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D:\Research\Masters-Project\Tests\"/>
    </mc:Choice>
  </mc:AlternateContent>
  <bookViews>
    <workbookView xWindow="0" yWindow="0" windowWidth="17775" windowHeight="9930"/>
  </bookViews>
  <sheets>
    <sheet name="Sheet1 (2)" sheetId="2" r:id="rId1"/>
    <sheet name="Sheet1" sheetId="1" r:id="rId2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54" i="2" l="1"/>
  <c r="E554" i="2"/>
  <c r="G554" i="2"/>
  <c r="H554" i="2"/>
  <c r="K554" i="2"/>
  <c r="M554" i="2"/>
  <c r="N554" i="2" s="1"/>
  <c r="Q554" i="2"/>
  <c r="R555" i="2" s="1"/>
  <c r="S555" i="2" s="1"/>
  <c r="T555" i="2" s="1"/>
  <c r="R554" i="2"/>
  <c r="S554" i="2"/>
  <c r="T554" i="2"/>
  <c r="W554" i="2"/>
  <c r="X554" i="2"/>
  <c r="AP554" i="2" s="1"/>
  <c r="Y554" i="2"/>
  <c r="AC554" i="2"/>
  <c r="AD555" i="2" s="1"/>
  <c r="AD554" i="2"/>
  <c r="AE554" i="2"/>
  <c r="AF554" i="2"/>
  <c r="AI554" i="2"/>
  <c r="AJ554" i="2"/>
  <c r="AK554" i="2"/>
  <c r="AL554" i="2" s="1"/>
  <c r="AO554" i="2"/>
  <c r="AU554" i="2"/>
  <c r="AV554" i="2"/>
  <c r="AW554" i="2"/>
  <c r="BA554" i="2"/>
  <c r="BB554" i="2"/>
  <c r="BC554" i="2"/>
  <c r="BD554" i="2"/>
  <c r="BG554" i="2"/>
  <c r="BH554" i="2"/>
  <c r="BM554" i="2"/>
  <c r="BN554" i="2"/>
  <c r="BO554" i="2"/>
  <c r="BP554" i="2"/>
  <c r="BS554" i="2"/>
  <c r="BY554" i="2"/>
  <c r="BZ554" i="2"/>
  <c r="CA554" i="2"/>
  <c r="CB554" i="2"/>
  <c r="CE554" i="2"/>
  <c r="CF554" i="2"/>
  <c r="CF555" i="2" s="1"/>
  <c r="CG554" i="2"/>
  <c r="CK554" i="2"/>
  <c r="CL554" i="2"/>
  <c r="CM554" i="2"/>
  <c r="CN554" i="2"/>
  <c r="CQ554" i="2"/>
  <c r="CR554" i="2"/>
  <c r="CS554" i="2"/>
  <c r="CT554" i="2" s="1"/>
  <c r="CW554" i="2"/>
  <c r="DC554" i="2"/>
  <c r="DI554" i="2"/>
  <c r="DJ554" i="2"/>
  <c r="DK554" i="2"/>
  <c r="DL554" i="2"/>
  <c r="DO554" i="2"/>
  <c r="DP555" i="2" s="1"/>
  <c r="DP554" i="2"/>
  <c r="EH554" i="2" s="1"/>
  <c r="DQ554" i="2"/>
  <c r="DR554" i="2" s="1"/>
  <c r="DU554" i="2"/>
  <c r="DV555" i="2" s="1"/>
  <c r="DV554" i="2"/>
  <c r="DW554" i="2"/>
  <c r="DX554" i="2"/>
  <c r="EA554" i="2"/>
  <c r="EB555" i="2" s="1"/>
  <c r="EB554" i="2"/>
  <c r="EC554" i="2"/>
  <c r="ED554" i="2" s="1"/>
  <c r="EG554" i="2"/>
  <c r="FA554" i="2"/>
  <c r="FB554" i="2"/>
  <c r="FC554" i="2"/>
  <c r="FD554" i="2" s="1"/>
  <c r="FG554" i="2"/>
  <c r="FH555" i="2" s="1"/>
  <c r="FH554" i="2"/>
  <c r="FI554" i="2"/>
  <c r="FJ554" i="2" s="1"/>
  <c r="D555" i="2"/>
  <c r="E555" i="2"/>
  <c r="G555" i="2"/>
  <c r="K555" i="2"/>
  <c r="M555" i="2"/>
  <c r="N555" i="2"/>
  <c r="Q555" i="2"/>
  <c r="W555" i="2"/>
  <c r="X556" i="2" s="1"/>
  <c r="X555" i="2"/>
  <c r="AC555" i="2"/>
  <c r="AI555" i="2"/>
  <c r="AJ556" i="2" s="1"/>
  <c r="AJ555" i="2"/>
  <c r="AO555" i="2"/>
  <c r="AU555" i="2"/>
  <c r="AV555" i="2"/>
  <c r="AW555" i="2" s="1"/>
  <c r="BA555" i="2"/>
  <c r="BB555" i="2"/>
  <c r="BC555" i="2" s="1"/>
  <c r="BD555" i="2" s="1"/>
  <c r="BG555" i="2"/>
  <c r="BH555" i="2"/>
  <c r="BM555" i="2"/>
  <c r="BN555" i="2"/>
  <c r="BO555" i="2"/>
  <c r="BP555" i="2" s="1"/>
  <c r="BS555" i="2"/>
  <c r="BY555" i="2"/>
  <c r="BZ555" i="2"/>
  <c r="CE555" i="2"/>
  <c r="CF556" i="2" s="1"/>
  <c r="CF557" i="2" s="1"/>
  <c r="CK555" i="2"/>
  <c r="CL555" i="2"/>
  <c r="CL556" i="2" s="1"/>
  <c r="CM556" i="2" s="1"/>
  <c r="CM555" i="2"/>
  <c r="CN555" i="2" s="1"/>
  <c r="CQ555" i="2"/>
  <c r="CR556" i="2" s="1"/>
  <c r="CR555" i="2"/>
  <c r="CW555" i="2"/>
  <c r="CX555" i="2"/>
  <c r="DC555" i="2"/>
  <c r="DI555" i="2"/>
  <c r="DJ555" i="2"/>
  <c r="DJ556" i="2" s="1"/>
  <c r="DK555" i="2"/>
  <c r="DO555" i="2"/>
  <c r="DU555" i="2"/>
  <c r="EA555" i="2"/>
  <c r="EG555" i="2"/>
  <c r="FA555" i="2"/>
  <c r="FB556" i="2" s="1"/>
  <c r="FC556" i="2" s="1"/>
  <c r="FB555" i="2"/>
  <c r="FG555" i="2"/>
  <c r="D556" i="2"/>
  <c r="E556" i="2"/>
  <c r="G556" i="2"/>
  <c r="K556" i="2"/>
  <c r="M556" i="2"/>
  <c r="N556" i="2" s="1"/>
  <c r="Q556" i="2"/>
  <c r="R556" i="2"/>
  <c r="S556" i="2"/>
  <c r="W556" i="2"/>
  <c r="X557" i="2" s="1"/>
  <c r="AC556" i="2"/>
  <c r="AD556" i="2"/>
  <c r="AE556" i="2" s="1"/>
  <c r="AI556" i="2"/>
  <c r="AO556" i="2"/>
  <c r="AU556" i="2"/>
  <c r="AV556" i="2"/>
  <c r="AW556" i="2"/>
  <c r="BA556" i="2"/>
  <c r="BB556" i="2"/>
  <c r="BT556" i="2" s="1"/>
  <c r="BC556" i="2"/>
  <c r="BG556" i="2"/>
  <c r="BH556" i="2"/>
  <c r="BM556" i="2"/>
  <c r="BN556" i="2"/>
  <c r="BO556" i="2"/>
  <c r="BS556" i="2"/>
  <c r="BY556" i="2"/>
  <c r="BZ556" i="2"/>
  <c r="CA556" i="2" s="1"/>
  <c r="CE556" i="2"/>
  <c r="CG556" i="2"/>
  <c r="CK556" i="2"/>
  <c r="CL557" i="2" s="1"/>
  <c r="CQ556" i="2"/>
  <c r="CR557" i="2" s="1"/>
  <c r="CW556" i="2"/>
  <c r="DC556" i="2"/>
  <c r="DI556" i="2"/>
  <c r="DO556" i="2"/>
  <c r="DU556" i="2"/>
  <c r="EA556" i="2"/>
  <c r="EG556" i="2"/>
  <c r="FA556" i="2"/>
  <c r="FG556" i="2"/>
  <c r="D557" i="2"/>
  <c r="AK557" i="2" s="1"/>
  <c r="E557" i="2"/>
  <c r="G557" i="2"/>
  <c r="K557" i="2"/>
  <c r="M557" i="2"/>
  <c r="Q557" i="2"/>
  <c r="R558" i="2" s="1"/>
  <c r="R557" i="2"/>
  <c r="S557" i="2" s="1"/>
  <c r="W557" i="2"/>
  <c r="AC557" i="2"/>
  <c r="AD557" i="2"/>
  <c r="AP557" i="2" s="1"/>
  <c r="AI557" i="2"/>
  <c r="AJ557" i="2"/>
  <c r="AO557" i="2"/>
  <c r="AU557" i="2"/>
  <c r="AV557" i="2"/>
  <c r="BA557" i="2"/>
  <c r="BB557" i="2"/>
  <c r="BG557" i="2"/>
  <c r="BH557" i="2"/>
  <c r="BI557" i="2"/>
  <c r="BM557" i="2"/>
  <c r="BN557" i="2"/>
  <c r="BS557" i="2"/>
  <c r="BY557" i="2"/>
  <c r="CE557" i="2"/>
  <c r="CG557" i="2"/>
  <c r="CK557" i="2"/>
  <c r="CQ557" i="2"/>
  <c r="CW557" i="2"/>
  <c r="DC557" i="2"/>
  <c r="DI557" i="2"/>
  <c r="DJ557" i="2"/>
  <c r="DO557" i="2"/>
  <c r="DU557" i="2"/>
  <c r="EA557" i="2"/>
  <c r="EG557" i="2"/>
  <c r="FA557" i="2"/>
  <c r="FB557" i="2"/>
  <c r="FG557" i="2"/>
  <c r="D558" i="2"/>
  <c r="E558" i="2"/>
  <c r="G558" i="2"/>
  <c r="K558" i="2"/>
  <c r="M558" i="2"/>
  <c r="Q558" i="2"/>
  <c r="S558" i="2"/>
  <c r="W558" i="2"/>
  <c r="X558" i="2"/>
  <c r="Y558" i="2" s="1"/>
  <c r="AC558" i="2"/>
  <c r="AD559" i="2" s="1"/>
  <c r="AD558" i="2"/>
  <c r="AE558" i="2" s="1"/>
  <c r="AI558" i="2"/>
  <c r="AJ558" i="2"/>
  <c r="AK558" i="2" s="1"/>
  <c r="AO558" i="2"/>
  <c r="AP558" i="2"/>
  <c r="DD558" i="2" s="1"/>
  <c r="AU558" i="2"/>
  <c r="AV558" i="2"/>
  <c r="AW558" i="2" s="1"/>
  <c r="BA558" i="2"/>
  <c r="BB558" i="2"/>
  <c r="BC558" i="2" s="1"/>
  <c r="BG558" i="2"/>
  <c r="BH558" i="2"/>
  <c r="BI558" i="2" s="1"/>
  <c r="BM558" i="2"/>
  <c r="BN558" i="2"/>
  <c r="BO558" i="2" s="1"/>
  <c r="BS558" i="2"/>
  <c r="BT558" i="2"/>
  <c r="BY558" i="2"/>
  <c r="CE558" i="2"/>
  <c r="CF558" i="2"/>
  <c r="CG558" i="2" s="1"/>
  <c r="CK558" i="2"/>
  <c r="CQ558" i="2"/>
  <c r="CR558" i="2"/>
  <c r="CS558" i="2"/>
  <c r="CW558" i="2"/>
  <c r="DC558" i="2"/>
  <c r="DI558" i="2"/>
  <c r="DJ558" i="2"/>
  <c r="DO558" i="2"/>
  <c r="DU558" i="2"/>
  <c r="EA558" i="2"/>
  <c r="EG558" i="2"/>
  <c r="FA558" i="2"/>
  <c r="FB558" i="2"/>
  <c r="FC558" i="2"/>
  <c r="FG558" i="2"/>
  <c r="D559" i="2"/>
  <c r="E559" i="2"/>
  <c r="G559" i="2"/>
  <c r="K559" i="2"/>
  <c r="M559" i="2"/>
  <c r="Q559" i="2"/>
  <c r="R559" i="2"/>
  <c r="S559" i="2"/>
  <c r="W559" i="2"/>
  <c r="X559" i="2"/>
  <c r="Y559" i="2"/>
  <c r="AC559" i="2"/>
  <c r="AE559" i="2"/>
  <c r="AI559" i="2"/>
  <c r="AJ560" i="2" s="1"/>
  <c r="AK560" i="2" s="1"/>
  <c r="AJ559" i="2"/>
  <c r="AK559" i="2" s="1"/>
  <c r="AO559" i="2"/>
  <c r="AU559" i="2"/>
  <c r="AV559" i="2"/>
  <c r="AW559" i="2"/>
  <c r="BA559" i="2"/>
  <c r="BB559" i="2"/>
  <c r="BC559" i="2"/>
  <c r="BU559" i="2" s="1"/>
  <c r="BG559" i="2"/>
  <c r="BH559" i="2"/>
  <c r="BT559" i="2" s="1"/>
  <c r="BI559" i="2"/>
  <c r="BM559" i="2"/>
  <c r="BN559" i="2"/>
  <c r="BO559" i="2"/>
  <c r="BS559" i="2"/>
  <c r="BY559" i="2"/>
  <c r="CE559" i="2"/>
  <c r="CK559" i="2"/>
  <c r="CQ559" i="2"/>
  <c r="CR559" i="2"/>
  <c r="CS559" i="2"/>
  <c r="CW559" i="2"/>
  <c r="DC559" i="2"/>
  <c r="DI559" i="2"/>
  <c r="DO559" i="2"/>
  <c r="DU559" i="2"/>
  <c r="EA559" i="2"/>
  <c r="EG559" i="2"/>
  <c r="FA559" i="2"/>
  <c r="FB559" i="2"/>
  <c r="FC559" i="2"/>
  <c r="FG559" i="2"/>
  <c r="D560" i="2"/>
  <c r="E560" i="2"/>
  <c r="G560" i="2"/>
  <c r="K560" i="2"/>
  <c r="M560" i="2"/>
  <c r="Q560" i="2"/>
  <c r="R560" i="2"/>
  <c r="S560" i="2"/>
  <c r="W560" i="2"/>
  <c r="X561" i="2" s="1"/>
  <c r="X560" i="2"/>
  <c r="Y560" i="2" s="1"/>
  <c r="AC560" i="2"/>
  <c r="AD560" i="2"/>
  <c r="AE560" i="2" s="1"/>
  <c r="AQ560" i="2" s="1"/>
  <c r="AI560" i="2"/>
  <c r="AJ561" i="2" s="1"/>
  <c r="AK561" i="2" s="1"/>
  <c r="AO560" i="2"/>
  <c r="AU560" i="2"/>
  <c r="AV560" i="2"/>
  <c r="AW560" i="2" s="1"/>
  <c r="BA560" i="2"/>
  <c r="BB560" i="2"/>
  <c r="BC560" i="2" s="1"/>
  <c r="BG560" i="2"/>
  <c r="BH560" i="2"/>
  <c r="BM560" i="2"/>
  <c r="BN560" i="2"/>
  <c r="BO560" i="2"/>
  <c r="BS560" i="2"/>
  <c r="BT560" i="2"/>
  <c r="BY560" i="2"/>
  <c r="CE560" i="2"/>
  <c r="CK560" i="2"/>
  <c r="CQ560" i="2"/>
  <c r="CR560" i="2"/>
  <c r="CS560" i="2" s="1"/>
  <c r="CW560" i="2"/>
  <c r="DC560" i="2"/>
  <c r="DI560" i="2"/>
  <c r="DO560" i="2"/>
  <c r="DU560" i="2"/>
  <c r="EA560" i="2"/>
  <c r="EG560" i="2"/>
  <c r="FA560" i="2"/>
  <c r="FB560" i="2"/>
  <c r="FC560" i="2" s="1"/>
  <c r="FG560" i="2"/>
  <c r="D561" i="2"/>
  <c r="E561" i="2"/>
  <c r="G561" i="2"/>
  <c r="K561" i="2"/>
  <c r="M561" i="2"/>
  <c r="Q561" i="2"/>
  <c r="R561" i="2"/>
  <c r="S561" i="2"/>
  <c r="W561" i="2"/>
  <c r="X562" i="2" s="1"/>
  <c r="Y562" i="2" s="1"/>
  <c r="Y561" i="2"/>
  <c r="AC561" i="2"/>
  <c r="AD561" i="2"/>
  <c r="AP561" i="2" s="1"/>
  <c r="AI561" i="2"/>
  <c r="AJ562" i="2" s="1"/>
  <c r="AO561" i="2"/>
  <c r="AU561" i="2"/>
  <c r="AV561" i="2"/>
  <c r="AW561" i="2" s="1"/>
  <c r="BA561" i="2"/>
  <c r="BB561" i="2"/>
  <c r="BC561" i="2"/>
  <c r="BG561" i="2"/>
  <c r="BH561" i="2"/>
  <c r="BI561" i="2" s="1"/>
  <c r="BM561" i="2"/>
  <c r="BN561" i="2"/>
  <c r="BO561" i="2"/>
  <c r="BS561" i="2"/>
  <c r="BT561" i="2"/>
  <c r="DD561" i="2" s="1"/>
  <c r="BY561" i="2"/>
  <c r="CE561" i="2"/>
  <c r="CK561" i="2"/>
  <c r="CQ561" i="2"/>
  <c r="CR561" i="2"/>
  <c r="CS561" i="2" s="1"/>
  <c r="CW561" i="2"/>
  <c r="DC561" i="2"/>
  <c r="DI561" i="2"/>
  <c r="DO561" i="2"/>
  <c r="DU561" i="2"/>
  <c r="EA561" i="2"/>
  <c r="EG561" i="2"/>
  <c r="FA561" i="2"/>
  <c r="FB562" i="2" s="1"/>
  <c r="FB561" i="2"/>
  <c r="FC561" i="2" s="1"/>
  <c r="FG561" i="2"/>
  <c r="D562" i="2"/>
  <c r="E562" i="2"/>
  <c r="G562" i="2"/>
  <c r="K562" i="2"/>
  <c r="M562" i="2"/>
  <c r="Q562" i="2"/>
  <c r="R562" i="2"/>
  <c r="S562" i="2" s="1"/>
  <c r="W562" i="2"/>
  <c r="AC562" i="2"/>
  <c r="AD562" i="2"/>
  <c r="AI562" i="2"/>
  <c r="AJ563" i="2" s="1"/>
  <c r="AK563" i="2" s="1"/>
  <c r="AO562" i="2"/>
  <c r="AP562" i="2"/>
  <c r="AU562" i="2"/>
  <c r="AV562" i="2"/>
  <c r="BA562" i="2"/>
  <c r="BB562" i="2"/>
  <c r="BC562" i="2" s="1"/>
  <c r="BG562" i="2"/>
  <c r="BH562" i="2"/>
  <c r="BM562" i="2"/>
  <c r="BN562" i="2"/>
  <c r="BO562" i="2" s="1"/>
  <c r="BS562" i="2"/>
  <c r="BY562" i="2"/>
  <c r="BZ562" i="2"/>
  <c r="CA562" i="2"/>
  <c r="CE562" i="2"/>
  <c r="CK562" i="2"/>
  <c r="CQ562" i="2"/>
  <c r="CW562" i="2"/>
  <c r="DC562" i="2"/>
  <c r="DI562" i="2"/>
  <c r="DO562" i="2"/>
  <c r="DU562" i="2"/>
  <c r="EA562" i="2"/>
  <c r="EG562" i="2"/>
  <c r="FA562" i="2"/>
  <c r="FG562" i="2"/>
  <c r="D563" i="2"/>
  <c r="BI563" i="2" s="1"/>
  <c r="E563" i="2"/>
  <c r="G563" i="2"/>
  <c r="K563" i="2"/>
  <c r="M563" i="2"/>
  <c r="Q563" i="2"/>
  <c r="R563" i="2"/>
  <c r="W563" i="2"/>
  <c r="X563" i="2"/>
  <c r="Y563" i="2"/>
  <c r="AC563" i="2"/>
  <c r="AD563" i="2"/>
  <c r="AE563" i="2" s="1"/>
  <c r="AI563" i="2"/>
  <c r="AO563" i="2"/>
  <c r="AU563" i="2"/>
  <c r="AV563" i="2"/>
  <c r="AW563" i="2"/>
  <c r="BA563" i="2"/>
  <c r="BB563" i="2"/>
  <c r="BC563" i="2" s="1"/>
  <c r="BG563" i="2"/>
  <c r="BH563" i="2"/>
  <c r="BM563" i="2"/>
  <c r="BN563" i="2"/>
  <c r="BO563" i="2" s="1"/>
  <c r="BS563" i="2"/>
  <c r="BT563" i="2"/>
  <c r="BY563" i="2"/>
  <c r="BZ563" i="2"/>
  <c r="CA563" i="2" s="1"/>
  <c r="CE563" i="2"/>
  <c r="CK563" i="2"/>
  <c r="CQ563" i="2"/>
  <c r="CW563" i="2"/>
  <c r="DC563" i="2"/>
  <c r="DI563" i="2"/>
  <c r="DO563" i="2"/>
  <c r="DU563" i="2"/>
  <c r="EA563" i="2"/>
  <c r="EG563" i="2"/>
  <c r="FA563" i="2"/>
  <c r="FB563" i="2"/>
  <c r="FC563" i="2" s="1"/>
  <c r="FG563" i="2"/>
  <c r="D564" i="2"/>
  <c r="E564" i="2"/>
  <c r="G564" i="2"/>
  <c r="K564" i="2"/>
  <c r="M564" i="2"/>
  <c r="Q564" i="2"/>
  <c r="R564" i="2"/>
  <c r="S564" i="2"/>
  <c r="W564" i="2"/>
  <c r="X565" i="2" s="1"/>
  <c r="X564" i="2"/>
  <c r="Y564" i="2"/>
  <c r="AC564" i="2"/>
  <c r="AD564" i="2"/>
  <c r="AE564" i="2"/>
  <c r="AQ564" i="2" s="1"/>
  <c r="AI564" i="2"/>
  <c r="AJ565" i="2" s="1"/>
  <c r="AJ564" i="2"/>
  <c r="AK564" i="2"/>
  <c r="AO564" i="2"/>
  <c r="AP564" i="2"/>
  <c r="AU564" i="2"/>
  <c r="AV564" i="2"/>
  <c r="AW564" i="2"/>
  <c r="BA564" i="2"/>
  <c r="BB564" i="2"/>
  <c r="BT564" i="2" s="1"/>
  <c r="BC564" i="2"/>
  <c r="BG564" i="2"/>
  <c r="BH564" i="2"/>
  <c r="BI564" i="2"/>
  <c r="BM564" i="2"/>
  <c r="BN564" i="2"/>
  <c r="BO564" i="2"/>
  <c r="BS564" i="2"/>
  <c r="BY564" i="2"/>
  <c r="BZ564" i="2"/>
  <c r="CA564" i="2"/>
  <c r="CE564" i="2"/>
  <c r="CK564" i="2"/>
  <c r="CQ564" i="2"/>
  <c r="CW564" i="2"/>
  <c r="DC564" i="2"/>
  <c r="DI564" i="2"/>
  <c r="DO564" i="2"/>
  <c r="DU564" i="2"/>
  <c r="EA564" i="2"/>
  <c r="EG564" i="2"/>
  <c r="FA564" i="2"/>
  <c r="FB565" i="2" s="1"/>
  <c r="FC565" i="2" s="1"/>
  <c r="FB564" i="2"/>
  <c r="FC564" i="2"/>
  <c r="FG564" i="2"/>
  <c r="D565" i="2"/>
  <c r="E565" i="2"/>
  <c r="G565" i="2"/>
  <c r="K565" i="2"/>
  <c r="M565" i="2"/>
  <c r="Q565" i="2"/>
  <c r="R565" i="2"/>
  <c r="S565" i="2" s="1"/>
  <c r="W565" i="2"/>
  <c r="AC565" i="2"/>
  <c r="AD565" i="2"/>
  <c r="AE565" i="2" s="1"/>
  <c r="AI565" i="2"/>
  <c r="AO565" i="2"/>
  <c r="AP565" i="2"/>
  <c r="AU565" i="2"/>
  <c r="AV565" i="2"/>
  <c r="AW565" i="2" s="1"/>
  <c r="BA565" i="2"/>
  <c r="BB565" i="2"/>
  <c r="BG565" i="2"/>
  <c r="BH565" i="2"/>
  <c r="BI565" i="2" s="1"/>
  <c r="BM565" i="2"/>
  <c r="BN565" i="2"/>
  <c r="BO565" i="2" s="1"/>
  <c r="BS565" i="2"/>
  <c r="BY565" i="2"/>
  <c r="BZ565" i="2"/>
  <c r="CA565" i="2" s="1"/>
  <c r="CE565" i="2"/>
  <c r="CK565" i="2"/>
  <c r="CQ565" i="2"/>
  <c r="CW565" i="2"/>
  <c r="DC565" i="2"/>
  <c r="DI565" i="2"/>
  <c r="DO565" i="2"/>
  <c r="DU565" i="2"/>
  <c r="EA565" i="2"/>
  <c r="EG565" i="2"/>
  <c r="FA565" i="2"/>
  <c r="FG565" i="2"/>
  <c r="D566" i="2"/>
  <c r="E566" i="2"/>
  <c r="G566" i="2"/>
  <c r="K566" i="2"/>
  <c r="M566" i="2"/>
  <c r="Q566" i="2"/>
  <c r="R567" i="2" s="1"/>
  <c r="S567" i="2" s="1"/>
  <c r="R566" i="2"/>
  <c r="S566" i="2"/>
  <c r="W566" i="2"/>
  <c r="X566" i="2"/>
  <c r="AP566" i="2" s="1"/>
  <c r="DD566" i="2" s="1"/>
  <c r="Y566" i="2"/>
  <c r="AQ566" i="2" s="1"/>
  <c r="AC566" i="2"/>
  <c r="AD567" i="2" s="1"/>
  <c r="AE567" i="2" s="1"/>
  <c r="AD566" i="2"/>
  <c r="AE566" i="2"/>
  <c r="AI566" i="2"/>
  <c r="AJ566" i="2"/>
  <c r="AK566" i="2"/>
  <c r="AO566" i="2"/>
  <c r="AU566" i="2"/>
  <c r="AV566" i="2"/>
  <c r="AW566" i="2"/>
  <c r="BU566" i="2" s="1"/>
  <c r="BA566" i="2"/>
  <c r="BB566" i="2"/>
  <c r="BC566" i="2"/>
  <c r="BG566" i="2"/>
  <c r="BH566" i="2"/>
  <c r="BI566" i="2"/>
  <c r="BM566" i="2"/>
  <c r="BN566" i="2"/>
  <c r="BO566" i="2"/>
  <c r="BS566" i="2"/>
  <c r="BT566" i="2"/>
  <c r="BY566" i="2"/>
  <c r="BZ567" i="2" s="1"/>
  <c r="CA567" i="2" s="1"/>
  <c r="BZ566" i="2"/>
  <c r="CA566" i="2"/>
  <c r="CE566" i="2"/>
  <c r="CK566" i="2"/>
  <c r="CQ566" i="2"/>
  <c r="CW566" i="2"/>
  <c r="DC566" i="2"/>
  <c r="DI566" i="2"/>
  <c r="DO566" i="2"/>
  <c r="DU566" i="2"/>
  <c r="EA566" i="2"/>
  <c r="EG566" i="2"/>
  <c r="FA566" i="2"/>
  <c r="FB566" i="2"/>
  <c r="FC566" i="2"/>
  <c r="FG566" i="2"/>
  <c r="D567" i="2"/>
  <c r="E567" i="2"/>
  <c r="G567" i="2"/>
  <c r="K567" i="2"/>
  <c r="M567" i="2"/>
  <c r="Q567" i="2"/>
  <c r="W567" i="2"/>
  <c r="X567" i="2"/>
  <c r="AC567" i="2"/>
  <c r="AI567" i="2"/>
  <c r="AJ567" i="2"/>
  <c r="AK567" i="2" s="1"/>
  <c r="AO567" i="2"/>
  <c r="AU567" i="2"/>
  <c r="AV567" i="2"/>
  <c r="AW567" i="2" s="1"/>
  <c r="BU567" i="2" s="1"/>
  <c r="BA567" i="2"/>
  <c r="BB567" i="2"/>
  <c r="BC567" i="2"/>
  <c r="BG567" i="2"/>
  <c r="BH567" i="2"/>
  <c r="BI567" i="2" s="1"/>
  <c r="BM567" i="2"/>
  <c r="BN567" i="2"/>
  <c r="BO567" i="2"/>
  <c r="BS567" i="2"/>
  <c r="BY567" i="2"/>
  <c r="CE567" i="2"/>
  <c r="CK567" i="2"/>
  <c r="CQ567" i="2"/>
  <c r="CW567" i="2"/>
  <c r="DC567" i="2"/>
  <c r="DI567" i="2"/>
  <c r="DO567" i="2"/>
  <c r="DU567" i="2"/>
  <c r="EA567" i="2"/>
  <c r="EG567" i="2"/>
  <c r="FA567" i="2"/>
  <c r="FB567" i="2"/>
  <c r="FC567" i="2" s="1"/>
  <c r="FG567" i="2"/>
  <c r="D568" i="2"/>
  <c r="S568" i="2" s="1"/>
  <c r="E568" i="2"/>
  <c r="G568" i="2"/>
  <c r="K568" i="2"/>
  <c r="M568" i="2"/>
  <c r="Q568" i="2"/>
  <c r="R568" i="2"/>
  <c r="W568" i="2"/>
  <c r="X568" i="2"/>
  <c r="AC568" i="2"/>
  <c r="AD569" i="2" s="1"/>
  <c r="AE569" i="2" s="1"/>
  <c r="AD568" i="2"/>
  <c r="AI568" i="2"/>
  <c r="AJ568" i="2"/>
  <c r="AO568" i="2"/>
  <c r="AP568" i="2"/>
  <c r="AU568" i="2"/>
  <c r="AV568" i="2"/>
  <c r="BA568" i="2"/>
  <c r="BB568" i="2"/>
  <c r="BG568" i="2"/>
  <c r="BH568" i="2"/>
  <c r="BM568" i="2"/>
  <c r="BN568" i="2"/>
  <c r="BS568" i="2"/>
  <c r="BY568" i="2"/>
  <c r="BZ568" i="2"/>
  <c r="CE568" i="2"/>
  <c r="CK568" i="2"/>
  <c r="CQ568" i="2"/>
  <c r="CW568" i="2"/>
  <c r="DC568" i="2"/>
  <c r="DI568" i="2"/>
  <c r="DO568" i="2"/>
  <c r="DU568" i="2"/>
  <c r="EA568" i="2"/>
  <c r="EG568" i="2"/>
  <c r="FA568" i="2"/>
  <c r="FB568" i="2"/>
  <c r="FG568" i="2"/>
  <c r="D569" i="2"/>
  <c r="E569" i="2"/>
  <c r="G569" i="2"/>
  <c r="K569" i="2"/>
  <c r="M569" i="2"/>
  <c r="Q569" i="2"/>
  <c r="R570" i="2" s="1"/>
  <c r="S570" i="2" s="1"/>
  <c r="R569" i="2"/>
  <c r="S569" i="2" s="1"/>
  <c r="W569" i="2"/>
  <c r="X569" i="2"/>
  <c r="Y569" i="2"/>
  <c r="AC569" i="2"/>
  <c r="AD570" i="2" s="1"/>
  <c r="AE570" i="2" s="1"/>
  <c r="AI569" i="2"/>
  <c r="AJ569" i="2"/>
  <c r="AK569" i="2"/>
  <c r="AO569" i="2"/>
  <c r="AU569" i="2"/>
  <c r="AV569" i="2"/>
  <c r="AW569" i="2"/>
  <c r="BA569" i="2"/>
  <c r="BB569" i="2"/>
  <c r="BC569" i="2" s="1"/>
  <c r="BU569" i="2" s="1"/>
  <c r="BG569" i="2"/>
  <c r="BH569" i="2"/>
  <c r="BI569" i="2"/>
  <c r="BM569" i="2"/>
  <c r="BN569" i="2"/>
  <c r="BO569" i="2" s="1"/>
  <c r="BS569" i="2"/>
  <c r="BT569" i="2"/>
  <c r="BY569" i="2"/>
  <c r="BZ570" i="2" s="1"/>
  <c r="BZ569" i="2"/>
  <c r="CA569" i="2" s="1"/>
  <c r="CE569" i="2"/>
  <c r="CK569" i="2"/>
  <c r="CQ569" i="2"/>
  <c r="CW569" i="2"/>
  <c r="DC569" i="2"/>
  <c r="DI569" i="2"/>
  <c r="DO569" i="2"/>
  <c r="DU569" i="2"/>
  <c r="EA569" i="2"/>
  <c r="EG569" i="2"/>
  <c r="FA569" i="2"/>
  <c r="FB569" i="2"/>
  <c r="FC569" i="2"/>
  <c r="FG569" i="2"/>
  <c r="D570" i="2"/>
  <c r="E570" i="2"/>
  <c r="G570" i="2"/>
  <c r="K570" i="2"/>
  <c r="M570" i="2"/>
  <c r="Q570" i="2"/>
  <c r="W570" i="2"/>
  <c r="X570" i="2"/>
  <c r="AC570" i="2"/>
  <c r="AI570" i="2"/>
  <c r="AJ570" i="2"/>
  <c r="AK570" i="2" s="1"/>
  <c r="AO570" i="2"/>
  <c r="AU570" i="2"/>
  <c r="AV570" i="2"/>
  <c r="AW570" i="2" s="1"/>
  <c r="BA570" i="2"/>
  <c r="BB570" i="2"/>
  <c r="BC570" i="2"/>
  <c r="BG570" i="2"/>
  <c r="BH570" i="2"/>
  <c r="BI570" i="2" s="1"/>
  <c r="BM570" i="2"/>
  <c r="BN570" i="2"/>
  <c r="BO570" i="2"/>
  <c r="BS570" i="2"/>
  <c r="BY570" i="2"/>
  <c r="CE570" i="2"/>
  <c r="CK570" i="2"/>
  <c r="CQ570" i="2"/>
  <c r="CW570" i="2"/>
  <c r="DC570" i="2"/>
  <c r="DI570" i="2"/>
  <c r="DO570" i="2"/>
  <c r="DU570" i="2"/>
  <c r="EA570" i="2"/>
  <c r="EG570" i="2"/>
  <c r="FA570" i="2"/>
  <c r="FB570" i="2"/>
  <c r="FC570" i="2" s="1"/>
  <c r="FG570" i="2"/>
  <c r="D571" i="2"/>
  <c r="E571" i="2"/>
  <c r="G571" i="2"/>
  <c r="K571" i="2"/>
  <c r="M571" i="2"/>
  <c r="Q571" i="2"/>
  <c r="R571" i="2"/>
  <c r="S571" i="2"/>
  <c r="W571" i="2"/>
  <c r="X572" i="2" s="1"/>
  <c r="X571" i="2"/>
  <c r="Y571" i="2" s="1"/>
  <c r="AQ571" i="2" s="1"/>
  <c r="AC571" i="2"/>
  <c r="AD571" i="2"/>
  <c r="AE571" i="2"/>
  <c r="AI571" i="2"/>
  <c r="AJ572" i="2" s="1"/>
  <c r="AJ571" i="2"/>
  <c r="AK571" i="2" s="1"/>
  <c r="AO571" i="2"/>
  <c r="AP571" i="2"/>
  <c r="AU571" i="2"/>
  <c r="AV571" i="2"/>
  <c r="AW571" i="2" s="1"/>
  <c r="BA571" i="2"/>
  <c r="BB571" i="2"/>
  <c r="BT571" i="2" s="1"/>
  <c r="DD571" i="2" s="1"/>
  <c r="BC571" i="2"/>
  <c r="BG571" i="2"/>
  <c r="BH571" i="2"/>
  <c r="BI571" i="2" s="1"/>
  <c r="BM571" i="2"/>
  <c r="BN571" i="2"/>
  <c r="BO571" i="2"/>
  <c r="BS571" i="2"/>
  <c r="BY571" i="2"/>
  <c r="CE571" i="2"/>
  <c r="CK571" i="2"/>
  <c r="CQ571" i="2"/>
  <c r="CW571" i="2"/>
  <c r="DC571" i="2"/>
  <c r="DI571" i="2"/>
  <c r="DO571" i="2"/>
  <c r="DU571" i="2"/>
  <c r="EA571" i="2"/>
  <c r="EG571" i="2"/>
  <c r="FA571" i="2"/>
  <c r="FB571" i="2"/>
  <c r="FC571" i="2" s="1"/>
  <c r="FG571" i="2"/>
  <c r="D572" i="2"/>
  <c r="AK572" i="2" s="1"/>
  <c r="E572" i="2"/>
  <c r="G572" i="2"/>
  <c r="K572" i="2"/>
  <c r="M572" i="2"/>
  <c r="Q572" i="2"/>
  <c r="R572" i="2"/>
  <c r="S572" i="2" s="1"/>
  <c r="W572" i="2"/>
  <c r="Y572" i="2"/>
  <c r="AC572" i="2"/>
  <c r="AD572" i="2"/>
  <c r="AI572" i="2"/>
  <c r="AO572" i="2"/>
  <c r="AU572" i="2"/>
  <c r="AV572" i="2"/>
  <c r="BA572" i="2"/>
  <c r="BB572" i="2"/>
  <c r="BG572" i="2"/>
  <c r="BH572" i="2"/>
  <c r="BM572" i="2"/>
  <c r="BN572" i="2"/>
  <c r="BS572" i="2"/>
  <c r="BY572" i="2"/>
  <c r="BZ573" i="2" s="1"/>
  <c r="CA573" i="2" s="1"/>
  <c r="BZ572" i="2"/>
  <c r="CA572" i="2" s="1"/>
  <c r="CE572" i="2"/>
  <c r="CK572" i="2"/>
  <c r="CQ572" i="2"/>
  <c r="CW572" i="2"/>
  <c r="DC572" i="2"/>
  <c r="DI572" i="2"/>
  <c r="DO572" i="2"/>
  <c r="DU572" i="2"/>
  <c r="EA572" i="2"/>
  <c r="EG572" i="2"/>
  <c r="FA572" i="2"/>
  <c r="FB572" i="2"/>
  <c r="FG572" i="2"/>
  <c r="D573" i="2"/>
  <c r="E573" i="2"/>
  <c r="G573" i="2"/>
  <c r="K573" i="2"/>
  <c r="M573" i="2"/>
  <c r="Q573" i="2"/>
  <c r="R574" i="2" s="1"/>
  <c r="S574" i="2" s="1"/>
  <c r="R573" i="2"/>
  <c r="S573" i="2"/>
  <c r="W573" i="2"/>
  <c r="X573" i="2"/>
  <c r="AP573" i="2" s="1"/>
  <c r="DD573" i="2" s="1"/>
  <c r="Y573" i="2"/>
  <c r="AQ573" i="2" s="1"/>
  <c r="AC573" i="2"/>
  <c r="AD574" i="2" s="1"/>
  <c r="AE574" i="2" s="1"/>
  <c r="AD573" i="2"/>
  <c r="AE573" i="2"/>
  <c r="AI573" i="2"/>
  <c r="AJ573" i="2"/>
  <c r="AK573" i="2"/>
  <c r="AO573" i="2"/>
  <c r="AU573" i="2"/>
  <c r="AV573" i="2"/>
  <c r="AW573" i="2"/>
  <c r="BA573" i="2"/>
  <c r="BB573" i="2"/>
  <c r="BC573" i="2"/>
  <c r="BG573" i="2"/>
  <c r="BH573" i="2"/>
  <c r="BI573" i="2"/>
  <c r="BM573" i="2"/>
  <c r="BN573" i="2"/>
  <c r="BO573" i="2"/>
  <c r="BS573" i="2"/>
  <c r="BT573" i="2"/>
  <c r="BU573" i="2"/>
  <c r="BY573" i="2"/>
  <c r="CE573" i="2"/>
  <c r="CK573" i="2"/>
  <c r="CQ573" i="2"/>
  <c r="CW573" i="2"/>
  <c r="DC573" i="2"/>
  <c r="DI573" i="2"/>
  <c r="DO573" i="2"/>
  <c r="DU573" i="2"/>
  <c r="EA573" i="2"/>
  <c r="EG573" i="2"/>
  <c r="FA573" i="2"/>
  <c r="FB573" i="2"/>
  <c r="FC573" i="2"/>
  <c r="FG573" i="2"/>
  <c r="D574" i="2"/>
  <c r="E574" i="2"/>
  <c r="G574" i="2"/>
  <c r="K574" i="2"/>
  <c r="M574" i="2"/>
  <c r="Q574" i="2"/>
  <c r="W574" i="2"/>
  <c r="X574" i="2"/>
  <c r="AC574" i="2"/>
  <c r="AI574" i="2"/>
  <c r="AJ574" i="2"/>
  <c r="AK574" i="2" s="1"/>
  <c r="AO574" i="2"/>
  <c r="AU574" i="2"/>
  <c r="AV574" i="2"/>
  <c r="AW574" i="2" s="1"/>
  <c r="BA574" i="2"/>
  <c r="BB574" i="2"/>
  <c r="BC574" i="2"/>
  <c r="BG574" i="2"/>
  <c r="BH574" i="2"/>
  <c r="BI574" i="2" s="1"/>
  <c r="BM574" i="2"/>
  <c r="BN574" i="2"/>
  <c r="BO574" i="2"/>
  <c r="BS574" i="2"/>
  <c r="BT574" i="2"/>
  <c r="BY574" i="2"/>
  <c r="CE574" i="2"/>
  <c r="CK574" i="2"/>
  <c r="CQ574" i="2"/>
  <c r="CW574" i="2"/>
  <c r="DC574" i="2"/>
  <c r="DI574" i="2"/>
  <c r="DO574" i="2"/>
  <c r="DU574" i="2"/>
  <c r="EA574" i="2"/>
  <c r="EG574" i="2"/>
  <c r="FA574" i="2"/>
  <c r="FB574" i="2"/>
  <c r="FC574" i="2" s="1"/>
  <c r="FG574" i="2"/>
  <c r="D575" i="2"/>
  <c r="Y575" i="2" s="1"/>
  <c r="E575" i="2"/>
  <c r="G575" i="2"/>
  <c r="K575" i="2"/>
  <c r="M575" i="2"/>
  <c r="Q575" i="2"/>
  <c r="R575" i="2"/>
  <c r="S575" i="2"/>
  <c r="W575" i="2"/>
  <c r="X576" i="2" s="1"/>
  <c r="X575" i="2"/>
  <c r="AC575" i="2"/>
  <c r="AD575" i="2"/>
  <c r="AE575" i="2"/>
  <c r="AI575" i="2"/>
  <c r="AJ576" i="2" s="1"/>
  <c r="AJ575" i="2"/>
  <c r="AO575" i="2"/>
  <c r="AP575" i="2"/>
  <c r="AU575" i="2"/>
  <c r="AV575" i="2"/>
  <c r="BA575" i="2"/>
  <c r="BB575" i="2"/>
  <c r="BT575" i="2" s="1"/>
  <c r="BC575" i="2"/>
  <c r="BG575" i="2"/>
  <c r="BH575" i="2"/>
  <c r="BM575" i="2"/>
  <c r="BN575" i="2"/>
  <c r="BO575" i="2"/>
  <c r="BS575" i="2"/>
  <c r="BY575" i="2"/>
  <c r="CE575" i="2"/>
  <c r="CK575" i="2"/>
  <c r="CQ575" i="2"/>
  <c r="CW575" i="2"/>
  <c r="DC575" i="2"/>
  <c r="DI575" i="2"/>
  <c r="DO575" i="2"/>
  <c r="DU575" i="2"/>
  <c r="EA575" i="2"/>
  <c r="EG575" i="2"/>
  <c r="FA575" i="2"/>
  <c r="FB576" i="2" s="1"/>
  <c r="FC576" i="2" s="1"/>
  <c r="FB575" i="2"/>
  <c r="FC575" i="2"/>
  <c r="FG575" i="2"/>
  <c r="D576" i="2"/>
  <c r="E576" i="2"/>
  <c r="G576" i="2"/>
  <c r="K576" i="2"/>
  <c r="M576" i="2"/>
  <c r="Q576" i="2"/>
  <c r="R576" i="2"/>
  <c r="S576" i="2" s="1"/>
  <c r="W576" i="2"/>
  <c r="AC576" i="2"/>
  <c r="AD576" i="2"/>
  <c r="AE576" i="2" s="1"/>
  <c r="AI576" i="2"/>
  <c r="AO576" i="2"/>
  <c r="AU576" i="2"/>
  <c r="AV576" i="2"/>
  <c r="BA576" i="2"/>
  <c r="BB576" i="2"/>
  <c r="BG576" i="2"/>
  <c r="BH576" i="2"/>
  <c r="BM576" i="2"/>
  <c r="BN576" i="2"/>
  <c r="BO576" i="2" s="1"/>
  <c r="BS576" i="2"/>
  <c r="BY576" i="2"/>
  <c r="CE576" i="2"/>
  <c r="CK576" i="2"/>
  <c r="CQ576" i="2"/>
  <c r="CW576" i="2"/>
  <c r="DC576" i="2"/>
  <c r="DI576" i="2"/>
  <c r="DO576" i="2"/>
  <c r="DU576" i="2"/>
  <c r="EA576" i="2"/>
  <c r="EG576" i="2"/>
  <c r="FA576" i="2"/>
  <c r="FG576" i="2"/>
  <c r="D577" i="2"/>
  <c r="E577" i="2"/>
  <c r="G577" i="2"/>
  <c r="K577" i="2"/>
  <c r="M577" i="2"/>
  <c r="Q577" i="2"/>
  <c r="R578" i="2" s="1"/>
  <c r="S578" i="2" s="1"/>
  <c r="R577" i="2"/>
  <c r="S577" i="2" s="1"/>
  <c r="W577" i="2"/>
  <c r="X577" i="2"/>
  <c r="AP577" i="2" s="1"/>
  <c r="DD577" i="2" s="1"/>
  <c r="Y577" i="2"/>
  <c r="AQ577" i="2" s="1"/>
  <c r="AC577" i="2"/>
  <c r="AD578" i="2" s="1"/>
  <c r="AD577" i="2"/>
  <c r="AE577" i="2" s="1"/>
  <c r="AI577" i="2"/>
  <c r="AJ577" i="2"/>
  <c r="AK577" i="2"/>
  <c r="AO577" i="2"/>
  <c r="AU577" i="2"/>
  <c r="AV577" i="2"/>
  <c r="AW577" i="2"/>
  <c r="BA577" i="2"/>
  <c r="BB577" i="2"/>
  <c r="BC577" i="2" s="1"/>
  <c r="BG577" i="2"/>
  <c r="BH577" i="2"/>
  <c r="BI577" i="2"/>
  <c r="BM577" i="2"/>
  <c r="BN577" i="2"/>
  <c r="BO577" i="2" s="1"/>
  <c r="BS577" i="2"/>
  <c r="BT577" i="2"/>
  <c r="BU577" i="2"/>
  <c r="BY577" i="2"/>
  <c r="BZ577" i="2"/>
  <c r="CA577" i="2" s="1"/>
  <c r="CE577" i="2"/>
  <c r="CK577" i="2"/>
  <c r="CQ577" i="2"/>
  <c r="CW577" i="2"/>
  <c r="DC577" i="2"/>
  <c r="DI577" i="2"/>
  <c r="DO577" i="2"/>
  <c r="DU577" i="2"/>
  <c r="EA577" i="2"/>
  <c r="EG577" i="2"/>
  <c r="FA577" i="2"/>
  <c r="FB577" i="2"/>
  <c r="FC577" i="2"/>
  <c r="FG577" i="2"/>
  <c r="D578" i="2"/>
  <c r="E578" i="2"/>
  <c r="G578" i="2"/>
  <c r="K578" i="2"/>
  <c r="M578" i="2"/>
  <c r="Q578" i="2"/>
  <c r="W578" i="2"/>
  <c r="X579" i="2" s="1"/>
  <c r="X578" i="2"/>
  <c r="AC578" i="2"/>
  <c r="AE578" i="2"/>
  <c r="AI578" i="2"/>
  <c r="AJ578" i="2"/>
  <c r="AK578" i="2" s="1"/>
  <c r="AO578" i="2"/>
  <c r="AU578" i="2"/>
  <c r="AV578" i="2"/>
  <c r="AW578" i="2" s="1"/>
  <c r="BA578" i="2"/>
  <c r="BB578" i="2"/>
  <c r="BC578" i="2"/>
  <c r="BG578" i="2"/>
  <c r="BH578" i="2"/>
  <c r="BI578" i="2" s="1"/>
  <c r="BM578" i="2"/>
  <c r="BN578" i="2"/>
  <c r="BO578" i="2" s="1"/>
  <c r="BS578" i="2"/>
  <c r="BY578" i="2"/>
  <c r="BZ578" i="2"/>
  <c r="CA578" i="2" s="1"/>
  <c r="CE578" i="2"/>
  <c r="CK578" i="2"/>
  <c r="CQ578" i="2"/>
  <c r="CW578" i="2"/>
  <c r="DC578" i="2"/>
  <c r="DI578" i="2"/>
  <c r="DO578" i="2"/>
  <c r="DU578" i="2"/>
  <c r="EA578" i="2"/>
  <c r="EG578" i="2"/>
  <c r="FA578" i="2"/>
  <c r="FB578" i="2"/>
  <c r="FC578" i="2"/>
  <c r="FG578" i="2"/>
  <c r="D579" i="2"/>
  <c r="E579" i="2"/>
  <c r="G579" i="2"/>
  <c r="K579" i="2"/>
  <c r="M579" i="2"/>
  <c r="Q579" i="2"/>
  <c r="R580" i="2" s="1"/>
  <c r="S580" i="2" s="1"/>
  <c r="R579" i="2"/>
  <c r="S579" i="2" s="1"/>
  <c r="W579" i="2"/>
  <c r="AC579" i="2"/>
  <c r="AD580" i="2" s="1"/>
  <c r="AE580" i="2" s="1"/>
  <c r="AD579" i="2"/>
  <c r="AE579" i="2" s="1"/>
  <c r="AI579" i="2"/>
  <c r="AJ579" i="2"/>
  <c r="AK579" i="2"/>
  <c r="AO579" i="2"/>
  <c r="AU579" i="2"/>
  <c r="AV579" i="2"/>
  <c r="AW579" i="2"/>
  <c r="BA579" i="2"/>
  <c r="BB579" i="2"/>
  <c r="BT579" i="2" s="1"/>
  <c r="BG579" i="2"/>
  <c r="BH579" i="2"/>
  <c r="BI579" i="2"/>
  <c r="BM579" i="2"/>
  <c r="BN579" i="2"/>
  <c r="BO579" i="2" s="1"/>
  <c r="BS579" i="2"/>
  <c r="BY579" i="2"/>
  <c r="BZ580" i="2" s="1"/>
  <c r="BZ579" i="2"/>
  <c r="CA579" i="2" s="1"/>
  <c r="CE579" i="2"/>
  <c r="CK579" i="2"/>
  <c r="CQ579" i="2"/>
  <c r="CW579" i="2"/>
  <c r="DC579" i="2"/>
  <c r="DI579" i="2"/>
  <c r="DO579" i="2"/>
  <c r="DU579" i="2"/>
  <c r="EA579" i="2"/>
  <c r="EG579" i="2"/>
  <c r="FA579" i="2"/>
  <c r="FB579" i="2"/>
  <c r="FC579" i="2"/>
  <c r="FG579" i="2"/>
  <c r="D580" i="2"/>
  <c r="E580" i="2"/>
  <c r="G580" i="2"/>
  <c r="K580" i="2"/>
  <c r="M580" i="2"/>
  <c r="Q580" i="2"/>
  <c r="W580" i="2"/>
  <c r="X580" i="2"/>
  <c r="AC580" i="2"/>
  <c r="AI580" i="2"/>
  <c r="AJ580" i="2"/>
  <c r="AK580" i="2" s="1"/>
  <c r="AO580" i="2"/>
  <c r="AU580" i="2"/>
  <c r="AV580" i="2"/>
  <c r="AW580" i="2" s="1"/>
  <c r="BA580" i="2"/>
  <c r="BB580" i="2"/>
  <c r="BC580" i="2"/>
  <c r="BG580" i="2"/>
  <c r="BH580" i="2"/>
  <c r="BI580" i="2" s="1"/>
  <c r="BM580" i="2"/>
  <c r="BN580" i="2"/>
  <c r="BO580" i="2"/>
  <c r="BS580" i="2"/>
  <c r="BT580" i="2"/>
  <c r="BY580" i="2"/>
  <c r="CE580" i="2"/>
  <c r="CK580" i="2"/>
  <c r="CQ580" i="2"/>
  <c r="CW580" i="2"/>
  <c r="DC580" i="2"/>
  <c r="DI580" i="2"/>
  <c r="DO580" i="2"/>
  <c r="DU580" i="2"/>
  <c r="EA580" i="2"/>
  <c r="EG580" i="2"/>
  <c r="FA580" i="2"/>
  <c r="FB580" i="2"/>
  <c r="FC580" i="2" s="1"/>
  <c r="FG580" i="2"/>
  <c r="D581" i="2"/>
  <c r="E581" i="2"/>
  <c r="G581" i="2"/>
  <c r="K581" i="2"/>
  <c r="M581" i="2"/>
  <c r="Q581" i="2"/>
  <c r="R581" i="2"/>
  <c r="S581" i="2"/>
  <c r="W581" i="2"/>
  <c r="X582" i="2" s="1"/>
  <c r="X581" i="2"/>
  <c r="AP581" i="2" s="1"/>
  <c r="DD581" i="2" s="1"/>
  <c r="AC581" i="2"/>
  <c r="AD581" i="2"/>
  <c r="AE581" i="2"/>
  <c r="AI581" i="2"/>
  <c r="AJ582" i="2" s="1"/>
  <c r="AJ581" i="2"/>
  <c r="AK581" i="2" s="1"/>
  <c r="AO581" i="2"/>
  <c r="AU581" i="2"/>
  <c r="AV581" i="2"/>
  <c r="AW581" i="2" s="1"/>
  <c r="BA581" i="2"/>
  <c r="BB581" i="2"/>
  <c r="BC581" i="2"/>
  <c r="BG581" i="2"/>
  <c r="BH581" i="2"/>
  <c r="BI581" i="2" s="1"/>
  <c r="BM581" i="2"/>
  <c r="BN581" i="2"/>
  <c r="BO581" i="2"/>
  <c r="BS581" i="2"/>
  <c r="BT581" i="2"/>
  <c r="BY581" i="2"/>
  <c r="CE581" i="2"/>
  <c r="CK581" i="2"/>
  <c r="CQ581" i="2"/>
  <c r="CW581" i="2"/>
  <c r="DC581" i="2"/>
  <c r="DI581" i="2"/>
  <c r="DO581" i="2"/>
  <c r="DU581" i="2"/>
  <c r="EA581" i="2"/>
  <c r="EG581" i="2"/>
  <c r="FA581" i="2"/>
  <c r="FB582" i="2" s="1"/>
  <c r="FC582" i="2" s="1"/>
  <c r="FB581" i="2"/>
  <c r="FC581" i="2" s="1"/>
  <c r="FG581" i="2"/>
  <c r="D582" i="2"/>
  <c r="E582" i="2"/>
  <c r="G582" i="2"/>
  <c r="K582" i="2"/>
  <c r="M582" i="2"/>
  <c r="Q582" i="2"/>
  <c r="R582" i="2"/>
  <c r="S582" i="2" s="1"/>
  <c r="W582" i="2"/>
  <c r="AC582" i="2"/>
  <c r="AD582" i="2"/>
  <c r="AI582" i="2"/>
  <c r="AO582" i="2"/>
  <c r="AP582" i="2"/>
  <c r="AU582" i="2"/>
  <c r="AV582" i="2"/>
  <c r="BA582" i="2"/>
  <c r="BB582" i="2"/>
  <c r="BG582" i="2"/>
  <c r="BH582" i="2"/>
  <c r="BM582" i="2"/>
  <c r="BN582" i="2"/>
  <c r="BO582" i="2" s="1"/>
  <c r="BS582" i="2"/>
  <c r="BY582" i="2"/>
  <c r="CE582" i="2"/>
  <c r="CK582" i="2"/>
  <c r="CQ582" i="2"/>
  <c r="CW582" i="2"/>
  <c r="DC582" i="2"/>
  <c r="DI582" i="2"/>
  <c r="DO582" i="2"/>
  <c r="DU582" i="2"/>
  <c r="EA582" i="2"/>
  <c r="EG582" i="2"/>
  <c r="FA582" i="2"/>
  <c r="FG582" i="2"/>
  <c r="D583" i="2"/>
  <c r="E583" i="2"/>
  <c r="G583" i="2"/>
  <c r="K583" i="2"/>
  <c r="M583" i="2"/>
  <c r="Q583" i="2"/>
  <c r="R583" i="2"/>
  <c r="S583" i="2" s="1"/>
  <c r="W583" i="2"/>
  <c r="X583" i="2"/>
  <c r="Y583" i="2"/>
  <c r="AQ583" i="2" s="1"/>
  <c r="AC583" i="2"/>
  <c r="AD583" i="2"/>
  <c r="AE583" i="2" s="1"/>
  <c r="AI583" i="2"/>
  <c r="AJ583" i="2"/>
  <c r="AK583" i="2"/>
  <c r="AO583" i="2"/>
  <c r="AP583" i="2"/>
  <c r="AU583" i="2"/>
  <c r="AV583" i="2"/>
  <c r="AW583" i="2"/>
  <c r="BA583" i="2"/>
  <c r="BB583" i="2"/>
  <c r="BG583" i="2"/>
  <c r="BH583" i="2"/>
  <c r="BI583" i="2"/>
  <c r="BM583" i="2"/>
  <c r="BN583" i="2"/>
  <c r="BO583" i="2" s="1"/>
  <c r="BS583" i="2"/>
  <c r="BY583" i="2"/>
  <c r="CE583" i="2"/>
  <c r="CK583" i="2"/>
  <c r="CQ583" i="2"/>
  <c r="CW583" i="2"/>
  <c r="DC583" i="2"/>
  <c r="DI583" i="2"/>
  <c r="DO583" i="2"/>
  <c r="DU583" i="2"/>
  <c r="EA583" i="2"/>
  <c r="EG583" i="2"/>
  <c r="FA583" i="2"/>
  <c r="FB583" i="2"/>
  <c r="FC583" i="2"/>
  <c r="FG583" i="2"/>
  <c r="D584" i="2"/>
  <c r="E584" i="2"/>
  <c r="G584" i="2"/>
  <c r="K584" i="2"/>
  <c r="M584" i="2"/>
  <c r="Q584" i="2"/>
  <c r="R584" i="2"/>
  <c r="S584" i="2" s="1"/>
  <c r="W584" i="2"/>
  <c r="X584" i="2"/>
  <c r="Y584" i="2" s="1"/>
  <c r="AC584" i="2"/>
  <c r="AD584" i="2"/>
  <c r="AE584" i="2" s="1"/>
  <c r="AI584" i="2"/>
  <c r="AJ584" i="2"/>
  <c r="AK584" i="2" s="1"/>
  <c r="AO584" i="2"/>
  <c r="AU584" i="2"/>
  <c r="AV584" i="2"/>
  <c r="AW584" i="2" s="1"/>
  <c r="BA584" i="2"/>
  <c r="BB584" i="2"/>
  <c r="BC584" i="2" s="1"/>
  <c r="BG584" i="2"/>
  <c r="BH584" i="2"/>
  <c r="BI584" i="2" s="1"/>
  <c r="BM584" i="2"/>
  <c r="BN584" i="2"/>
  <c r="BO584" i="2" s="1"/>
  <c r="BS584" i="2"/>
  <c r="BT584" i="2"/>
  <c r="BY584" i="2"/>
  <c r="BZ584" i="2"/>
  <c r="CA584" i="2" s="1"/>
  <c r="CE584" i="2"/>
  <c r="CK584" i="2"/>
  <c r="CQ584" i="2"/>
  <c r="CW584" i="2"/>
  <c r="DC584" i="2"/>
  <c r="DI584" i="2"/>
  <c r="DO584" i="2"/>
  <c r="DU584" i="2"/>
  <c r="EA584" i="2"/>
  <c r="EG584" i="2"/>
  <c r="FA584" i="2"/>
  <c r="FB584" i="2"/>
  <c r="FC584" i="2" s="1"/>
  <c r="FG584" i="2"/>
  <c r="D585" i="2"/>
  <c r="E585" i="2"/>
  <c r="G585" i="2"/>
  <c r="K585" i="2"/>
  <c r="M585" i="2"/>
  <c r="Q585" i="2"/>
  <c r="R585" i="2"/>
  <c r="S585" i="2"/>
  <c r="W585" i="2"/>
  <c r="X586" i="2" s="1"/>
  <c r="X585" i="2"/>
  <c r="AP585" i="2" s="1"/>
  <c r="DD585" i="2" s="1"/>
  <c r="AC585" i="2"/>
  <c r="AD585" i="2"/>
  <c r="AE585" i="2"/>
  <c r="AI585" i="2"/>
  <c r="AJ586" i="2" s="1"/>
  <c r="AK586" i="2" s="1"/>
  <c r="AJ585" i="2"/>
  <c r="AK585" i="2" s="1"/>
  <c r="AO585" i="2"/>
  <c r="AU585" i="2"/>
  <c r="AV585" i="2"/>
  <c r="AW585" i="2" s="1"/>
  <c r="BU585" i="2" s="1"/>
  <c r="BA585" i="2"/>
  <c r="BB585" i="2"/>
  <c r="BC585" i="2"/>
  <c r="BG585" i="2"/>
  <c r="BH585" i="2"/>
  <c r="BI585" i="2" s="1"/>
  <c r="BM585" i="2"/>
  <c r="BN585" i="2"/>
  <c r="BO585" i="2"/>
  <c r="BS585" i="2"/>
  <c r="BT585" i="2"/>
  <c r="BY585" i="2"/>
  <c r="BZ585" i="2"/>
  <c r="CA585" i="2"/>
  <c r="CE585" i="2"/>
  <c r="CF586" i="2" s="1"/>
  <c r="CG586" i="2" s="1"/>
  <c r="CF585" i="2"/>
  <c r="CG585" i="2" s="1"/>
  <c r="CK585" i="2"/>
  <c r="CQ585" i="2"/>
  <c r="CW585" i="2"/>
  <c r="DC585" i="2"/>
  <c r="DI585" i="2"/>
  <c r="DO585" i="2"/>
  <c r="DU585" i="2"/>
  <c r="EA585" i="2"/>
  <c r="EG585" i="2"/>
  <c r="FA585" i="2"/>
  <c r="FB586" i="2" s="1"/>
  <c r="FC586" i="2" s="1"/>
  <c r="FB585" i="2"/>
  <c r="FC585" i="2" s="1"/>
  <c r="FG585" i="2"/>
  <c r="D586" i="2"/>
  <c r="E586" i="2"/>
  <c r="G586" i="2"/>
  <c r="K586" i="2"/>
  <c r="M586" i="2"/>
  <c r="Q586" i="2"/>
  <c r="R586" i="2"/>
  <c r="S586" i="2" s="1"/>
  <c r="W586" i="2"/>
  <c r="AC586" i="2"/>
  <c r="AD586" i="2"/>
  <c r="AE586" i="2" s="1"/>
  <c r="AI586" i="2"/>
  <c r="AO586" i="2"/>
  <c r="AU586" i="2"/>
  <c r="AV586" i="2"/>
  <c r="AW586" i="2" s="1"/>
  <c r="BA586" i="2"/>
  <c r="BB586" i="2"/>
  <c r="BC586" i="2" s="1"/>
  <c r="BG586" i="2"/>
  <c r="BH586" i="2"/>
  <c r="BI586" i="2" s="1"/>
  <c r="BM586" i="2"/>
  <c r="BN586" i="2"/>
  <c r="BO586" i="2" s="1"/>
  <c r="BS586" i="2"/>
  <c r="BY586" i="2"/>
  <c r="BZ586" i="2"/>
  <c r="CA586" i="2" s="1"/>
  <c r="CE586" i="2"/>
  <c r="CK586" i="2"/>
  <c r="CQ586" i="2"/>
  <c r="CW586" i="2"/>
  <c r="DC586" i="2"/>
  <c r="DI586" i="2"/>
  <c r="DO586" i="2"/>
  <c r="DU586" i="2"/>
  <c r="EA586" i="2"/>
  <c r="EG586" i="2"/>
  <c r="FA586" i="2"/>
  <c r="FG586" i="2"/>
  <c r="D587" i="2"/>
  <c r="E587" i="2"/>
  <c r="G587" i="2"/>
  <c r="K587" i="2"/>
  <c r="M587" i="2"/>
  <c r="Q587" i="2"/>
  <c r="R588" i="2" s="1"/>
  <c r="S588" i="2" s="1"/>
  <c r="R587" i="2"/>
  <c r="S587" i="2" s="1"/>
  <c r="W587" i="2"/>
  <c r="X587" i="2"/>
  <c r="Y587" i="2"/>
  <c r="AQ587" i="2" s="1"/>
  <c r="AC587" i="2"/>
  <c r="AD588" i="2" s="1"/>
  <c r="AE588" i="2" s="1"/>
  <c r="AD587" i="2"/>
  <c r="AE587" i="2" s="1"/>
  <c r="AI587" i="2"/>
  <c r="AJ587" i="2"/>
  <c r="AK587" i="2"/>
  <c r="AO587" i="2"/>
  <c r="AP587" i="2"/>
  <c r="DD587" i="2" s="1"/>
  <c r="AU587" i="2"/>
  <c r="AV587" i="2"/>
  <c r="AW587" i="2"/>
  <c r="BA587" i="2"/>
  <c r="BB587" i="2"/>
  <c r="BT587" i="2" s="1"/>
  <c r="BG587" i="2"/>
  <c r="BH587" i="2"/>
  <c r="BI587" i="2"/>
  <c r="BM587" i="2"/>
  <c r="BN587" i="2"/>
  <c r="BO587" i="2" s="1"/>
  <c r="BS587" i="2"/>
  <c r="BY587" i="2"/>
  <c r="BZ588" i="2" s="1"/>
  <c r="CA588" i="2" s="1"/>
  <c r="BZ587" i="2"/>
  <c r="CA587" i="2" s="1"/>
  <c r="CE587" i="2"/>
  <c r="CF587" i="2"/>
  <c r="CG587" i="2"/>
  <c r="CK587" i="2"/>
  <c r="CQ587" i="2"/>
  <c r="CW587" i="2"/>
  <c r="DC587" i="2"/>
  <c r="DI587" i="2"/>
  <c r="DO587" i="2"/>
  <c r="DU587" i="2"/>
  <c r="EA587" i="2"/>
  <c r="EG587" i="2"/>
  <c r="FA587" i="2"/>
  <c r="FB587" i="2"/>
  <c r="FC587" i="2"/>
  <c r="FG587" i="2"/>
  <c r="D588" i="2"/>
  <c r="E588" i="2"/>
  <c r="G588" i="2"/>
  <c r="K588" i="2"/>
  <c r="M588" i="2"/>
  <c r="Q588" i="2"/>
  <c r="W588" i="2"/>
  <c r="X588" i="2"/>
  <c r="Y588" i="2" s="1"/>
  <c r="AC588" i="2"/>
  <c r="AI588" i="2"/>
  <c r="AJ588" i="2"/>
  <c r="AK588" i="2" s="1"/>
  <c r="AO588" i="2"/>
  <c r="AU588" i="2"/>
  <c r="AV588" i="2"/>
  <c r="AW588" i="2" s="1"/>
  <c r="BA588" i="2"/>
  <c r="BB588" i="2"/>
  <c r="BC588" i="2" s="1"/>
  <c r="BG588" i="2"/>
  <c r="BH588" i="2"/>
  <c r="BI588" i="2" s="1"/>
  <c r="BM588" i="2"/>
  <c r="BN588" i="2"/>
  <c r="BO588" i="2" s="1"/>
  <c r="BS588" i="2"/>
  <c r="BT588" i="2"/>
  <c r="BY588" i="2"/>
  <c r="CE588" i="2"/>
  <c r="CF588" i="2"/>
  <c r="CG588" i="2" s="1"/>
  <c r="CK588" i="2"/>
  <c r="CQ588" i="2"/>
  <c r="CW588" i="2"/>
  <c r="DC588" i="2"/>
  <c r="DI588" i="2"/>
  <c r="DO588" i="2"/>
  <c r="DU588" i="2"/>
  <c r="EA588" i="2"/>
  <c r="EG588" i="2"/>
  <c r="FA588" i="2"/>
  <c r="FB588" i="2"/>
  <c r="FC588" i="2" s="1"/>
  <c r="FG588" i="2"/>
  <c r="D589" i="2"/>
  <c r="E589" i="2"/>
  <c r="G589" i="2"/>
  <c r="K589" i="2"/>
  <c r="M589" i="2"/>
  <c r="Q589" i="2"/>
  <c r="R589" i="2"/>
  <c r="S589" i="2"/>
  <c r="W589" i="2"/>
  <c r="X590" i="2" s="1"/>
  <c r="Y590" i="2" s="1"/>
  <c r="X589" i="2"/>
  <c r="AP589" i="2" s="1"/>
  <c r="DD589" i="2" s="1"/>
  <c r="AC589" i="2"/>
  <c r="AD589" i="2"/>
  <c r="AE589" i="2"/>
  <c r="AI589" i="2"/>
  <c r="AJ590" i="2" s="1"/>
  <c r="AK590" i="2" s="1"/>
  <c r="AJ589" i="2"/>
  <c r="AK589" i="2" s="1"/>
  <c r="AO589" i="2"/>
  <c r="AU589" i="2"/>
  <c r="AV589" i="2"/>
  <c r="AW589" i="2" s="1"/>
  <c r="BA589" i="2"/>
  <c r="BB589" i="2"/>
  <c r="BC589" i="2"/>
  <c r="BG589" i="2"/>
  <c r="BH589" i="2"/>
  <c r="BI589" i="2" s="1"/>
  <c r="BM589" i="2"/>
  <c r="BN589" i="2"/>
  <c r="BO589" i="2"/>
  <c r="BS589" i="2"/>
  <c r="BT589" i="2"/>
  <c r="BY589" i="2"/>
  <c r="BZ589" i="2"/>
  <c r="CA589" i="2"/>
  <c r="CE589" i="2"/>
  <c r="CF590" i="2" s="1"/>
  <c r="CF589" i="2"/>
  <c r="CG589" i="2" s="1"/>
  <c r="CK589" i="2"/>
  <c r="CQ589" i="2"/>
  <c r="CW589" i="2"/>
  <c r="DC589" i="2"/>
  <c r="DI589" i="2"/>
  <c r="DO589" i="2"/>
  <c r="DU589" i="2"/>
  <c r="EA589" i="2"/>
  <c r="EG589" i="2"/>
  <c r="FA589" i="2"/>
  <c r="FB590" i="2" s="1"/>
  <c r="FC590" i="2" s="1"/>
  <c r="FB589" i="2"/>
  <c r="FC589" i="2" s="1"/>
  <c r="FG589" i="2"/>
  <c r="D590" i="2"/>
  <c r="E590" i="2"/>
  <c r="G590" i="2"/>
  <c r="K590" i="2"/>
  <c r="M590" i="2"/>
  <c r="Q590" i="2"/>
  <c r="R590" i="2"/>
  <c r="S590" i="2" s="1"/>
  <c r="W590" i="2"/>
  <c r="AC590" i="2"/>
  <c r="AD590" i="2"/>
  <c r="AE590" i="2" s="1"/>
  <c r="AI590" i="2"/>
  <c r="AO590" i="2"/>
  <c r="AU590" i="2"/>
  <c r="AV590" i="2"/>
  <c r="AW590" i="2" s="1"/>
  <c r="BA590" i="2"/>
  <c r="BB590" i="2"/>
  <c r="BG590" i="2"/>
  <c r="BH590" i="2"/>
  <c r="BI590" i="2" s="1"/>
  <c r="BM590" i="2"/>
  <c r="BN590" i="2"/>
  <c r="BS590" i="2"/>
  <c r="BY590" i="2"/>
  <c r="BZ590" i="2"/>
  <c r="CE590" i="2"/>
  <c r="CK590" i="2"/>
  <c r="CL590" i="2"/>
  <c r="CQ590" i="2"/>
  <c r="CW590" i="2"/>
  <c r="DC590" i="2"/>
  <c r="DI590" i="2"/>
  <c r="DO590" i="2"/>
  <c r="DU590" i="2"/>
  <c r="EA590" i="2"/>
  <c r="EG590" i="2"/>
  <c r="FA590" i="2"/>
  <c r="FG590" i="2"/>
  <c r="D591" i="2"/>
  <c r="E591" i="2"/>
  <c r="G591" i="2"/>
  <c r="K591" i="2"/>
  <c r="M591" i="2"/>
  <c r="Q591" i="2"/>
  <c r="R592" i="2" s="1"/>
  <c r="S592" i="2" s="1"/>
  <c r="R591" i="2"/>
  <c r="S591" i="2" s="1"/>
  <c r="W591" i="2"/>
  <c r="X591" i="2"/>
  <c r="Y591" i="2"/>
  <c r="AC591" i="2"/>
  <c r="AD592" i="2" s="1"/>
  <c r="AE592" i="2" s="1"/>
  <c r="AD591" i="2"/>
  <c r="AE591" i="2" s="1"/>
  <c r="AI591" i="2"/>
  <c r="AJ591" i="2"/>
  <c r="AK591" i="2"/>
  <c r="AO591" i="2"/>
  <c r="AP591" i="2"/>
  <c r="AU591" i="2"/>
  <c r="AV591" i="2"/>
  <c r="AW591" i="2"/>
  <c r="BA591" i="2"/>
  <c r="BB591" i="2"/>
  <c r="BT591" i="2" s="1"/>
  <c r="DD591" i="2" s="1"/>
  <c r="BG591" i="2"/>
  <c r="BH591" i="2"/>
  <c r="BI591" i="2"/>
  <c r="BM591" i="2"/>
  <c r="BN591" i="2"/>
  <c r="BO591" i="2" s="1"/>
  <c r="BS591" i="2"/>
  <c r="BY591" i="2"/>
  <c r="BZ592" i="2" s="1"/>
  <c r="CA592" i="2" s="1"/>
  <c r="CE591" i="2"/>
  <c r="CK591" i="2"/>
  <c r="CL592" i="2" s="1"/>
  <c r="CQ591" i="2"/>
  <c r="CW591" i="2"/>
  <c r="DC591" i="2"/>
  <c r="DI591" i="2"/>
  <c r="DO591" i="2"/>
  <c r="DU591" i="2"/>
  <c r="EA591" i="2"/>
  <c r="EG591" i="2"/>
  <c r="FA591" i="2"/>
  <c r="FB591" i="2"/>
  <c r="FC591" i="2"/>
  <c r="FG591" i="2"/>
  <c r="D592" i="2"/>
  <c r="E592" i="2"/>
  <c r="G592" i="2"/>
  <c r="K592" i="2"/>
  <c r="M592" i="2"/>
  <c r="Q592" i="2"/>
  <c r="W592" i="2"/>
  <c r="X592" i="2"/>
  <c r="AC592" i="2"/>
  <c r="AI592" i="2"/>
  <c r="AJ592" i="2"/>
  <c r="AK592" i="2" s="1"/>
  <c r="AO592" i="2"/>
  <c r="AU592" i="2"/>
  <c r="AV592" i="2"/>
  <c r="AW592" i="2" s="1"/>
  <c r="BA592" i="2"/>
  <c r="BB592" i="2"/>
  <c r="BC592" i="2"/>
  <c r="BG592" i="2"/>
  <c r="BH592" i="2"/>
  <c r="BI592" i="2" s="1"/>
  <c r="BM592" i="2"/>
  <c r="BN592" i="2"/>
  <c r="BO592" i="2" s="1"/>
  <c r="BS592" i="2"/>
  <c r="BY592" i="2"/>
  <c r="CE592" i="2"/>
  <c r="CF592" i="2"/>
  <c r="CG592" i="2" s="1"/>
  <c r="CK592" i="2"/>
  <c r="CQ592" i="2"/>
  <c r="CW592" i="2"/>
  <c r="DC592" i="2"/>
  <c r="DI592" i="2"/>
  <c r="DO592" i="2"/>
  <c r="DU592" i="2"/>
  <c r="EA592" i="2"/>
  <c r="EG592" i="2"/>
  <c r="FA592" i="2"/>
  <c r="FB592" i="2"/>
  <c r="FC592" i="2" s="1"/>
  <c r="FG592" i="2"/>
  <c r="D593" i="2"/>
  <c r="E593" i="2"/>
  <c r="G593" i="2"/>
  <c r="K593" i="2"/>
  <c r="M593" i="2"/>
  <c r="Q593" i="2"/>
  <c r="R593" i="2"/>
  <c r="S593" i="2"/>
  <c r="W593" i="2"/>
  <c r="X594" i="2" s="1"/>
  <c r="X593" i="2"/>
  <c r="AP593" i="2" s="1"/>
  <c r="AC593" i="2"/>
  <c r="AD593" i="2"/>
  <c r="AE593" i="2"/>
  <c r="AI593" i="2"/>
  <c r="AJ594" i="2" s="1"/>
  <c r="AK594" i="2" s="1"/>
  <c r="AJ593" i="2"/>
  <c r="AK593" i="2" s="1"/>
  <c r="AO593" i="2"/>
  <c r="AU593" i="2"/>
  <c r="AV593" i="2"/>
  <c r="AW593" i="2" s="1"/>
  <c r="BA593" i="2"/>
  <c r="BB593" i="2"/>
  <c r="BC593" i="2"/>
  <c r="BG593" i="2"/>
  <c r="BH593" i="2"/>
  <c r="BI593" i="2" s="1"/>
  <c r="BM593" i="2"/>
  <c r="BN593" i="2"/>
  <c r="BO593" i="2"/>
  <c r="BS593" i="2"/>
  <c r="BT593" i="2"/>
  <c r="BY593" i="2"/>
  <c r="BZ593" i="2"/>
  <c r="CA593" i="2"/>
  <c r="CE593" i="2"/>
  <c r="CF593" i="2"/>
  <c r="CX593" i="2" s="1"/>
  <c r="CK593" i="2"/>
  <c r="CL593" i="2"/>
  <c r="CM593" i="2"/>
  <c r="CQ593" i="2"/>
  <c r="CR593" i="2"/>
  <c r="CS593" i="2" s="1"/>
  <c r="CW593" i="2"/>
  <c r="DC593" i="2"/>
  <c r="DD593" i="2"/>
  <c r="DI593" i="2"/>
  <c r="DO593" i="2"/>
  <c r="DU593" i="2"/>
  <c r="EA593" i="2"/>
  <c r="EG593" i="2"/>
  <c r="FA593" i="2"/>
  <c r="FB594" i="2" s="1"/>
  <c r="FC594" i="2" s="1"/>
  <c r="FB593" i="2"/>
  <c r="FC593" i="2" s="1"/>
  <c r="FG593" i="2"/>
  <c r="D594" i="2"/>
  <c r="E594" i="2"/>
  <c r="G594" i="2"/>
  <c r="K594" i="2"/>
  <c r="M594" i="2"/>
  <c r="Q594" i="2"/>
  <c r="R594" i="2"/>
  <c r="S594" i="2" s="1"/>
  <c r="W594" i="2"/>
  <c r="AC594" i="2"/>
  <c r="AD594" i="2"/>
  <c r="AI594" i="2"/>
  <c r="AO594" i="2"/>
  <c r="AU594" i="2"/>
  <c r="AV594" i="2"/>
  <c r="AW594" i="2" s="1"/>
  <c r="BU594" i="2" s="1"/>
  <c r="BA594" i="2"/>
  <c r="BB594" i="2"/>
  <c r="BC594" i="2"/>
  <c r="BG594" i="2"/>
  <c r="BH594" i="2"/>
  <c r="BI594" i="2" s="1"/>
  <c r="BM594" i="2"/>
  <c r="BN594" i="2"/>
  <c r="BO594" i="2"/>
  <c r="BS594" i="2"/>
  <c r="BT594" i="2"/>
  <c r="BY594" i="2"/>
  <c r="BZ594" i="2"/>
  <c r="CA594" i="2"/>
  <c r="CE594" i="2"/>
  <c r="CF594" i="2"/>
  <c r="CX594" i="2" s="1"/>
  <c r="CK594" i="2"/>
  <c r="CL594" i="2"/>
  <c r="CM594" i="2"/>
  <c r="CQ594" i="2"/>
  <c r="CR594" i="2"/>
  <c r="CS594" i="2" s="1"/>
  <c r="CW594" i="2"/>
  <c r="DC594" i="2"/>
  <c r="DI594" i="2"/>
  <c r="DO594" i="2"/>
  <c r="DU594" i="2"/>
  <c r="EA594" i="2"/>
  <c r="EG594" i="2"/>
  <c r="FA594" i="2"/>
  <c r="FG594" i="2"/>
  <c r="B41" i="2"/>
  <c r="B40" i="2"/>
  <c r="B39" i="2" s="1"/>
  <c r="B42" i="2"/>
  <c r="D43" i="2" s="1"/>
  <c r="A42" i="2"/>
  <c r="A41" i="2" s="1"/>
  <c r="A40" i="2" s="1"/>
  <c r="A39" i="2" s="1"/>
  <c r="A38" i="2" s="1"/>
  <c r="A37" i="2" s="1"/>
  <c r="A36" i="2" s="1"/>
  <c r="A35" i="2" s="1"/>
  <c r="A34" i="2" s="1"/>
  <c r="A33" i="2" s="1"/>
  <c r="A32" i="2" s="1"/>
  <c r="A31" i="2" s="1"/>
  <c r="D41" i="2"/>
  <c r="D42" i="2"/>
  <c r="BR554" i="2"/>
  <c r="BF554" i="2"/>
  <c r="V554" i="2"/>
  <c r="AH554" i="2"/>
  <c r="DZ554" i="2"/>
  <c r="P555" i="2"/>
  <c r="DT554" i="2"/>
  <c r="EF554" i="2"/>
  <c r="BF555" i="2"/>
  <c r="AP594" i="2" l="1"/>
  <c r="DD594" i="2" s="1"/>
  <c r="CA590" i="2"/>
  <c r="BZ591" i="2"/>
  <c r="CA591" i="2" s="1"/>
  <c r="CG594" i="2"/>
  <c r="CY594" i="2" s="1"/>
  <c r="BU593" i="2"/>
  <c r="Y594" i="2"/>
  <c r="BT592" i="2"/>
  <c r="BU590" i="2"/>
  <c r="BU589" i="2"/>
  <c r="AQ590" i="2"/>
  <c r="BU586" i="2"/>
  <c r="AE594" i="2"/>
  <c r="BU592" i="2"/>
  <c r="CM590" i="2"/>
  <c r="CL591" i="2"/>
  <c r="BC590" i="2"/>
  <c r="BT590" i="2"/>
  <c r="AQ588" i="2"/>
  <c r="AQ584" i="2"/>
  <c r="Y586" i="2"/>
  <c r="AQ586" i="2" s="1"/>
  <c r="AP586" i="2"/>
  <c r="BU584" i="2"/>
  <c r="Y592" i="2"/>
  <c r="AQ592" i="2" s="1"/>
  <c r="AP592" i="2"/>
  <c r="DD592" i="2" s="1"/>
  <c r="CM592" i="2"/>
  <c r="AQ591" i="2"/>
  <c r="BO590" i="2"/>
  <c r="AP590" i="2"/>
  <c r="CG590" i="2"/>
  <c r="CF591" i="2"/>
  <c r="CG591" i="2" s="1"/>
  <c r="BU588" i="2"/>
  <c r="CG593" i="2"/>
  <c r="CY593" i="2" s="1"/>
  <c r="Y593" i="2"/>
  <c r="AQ593" i="2" s="1"/>
  <c r="BC591" i="2"/>
  <c r="BU591" i="2" s="1"/>
  <c r="Y589" i="2"/>
  <c r="AQ589" i="2" s="1"/>
  <c r="AP588" i="2"/>
  <c r="DD588" i="2" s="1"/>
  <c r="BC587" i="2"/>
  <c r="BU587" i="2" s="1"/>
  <c r="BT586" i="2"/>
  <c r="Y585" i="2"/>
  <c r="AQ585" i="2" s="1"/>
  <c r="AP584" i="2"/>
  <c r="DD584" i="2" s="1"/>
  <c r="BC582" i="2"/>
  <c r="BT582" i="2"/>
  <c r="AW582" i="2"/>
  <c r="BU582" i="2" s="1"/>
  <c r="BI582" i="2"/>
  <c r="BT583" i="2"/>
  <c r="DD583" i="2" s="1"/>
  <c r="BC583" i="2"/>
  <c r="BU583" i="2" s="1"/>
  <c r="BU581" i="2"/>
  <c r="Y582" i="2"/>
  <c r="Y580" i="2"/>
  <c r="AQ580" i="2" s="1"/>
  <c r="AP580" i="2"/>
  <c r="DD580" i="2" s="1"/>
  <c r="Y579" i="2"/>
  <c r="AQ579" i="2" s="1"/>
  <c r="AP579" i="2"/>
  <c r="DD579" i="2" s="1"/>
  <c r="DD582" i="2"/>
  <c r="CA580" i="2"/>
  <c r="BZ581" i="2"/>
  <c r="BU578" i="2"/>
  <c r="AE582" i="2"/>
  <c r="AK582" i="2"/>
  <c r="BU580" i="2"/>
  <c r="Y581" i="2"/>
  <c r="AQ581" i="2" s="1"/>
  <c r="BC579" i="2"/>
  <c r="BU579" i="2" s="1"/>
  <c r="BT578" i="2"/>
  <c r="AP578" i="2"/>
  <c r="Y578" i="2"/>
  <c r="AQ578" i="2" s="1"/>
  <c r="AP576" i="2"/>
  <c r="Y576" i="2"/>
  <c r="AP574" i="2"/>
  <c r="DD574" i="2" s="1"/>
  <c r="Y574" i="2"/>
  <c r="AQ574" i="2" s="1"/>
  <c r="BZ574" i="2"/>
  <c r="BT576" i="2"/>
  <c r="BC576" i="2"/>
  <c r="AW576" i="2"/>
  <c r="BI576" i="2"/>
  <c r="DD575" i="2"/>
  <c r="AK576" i="2"/>
  <c r="BU574" i="2"/>
  <c r="BU570" i="2"/>
  <c r="BU571" i="2"/>
  <c r="AE568" i="2"/>
  <c r="AK568" i="2"/>
  <c r="BI568" i="2"/>
  <c r="FC568" i="2"/>
  <c r="Y568" i="2"/>
  <c r="AQ568" i="2" s="1"/>
  <c r="AW568" i="2"/>
  <c r="FC572" i="2"/>
  <c r="BI572" i="2"/>
  <c r="AW572" i="2"/>
  <c r="AE572" i="2"/>
  <c r="AQ572" i="2" s="1"/>
  <c r="BT570" i="2"/>
  <c r="AP570" i="2"/>
  <c r="DD570" i="2" s="1"/>
  <c r="Y570" i="2"/>
  <c r="AQ570" i="2" s="1"/>
  <c r="AQ569" i="2"/>
  <c r="CA568" i="2"/>
  <c r="BO568" i="2"/>
  <c r="BI575" i="2"/>
  <c r="AW575" i="2"/>
  <c r="BU575" i="2" s="1"/>
  <c r="AK575" i="2"/>
  <c r="AQ575" i="2" s="1"/>
  <c r="BO572" i="2"/>
  <c r="BT572" i="2"/>
  <c r="BC572" i="2"/>
  <c r="AP572" i="2"/>
  <c r="DD572" i="2" s="1"/>
  <c r="CA570" i="2"/>
  <c r="BZ571" i="2"/>
  <c r="CA571" i="2" s="1"/>
  <c r="AP569" i="2"/>
  <c r="DD569" i="2" s="1"/>
  <c r="BT568" i="2"/>
  <c r="DD568" i="2" s="1"/>
  <c r="BT567" i="2"/>
  <c r="AP567" i="2"/>
  <c r="Y567" i="2"/>
  <c r="AQ567" i="2" s="1"/>
  <c r="BT565" i="2"/>
  <c r="DD565" i="2" s="1"/>
  <c r="BC565" i="2"/>
  <c r="BU565" i="2" s="1"/>
  <c r="AK565" i="2"/>
  <c r="BU563" i="2"/>
  <c r="BC568" i="2"/>
  <c r="BU564" i="2"/>
  <c r="DD564" i="2"/>
  <c r="Y565" i="2"/>
  <c r="AQ565" i="2" s="1"/>
  <c r="FC562" i="2"/>
  <c r="CR562" i="2"/>
  <c r="AQ563" i="2"/>
  <c r="BT562" i="2"/>
  <c r="DD562" i="2"/>
  <c r="AW562" i="2"/>
  <c r="BU562" i="2" s="1"/>
  <c r="BI562" i="2"/>
  <c r="AK562" i="2"/>
  <c r="AQ559" i="2"/>
  <c r="CM557" i="2"/>
  <c r="CL558" i="2"/>
  <c r="CX557" i="2"/>
  <c r="AP563" i="2"/>
  <c r="DD563" i="2" s="1"/>
  <c r="S563" i="2"/>
  <c r="AE562" i="2"/>
  <c r="AQ562" i="2" s="1"/>
  <c r="BU561" i="2"/>
  <c r="AE561" i="2"/>
  <c r="AQ561" i="2" s="1"/>
  <c r="BI560" i="2"/>
  <c r="BU560" i="2" s="1"/>
  <c r="BZ557" i="2"/>
  <c r="AW557" i="2"/>
  <c r="CX556" i="2"/>
  <c r="BI556" i="2"/>
  <c r="BU556" i="2" s="1"/>
  <c r="DK556" i="2"/>
  <c r="CS556" i="2"/>
  <c r="FI555" i="2"/>
  <c r="FJ555" i="2" s="1"/>
  <c r="FH556" i="2"/>
  <c r="BC557" i="2"/>
  <c r="BT557" i="2"/>
  <c r="DD557" i="2" s="1"/>
  <c r="CY556" i="2"/>
  <c r="CN556" i="2"/>
  <c r="DQ555" i="2"/>
  <c r="DP556" i="2"/>
  <c r="EH555" i="2"/>
  <c r="AE555" i="2"/>
  <c r="AF555" i="2" s="1"/>
  <c r="AP555" i="2"/>
  <c r="T556" i="2"/>
  <c r="AP559" i="2"/>
  <c r="DD559" i="2" s="1"/>
  <c r="BU558" i="2"/>
  <c r="AQ558" i="2"/>
  <c r="FC557" i="2"/>
  <c r="DK557" i="2"/>
  <c r="BO557" i="2"/>
  <c r="Y557" i="2"/>
  <c r="BD556" i="2"/>
  <c r="AP556" i="2"/>
  <c r="DD556" i="2" s="1"/>
  <c r="Y556" i="2"/>
  <c r="DW555" i="2"/>
  <c r="DX555" i="2" s="1"/>
  <c r="DV556" i="2"/>
  <c r="DL555" i="2"/>
  <c r="AP560" i="2"/>
  <c r="DD560" i="2" s="1"/>
  <c r="CF559" i="2"/>
  <c r="DK558" i="2"/>
  <c r="DJ559" i="2"/>
  <c r="CL559" i="2"/>
  <c r="CS557" i="2"/>
  <c r="AE557" i="2"/>
  <c r="N557" i="2"/>
  <c r="BP556" i="2"/>
  <c r="AK556" i="2"/>
  <c r="CH554" i="2"/>
  <c r="CY554" i="2"/>
  <c r="CZ554" i="2" s="1"/>
  <c r="Y555" i="2"/>
  <c r="AQ555" i="2" s="1"/>
  <c r="EC555" i="2"/>
  <c r="ED555" i="2" s="1"/>
  <c r="EB556" i="2"/>
  <c r="BI554" i="2"/>
  <c r="BJ554" i="2" s="1"/>
  <c r="BT554" i="2"/>
  <c r="DD554" i="2" s="1"/>
  <c r="FC555" i="2"/>
  <c r="FD555" i="2" s="1"/>
  <c r="CS555" i="2"/>
  <c r="CT555" i="2" s="1"/>
  <c r="CA555" i="2"/>
  <c r="BT555" i="2"/>
  <c r="EI554" i="2"/>
  <c r="EJ554" i="2" s="1"/>
  <c r="CG555" i="2"/>
  <c r="AX554" i="2"/>
  <c r="BU554" i="2"/>
  <c r="BV554" i="2" s="1"/>
  <c r="Z554" i="2"/>
  <c r="AQ554" i="2"/>
  <c r="BI555" i="2"/>
  <c r="BU555" i="2" s="1"/>
  <c r="AK555" i="2"/>
  <c r="AL555" i="2" s="1"/>
  <c r="H555" i="2"/>
  <c r="CX554" i="2"/>
  <c r="B38" i="2"/>
  <c r="D40" i="2"/>
  <c r="EG553" i="2"/>
  <c r="EA553" i="2"/>
  <c r="DU553" i="2"/>
  <c r="DO553" i="2"/>
  <c r="DI553" i="2"/>
  <c r="EG552" i="2"/>
  <c r="EA552" i="2"/>
  <c r="DU552" i="2"/>
  <c r="DO552" i="2"/>
  <c r="DI552" i="2"/>
  <c r="EG551" i="2"/>
  <c r="EA551" i="2"/>
  <c r="DU551" i="2"/>
  <c r="DO551" i="2"/>
  <c r="DI551" i="2"/>
  <c r="EG550" i="2"/>
  <c r="EA550" i="2"/>
  <c r="DU550" i="2"/>
  <c r="DO550" i="2"/>
  <c r="DI550" i="2"/>
  <c r="EG549" i="2"/>
  <c r="EA549" i="2"/>
  <c r="DU549" i="2"/>
  <c r="DO549" i="2"/>
  <c r="DI549" i="2"/>
  <c r="EG548" i="2"/>
  <c r="EA548" i="2"/>
  <c r="DU548" i="2"/>
  <c r="DO548" i="2"/>
  <c r="DI548" i="2"/>
  <c r="EG547" i="2"/>
  <c r="EA547" i="2"/>
  <c r="DU547" i="2"/>
  <c r="DO547" i="2"/>
  <c r="DI547" i="2"/>
  <c r="EG546" i="2"/>
  <c r="EA546" i="2"/>
  <c r="DU546" i="2"/>
  <c r="DO546" i="2"/>
  <c r="DI546" i="2"/>
  <c r="EG545" i="2"/>
  <c r="EA545" i="2"/>
  <c r="DU545" i="2"/>
  <c r="DO545" i="2"/>
  <c r="DI545" i="2"/>
  <c r="EG544" i="2"/>
  <c r="EA544" i="2"/>
  <c r="DU544" i="2"/>
  <c r="DO544" i="2"/>
  <c r="DI544" i="2"/>
  <c r="EG543" i="2"/>
  <c r="EA543" i="2"/>
  <c r="DU543" i="2"/>
  <c r="DO543" i="2"/>
  <c r="DI543" i="2"/>
  <c r="EG542" i="2"/>
  <c r="EA542" i="2"/>
  <c r="DU542" i="2"/>
  <c r="DO542" i="2"/>
  <c r="DI542" i="2"/>
  <c r="EG541" i="2"/>
  <c r="EA541" i="2"/>
  <c r="DU541" i="2"/>
  <c r="DO541" i="2"/>
  <c r="DI541" i="2"/>
  <c r="EG540" i="2"/>
  <c r="EA540" i="2"/>
  <c r="DU540" i="2"/>
  <c r="DO540" i="2"/>
  <c r="DI540" i="2"/>
  <c r="EG539" i="2"/>
  <c r="EA539" i="2"/>
  <c r="DU539" i="2"/>
  <c r="DO539" i="2"/>
  <c r="DI539" i="2"/>
  <c r="EG538" i="2"/>
  <c r="EA538" i="2"/>
  <c r="DU538" i="2"/>
  <c r="DO538" i="2"/>
  <c r="DI538" i="2"/>
  <c r="EG537" i="2"/>
  <c r="EA537" i="2"/>
  <c r="DU537" i="2"/>
  <c r="DO537" i="2"/>
  <c r="DI537" i="2"/>
  <c r="EG536" i="2"/>
  <c r="EA536" i="2"/>
  <c r="DU536" i="2"/>
  <c r="DO536" i="2"/>
  <c r="DI536" i="2"/>
  <c r="EG535" i="2"/>
  <c r="EA535" i="2"/>
  <c r="DU535" i="2"/>
  <c r="DO535" i="2"/>
  <c r="DI535" i="2"/>
  <c r="EG534" i="2"/>
  <c r="EA534" i="2"/>
  <c r="DU534" i="2"/>
  <c r="DO534" i="2"/>
  <c r="DI534" i="2"/>
  <c r="EG533" i="2"/>
  <c r="EA533" i="2"/>
  <c r="DU533" i="2"/>
  <c r="DO533" i="2"/>
  <c r="DI533" i="2"/>
  <c r="EG532" i="2"/>
  <c r="EA532" i="2"/>
  <c r="DU532" i="2"/>
  <c r="DO532" i="2"/>
  <c r="DI532" i="2"/>
  <c r="EG531" i="2"/>
  <c r="EA531" i="2"/>
  <c r="DU531" i="2"/>
  <c r="DO531" i="2"/>
  <c r="DI531" i="2"/>
  <c r="EG530" i="2"/>
  <c r="EA530" i="2"/>
  <c r="DU530" i="2"/>
  <c r="DO530" i="2"/>
  <c r="DI530" i="2"/>
  <c r="EG529" i="2"/>
  <c r="EA529" i="2"/>
  <c r="DU529" i="2"/>
  <c r="DO529" i="2"/>
  <c r="DI529" i="2"/>
  <c r="EG528" i="2"/>
  <c r="EA528" i="2"/>
  <c r="DU528" i="2"/>
  <c r="DO528" i="2"/>
  <c r="DI528" i="2"/>
  <c r="EG527" i="2"/>
  <c r="EA527" i="2"/>
  <c r="DU527" i="2"/>
  <c r="DO527" i="2"/>
  <c r="DI527" i="2"/>
  <c r="EG526" i="2"/>
  <c r="EA526" i="2"/>
  <c r="DU526" i="2"/>
  <c r="DO526" i="2"/>
  <c r="DI526" i="2"/>
  <c r="EG525" i="2"/>
  <c r="EA525" i="2"/>
  <c r="DU525" i="2"/>
  <c r="DO525" i="2"/>
  <c r="DI525" i="2"/>
  <c r="EG524" i="2"/>
  <c r="EA524" i="2"/>
  <c r="DU524" i="2"/>
  <c r="DO524" i="2"/>
  <c r="DI524" i="2"/>
  <c r="EG523" i="2"/>
  <c r="EA523" i="2"/>
  <c r="DU523" i="2"/>
  <c r="DO523" i="2"/>
  <c r="DI523" i="2"/>
  <c r="EG522" i="2"/>
  <c r="EA522" i="2"/>
  <c r="DU522" i="2"/>
  <c r="DO522" i="2"/>
  <c r="DI522" i="2"/>
  <c r="EG521" i="2"/>
  <c r="EA521" i="2"/>
  <c r="DU521" i="2"/>
  <c r="DO521" i="2"/>
  <c r="DI521" i="2"/>
  <c r="EG520" i="2"/>
  <c r="EA520" i="2"/>
  <c r="DU520" i="2"/>
  <c r="DO520" i="2"/>
  <c r="DI520" i="2"/>
  <c r="EG519" i="2"/>
  <c r="EA519" i="2"/>
  <c r="DU519" i="2"/>
  <c r="DO519" i="2"/>
  <c r="DI519" i="2"/>
  <c r="EG518" i="2"/>
  <c r="EA518" i="2"/>
  <c r="DU518" i="2"/>
  <c r="DO518" i="2"/>
  <c r="DI518" i="2"/>
  <c r="EG517" i="2"/>
  <c r="EA517" i="2"/>
  <c r="DU517" i="2"/>
  <c r="DO517" i="2"/>
  <c r="DI517" i="2"/>
  <c r="EG516" i="2"/>
  <c r="EA516" i="2"/>
  <c r="DU516" i="2"/>
  <c r="DO516" i="2"/>
  <c r="DI516" i="2"/>
  <c r="EG515" i="2"/>
  <c r="EA515" i="2"/>
  <c r="DU515" i="2"/>
  <c r="DO515" i="2"/>
  <c r="DI515" i="2"/>
  <c r="EG514" i="2"/>
  <c r="EA514" i="2"/>
  <c r="DU514" i="2"/>
  <c r="DO514" i="2"/>
  <c r="DI514" i="2"/>
  <c r="EG513" i="2"/>
  <c r="EA513" i="2"/>
  <c r="DU513" i="2"/>
  <c r="DO513" i="2"/>
  <c r="DI513" i="2"/>
  <c r="EG512" i="2"/>
  <c r="EA512" i="2"/>
  <c r="DU512" i="2"/>
  <c r="DO512" i="2"/>
  <c r="DI512" i="2"/>
  <c r="EG511" i="2"/>
  <c r="EA511" i="2"/>
  <c r="DU511" i="2"/>
  <c r="DO511" i="2"/>
  <c r="DI511" i="2"/>
  <c r="EG510" i="2"/>
  <c r="EA510" i="2"/>
  <c r="DU510" i="2"/>
  <c r="DO510" i="2"/>
  <c r="DI510" i="2"/>
  <c r="EG509" i="2"/>
  <c r="EA509" i="2"/>
  <c r="DU509" i="2"/>
  <c r="DO509" i="2"/>
  <c r="DI509" i="2"/>
  <c r="EG508" i="2"/>
  <c r="EA508" i="2"/>
  <c r="DU508" i="2"/>
  <c r="DO508" i="2"/>
  <c r="DI508" i="2"/>
  <c r="EG507" i="2"/>
  <c r="EA507" i="2"/>
  <c r="DU507" i="2"/>
  <c r="DO507" i="2"/>
  <c r="DI507" i="2"/>
  <c r="EG506" i="2"/>
  <c r="EA506" i="2"/>
  <c r="DU506" i="2"/>
  <c r="DO506" i="2"/>
  <c r="DI506" i="2"/>
  <c r="EG505" i="2"/>
  <c r="EA505" i="2"/>
  <c r="DU505" i="2"/>
  <c r="DO505" i="2"/>
  <c r="DI505" i="2"/>
  <c r="EG504" i="2"/>
  <c r="EA504" i="2"/>
  <c r="DU504" i="2"/>
  <c r="DO504" i="2"/>
  <c r="DI504" i="2"/>
  <c r="EG503" i="2"/>
  <c r="EA503" i="2"/>
  <c r="DU503" i="2"/>
  <c r="DO503" i="2"/>
  <c r="DI503" i="2"/>
  <c r="EG502" i="2"/>
  <c r="EA502" i="2"/>
  <c r="DU502" i="2"/>
  <c r="DO502" i="2"/>
  <c r="DI502" i="2"/>
  <c r="EG501" i="2"/>
  <c r="EA501" i="2"/>
  <c r="DU501" i="2"/>
  <c r="DO501" i="2"/>
  <c r="DI501" i="2"/>
  <c r="EG500" i="2"/>
  <c r="EA500" i="2"/>
  <c r="DU500" i="2"/>
  <c r="DO500" i="2"/>
  <c r="DI500" i="2"/>
  <c r="EG499" i="2"/>
  <c r="EA499" i="2"/>
  <c r="DU499" i="2"/>
  <c r="DO499" i="2"/>
  <c r="DI499" i="2"/>
  <c r="EG498" i="2"/>
  <c r="EA498" i="2"/>
  <c r="DU498" i="2"/>
  <c r="DO498" i="2"/>
  <c r="DI498" i="2"/>
  <c r="EG497" i="2"/>
  <c r="EA497" i="2"/>
  <c r="DU497" i="2"/>
  <c r="DO497" i="2"/>
  <c r="DI497" i="2"/>
  <c r="EG496" i="2"/>
  <c r="EA496" i="2"/>
  <c r="DU496" i="2"/>
  <c r="DO496" i="2"/>
  <c r="DI496" i="2"/>
  <c r="EG495" i="2"/>
  <c r="EA495" i="2"/>
  <c r="DU495" i="2"/>
  <c r="DO495" i="2"/>
  <c r="DI495" i="2"/>
  <c r="EG494" i="2"/>
  <c r="EA494" i="2"/>
  <c r="DU494" i="2"/>
  <c r="DO494" i="2"/>
  <c r="DI494" i="2"/>
  <c r="EG493" i="2"/>
  <c r="EA493" i="2"/>
  <c r="DU493" i="2"/>
  <c r="DO493" i="2"/>
  <c r="DI493" i="2"/>
  <c r="EG492" i="2"/>
  <c r="EA492" i="2"/>
  <c r="DU492" i="2"/>
  <c r="DO492" i="2"/>
  <c r="DI492" i="2"/>
  <c r="EG491" i="2"/>
  <c r="EA491" i="2"/>
  <c r="DU491" i="2"/>
  <c r="DO491" i="2"/>
  <c r="DI491" i="2"/>
  <c r="EG490" i="2"/>
  <c r="EA490" i="2"/>
  <c r="DU490" i="2"/>
  <c r="DO490" i="2"/>
  <c r="DI490" i="2"/>
  <c r="EG489" i="2"/>
  <c r="EA489" i="2"/>
  <c r="DU489" i="2"/>
  <c r="DO489" i="2"/>
  <c r="DI489" i="2"/>
  <c r="EG488" i="2"/>
  <c r="EA488" i="2"/>
  <c r="DU488" i="2"/>
  <c r="DO488" i="2"/>
  <c r="DI488" i="2"/>
  <c r="EG487" i="2"/>
  <c r="EA487" i="2"/>
  <c r="DU487" i="2"/>
  <c r="DO487" i="2"/>
  <c r="DI487" i="2"/>
  <c r="EG486" i="2"/>
  <c r="EA486" i="2"/>
  <c r="DU486" i="2"/>
  <c r="DO486" i="2"/>
  <c r="DI486" i="2"/>
  <c r="EG485" i="2"/>
  <c r="EA485" i="2"/>
  <c r="DU485" i="2"/>
  <c r="DO485" i="2"/>
  <c r="DI485" i="2"/>
  <c r="EG484" i="2"/>
  <c r="EA484" i="2"/>
  <c r="DU484" i="2"/>
  <c r="DO484" i="2"/>
  <c r="DI484" i="2"/>
  <c r="EG483" i="2"/>
  <c r="EA483" i="2"/>
  <c r="DU483" i="2"/>
  <c r="DO483" i="2"/>
  <c r="DI483" i="2"/>
  <c r="EG482" i="2"/>
  <c r="EA482" i="2"/>
  <c r="DU482" i="2"/>
  <c r="DO482" i="2"/>
  <c r="DI482" i="2"/>
  <c r="EG481" i="2"/>
  <c r="EA481" i="2"/>
  <c r="DU481" i="2"/>
  <c r="DO481" i="2"/>
  <c r="DI481" i="2"/>
  <c r="EG480" i="2"/>
  <c r="EA480" i="2"/>
  <c r="DU480" i="2"/>
  <c r="DO480" i="2"/>
  <c r="DI480" i="2"/>
  <c r="EG479" i="2"/>
  <c r="EA479" i="2"/>
  <c r="DU479" i="2"/>
  <c r="DO479" i="2"/>
  <c r="DI479" i="2"/>
  <c r="EG478" i="2"/>
  <c r="EA478" i="2"/>
  <c r="DU478" i="2"/>
  <c r="DO478" i="2"/>
  <c r="DI478" i="2"/>
  <c r="EG477" i="2"/>
  <c r="EA477" i="2"/>
  <c r="DU477" i="2"/>
  <c r="DO477" i="2"/>
  <c r="DI477" i="2"/>
  <c r="EG476" i="2"/>
  <c r="EA476" i="2"/>
  <c r="DU476" i="2"/>
  <c r="DO476" i="2"/>
  <c r="DI476" i="2"/>
  <c r="EG475" i="2"/>
  <c r="EA475" i="2"/>
  <c r="DU475" i="2"/>
  <c r="DO475" i="2"/>
  <c r="DI475" i="2"/>
  <c r="EG474" i="2"/>
  <c r="EA474" i="2"/>
  <c r="DU474" i="2"/>
  <c r="DO474" i="2"/>
  <c r="DI474" i="2"/>
  <c r="EG473" i="2"/>
  <c r="EA473" i="2"/>
  <c r="DU473" i="2"/>
  <c r="DO473" i="2"/>
  <c r="DI473" i="2"/>
  <c r="EG472" i="2"/>
  <c r="EA472" i="2"/>
  <c r="DU472" i="2"/>
  <c r="DO472" i="2"/>
  <c r="DI472" i="2"/>
  <c r="EG471" i="2"/>
  <c r="EA471" i="2"/>
  <c r="DU471" i="2"/>
  <c r="DO471" i="2"/>
  <c r="DI471" i="2"/>
  <c r="EG470" i="2"/>
  <c r="EA470" i="2"/>
  <c r="DU470" i="2"/>
  <c r="DO470" i="2"/>
  <c r="DI470" i="2"/>
  <c r="EG469" i="2"/>
  <c r="EA469" i="2"/>
  <c r="DU469" i="2"/>
  <c r="DO469" i="2"/>
  <c r="DI469" i="2"/>
  <c r="EG468" i="2"/>
  <c r="EA468" i="2"/>
  <c r="DU468" i="2"/>
  <c r="DO468" i="2"/>
  <c r="DI468" i="2"/>
  <c r="EG467" i="2"/>
  <c r="EA467" i="2"/>
  <c r="DU467" i="2"/>
  <c r="DO467" i="2"/>
  <c r="DI467" i="2"/>
  <c r="EG466" i="2"/>
  <c r="EA466" i="2"/>
  <c r="DU466" i="2"/>
  <c r="DO466" i="2"/>
  <c r="DI466" i="2"/>
  <c r="EG465" i="2"/>
  <c r="EA465" i="2"/>
  <c r="DU465" i="2"/>
  <c r="DO465" i="2"/>
  <c r="DI465" i="2"/>
  <c r="EG464" i="2"/>
  <c r="EA464" i="2"/>
  <c r="DU464" i="2"/>
  <c r="DO464" i="2"/>
  <c r="DI464" i="2"/>
  <c r="EG463" i="2"/>
  <c r="EA463" i="2"/>
  <c r="DU463" i="2"/>
  <c r="DO463" i="2"/>
  <c r="DI463" i="2"/>
  <c r="EG462" i="2"/>
  <c r="EA462" i="2"/>
  <c r="DU462" i="2"/>
  <c r="DO462" i="2"/>
  <c r="DI462" i="2"/>
  <c r="EG461" i="2"/>
  <c r="EA461" i="2"/>
  <c r="DU461" i="2"/>
  <c r="DO461" i="2"/>
  <c r="DI461" i="2"/>
  <c r="EG460" i="2"/>
  <c r="EA460" i="2"/>
  <c r="DU460" i="2"/>
  <c r="DO460" i="2"/>
  <c r="DI460" i="2"/>
  <c r="EG459" i="2"/>
  <c r="EA459" i="2"/>
  <c r="DU459" i="2"/>
  <c r="DO459" i="2"/>
  <c r="DI459" i="2"/>
  <c r="EG458" i="2"/>
  <c r="EA458" i="2"/>
  <c r="DU458" i="2"/>
  <c r="DO458" i="2"/>
  <c r="DI458" i="2"/>
  <c r="EG457" i="2"/>
  <c r="EA457" i="2"/>
  <c r="DU457" i="2"/>
  <c r="DO457" i="2"/>
  <c r="DI457" i="2"/>
  <c r="EG456" i="2"/>
  <c r="EA456" i="2"/>
  <c r="DU456" i="2"/>
  <c r="DO456" i="2"/>
  <c r="DI456" i="2"/>
  <c r="EG455" i="2"/>
  <c r="EA455" i="2"/>
  <c r="DU455" i="2"/>
  <c r="DO455" i="2"/>
  <c r="DI455" i="2"/>
  <c r="EG454" i="2"/>
  <c r="EA454" i="2"/>
  <c r="DU454" i="2"/>
  <c r="DO454" i="2"/>
  <c r="DI454" i="2"/>
  <c r="EG453" i="2"/>
  <c r="EA453" i="2"/>
  <c r="DU453" i="2"/>
  <c r="DO453" i="2"/>
  <c r="DI453" i="2"/>
  <c r="EG452" i="2"/>
  <c r="EA452" i="2"/>
  <c r="DU452" i="2"/>
  <c r="DO452" i="2"/>
  <c r="DI452" i="2"/>
  <c r="EG451" i="2"/>
  <c r="EA451" i="2"/>
  <c r="DU451" i="2"/>
  <c r="DO451" i="2"/>
  <c r="DI451" i="2"/>
  <c r="EG450" i="2"/>
  <c r="EA450" i="2"/>
  <c r="DU450" i="2"/>
  <c r="DO450" i="2"/>
  <c r="DI450" i="2"/>
  <c r="EG449" i="2"/>
  <c r="EA449" i="2"/>
  <c r="DU449" i="2"/>
  <c r="DO449" i="2"/>
  <c r="DI449" i="2"/>
  <c r="EG448" i="2"/>
  <c r="EA448" i="2"/>
  <c r="DU448" i="2"/>
  <c r="DO448" i="2"/>
  <c r="DI448" i="2"/>
  <c r="EG447" i="2"/>
  <c r="EA447" i="2"/>
  <c r="DU447" i="2"/>
  <c r="DO447" i="2"/>
  <c r="DI447" i="2"/>
  <c r="EG446" i="2"/>
  <c r="EA446" i="2"/>
  <c r="DU446" i="2"/>
  <c r="DO446" i="2"/>
  <c r="DI446" i="2"/>
  <c r="EG445" i="2"/>
  <c r="EA445" i="2"/>
  <c r="DU445" i="2"/>
  <c r="DO445" i="2"/>
  <c r="DI445" i="2"/>
  <c r="EG444" i="2"/>
  <c r="EA444" i="2"/>
  <c r="DU444" i="2"/>
  <c r="DO444" i="2"/>
  <c r="DI444" i="2"/>
  <c r="EG443" i="2"/>
  <c r="EA443" i="2"/>
  <c r="DU443" i="2"/>
  <c r="DO443" i="2"/>
  <c r="DI443" i="2"/>
  <c r="EG442" i="2"/>
  <c r="EA442" i="2"/>
  <c r="DU442" i="2"/>
  <c r="DO442" i="2"/>
  <c r="DI442" i="2"/>
  <c r="EG441" i="2"/>
  <c r="EA441" i="2"/>
  <c r="DU441" i="2"/>
  <c r="DO441" i="2"/>
  <c r="DI441" i="2"/>
  <c r="EG440" i="2"/>
  <c r="EA440" i="2"/>
  <c r="DU440" i="2"/>
  <c r="DO440" i="2"/>
  <c r="DI440" i="2"/>
  <c r="EG439" i="2"/>
  <c r="EA439" i="2"/>
  <c r="DU439" i="2"/>
  <c r="DO439" i="2"/>
  <c r="DI439" i="2"/>
  <c r="EG438" i="2"/>
  <c r="EA438" i="2"/>
  <c r="DU438" i="2"/>
  <c r="DO438" i="2"/>
  <c r="DI438" i="2"/>
  <c r="EG437" i="2"/>
  <c r="EA437" i="2"/>
  <c r="DU437" i="2"/>
  <c r="DO437" i="2"/>
  <c r="DI437" i="2"/>
  <c r="EG436" i="2"/>
  <c r="EA436" i="2"/>
  <c r="DU436" i="2"/>
  <c r="DO436" i="2"/>
  <c r="DI436" i="2"/>
  <c r="EG435" i="2"/>
  <c r="EA435" i="2"/>
  <c r="DU435" i="2"/>
  <c r="DO435" i="2"/>
  <c r="DI435" i="2"/>
  <c r="EG434" i="2"/>
  <c r="EA434" i="2"/>
  <c r="DU434" i="2"/>
  <c r="DO434" i="2"/>
  <c r="DI434" i="2"/>
  <c r="EG433" i="2"/>
  <c r="EA433" i="2"/>
  <c r="DU433" i="2"/>
  <c r="DO433" i="2"/>
  <c r="DI433" i="2"/>
  <c r="EG432" i="2"/>
  <c r="EA432" i="2"/>
  <c r="DU432" i="2"/>
  <c r="DO432" i="2"/>
  <c r="DI432" i="2"/>
  <c r="EG431" i="2"/>
  <c r="EA431" i="2"/>
  <c r="DU431" i="2"/>
  <c r="DO431" i="2"/>
  <c r="DI431" i="2"/>
  <c r="EG430" i="2"/>
  <c r="EA430" i="2"/>
  <c r="DU430" i="2"/>
  <c r="DO430" i="2"/>
  <c r="DI430" i="2"/>
  <c r="EG429" i="2"/>
  <c r="EA429" i="2"/>
  <c r="DU429" i="2"/>
  <c r="DO429" i="2"/>
  <c r="DI429" i="2"/>
  <c r="EG428" i="2"/>
  <c r="EA428" i="2"/>
  <c r="DU428" i="2"/>
  <c r="DO428" i="2"/>
  <c r="DI428" i="2"/>
  <c r="EG427" i="2"/>
  <c r="EA427" i="2"/>
  <c r="DU427" i="2"/>
  <c r="DO427" i="2"/>
  <c r="DI427" i="2"/>
  <c r="EG426" i="2"/>
  <c r="EA426" i="2"/>
  <c r="DU426" i="2"/>
  <c r="DO426" i="2"/>
  <c r="DI426" i="2"/>
  <c r="EG425" i="2"/>
  <c r="EA425" i="2"/>
  <c r="DU425" i="2"/>
  <c r="DO425" i="2"/>
  <c r="DI425" i="2"/>
  <c r="EG424" i="2"/>
  <c r="EA424" i="2"/>
  <c r="DU424" i="2"/>
  <c r="DO424" i="2"/>
  <c r="DI424" i="2"/>
  <c r="EG423" i="2"/>
  <c r="EA423" i="2"/>
  <c r="DU423" i="2"/>
  <c r="DO423" i="2"/>
  <c r="DI423" i="2"/>
  <c r="EG422" i="2"/>
  <c r="EA422" i="2"/>
  <c r="DU422" i="2"/>
  <c r="DO422" i="2"/>
  <c r="DI422" i="2"/>
  <c r="EG421" i="2"/>
  <c r="EA421" i="2"/>
  <c r="DU421" i="2"/>
  <c r="DO421" i="2"/>
  <c r="DI421" i="2"/>
  <c r="EG420" i="2"/>
  <c r="EA420" i="2"/>
  <c r="DU420" i="2"/>
  <c r="DO420" i="2"/>
  <c r="DI420" i="2"/>
  <c r="EG419" i="2"/>
  <c r="EA419" i="2"/>
  <c r="DU419" i="2"/>
  <c r="DO419" i="2"/>
  <c r="DI419" i="2"/>
  <c r="EG418" i="2"/>
  <c r="EA418" i="2"/>
  <c r="DU418" i="2"/>
  <c r="DO418" i="2"/>
  <c r="DI418" i="2"/>
  <c r="EG417" i="2"/>
  <c r="EA417" i="2"/>
  <c r="DU417" i="2"/>
  <c r="DO417" i="2"/>
  <c r="DI417" i="2"/>
  <c r="EG416" i="2"/>
  <c r="EA416" i="2"/>
  <c r="DU416" i="2"/>
  <c r="DO416" i="2"/>
  <c r="DI416" i="2"/>
  <c r="EG415" i="2"/>
  <c r="EA415" i="2"/>
  <c r="DU415" i="2"/>
  <c r="DO415" i="2"/>
  <c r="DI415" i="2"/>
  <c r="EG414" i="2"/>
  <c r="EA414" i="2"/>
  <c r="DU414" i="2"/>
  <c r="DO414" i="2"/>
  <c r="DI414" i="2"/>
  <c r="EG413" i="2"/>
  <c r="EA413" i="2"/>
  <c r="DU413" i="2"/>
  <c r="DO413" i="2"/>
  <c r="DI413" i="2"/>
  <c r="EG412" i="2"/>
  <c r="EA412" i="2"/>
  <c r="DU412" i="2"/>
  <c r="DO412" i="2"/>
  <c r="DI412" i="2"/>
  <c r="EG411" i="2"/>
  <c r="EA411" i="2"/>
  <c r="DU411" i="2"/>
  <c r="DO411" i="2"/>
  <c r="DI411" i="2"/>
  <c r="EG410" i="2"/>
  <c r="EA410" i="2"/>
  <c r="DU410" i="2"/>
  <c r="DO410" i="2"/>
  <c r="DI410" i="2"/>
  <c r="EG409" i="2"/>
  <c r="EA409" i="2"/>
  <c r="DU409" i="2"/>
  <c r="DO409" i="2"/>
  <c r="DI409" i="2"/>
  <c r="EG408" i="2"/>
  <c r="EA408" i="2"/>
  <c r="DU408" i="2"/>
  <c r="DO408" i="2"/>
  <c r="DI408" i="2"/>
  <c r="EG407" i="2"/>
  <c r="EA407" i="2"/>
  <c r="DU407" i="2"/>
  <c r="DO407" i="2"/>
  <c r="DI407" i="2"/>
  <c r="EG406" i="2"/>
  <c r="EA406" i="2"/>
  <c r="DU406" i="2"/>
  <c r="DO406" i="2"/>
  <c r="DI406" i="2"/>
  <c r="EG405" i="2"/>
  <c r="EA405" i="2"/>
  <c r="DU405" i="2"/>
  <c r="DO405" i="2"/>
  <c r="DI405" i="2"/>
  <c r="EG404" i="2"/>
  <c r="EA404" i="2"/>
  <c r="DU404" i="2"/>
  <c r="DO404" i="2"/>
  <c r="DI404" i="2"/>
  <c r="EG403" i="2"/>
  <c r="EA403" i="2"/>
  <c r="DU403" i="2"/>
  <c r="DO403" i="2"/>
  <c r="DI403" i="2"/>
  <c r="EG402" i="2"/>
  <c r="EA402" i="2"/>
  <c r="DU402" i="2"/>
  <c r="DO402" i="2"/>
  <c r="DI402" i="2"/>
  <c r="EG401" i="2"/>
  <c r="EA401" i="2"/>
  <c r="DU401" i="2"/>
  <c r="DO401" i="2"/>
  <c r="DI401" i="2"/>
  <c r="EG400" i="2"/>
  <c r="EA400" i="2"/>
  <c r="DU400" i="2"/>
  <c r="DO400" i="2"/>
  <c r="DI400" i="2"/>
  <c r="EG399" i="2"/>
  <c r="EA399" i="2"/>
  <c r="DU399" i="2"/>
  <c r="DO399" i="2"/>
  <c r="DI399" i="2"/>
  <c r="EG398" i="2"/>
  <c r="EA398" i="2"/>
  <c r="DU398" i="2"/>
  <c r="DO398" i="2"/>
  <c r="DI398" i="2"/>
  <c r="EG397" i="2"/>
  <c r="EA397" i="2"/>
  <c r="DU397" i="2"/>
  <c r="DO397" i="2"/>
  <c r="DI397" i="2"/>
  <c r="EG396" i="2"/>
  <c r="EA396" i="2"/>
  <c r="DU396" i="2"/>
  <c r="DO396" i="2"/>
  <c r="DI396" i="2"/>
  <c r="EG395" i="2"/>
  <c r="EA395" i="2"/>
  <c r="DU395" i="2"/>
  <c r="DO395" i="2"/>
  <c r="DI395" i="2"/>
  <c r="EG394" i="2"/>
  <c r="EA394" i="2"/>
  <c r="DU394" i="2"/>
  <c r="DO394" i="2"/>
  <c r="DI394" i="2"/>
  <c r="EG393" i="2"/>
  <c r="EA393" i="2"/>
  <c r="DU393" i="2"/>
  <c r="DO393" i="2"/>
  <c r="DI393" i="2"/>
  <c r="EG392" i="2"/>
  <c r="EA392" i="2"/>
  <c r="DU392" i="2"/>
  <c r="DO392" i="2"/>
  <c r="DI392" i="2"/>
  <c r="EG391" i="2"/>
  <c r="EA391" i="2"/>
  <c r="DU391" i="2"/>
  <c r="DO391" i="2"/>
  <c r="DI391" i="2"/>
  <c r="EG390" i="2"/>
  <c r="EA390" i="2"/>
  <c r="DU390" i="2"/>
  <c r="DO390" i="2"/>
  <c r="DI390" i="2"/>
  <c r="EG389" i="2"/>
  <c r="EA389" i="2"/>
  <c r="DU389" i="2"/>
  <c r="DO389" i="2"/>
  <c r="DI389" i="2"/>
  <c r="EG388" i="2"/>
  <c r="EA388" i="2"/>
  <c r="DU388" i="2"/>
  <c r="DO388" i="2"/>
  <c r="DI388" i="2"/>
  <c r="EG387" i="2"/>
  <c r="EA387" i="2"/>
  <c r="DU387" i="2"/>
  <c r="DO387" i="2"/>
  <c r="DI387" i="2"/>
  <c r="EG386" i="2"/>
  <c r="EA386" i="2"/>
  <c r="DU386" i="2"/>
  <c r="DO386" i="2"/>
  <c r="DI386" i="2"/>
  <c r="EG385" i="2"/>
  <c r="EA385" i="2"/>
  <c r="DU385" i="2"/>
  <c r="DO385" i="2"/>
  <c r="DI385" i="2"/>
  <c r="EG384" i="2"/>
  <c r="EA384" i="2"/>
  <c r="DU384" i="2"/>
  <c r="DO384" i="2"/>
  <c r="DI384" i="2"/>
  <c r="EG383" i="2"/>
  <c r="EA383" i="2"/>
  <c r="DU383" i="2"/>
  <c r="DO383" i="2"/>
  <c r="DI383" i="2"/>
  <c r="EG382" i="2"/>
  <c r="EA382" i="2"/>
  <c r="DU382" i="2"/>
  <c r="DO382" i="2"/>
  <c r="DI382" i="2"/>
  <c r="EG381" i="2"/>
  <c r="EA381" i="2"/>
  <c r="DU381" i="2"/>
  <c r="DO381" i="2"/>
  <c r="DI381" i="2"/>
  <c r="EG380" i="2"/>
  <c r="EA380" i="2"/>
  <c r="DU380" i="2"/>
  <c r="DO380" i="2"/>
  <c r="DI380" i="2"/>
  <c r="EG379" i="2"/>
  <c r="EA379" i="2"/>
  <c r="DU379" i="2"/>
  <c r="DO379" i="2"/>
  <c r="DI379" i="2"/>
  <c r="EG378" i="2"/>
  <c r="EA378" i="2"/>
  <c r="DU378" i="2"/>
  <c r="DO378" i="2"/>
  <c r="DI378" i="2"/>
  <c r="EG377" i="2"/>
  <c r="EA377" i="2"/>
  <c r="DU377" i="2"/>
  <c r="DO377" i="2"/>
  <c r="DI377" i="2"/>
  <c r="EG376" i="2"/>
  <c r="EA376" i="2"/>
  <c r="DU376" i="2"/>
  <c r="DO376" i="2"/>
  <c r="DI376" i="2"/>
  <c r="EG375" i="2"/>
  <c r="EA375" i="2"/>
  <c r="DU375" i="2"/>
  <c r="DO375" i="2"/>
  <c r="DI375" i="2"/>
  <c r="EG374" i="2"/>
  <c r="EA374" i="2"/>
  <c r="DU374" i="2"/>
  <c r="DO374" i="2"/>
  <c r="DI374" i="2"/>
  <c r="EG373" i="2"/>
  <c r="EA373" i="2"/>
  <c r="DU373" i="2"/>
  <c r="DO373" i="2"/>
  <c r="DI373" i="2"/>
  <c r="EG372" i="2"/>
  <c r="EA372" i="2"/>
  <c r="DU372" i="2"/>
  <c r="DO372" i="2"/>
  <c r="DI372" i="2"/>
  <c r="EG371" i="2"/>
  <c r="EA371" i="2"/>
  <c r="DU371" i="2"/>
  <c r="DO371" i="2"/>
  <c r="DI371" i="2"/>
  <c r="EG370" i="2"/>
  <c r="EA370" i="2"/>
  <c r="DU370" i="2"/>
  <c r="DO370" i="2"/>
  <c r="DI370" i="2"/>
  <c r="EG369" i="2"/>
  <c r="EA369" i="2"/>
  <c r="DU369" i="2"/>
  <c r="DO369" i="2"/>
  <c r="DI369" i="2"/>
  <c r="EG368" i="2"/>
  <c r="EA368" i="2"/>
  <c r="DU368" i="2"/>
  <c r="DO368" i="2"/>
  <c r="DI368" i="2"/>
  <c r="EG367" i="2"/>
  <c r="EA367" i="2"/>
  <c r="DU367" i="2"/>
  <c r="DO367" i="2"/>
  <c r="DI367" i="2"/>
  <c r="EG366" i="2"/>
  <c r="EA366" i="2"/>
  <c r="DU366" i="2"/>
  <c r="DO366" i="2"/>
  <c r="DI366" i="2"/>
  <c r="EG365" i="2"/>
  <c r="EA365" i="2"/>
  <c r="DU365" i="2"/>
  <c r="DO365" i="2"/>
  <c r="DI365" i="2"/>
  <c r="EG364" i="2"/>
  <c r="EA364" i="2"/>
  <c r="DU364" i="2"/>
  <c r="DO364" i="2"/>
  <c r="DI364" i="2"/>
  <c r="EG363" i="2"/>
  <c r="EA363" i="2"/>
  <c r="DU363" i="2"/>
  <c r="DO363" i="2"/>
  <c r="DI363" i="2"/>
  <c r="EG362" i="2"/>
  <c r="EA362" i="2"/>
  <c r="DU362" i="2"/>
  <c r="DO362" i="2"/>
  <c r="DI362" i="2"/>
  <c r="EG361" i="2"/>
  <c r="EA361" i="2"/>
  <c r="DU361" i="2"/>
  <c r="DO361" i="2"/>
  <c r="DI361" i="2"/>
  <c r="EG360" i="2"/>
  <c r="EA360" i="2"/>
  <c r="DU360" i="2"/>
  <c r="DO360" i="2"/>
  <c r="DI360" i="2"/>
  <c r="EG359" i="2"/>
  <c r="EA359" i="2"/>
  <c r="DU359" i="2"/>
  <c r="DO359" i="2"/>
  <c r="DI359" i="2"/>
  <c r="EG358" i="2"/>
  <c r="EA358" i="2"/>
  <c r="DU358" i="2"/>
  <c r="DO358" i="2"/>
  <c r="DI358" i="2"/>
  <c r="EG357" i="2"/>
  <c r="EA357" i="2"/>
  <c r="DU357" i="2"/>
  <c r="DO357" i="2"/>
  <c r="DI357" i="2"/>
  <c r="EG356" i="2"/>
  <c r="EA356" i="2"/>
  <c r="DU356" i="2"/>
  <c r="DO356" i="2"/>
  <c r="DI356" i="2"/>
  <c r="EG355" i="2"/>
  <c r="EA355" i="2"/>
  <c r="DU355" i="2"/>
  <c r="DO355" i="2"/>
  <c r="DI355" i="2"/>
  <c r="EG354" i="2"/>
  <c r="EA354" i="2"/>
  <c r="DU354" i="2"/>
  <c r="DO354" i="2"/>
  <c r="DI354" i="2"/>
  <c r="EG353" i="2"/>
  <c r="EA353" i="2"/>
  <c r="DU353" i="2"/>
  <c r="DO353" i="2"/>
  <c r="DI353" i="2"/>
  <c r="EG352" i="2"/>
  <c r="EA352" i="2"/>
  <c r="DU352" i="2"/>
  <c r="DO352" i="2"/>
  <c r="DI352" i="2"/>
  <c r="EG351" i="2"/>
  <c r="EA351" i="2"/>
  <c r="DU351" i="2"/>
  <c r="DO351" i="2"/>
  <c r="DI351" i="2"/>
  <c r="EG350" i="2"/>
  <c r="EA350" i="2"/>
  <c r="DU350" i="2"/>
  <c r="DO350" i="2"/>
  <c r="DI350" i="2"/>
  <c r="EG349" i="2"/>
  <c r="EA349" i="2"/>
  <c r="DU349" i="2"/>
  <c r="DO349" i="2"/>
  <c r="DI349" i="2"/>
  <c r="EG348" i="2"/>
  <c r="EA348" i="2"/>
  <c r="DU348" i="2"/>
  <c r="DO348" i="2"/>
  <c r="DI348" i="2"/>
  <c r="EG347" i="2"/>
  <c r="EA347" i="2"/>
  <c r="DU347" i="2"/>
  <c r="DO347" i="2"/>
  <c r="DI347" i="2"/>
  <c r="EG346" i="2"/>
  <c r="EA346" i="2"/>
  <c r="DU346" i="2"/>
  <c r="DO346" i="2"/>
  <c r="DI346" i="2"/>
  <c r="EG345" i="2"/>
  <c r="EA345" i="2"/>
  <c r="DU345" i="2"/>
  <c r="DO345" i="2"/>
  <c r="DI345" i="2"/>
  <c r="EG344" i="2"/>
  <c r="EA344" i="2"/>
  <c r="DU344" i="2"/>
  <c r="DO344" i="2"/>
  <c r="DI344" i="2"/>
  <c r="EG343" i="2"/>
  <c r="EA343" i="2"/>
  <c r="DU343" i="2"/>
  <c r="DO343" i="2"/>
  <c r="DI343" i="2"/>
  <c r="EG342" i="2"/>
  <c r="EA342" i="2"/>
  <c r="DU342" i="2"/>
  <c r="DO342" i="2"/>
  <c r="DI342" i="2"/>
  <c r="EG341" i="2"/>
  <c r="EA341" i="2"/>
  <c r="DU341" i="2"/>
  <c r="DO341" i="2"/>
  <c r="DI341" i="2"/>
  <c r="EG340" i="2"/>
  <c r="EA340" i="2"/>
  <c r="DU340" i="2"/>
  <c r="DO340" i="2"/>
  <c r="DI340" i="2"/>
  <c r="EG339" i="2"/>
  <c r="EA339" i="2"/>
  <c r="DU339" i="2"/>
  <c r="DO339" i="2"/>
  <c r="DI339" i="2"/>
  <c r="EG338" i="2"/>
  <c r="EA338" i="2"/>
  <c r="DU338" i="2"/>
  <c r="DO338" i="2"/>
  <c r="DI338" i="2"/>
  <c r="EG337" i="2"/>
  <c r="EA337" i="2"/>
  <c r="DU337" i="2"/>
  <c r="DO337" i="2"/>
  <c r="DI337" i="2"/>
  <c r="EG336" i="2"/>
  <c r="EA336" i="2"/>
  <c r="DU336" i="2"/>
  <c r="DO336" i="2"/>
  <c r="DI336" i="2"/>
  <c r="EG335" i="2"/>
  <c r="EA335" i="2"/>
  <c r="DU335" i="2"/>
  <c r="DO335" i="2"/>
  <c r="DI335" i="2"/>
  <c r="EG334" i="2"/>
  <c r="EA334" i="2"/>
  <c r="DU334" i="2"/>
  <c r="DO334" i="2"/>
  <c r="DI334" i="2"/>
  <c r="EG333" i="2"/>
  <c r="EA333" i="2"/>
  <c r="DU333" i="2"/>
  <c r="DO333" i="2"/>
  <c r="DI333" i="2"/>
  <c r="EG332" i="2"/>
  <c r="EA332" i="2"/>
  <c r="DU332" i="2"/>
  <c r="DO332" i="2"/>
  <c r="DI332" i="2"/>
  <c r="EG331" i="2"/>
  <c r="EA331" i="2"/>
  <c r="DU331" i="2"/>
  <c r="DO331" i="2"/>
  <c r="DI331" i="2"/>
  <c r="EG330" i="2"/>
  <c r="EA330" i="2"/>
  <c r="DU330" i="2"/>
  <c r="DO330" i="2"/>
  <c r="DI330" i="2"/>
  <c r="EG329" i="2"/>
  <c r="EA329" i="2"/>
  <c r="DU329" i="2"/>
  <c r="DO329" i="2"/>
  <c r="DI329" i="2"/>
  <c r="EG328" i="2"/>
  <c r="EA328" i="2"/>
  <c r="DU328" i="2"/>
  <c r="DO328" i="2"/>
  <c r="DI328" i="2"/>
  <c r="EG327" i="2"/>
  <c r="EA327" i="2"/>
  <c r="DU327" i="2"/>
  <c r="DO327" i="2"/>
  <c r="DI327" i="2"/>
  <c r="EG326" i="2"/>
  <c r="EA326" i="2"/>
  <c r="DU326" i="2"/>
  <c r="DO326" i="2"/>
  <c r="DI326" i="2"/>
  <c r="EG325" i="2"/>
  <c r="EA325" i="2"/>
  <c r="DU325" i="2"/>
  <c r="DO325" i="2"/>
  <c r="DI325" i="2"/>
  <c r="EG324" i="2"/>
  <c r="EA324" i="2"/>
  <c r="DU324" i="2"/>
  <c r="DO324" i="2"/>
  <c r="DI324" i="2"/>
  <c r="EG323" i="2"/>
  <c r="EA323" i="2"/>
  <c r="DU323" i="2"/>
  <c r="DO323" i="2"/>
  <c r="DI323" i="2"/>
  <c r="EG322" i="2"/>
  <c r="EA322" i="2"/>
  <c r="DU322" i="2"/>
  <c r="DO322" i="2"/>
  <c r="DI322" i="2"/>
  <c r="EG321" i="2"/>
  <c r="EA321" i="2"/>
  <c r="DU321" i="2"/>
  <c r="DO321" i="2"/>
  <c r="DI321" i="2"/>
  <c r="EG320" i="2"/>
  <c r="EA320" i="2"/>
  <c r="DU320" i="2"/>
  <c r="DO320" i="2"/>
  <c r="DI320" i="2"/>
  <c r="EG319" i="2"/>
  <c r="EA319" i="2"/>
  <c r="DU319" i="2"/>
  <c r="DO319" i="2"/>
  <c r="DI319" i="2"/>
  <c r="EG318" i="2"/>
  <c r="EA318" i="2"/>
  <c r="DU318" i="2"/>
  <c r="DO318" i="2"/>
  <c r="DI318" i="2"/>
  <c r="EG317" i="2"/>
  <c r="EA317" i="2"/>
  <c r="DU317" i="2"/>
  <c r="DO317" i="2"/>
  <c r="DI317" i="2"/>
  <c r="EG316" i="2"/>
  <c r="EA316" i="2"/>
  <c r="DU316" i="2"/>
  <c r="DO316" i="2"/>
  <c r="DI316" i="2"/>
  <c r="EG315" i="2"/>
  <c r="EA315" i="2"/>
  <c r="DU315" i="2"/>
  <c r="DO315" i="2"/>
  <c r="DI315" i="2"/>
  <c r="EG314" i="2"/>
  <c r="EA314" i="2"/>
  <c r="DU314" i="2"/>
  <c r="DO314" i="2"/>
  <c r="DI314" i="2"/>
  <c r="EG313" i="2"/>
  <c r="EA313" i="2"/>
  <c r="DU313" i="2"/>
  <c r="DO313" i="2"/>
  <c r="DI313" i="2"/>
  <c r="EG312" i="2"/>
  <c r="EA312" i="2"/>
  <c r="DU312" i="2"/>
  <c r="DO312" i="2"/>
  <c r="DI312" i="2"/>
  <c r="EG311" i="2"/>
  <c r="EA311" i="2"/>
  <c r="DU311" i="2"/>
  <c r="DO311" i="2"/>
  <c r="DI311" i="2"/>
  <c r="EG310" i="2"/>
  <c r="EA310" i="2"/>
  <c r="DU310" i="2"/>
  <c r="DO310" i="2"/>
  <c r="DI310" i="2"/>
  <c r="EG309" i="2"/>
  <c r="EA309" i="2"/>
  <c r="DU309" i="2"/>
  <c r="DO309" i="2"/>
  <c r="DI309" i="2"/>
  <c r="EG308" i="2"/>
  <c r="EA308" i="2"/>
  <c r="DU308" i="2"/>
  <c r="DO308" i="2"/>
  <c r="DI308" i="2"/>
  <c r="EG307" i="2"/>
  <c r="EA307" i="2"/>
  <c r="DU307" i="2"/>
  <c r="DO307" i="2"/>
  <c r="DI307" i="2"/>
  <c r="EG306" i="2"/>
  <c r="EA306" i="2"/>
  <c r="DU306" i="2"/>
  <c r="DO306" i="2"/>
  <c r="DI306" i="2"/>
  <c r="EG305" i="2"/>
  <c r="EA305" i="2"/>
  <c r="DU305" i="2"/>
  <c r="DO305" i="2"/>
  <c r="DI305" i="2"/>
  <c r="EG304" i="2"/>
  <c r="EA304" i="2"/>
  <c r="DU304" i="2"/>
  <c r="DO304" i="2"/>
  <c r="DI304" i="2"/>
  <c r="EG303" i="2"/>
  <c r="EA303" i="2"/>
  <c r="DU303" i="2"/>
  <c r="DO303" i="2"/>
  <c r="DI303" i="2"/>
  <c r="EG302" i="2"/>
  <c r="EA302" i="2"/>
  <c r="DU302" i="2"/>
  <c r="DO302" i="2"/>
  <c r="DI302" i="2"/>
  <c r="EG301" i="2"/>
  <c r="EA301" i="2"/>
  <c r="DU301" i="2"/>
  <c r="DO301" i="2"/>
  <c r="DI301" i="2"/>
  <c r="EG300" i="2"/>
  <c r="EA300" i="2"/>
  <c r="DU300" i="2"/>
  <c r="DO300" i="2"/>
  <c r="DI300" i="2"/>
  <c r="EG299" i="2"/>
  <c r="EA299" i="2"/>
  <c r="DU299" i="2"/>
  <c r="DO299" i="2"/>
  <c r="DI299" i="2"/>
  <c r="EG298" i="2"/>
  <c r="EA298" i="2"/>
  <c r="DU298" i="2"/>
  <c r="DO298" i="2"/>
  <c r="DI298" i="2"/>
  <c r="EG297" i="2"/>
  <c r="EA297" i="2"/>
  <c r="DU297" i="2"/>
  <c r="DO297" i="2"/>
  <c r="DI297" i="2"/>
  <c r="EG296" i="2"/>
  <c r="EA296" i="2"/>
  <c r="DU296" i="2"/>
  <c r="DO296" i="2"/>
  <c r="DI296" i="2"/>
  <c r="EG295" i="2"/>
  <c r="EA295" i="2"/>
  <c r="DU295" i="2"/>
  <c r="DO295" i="2"/>
  <c r="DI295" i="2"/>
  <c r="EG294" i="2"/>
  <c r="EA294" i="2"/>
  <c r="DU294" i="2"/>
  <c r="DO294" i="2"/>
  <c r="DI294" i="2"/>
  <c r="EG293" i="2"/>
  <c r="EA293" i="2"/>
  <c r="DU293" i="2"/>
  <c r="DO293" i="2"/>
  <c r="DI293" i="2"/>
  <c r="EG292" i="2"/>
  <c r="EA292" i="2"/>
  <c r="DU292" i="2"/>
  <c r="DO292" i="2"/>
  <c r="DI292" i="2"/>
  <c r="EG291" i="2"/>
  <c r="EA291" i="2"/>
  <c r="DU291" i="2"/>
  <c r="DO291" i="2"/>
  <c r="DI291" i="2"/>
  <c r="EG290" i="2"/>
  <c r="EA290" i="2"/>
  <c r="DU290" i="2"/>
  <c r="DO290" i="2"/>
  <c r="DI290" i="2"/>
  <c r="EG289" i="2"/>
  <c r="EA289" i="2"/>
  <c r="DU289" i="2"/>
  <c r="DO289" i="2"/>
  <c r="DI289" i="2"/>
  <c r="EG288" i="2"/>
  <c r="EA288" i="2"/>
  <c r="DU288" i="2"/>
  <c r="DO288" i="2"/>
  <c r="DI288" i="2"/>
  <c r="EG287" i="2"/>
  <c r="EA287" i="2"/>
  <c r="DU287" i="2"/>
  <c r="DO287" i="2"/>
  <c r="DI287" i="2"/>
  <c r="EG286" i="2"/>
  <c r="EA286" i="2"/>
  <c r="DU286" i="2"/>
  <c r="DO286" i="2"/>
  <c r="DI286" i="2"/>
  <c r="EG285" i="2"/>
  <c r="EA285" i="2"/>
  <c r="DU285" i="2"/>
  <c r="DO285" i="2"/>
  <c r="DI285" i="2"/>
  <c r="EG284" i="2"/>
  <c r="EA284" i="2"/>
  <c r="DU284" i="2"/>
  <c r="DO284" i="2"/>
  <c r="DI284" i="2"/>
  <c r="EG283" i="2"/>
  <c r="EA283" i="2"/>
  <c r="DU283" i="2"/>
  <c r="DO283" i="2"/>
  <c r="DI283" i="2"/>
  <c r="EG282" i="2"/>
  <c r="EA282" i="2"/>
  <c r="DU282" i="2"/>
  <c r="DO282" i="2"/>
  <c r="DI282" i="2"/>
  <c r="EG281" i="2"/>
  <c r="EA281" i="2"/>
  <c r="DU281" i="2"/>
  <c r="DO281" i="2"/>
  <c r="DI281" i="2"/>
  <c r="EG280" i="2"/>
  <c r="EA280" i="2"/>
  <c r="DU280" i="2"/>
  <c r="DO280" i="2"/>
  <c r="DI280" i="2"/>
  <c r="EG279" i="2"/>
  <c r="EA279" i="2"/>
  <c r="DU279" i="2"/>
  <c r="DO279" i="2"/>
  <c r="DI279" i="2"/>
  <c r="EG278" i="2"/>
  <c r="EA278" i="2"/>
  <c r="DU278" i="2"/>
  <c r="DO278" i="2"/>
  <c r="DI278" i="2"/>
  <c r="EG277" i="2"/>
  <c r="EA277" i="2"/>
  <c r="DU277" i="2"/>
  <c r="DO277" i="2"/>
  <c r="DI277" i="2"/>
  <c r="EG276" i="2"/>
  <c r="EA276" i="2"/>
  <c r="DU276" i="2"/>
  <c r="DO276" i="2"/>
  <c r="DI276" i="2"/>
  <c r="EG275" i="2"/>
  <c r="EA275" i="2"/>
  <c r="DU275" i="2"/>
  <c r="DO275" i="2"/>
  <c r="DI275" i="2"/>
  <c r="EG274" i="2"/>
  <c r="EA274" i="2"/>
  <c r="DU274" i="2"/>
  <c r="DO274" i="2"/>
  <c r="DI274" i="2"/>
  <c r="EG273" i="2"/>
  <c r="EA273" i="2"/>
  <c r="DU273" i="2"/>
  <c r="DO273" i="2"/>
  <c r="DI273" i="2"/>
  <c r="EG272" i="2"/>
  <c r="EA272" i="2"/>
  <c r="DU272" i="2"/>
  <c r="DO272" i="2"/>
  <c r="DI272" i="2"/>
  <c r="EG271" i="2"/>
  <c r="EA271" i="2"/>
  <c r="DU271" i="2"/>
  <c r="DO271" i="2"/>
  <c r="DI271" i="2"/>
  <c r="EG270" i="2"/>
  <c r="EA270" i="2"/>
  <c r="DU270" i="2"/>
  <c r="DO270" i="2"/>
  <c r="DI270" i="2"/>
  <c r="EG269" i="2"/>
  <c r="EA269" i="2"/>
  <c r="DU269" i="2"/>
  <c r="DO269" i="2"/>
  <c r="DI269" i="2"/>
  <c r="EG268" i="2"/>
  <c r="EA268" i="2"/>
  <c r="DU268" i="2"/>
  <c r="DO268" i="2"/>
  <c r="DI268" i="2"/>
  <c r="EG267" i="2"/>
  <c r="EA267" i="2"/>
  <c r="DU267" i="2"/>
  <c r="DO267" i="2"/>
  <c r="DI267" i="2"/>
  <c r="EG266" i="2"/>
  <c r="EA266" i="2"/>
  <c r="DU266" i="2"/>
  <c r="DO266" i="2"/>
  <c r="DI266" i="2"/>
  <c r="EG265" i="2"/>
  <c r="EA265" i="2"/>
  <c r="DU265" i="2"/>
  <c r="DO265" i="2"/>
  <c r="DI265" i="2"/>
  <c r="EG264" i="2"/>
  <c r="EA264" i="2"/>
  <c r="DU264" i="2"/>
  <c r="DO264" i="2"/>
  <c r="DI264" i="2"/>
  <c r="EG263" i="2"/>
  <c r="EA263" i="2"/>
  <c r="DU263" i="2"/>
  <c r="DO263" i="2"/>
  <c r="DI263" i="2"/>
  <c r="EG262" i="2"/>
  <c r="EA262" i="2"/>
  <c r="DU262" i="2"/>
  <c r="DO262" i="2"/>
  <c r="DI262" i="2"/>
  <c r="EG261" i="2"/>
  <c r="EA261" i="2"/>
  <c r="DU261" i="2"/>
  <c r="DO261" i="2"/>
  <c r="DI261" i="2"/>
  <c r="EG260" i="2"/>
  <c r="EA260" i="2"/>
  <c r="DU260" i="2"/>
  <c r="DO260" i="2"/>
  <c r="DI260" i="2"/>
  <c r="EG259" i="2"/>
  <c r="EA259" i="2"/>
  <c r="DU259" i="2"/>
  <c r="DO259" i="2"/>
  <c r="DI259" i="2"/>
  <c r="EG258" i="2"/>
  <c r="EA258" i="2"/>
  <c r="DU258" i="2"/>
  <c r="DO258" i="2"/>
  <c r="DI258" i="2"/>
  <c r="EG257" i="2"/>
  <c r="EA257" i="2"/>
  <c r="DU257" i="2"/>
  <c r="DO257" i="2"/>
  <c r="DI257" i="2"/>
  <c r="EG256" i="2"/>
  <c r="EA256" i="2"/>
  <c r="DU256" i="2"/>
  <c r="DO256" i="2"/>
  <c r="DI256" i="2"/>
  <c r="EG255" i="2"/>
  <c r="EA255" i="2"/>
  <c r="DU255" i="2"/>
  <c r="DO255" i="2"/>
  <c r="DI255" i="2"/>
  <c r="EG254" i="2"/>
  <c r="EA254" i="2"/>
  <c r="DU254" i="2"/>
  <c r="DO254" i="2"/>
  <c r="DI254" i="2"/>
  <c r="EG253" i="2"/>
  <c r="EA253" i="2"/>
  <c r="DU253" i="2"/>
  <c r="DO253" i="2"/>
  <c r="DI253" i="2"/>
  <c r="EG252" i="2"/>
  <c r="EA252" i="2"/>
  <c r="DU252" i="2"/>
  <c r="DO252" i="2"/>
  <c r="DI252" i="2"/>
  <c r="EG251" i="2"/>
  <c r="EA251" i="2"/>
  <c r="DU251" i="2"/>
  <c r="DO251" i="2"/>
  <c r="DI251" i="2"/>
  <c r="EG250" i="2"/>
  <c r="EA250" i="2"/>
  <c r="DU250" i="2"/>
  <c r="DO250" i="2"/>
  <c r="DI250" i="2"/>
  <c r="EG249" i="2"/>
  <c r="EA249" i="2"/>
  <c r="DU249" i="2"/>
  <c r="DO249" i="2"/>
  <c r="DI249" i="2"/>
  <c r="EG248" i="2"/>
  <c r="EA248" i="2"/>
  <c r="DU248" i="2"/>
  <c r="DO248" i="2"/>
  <c r="DI248" i="2"/>
  <c r="EG247" i="2"/>
  <c r="EA247" i="2"/>
  <c r="DU247" i="2"/>
  <c r="DO247" i="2"/>
  <c r="DI247" i="2"/>
  <c r="EG246" i="2"/>
  <c r="EA246" i="2"/>
  <c r="DU246" i="2"/>
  <c r="DO246" i="2"/>
  <c r="DI246" i="2"/>
  <c r="EG245" i="2"/>
  <c r="EA245" i="2"/>
  <c r="DU245" i="2"/>
  <c r="DO245" i="2"/>
  <c r="DI245" i="2"/>
  <c r="EG244" i="2"/>
  <c r="EA244" i="2"/>
  <c r="DU244" i="2"/>
  <c r="DO244" i="2"/>
  <c r="DI244" i="2"/>
  <c r="EG243" i="2"/>
  <c r="EA243" i="2"/>
  <c r="DU243" i="2"/>
  <c r="DO243" i="2"/>
  <c r="DI243" i="2"/>
  <c r="EG242" i="2"/>
  <c r="EA242" i="2"/>
  <c r="DU242" i="2"/>
  <c r="DO242" i="2"/>
  <c r="DI242" i="2"/>
  <c r="EG241" i="2"/>
  <c r="EA241" i="2"/>
  <c r="DU241" i="2"/>
  <c r="DO241" i="2"/>
  <c r="DI241" i="2"/>
  <c r="EG240" i="2"/>
  <c r="EA240" i="2"/>
  <c r="DU240" i="2"/>
  <c r="DO240" i="2"/>
  <c r="DI240" i="2"/>
  <c r="EG239" i="2"/>
  <c r="EA239" i="2"/>
  <c r="DU239" i="2"/>
  <c r="DO239" i="2"/>
  <c r="DI239" i="2"/>
  <c r="EG238" i="2"/>
  <c r="EA238" i="2"/>
  <c r="DU238" i="2"/>
  <c r="DO238" i="2"/>
  <c r="DI238" i="2"/>
  <c r="EG237" i="2"/>
  <c r="EA237" i="2"/>
  <c r="DU237" i="2"/>
  <c r="DO237" i="2"/>
  <c r="DI237" i="2"/>
  <c r="EG236" i="2"/>
  <c r="EA236" i="2"/>
  <c r="DU236" i="2"/>
  <c r="DO236" i="2"/>
  <c r="DI236" i="2"/>
  <c r="EG235" i="2"/>
  <c r="EA235" i="2"/>
  <c r="DU235" i="2"/>
  <c r="DO235" i="2"/>
  <c r="DI235" i="2"/>
  <c r="EG234" i="2"/>
  <c r="EA234" i="2"/>
  <c r="DU234" i="2"/>
  <c r="DO234" i="2"/>
  <c r="DI234" i="2"/>
  <c r="EG233" i="2"/>
  <c r="EA233" i="2"/>
  <c r="DU233" i="2"/>
  <c r="DO233" i="2"/>
  <c r="DI233" i="2"/>
  <c r="EG232" i="2"/>
  <c r="EA232" i="2"/>
  <c r="DU232" i="2"/>
  <c r="DO232" i="2"/>
  <c r="DI232" i="2"/>
  <c r="EG231" i="2"/>
  <c r="EA231" i="2"/>
  <c r="DU231" i="2"/>
  <c r="DO231" i="2"/>
  <c r="DI231" i="2"/>
  <c r="EG230" i="2"/>
  <c r="EA230" i="2"/>
  <c r="DU230" i="2"/>
  <c r="DO230" i="2"/>
  <c r="DI230" i="2"/>
  <c r="EG229" i="2"/>
  <c r="EA229" i="2"/>
  <c r="DU229" i="2"/>
  <c r="DO229" i="2"/>
  <c r="DI229" i="2"/>
  <c r="EG228" i="2"/>
  <c r="EA228" i="2"/>
  <c r="DU228" i="2"/>
  <c r="DO228" i="2"/>
  <c r="DI228" i="2"/>
  <c r="EG227" i="2"/>
  <c r="EA227" i="2"/>
  <c r="DU227" i="2"/>
  <c r="DO227" i="2"/>
  <c r="DI227" i="2"/>
  <c r="EG226" i="2"/>
  <c r="EA226" i="2"/>
  <c r="DU226" i="2"/>
  <c r="DO226" i="2"/>
  <c r="DI226" i="2"/>
  <c r="EG225" i="2"/>
  <c r="EA225" i="2"/>
  <c r="DU225" i="2"/>
  <c r="DO225" i="2"/>
  <c r="DI225" i="2"/>
  <c r="EG224" i="2"/>
  <c r="EA224" i="2"/>
  <c r="DU224" i="2"/>
  <c r="DO224" i="2"/>
  <c r="DI224" i="2"/>
  <c r="EG223" i="2"/>
  <c r="EA223" i="2"/>
  <c r="DU223" i="2"/>
  <c r="DO223" i="2"/>
  <c r="DI223" i="2"/>
  <c r="EG222" i="2"/>
  <c r="EA222" i="2"/>
  <c r="DU222" i="2"/>
  <c r="DO222" i="2"/>
  <c r="DI222" i="2"/>
  <c r="EG221" i="2"/>
  <c r="EA221" i="2"/>
  <c r="DU221" i="2"/>
  <c r="DO221" i="2"/>
  <c r="DI221" i="2"/>
  <c r="EG220" i="2"/>
  <c r="EA220" i="2"/>
  <c r="DU220" i="2"/>
  <c r="DO220" i="2"/>
  <c r="DI220" i="2"/>
  <c r="EG219" i="2"/>
  <c r="EA219" i="2"/>
  <c r="DU219" i="2"/>
  <c r="DO219" i="2"/>
  <c r="DI219" i="2"/>
  <c r="EG218" i="2"/>
  <c r="EA218" i="2"/>
  <c r="DU218" i="2"/>
  <c r="DO218" i="2"/>
  <c r="DI218" i="2"/>
  <c r="EG217" i="2"/>
  <c r="EA217" i="2"/>
  <c r="DU217" i="2"/>
  <c r="DO217" i="2"/>
  <c r="DI217" i="2"/>
  <c r="EG216" i="2"/>
  <c r="EA216" i="2"/>
  <c r="DU216" i="2"/>
  <c r="DO216" i="2"/>
  <c r="DI216" i="2"/>
  <c r="EG215" i="2"/>
  <c r="EA215" i="2"/>
  <c r="DU215" i="2"/>
  <c r="DO215" i="2"/>
  <c r="DI215" i="2"/>
  <c r="EG214" i="2"/>
  <c r="EA214" i="2"/>
  <c r="DU214" i="2"/>
  <c r="DO214" i="2"/>
  <c r="DI214" i="2"/>
  <c r="EG213" i="2"/>
  <c r="EA213" i="2"/>
  <c r="DU213" i="2"/>
  <c r="DO213" i="2"/>
  <c r="DI213" i="2"/>
  <c r="EG212" i="2"/>
  <c r="EA212" i="2"/>
  <c r="DU212" i="2"/>
  <c r="DO212" i="2"/>
  <c r="DI212" i="2"/>
  <c r="EG211" i="2"/>
  <c r="EA211" i="2"/>
  <c r="DU211" i="2"/>
  <c r="DO211" i="2"/>
  <c r="DI211" i="2"/>
  <c r="EG210" i="2"/>
  <c r="EA210" i="2"/>
  <c r="DU210" i="2"/>
  <c r="DO210" i="2"/>
  <c r="DI210" i="2"/>
  <c r="EG209" i="2"/>
  <c r="EA209" i="2"/>
  <c r="DU209" i="2"/>
  <c r="DO209" i="2"/>
  <c r="DI209" i="2"/>
  <c r="EG208" i="2"/>
  <c r="EA208" i="2"/>
  <c r="DU208" i="2"/>
  <c r="DO208" i="2"/>
  <c r="DI208" i="2"/>
  <c r="EG207" i="2"/>
  <c r="EA207" i="2"/>
  <c r="DU207" i="2"/>
  <c r="DO207" i="2"/>
  <c r="DI207" i="2"/>
  <c r="EG206" i="2"/>
  <c r="EA206" i="2"/>
  <c r="DU206" i="2"/>
  <c r="DO206" i="2"/>
  <c r="DI206" i="2"/>
  <c r="EG205" i="2"/>
  <c r="EA205" i="2"/>
  <c r="DU205" i="2"/>
  <c r="DO205" i="2"/>
  <c r="DI205" i="2"/>
  <c r="EG204" i="2"/>
  <c r="EA204" i="2"/>
  <c r="DU204" i="2"/>
  <c r="DO204" i="2"/>
  <c r="DI204" i="2"/>
  <c r="EG203" i="2"/>
  <c r="EA203" i="2"/>
  <c r="DU203" i="2"/>
  <c r="DO203" i="2"/>
  <c r="DI203" i="2"/>
  <c r="EG202" i="2"/>
  <c r="EA202" i="2"/>
  <c r="DU202" i="2"/>
  <c r="DO202" i="2"/>
  <c r="DI202" i="2"/>
  <c r="EG201" i="2"/>
  <c r="EA201" i="2"/>
  <c r="DU201" i="2"/>
  <c r="DO201" i="2"/>
  <c r="DI201" i="2"/>
  <c r="EG200" i="2"/>
  <c r="EA200" i="2"/>
  <c r="DU200" i="2"/>
  <c r="DO200" i="2"/>
  <c r="DI200" i="2"/>
  <c r="EG199" i="2"/>
  <c r="EA199" i="2"/>
  <c r="DU199" i="2"/>
  <c r="DO199" i="2"/>
  <c r="DI199" i="2"/>
  <c r="EG198" i="2"/>
  <c r="EA198" i="2"/>
  <c r="DU198" i="2"/>
  <c r="DO198" i="2"/>
  <c r="DI198" i="2"/>
  <c r="EG197" i="2"/>
  <c r="EA197" i="2"/>
  <c r="DU197" i="2"/>
  <c r="DO197" i="2"/>
  <c r="DI197" i="2"/>
  <c r="EG196" i="2"/>
  <c r="EA196" i="2"/>
  <c r="DU196" i="2"/>
  <c r="DO196" i="2"/>
  <c r="DI196" i="2"/>
  <c r="EG195" i="2"/>
  <c r="EA195" i="2"/>
  <c r="DU195" i="2"/>
  <c r="DO195" i="2"/>
  <c r="DI195" i="2"/>
  <c r="EG194" i="2"/>
  <c r="EA194" i="2"/>
  <c r="DU194" i="2"/>
  <c r="DO194" i="2"/>
  <c r="DI194" i="2"/>
  <c r="EG193" i="2"/>
  <c r="EA193" i="2"/>
  <c r="DU193" i="2"/>
  <c r="DO193" i="2"/>
  <c r="DI193" i="2"/>
  <c r="EG192" i="2"/>
  <c r="EA192" i="2"/>
  <c r="DU192" i="2"/>
  <c r="DO192" i="2"/>
  <c r="DI192" i="2"/>
  <c r="EG191" i="2"/>
  <c r="EA191" i="2"/>
  <c r="DU191" i="2"/>
  <c r="DO191" i="2"/>
  <c r="DI191" i="2"/>
  <c r="EG190" i="2"/>
  <c r="EA190" i="2"/>
  <c r="DU190" i="2"/>
  <c r="DO190" i="2"/>
  <c r="DI190" i="2"/>
  <c r="EG189" i="2"/>
  <c r="EA189" i="2"/>
  <c r="DU189" i="2"/>
  <c r="DO189" i="2"/>
  <c r="DI189" i="2"/>
  <c r="EG188" i="2"/>
  <c r="EA188" i="2"/>
  <c r="DU188" i="2"/>
  <c r="DO188" i="2"/>
  <c r="DI188" i="2"/>
  <c r="EG187" i="2"/>
  <c r="EA187" i="2"/>
  <c r="DU187" i="2"/>
  <c r="DO187" i="2"/>
  <c r="DI187" i="2"/>
  <c r="EG186" i="2"/>
  <c r="EA186" i="2"/>
  <c r="DU186" i="2"/>
  <c r="DO186" i="2"/>
  <c r="DI186" i="2"/>
  <c r="EG185" i="2"/>
  <c r="EA185" i="2"/>
  <c r="DU185" i="2"/>
  <c r="DO185" i="2"/>
  <c r="DI185" i="2"/>
  <c r="EG184" i="2"/>
  <c r="EA184" i="2"/>
  <c r="DU184" i="2"/>
  <c r="DO184" i="2"/>
  <c r="DI184" i="2"/>
  <c r="EG183" i="2"/>
  <c r="EA183" i="2"/>
  <c r="DU183" i="2"/>
  <c r="DO183" i="2"/>
  <c r="DI183" i="2"/>
  <c r="EG182" i="2"/>
  <c r="EA182" i="2"/>
  <c r="DU182" i="2"/>
  <c r="DO182" i="2"/>
  <c r="DI182" i="2"/>
  <c r="EG181" i="2"/>
  <c r="EA181" i="2"/>
  <c r="DU181" i="2"/>
  <c r="DO181" i="2"/>
  <c r="DI181" i="2"/>
  <c r="EG180" i="2"/>
  <c r="EA180" i="2"/>
  <c r="DU180" i="2"/>
  <c r="DO180" i="2"/>
  <c r="DI180" i="2"/>
  <c r="EG179" i="2"/>
  <c r="EA179" i="2"/>
  <c r="DU179" i="2"/>
  <c r="DO179" i="2"/>
  <c r="DI179" i="2"/>
  <c r="EG178" i="2"/>
  <c r="EA178" i="2"/>
  <c r="DU178" i="2"/>
  <c r="DO178" i="2"/>
  <c r="DI178" i="2"/>
  <c r="EG177" i="2"/>
  <c r="EA177" i="2"/>
  <c r="DU177" i="2"/>
  <c r="DO177" i="2"/>
  <c r="DI177" i="2"/>
  <c r="EG176" i="2"/>
  <c r="EA176" i="2"/>
  <c r="DU176" i="2"/>
  <c r="DO176" i="2"/>
  <c r="DI176" i="2"/>
  <c r="EG175" i="2"/>
  <c r="EA175" i="2"/>
  <c r="DU175" i="2"/>
  <c r="DO175" i="2"/>
  <c r="DI175" i="2"/>
  <c r="EG174" i="2"/>
  <c r="EA174" i="2"/>
  <c r="DU174" i="2"/>
  <c r="DO174" i="2"/>
  <c r="DI174" i="2"/>
  <c r="EG173" i="2"/>
  <c r="EA173" i="2"/>
  <c r="DU173" i="2"/>
  <c r="DO173" i="2"/>
  <c r="DI173" i="2"/>
  <c r="EG172" i="2"/>
  <c r="EA172" i="2"/>
  <c r="DU172" i="2"/>
  <c r="DO172" i="2"/>
  <c r="DI172" i="2"/>
  <c r="EG171" i="2"/>
  <c r="EA171" i="2"/>
  <c r="DU171" i="2"/>
  <c r="DO171" i="2"/>
  <c r="DI171" i="2"/>
  <c r="EG170" i="2"/>
  <c r="EA170" i="2"/>
  <c r="DU170" i="2"/>
  <c r="DO170" i="2"/>
  <c r="DI170" i="2"/>
  <c r="EG169" i="2"/>
  <c r="EA169" i="2"/>
  <c r="DU169" i="2"/>
  <c r="DO169" i="2"/>
  <c r="DI169" i="2"/>
  <c r="EG168" i="2"/>
  <c r="EA168" i="2"/>
  <c r="DU168" i="2"/>
  <c r="DO168" i="2"/>
  <c r="DI168" i="2"/>
  <c r="EG167" i="2"/>
  <c r="EA167" i="2"/>
  <c r="DU167" i="2"/>
  <c r="DO167" i="2"/>
  <c r="DI167" i="2"/>
  <c r="EG166" i="2"/>
  <c r="EA166" i="2"/>
  <c r="DU166" i="2"/>
  <c r="DO166" i="2"/>
  <c r="DI166" i="2"/>
  <c r="EG165" i="2"/>
  <c r="EA165" i="2"/>
  <c r="DU165" i="2"/>
  <c r="DO165" i="2"/>
  <c r="DI165" i="2"/>
  <c r="EG164" i="2"/>
  <c r="EA164" i="2"/>
  <c r="DU164" i="2"/>
  <c r="DO164" i="2"/>
  <c r="DI164" i="2"/>
  <c r="EG163" i="2"/>
  <c r="EA163" i="2"/>
  <c r="DU163" i="2"/>
  <c r="DO163" i="2"/>
  <c r="DI163" i="2"/>
  <c r="EG162" i="2"/>
  <c r="EA162" i="2"/>
  <c r="DU162" i="2"/>
  <c r="DO162" i="2"/>
  <c r="DI162" i="2"/>
  <c r="EG161" i="2"/>
  <c r="EA161" i="2"/>
  <c r="DU161" i="2"/>
  <c r="DO161" i="2"/>
  <c r="DI161" i="2"/>
  <c r="EG160" i="2"/>
  <c r="EA160" i="2"/>
  <c r="DU160" i="2"/>
  <c r="DO160" i="2"/>
  <c r="DI160" i="2"/>
  <c r="EG159" i="2"/>
  <c r="EA159" i="2"/>
  <c r="DU159" i="2"/>
  <c r="DO159" i="2"/>
  <c r="DI159" i="2"/>
  <c r="EG158" i="2"/>
  <c r="EA158" i="2"/>
  <c r="DU158" i="2"/>
  <c r="DO158" i="2"/>
  <c r="DI158" i="2"/>
  <c r="EG157" i="2"/>
  <c r="EA157" i="2"/>
  <c r="DU157" i="2"/>
  <c r="DO157" i="2"/>
  <c r="DI157" i="2"/>
  <c r="EG156" i="2"/>
  <c r="EA156" i="2"/>
  <c r="DU156" i="2"/>
  <c r="DO156" i="2"/>
  <c r="DI156" i="2"/>
  <c r="EG155" i="2"/>
  <c r="EA155" i="2"/>
  <c r="DU155" i="2"/>
  <c r="DO155" i="2"/>
  <c r="DI155" i="2"/>
  <c r="EG154" i="2"/>
  <c r="EA154" i="2"/>
  <c r="DU154" i="2"/>
  <c r="DO154" i="2"/>
  <c r="DI154" i="2"/>
  <c r="EG153" i="2"/>
  <c r="EA153" i="2"/>
  <c r="DU153" i="2"/>
  <c r="DO153" i="2"/>
  <c r="DI153" i="2"/>
  <c r="EG152" i="2"/>
  <c r="EA152" i="2"/>
  <c r="DU152" i="2"/>
  <c r="DO152" i="2"/>
  <c r="DI152" i="2"/>
  <c r="EG151" i="2"/>
  <c r="EA151" i="2"/>
  <c r="DU151" i="2"/>
  <c r="DO151" i="2"/>
  <c r="DI151" i="2"/>
  <c r="EG150" i="2"/>
  <c r="EA150" i="2"/>
  <c r="DU150" i="2"/>
  <c r="DO150" i="2"/>
  <c r="DI150" i="2"/>
  <c r="EG149" i="2"/>
  <c r="EA149" i="2"/>
  <c r="DU149" i="2"/>
  <c r="DO149" i="2"/>
  <c r="DI149" i="2"/>
  <c r="EG148" i="2"/>
  <c r="EA148" i="2"/>
  <c r="DU148" i="2"/>
  <c r="DO148" i="2"/>
  <c r="DI148" i="2"/>
  <c r="EG147" i="2"/>
  <c r="EA147" i="2"/>
  <c r="DU147" i="2"/>
  <c r="DO147" i="2"/>
  <c r="DI147" i="2"/>
  <c r="EG146" i="2"/>
  <c r="EA146" i="2"/>
  <c r="DU146" i="2"/>
  <c r="DO146" i="2"/>
  <c r="DI146" i="2"/>
  <c r="EG145" i="2"/>
  <c r="EA145" i="2"/>
  <c r="DU145" i="2"/>
  <c r="DO145" i="2"/>
  <c r="DI145" i="2"/>
  <c r="EG144" i="2"/>
  <c r="EA144" i="2"/>
  <c r="DU144" i="2"/>
  <c r="DO144" i="2"/>
  <c r="DI144" i="2"/>
  <c r="EG143" i="2"/>
  <c r="EA143" i="2"/>
  <c r="DU143" i="2"/>
  <c r="DO143" i="2"/>
  <c r="DI143" i="2"/>
  <c r="EG142" i="2"/>
  <c r="EA142" i="2"/>
  <c r="DU142" i="2"/>
  <c r="DO142" i="2"/>
  <c r="DI142" i="2"/>
  <c r="EG141" i="2"/>
  <c r="EA141" i="2"/>
  <c r="DU141" i="2"/>
  <c r="DO141" i="2"/>
  <c r="DI141" i="2"/>
  <c r="EG140" i="2"/>
  <c r="EA140" i="2"/>
  <c r="DU140" i="2"/>
  <c r="DO140" i="2"/>
  <c r="DI140" i="2"/>
  <c r="EG139" i="2"/>
  <c r="EA139" i="2"/>
  <c r="DU139" i="2"/>
  <c r="DO139" i="2"/>
  <c r="DI139" i="2"/>
  <c r="EG138" i="2"/>
  <c r="EA138" i="2"/>
  <c r="DU138" i="2"/>
  <c r="DO138" i="2"/>
  <c r="DI138" i="2"/>
  <c r="EG137" i="2"/>
  <c r="EA137" i="2"/>
  <c r="DU137" i="2"/>
  <c r="DO137" i="2"/>
  <c r="DI137" i="2"/>
  <c r="EG136" i="2"/>
  <c r="EA136" i="2"/>
  <c r="DU136" i="2"/>
  <c r="DO136" i="2"/>
  <c r="DI136" i="2"/>
  <c r="EG135" i="2"/>
  <c r="EA135" i="2"/>
  <c r="DU135" i="2"/>
  <c r="DO135" i="2"/>
  <c r="DI135" i="2"/>
  <c r="EG134" i="2"/>
  <c r="EA134" i="2"/>
  <c r="DU134" i="2"/>
  <c r="DO134" i="2"/>
  <c r="DI134" i="2"/>
  <c r="EG133" i="2"/>
  <c r="EA133" i="2"/>
  <c r="DU133" i="2"/>
  <c r="DO133" i="2"/>
  <c r="DI133" i="2"/>
  <c r="EG132" i="2"/>
  <c r="EA132" i="2"/>
  <c r="DU132" i="2"/>
  <c r="DO132" i="2"/>
  <c r="DI132" i="2"/>
  <c r="EG131" i="2"/>
  <c r="EA131" i="2"/>
  <c r="DU131" i="2"/>
  <c r="DO131" i="2"/>
  <c r="DI131" i="2"/>
  <c r="EG130" i="2"/>
  <c r="EA130" i="2"/>
  <c r="DU130" i="2"/>
  <c r="DO130" i="2"/>
  <c r="DI130" i="2"/>
  <c r="EG129" i="2"/>
  <c r="EA129" i="2"/>
  <c r="DU129" i="2"/>
  <c r="DO129" i="2"/>
  <c r="DI129" i="2"/>
  <c r="EG128" i="2"/>
  <c r="EA128" i="2"/>
  <c r="DU128" i="2"/>
  <c r="DO128" i="2"/>
  <c r="DI128" i="2"/>
  <c r="EG127" i="2"/>
  <c r="EA127" i="2"/>
  <c r="DU127" i="2"/>
  <c r="DO127" i="2"/>
  <c r="DI127" i="2"/>
  <c r="EG126" i="2"/>
  <c r="EA126" i="2"/>
  <c r="DU126" i="2"/>
  <c r="DO126" i="2"/>
  <c r="DI126" i="2"/>
  <c r="EG125" i="2"/>
  <c r="EA125" i="2"/>
  <c r="DU125" i="2"/>
  <c r="DO125" i="2"/>
  <c r="DI125" i="2"/>
  <c r="EG124" i="2"/>
  <c r="EA124" i="2"/>
  <c r="DU124" i="2"/>
  <c r="DO124" i="2"/>
  <c r="DI124" i="2"/>
  <c r="EG123" i="2"/>
  <c r="EA123" i="2"/>
  <c r="DU123" i="2"/>
  <c r="DO123" i="2"/>
  <c r="DI123" i="2"/>
  <c r="EG122" i="2"/>
  <c r="EA122" i="2"/>
  <c r="DU122" i="2"/>
  <c r="DO122" i="2"/>
  <c r="DI122" i="2"/>
  <c r="EG121" i="2"/>
  <c r="EA121" i="2"/>
  <c r="DU121" i="2"/>
  <c r="DO121" i="2"/>
  <c r="DI121" i="2"/>
  <c r="EG120" i="2"/>
  <c r="EA120" i="2"/>
  <c r="DU120" i="2"/>
  <c r="DO120" i="2"/>
  <c r="DI120" i="2"/>
  <c r="EG119" i="2"/>
  <c r="EA119" i="2"/>
  <c r="DU119" i="2"/>
  <c r="DO119" i="2"/>
  <c r="DI119" i="2"/>
  <c r="EG118" i="2"/>
  <c r="EA118" i="2"/>
  <c r="DU118" i="2"/>
  <c r="DO118" i="2"/>
  <c r="DI118" i="2"/>
  <c r="EG117" i="2"/>
  <c r="EA117" i="2"/>
  <c r="DU117" i="2"/>
  <c r="DO117" i="2"/>
  <c r="DI117" i="2"/>
  <c r="EG116" i="2"/>
  <c r="EA116" i="2"/>
  <c r="DU116" i="2"/>
  <c r="DO116" i="2"/>
  <c r="DI116" i="2"/>
  <c r="EG115" i="2"/>
  <c r="EA115" i="2"/>
  <c r="DU115" i="2"/>
  <c r="DO115" i="2"/>
  <c r="DI115" i="2"/>
  <c r="EG114" i="2"/>
  <c r="EA114" i="2"/>
  <c r="DU114" i="2"/>
  <c r="DO114" i="2"/>
  <c r="DI114" i="2"/>
  <c r="EG113" i="2"/>
  <c r="EA113" i="2"/>
  <c r="DU113" i="2"/>
  <c r="DO113" i="2"/>
  <c r="DI113" i="2"/>
  <c r="EG112" i="2"/>
  <c r="EA112" i="2"/>
  <c r="DU112" i="2"/>
  <c r="DO112" i="2"/>
  <c r="DI112" i="2"/>
  <c r="EG111" i="2"/>
  <c r="EA111" i="2"/>
  <c r="DU111" i="2"/>
  <c r="DO111" i="2"/>
  <c r="DI111" i="2"/>
  <c r="EG110" i="2"/>
  <c r="EA110" i="2"/>
  <c r="DU110" i="2"/>
  <c r="DO110" i="2"/>
  <c r="DI110" i="2"/>
  <c r="EG109" i="2"/>
  <c r="EA109" i="2"/>
  <c r="DU109" i="2"/>
  <c r="DO109" i="2"/>
  <c r="DI109" i="2"/>
  <c r="EG108" i="2"/>
  <c r="EA108" i="2"/>
  <c r="DU108" i="2"/>
  <c r="DO108" i="2"/>
  <c r="DI108" i="2"/>
  <c r="EG107" i="2"/>
  <c r="EA107" i="2"/>
  <c r="DU107" i="2"/>
  <c r="DO107" i="2"/>
  <c r="DI107" i="2"/>
  <c r="EG106" i="2"/>
  <c r="EA106" i="2"/>
  <c r="DU106" i="2"/>
  <c r="DO106" i="2"/>
  <c r="DI106" i="2"/>
  <c r="EG105" i="2"/>
  <c r="EA105" i="2"/>
  <c r="DU105" i="2"/>
  <c r="DO105" i="2"/>
  <c r="DI105" i="2"/>
  <c r="EG104" i="2"/>
  <c r="EA104" i="2"/>
  <c r="DU104" i="2"/>
  <c r="DO104" i="2"/>
  <c r="DI104" i="2"/>
  <c r="EG103" i="2"/>
  <c r="EA103" i="2"/>
  <c r="DU103" i="2"/>
  <c r="DO103" i="2"/>
  <c r="DI103" i="2"/>
  <c r="EG102" i="2"/>
  <c r="EA102" i="2"/>
  <c r="DU102" i="2"/>
  <c r="DO102" i="2"/>
  <c r="DI102" i="2"/>
  <c r="EG101" i="2"/>
  <c r="EA101" i="2"/>
  <c r="DU101" i="2"/>
  <c r="DO101" i="2"/>
  <c r="DI101" i="2"/>
  <c r="EG100" i="2"/>
  <c r="EA100" i="2"/>
  <c r="DU100" i="2"/>
  <c r="DO100" i="2"/>
  <c r="DI100" i="2"/>
  <c r="EG99" i="2"/>
  <c r="EA99" i="2"/>
  <c r="DU99" i="2"/>
  <c r="DO99" i="2"/>
  <c r="DI99" i="2"/>
  <c r="EG98" i="2"/>
  <c r="EA98" i="2"/>
  <c r="DU98" i="2"/>
  <c r="DO98" i="2"/>
  <c r="DI98" i="2"/>
  <c r="EG97" i="2"/>
  <c r="EA97" i="2"/>
  <c r="DU97" i="2"/>
  <c r="DO97" i="2"/>
  <c r="DI97" i="2"/>
  <c r="EG96" i="2"/>
  <c r="EA96" i="2"/>
  <c r="DU96" i="2"/>
  <c r="DO96" i="2"/>
  <c r="DI96" i="2"/>
  <c r="EG95" i="2"/>
  <c r="EA95" i="2"/>
  <c r="DU95" i="2"/>
  <c r="DO95" i="2"/>
  <c r="DI95" i="2"/>
  <c r="EG94" i="2"/>
  <c r="EA94" i="2"/>
  <c r="DU94" i="2"/>
  <c r="DO94" i="2"/>
  <c r="DI94" i="2"/>
  <c r="EG93" i="2"/>
  <c r="EA93" i="2"/>
  <c r="DU93" i="2"/>
  <c r="DO93" i="2"/>
  <c r="DI93" i="2"/>
  <c r="EG92" i="2"/>
  <c r="EA92" i="2"/>
  <c r="DU92" i="2"/>
  <c r="DO92" i="2"/>
  <c r="DI92" i="2"/>
  <c r="EG91" i="2"/>
  <c r="EA91" i="2"/>
  <c r="DU91" i="2"/>
  <c r="DO91" i="2"/>
  <c r="DI91" i="2"/>
  <c r="EG90" i="2"/>
  <c r="EA90" i="2"/>
  <c r="DU90" i="2"/>
  <c r="DO90" i="2"/>
  <c r="DI90" i="2"/>
  <c r="EG89" i="2"/>
  <c r="EA89" i="2"/>
  <c r="DU89" i="2"/>
  <c r="DO89" i="2"/>
  <c r="DI89" i="2"/>
  <c r="EG88" i="2"/>
  <c r="EA88" i="2"/>
  <c r="DU88" i="2"/>
  <c r="DO88" i="2"/>
  <c r="DI88" i="2"/>
  <c r="EG87" i="2"/>
  <c r="EA87" i="2"/>
  <c r="DU87" i="2"/>
  <c r="DO87" i="2"/>
  <c r="DI87" i="2"/>
  <c r="EG86" i="2"/>
  <c r="EA86" i="2"/>
  <c r="DU86" i="2"/>
  <c r="DO86" i="2"/>
  <c r="DI86" i="2"/>
  <c r="EG85" i="2"/>
  <c r="EA85" i="2"/>
  <c r="DU85" i="2"/>
  <c r="DO85" i="2"/>
  <c r="DI85" i="2"/>
  <c r="EG84" i="2"/>
  <c r="EA84" i="2"/>
  <c r="DU84" i="2"/>
  <c r="DO84" i="2"/>
  <c r="DI84" i="2"/>
  <c r="EG83" i="2"/>
  <c r="EA83" i="2"/>
  <c r="DU83" i="2"/>
  <c r="DO83" i="2"/>
  <c r="DI83" i="2"/>
  <c r="EG82" i="2"/>
  <c r="EA82" i="2"/>
  <c r="DU82" i="2"/>
  <c r="DO82" i="2"/>
  <c r="DI82" i="2"/>
  <c r="EG81" i="2"/>
  <c r="EA81" i="2"/>
  <c r="DU81" i="2"/>
  <c r="DO81" i="2"/>
  <c r="DI81" i="2"/>
  <c r="EG80" i="2"/>
  <c r="EA80" i="2"/>
  <c r="DU80" i="2"/>
  <c r="DO80" i="2"/>
  <c r="DI80" i="2"/>
  <c r="EG79" i="2"/>
  <c r="EA79" i="2"/>
  <c r="DU79" i="2"/>
  <c r="DO79" i="2"/>
  <c r="DI79" i="2"/>
  <c r="EG78" i="2"/>
  <c r="EA78" i="2"/>
  <c r="DU78" i="2"/>
  <c r="DO78" i="2"/>
  <c r="DI78" i="2"/>
  <c r="EG77" i="2"/>
  <c r="EA77" i="2"/>
  <c r="DU77" i="2"/>
  <c r="DO77" i="2"/>
  <c r="DI77" i="2"/>
  <c r="EG76" i="2"/>
  <c r="EA76" i="2"/>
  <c r="DU76" i="2"/>
  <c r="DO76" i="2"/>
  <c r="DI76" i="2"/>
  <c r="EG75" i="2"/>
  <c r="EA75" i="2"/>
  <c r="DU75" i="2"/>
  <c r="DO75" i="2"/>
  <c r="DI75" i="2"/>
  <c r="EG74" i="2"/>
  <c r="EA74" i="2"/>
  <c r="DU74" i="2"/>
  <c r="DO74" i="2"/>
  <c r="DI74" i="2"/>
  <c r="EG73" i="2"/>
  <c r="EA73" i="2"/>
  <c r="DU73" i="2"/>
  <c r="DO73" i="2"/>
  <c r="DI73" i="2"/>
  <c r="EG72" i="2"/>
  <c r="EA72" i="2"/>
  <c r="DU72" i="2"/>
  <c r="DO72" i="2"/>
  <c r="DI72" i="2"/>
  <c r="EG71" i="2"/>
  <c r="EA71" i="2"/>
  <c r="DU71" i="2"/>
  <c r="DO71" i="2"/>
  <c r="DI71" i="2"/>
  <c r="EG70" i="2"/>
  <c r="EA70" i="2"/>
  <c r="DU70" i="2"/>
  <c r="DO70" i="2"/>
  <c r="DI70" i="2"/>
  <c r="EG69" i="2"/>
  <c r="EA69" i="2"/>
  <c r="DU69" i="2"/>
  <c r="DO69" i="2"/>
  <c r="DI69" i="2"/>
  <c r="EG68" i="2"/>
  <c r="EA68" i="2"/>
  <c r="DU68" i="2"/>
  <c r="DO68" i="2"/>
  <c r="DI68" i="2"/>
  <c r="EG67" i="2"/>
  <c r="EA67" i="2"/>
  <c r="DU67" i="2"/>
  <c r="DO67" i="2"/>
  <c r="DI67" i="2"/>
  <c r="EG66" i="2"/>
  <c r="EA66" i="2"/>
  <c r="DU66" i="2"/>
  <c r="DO66" i="2"/>
  <c r="DI66" i="2"/>
  <c r="EG65" i="2"/>
  <c r="EA65" i="2"/>
  <c r="DU65" i="2"/>
  <c r="DO65" i="2"/>
  <c r="DI65" i="2"/>
  <c r="EG64" i="2"/>
  <c r="EA64" i="2"/>
  <c r="DU64" i="2"/>
  <c r="DO64" i="2"/>
  <c r="DI64" i="2"/>
  <c r="EG63" i="2"/>
  <c r="EA63" i="2"/>
  <c r="DU63" i="2"/>
  <c r="DO63" i="2"/>
  <c r="DI63" i="2"/>
  <c r="EG62" i="2"/>
  <c r="EA62" i="2"/>
  <c r="DU62" i="2"/>
  <c r="DO62" i="2"/>
  <c r="DI62" i="2"/>
  <c r="EG61" i="2"/>
  <c r="EA61" i="2"/>
  <c r="DU61" i="2"/>
  <c r="DO61" i="2"/>
  <c r="DI61" i="2"/>
  <c r="EG60" i="2"/>
  <c r="EA60" i="2"/>
  <c r="DU60" i="2"/>
  <c r="DO60" i="2"/>
  <c r="DI60" i="2"/>
  <c r="EG59" i="2"/>
  <c r="EA59" i="2"/>
  <c r="DU59" i="2"/>
  <c r="DO59" i="2"/>
  <c r="DI59" i="2"/>
  <c r="EG58" i="2"/>
  <c r="EA58" i="2"/>
  <c r="DU58" i="2"/>
  <c r="DO58" i="2"/>
  <c r="DI58" i="2"/>
  <c r="EG57" i="2"/>
  <c r="EA57" i="2"/>
  <c r="DU57" i="2"/>
  <c r="DO57" i="2"/>
  <c r="DI57" i="2"/>
  <c r="EG56" i="2"/>
  <c r="DU56" i="2"/>
  <c r="DO56" i="2"/>
  <c r="DI56" i="2"/>
  <c r="EG55" i="2"/>
  <c r="DU55" i="2"/>
  <c r="DO55" i="2"/>
  <c r="DI55" i="2"/>
  <c r="EG54" i="2"/>
  <c r="DU54" i="2"/>
  <c r="DV55" i="2" s="1"/>
  <c r="DO54" i="2"/>
  <c r="DP55" i="2" s="1"/>
  <c r="DI54" i="2"/>
  <c r="DJ55" i="2" s="1"/>
  <c r="FL554" i="2"/>
  <c r="CP554" i="2"/>
  <c r="CP555" i="2"/>
  <c r="CD554" i="2"/>
  <c r="BR555" i="2"/>
  <c r="DN554" i="2"/>
  <c r="J554" i="2"/>
  <c r="FF554" i="2"/>
  <c r="CV554" i="2"/>
  <c r="V555" i="2"/>
  <c r="P556" i="2"/>
  <c r="AN554" i="2"/>
  <c r="P554" i="2"/>
  <c r="FD556" i="2" l="1"/>
  <c r="EC556" i="2"/>
  <c r="EB557" i="2"/>
  <c r="CH555" i="2"/>
  <c r="CL560" i="2"/>
  <c r="CM559" i="2"/>
  <c r="DW556" i="2"/>
  <c r="DV557" i="2"/>
  <c r="AQ556" i="2"/>
  <c r="DE556" i="2" s="1"/>
  <c r="AQ557" i="2"/>
  <c r="AF556" i="2"/>
  <c r="BU557" i="2"/>
  <c r="BU568" i="2"/>
  <c r="DE593" i="2"/>
  <c r="CM591" i="2"/>
  <c r="AQ594" i="2"/>
  <c r="DE594" i="2" s="1"/>
  <c r="AL556" i="2"/>
  <c r="CY555" i="2"/>
  <c r="CB555" i="2"/>
  <c r="BJ555" i="2"/>
  <c r="ED556" i="2"/>
  <c r="DJ560" i="2"/>
  <c r="DK559" i="2"/>
  <c r="DX556" i="2"/>
  <c r="T557" i="2"/>
  <c r="CA557" i="2"/>
  <c r="CY557" i="2" s="1"/>
  <c r="BZ558" i="2"/>
  <c r="DD567" i="2"/>
  <c r="BU572" i="2"/>
  <c r="BU576" i="2"/>
  <c r="DD576" i="2"/>
  <c r="DD586" i="2"/>
  <c r="AR554" i="2"/>
  <c r="DE554" i="2"/>
  <c r="DF554" i="2" s="1"/>
  <c r="BV555" i="2"/>
  <c r="CT556" i="2"/>
  <c r="DE555" i="2"/>
  <c r="N558" i="2"/>
  <c r="BD557" i="2"/>
  <c r="DQ556" i="2"/>
  <c r="EI556" i="2" s="1"/>
  <c r="DP557" i="2"/>
  <c r="EH556" i="2"/>
  <c r="FI556" i="2"/>
  <c r="FH557" i="2"/>
  <c r="CS562" i="2"/>
  <c r="CR563" i="2"/>
  <c r="CA574" i="2"/>
  <c r="BZ575" i="2"/>
  <c r="AQ576" i="2"/>
  <c r="CA581" i="2"/>
  <c r="BZ582" i="2"/>
  <c r="H556" i="2"/>
  <c r="Z555" i="2"/>
  <c r="AX555" i="2"/>
  <c r="CZ555" i="2"/>
  <c r="BP557" i="2"/>
  <c r="CG559" i="2"/>
  <c r="CF560" i="2"/>
  <c r="DL556" i="2"/>
  <c r="DD555" i="2"/>
  <c r="EI555" i="2"/>
  <c r="EJ555" i="2" s="1"/>
  <c r="DR555" i="2"/>
  <c r="CN557" i="2"/>
  <c r="FJ556" i="2"/>
  <c r="CM558" i="2"/>
  <c r="CX558" i="2"/>
  <c r="DD578" i="2"/>
  <c r="AQ582" i="2"/>
  <c r="DD590" i="2"/>
  <c r="B37" i="2"/>
  <c r="D38" i="2" s="1"/>
  <c r="D39" i="2"/>
  <c r="DJ56" i="2"/>
  <c r="DJ57" i="2" s="1"/>
  <c r="DJ58" i="2" s="1"/>
  <c r="DJ59" i="2" s="1"/>
  <c r="DJ60" i="2" s="1"/>
  <c r="DJ61" i="2" s="1"/>
  <c r="DJ62" i="2" s="1"/>
  <c r="DJ63" i="2" s="1"/>
  <c r="DJ64" i="2" s="1"/>
  <c r="DJ65" i="2" s="1"/>
  <c r="DJ66" i="2" s="1"/>
  <c r="DJ67" i="2" s="1"/>
  <c r="DJ68" i="2" s="1"/>
  <c r="DJ69" i="2" s="1"/>
  <c r="DJ70" i="2" s="1"/>
  <c r="DJ71" i="2" s="1"/>
  <c r="DJ72" i="2" s="1"/>
  <c r="DJ73" i="2" s="1"/>
  <c r="DJ74" i="2" s="1"/>
  <c r="DJ75" i="2" s="1"/>
  <c r="DJ76" i="2" s="1"/>
  <c r="DJ77" i="2" s="1"/>
  <c r="DJ78" i="2" s="1"/>
  <c r="DJ79" i="2" s="1"/>
  <c r="DJ80" i="2" s="1"/>
  <c r="DJ81" i="2" s="1"/>
  <c r="DJ82" i="2" s="1"/>
  <c r="DJ83" i="2" s="1"/>
  <c r="DJ84" i="2" s="1"/>
  <c r="DJ85" i="2" s="1"/>
  <c r="DJ86" i="2" s="1"/>
  <c r="DJ87" i="2" s="1"/>
  <c r="DJ88" i="2" s="1"/>
  <c r="DJ89" i="2" s="1"/>
  <c r="DJ90" i="2" s="1"/>
  <c r="DJ91" i="2" s="1"/>
  <c r="DJ92" i="2" s="1"/>
  <c r="DJ93" i="2" s="1"/>
  <c r="DJ94" i="2" s="1"/>
  <c r="DJ95" i="2" s="1"/>
  <c r="DJ96" i="2" s="1"/>
  <c r="DJ97" i="2" s="1"/>
  <c r="DJ98" i="2" s="1"/>
  <c r="DJ99" i="2" s="1"/>
  <c r="DJ100" i="2" s="1"/>
  <c r="DJ101" i="2" s="1"/>
  <c r="DJ102" i="2" s="1"/>
  <c r="DJ103" i="2" s="1"/>
  <c r="DJ104" i="2" s="1"/>
  <c r="DJ105" i="2" s="1"/>
  <c r="DJ106" i="2" s="1"/>
  <c r="DJ107" i="2" s="1"/>
  <c r="DJ108" i="2" s="1"/>
  <c r="DJ109" i="2" s="1"/>
  <c r="DJ110" i="2" s="1"/>
  <c r="DJ111" i="2" s="1"/>
  <c r="DJ112" i="2" s="1"/>
  <c r="DJ113" i="2" s="1"/>
  <c r="DJ114" i="2" s="1"/>
  <c r="DJ115" i="2" s="1"/>
  <c r="DJ116" i="2" s="1"/>
  <c r="DJ117" i="2" s="1"/>
  <c r="DJ118" i="2" s="1"/>
  <c r="DJ119" i="2" s="1"/>
  <c r="DJ120" i="2" s="1"/>
  <c r="DJ121" i="2" s="1"/>
  <c r="DJ122" i="2" s="1"/>
  <c r="DJ123" i="2" s="1"/>
  <c r="DJ124" i="2" s="1"/>
  <c r="DJ125" i="2" s="1"/>
  <c r="DJ126" i="2" s="1"/>
  <c r="DJ127" i="2" s="1"/>
  <c r="DJ128" i="2" s="1"/>
  <c r="DJ129" i="2" s="1"/>
  <c r="DJ130" i="2" s="1"/>
  <c r="DJ131" i="2" s="1"/>
  <c r="DJ132" i="2" s="1"/>
  <c r="DJ133" i="2" s="1"/>
  <c r="DJ134" i="2" s="1"/>
  <c r="DJ135" i="2" s="1"/>
  <c r="DJ136" i="2" s="1"/>
  <c r="DJ137" i="2" s="1"/>
  <c r="DJ138" i="2" s="1"/>
  <c r="DJ139" i="2" s="1"/>
  <c r="DJ140" i="2" s="1"/>
  <c r="DJ141" i="2" s="1"/>
  <c r="DJ142" i="2" s="1"/>
  <c r="DJ143" i="2" s="1"/>
  <c r="DJ144" i="2" s="1"/>
  <c r="DJ145" i="2" s="1"/>
  <c r="DJ146" i="2" s="1"/>
  <c r="DJ147" i="2" s="1"/>
  <c r="DJ148" i="2" s="1"/>
  <c r="DJ149" i="2" s="1"/>
  <c r="DJ150" i="2" s="1"/>
  <c r="DJ151" i="2" s="1"/>
  <c r="DJ152" i="2" s="1"/>
  <c r="DJ153" i="2" s="1"/>
  <c r="DJ154" i="2" s="1"/>
  <c r="DJ155" i="2" s="1"/>
  <c r="DJ156" i="2" s="1"/>
  <c r="DJ157" i="2" s="1"/>
  <c r="DJ158" i="2" s="1"/>
  <c r="DJ159" i="2" s="1"/>
  <c r="DJ160" i="2" s="1"/>
  <c r="DJ161" i="2" s="1"/>
  <c r="DJ162" i="2" s="1"/>
  <c r="DJ163" i="2" s="1"/>
  <c r="DJ164" i="2" s="1"/>
  <c r="DJ165" i="2" s="1"/>
  <c r="DJ166" i="2" s="1"/>
  <c r="DJ167" i="2" s="1"/>
  <c r="DJ168" i="2" s="1"/>
  <c r="DJ169" i="2" s="1"/>
  <c r="DJ170" i="2" s="1"/>
  <c r="DJ171" i="2" s="1"/>
  <c r="DJ172" i="2" s="1"/>
  <c r="DJ173" i="2" s="1"/>
  <c r="DJ174" i="2" s="1"/>
  <c r="DJ175" i="2" s="1"/>
  <c r="DJ176" i="2" s="1"/>
  <c r="DJ177" i="2" s="1"/>
  <c r="DJ178" i="2" s="1"/>
  <c r="DJ179" i="2" s="1"/>
  <c r="DJ180" i="2" s="1"/>
  <c r="DJ181" i="2" s="1"/>
  <c r="DJ182" i="2" s="1"/>
  <c r="DJ183" i="2" s="1"/>
  <c r="DJ184" i="2" s="1"/>
  <c r="DJ185" i="2" s="1"/>
  <c r="DJ186" i="2" s="1"/>
  <c r="DJ187" i="2" s="1"/>
  <c r="DJ188" i="2" s="1"/>
  <c r="DJ189" i="2" s="1"/>
  <c r="DJ190" i="2" s="1"/>
  <c r="DJ191" i="2" s="1"/>
  <c r="DJ192" i="2" s="1"/>
  <c r="DJ193" i="2" s="1"/>
  <c r="DJ194" i="2" s="1"/>
  <c r="DJ195" i="2" s="1"/>
  <c r="DJ196" i="2" s="1"/>
  <c r="DJ197" i="2" s="1"/>
  <c r="DJ198" i="2" s="1"/>
  <c r="DJ199" i="2" s="1"/>
  <c r="DJ200" i="2" s="1"/>
  <c r="DJ201" i="2" s="1"/>
  <c r="DJ202" i="2" s="1"/>
  <c r="DJ203" i="2" s="1"/>
  <c r="DJ204" i="2" s="1"/>
  <c r="DJ205" i="2" s="1"/>
  <c r="DJ206" i="2" s="1"/>
  <c r="DJ207" i="2" s="1"/>
  <c r="DJ208" i="2" s="1"/>
  <c r="DJ209" i="2" s="1"/>
  <c r="DJ210" i="2" s="1"/>
  <c r="DJ211" i="2" s="1"/>
  <c r="DJ212" i="2" s="1"/>
  <c r="DJ213" i="2" s="1"/>
  <c r="DJ214" i="2" s="1"/>
  <c r="DJ215" i="2" s="1"/>
  <c r="DJ216" i="2" s="1"/>
  <c r="DJ217" i="2" s="1"/>
  <c r="DJ218" i="2" s="1"/>
  <c r="DJ219" i="2" s="1"/>
  <c r="DJ220" i="2" s="1"/>
  <c r="DJ221" i="2" s="1"/>
  <c r="DJ222" i="2" s="1"/>
  <c r="DJ223" i="2" s="1"/>
  <c r="DJ224" i="2" s="1"/>
  <c r="DJ225" i="2" s="1"/>
  <c r="DJ226" i="2" s="1"/>
  <c r="DJ227" i="2" s="1"/>
  <c r="DJ228" i="2" s="1"/>
  <c r="DJ229" i="2" s="1"/>
  <c r="DJ230" i="2" s="1"/>
  <c r="DJ231" i="2" s="1"/>
  <c r="DJ232" i="2" s="1"/>
  <c r="DJ233" i="2" s="1"/>
  <c r="DJ234" i="2" s="1"/>
  <c r="DJ235" i="2" s="1"/>
  <c r="DJ236" i="2" s="1"/>
  <c r="DJ237" i="2" s="1"/>
  <c r="DJ238" i="2" s="1"/>
  <c r="DJ239" i="2" s="1"/>
  <c r="DJ240" i="2" s="1"/>
  <c r="DJ241" i="2" s="1"/>
  <c r="DJ242" i="2" s="1"/>
  <c r="DJ243" i="2" s="1"/>
  <c r="DJ244" i="2" s="1"/>
  <c r="DJ245" i="2" s="1"/>
  <c r="DJ246" i="2" s="1"/>
  <c r="DJ247" i="2" s="1"/>
  <c r="DJ248" i="2" s="1"/>
  <c r="DJ249" i="2" s="1"/>
  <c r="DJ250" i="2" s="1"/>
  <c r="DJ251" i="2" s="1"/>
  <c r="DJ252" i="2" s="1"/>
  <c r="DJ253" i="2" s="1"/>
  <c r="DJ254" i="2" s="1"/>
  <c r="DJ255" i="2" s="1"/>
  <c r="DJ256" i="2" s="1"/>
  <c r="DJ257" i="2" s="1"/>
  <c r="DJ258" i="2" s="1"/>
  <c r="DJ259" i="2" s="1"/>
  <c r="DJ260" i="2" s="1"/>
  <c r="DJ261" i="2" s="1"/>
  <c r="DJ262" i="2" s="1"/>
  <c r="DJ263" i="2" s="1"/>
  <c r="DJ264" i="2" s="1"/>
  <c r="DJ265" i="2" s="1"/>
  <c r="DJ266" i="2" s="1"/>
  <c r="DJ267" i="2" s="1"/>
  <c r="DJ268" i="2" s="1"/>
  <c r="DJ269" i="2" s="1"/>
  <c r="DJ270" i="2" s="1"/>
  <c r="DJ271" i="2" s="1"/>
  <c r="DJ272" i="2" s="1"/>
  <c r="DJ273" i="2" s="1"/>
  <c r="DJ274" i="2" s="1"/>
  <c r="DJ275" i="2" s="1"/>
  <c r="DJ276" i="2" s="1"/>
  <c r="DJ277" i="2" s="1"/>
  <c r="DJ278" i="2" s="1"/>
  <c r="DJ279" i="2" s="1"/>
  <c r="DJ280" i="2" s="1"/>
  <c r="DJ281" i="2" s="1"/>
  <c r="DJ282" i="2" s="1"/>
  <c r="DJ283" i="2" s="1"/>
  <c r="DJ284" i="2" s="1"/>
  <c r="DJ285" i="2" s="1"/>
  <c r="DJ286" i="2" s="1"/>
  <c r="DJ287" i="2" s="1"/>
  <c r="DJ288" i="2" s="1"/>
  <c r="DJ289" i="2" s="1"/>
  <c r="DJ290" i="2" s="1"/>
  <c r="DJ291" i="2" s="1"/>
  <c r="DJ292" i="2" s="1"/>
  <c r="DJ293" i="2" s="1"/>
  <c r="DJ294" i="2" s="1"/>
  <c r="DJ295" i="2" s="1"/>
  <c r="DJ296" i="2" s="1"/>
  <c r="DJ297" i="2" s="1"/>
  <c r="DJ298" i="2" s="1"/>
  <c r="DJ299" i="2" s="1"/>
  <c r="DJ300" i="2" s="1"/>
  <c r="DJ301" i="2" s="1"/>
  <c r="DJ302" i="2" s="1"/>
  <c r="DJ303" i="2" s="1"/>
  <c r="DJ304" i="2" s="1"/>
  <c r="DJ305" i="2" s="1"/>
  <c r="DJ306" i="2" s="1"/>
  <c r="DJ307" i="2" s="1"/>
  <c r="DJ308" i="2" s="1"/>
  <c r="DJ309" i="2" s="1"/>
  <c r="DJ310" i="2" s="1"/>
  <c r="DJ311" i="2" s="1"/>
  <c r="DJ312" i="2" s="1"/>
  <c r="DJ313" i="2" s="1"/>
  <c r="DJ314" i="2" s="1"/>
  <c r="DJ315" i="2" s="1"/>
  <c r="DJ316" i="2" s="1"/>
  <c r="DJ317" i="2" s="1"/>
  <c r="DJ318" i="2" s="1"/>
  <c r="DJ319" i="2" s="1"/>
  <c r="DJ320" i="2" s="1"/>
  <c r="DJ321" i="2" s="1"/>
  <c r="DJ322" i="2" s="1"/>
  <c r="DJ323" i="2" s="1"/>
  <c r="DJ324" i="2" s="1"/>
  <c r="DJ325" i="2" s="1"/>
  <c r="DJ326" i="2" s="1"/>
  <c r="DJ327" i="2" s="1"/>
  <c r="DJ328" i="2" s="1"/>
  <c r="DJ329" i="2" s="1"/>
  <c r="DJ330" i="2" s="1"/>
  <c r="DJ331" i="2" s="1"/>
  <c r="DJ332" i="2" s="1"/>
  <c r="DJ333" i="2" s="1"/>
  <c r="DJ334" i="2" s="1"/>
  <c r="DJ335" i="2" s="1"/>
  <c r="DJ336" i="2" s="1"/>
  <c r="DJ337" i="2" s="1"/>
  <c r="DJ338" i="2" s="1"/>
  <c r="DJ339" i="2" s="1"/>
  <c r="DJ340" i="2" s="1"/>
  <c r="DJ341" i="2" s="1"/>
  <c r="DJ342" i="2" s="1"/>
  <c r="DJ343" i="2" s="1"/>
  <c r="DJ344" i="2" s="1"/>
  <c r="DJ345" i="2" s="1"/>
  <c r="DJ346" i="2" s="1"/>
  <c r="DJ347" i="2" s="1"/>
  <c r="DJ348" i="2" s="1"/>
  <c r="DJ349" i="2" s="1"/>
  <c r="DJ350" i="2" s="1"/>
  <c r="DJ351" i="2" s="1"/>
  <c r="DJ352" i="2" s="1"/>
  <c r="DJ353" i="2" s="1"/>
  <c r="DJ354" i="2" s="1"/>
  <c r="DJ355" i="2" s="1"/>
  <c r="DJ356" i="2" s="1"/>
  <c r="DJ357" i="2" s="1"/>
  <c r="DJ358" i="2" s="1"/>
  <c r="DJ359" i="2" s="1"/>
  <c r="DJ360" i="2" s="1"/>
  <c r="DJ361" i="2" s="1"/>
  <c r="DJ362" i="2" s="1"/>
  <c r="DJ363" i="2" s="1"/>
  <c r="DJ364" i="2" s="1"/>
  <c r="DJ365" i="2" s="1"/>
  <c r="DJ366" i="2" s="1"/>
  <c r="DJ367" i="2" s="1"/>
  <c r="DJ368" i="2" s="1"/>
  <c r="DJ369" i="2" s="1"/>
  <c r="DJ370" i="2" s="1"/>
  <c r="DJ371" i="2" s="1"/>
  <c r="DJ372" i="2" s="1"/>
  <c r="DJ373" i="2" s="1"/>
  <c r="DJ374" i="2" s="1"/>
  <c r="DJ375" i="2" s="1"/>
  <c r="DJ376" i="2" s="1"/>
  <c r="DJ377" i="2" s="1"/>
  <c r="DJ378" i="2" s="1"/>
  <c r="DJ379" i="2" s="1"/>
  <c r="DJ380" i="2" s="1"/>
  <c r="DJ381" i="2" s="1"/>
  <c r="DJ382" i="2" s="1"/>
  <c r="DJ383" i="2" s="1"/>
  <c r="DJ384" i="2" s="1"/>
  <c r="DJ385" i="2" s="1"/>
  <c r="DJ386" i="2" s="1"/>
  <c r="DJ387" i="2" s="1"/>
  <c r="DJ388" i="2" s="1"/>
  <c r="DJ389" i="2" s="1"/>
  <c r="DJ390" i="2" s="1"/>
  <c r="DJ391" i="2" s="1"/>
  <c r="DJ392" i="2" s="1"/>
  <c r="DJ393" i="2" s="1"/>
  <c r="DJ394" i="2" s="1"/>
  <c r="DJ395" i="2" s="1"/>
  <c r="DJ396" i="2" s="1"/>
  <c r="DJ397" i="2" s="1"/>
  <c r="DJ398" i="2" s="1"/>
  <c r="DJ399" i="2" s="1"/>
  <c r="DJ400" i="2" s="1"/>
  <c r="DJ401" i="2" s="1"/>
  <c r="DJ402" i="2" s="1"/>
  <c r="DJ403" i="2" s="1"/>
  <c r="DJ404" i="2" s="1"/>
  <c r="DJ405" i="2" s="1"/>
  <c r="DJ406" i="2" s="1"/>
  <c r="DJ407" i="2" s="1"/>
  <c r="DJ408" i="2" s="1"/>
  <c r="DJ409" i="2" s="1"/>
  <c r="DJ410" i="2" s="1"/>
  <c r="DJ411" i="2" s="1"/>
  <c r="DJ412" i="2" s="1"/>
  <c r="DJ413" i="2" s="1"/>
  <c r="DJ414" i="2" s="1"/>
  <c r="DJ415" i="2" s="1"/>
  <c r="DJ416" i="2" s="1"/>
  <c r="DJ417" i="2" s="1"/>
  <c r="DJ418" i="2" s="1"/>
  <c r="DJ419" i="2" s="1"/>
  <c r="DJ420" i="2" s="1"/>
  <c r="DJ421" i="2" s="1"/>
  <c r="DJ422" i="2" s="1"/>
  <c r="DJ423" i="2" s="1"/>
  <c r="DJ424" i="2" s="1"/>
  <c r="DJ425" i="2" s="1"/>
  <c r="DJ426" i="2" s="1"/>
  <c r="DJ427" i="2" s="1"/>
  <c r="DJ428" i="2" s="1"/>
  <c r="DJ429" i="2" s="1"/>
  <c r="DJ430" i="2" s="1"/>
  <c r="DJ431" i="2" s="1"/>
  <c r="DJ432" i="2" s="1"/>
  <c r="DJ433" i="2" s="1"/>
  <c r="DJ434" i="2" s="1"/>
  <c r="DJ435" i="2" s="1"/>
  <c r="DJ436" i="2" s="1"/>
  <c r="DJ437" i="2" s="1"/>
  <c r="DJ438" i="2" s="1"/>
  <c r="DJ439" i="2" s="1"/>
  <c r="DJ440" i="2" s="1"/>
  <c r="DJ441" i="2" s="1"/>
  <c r="DJ442" i="2" s="1"/>
  <c r="DJ443" i="2" s="1"/>
  <c r="DJ444" i="2" s="1"/>
  <c r="DJ445" i="2" s="1"/>
  <c r="DJ446" i="2" s="1"/>
  <c r="DJ447" i="2" s="1"/>
  <c r="DJ448" i="2" s="1"/>
  <c r="DJ449" i="2" s="1"/>
  <c r="DJ450" i="2" s="1"/>
  <c r="DJ451" i="2" s="1"/>
  <c r="DJ452" i="2" s="1"/>
  <c r="DJ453" i="2" s="1"/>
  <c r="DJ454" i="2" s="1"/>
  <c r="DJ455" i="2" s="1"/>
  <c r="DJ456" i="2" s="1"/>
  <c r="DJ457" i="2" s="1"/>
  <c r="DJ458" i="2" s="1"/>
  <c r="DJ459" i="2" s="1"/>
  <c r="DJ460" i="2" s="1"/>
  <c r="DJ461" i="2" s="1"/>
  <c r="DJ462" i="2" s="1"/>
  <c r="DJ463" i="2" s="1"/>
  <c r="DJ464" i="2" s="1"/>
  <c r="DJ465" i="2" s="1"/>
  <c r="DJ466" i="2" s="1"/>
  <c r="DJ467" i="2" s="1"/>
  <c r="DJ468" i="2" s="1"/>
  <c r="DJ469" i="2" s="1"/>
  <c r="DJ470" i="2" s="1"/>
  <c r="DJ471" i="2" s="1"/>
  <c r="DJ472" i="2" s="1"/>
  <c r="DJ473" i="2" s="1"/>
  <c r="DJ474" i="2" s="1"/>
  <c r="DJ475" i="2" s="1"/>
  <c r="DJ476" i="2" s="1"/>
  <c r="DJ477" i="2" s="1"/>
  <c r="DJ478" i="2" s="1"/>
  <c r="DJ479" i="2" s="1"/>
  <c r="DJ480" i="2" s="1"/>
  <c r="DJ481" i="2" s="1"/>
  <c r="DJ482" i="2" s="1"/>
  <c r="DJ483" i="2" s="1"/>
  <c r="DJ484" i="2" s="1"/>
  <c r="DJ485" i="2" s="1"/>
  <c r="DJ486" i="2" s="1"/>
  <c r="DJ487" i="2" s="1"/>
  <c r="DJ488" i="2" s="1"/>
  <c r="DJ489" i="2" s="1"/>
  <c r="DJ490" i="2" s="1"/>
  <c r="DJ491" i="2" s="1"/>
  <c r="DJ492" i="2" s="1"/>
  <c r="DJ493" i="2" s="1"/>
  <c r="DJ494" i="2" s="1"/>
  <c r="DJ495" i="2" s="1"/>
  <c r="DJ496" i="2" s="1"/>
  <c r="DJ497" i="2" s="1"/>
  <c r="DJ498" i="2" s="1"/>
  <c r="DJ499" i="2" s="1"/>
  <c r="DJ500" i="2" s="1"/>
  <c r="DJ501" i="2" s="1"/>
  <c r="DJ502" i="2" s="1"/>
  <c r="DJ503" i="2" s="1"/>
  <c r="DJ504" i="2" s="1"/>
  <c r="DJ505" i="2" s="1"/>
  <c r="DJ506" i="2" s="1"/>
  <c r="DJ507" i="2" s="1"/>
  <c r="DJ508" i="2" s="1"/>
  <c r="DJ509" i="2" s="1"/>
  <c r="DJ510" i="2" s="1"/>
  <c r="DJ511" i="2" s="1"/>
  <c r="DJ512" i="2" s="1"/>
  <c r="DJ513" i="2" s="1"/>
  <c r="DJ514" i="2" s="1"/>
  <c r="DJ515" i="2" s="1"/>
  <c r="DJ516" i="2" s="1"/>
  <c r="DJ517" i="2" s="1"/>
  <c r="DJ518" i="2" s="1"/>
  <c r="DJ519" i="2" s="1"/>
  <c r="DJ520" i="2" s="1"/>
  <c r="DJ521" i="2" s="1"/>
  <c r="DJ522" i="2" s="1"/>
  <c r="DJ523" i="2" s="1"/>
  <c r="DJ524" i="2" s="1"/>
  <c r="DJ525" i="2" s="1"/>
  <c r="DJ526" i="2" s="1"/>
  <c r="DJ527" i="2" s="1"/>
  <c r="DJ528" i="2" s="1"/>
  <c r="DJ529" i="2" s="1"/>
  <c r="DJ530" i="2" s="1"/>
  <c r="DJ531" i="2" s="1"/>
  <c r="DJ532" i="2" s="1"/>
  <c r="DJ533" i="2" s="1"/>
  <c r="DJ534" i="2" s="1"/>
  <c r="DJ535" i="2" s="1"/>
  <c r="DJ536" i="2" s="1"/>
  <c r="DJ537" i="2" s="1"/>
  <c r="DJ538" i="2" s="1"/>
  <c r="DJ539" i="2" s="1"/>
  <c r="DJ540" i="2" s="1"/>
  <c r="DJ541" i="2" s="1"/>
  <c r="DJ542" i="2" s="1"/>
  <c r="DJ543" i="2" s="1"/>
  <c r="DJ544" i="2" s="1"/>
  <c r="DJ545" i="2" s="1"/>
  <c r="DJ546" i="2" s="1"/>
  <c r="DJ547" i="2" s="1"/>
  <c r="DJ548" i="2" s="1"/>
  <c r="DJ549" i="2" s="1"/>
  <c r="DJ550" i="2" s="1"/>
  <c r="DJ551" i="2" s="1"/>
  <c r="DJ552" i="2" s="1"/>
  <c r="DJ553" i="2" s="1"/>
  <c r="DV56" i="2"/>
  <c r="DV57" i="2" s="1"/>
  <c r="DV58" i="2" s="1"/>
  <c r="DV59" i="2" s="1"/>
  <c r="DV60" i="2" s="1"/>
  <c r="DV61" i="2" s="1"/>
  <c r="DV62" i="2" s="1"/>
  <c r="DV63" i="2" s="1"/>
  <c r="DV64" i="2" s="1"/>
  <c r="DV65" i="2" s="1"/>
  <c r="DV66" i="2" s="1"/>
  <c r="DV67" i="2" s="1"/>
  <c r="DV68" i="2" s="1"/>
  <c r="DV69" i="2" s="1"/>
  <c r="DV70" i="2" s="1"/>
  <c r="DV71" i="2" s="1"/>
  <c r="DV72" i="2" s="1"/>
  <c r="DV73" i="2" s="1"/>
  <c r="DV74" i="2" s="1"/>
  <c r="DV75" i="2" s="1"/>
  <c r="DV76" i="2" s="1"/>
  <c r="DV77" i="2" s="1"/>
  <c r="DV78" i="2" s="1"/>
  <c r="DV79" i="2" s="1"/>
  <c r="DV80" i="2" s="1"/>
  <c r="DV81" i="2" s="1"/>
  <c r="DV82" i="2" s="1"/>
  <c r="DV83" i="2" s="1"/>
  <c r="DV84" i="2" s="1"/>
  <c r="DV85" i="2" s="1"/>
  <c r="DV86" i="2" s="1"/>
  <c r="DV87" i="2" s="1"/>
  <c r="DV88" i="2" s="1"/>
  <c r="DV89" i="2" s="1"/>
  <c r="DV90" i="2" s="1"/>
  <c r="DV91" i="2" s="1"/>
  <c r="DV92" i="2" s="1"/>
  <c r="DV93" i="2" s="1"/>
  <c r="DV94" i="2" s="1"/>
  <c r="DV95" i="2" s="1"/>
  <c r="DV96" i="2" s="1"/>
  <c r="DV97" i="2" s="1"/>
  <c r="DV98" i="2" s="1"/>
  <c r="DV99" i="2" s="1"/>
  <c r="DV100" i="2" s="1"/>
  <c r="DV101" i="2" s="1"/>
  <c r="DV102" i="2" s="1"/>
  <c r="DV103" i="2" s="1"/>
  <c r="DV104" i="2" s="1"/>
  <c r="DV105" i="2" s="1"/>
  <c r="DV106" i="2" s="1"/>
  <c r="DV107" i="2" s="1"/>
  <c r="DV108" i="2" s="1"/>
  <c r="DV109" i="2" s="1"/>
  <c r="DV110" i="2" s="1"/>
  <c r="DV111" i="2" s="1"/>
  <c r="DV112" i="2" s="1"/>
  <c r="DV113" i="2" s="1"/>
  <c r="DV114" i="2" s="1"/>
  <c r="DV115" i="2" s="1"/>
  <c r="DV116" i="2" s="1"/>
  <c r="DV117" i="2" s="1"/>
  <c r="DV118" i="2" s="1"/>
  <c r="DV119" i="2" s="1"/>
  <c r="DV120" i="2" s="1"/>
  <c r="DV121" i="2" s="1"/>
  <c r="DV122" i="2" s="1"/>
  <c r="DV123" i="2" s="1"/>
  <c r="DV124" i="2" s="1"/>
  <c r="DV125" i="2" s="1"/>
  <c r="DV126" i="2" s="1"/>
  <c r="DV127" i="2" s="1"/>
  <c r="DV128" i="2" s="1"/>
  <c r="DV129" i="2" s="1"/>
  <c r="DV130" i="2" s="1"/>
  <c r="DV131" i="2" s="1"/>
  <c r="DV132" i="2" s="1"/>
  <c r="DV133" i="2" s="1"/>
  <c r="DV134" i="2" s="1"/>
  <c r="DV135" i="2" s="1"/>
  <c r="DV136" i="2" s="1"/>
  <c r="DV137" i="2" s="1"/>
  <c r="DV138" i="2" s="1"/>
  <c r="DV139" i="2" s="1"/>
  <c r="DV140" i="2" s="1"/>
  <c r="DV141" i="2" s="1"/>
  <c r="DV142" i="2" s="1"/>
  <c r="DV143" i="2" s="1"/>
  <c r="DV144" i="2" s="1"/>
  <c r="DV145" i="2" s="1"/>
  <c r="DV146" i="2" s="1"/>
  <c r="DV147" i="2" s="1"/>
  <c r="DV148" i="2" s="1"/>
  <c r="DV149" i="2" s="1"/>
  <c r="DV150" i="2" s="1"/>
  <c r="DV151" i="2" s="1"/>
  <c r="DV152" i="2" s="1"/>
  <c r="DV153" i="2" s="1"/>
  <c r="DV154" i="2" s="1"/>
  <c r="DV155" i="2" s="1"/>
  <c r="DV156" i="2" s="1"/>
  <c r="DV157" i="2" s="1"/>
  <c r="DV158" i="2" s="1"/>
  <c r="DV159" i="2" s="1"/>
  <c r="DV160" i="2" s="1"/>
  <c r="DV161" i="2" s="1"/>
  <c r="DV162" i="2" s="1"/>
  <c r="DV163" i="2" s="1"/>
  <c r="DV164" i="2" s="1"/>
  <c r="DV165" i="2" s="1"/>
  <c r="DV166" i="2" s="1"/>
  <c r="DV167" i="2" s="1"/>
  <c r="DV168" i="2" s="1"/>
  <c r="DV169" i="2" s="1"/>
  <c r="DV170" i="2" s="1"/>
  <c r="DV171" i="2" s="1"/>
  <c r="DV172" i="2" s="1"/>
  <c r="DV173" i="2" s="1"/>
  <c r="DV174" i="2" s="1"/>
  <c r="DV175" i="2" s="1"/>
  <c r="DV176" i="2" s="1"/>
  <c r="DV177" i="2" s="1"/>
  <c r="DV178" i="2" s="1"/>
  <c r="DV179" i="2" s="1"/>
  <c r="DV180" i="2" s="1"/>
  <c r="DV181" i="2" s="1"/>
  <c r="DV182" i="2" s="1"/>
  <c r="DV183" i="2" s="1"/>
  <c r="DV184" i="2" s="1"/>
  <c r="DV185" i="2" s="1"/>
  <c r="DV186" i="2" s="1"/>
  <c r="DV187" i="2" s="1"/>
  <c r="DV188" i="2" s="1"/>
  <c r="DV189" i="2" s="1"/>
  <c r="DV190" i="2" s="1"/>
  <c r="DV191" i="2" s="1"/>
  <c r="DV192" i="2" s="1"/>
  <c r="DV193" i="2" s="1"/>
  <c r="DV194" i="2" s="1"/>
  <c r="DV195" i="2" s="1"/>
  <c r="DV196" i="2" s="1"/>
  <c r="DV197" i="2" s="1"/>
  <c r="DV198" i="2" s="1"/>
  <c r="DV199" i="2" s="1"/>
  <c r="DV200" i="2" s="1"/>
  <c r="DV201" i="2" s="1"/>
  <c r="DV202" i="2" s="1"/>
  <c r="DV203" i="2" s="1"/>
  <c r="DV204" i="2" s="1"/>
  <c r="DV205" i="2" s="1"/>
  <c r="DV206" i="2" s="1"/>
  <c r="DV207" i="2" s="1"/>
  <c r="DV208" i="2" s="1"/>
  <c r="DV209" i="2" s="1"/>
  <c r="DV210" i="2" s="1"/>
  <c r="DV211" i="2" s="1"/>
  <c r="DV212" i="2" s="1"/>
  <c r="DV213" i="2" s="1"/>
  <c r="DV214" i="2" s="1"/>
  <c r="DV215" i="2" s="1"/>
  <c r="DV216" i="2" s="1"/>
  <c r="DV217" i="2" s="1"/>
  <c r="DV218" i="2" s="1"/>
  <c r="DV219" i="2" s="1"/>
  <c r="DV220" i="2" s="1"/>
  <c r="DV221" i="2" s="1"/>
  <c r="DV222" i="2" s="1"/>
  <c r="DV223" i="2" s="1"/>
  <c r="DV224" i="2" s="1"/>
  <c r="DV225" i="2" s="1"/>
  <c r="DV226" i="2" s="1"/>
  <c r="DV227" i="2" s="1"/>
  <c r="DV228" i="2" s="1"/>
  <c r="DV229" i="2" s="1"/>
  <c r="DV230" i="2" s="1"/>
  <c r="DV231" i="2" s="1"/>
  <c r="DV232" i="2" s="1"/>
  <c r="DV233" i="2" s="1"/>
  <c r="DV234" i="2" s="1"/>
  <c r="DV235" i="2" s="1"/>
  <c r="DV236" i="2" s="1"/>
  <c r="DV237" i="2" s="1"/>
  <c r="DV238" i="2" s="1"/>
  <c r="DV239" i="2" s="1"/>
  <c r="DV240" i="2" s="1"/>
  <c r="DV241" i="2" s="1"/>
  <c r="DV242" i="2" s="1"/>
  <c r="DV243" i="2" s="1"/>
  <c r="DV244" i="2" s="1"/>
  <c r="DV245" i="2" s="1"/>
  <c r="DV246" i="2" s="1"/>
  <c r="DV247" i="2" s="1"/>
  <c r="DV248" i="2" s="1"/>
  <c r="DV249" i="2" s="1"/>
  <c r="DV250" i="2" s="1"/>
  <c r="DV251" i="2" s="1"/>
  <c r="DV252" i="2" s="1"/>
  <c r="DV253" i="2" s="1"/>
  <c r="DV254" i="2" s="1"/>
  <c r="DV255" i="2" s="1"/>
  <c r="DV256" i="2" s="1"/>
  <c r="DV257" i="2" s="1"/>
  <c r="DV258" i="2" s="1"/>
  <c r="DV259" i="2" s="1"/>
  <c r="DV260" i="2" s="1"/>
  <c r="DV261" i="2" s="1"/>
  <c r="DV262" i="2" s="1"/>
  <c r="DV263" i="2" s="1"/>
  <c r="DV264" i="2" s="1"/>
  <c r="DV265" i="2" s="1"/>
  <c r="DV266" i="2" s="1"/>
  <c r="DV267" i="2" s="1"/>
  <c r="DV268" i="2" s="1"/>
  <c r="DV269" i="2" s="1"/>
  <c r="DV270" i="2" s="1"/>
  <c r="DV271" i="2" s="1"/>
  <c r="DV272" i="2" s="1"/>
  <c r="DV273" i="2" s="1"/>
  <c r="DV274" i="2" s="1"/>
  <c r="DV275" i="2" s="1"/>
  <c r="DV276" i="2" s="1"/>
  <c r="DV277" i="2" s="1"/>
  <c r="DV278" i="2" s="1"/>
  <c r="DV279" i="2" s="1"/>
  <c r="DV280" i="2" s="1"/>
  <c r="DV281" i="2" s="1"/>
  <c r="DV282" i="2" s="1"/>
  <c r="DV283" i="2" s="1"/>
  <c r="DV284" i="2" s="1"/>
  <c r="DV285" i="2" s="1"/>
  <c r="DV286" i="2" s="1"/>
  <c r="DV287" i="2" s="1"/>
  <c r="DV288" i="2" s="1"/>
  <c r="DV289" i="2" s="1"/>
  <c r="DV290" i="2" s="1"/>
  <c r="DV291" i="2" s="1"/>
  <c r="DV292" i="2" s="1"/>
  <c r="DV293" i="2" s="1"/>
  <c r="DV294" i="2" s="1"/>
  <c r="DV295" i="2" s="1"/>
  <c r="DV296" i="2" s="1"/>
  <c r="DV297" i="2" s="1"/>
  <c r="DV298" i="2" s="1"/>
  <c r="DV299" i="2" s="1"/>
  <c r="DV300" i="2" s="1"/>
  <c r="DV301" i="2" s="1"/>
  <c r="DV302" i="2" s="1"/>
  <c r="DV303" i="2" s="1"/>
  <c r="DV304" i="2" s="1"/>
  <c r="DV305" i="2" s="1"/>
  <c r="DV306" i="2" s="1"/>
  <c r="DV307" i="2" s="1"/>
  <c r="DV308" i="2" s="1"/>
  <c r="DV309" i="2" s="1"/>
  <c r="DV310" i="2" s="1"/>
  <c r="DV311" i="2" s="1"/>
  <c r="DV312" i="2" s="1"/>
  <c r="DV313" i="2" s="1"/>
  <c r="DV314" i="2" s="1"/>
  <c r="DV315" i="2" s="1"/>
  <c r="DV316" i="2" s="1"/>
  <c r="DV317" i="2" s="1"/>
  <c r="DV318" i="2" s="1"/>
  <c r="DV319" i="2" s="1"/>
  <c r="DV320" i="2" s="1"/>
  <c r="DV321" i="2" s="1"/>
  <c r="DV322" i="2" s="1"/>
  <c r="DV323" i="2" s="1"/>
  <c r="DV324" i="2" s="1"/>
  <c r="DV325" i="2" s="1"/>
  <c r="DV326" i="2" s="1"/>
  <c r="DV327" i="2" s="1"/>
  <c r="DV328" i="2" s="1"/>
  <c r="DV329" i="2" s="1"/>
  <c r="DV330" i="2" s="1"/>
  <c r="DV331" i="2" s="1"/>
  <c r="DV332" i="2" s="1"/>
  <c r="DV333" i="2" s="1"/>
  <c r="DV334" i="2" s="1"/>
  <c r="DV335" i="2" s="1"/>
  <c r="DV336" i="2" s="1"/>
  <c r="DV337" i="2" s="1"/>
  <c r="DV338" i="2" s="1"/>
  <c r="DV339" i="2" s="1"/>
  <c r="DV340" i="2" s="1"/>
  <c r="DV341" i="2" s="1"/>
  <c r="DV342" i="2" s="1"/>
  <c r="DV343" i="2" s="1"/>
  <c r="DV344" i="2" s="1"/>
  <c r="DV345" i="2" s="1"/>
  <c r="DV346" i="2" s="1"/>
  <c r="DV347" i="2" s="1"/>
  <c r="DV348" i="2" s="1"/>
  <c r="DV349" i="2" s="1"/>
  <c r="DV350" i="2" s="1"/>
  <c r="DV351" i="2" s="1"/>
  <c r="DV352" i="2" s="1"/>
  <c r="DV353" i="2" s="1"/>
  <c r="DV354" i="2" s="1"/>
  <c r="DV355" i="2" s="1"/>
  <c r="DV356" i="2" s="1"/>
  <c r="DV357" i="2" s="1"/>
  <c r="DV358" i="2" s="1"/>
  <c r="DV359" i="2" s="1"/>
  <c r="DV360" i="2" s="1"/>
  <c r="DV361" i="2" s="1"/>
  <c r="DV362" i="2" s="1"/>
  <c r="DV363" i="2" s="1"/>
  <c r="DV364" i="2" s="1"/>
  <c r="DV365" i="2" s="1"/>
  <c r="DV366" i="2" s="1"/>
  <c r="DV367" i="2" s="1"/>
  <c r="DV368" i="2" s="1"/>
  <c r="DV369" i="2" s="1"/>
  <c r="DV370" i="2" s="1"/>
  <c r="DV371" i="2" s="1"/>
  <c r="DV372" i="2" s="1"/>
  <c r="DV373" i="2" s="1"/>
  <c r="DV374" i="2" s="1"/>
  <c r="DV375" i="2" s="1"/>
  <c r="DV376" i="2" s="1"/>
  <c r="DV377" i="2" s="1"/>
  <c r="DV378" i="2" s="1"/>
  <c r="DV379" i="2" s="1"/>
  <c r="DV380" i="2" s="1"/>
  <c r="DV381" i="2" s="1"/>
  <c r="DV382" i="2" s="1"/>
  <c r="DV383" i="2" s="1"/>
  <c r="DV384" i="2" s="1"/>
  <c r="DV385" i="2" s="1"/>
  <c r="DV386" i="2" s="1"/>
  <c r="DV387" i="2" s="1"/>
  <c r="DV388" i="2" s="1"/>
  <c r="DV389" i="2" s="1"/>
  <c r="DV390" i="2" s="1"/>
  <c r="DV391" i="2" s="1"/>
  <c r="DV392" i="2" s="1"/>
  <c r="DV393" i="2" s="1"/>
  <c r="DV394" i="2" s="1"/>
  <c r="DV395" i="2" s="1"/>
  <c r="DV396" i="2" s="1"/>
  <c r="DV397" i="2" s="1"/>
  <c r="DV398" i="2" s="1"/>
  <c r="DV399" i="2" s="1"/>
  <c r="DV400" i="2" s="1"/>
  <c r="DV401" i="2" s="1"/>
  <c r="DV402" i="2" s="1"/>
  <c r="DV403" i="2" s="1"/>
  <c r="DV404" i="2" s="1"/>
  <c r="DV405" i="2" s="1"/>
  <c r="DV406" i="2" s="1"/>
  <c r="DV407" i="2" s="1"/>
  <c r="DV408" i="2" s="1"/>
  <c r="DV409" i="2" s="1"/>
  <c r="DV410" i="2" s="1"/>
  <c r="DV411" i="2" s="1"/>
  <c r="DV412" i="2" s="1"/>
  <c r="DV413" i="2" s="1"/>
  <c r="DV414" i="2" s="1"/>
  <c r="DV415" i="2" s="1"/>
  <c r="DV416" i="2" s="1"/>
  <c r="DV417" i="2" s="1"/>
  <c r="DV418" i="2" s="1"/>
  <c r="DV419" i="2" s="1"/>
  <c r="DV420" i="2" s="1"/>
  <c r="DV421" i="2" s="1"/>
  <c r="DV422" i="2" s="1"/>
  <c r="DV423" i="2" s="1"/>
  <c r="DV424" i="2" s="1"/>
  <c r="DV425" i="2" s="1"/>
  <c r="DV426" i="2" s="1"/>
  <c r="DV427" i="2" s="1"/>
  <c r="DV428" i="2" s="1"/>
  <c r="DV429" i="2" s="1"/>
  <c r="DV430" i="2" s="1"/>
  <c r="DV431" i="2" s="1"/>
  <c r="DV432" i="2" s="1"/>
  <c r="DV433" i="2" s="1"/>
  <c r="DV434" i="2" s="1"/>
  <c r="DV435" i="2" s="1"/>
  <c r="DV436" i="2" s="1"/>
  <c r="DV437" i="2" s="1"/>
  <c r="DV438" i="2" s="1"/>
  <c r="DV439" i="2" s="1"/>
  <c r="DV440" i="2" s="1"/>
  <c r="DV441" i="2" s="1"/>
  <c r="DV442" i="2" s="1"/>
  <c r="DV443" i="2" s="1"/>
  <c r="DV444" i="2" s="1"/>
  <c r="DV445" i="2" s="1"/>
  <c r="DV446" i="2" s="1"/>
  <c r="DV447" i="2" s="1"/>
  <c r="DV448" i="2" s="1"/>
  <c r="DV449" i="2" s="1"/>
  <c r="DV450" i="2" s="1"/>
  <c r="DV451" i="2" s="1"/>
  <c r="DV452" i="2" s="1"/>
  <c r="DV453" i="2" s="1"/>
  <c r="DV454" i="2" s="1"/>
  <c r="DV455" i="2" s="1"/>
  <c r="DV456" i="2" s="1"/>
  <c r="DV457" i="2" s="1"/>
  <c r="DV458" i="2" s="1"/>
  <c r="DV459" i="2" s="1"/>
  <c r="DV460" i="2" s="1"/>
  <c r="DV461" i="2" s="1"/>
  <c r="DV462" i="2" s="1"/>
  <c r="DV463" i="2" s="1"/>
  <c r="DV464" i="2" s="1"/>
  <c r="DV465" i="2" s="1"/>
  <c r="DV466" i="2" s="1"/>
  <c r="DV467" i="2" s="1"/>
  <c r="DV468" i="2" s="1"/>
  <c r="DV469" i="2" s="1"/>
  <c r="DV470" i="2" s="1"/>
  <c r="DV471" i="2" s="1"/>
  <c r="DV472" i="2" s="1"/>
  <c r="DV473" i="2" s="1"/>
  <c r="DV474" i="2" s="1"/>
  <c r="DV475" i="2" s="1"/>
  <c r="DV476" i="2" s="1"/>
  <c r="DV477" i="2" s="1"/>
  <c r="DV478" i="2" s="1"/>
  <c r="DV479" i="2" s="1"/>
  <c r="DV480" i="2" s="1"/>
  <c r="DV481" i="2" s="1"/>
  <c r="DV482" i="2" s="1"/>
  <c r="DV483" i="2" s="1"/>
  <c r="DV484" i="2" s="1"/>
  <c r="DV485" i="2" s="1"/>
  <c r="DV486" i="2" s="1"/>
  <c r="DV487" i="2" s="1"/>
  <c r="DV488" i="2" s="1"/>
  <c r="DV489" i="2" s="1"/>
  <c r="DV490" i="2" s="1"/>
  <c r="DV491" i="2" s="1"/>
  <c r="DV492" i="2" s="1"/>
  <c r="DV493" i="2" s="1"/>
  <c r="DV494" i="2" s="1"/>
  <c r="DV495" i="2" s="1"/>
  <c r="DV496" i="2" s="1"/>
  <c r="DV497" i="2" s="1"/>
  <c r="DV498" i="2" s="1"/>
  <c r="DV499" i="2" s="1"/>
  <c r="DV500" i="2" s="1"/>
  <c r="DV501" i="2" s="1"/>
  <c r="DV502" i="2" s="1"/>
  <c r="DV503" i="2" s="1"/>
  <c r="DV504" i="2" s="1"/>
  <c r="DV505" i="2" s="1"/>
  <c r="DV506" i="2" s="1"/>
  <c r="DV507" i="2" s="1"/>
  <c r="DV508" i="2" s="1"/>
  <c r="DV509" i="2" s="1"/>
  <c r="DV510" i="2" s="1"/>
  <c r="DV511" i="2" s="1"/>
  <c r="DV512" i="2" s="1"/>
  <c r="DV513" i="2" s="1"/>
  <c r="DV514" i="2" s="1"/>
  <c r="DV515" i="2" s="1"/>
  <c r="DV516" i="2" s="1"/>
  <c r="DV517" i="2" s="1"/>
  <c r="DV518" i="2" s="1"/>
  <c r="DV519" i="2" s="1"/>
  <c r="DV520" i="2" s="1"/>
  <c r="DV521" i="2" s="1"/>
  <c r="DV522" i="2" s="1"/>
  <c r="DV523" i="2" s="1"/>
  <c r="DV524" i="2" s="1"/>
  <c r="DV525" i="2" s="1"/>
  <c r="DV526" i="2" s="1"/>
  <c r="DV527" i="2" s="1"/>
  <c r="DV528" i="2" s="1"/>
  <c r="DV529" i="2" s="1"/>
  <c r="DV530" i="2" s="1"/>
  <c r="DV531" i="2" s="1"/>
  <c r="DV532" i="2" s="1"/>
  <c r="DV533" i="2" s="1"/>
  <c r="DV534" i="2" s="1"/>
  <c r="DV535" i="2" s="1"/>
  <c r="DV536" i="2" s="1"/>
  <c r="DV537" i="2" s="1"/>
  <c r="DV538" i="2" s="1"/>
  <c r="DV539" i="2" s="1"/>
  <c r="DV540" i="2" s="1"/>
  <c r="DV541" i="2" s="1"/>
  <c r="DV542" i="2" s="1"/>
  <c r="DV543" i="2" s="1"/>
  <c r="DV544" i="2" s="1"/>
  <c r="DV545" i="2" s="1"/>
  <c r="DV546" i="2" s="1"/>
  <c r="DV547" i="2" s="1"/>
  <c r="DV548" i="2" s="1"/>
  <c r="DV549" i="2" s="1"/>
  <c r="DV550" i="2" s="1"/>
  <c r="DV551" i="2" s="1"/>
  <c r="DV552" i="2" s="1"/>
  <c r="DV553" i="2" s="1"/>
  <c r="DP56" i="2"/>
  <c r="DP57" i="2" s="1"/>
  <c r="DP58" i="2" s="1"/>
  <c r="DP59" i="2" s="1"/>
  <c r="DP60" i="2" s="1"/>
  <c r="DP61" i="2" s="1"/>
  <c r="DP62" i="2" s="1"/>
  <c r="DP63" i="2" s="1"/>
  <c r="DP64" i="2" s="1"/>
  <c r="DP65" i="2" s="1"/>
  <c r="DP66" i="2" s="1"/>
  <c r="DP67" i="2" s="1"/>
  <c r="DP68" i="2" s="1"/>
  <c r="DP69" i="2" s="1"/>
  <c r="DP70" i="2" s="1"/>
  <c r="DP71" i="2" s="1"/>
  <c r="DP72" i="2" s="1"/>
  <c r="DP73" i="2" s="1"/>
  <c r="DP74" i="2" s="1"/>
  <c r="DP75" i="2" s="1"/>
  <c r="DP76" i="2" s="1"/>
  <c r="DP77" i="2" s="1"/>
  <c r="DP78" i="2" s="1"/>
  <c r="DP79" i="2" s="1"/>
  <c r="DP80" i="2" s="1"/>
  <c r="DP81" i="2" s="1"/>
  <c r="DP82" i="2" s="1"/>
  <c r="DP83" i="2" s="1"/>
  <c r="DP84" i="2" s="1"/>
  <c r="DP85" i="2" s="1"/>
  <c r="DP86" i="2" s="1"/>
  <c r="DP87" i="2" s="1"/>
  <c r="DP88" i="2" s="1"/>
  <c r="DP89" i="2" s="1"/>
  <c r="DP90" i="2" s="1"/>
  <c r="DP91" i="2" s="1"/>
  <c r="DP92" i="2" s="1"/>
  <c r="DP93" i="2" s="1"/>
  <c r="DP94" i="2" s="1"/>
  <c r="DP95" i="2" s="1"/>
  <c r="DP96" i="2" s="1"/>
  <c r="DP97" i="2" s="1"/>
  <c r="DP98" i="2" s="1"/>
  <c r="DP99" i="2" s="1"/>
  <c r="DP100" i="2" s="1"/>
  <c r="DP101" i="2" s="1"/>
  <c r="DP102" i="2" s="1"/>
  <c r="DP103" i="2" s="1"/>
  <c r="DP104" i="2" s="1"/>
  <c r="DP105" i="2" s="1"/>
  <c r="DP106" i="2" s="1"/>
  <c r="DP107" i="2" s="1"/>
  <c r="DP108" i="2" s="1"/>
  <c r="DP109" i="2" s="1"/>
  <c r="DP110" i="2" s="1"/>
  <c r="DP111" i="2" s="1"/>
  <c r="DP112" i="2" s="1"/>
  <c r="DP113" i="2" s="1"/>
  <c r="DP114" i="2" s="1"/>
  <c r="DP115" i="2" s="1"/>
  <c r="DP116" i="2" s="1"/>
  <c r="DP117" i="2" s="1"/>
  <c r="DP118" i="2" s="1"/>
  <c r="DP119" i="2" s="1"/>
  <c r="DP120" i="2" s="1"/>
  <c r="DP121" i="2" s="1"/>
  <c r="DP122" i="2" s="1"/>
  <c r="DP123" i="2" s="1"/>
  <c r="DP124" i="2" s="1"/>
  <c r="DP125" i="2" s="1"/>
  <c r="DP126" i="2" s="1"/>
  <c r="DP127" i="2" s="1"/>
  <c r="DP128" i="2" s="1"/>
  <c r="DP129" i="2" s="1"/>
  <c r="DP130" i="2" s="1"/>
  <c r="DP131" i="2" s="1"/>
  <c r="DP132" i="2" s="1"/>
  <c r="DP133" i="2" s="1"/>
  <c r="DP134" i="2" s="1"/>
  <c r="DP135" i="2" s="1"/>
  <c r="DP136" i="2" s="1"/>
  <c r="DP137" i="2" s="1"/>
  <c r="DP138" i="2" s="1"/>
  <c r="DP139" i="2" s="1"/>
  <c r="DP140" i="2" s="1"/>
  <c r="DP141" i="2" s="1"/>
  <c r="DP142" i="2" s="1"/>
  <c r="DP143" i="2" s="1"/>
  <c r="DP144" i="2" s="1"/>
  <c r="DP145" i="2" s="1"/>
  <c r="DP146" i="2" s="1"/>
  <c r="DP147" i="2" s="1"/>
  <c r="DP148" i="2" s="1"/>
  <c r="DP149" i="2" s="1"/>
  <c r="DP150" i="2" s="1"/>
  <c r="DP151" i="2" s="1"/>
  <c r="DP152" i="2" s="1"/>
  <c r="DP153" i="2" s="1"/>
  <c r="DP154" i="2" s="1"/>
  <c r="DP155" i="2" s="1"/>
  <c r="DP156" i="2" s="1"/>
  <c r="DP157" i="2" s="1"/>
  <c r="DP158" i="2" s="1"/>
  <c r="DP159" i="2" s="1"/>
  <c r="DP160" i="2" s="1"/>
  <c r="DP161" i="2" s="1"/>
  <c r="DP162" i="2" s="1"/>
  <c r="DP163" i="2" s="1"/>
  <c r="DP164" i="2" s="1"/>
  <c r="DP165" i="2" s="1"/>
  <c r="DP166" i="2" s="1"/>
  <c r="DP167" i="2" s="1"/>
  <c r="DP168" i="2" s="1"/>
  <c r="DP169" i="2" s="1"/>
  <c r="DP170" i="2" s="1"/>
  <c r="DP171" i="2" s="1"/>
  <c r="DP172" i="2" s="1"/>
  <c r="DP173" i="2" s="1"/>
  <c r="DP174" i="2" s="1"/>
  <c r="DP175" i="2" s="1"/>
  <c r="DP176" i="2" s="1"/>
  <c r="DP177" i="2" s="1"/>
  <c r="DP178" i="2" s="1"/>
  <c r="DP179" i="2" s="1"/>
  <c r="DP180" i="2" s="1"/>
  <c r="DP181" i="2" s="1"/>
  <c r="DP182" i="2" s="1"/>
  <c r="DP183" i="2" s="1"/>
  <c r="DP184" i="2" s="1"/>
  <c r="DP185" i="2" s="1"/>
  <c r="DP186" i="2" s="1"/>
  <c r="DP187" i="2" s="1"/>
  <c r="DP188" i="2" s="1"/>
  <c r="DP189" i="2" s="1"/>
  <c r="DP190" i="2" s="1"/>
  <c r="DP191" i="2" s="1"/>
  <c r="DP192" i="2" s="1"/>
  <c r="DP193" i="2" s="1"/>
  <c r="DP194" i="2" s="1"/>
  <c r="DP195" i="2" s="1"/>
  <c r="DP196" i="2" s="1"/>
  <c r="DP197" i="2" s="1"/>
  <c r="DP198" i="2" s="1"/>
  <c r="DP199" i="2" s="1"/>
  <c r="DP200" i="2" s="1"/>
  <c r="DP201" i="2" s="1"/>
  <c r="DP202" i="2" s="1"/>
  <c r="DP203" i="2" s="1"/>
  <c r="DP204" i="2" s="1"/>
  <c r="DP205" i="2" s="1"/>
  <c r="DP206" i="2" s="1"/>
  <c r="DP207" i="2" s="1"/>
  <c r="DP208" i="2" s="1"/>
  <c r="DP209" i="2" s="1"/>
  <c r="DP210" i="2" s="1"/>
  <c r="DP211" i="2" s="1"/>
  <c r="DP212" i="2" s="1"/>
  <c r="DP213" i="2" s="1"/>
  <c r="DP214" i="2" s="1"/>
  <c r="DP215" i="2" s="1"/>
  <c r="DP216" i="2" s="1"/>
  <c r="DP217" i="2" s="1"/>
  <c r="DP218" i="2" s="1"/>
  <c r="DP219" i="2" s="1"/>
  <c r="DP220" i="2" s="1"/>
  <c r="DP221" i="2" s="1"/>
  <c r="DP222" i="2" s="1"/>
  <c r="DP223" i="2" s="1"/>
  <c r="DP224" i="2" s="1"/>
  <c r="DP225" i="2" s="1"/>
  <c r="DP226" i="2" s="1"/>
  <c r="DP227" i="2" s="1"/>
  <c r="DP228" i="2" s="1"/>
  <c r="DP229" i="2" s="1"/>
  <c r="DP230" i="2" s="1"/>
  <c r="DP231" i="2" s="1"/>
  <c r="DP232" i="2" s="1"/>
  <c r="DP233" i="2" s="1"/>
  <c r="DP234" i="2" s="1"/>
  <c r="DP235" i="2" s="1"/>
  <c r="DP236" i="2" s="1"/>
  <c r="DP237" i="2" s="1"/>
  <c r="DP238" i="2" s="1"/>
  <c r="DP239" i="2" s="1"/>
  <c r="DP240" i="2" s="1"/>
  <c r="DP241" i="2" s="1"/>
  <c r="DP242" i="2" s="1"/>
  <c r="DP243" i="2" s="1"/>
  <c r="DP244" i="2" s="1"/>
  <c r="DP245" i="2" s="1"/>
  <c r="DP246" i="2" s="1"/>
  <c r="DP247" i="2" s="1"/>
  <c r="DP248" i="2" s="1"/>
  <c r="DP249" i="2" s="1"/>
  <c r="DP250" i="2" s="1"/>
  <c r="DP251" i="2" s="1"/>
  <c r="DP252" i="2" s="1"/>
  <c r="DP253" i="2" s="1"/>
  <c r="DP254" i="2" s="1"/>
  <c r="DP255" i="2" s="1"/>
  <c r="DP256" i="2" s="1"/>
  <c r="DP257" i="2" s="1"/>
  <c r="DP258" i="2" s="1"/>
  <c r="DP259" i="2" s="1"/>
  <c r="DP260" i="2" s="1"/>
  <c r="DP261" i="2" s="1"/>
  <c r="DP262" i="2" s="1"/>
  <c r="DP263" i="2" s="1"/>
  <c r="DP264" i="2" s="1"/>
  <c r="DP265" i="2" s="1"/>
  <c r="DP266" i="2" s="1"/>
  <c r="DP267" i="2" s="1"/>
  <c r="DP268" i="2" s="1"/>
  <c r="DP269" i="2" s="1"/>
  <c r="DP270" i="2" s="1"/>
  <c r="DP271" i="2" s="1"/>
  <c r="DP272" i="2" s="1"/>
  <c r="DP273" i="2" s="1"/>
  <c r="DP274" i="2" s="1"/>
  <c r="DP275" i="2" s="1"/>
  <c r="DP276" i="2" s="1"/>
  <c r="DP277" i="2" s="1"/>
  <c r="DP278" i="2" s="1"/>
  <c r="DP279" i="2" s="1"/>
  <c r="DP280" i="2" s="1"/>
  <c r="DP281" i="2" s="1"/>
  <c r="DP282" i="2" s="1"/>
  <c r="DP283" i="2" s="1"/>
  <c r="DP284" i="2" s="1"/>
  <c r="DP285" i="2" s="1"/>
  <c r="DP286" i="2" s="1"/>
  <c r="DP287" i="2" s="1"/>
  <c r="DP288" i="2" s="1"/>
  <c r="DP289" i="2" s="1"/>
  <c r="DP290" i="2" s="1"/>
  <c r="DP291" i="2" s="1"/>
  <c r="DP292" i="2" s="1"/>
  <c r="DP293" i="2" s="1"/>
  <c r="DP294" i="2" s="1"/>
  <c r="DP295" i="2" s="1"/>
  <c r="DP296" i="2" s="1"/>
  <c r="DP297" i="2" s="1"/>
  <c r="DP298" i="2" s="1"/>
  <c r="DP299" i="2" s="1"/>
  <c r="DP300" i="2" s="1"/>
  <c r="DP301" i="2" s="1"/>
  <c r="DP302" i="2" s="1"/>
  <c r="DP303" i="2" s="1"/>
  <c r="DP304" i="2" s="1"/>
  <c r="DP305" i="2" s="1"/>
  <c r="DP306" i="2" s="1"/>
  <c r="DP307" i="2" s="1"/>
  <c r="DP308" i="2" s="1"/>
  <c r="DP309" i="2" s="1"/>
  <c r="DP310" i="2" s="1"/>
  <c r="DP311" i="2" s="1"/>
  <c r="DP312" i="2" s="1"/>
  <c r="DP313" i="2" s="1"/>
  <c r="DP314" i="2" s="1"/>
  <c r="DP315" i="2" s="1"/>
  <c r="DP316" i="2" s="1"/>
  <c r="DP317" i="2" s="1"/>
  <c r="DP318" i="2" s="1"/>
  <c r="DP319" i="2" s="1"/>
  <c r="DP320" i="2" s="1"/>
  <c r="DP321" i="2" s="1"/>
  <c r="DP322" i="2" s="1"/>
  <c r="DP323" i="2" s="1"/>
  <c r="DP324" i="2" s="1"/>
  <c r="DP325" i="2" s="1"/>
  <c r="DP326" i="2" s="1"/>
  <c r="DP327" i="2" s="1"/>
  <c r="DP328" i="2" s="1"/>
  <c r="DP329" i="2" s="1"/>
  <c r="DP330" i="2" s="1"/>
  <c r="DP331" i="2" s="1"/>
  <c r="DP332" i="2" s="1"/>
  <c r="DP333" i="2" s="1"/>
  <c r="DP334" i="2" s="1"/>
  <c r="DP335" i="2" s="1"/>
  <c r="DP336" i="2" s="1"/>
  <c r="DP337" i="2" s="1"/>
  <c r="DP338" i="2" s="1"/>
  <c r="DP339" i="2" s="1"/>
  <c r="DP340" i="2" s="1"/>
  <c r="DP341" i="2" s="1"/>
  <c r="DP342" i="2" s="1"/>
  <c r="DP343" i="2" s="1"/>
  <c r="DP344" i="2" s="1"/>
  <c r="DP345" i="2" s="1"/>
  <c r="DP346" i="2" s="1"/>
  <c r="DP347" i="2" s="1"/>
  <c r="DP348" i="2" s="1"/>
  <c r="DP349" i="2" s="1"/>
  <c r="DP350" i="2" s="1"/>
  <c r="DP351" i="2" s="1"/>
  <c r="DP352" i="2" s="1"/>
  <c r="DP353" i="2" s="1"/>
  <c r="DP354" i="2" s="1"/>
  <c r="DP355" i="2" s="1"/>
  <c r="DP356" i="2" s="1"/>
  <c r="DP357" i="2" s="1"/>
  <c r="DP358" i="2" s="1"/>
  <c r="DP359" i="2" s="1"/>
  <c r="DP360" i="2" s="1"/>
  <c r="DP361" i="2" s="1"/>
  <c r="DP362" i="2" s="1"/>
  <c r="DP363" i="2" s="1"/>
  <c r="DP364" i="2" s="1"/>
  <c r="DP365" i="2" s="1"/>
  <c r="DP366" i="2" s="1"/>
  <c r="DP367" i="2" s="1"/>
  <c r="DP368" i="2" s="1"/>
  <c r="DP369" i="2" s="1"/>
  <c r="DP370" i="2" s="1"/>
  <c r="DP371" i="2" s="1"/>
  <c r="DP372" i="2" s="1"/>
  <c r="DP373" i="2" s="1"/>
  <c r="DP374" i="2" s="1"/>
  <c r="DP375" i="2" s="1"/>
  <c r="DP376" i="2" s="1"/>
  <c r="DP377" i="2" s="1"/>
  <c r="DP378" i="2" s="1"/>
  <c r="DP379" i="2" s="1"/>
  <c r="DP380" i="2" s="1"/>
  <c r="DP381" i="2" s="1"/>
  <c r="DP382" i="2" s="1"/>
  <c r="DP383" i="2" s="1"/>
  <c r="DP384" i="2" s="1"/>
  <c r="DP385" i="2" s="1"/>
  <c r="DP386" i="2" s="1"/>
  <c r="DP387" i="2" s="1"/>
  <c r="DP388" i="2" s="1"/>
  <c r="DP389" i="2" s="1"/>
  <c r="DP390" i="2" s="1"/>
  <c r="DP391" i="2" s="1"/>
  <c r="DP392" i="2" s="1"/>
  <c r="DP393" i="2" s="1"/>
  <c r="DP394" i="2" s="1"/>
  <c r="DP395" i="2" s="1"/>
  <c r="DP396" i="2" s="1"/>
  <c r="DP397" i="2" s="1"/>
  <c r="DP398" i="2" s="1"/>
  <c r="DP399" i="2" s="1"/>
  <c r="DP400" i="2" s="1"/>
  <c r="DP401" i="2" s="1"/>
  <c r="DP402" i="2" s="1"/>
  <c r="DP403" i="2" s="1"/>
  <c r="DP404" i="2" s="1"/>
  <c r="DP405" i="2" s="1"/>
  <c r="DP406" i="2" s="1"/>
  <c r="DP407" i="2" s="1"/>
  <c r="DP408" i="2" s="1"/>
  <c r="DP409" i="2" s="1"/>
  <c r="DP410" i="2" s="1"/>
  <c r="DP411" i="2" s="1"/>
  <c r="DP412" i="2" s="1"/>
  <c r="DP413" i="2" s="1"/>
  <c r="DP414" i="2" s="1"/>
  <c r="DP415" i="2" s="1"/>
  <c r="DP416" i="2" s="1"/>
  <c r="DP417" i="2" s="1"/>
  <c r="DP418" i="2" s="1"/>
  <c r="DP419" i="2" s="1"/>
  <c r="DP420" i="2" s="1"/>
  <c r="DP421" i="2" s="1"/>
  <c r="DP422" i="2" s="1"/>
  <c r="DP423" i="2" s="1"/>
  <c r="DP424" i="2" s="1"/>
  <c r="DP425" i="2" s="1"/>
  <c r="DP426" i="2" s="1"/>
  <c r="DP427" i="2" s="1"/>
  <c r="DP428" i="2" s="1"/>
  <c r="DP429" i="2" s="1"/>
  <c r="DP430" i="2" s="1"/>
  <c r="DP431" i="2" s="1"/>
  <c r="DP432" i="2" s="1"/>
  <c r="DP433" i="2" s="1"/>
  <c r="DP434" i="2" s="1"/>
  <c r="DP435" i="2" s="1"/>
  <c r="DP436" i="2" s="1"/>
  <c r="DP437" i="2" s="1"/>
  <c r="DP438" i="2" s="1"/>
  <c r="DP439" i="2" s="1"/>
  <c r="DP440" i="2" s="1"/>
  <c r="DP441" i="2" s="1"/>
  <c r="DP442" i="2" s="1"/>
  <c r="DP443" i="2" s="1"/>
  <c r="DP444" i="2" s="1"/>
  <c r="DP445" i="2" s="1"/>
  <c r="DP446" i="2" s="1"/>
  <c r="DP447" i="2" s="1"/>
  <c r="DP448" i="2" s="1"/>
  <c r="DP449" i="2" s="1"/>
  <c r="DP450" i="2" s="1"/>
  <c r="DP451" i="2" s="1"/>
  <c r="DP452" i="2" s="1"/>
  <c r="DP453" i="2" s="1"/>
  <c r="DP454" i="2" s="1"/>
  <c r="DP455" i="2" s="1"/>
  <c r="DP456" i="2" s="1"/>
  <c r="DP457" i="2" s="1"/>
  <c r="DP458" i="2" s="1"/>
  <c r="DP459" i="2" s="1"/>
  <c r="DP460" i="2" s="1"/>
  <c r="DP461" i="2" s="1"/>
  <c r="DP462" i="2" s="1"/>
  <c r="DP463" i="2" s="1"/>
  <c r="DP464" i="2" s="1"/>
  <c r="DP465" i="2" s="1"/>
  <c r="DP466" i="2" s="1"/>
  <c r="DP467" i="2" s="1"/>
  <c r="DP468" i="2" s="1"/>
  <c r="DP469" i="2" s="1"/>
  <c r="DP470" i="2" s="1"/>
  <c r="DP471" i="2" s="1"/>
  <c r="DP472" i="2" s="1"/>
  <c r="DP473" i="2" s="1"/>
  <c r="DP474" i="2" s="1"/>
  <c r="DP475" i="2" s="1"/>
  <c r="DP476" i="2" s="1"/>
  <c r="DP477" i="2" s="1"/>
  <c r="DP478" i="2" s="1"/>
  <c r="DP479" i="2" s="1"/>
  <c r="DP480" i="2" s="1"/>
  <c r="DP481" i="2" s="1"/>
  <c r="DP482" i="2" s="1"/>
  <c r="DP483" i="2" s="1"/>
  <c r="DP484" i="2" s="1"/>
  <c r="DP485" i="2" s="1"/>
  <c r="DP486" i="2" s="1"/>
  <c r="DP487" i="2" s="1"/>
  <c r="DP488" i="2" s="1"/>
  <c r="DP489" i="2" s="1"/>
  <c r="DP490" i="2" s="1"/>
  <c r="DP491" i="2" s="1"/>
  <c r="DP492" i="2" s="1"/>
  <c r="DP493" i="2" s="1"/>
  <c r="DP494" i="2" s="1"/>
  <c r="DP495" i="2" s="1"/>
  <c r="DP496" i="2" s="1"/>
  <c r="DP497" i="2" s="1"/>
  <c r="DP498" i="2" s="1"/>
  <c r="DP499" i="2" s="1"/>
  <c r="DP500" i="2" s="1"/>
  <c r="DP501" i="2" s="1"/>
  <c r="DP502" i="2" s="1"/>
  <c r="DP503" i="2" s="1"/>
  <c r="DP504" i="2" s="1"/>
  <c r="DP505" i="2" s="1"/>
  <c r="DP506" i="2" s="1"/>
  <c r="DP507" i="2" s="1"/>
  <c r="DP508" i="2" s="1"/>
  <c r="DP509" i="2" s="1"/>
  <c r="DP510" i="2" s="1"/>
  <c r="DP511" i="2" s="1"/>
  <c r="DP512" i="2" s="1"/>
  <c r="DP513" i="2" s="1"/>
  <c r="DP514" i="2" s="1"/>
  <c r="DP515" i="2" s="1"/>
  <c r="DP516" i="2" s="1"/>
  <c r="DP517" i="2" s="1"/>
  <c r="DP518" i="2" s="1"/>
  <c r="DP519" i="2" s="1"/>
  <c r="DP520" i="2" s="1"/>
  <c r="DP521" i="2" s="1"/>
  <c r="DP522" i="2" s="1"/>
  <c r="DP523" i="2" s="1"/>
  <c r="DP524" i="2" s="1"/>
  <c r="DP525" i="2" s="1"/>
  <c r="DP526" i="2" s="1"/>
  <c r="DP527" i="2" s="1"/>
  <c r="DP528" i="2" s="1"/>
  <c r="DP529" i="2" s="1"/>
  <c r="DP530" i="2" s="1"/>
  <c r="DP531" i="2" s="1"/>
  <c r="DP532" i="2" s="1"/>
  <c r="DP533" i="2" s="1"/>
  <c r="DP534" i="2" s="1"/>
  <c r="DP535" i="2" s="1"/>
  <c r="DP536" i="2" s="1"/>
  <c r="DP537" i="2" s="1"/>
  <c r="DP538" i="2" s="1"/>
  <c r="DP539" i="2" s="1"/>
  <c r="DP540" i="2" s="1"/>
  <c r="DP541" i="2" s="1"/>
  <c r="DP542" i="2" s="1"/>
  <c r="DP543" i="2" s="1"/>
  <c r="DP544" i="2" s="1"/>
  <c r="DP545" i="2" s="1"/>
  <c r="DP546" i="2" s="1"/>
  <c r="DP547" i="2" s="1"/>
  <c r="DP548" i="2" s="1"/>
  <c r="DP549" i="2" s="1"/>
  <c r="DP550" i="2" s="1"/>
  <c r="DP551" i="2" s="1"/>
  <c r="DP552" i="2" s="1"/>
  <c r="DP553" i="2" s="1"/>
  <c r="CW553" i="2"/>
  <c r="CQ553" i="2"/>
  <c r="CK553" i="2"/>
  <c r="CE553" i="2"/>
  <c r="BY553" i="2"/>
  <c r="CW552" i="2"/>
  <c r="CQ552" i="2"/>
  <c r="CK552" i="2"/>
  <c r="CE552" i="2"/>
  <c r="BY552" i="2"/>
  <c r="CW551" i="2"/>
  <c r="CQ551" i="2"/>
  <c r="CK551" i="2"/>
  <c r="CE551" i="2"/>
  <c r="BY551" i="2"/>
  <c r="CW550" i="2"/>
  <c r="CQ550" i="2"/>
  <c r="CK550" i="2"/>
  <c r="CE550" i="2"/>
  <c r="BY550" i="2"/>
  <c r="CW549" i="2"/>
  <c r="CQ549" i="2"/>
  <c r="CK549" i="2"/>
  <c r="CE549" i="2"/>
  <c r="BY549" i="2"/>
  <c r="CW548" i="2"/>
  <c r="CQ548" i="2"/>
  <c r="CK548" i="2"/>
  <c r="CE548" i="2"/>
  <c r="BY548" i="2"/>
  <c r="CW547" i="2"/>
  <c r="CQ547" i="2"/>
  <c r="CK547" i="2"/>
  <c r="CE547" i="2"/>
  <c r="BY547" i="2"/>
  <c r="CW546" i="2"/>
  <c r="CQ546" i="2"/>
  <c r="CK546" i="2"/>
  <c r="CE546" i="2"/>
  <c r="BY546" i="2"/>
  <c r="CW545" i="2"/>
  <c r="CQ545" i="2"/>
  <c r="CK545" i="2"/>
  <c r="CE545" i="2"/>
  <c r="BY545" i="2"/>
  <c r="CW544" i="2"/>
  <c r="CQ544" i="2"/>
  <c r="CK544" i="2"/>
  <c r="CE544" i="2"/>
  <c r="BY544" i="2"/>
  <c r="CW543" i="2"/>
  <c r="CQ543" i="2"/>
  <c r="CK543" i="2"/>
  <c r="CE543" i="2"/>
  <c r="BY543" i="2"/>
  <c r="CW542" i="2"/>
  <c r="CQ542" i="2"/>
  <c r="CK542" i="2"/>
  <c r="CE542" i="2"/>
  <c r="BY542" i="2"/>
  <c r="CW541" i="2"/>
  <c r="CQ541" i="2"/>
  <c r="CK541" i="2"/>
  <c r="CE541" i="2"/>
  <c r="BY541" i="2"/>
  <c r="CW540" i="2"/>
  <c r="CQ540" i="2"/>
  <c r="CK540" i="2"/>
  <c r="CE540" i="2"/>
  <c r="BY540" i="2"/>
  <c r="CW539" i="2"/>
  <c r="CQ539" i="2"/>
  <c r="CK539" i="2"/>
  <c r="CE539" i="2"/>
  <c r="BY539" i="2"/>
  <c r="CW538" i="2"/>
  <c r="CQ538" i="2"/>
  <c r="CK538" i="2"/>
  <c r="CE538" i="2"/>
  <c r="BY538" i="2"/>
  <c r="CW537" i="2"/>
  <c r="CQ537" i="2"/>
  <c r="CK537" i="2"/>
  <c r="CE537" i="2"/>
  <c r="BY537" i="2"/>
  <c r="CW536" i="2"/>
  <c r="CQ536" i="2"/>
  <c r="CK536" i="2"/>
  <c r="CE536" i="2"/>
  <c r="BY536" i="2"/>
  <c r="CW535" i="2"/>
  <c r="CQ535" i="2"/>
  <c r="CK535" i="2"/>
  <c r="CE535" i="2"/>
  <c r="BY535" i="2"/>
  <c r="CW534" i="2"/>
  <c r="CQ534" i="2"/>
  <c r="CK534" i="2"/>
  <c r="CE534" i="2"/>
  <c r="BY534" i="2"/>
  <c r="CW533" i="2"/>
  <c r="CQ533" i="2"/>
  <c r="CK533" i="2"/>
  <c r="CE533" i="2"/>
  <c r="BY533" i="2"/>
  <c r="CW532" i="2"/>
  <c r="CQ532" i="2"/>
  <c r="CK532" i="2"/>
  <c r="CE532" i="2"/>
  <c r="BY532" i="2"/>
  <c r="CW531" i="2"/>
  <c r="CQ531" i="2"/>
  <c r="CK531" i="2"/>
  <c r="CE531" i="2"/>
  <c r="BY531" i="2"/>
  <c r="CW530" i="2"/>
  <c r="CQ530" i="2"/>
  <c r="CK530" i="2"/>
  <c r="CE530" i="2"/>
  <c r="BY530" i="2"/>
  <c r="CW529" i="2"/>
  <c r="CQ529" i="2"/>
  <c r="CK529" i="2"/>
  <c r="CE529" i="2"/>
  <c r="BY529" i="2"/>
  <c r="CW528" i="2"/>
  <c r="CQ528" i="2"/>
  <c r="CK528" i="2"/>
  <c r="CE528" i="2"/>
  <c r="BY528" i="2"/>
  <c r="CW527" i="2"/>
  <c r="CQ527" i="2"/>
  <c r="CK527" i="2"/>
  <c r="CE527" i="2"/>
  <c r="BY527" i="2"/>
  <c r="CW526" i="2"/>
  <c r="CQ526" i="2"/>
  <c r="CK526" i="2"/>
  <c r="CE526" i="2"/>
  <c r="BY526" i="2"/>
  <c r="CW525" i="2"/>
  <c r="CQ525" i="2"/>
  <c r="CK525" i="2"/>
  <c r="CE525" i="2"/>
  <c r="BY525" i="2"/>
  <c r="CW524" i="2"/>
  <c r="CQ524" i="2"/>
  <c r="CK524" i="2"/>
  <c r="CE524" i="2"/>
  <c r="BY524" i="2"/>
  <c r="CW523" i="2"/>
  <c r="CQ523" i="2"/>
  <c r="CK523" i="2"/>
  <c r="CE523" i="2"/>
  <c r="BY523" i="2"/>
  <c r="CW522" i="2"/>
  <c r="CQ522" i="2"/>
  <c r="CK522" i="2"/>
  <c r="CE522" i="2"/>
  <c r="BY522" i="2"/>
  <c r="CW521" i="2"/>
  <c r="CQ521" i="2"/>
  <c r="CK521" i="2"/>
  <c r="CE521" i="2"/>
  <c r="BY521" i="2"/>
  <c r="CW520" i="2"/>
  <c r="CQ520" i="2"/>
  <c r="CK520" i="2"/>
  <c r="CE520" i="2"/>
  <c r="BY520" i="2"/>
  <c r="CW519" i="2"/>
  <c r="CQ519" i="2"/>
  <c r="CK519" i="2"/>
  <c r="CE519" i="2"/>
  <c r="BY519" i="2"/>
  <c r="CW518" i="2"/>
  <c r="CQ518" i="2"/>
  <c r="CK518" i="2"/>
  <c r="CE518" i="2"/>
  <c r="BY518" i="2"/>
  <c r="CW517" i="2"/>
  <c r="CQ517" i="2"/>
  <c r="CK517" i="2"/>
  <c r="CE517" i="2"/>
  <c r="BY517" i="2"/>
  <c r="CW516" i="2"/>
  <c r="CQ516" i="2"/>
  <c r="CK516" i="2"/>
  <c r="CE516" i="2"/>
  <c r="BY516" i="2"/>
  <c r="CW515" i="2"/>
  <c r="CQ515" i="2"/>
  <c r="CK515" i="2"/>
  <c r="CE515" i="2"/>
  <c r="BY515" i="2"/>
  <c r="CW514" i="2"/>
  <c r="CQ514" i="2"/>
  <c r="CK514" i="2"/>
  <c r="CE514" i="2"/>
  <c r="BY514" i="2"/>
  <c r="CW513" i="2"/>
  <c r="CQ513" i="2"/>
  <c r="CK513" i="2"/>
  <c r="CE513" i="2"/>
  <c r="BY513" i="2"/>
  <c r="CW512" i="2"/>
  <c r="CQ512" i="2"/>
  <c r="CK512" i="2"/>
  <c r="CE512" i="2"/>
  <c r="BY512" i="2"/>
  <c r="CW511" i="2"/>
  <c r="CQ511" i="2"/>
  <c r="CK511" i="2"/>
  <c r="CE511" i="2"/>
  <c r="BY511" i="2"/>
  <c r="CW510" i="2"/>
  <c r="CQ510" i="2"/>
  <c r="CK510" i="2"/>
  <c r="CE510" i="2"/>
  <c r="BY510" i="2"/>
  <c r="CW509" i="2"/>
  <c r="CQ509" i="2"/>
  <c r="CK509" i="2"/>
  <c r="CE509" i="2"/>
  <c r="BY509" i="2"/>
  <c r="CW508" i="2"/>
  <c r="CQ508" i="2"/>
  <c r="CK508" i="2"/>
  <c r="CE508" i="2"/>
  <c r="BY508" i="2"/>
  <c r="CW507" i="2"/>
  <c r="CQ507" i="2"/>
  <c r="CK507" i="2"/>
  <c r="CE507" i="2"/>
  <c r="BY507" i="2"/>
  <c r="CW506" i="2"/>
  <c r="CQ506" i="2"/>
  <c r="CK506" i="2"/>
  <c r="CE506" i="2"/>
  <c r="BY506" i="2"/>
  <c r="CW505" i="2"/>
  <c r="CQ505" i="2"/>
  <c r="CK505" i="2"/>
  <c r="CE505" i="2"/>
  <c r="BY505" i="2"/>
  <c r="CW504" i="2"/>
  <c r="CQ504" i="2"/>
  <c r="CK504" i="2"/>
  <c r="CE504" i="2"/>
  <c r="BY504" i="2"/>
  <c r="CW503" i="2"/>
  <c r="CQ503" i="2"/>
  <c r="CK503" i="2"/>
  <c r="CE503" i="2"/>
  <c r="BY503" i="2"/>
  <c r="CW502" i="2"/>
  <c r="CQ502" i="2"/>
  <c r="CK502" i="2"/>
  <c r="CE502" i="2"/>
  <c r="BY502" i="2"/>
  <c r="CW501" i="2"/>
  <c r="CQ501" i="2"/>
  <c r="CK501" i="2"/>
  <c r="CE501" i="2"/>
  <c r="BY501" i="2"/>
  <c r="CW500" i="2"/>
  <c r="CQ500" i="2"/>
  <c r="CK500" i="2"/>
  <c r="CE500" i="2"/>
  <c r="BY500" i="2"/>
  <c r="CW499" i="2"/>
  <c r="CQ499" i="2"/>
  <c r="CK499" i="2"/>
  <c r="CE499" i="2"/>
  <c r="BY499" i="2"/>
  <c r="CW498" i="2"/>
  <c r="CQ498" i="2"/>
  <c r="CK498" i="2"/>
  <c r="CE498" i="2"/>
  <c r="BY498" i="2"/>
  <c r="CW497" i="2"/>
  <c r="CQ497" i="2"/>
  <c r="CK497" i="2"/>
  <c r="CE497" i="2"/>
  <c r="BY497" i="2"/>
  <c r="CW496" i="2"/>
  <c r="CQ496" i="2"/>
  <c r="CK496" i="2"/>
  <c r="CE496" i="2"/>
  <c r="BY496" i="2"/>
  <c r="CW495" i="2"/>
  <c r="CQ495" i="2"/>
  <c r="CK495" i="2"/>
  <c r="CE495" i="2"/>
  <c r="BY495" i="2"/>
  <c r="CW494" i="2"/>
  <c r="CQ494" i="2"/>
  <c r="CK494" i="2"/>
  <c r="CE494" i="2"/>
  <c r="BY494" i="2"/>
  <c r="CW493" i="2"/>
  <c r="CQ493" i="2"/>
  <c r="CK493" i="2"/>
  <c r="CE493" i="2"/>
  <c r="BY493" i="2"/>
  <c r="CW492" i="2"/>
  <c r="CQ492" i="2"/>
  <c r="CK492" i="2"/>
  <c r="CE492" i="2"/>
  <c r="BY492" i="2"/>
  <c r="BZ493" i="2" s="1"/>
  <c r="CW491" i="2"/>
  <c r="CQ491" i="2"/>
  <c r="CK491" i="2"/>
  <c r="CE491" i="2"/>
  <c r="BY491" i="2"/>
  <c r="CW490" i="2"/>
  <c r="CQ490" i="2"/>
  <c r="CK490" i="2"/>
  <c r="CE490" i="2"/>
  <c r="BY490" i="2"/>
  <c r="CW489" i="2"/>
  <c r="CQ489" i="2"/>
  <c r="CK489" i="2"/>
  <c r="CE489" i="2"/>
  <c r="BY489" i="2"/>
  <c r="CW488" i="2"/>
  <c r="CQ488" i="2"/>
  <c r="CK488" i="2"/>
  <c r="CE488" i="2"/>
  <c r="BY488" i="2"/>
  <c r="CW487" i="2"/>
  <c r="CQ487" i="2"/>
  <c r="CK487" i="2"/>
  <c r="CE487" i="2"/>
  <c r="BY487" i="2"/>
  <c r="CW486" i="2"/>
  <c r="CQ486" i="2"/>
  <c r="CK486" i="2"/>
  <c r="CE486" i="2"/>
  <c r="BY486" i="2"/>
  <c r="CW485" i="2"/>
  <c r="CQ485" i="2"/>
  <c r="CK485" i="2"/>
  <c r="CE485" i="2"/>
  <c r="BY485" i="2"/>
  <c r="CW484" i="2"/>
  <c r="CQ484" i="2"/>
  <c r="CK484" i="2"/>
  <c r="CE484" i="2"/>
  <c r="BY484" i="2"/>
  <c r="BZ485" i="2" s="1"/>
  <c r="CW483" i="2"/>
  <c r="CQ483" i="2"/>
  <c r="CK483" i="2"/>
  <c r="CE483" i="2"/>
  <c r="BY483" i="2"/>
  <c r="CW482" i="2"/>
  <c r="CQ482" i="2"/>
  <c r="CK482" i="2"/>
  <c r="CE482" i="2"/>
  <c r="BY482" i="2"/>
  <c r="CW481" i="2"/>
  <c r="CQ481" i="2"/>
  <c r="CK481" i="2"/>
  <c r="CE481" i="2"/>
  <c r="BY481" i="2"/>
  <c r="CW480" i="2"/>
  <c r="CQ480" i="2"/>
  <c r="CK480" i="2"/>
  <c r="CE480" i="2"/>
  <c r="BY480" i="2"/>
  <c r="CW479" i="2"/>
  <c r="CQ479" i="2"/>
  <c r="CK479" i="2"/>
  <c r="CE479" i="2"/>
  <c r="BY479" i="2"/>
  <c r="CW478" i="2"/>
  <c r="CQ478" i="2"/>
  <c r="CK478" i="2"/>
  <c r="CE478" i="2"/>
  <c r="BY478" i="2"/>
  <c r="CW477" i="2"/>
  <c r="CQ477" i="2"/>
  <c r="CK477" i="2"/>
  <c r="CE477" i="2"/>
  <c r="BY477" i="2"/>
  <c r="CW476" i="2"/>
  <c r="CQ476" i="2"/>
  <c r="CK476" i="2"/>
  <c r="CE476" i="2"/>
  <c r="BY476" i="2"/>
  <c r="CW475" i="2"/>
  <c r="CQ475" i="2"/>
  <c r="CK475" i="2"/>
  <c r="CE475" i="2"/>
  <c r="BY475" i="2"/>
  <c r="CW474" i="2"/>
  <c r="CQ474" i="2"/>
  <c r="CK474" i="2"/>
  <c r="CE474" i="2"/>
  <c r="BY474" i="2"/>
  <c r="CW473" i="2"/>
  <c r="CQ473" i="2"/>
  <c r="CK473" i="2"/>
  <c r="CE473" i="2"/>
  <c r="BY473" i="2"/>
  <c r="CW472" i="2"/>
  <c r="CQ472" i="2"/>
  <c r="CK472" i="2"/>
  <c r="CE472" i="2"/>
  <c r="BY472" i="2"/>
  <c r="CW471" i="2"/>
  <c r="CQ471" i="2"/>
  <c r="CK471" i="2"/>
  <c r="CE471" i="2"/>
  <c r="BY471" i="2"/>
  <c r="CW470" i="2"/>
  <c r="CQ470" i="2"/>
  <c r="CK470" i="2"/>
  <c r="CE470" i="2"/>
  <c r="BY470" i="2"/>
  <c r="CW469" i="2"/>
  <c r="CQ469" i="2"/>
  <c r="CK469" i="2"/>
  <c r="CE469" i="2"/>
  <c r="BY469" i="2"/>
  <c r="CW468" i="2"/>
  <c r="CQ468" i="2"/>
  <c r="CK468" i="2"/>
  <c r="CE468" i="2"/>
  <c r="BY468" i="2"/>
  <c r="CW467" i="2"/>
  <c r="CQ467" i="2"/>
  <c r="CK467" i="2"/>
  <c r="CE467" i="2"/>
  <c r="BY467" i="2"/>
  <c r="CW466" i="2"/>
  <c r="CQ466" i="2"/>
  <c r="CK466" i="2"/>
  <c r="CE466" i="2"/>
  <c r="BY466" i="2"/>
  <c r="CW465" i="2"/>
  <c r="CQ465" i="2"/>
  <c r="CK465" i="2"/>
  <c r="CE465" i="2"/>
  <c r="BY465" i="2"/>
  <c r="CW464" i="2"/>
  <c r="CQ464" i="2"/>
  <c r="CK464" i="2"/>
  <c r="CE464" i="2"/>
  <c r="BY464" i="2"/>
  <c r="CW463" i="2"/>
  <c r="CQ463" i="2"/>
  <c r="CK463" i="2"/>
  <c r="CE463" i="2"/>
  <c r="BY463" i="2"/>
  <c r="CW462" i="2"/>
  <c r="CQ462" i="2"/>
  <c r="CK462" i="2"/>
  <c r="CE462" i="2"/>
  <c r="BY462" i="2"/>
  <c r="CW461" i="2"/>
  <c r="CQ461" i="2"/>
  <c r="CK461" i="2"/>
  <c r="CE461" i="2"/>
  <c r="BY461" i="2"/>
  <c r="CW460" i="2"/>
  <c r="CQ460" i="2"/>
  <c r="CK460" i="2"/>
  <c r="CE460" i="2"/>
  <c r="BY460" i="2"/>
  <c r="CW459" i="2"/>
  <c r="CQ459" i="2"/>
  <c r="CK459" i="2"/>
  <c r="CE459" i="2"/>
  <c r="BY459" i="2"/>
  <c r="CW458" i="2"/>
  <c r="CQ458" i="2"/>
  <c r="CK458" i="2"/>
  <c r="CE458" i="2"/>
  <c r="BY458" i="2"/>
  <c r="CW457" i="2"/>
  <c r="CQ457" i="2"/>
  <c r="CK457" i="2"/>
  <c r="CE457" i="2"/>
  <c r="BY457" i="2"/>
  <c r="CW456" i="2"/>
  <c r="CQ456" i="2"/>
  <c r="CK456" i="2"/>
  <c r="CE456" i="2"/>
  <c r="BY456" i="2"/>
  <c r="CW455" i="2"/>
  <c r="CQ455" i="2"/>
  <c r="CK455" i="2"/>
  <c r="CE455" i="2"/>
  <c r="BY455" i="2"/>
  <c r="CW454" i="2"/>
  <c r="CQ454" i="2"/>
  <c r="CK454" i="2"/>
  <c r="CE454" i="2"/>
  <c r="BY454" i="2"/>
  <c r="CW453" i="2"/>
  <c r="CQ453" i="2"/>
  <c r="CK453" i="2"/>
  <c r="CE453" i="2"/>
  <c r="BY453" i="2"/>
  <c r="CW452" i="2"/>
  <c r="CQ452" i="2"/>
  <c r="CK452" i="2"/>
  <c r="CE452" i="2"/>
  <c r="BY452" i="2"/>
  <c r="CW451" i="2"/>
  <c r="CQ451" i="2"/>
  <c r="CK451" i="2"/>
  <c r="CE451" i="2"/>
  <c r="BY451" i="2"/>
  <c r="CW450" i="2"/>
  <c r="CQ450" i="2"/>
  <c r="CK450" i="2"/>
  <c r="CE450" i="2"/>
  <c r="BY450" i="2"/>
  <c r="CW449" i="2"/>
  <c r="CQ449" i="2"/>
  <c r="CK449" i="2"/>
  <c r="CE449" i="2"/>
  <c r="BY449" i="2"/>
  <c r="CW448" i="2"/>
  <c r="CQ448" i="2"/>
  <c r="CK448" i="2"/>
  <c r="CE448" i="2"/>
  <c r="BY448" i="2"/>
  <c r="CW447" i="2"/>
  <c r="CQ447" i="2"/>
  <c r="CK447" i="2"/>
  <c r="CE447" i="2"/>
  <c r="BY447" i="2"/>
  <c r="CW446" i="2"/>
  <c r="CQ446" i="2"/>
  <c r="CK446" i="2"/>
  <c r="CE446" i="2"/>
  <c r="BY446" i="2"/>
  <c r="CW445" i="2"/>
  <c r="CQ445" i="2"/>
  <c r="CK445" i="2"/>
  <c r="CE445" i="2"/>
  <c r="BY445" i="2"/>
  <c r="CW444" i="2"/>
  <c r="CQ444" i="2"/>
  <c r="CK444" i="2"/>
  <c r="CE444" i="2"/>
  <c r="BY444" i="2"/>
  <c r="CW443" i="2"/>
  <c r="CQ443" i="2"/>
  <c r="CK443" i="2"/>
  <c r="CE443" i="2"/>
  <c r="BY443" i="2"/>
  <c r="CW442" i="2"/>
  <c r="CQ442" i="2"/>
  <c r="CK442" i="2"/>
  <c r="CE442" i="2"/>
  <c r="BY442" i="2"/>
  <c r="CW441" i="2"/>
  <c r="CQ441" i="2"/>
  <c r="CK441" i="2"/>
  <c r="CE441" i="2"/>
  <c r="BY441" i="2"/>
  <c r="CW440" i="2"/>
  <c r="CQ440" i="2"/>
  <c r="CK440" i="2"/>
  <c r="CE440" i="2"/>
  <c r="BY440" i="2"/>
  <c r="CW439" i="2"/>
  <c r="CQ439" i="2"/>
  <c r="CK439" i="2"/>
  <c r="CE439" i="2"/>
  <c r="BY439" i="2"/>
  <c r="CW438" i="2"/>
  <c r="CQ438" i="2"/>
  <c r="CK438" i="2"/>
  <c r="CE438" i="2"/>
  <c r="BY438" i="2"/>
  <c r="CW437" i="2"/>
  <c r="CQ437" i="2"/>
  <c r="CK437" i="2"/>
  <c r="CE437" i="2"/>
  <c r="BY437" i="2"/>
  <c r="CW436" i="2"/>
  <c r="CQ436" i="2"/>
  <c r="CK436" i="2"/>
  <c r="CE436" i="2"/>
  <c r="BY436" i="2"/>
  <c r="CW435" i="2"/>
  <c r="CQ435" i="2"/>
  <c r="CK435" i="2"/>
  <c r="CE435" i="2"/>
  <c r="BY435" i="2"/>
  <c r="CW434" i="2"/>
  <c r="CQ434" i="2"/>
  <c r="CK434" i="2"/>
  <c r="CE434" i="2"/>
  <c r="BY434" i="2"/>
  <c r="CW433" i="2"/>
  <c r="CQ433" i="2"/>
  <c r="CK433" i="2"/>
  <c r="CE433" i="2"/>
  <c r="BY433" i="2"/>
  <c r="CW432" i="2"/>
  <c r="CQ432" i="2"/>
  <c r="CK432" i="2"/>
  <c r="CE432" i="2"/>
  <c r="BY432" i="2"/>
  <c r="CW431" i="2"/>
  <c r="CQ431" i="2"/>
  <c r="CK431" i="2"/>
  <c r="CE431" i="2"/>
  <c r="BY431" i="2"/>
  <c r="CW430" i="2"/>
  <c r="CQ430" i="2"/>
  <c r="CK430" i="2"/>
  <c r="CE430" i="2"/>
  <c r="BY430" i="2"/>
  <c r="CW429" i="2"/>
  <c r="CQ429" i="2"/>
  <c r="CK429" i="2"/>
  <c r="CE429" i="2"/>
  <c r="BY429" i="2"/>
  <c r="CW428" i="2"/>
  <c r="CQ428" i="2"/>
  <c r="CK428" i="2"/>
  <c r="CE428" i="2"/>
  <c r="BY428" i="2"/>
  <c r="CW427" i="2"/>
  <c r="CQ427" i="2"/>
  <c r="CK427" i="2"/>
  <c r="CE427" i="2"/>
  <c r="BY427" i="2"/>
  <c r="CW426" i="2"/>
  <c r="CQ426" i="2"/>
  <c r="CK426" i="2"/>
  <c r="CE426" i="2"/>
  <c r="BY426" i="2"/>
  <c r="CW425" i="2"/>
  <c r="CQ425" i="2"/>
  <c r="CK425" i="2"/>
  <c r="CE425" i="2"/>
  <c r="BY425" i="2"/>
  <c r="CW424" i="2"/>
  <c r="CQ424" i="2"/>
  <c r="CK424" i="2"/>
  <c r="CE424" i="2"/>
  <c r="BY424" i="2"/>
  <c r="CW423" i="2"/>
  <c r="CQ423" i="2"/>
  <c r="CK423" i="2"/>
  <c r="CE423" i="2"/>
  <c r="BY423" i="2"/>
  <c r="CW422" i="2"/>
  <c r="CQ422" i="2"/>
  <c r="CK422" i="2"/>
  <c r="CE422" i="2"/>
  <c r="BY422" i="2"/>
  <c r="CW421" i="2"/>
  <c r="CQ421" i="2"/>
  <c r="CK421" i="2"/>
  <c r="CE421" i="2"/>
  <c r="BY421" i="2"/>
  <c r="CW420" i="2"/>
  <c r="CQ420" i="2"/>
  <c r="CK420" i="2"/>
  <c r="CE420" i="2"/>
  <c r="BY420" i="2"/>
  <c r="CW419" i="2"/>
  <c r="CQ419" i="2"/>
  <c r="CK419" i="2"/>
  <c r="CE419" i="2"/>
  <c r="BY419" i="2"/>
  <c r="CW418" i="2"/>
  <c r="CQ418" i="2"/>
  <c r="CK418" i="2"/>
  <c r="CE418" i="2"/>
  <c r="BY418" i="2"/>
  <c r="CW417" i="2"/>
  <c r="CQ417" i="2"/>
  <c r="CK417" i="2"/>
  <c r="CE417" i="2"/>
  <c r="BY417" i="2"/>
  <c r="CW416" i="2"/>
  <c r="CQ416" i="2"/>
  <c r="CK416" i="2"/>
  <c r="CE416" i="2"/>
  <c r="BY416" i="2"/>
  <c r="CW415" i="2"/>
  <c r="CQ415" i="2"/>
  <c r="CK415" i="2"/>
  <c r="CE415" i="2"/>
  <c r="BY415" i="2"/>
  <c r="CW414" i="2"/>
  <c r="CQ414" i="2"/>
  <c r="CK414" i="2"/>
  <c r="CE414" i="2"/>
  <c r="BY414" i="2"/>
  <c r="CW413" i="2"/>
  <c r="CQ413" i="2"/>
  <c r="CK413" i="2"/>
  <c r="CE413" i="2"/>
  <c r="BY413" i="2"/>
  <c r="CW412" i="2"/>
  <c r="CQ412" i="2"/>
  <c r="CK412" i="2"/>
  <c r="CE412" i="2"/>
  <c r="BY412" i="2"/>
  <c r="CW411" i="2"/>
  <c r="CQ411" i="2"/>
  <c r="CK411" i="2"/>
  <c r="CE411" i="2"/>
  <c r="BY411" i="2"/>
  <c r="CW410" i="2"/>
  <c r="CQ410" i="2"/>
  <c r="CK410" i="2"/>
  <c r="CE410" i="2"/>
  <c r="BY410" i="2"/>
  <c r="CW409" i="2"/>
  <c r="CQ409" i="2"/>
  <c r="CK409" i="2"/>
  <c r="CE409" i="2"/>
  <c r="BY409" i="2"/>
  <c r="CW408" i="2"/>
  <c r="CQ408" i="2"/>
  <c r="CK408" i="2"/>
  <c r="CE408" i="2"/>
  <c r="BY408" i="2"/>
  <c r="CW407" i="2"/>
  <c r="CQ407" i="2"/>
  <c r="CK407" i="2"/>
  <c r="CE407" i="2"/>
  <c r="BY407" i="2"/>
  <c r="CW406" i="2"/>
  <c r="CQ406" i="2"/>
  <c r="CK406" i="2"/>
  <c r="CE406" i="2"/>
  <c r="BY406" i="2"/>
  <c r="CW405" i="2"/>
  <c r="CQ405" i="2"/>
  <c r="CK405" i="2"/>
  <c r="CE405" i="2"/>
  <c r="BY405" i="2"/>
  <c r="CW404" i="2"/>
  <c r="CQ404" i="2"/>
  <c r="CK404" i="2"/>
  <c r="CE404" i="2"/>
  <c r="BY404" i="2"/>
  <c r="CW403" i="2"/>
  <c r="CQ403" i="2"/>
  <c r="CK403" i="2"/>
  <c r="CE403" i="2"/>
  <c r="BY403" i="2"/>
  <c r="CW402" i="2"/>
  <c r="CQ402" i="2"/>
  <c r="CK402" i="2"/>
  <c r="CE402" i="2"/>
  <c r="BY402" i="2"/>
  <c r="CW401" i="2"/>
  <c r="CQ401" i="2"/>
  <c r="CK401" i="2"/>
  <c r="CE401" i="2"/>
  <c r="BY401" i="2"/>
  <c r="CW400" i="2"/>
  <c r="CQ400" i="2"/>
  <c r="CK400" i="2"/>
  <c r="CE400" i="2"/>
  <c r="BY400" i="2"/>
  <c r="CW399" i="2"/>
  <c r="CQ399" i="2"/>
  <c r="CK399" i="2"/>
  <c r="CE399" i="2"/>
  <c r="BY399" i="2"/>
  <c r="CW398" i="2"/>
  <c r="CQ398" i="2"/>
  <c r="CK398" i="2"/>
  <c r="CE398" i="2"/>
  <c r="BY398" i="2"/>
  <c r="CW397" i="2"/>
  <c r="CQ397" i="2"/>
  <c r="CK397" i="2"/>
  <c r="CE397" i="2"/>
  <c r="BY397" i="2"/>
  <c r="CW396" i="2"/>
  <c r="CQ396" i="2"/>
  <c r="CK396" i="2"/>
  <c r="CE396" i="2"/>
  <c r="BY396" i="2"/>
  <c r="CW395" i="2"/>
  <c r="CQ395" i="2"/>
  <c r="CK395" i="2"/>
  <c r="CE395" i="2"/>
  <c r="BY395" i="2"/>
  <c r="CW394" i="2"/>
  <c r="CQ394" i="2"/>
  <c r="CK394" i="2"/>
  <c r="CE394" i="2"/>
  <c r="BY394" i="2"/>
  <c r="CW393" i="2"/>
  <c r="CQ393" i="2"/>
  <c r="CK393" i="2"/>
  <c r="CE393" i="2"/>
  <c r="BY393" i="2"/>
  <c r="CW392" i="2"/>
  <c r="CQ392" i="2"/>
  <c r="CK392" i="2"/>
  <c r="CE392" i="2"/>
  <c r="BY392" i="2"/>
  <c r="CW391" i="2"/>
  <c r="CQ391" i="2"/>
  <c r="CK391" i="2"/>
  <c r="CE391" i="2"/>
  <c r="BY391" i="2"/>
  <c r="CW390" i="2"/>
  <c r="CQ390" i="2"/>
  <c r="CK390" i="2"/>
  <c r="CE390" i="2"/>
  <c r="BY390" i="2"/>
  <c r="CW389" i="2"/>
  <c r="CQ389" i="2"/>
  <c r="CK389" i="2"/>
  <c r="CE389" i="2"/>
  <c r="BY389" i="2"/>
  <c r="CW388" i="2"/>
  <c r="CQ388" i="2"/>
  <c r="CK388" i="2"/>
  <c r="CE388" i="2"/>
  <c r="BY388" i="2"/>
  <c r="CW387" i="2"/>
  <c r="CQ387" i="2"/>
  <c r="CK387" i="2"/>
  <c r="CE387" i="2"/>
  <c r="BY387" i="2"/>
  <c r="CW386" i="2"/>
  <c r="CQ386" i="2"/>
  <c r="CK386" i="2"/>
  <c r="CE386" i="2"/>
  <c r="BY386" i="2"/>
  <c r="CW385" i="2"/>
  <c r="CQ385" i="2"/>
  <c r="CK385" i="2"/>
  <c r="CE385" i="2"/>
  <c r="BY385" i="2"/>
  <c r="CW384" i="2"/>
  <c r="CQ384" i="2"/>
  <c r="CK384" i="2"/>
  <c r="CE384" i="2"/>
  <c r="BY384" i="2"/>
  <c r="CW383" i="2"/>
  <c r="CQ383" i="2"/>
  <c r="CK383" i="2"/>
  <c r="CE383" i="2"/>
  <c r="BY383" i="2"/>
  <c r="CW382" i="2"/>
  <c r="CQ382" i="2"/>
  <c r="CK382" i="2"/>
  <c r="CE382" i="2"/>
  <c r="BY382" i="2"/>
  <c r="CW381" i="2"/>
  <c r="CQ381" i="2"/>
  <c r="CK381" i="2"/>
  <c r="CE381" i="2"/>
  <c r="BY381" i="2"/>
  <c r="CW380" i="2"/>
  <c r="CQ380" i="2"/>
  <c r="CK380" i="2"/>
  <c r="CE380" i="2"/>
  <c r="BY380" i="2"/>
  <c r="CW379" i="2"/>
  <c r="CQ379" i="2"/>
  <c r="CK379" i="2"/>
  <c r="CE379" i="2"/>
  <c r="BY379" i="2"/>
  <c r="CW378" i="2"/>
  <c r="CQ378" i="2"/>
  <c r="CK378" i="2"/>
  <c r="CE378" i="2"/>
  <c r="BY378" i="2"/>
  <c r="CW377" i="2"/>
  <c r="CQ377" i="2"/>
  <c r="CK377" i="2"/>
  <c r="CE377" i="2"/>
  <c r="BY377" i="2"/>
  <c r="CW376" i="2"/>
  <c r="CQ376" i="2"/>
  <c r="CK376" i="2"/>
  <c r="CE376" i="2"/>
  <c r="BY376" i="2"/>
  <c r="CW375" i="2"/>
  <c r="CQ375" i="2"/>
  <c r="CK375" i="2"/>
  <c r="CE375" i="2"/>
  <c r="BY375" i="2"/>
  <c r="CW374" i="2"/>
  <c r="CQ374" i="2"/>
  <c r="CK374" i="2"/>
  <c r="CE374" i="2"/>
  <c r="BY374" i="2"/>
  <c r="CW373" i="2"/>
  <c r="CQ373" i="2"/>
  <c r="CK373" i="2"/>
  <c r="CE373" i="2"/>
  <c r="BY373" i="2"/>
  <c r="CW372" i="2"/>
  <c r="CQ372" i="2"/>
  <c r="CK372" i="2"/>
  <c r="CE372" i="2"/>
  <c r="BY372" i="2"/>
  <c r="CW371" i="2"/>
  <c r="CQ371" i="2"/>
  <c r="CK371" i="2"/>
  <c r="CE371" i="2"/>
  <c r="BY371" i="2"/>
  <c r="CW370" i="2"/>
  <c r="CQ370" i="2"/>
  <c r="CK370" i="2"/>
  <c r="CE370" i="2"/>
  <c r="BY370" i="2"/>
  <c r="CW369" i="2"/>
  <c r="CQ369" i="2"/>
  <c r="CK369" i="2"/>
  <c r="CE369" i="2"/>
  <c r="BY369" i="2"/>
  <c r="CW368" i="2"/>
  <c r="CQ368" i="2"/>
  <c r="CK368" i="2"/>
  <c r="CE368" i="2"/>
  <c r="BY368" i="2"/>
  <c r="CW367" i="2"/>
  <c r="CQ367" i="2"/>
  <c r="CK367" i="2"/>
  <c r="CE367" i="2"/>
  <c r="BY367" i="2"/>
  <c r="CW366" i="2"/>
  <c r="CQ366" i="2"/>
  <c r="CK366" i="2"/>
  <c r="CE366" i="2"/>
  <c r="BY366" i="2"/>
  <c r="CW365" i="2"/>
  <c r="CQ365" i="2"/>
  <c r="CK365" i="2"/>
  <c r="CE365" i="2"/>
  <c r="BY365" i="2"/>
  <c r="CW364" i="2"/>
  <c r="CQ364" i="2"/>
  <c r="CK364" i="2"/>
  <c r="CE364" i="2"/>
  <c r="BY364" i="2"/>
  <c r="CW363" i="2"/>
  <c r="CQ363" i="2"/>
  <c r="CK363" i="2"/>
  <c r="CE363" i="2"/>
  <c r="BY363" i="2"/>
  <c r="CW362" i="2"/>
  <c r="CQ362" i="2"/>
  <c r="CK362" i="2"/>
  <c r="CE362" i="2"/>
  <c r="BY362" i="2"/>
  <c r="BZ363" i="2" s="1"/>
  <c r="CW361" i="2"/>
  <c r="CQ361" i="2"/>
  <c r="CK361" i="2"/>
  <c r="CE361" i="2"/>
  <c r="BY361" i="2"/>
  <c r="CW360" i="2"/>
  <c r="CQ360" i="2"/>
  <c r="CK360" i="2"/>
  <c r="CE360" i="2"/>
  <c r="BY360" i="2"/>
  <c r="CW359" i="2"/>
  <c r="CQ359" i="2"/>
  <c r="CK359" i="2"/>
  <c r="CE359" i="2"/>
  <c r="BY359" i="2"/>
  <c r="CW358" i="2"/>
  <c r="CQ358" i="2"/>
  <c r="CK358" i="2"/>
  <c r="CE358" i="2"/>
  <c r="BY358" i="2"/>
  <c r="CW357" i="2"/>
  <c r="CQ357" i="2"/>
  <c r="CK357" i="2"/>
  <c r="CE357" i="2"/>
  <c r="BY357" i="2"/>
  <c r="CW356" i="2"/>
  <c r="CQ356" i="2"/>
  <c r="CK356" i="2"/>
  <c r="CE356" i="2"/>
  <c r="BY356" i="2"/>
  <c r="CW355" i="2"/>
  <c r="CQ355" i="2"/>
  <c r="CK355" i="2"/>
  <c r="CE355" i="2"/>
  <c r="BY355" i="2"/>
  <c r="CW354" i="2"/>
  <c r="CQ354" i="2"/>
  <c r="CK354" i="2"/>
  <c r="CE354" i="2"/>
  <c r="BY354" i="2"/>
  <c r="CW353" i="2"/>
  <c r="CQ353" i="2"/>
  <c r="CK353" i="2"/>
  <c r="CE353" i="2"/>
  <c r="BY353" i="2"/>
  <c r="CW352" i="2"/>
  <c r="CQ352" i="2"/>
  <c r="CK352" i="2"/>
  <c r="CE352" i="2"/>
  <c r="BY352" i="2"/>
  <c r="CW351" i="2"/>
  <c r="CQ351" i="2"/>
  <c r="CK351" i="2"/>
  <c r="CE351" i="2"/>
  <c r="BY351" i="2"/>
  <c r="CW350" i="2"/>
  <c r="CQ350" i="2"/>
  <c r="CK350" i="2"/>
  <c r="CE350" i="2"/>
  <c r="BY350" i="2"/>
  <c r="CW349" i="2"/>
  <c r="CQ349" i="2"/>
  <c r="CK349" i="2"/>
  <c r="CE349" i="2"/>
  <c r="BY349" i="2"/>
  <c r="CW348" i="2"/>
  <c r="CQ348" i="2"/>
  <c r="CK348" i="2"/>
  <c r="CE348" i="2"/>
  <c r="BY348" i="2"/>
  <c r="CW347" i="2"/>
  <c r="CQ347" i="2"/>
  <c r="CK347" i="2"/>
  <c r="CE347" i="2"/>
  <c r="BY347" i="2"/>
  <c r="CW346" i="2"/>
  <c r="CQ346" i="2"/>
  <c r="CK346" i="2"/>
  <c r="CE346" i="2"/>
  <c r="BY346" i="2"/>
  <c r="CW345" i="2"/>
  <c r="CQ345" i="2"/>
  <c r="CK345" i="2"/>
  <c r="CE345" i="2"/>
  <c r="BY345" i="2"/>
  <c r="CW344" i="2"/>
  <c r="CQ344" i="2"/>
  <c r="CK344" i="2"/>
  <c r="CE344" i="2"/>
  <c r="BY344" i="2"/>
  <c r="CW343" i="2"/>
  <c r="CQ343" i="2"/>
  <c r="CK343" i="2"/>
  <c r="CE343" i="2"/>
  <c r="BY343" i="2"/>
  <c r="CW342" i="2"/>
  <c r="CQ342" i="2"/>
  <c r="CK342" i="2"/>
  <c r="CE342" i="2"/>
  <c r="BY342" i="2"/>
  <c r="CW341" i="2"/>
  <c r="CQ341" i="2"/>
  <c r="CK341" i="2"/>
  <c r="CE341" i="2"/>
  <c r="BY341" i="2"/>
  <c r="CW340" i="2"/>
  <c r="CQ340" i="2"/>
  <c r="CK340" i="2"/>
  <c r="CE340" i="2"/>
  <c r="BY340" i="2"/>
  <c r="CW339" i="2"/>
  <c r="CQ339" i="2"/>
  <c r="CK339" i="2"/>
  <c r="CE339" i="2"/>
  <c r="BY339" i="2"/>
  <c r="CW338" i="2"/>
  <c r="CQ338" i="2"/>
  <c r="CK338" i="2"/>
  <c r="CE338" i="2"/>
  <c r="BY338" i="2"/>
  <c r="CW337" i="2"/>
  <c r="CQ337" i="2"/>
  <c r="CK337" i="2"/>
  <c r="CE337" i="2"/>
  <c r="BY337" i="2"/>
  <c r="CW336" i="2"/>
  <c r="CQ336" i="2"/>
  <c r="CK336" i="2"/>
  <c r="CE336" i="2"/>
  <c r="BY336" i="2"/>
  <c r="CW335" i="2"/>
  <c r="CQ335" i="2"/>
  <c r="CK335" i="2"/>
  <c r="CE335" i="2"/>
  <c r="BY335" i="2"/>
  <c r="CW334" i="2"/>
  <c r="CQ334" i="2"/>
  <c r="CK334" i="2"/>
  <c r="CE334" i="2"/>
  <c r="BY334" i="2"/>
  <c r="CW333" i="2"/>
  <c r="CQ333" i="2"/>
  <c r="CK333" i="2"/>
  <c r="CE333" i="2"/>
  <c r="BY333" i="2"/>
  <c r="CW332" i="2"/>
  <c r="CQ332" i="2"/>
  <c r="CK332" i="2"/>
  <c r="CE332" i="2"/>
  <c r="BY332" i="2"/>
  <c r="CW331" i="2"/>
  <c r="CQ331" i="2"/>
  <c r="CK331" i="2"/>
  <c r="CE331" i="2"/>
  <c r="BY331" i="2"/>
  <c r="CW330" i="2"/>
  <c r="CQ330" i="2"/>
  <c r="CK330" i="2"/>
  <c r="CE330" i="2"/>
  <c r="BY330" i="2"/>
  <c r="CW329" i="2"/>
  <c r="CQ329" i="2"/>
  <c r="CK329" i="2"/>
  <c r="CE329" i="2"/>
  <c r="BY329" i="2"/>
  <c r="CW328" i="2"/>
  <c r="CQ328" i="2"/>
  <c r="CK328" i="2"/>
  <c r="CE328" i="2"/>
  <c r="BY328" i="2"/>
  <c r="CW327" i="2"/>
  <c r="CQ327" i="2"/>
  <c r="CK327" i="2"/>
  <c r="CE327" i="2"/>
  <c r="BY327" i="2"/>
  <c r="CW326" i="2"/>
  <c r="CQ326" i="2"/>
  <c r="CK326" i="2"/>
  <c r="CE326" i="2"/>
  <c r="BY326" i="2"/>
  <c r="CW325" i="2"/>
  <c r="CQ325" i="2"/>
  <c r="CK325" i="2"/>
  <c r="CE325" i="2"/>
  <c r="BY325" i="2"/>
  <c r="CW324" i="2"/>
  <c r="CQ324" i="2"/>
  <c r="CK324" i="2"/>
  <c r="CE324" i="2"/>
  <c r="BY324" i="2"/>
  <c r="CW323" i="2"/>
  <c r="CQ323" i="2"/>
  <c r="CK323" i="2"/>
  <c r="CE323" i="2"/>
  <c r="BY323" i="2"/>
  <c r="CW322" i="2"/>
  <c r="CQ322" i="2"/>
  <c r="CK322" i="2"/>
  <c r="CE322" i="2"/>
  <c r="BY322" i="2"/>
  <c r="CW321" i="2"/>
  <c r="CQ321" i="2"/>
  <c r="CK321" i="2"/>
  <c r="CE321" i="2"/>
  <c r="BY321" i="2"/>
  <c r="CW320" i="2"/>
  <c r="CQ320" i="2"/>
  <c r="CK320" i="2"/>
  <c r="CE320" i="2"/>
  <c r="BY320" i="2"/>
  <c r="CW319" i="2"/>
  <c r="CQ319" i="2"/>
  <c r="CK319" i="2"/>
  <c r="CE319" i="2"/>
  <c r="BY319" i="2"/>
  <c r="CW318" i="2"/>
  <c r="CQ318" i="2"/>
  <c r="CK318" i="2"/>
  <c r="CE318" i="2"/>
  <c r="BY318" i="2"/>
  <c r="CW317" i="2"/>
  <c r="CQ317" i="2"/>
  <c r="CK317" i="2"/>
  <c r="CE317" i="2"/>
  <c r="BY317" i="2"/>
  <c r="CW316" i="2"/>
  <c r="CQ316" i="2"/>
  <c r="CK316" i="2"/>
  <c r="CE316" i="2"/>
  <c r="BY316" i="2"/>
  <c r="CW315" i="2"/>
  <c r="CQ315" i="2"/>
  <c r="CK315" i="2"/>
  <c r="CE315" i="2"/>
  <c r="BY315" i="2"/>
  <c r="CW314" i="2"/>
  <c r="CQ314" i="2"/>
  <c r="CK314" i="2"/>
  <c r="CE314" i="2"/>
  <c r="BY314" i="2"/>
  <c r="CW313" i="2"/>
  <c r="CQ313" i="2"/>
  <c r="CK313" i="2"/>
  <c r="CE313" i="2"/>
  <c r="BY313" i="2"/>
  <c r="CW312" i="2"/>
  <c r="CQ312" i="2"/>
  <c r="CK312" i="2"/>
  <c r="CE312" i="2"/>
  <c r="BY312" i="2"/>
  <c r="CW311" i="2"/>
  <c r="CQ311" i="2"/>
  <c r="CK311" i="2"/>
  <c r="CE311" i="2"/>
  <c r="BY311" i="2"/>
  <c r="CW310" i="2"/>
  <c r="CQ310" i="2"/>
  <c r="CK310" i="2"/>
  <c r="CE310" i="2"/>
  <c r="BY310" i="2"/>
  <c r="CW309" i="2"/>
  <c r="CQ309" i="2"/>
  <c r="CK309" i="2"/>
  <c r="CE309" i="2"/>
  <c r="BY309" i="2"/>
  <c r="CW308" i="2"/>
  <c r="CQ308" i="2"/>
  <c r="CK308" i="2"/>
  <c r="CE308" i="2"/>
  <c r="BY308" i="2"/>
  <c r="CW307" i="2"/>
  <c r="CQ307" i="2"/>
  <c r="CK307" i="2"/>
  <c r="CE307" i="2"/>
  <c r="BY307" i="2"/>
  <c r="CW306" i="2"/>
  <c r="CQ306" i="2"/>
  <c r="CK306" i="2"/>
  <c r="CE306" i="2"/>
  <c r="BY306" i="2"/>
  <c r="CW305" i="2"/>
  <c r="CQ305" i="2"/>
  <c r="CK305" i="2"/>
  <c r="CE305" i="2"/>
  <c r="BY305" i="2"/>
  <c r="CW304" i="2"/>
  <c r="CQ304" i="2"/>
  <c r="CK304" i="2"/>
  <c r="CE304" i="2"/>
  <c r="BY304" i="2"/>
  <c r="CW303" i="2"/>
  <c r="CQ303" i="2"/>
  <c r="CK303" i="2"/>
  <c r="CE303" i="2"/>
  <c r="BY303" i="2"/>
  <c r="CW302" i="2"/>
  <c r="CQ302" i="2"/>
  <c r="CK302" i="2"/>
  <c r="CE302" i="2"/>
  <c r="BY302" i="2"/>
  <c r="CW301" i="2"/>
  <c r="CQ301" i="2"/>
  <c r="CK301" i="2"/>
  <c r="CE301" i="2"/>
  <c r="BY301" i="2"/>
  <c r="CW300" i="2"/>
  <c r="CQ300" i="2"/>
  <c r="CK300" i="2"/>
  <c r="CE300" i="2"/>
  <c r="BY300" i="2"/>
  <c r="CW299" i="2"/>
  <c r="CQ299" i="2"/>
  <c r="CK299" i="2"/>
  <c r="CE299" i="2"/>
  <c r="BY299" i="2"/>
  <c r="CW298" i="2"/>
  <c r="CQ298" i="2"/>
  <c r="CK298" i="2"/>
  <c r="CE298" i="2"/>
  <c r="BY298" i="2"/>
  <c r="CW297" i="2"/>
  <c r="CQ297" i="2"/>
  <c r="CK297" i="2"/>
  <c r="CE297" i="2"/>
  <c r="BY297" i="2"/>
  <c r="CW296" i="2"/>
  <c r="CQ296" i="2"/>
  <c r="CK296" i="2"/>
  <c r="CE296" i="2"/>
  <c r="BY296" i="2"/>
  <c r="CW295" i="2"/>
  <c r="CQ295" i="2"/>
  <c r="CK295" i="2"/>
  <c r="CE295" i="2"/>
  <c r="BY295" i="2"/>
  <c r="CW294" i="2"/>
  <c r="CQ294" i="2"/>
  <c r="CK294" i="2"/>
  <c r="CE294" i="2"/>
  <c r="BY294" i="2"/>
  <c r="CW293" i="2"/>
  <c r="CQ293" i="2"/>
  <c r="CK293" i="2"/>
  <c r="CE293" i="2"/>
  <c r="BY293" i="2"/>
  <c r="CW292" i="2"/>
  <c r="CQ292" i="2"/>
  <c r="CK292" i="2"/>
  <c r="CE292" i="2"/>
  <c r="BY292" i="2"/>
  <c r="CW291" i="2"/>
  <c r="CQ291" i="2"/>
  <c r="CK291" i="2"/>
  <c r="CE291" i="2"/>
  <c r="BY291" i="2"/>
  <c r="CW290" i="2"/>
  <c r="CQ290" i="2"/>
  <c r="CK290" i="2"/>
  <c r="CE290" i="2"/>
  <c r="BY290" i="2"/>
  <c r="CW289" i="2"/>
  <c r="CQ289" i="2"/>
  <c r="CK289" i="2"/>
  <c r="CE289" i="2"/>
  <c r="BY289" i="2"/>
  <c r="CW288" i="2"/>
  <c r="CQ288" i="2"/>
  <c r="CK288" i="2"/>
  <c r="CE288" i="2"/>
  <c r="BY288" i="2"/>
  <c r="CW287" i="2"/>
  <c r="CQ287" i="2"/>
  <c r="CK287" i="2"/>
  <c r="CE287" i="2"/>
  <c r="BY287" i="2"/>
  <c r="CW286" i="2"/>
  <c r="CQ286" i="2"/>
  <c r="CK286" i="2"/>
  <c r="CE286" i="2"/>
  <c r="BY286" i="2"/>
  <c r="CW285" i="2"/>
  <c r="CQ285" i="2"/>
  <c r="CK285" i="2"/>
  <c r="CE285" i="2"/>
  <c r="BY285" i="2"/>
  <c r="CW284" i="2"/>
  <c r="CQ284" i="2"/>
  <c r="CK284" i="2"/>
  <c r="CE284" i="2"/>
  <c r="BY284" i="2"/>
  <c r="CW283" i="2"/>
  <c r="CQ283" i="2"/>
  <c r="CK283" i="2"/>
  <c r="CE283" i="2"/>
  <c r="BY283" i="2"/>
  <c r="CW282" i="2"/>
  <c r="CQ282" i="2"/>
  <c r="CK282" i="2"/>
  <c r="CE282" i="2"/>
  <c r="BY282" i="2"/>
  <c r="CW281" i="2"/>
  <c r="CQ281" i="2"/>
  <c r="CK281" i="2"/>
  <c r="CE281" i="2"/>
  <c r="BY281" i="2"/>
  <c r="CW280" i="2"/>
  <c r="CQ280" i="2"/>
  <c r="CK280" i="2"/>
  <c r="CE280" i="2"/>
  <c r="BY280" i="2"/>
  <c r="CW279" i="2"/>
  <c r="CQ279" i="2"/>
  <c r="CK279" i="2"/>
  <c r="CE279" i="2"/>
  <c r="BY279" i="2"/>
  <c r="CW278" i="2"/>
  <c r="CQ278" i="2"/>
  <c r="CK278" i="2"/>
  <c r="CE278" i="2"/>
  <c r="BY278" i="2"/>
  <c r="CW277" i="2"/>
  <c r="CQ277" i="2"/>
  <c r="CK277" i="2"/>
  <c r="CE277" i="2"/>
  <c r="BY277" i="2"/>
  <c r="CW276" i="2"/>
  <c r="CQ276" i="2"/>
  <c r="CK276" i="2"/>
  <c r="CE276" i="2"/>
  <c r="BY276" i="2"/>
  <c r="CW275" i="2"/>
  <c r="CQ275" i="2"/>
  <c r="CK275" i="2"/>
  <c r="CE275" i="2"/>
  <c r="BY275" i="2"/>
  <c r="CW274" i="2"/>
  <c r="CQ274" i="2"/>
  <c r="CK274" i="2"/>
  <c r="CE274" i="2"/>
  <c r="BY274" i="2"/>
  <c r="CW273" i="2"/>
  <c r="CQ273" i="2"/>
  <c r="CK273" i="2"/>
  <c r="CE273" i="2"/>
  <c r="BY273" i="2"/>
  <c r="CW272" i="2"/>
  <c r="CQ272" i="2"/>
  <c r="CK272" i="2"/>
  <c r="CE272" i="2"/>
  <c r="BY272" i="2"/>
  <c r="CW271" i="2"/>
  <c r="CQ271" i="2"/>
  <c r="CK271" i="2"/>
  <c r="CE271" i="2"/>
  <c r="BY271" i="2"/>
  <c r="CW270" i="2"/>
  <c r="CQ270" i="2"/>
  <c r="CK270" i="2"/>
  <c r="CE270" i="2"/>
  <c r="BY270" i="2"/>
  <c r="CW269" i="2"/>
  <c r="CQ269" i="2"/>
  <c r="CK269" i="2"/>
  <c r="CE269" i="2"/>
  <c r="BY269" i="2"/>
  <c r="CW268" i="2"/>
  <c r="CQ268" i="2"/>
  <c r="CK268" i="2"/>
  <c r="CE268" i="2"/>
  <c r="BY268" i="2"/>
  <c r="CW267" i="2"/>
  <c r="CQ267" i="2"/>
  <c r="CK267" i="2"/>
  <c r="CE267" i="2"/>
  <c r="BY267" i="2"/>
  <c r="CW266" i="2"/>
  <c r="CQ266" i="2"/>
  <c r="CK266" i="2"/>
  <c r="CE266" i="2"/>
  <c r="BY266" i="2"/>
  <c r="CW265" i="2"/>
  <c r="CQ265" i="2"/>
  <c r="CK265" i="2"/>
  <c r="CE265" i="2"/>
  <c r="BY265" i="2"/>
  <c r="CW264" i="2"/>
  <c r="CQ264" i="2"/>
  <c r="CK264" i="2"/>
  <c r="CE264" i="2"/>
  <c r="BY264" i="2"/>
  <c r="CW263" i="2"/>
  <c r="CQ263" i="2"/>
  <c r="CK263" i="2"/>
  <c r="CE263" i="2"/>
  <c r="BY263" i="2"/>
  <c r="CW262" i="2"/>
  <c r="CQ262" i="2"/>
  <c r="CK262" i="2"/>
  <c r="CE262" i="2"/>
  <c r="BY262" i="2"/>
  <c r="CW261" i="2"/>
  <c r="CQ261" i="2"/>
  <c r="CK261" i="2"/>
  <c r="CE261" i="2"/>
  <c r="BY261" i="2"/>
  <c r="CW260" i="2"/>
  <c r="CQ260" i="2"/>
  <c r="CK260" i="2"/>
  <c r="CE260" i="2"/>
  <c r="BY260" i="2"/>
  <c r="CW259" i="2"/>
  <c r="CQ259" i="2"/>
  <c r="CK259" i="2"/>
  <c r="CE259" i="2"/>
  <c r="BY259" i="2"/>
  <c r="CW258" i="2"/>
  <c r="CQ258" i="2"/>
  <c r="CK258" i="2"/>
  <c r="CE258" i="2"/>
  <c r="BY258" i="2"/>
  <c r="CW257" i="2"/>
  <c r="CQ257" i="2"/>
  <c r="CK257" i="2"/>
  <c r="CE257" i="2"/>
  <c r="BY257" i="2"/>
  <c r="CW256" i="2"/>
  <c r="CQ256" i="2"/>
  <c r="CK256" i="2"/>
  <c r="CE256" i="2"/>
  <c r="BY256" i="2"/>
  <c r="CW255" i="2"/>
  <c r="CQ255" i="2"/>
  <c r="CK255" i="2"/>
  <c r="CE255" i="2"/>
  <c r="BY255" i="2"/>
  <c r="CW254" i="2"/>
  <c r="CQ254" i="2"/>
  <c r="CK254" i="2"/>
  <c r="CE254" i="2"/>
  <c r="BY254" i="2"/>
  <c r="CW253" i="2"/>
  <c r="CQ253" i="2"/>
  <c r="CK253" i="2"/>
  <c r="CE253" i="2"/>
  <c r="BY253" i="2"/>
  <c r="CW252" i="2"/>
  <c r="CQ252" i="2"/>
  <c r="CK252" i="2"/>
  <c r="CE252" i="2"/>
  <c r="BY252" i="2"/>
  <c r="CW251" i="2"/>
  <c r="CQ251" i="2"/>
  <c r="CK251" i="2"/>
  <c r="CE251" i="2"/>
  <c r="BY251" i="2"/>
  <c r="CW250" i="2"/>
  <c r="CQ250" i="2"/>
  <c r="CK250" i="2"/>
  <c r="CE250" i="2"/>
  <c r="BY250" i="2"/>
  <c r="CW249" i="2"/>
  <c r="CQ249" i="2"/>
  <c r="CK249" i="2"/>
  <c r="CE249" i="2"/>
  <c r="BY249" i="2"/>
  <c r="CW248" i="2"/>
  <c r="CQ248" i="2"/>
  <c r="CK248" i="2"/>
  <c r="CE248" i="2"/>
  <c r="BY248" i="2"/>
  <c r="CW247" i="2"/>
  <c r="CQ247" i="2"/>
  <c r="CK247" i="2"/>
  <c r="CE247" i="2"/>
  <c r="BY247" i="2"/>
  <c r="CW246" i="2"/>
  <c r="CQ246" i="2"/>
  <c r="CK246" i="2"/>
  <c r="CE246" i="2"/>
  <c r="BY246" i="2"/>
  <c r="CW245" i="2"/>
  <c r="CQ245" i="2"/>
  <c r="CK245" i="2"/>
  <c r="CE245" i="2"/>
  <c r="BY245" i="2"/>
  <c r="CW244" i="2"/>
  <c r="CQ244" i="2"/>
  <c r="CK244" i="2"/>
  <c r="CE244" i="2"/>
  <c r="BY244" i="2"/>
  <c r="CW243" i="2"/>
  <c r="CQ243" i="2"/>
  <c r="CK243" i="2"/>
  <c r="CE243" i="2"/>
  <c r="BY243" i="2"/>
  <c r="CW242" i="2"/>
  <c r="CQ242" i="2"/>
  <c r="CK242" i="2"/>
  <c r="CE242" i="2"/>
  <c r="BY242" i="2"/>
  <c r="CW241" i="2"/>
  <c r="CQ241" i="2"/>
  <c r="CK241" i="2"/>
  <c r="CE241" i="2"/>
  <c r="BY241" i="2"/>
  <c r="CW240" i="2"/>
  <c r="CQ240" i="2"/>
  <c r="CK240" i="2"/>
  <c r="CE240" i="2"/>
  <c r="BY240" i="2"/>
  <c r="CW239" i="2"/>
  <c r="CQ239" i="2"/>
  <c r="CK239" i="2"/>
  <c r="CE239" i="2"/>
  <c r="BY239" i="2"/>
  <c r="CW238" i="2"/>
  <c r="CQ238" i="2"/>
  <c r="CK238" i="2"/>
  <c r="CE238" i="2"/>
  <c r="BY238" i="2"/>
  <c r="CW237" i="2"/>
  <c r="CQ237" i="2"/>
  <c r="CK237" i="2"/>
  <c r="CE237" i="2"/>
  <c r="BY237" i="2"/>
  <c r="CW236" i="2"/>
  <c r="CQ236" i="2"/>
  <c r="CK236" i="2"/>
  <c r="CE236" i="2"/>
  <c r="BY236" i="2"/>
  <c r="CW235" i="2"/>
  <c r="CQ235" i="2"/>
  <c r="CK235" i="2"/>
  <c r="CE235" i="2"/>
  <c r="BY235" i="2"/>
  <c r="CW234" i="2"/>
  <c r="CQ234" i="2"/>
  <c r="CK234" i="2"/>
  <c r="CE234" i="2"/>
  <c r="BY234" i="2"/>
  <c r="CW233" i="2"/>
  <c r="CQ233" i="2"/>
  <c r="CK233" i="2"/>
  <c r="CE233" i="2"/>
  <c r="BY233" i="2"/>
  <c r="CW232" i="2"/>
  <c r="CQ232" i="2"/>
  <c r="CK232" i="2"/>
  <c r="CE232" i="2"/>
  <c r="BY232" i="2"/>
  <c r="CW231" i="2"/>
  <c r="CQ231" i="2"/>
  <c r="CK231" i="2"/>
  <c r="CE231" i="2"/>
  <c r="BY231" i="2"/>
  <c r="CW230" i="2"/>
  <c r="CQ230" i="2"/>
  <c r="CK230" i="2"/>
  <c r="CE230" i="2"/>
  <c r="BY230" i="2"/>
  <c r="CW229" i="2"/>
  <c r="CQ229" i="2"/>
  <c r="CK229" i="2"/>
  <c r="CE229" i="2"/>
  <c r="BY229" i="2"/>
  <c r="CW228" i="2"/>
  <c r="CQ228" i="2"/>
  <c r="CK228" i="2"/>
  <c r="CE228" i="2"/>
  <c r="BY228" i="2"/>
  <c r="CW227" i="2"/>
  <c r="CQ227" i="2"/>
  <c r="CK227" i="2"/>
  <c r="CE227" i="2"/>
  <c r="BY227" i="2"/>
  <c r="CW226" i="2"/>
  <c r="CQ226" i="2"/>
  <c r="CK226" i="2"/>
  <c r="CE226" i="2"/>
  <c r="BY226" i="2"/>
  <c r="CW225" i="2"/>
  <c r="CQ225" i="2"/>
  <c r="CK225" i="2"/>
  <c r="CE225" i="2"/>
  <c r="BY225" i="2"/>
  <c r="CW224" i="2"/>
  <c r="CQ224" i="2"/>
  <c r="CK224" i="2"/>
  <c r="CE224" i="2"/>
  <c r="BY224" i="2"/>
  <c r="CW223" i="2"/>
  <c r="CQ223" i="2"/>
  <c r="CK223" i="2"/>
  <c r="CE223" i="2"/>
  <c r="BY223" i="2"/>
  <c r="CW222" i="2"/>
  <c r="CQ222" i="2"/>
  <c r="CK222" i="2"/>
  <c r="CE222" i="2"/>
  <c r="BY222" i="2"/>
  <c r="CW221" i="2"/>
  <c r="CQ221" i="2"/>
  <c r="CK221" i="2"/>
  <c r="CE221" i="2"/>
  <c r="BY221" i="2"/>
  <c r="CW220" i="2"/>
  <c r="CQ220" i="2"/>
  <c r="CK220" i="2"/>
  <c r="CE220" i="2"/>
  <c r="BY220" i="2"/>
  <c r="CW219" i="2"/>
  <c r="CQ219" i="2"/>
  <c r="CK219" i="2"/>
  <c r="CE219" i="2"/>
  <c r="BY219" i="2"/>
  <c r="CW218" i="2"/>
  <c r="CQ218" i="2"/>
  <c r="CK218" i="2"/>
  <c r="CE218" i="2"/>
  <c r="BY218" i="2"/>
  <c r="CW217" i="2"/>
  <c r="CQ217" i="2"/>
  <c r="CK217" i="2"/>
  <c r="CE217" i="2"/>
  <c r="BY217" i="2"/>
  <c r="CW216" i="2"/>
  <c r="CQ216" i="2"/>
  <c r="CK216" i="2"/>
  <c r="CE216" i="2"/>
  <c r="BY216" i="2"/>
  <c r="CW215" i="2"/>
  <c r="CQ215" i="2"/>
  <c r="CK215" i="2"/>
  <c r="CE215" i="2"/>
  <c r="BY215" i="2"/>
  <c r="CW214" i="2"/>
  <c r="CQ214" i="2"/>
  <c r="CK214" i="2"/>
  <c r="CE214" i="2"/>
  <c r="BY214" i="2"/>
  <c r="CW213" i="2"/>
  <c r="CQ213" i="2"/>
  <c r="CK213" i="2"/>
  <c r="CE213" i="2"/>
  <c r="BY213" i="2"/>
  <c r="CW212" i="2"/>
  <c r="CQ212" i="2"/>
  <c r="CK212" i="2"/>
  <c r="CE212" i="2"/>
  <c r="BY212" i="2"/>
  <c r="CW211" i="2"/>
  <c r="CQ211" i="2"/>
  <c r="CK211" i="2"/>
  <c r="CE211" i="2"/>
  <c r="BY211" i="2"/>
  <c r="CW210" i="2"/>
  <c r="CQ210" i="2"/>
  <c r="CK210" i="2"/>
  <c r="CE210" i="2"/>
  <c r="BY210" i="2"/>
  <c r="CW209" i="2"/>
  <c r="CQ209" i="2"/>
  <c r="CK209" i="2"/>
  <c r="CE209" i="2"/>
  <c r="BY209" i="2"/>
  <c r="CW208" i="2"/>
  <c r="CQ208" i="2"/>
  <c r="CK208" i="2"/>
  <c r="CE208" i="2"/>
  <c r="BY208" i="2"/>
  <c r="CW207" i="2"/>
  <c r="CQ207" i="2"/>
  <c r="CK207" i="2"/>
  <c r="CE207" i="2"/>
  <c r="BY207" i="2"/>
  <c r="CW206" i="2"/>
  <c r="CQ206" i="2"/>
  <c r="CK206" i="2"/>
  <c r="CE206" i="2"/>
  <c r="BY206" i="2"/>
  <c r="CW205" i="2"/>
  <c r="CQ205" i="2"/>
  <c r="CK205" i="2"/>
  <c r="CE205" i="2"/>
  <c r="BY205" i="2"/>
  <c r="CW204" i="2"/>
  <c r="CQ204" i="2"/>
  <c r="CK204" i="2"/>
  <c r="CE204" i="2"/>
  <c r="BY204" i="2"/>
  <c r="CW203" i="2"/>
  <c r="CQ203" i="2"/>
  <c r="CK203" i="2"/>
  <c r="CE203" i="2"/>
  <c r="BY203" i="2"/>
  <c r="CW202" i="2"/>
  <c r="CQ202" i="2"/>
  <c r="CK202" i="2"/>
  <c r="CE202" i="2"/>
  <c r="BY202" i="2"/>
  <c r="CW201" i="2"/>
  <c r="CQ201" i="2"/>
  <c r="CK201" i="2"/>
  <c r="CE201" i="2"/>
  <c r="BY201" i="2"/>
  <c r="CW200" i="2"/>
  <c r="CQ200" i="2"/>
  <c r="CK200" i="2"/>
  <c r="CE200" i="2"/>
  <c r="BY200" i="2"/>
  <c r="CW199" i="2"/>
  <c r="CQ199" i="2"/>
  <c r="CK199" i="2"/>
  <c r="CE199" i="2"/>
  <c r="BY199" i="2"/>
  <c r="CW198" i="2"/>
  <c r="CQ198" i="2"/>
  <c r="CK198" i="2"/>
  <c r="CE198" i="2"/>
  <c r="BY198" i="2"/>
  <c r="CW197" i="2"/>
  <c r="CQ197" i="2"/>
  <c r="CK197" i="2"/>
  <c r="CE197" i="2"/>
  <c r="BY197" i="2"/>
  <c r="CW196" i="2"/>
  <c r="CQ196" i="2"/>
  <c r="CK196" i="2"/>
  <c r="CE196" i="2"/>
  <c r="BY196" i="2"/>
  <c r="CW195" i="2"/>
  <c r="CQ195" i="2"/>
  <c r="CK195" i="2"/>
  <c r="CE195" i="2"/>
  <c r="BY195" i="2"/>
  <c r="CW194" i="2"/>
  <c r="CQ194" i="2"/>
  <c r="CK194" i="2"/>
  <c r="CE194" i="2"/>
  <c r="BY194" i="2"/>
  <c r="CW193" i="2"/>
  <c r="CQ193" i="2"/>
  <c r="CK193" i="2"/>
  <c r="CE193" i="2"/>
  <c r="BY193" i="2"/>
  <c r="CW192" i="2"/>
  <c r="CQ192" i="2"/>
  <c r="CK192" i="2"/>
  <c r="CE192" i="2"/>
  <c r="BY192" i="2"/>
  <c r="CW191" i="2"/>
  <c r="CQ191" i="2"/>
  <c r="CK191" i="2"/>
  <c r="CE191" i="2"/>
  <c r="BY191" i="2"/>
  <c r="CW190" i="2"/>
  <c r="CQ190" i="2"/>
  <c r="CK190" i="2"/>
  <c r="CE190" i="2"/>
  <c r="BY190" i="2"/>
  <c r="CW189" i="2"/>
  <c r="CQ189" i="2"/>
  <c r="CK189" i="2"/>
  <c r="CE189" i="2"/>
  <c r="BY189" i="2"/>
  <c r="CW188" i="2"/>
  <c r="CQ188" i="2"/>
  <c r="CK188" i="2"/>
  <c r="CE188" i="2"/>
  <c r="BY188" i="2"/>
  <c r="CW187" i="2"/>
  <c r="CQ187" i="2"/>
  <c r="CK187" i="2"/>
  <c r="CE187" i="2"/>
  <c r="BY187" i="2"/>
  <c r="CW186" i="2"/>
  <c r="CQ186" i="2"/>
  <c r="CK186" i="2"/>
  <c r="CE186" i="2"/>
  <c r="BY186" i="2"/>
  <c r="CW185" i="2"/>
  <c r="CQ185" i="2"/>
  <c r="CK185" i="2"/>
  <c r="CE185" i="2"/>
  <c r="BY185" i="2"/>
  <c r="CW184" i="2"/>
  <c r="CQ184" i="2"/>
  <c r="CK184" i="2"/>
  <c r="CE184" i="2"/>
  <c r="BY184" i="2"/>
  <c r="CW183" i="2"/>
  <c r="CQ183" i="2"/>
  <c r="CK183" i="2"/>
  <c r="CE183" i="2"/>
  <c r="BY183" i="2"/>
  <c r="CW182" i="2"/>
  <c r="CQ182" i="2"/>
  <c r="CK182" i="2"/>
  <c r="CE182" i="2"/>
  <c r="BY182" i="2"/>
  <c r="CW181" i="2"/>
  <c r="CQ181" i="2"/>
  <c r="CK181" i="2"/>
  <c r="CE181" i="2"/>
  <c r="BY181" i="2"/>
  <c r="CW180" i="2"/>
  <c r="CQ180" i="2"/>
  <c r="CK180" i="2"/>
  <c r="CE180" i="2"/>
  <c r="BY180" i="2"/>
  <c r="CW179" i="2"/>
  <c r="CQ179" i="2"/>
  <c r="CK179" i="2"/>
  <c r="CE179" i="2"/>
  <c r="BY179" i="2"/>
  <c r="CW178" i="2"/>
  <c r="CQ178" i="2"/>
  <c r="CK178" i="2"/>
  <c r="CE178" i="2"/>
  <c r="BY178" i="2"/>
  <c r="CW177" i="2"/>
  <c r="CQ177" i="2"/>
  <c r="CK177" i="2"/>
  <c r="CE177" i="2"/>
  <c r="BY177" i="2"/>
  <c r="CW176" i="2"/>
  <c r="CQ176" i="2"/>
  <c r="CK176" i="2"/>
  <c r="CE176" i="2"/>
  <c r="BY176" i="2"/>
  <c r="CW175" i="2"/>
  <c r="CQ175" i="2"/>
  <c r="CK175" i="2"/>
  <c r="CE175" i="2"/>
  <c r="BY175" i="2"/>
  <c r="CW174" i="2"/>
  <c r="CQ174" i="2"/>
  <c r="CK174" i="2"/>
  <c r="CE174" i="2"/>
  <c r="BY174" i="2"/>
  <c r="CW173" i="2"/>
  <c r="CQ173" i="2"/>
  <c r="CK173" i="2"/>
  <c r="CE173" i="2"/>
  <c r="BY173" i="2"/>
  <c r="CW172" i="2"/>
  <c r="CQ172" i="2"/>
  <c r="CK172" i="2"/>
  <c r="CE172" i="2"/>
  <c r="BY172" i="2"/>
  <c r="CW171" i="2"/>
  <c r="CQ171" i="2"/>
  <c r="CK171" i="2"/>
  <c r="CE171" i="2"/>
  <c r="BY171" i="2"/>
  <c r="CW170" i="2"/>
  <c r="CQ170" i="2"/>
  <c r="CK170" i="2"/>
  <c r="CE170" i="2"/>
  <c r="BY170" i="2"/>
  <c r="CW169" i="2"/>
  <c r="CQ169" i="2"/>
  <c r="CK169" i="2"/>
  <c r="CE169" i="2"/>
  <c r="BY169" i="2"/>
  <c r="CW168" i="2"/>
  <c r="CQ168" i="2"/>
  <c r="CK168" i="2"/>
  <c r="CE168" i="2"/>
  <c r="BY168" i="2"/>
  <c r="CW167" i="2"/>
  <c r="CQ167" i="2"/>
  <c r="CK167" i="2"/>
  <c r="CE167" i="2"/>
  <c r="BY167" i="2"/>
  <c r="CW166" i="2"/>
  <c r="CQ166" i="2"/>
  <c r="CK166" i="2"/>
  <c r="CE166" i="2"/>
  <c r="BY166" i="2"/>
  <c r="CW165" i="2"/>
  <c r="CQ165" i="2"/>
  <c r="CK165" i="2"/>
  <c r="CE165" i="2"/>
  <c r="BY165" i="2"/>
  <c r="CW164" i="2"/>
  <c r="CQ164" i="2"/>
  <c r="CK164" i="2"/>
  <c r="CE164" i="2"/>
  <c r="BY164" i="2"/>
  <c r="CW163" i="2"/>
  <c r="CQ163" i="2"/>
  <c r="CK163" i="2"/>
  <c r="CE163" i="2"/>
  <c r="BY163" i="2"/>
  <c r="CW162" i="2"/>
  <c r="CQ162" i="2"/>
  <c r="CK162" i="2"/>
  <c r="CE162" i="2"/>
  <c r="BY162" i="2"/>
  <c r="CW161" i="2"/>
  <c r="CQ161" i="2"/>
  <c r="CK161" i="2"/>
  <c r="CE161" i="2"/>
  <c r="BY161" i="2"/>
  <c r="CW160" i="2"/>
  <c r="CQ160" i="2"/>
  <c r="CK160" i="2"/>
  <c r="CE160" i="2"/>
  <c r="BY160" i="2"/>
  <c r="CW159" i="2"/>
  <c r="CQ159" i="2"/>
  <c r="CK159" i="2"/>
  <c r="CE159" i="2"/>
  <c r="BY159" i="2"/>
  <c r="CW158" i="2"/>
  <c r="CQ158" i="2"/>
  <c r="CK158" i="2"/>
  <c r="CE158" i="2"/>
  <c r="BY158" i="2"/>
  <c r="CW157" i="2"/>
  <c r="CQ157" i="2"/>
  <c r="CK157" i="2"/>
  <c r="CE157" i="2"/>
  <c r="BY157" i="2"/>
  <c r="CW156" i="2"/>
  <c r="CQ156" i="2"/>
  <c r="CK156" i="2"/>
  <c r="CE156" i="2"/>
  <c r="BY156" i="2"/>
  <c r="CW155" i="2"/>
  <c r="CQ155" i="2"/>
  <c r="CK155" i="2"/>
  <c r="CE155" i="2"/>
  <c r="BY155" i="2"/>
  <c r="CW154" i="2"/>
  <c r="CQ154" i="2"/>
  <c r="CK154" i="2"/>
  <c r="CE154" i="2"/>
  <c r="BY154" i="2"/>
  <c r="CW153" i="2"/>
  <c r="CQ153" i="2"/>
  <c r="CK153" i="2"/>
  <c r="CE153" i="2"/>
  <c r="BY153" i="2"/>
  <c r="CW152" i="2"/>
  <c r="CQ152" i="2"/>
  <c r="CK152" i="2"/>
  <c r="CE152" i="2"/>
  <c r="BY152" i="2"/>
  <c r="CW151" i="2"/>
  <c r="CQ151" i="2"/>
  <c r="CK151" i="2"/>
  <c r="CE151" i="2"/>
  <c r="BY151" i="2"/>
  <c r="CW150" i="2"/>
  <c r="CQ150" i="2"/>
  <c r="CK150" i="2"/>
  <c r="CE150" i="2"/>
  <c r="BY150" i="2"/>
  <c r="CW149" i="2"/>
  <c r="CQ149" i="2"/>
  <c r="CK149" i="2"/>
  <c r="CE149" i="2"/>
  <c r="BY149" i="2"/>
  <c r="CW148" i="2"/>
  <c r="CQ148" i="2"/>
  <c r="CK148" i="2"/>
  <c r="CE148" i="2"/>
  <c r="BY148" i="2"/>
  <c r="CW147" i="2"/>
  <c r="CQ147" i="2"/>
  <c r="CK147" i="2"/>
  <c r="CE147" i="2"/>
  <c r="BY147" i="2"/>
  <c r="CW146" i="2"/>
  <c r="CQ146" i="2"/>
  <c r="CK146" i="2"/>
  <c r="CE146" i="2"/>
  <c r="BY146" i="2"/>
  <c r="CW145" i="2"/>
  <c r="CQ145" i="2"/>
  <c r="CK145" i="2"/>
  <c r="CE145" i="2"/>
  <c r="BY145" i="2"/>
  <c r="CW144" i="2"/>
  <c r="CQ144" i="2"/>
  <c r="CK144" i="2"/>
  <c r="CE144" i="2"/>
  <c r="BY144" i="2"/>
  <c r="CW143" i="2"/>
  <c r="CQ143" i="2"/>
  <c r="CK143" i="2"/>
  <c r="CE143" i="2"/>
  <c r="BY143" i="2"/>
  <c r="CW142" i="2"/>
  <c r="CQ142" i="2"/>
  <c r="CK142" i="2"/>
  <c r="CE142" i="2"/>
  <c r="BY142" i="2"/>
  <c r="CW141" i="2"/>
  <c r="CQ141" i="2"/>
  <c r="CK141" i="2"/>
  <c r="CE141" i="2"/>
  <c r="BY141" i="2"/>
  <c r="CW140" i="2"/>
  <c r="CQ140" i="2"/>
  <c r="CK140" i="2"/>
  <c r="CE140" i="2"/>
  <c r="BY140" i="2"/>
  <c r="CW139" i="2"/>
  <c r="CQ139" i="2"/>
  <c r="CK139" i="2"/>
  <c r="CE139" i="2"/>
  <c r="BY139" i="2"/>
  <c r="CW138" i="2"/>
  <c r="CQ138" i="2"/>
  <c r="CK138" i="2"/>
  <c r="CE138" i="2"/>
  <c r="BY138" i="2"/>
  <c r="CW137" i="2"/>
  <c r="CQ137" i="2"/>
  <c r="CK137" i="2"/>
  <c r="CE137" i="2"/>
  <c r="BY137" i="2"/>
  <c r="CW136" i="2"/>
  <c r="CQ136" i="2"/>
  <c r="CK136" i="2"/>
  <c r="CE136" i="2"/>
  <c r="BY136" i="2"/>
  <c r="CW135" i="2"/>
  <c r="CQ135" i="2"/>
  <c r="CK135" i="2"/>
  <c r="CE135" i="2"/>
  <c r="BY135" i="2"/>
  <c r="CW134" i="2"/>
  <c r="CQ134" i="2"/>
  <c r="CK134" i="2"/>
  <c r="CE134" i="2"/>
  <c r="BY134" i="2"/>
  <c r="CW133" i="2"/>
  <c r="CQ133" i="2"/>
  <c r="CK133" i="2"/>
  <c r="CE133" i="2"/>
  <c r="BY133" i="2"/>
  <c r="CW132" i="2"/>
  <c r="CQ132" i="2"/>
  <c r="CK132" i="2"/>
  <c r="CE132" i="2"/>
  <c r="BY132" i="2"/>
  <c r="CW131" i="2"/>
  <c r="CQ131" i="2"/>
  <c r="CK131" i="2"/>
  <c r="CE131" i="2"/>
  <c r="BY131" i="2"/>
  <c r="CW130" i="2"/>
  <c r="CQ130" i="2"/>
  <c r="CK130" i="2"/>
  <c r="CE130" i="2"/>
  <c r="BY130" i="2"/>
  <c r="CW129" i="2"/>
  <c r="CQ129" i="2"/>
  <c r="CK129" i="2"/>
  <c r="CE129" i="2"/>
  <c r="BY129" i="2"/>
  <c r="CW128" i="2"/>
  <c r="CQ128" i="2"/>
  <c r="CK128" i="2"/>
  <c r="CE128" i="2"/>
  <c r="BY128" i="2"/>
  <c r="CW127" i="2"/>
  <c r="CQ127" i="2"/>
  <c r="CK127" i="2"/>
  <c r="CE127" i="2"/>
  <c r="BY127" i="2"/>
  <c r="CW126" i="2"/>
  <c r="CQ126" i="2"/>
  <c r="CK126" i="2"/>
  <c r="CE126" i="2"/>
  <c r="BY126" i="2"/>
  <c r="CW125" i="2"/>
  <c r="CQ125" i="2"/>
  <c r="CK125" i="2"/>
  <c r="CE125" i="2"/>
  <c r="BY125" i="2"/>
  <c r="CW124" i="2"/>
  <c r="CQ124" i="2"/>
  <c r="CK124" i="2"/>
  <c r="CE124" i="2"/>
  <c r="BY124" i="2"/>
  <c r="CW123" i="2"/>
  <c r="CQ123" i="2"/>
  <c r="CK123" i="2"/>
  <c r="CE123" i="2"/>
  <c r="BY123" i="2"/>
  <c r="CW122" i="2"/>
  <c r="CQ122" i="2"/>
  <c r="CK122" i="2"/>
  <c r="CE122" i="2"/>
  <c r="BY122" i="2"/>
  <c r="CW121" i="2"/>
  <c r="CQ121" i="2"/>
  <c r="CK121" i="2"/>
  <c r="CE121" i="2"/>
  <c r="BY121" i="2"/>
  <c r="CW120" i="2"/>
  <c r="CQ120" i="2"/>
  <c r="CK120" i="2"/>
  <c r="CE120" i="2"/>
  <c r="BY120" i="2"/>
  <c r="CW119" i="2"/>
  <c r="CQ119" i="2"/>
  <c r="CK119" i="2"/>
  <c r="CE119" i="2"/>
  <c r="BY119" i="2"/>
  <c r="CW118" i="2"/>
  <c r="CQ118" i="2"/>
  <c r="CK118" i="2"/>
  <c r="CE118" i="2"/>
  <c r="BY118" i="2"/>
  <c r="CW117" i="2"/>
  <c r="CQ117" i="2"/>
  <c r="CK117" i="2"/>
  <c r="CE117" i="2"/>
  <c r="BY117" i="2"/>
  <c r="CW116" i="2"/>
  <c r="CQ116" i="2"/>
  <c r="CK116" i="2"/>
  <c r="CE116" i="2"/>
  <c r="BY116" i="2"/>
  <c r="CW115" i="2"/>
  <c r="CQ115" i="2"/>
  <c r="CK115" i="2"/>
  <c r="CE115" i="2"/>
  <c r="BY115" i="2"/>
  <c r="CW114" i="2"/>
  <c r="CQ114" i="2"/>
  <c r="CK114" i="2"/>
  <c r="CE114" i="2"/>
  <c r="BY114" i="2"/>
  <c r="CW113" i="2"/>
  <c r="CQ113" i="2"/>
  <c r="CK113" i="2"/>
  <c r="CE113" i="2"/>
  <c r="BY113" i="2"/>
  <c r="CW112" i="2"/>
  <c r="CQ112" i="2"/>
  <c r="CK112" i="2"/>
  <c r="CE112" i="2"/>
  <c r="BY112" i="2"/>
  <c r="CW111" i="2"/>
  <c r="CQ111" i="2"/>
  <c r="CK111" i="2"/>
  <c r="CE111" i="2"/>
  <c r="BY111" i="2"/>
  <c r="CW110" i="2"/>
  <c r="CQ110" i="2"/>
  <c r="CK110" i="2"/>
  <c r="CE110" i="2"/>
  <c r="BY110" i="2"/>
  <c r="CW109" i="2"/>
  <c r="CQ109" i="2"/>
  <c r="CK109" i="2"/>
  <c r="CE109" i="2"/>
  <c r="BY109" i="2"/>
  <c r="CW108" i="2"/>
  <c r="CQ108" i="2"/>
  <c r="CK108" i="2"/>
  <c r="CE108" i="2"/>
  <c r="BY108" i="2"/>
  <c r="CW107" i="2"/>
  <c r="CQ107" i="2"/>
  <c r="CK107" i="2"/>
  <c r="CE107" i="2"/>
  <c r="BY107" i="2"/>
  <c r="CW106" i="2"/>
  <c r="CQ106" i="2"/>
  <c r="CK106" i="2"/>
  <c r="CE106" i="2"/>
  <c r="BY106" i="2"/>
  <c r="CW105" i="2"/>
  <c r="CQ105" i="2"/>
  <c r="CK105" i="2"/>
  <c r="CE105" i="2"/>
  <c r="BY105" i="2"/>
  <c r="CW104" i="2"/>
  <c r="CQ104" i="2"/>
  <c r="CK104" i="2"/>
  <c r="CE104" i="2"/>
  <c r="BY104" i="2"/>
  <c r="CW103" i="2"/>
  <c r="CQ103" i="2"/>
  <c r="CK103" i="2"/>
  <c r="CE103" i="2"/>
  <c r="BY103" i="2"/>
  <c r="CW102" i="2"/>
  <c r="CQ102" i="2"/>
  <c r="CK102" i="2"/>
  <c r="CE102" i="2"/>
  <c r="BY102" i="2"/>
  <c r="CW101" i="2"/>
  <c r="CQ101" i="2"/>
  <c r="CK101" i="2"/>
  <c r="CE101" i="2"/>
  <c r="BY101" i="2"/>
  <c r="CW100" i="2"/>
  <c r="CQ100" i="2"/>
  <c r="CK100" i="2"/>
  <c r="CE100" i="2"/>
  <c r="BY100" i="2"/>
  <c r="CW99" i="2"/>
  <c r="CQ99" i="2"/>
  <c r="CK99" i="2"/>
  <c r="CE99" i="2"/>
  <c r="BY99" i="2"/>
  <c r="CW98" i="2"/>
  <c r="CQ98" i="2"/>
  <c r="CK98" i="2"/>
  <c r="CE98" i="2"/>
  <c r="BY98" i="2"/>
  <c r="CW97" i="2"/>
  <c r="CQ97" i="2"/>
  <c r="CK97" i="2"/>
  <c r="CE97" i="2"/>
  <c r="BY97" i="2"/>
  <c r="CW96" i="2"/>
  <c r="CQ96" i="2"/>
  <c r="CK96" i="2"/>
  <c r="CE96" i="2"/>
  <c r="BY96" i="2"/>
  <c r="CW95" i="2"/>
  <c r="CQ95" i="2"/>
  <c r="CK95" i="2"/>
  <c r="CE95" i="2"/>
  <c r="BY95" i="2"/>
  <c r="CW94" i="2"/>
  <c r="CQ94" i="2"/>
  <c r="CK94" i="2"/>
  <c r="CE94" i="2"/>
  <c r="BY94" i="2"/>
  <c r="CW93" i="2"/>
  <c r="CQ93" i="2"/>
  <c r="CK93" i="2"/>
  <c r="CE93" i="2"/>
  <c r="BY93" i="2"/>
  <c r="CW92" i="2"/>
  <c r="CQ92" i="2"/>
  <c r="CK92" i="2"/>
  <c r="CE92" i="2"/>
  <c r="BY92" i="2"/>
  <c r="CW91" i="2"/>
  <c r="CQ91" i="2"/>
  <c r="CK91" i="2"/>
  <c r="CE91" i="2"/>
  <c r="BY91" i="2"/>
  <c r="CW90" i="2"/>
  <c r="CQ90" i="2"/>
  <c r="CK90" i="2"/>
  <c r="CE90" i="2"/>
  <c r="BY90" i="2"/>
  <c r="CW89" i="2"/>
  <c r="CQ89" i="2"/>
  <c r="CK89" i="2"/>
  <c r="CE89" i="2"/>
  <c r="BY89" i="2"/>
  <c r="CW88" i="2"/>
  <c r="CQ88" i="2"/>
  <c r="CK88" i="2"/>
  <c r="CE88" i="2"/>
  <c r="BY88" i="2"/>
  <c r="CW87" i="2"/>
  <c r="CQ87" i="2"/>
  <c r="CK87" i="2"/>
  <c r="CE87" i="2"/>
  <c r="BY87" i="2"/>
  <c r="CW86" i="2"/>
  <c r="CQ86" i="2"/>
  <c r="CK86" i="2"/>
  <c r="CE86" i="2"/>
  <c r="BY86" i="2"/>
  <c r="CW85" i="2"/>
  <c r="CQ85" i="2"/>
  <c r="CK85" i="2"/>
  <c r="CE85" i="2"/>
  <c r="BY85" i="2"/>
  <c r="CW84" i="2"/>
  <c r="CQ84" i="2"/>
  <c r="CK84" i="2"/>
  <c r="CE84" i="2"/>
  <c r="BY84" i="2"/>
  <c r="CW83" i="2"/>
  <c r="CQ83" i="2"/>
  <c r="CK83" i="2"/>
  <c r="CE83" i="2"/>
  <c r="BY83" i="2"/>
  <c r="CW82" i="2"/>
  <c r="CQ82" i="2"/>
  <c r="CK82" i="2"/>
  <c r="CE82" i="2"/>
  <c r="BY82" i="2"/>
  <c r="CW81" i="2"/>
  <c r="CQ81" i="2"/>
  <c r="CK81" i="2"/>
  <c r="CE81" i="2"/>
  <c r="BY81" i="2"/>
  <c r="CW80" i="2"/>
  <c r="CQ80" i="2"/>
  <c r="CK80" i="2"/>
  <c r="CE80" i="2"/>
  <c r="BY80" i="2"/>
  <c r="CW79" i="2"/>
  <c r="CQ79" i="2"/>
  <c r="CK79" i="2"/>
  <c r="CE79" i="2"/>
  <c r="BY79" i="2"/>
  <c r="CW78" i="2"/>
  <c r="CQ78" i="2"/>
  <c r="CK78" i="2"/>
  <c r="CE78" i="2"/>
  <c r="BY78" i="2"/>
  <c r="CW77" i="2"/>
  <c r="CQ77" i="2"/>
  <c r="CK77" i="2"/>
  <c r="CE77" i="2"/>
  <c r="BY77" i="2"/>
  <c r="CW76" i="2"/>
  <c r="CQ76" i="2"/>
  <c r="CK76" i="2"/>
  <c r="CE76" i="2"/>
  <c r="BY76" i="2"/>
  <c r="CW75" i="2"/>
  <c r="CQ75" i="2"/>
  <c r="CK75" i="2"/>
  <c r="CE75" i="2"/>
  <c r="BY75" i="2"/>
  <c r="CW74" i="2"/>
  <c r="CQ74" i="2"/>
  <c r="CK74" i="2"/>
  <c r="CE74" i="2"/>
  <c r="BY74" i="2"/>
  <c r="CW73" i="2"/>
  <c r="CQ73" i="2"/>
  <c r="CK73" i="2"/>
  <c r="CE73" i="2"/>
  <c r="BY73" i="2"/>
  <c r="CW72" i="2"/>
  <c r="CQ72" i="2"/>
  <c r="CK72" i="2"/>
  <c r="CE72" i="2"/>
  <c r="BY72" i="2"/>
  <c r="CW71" i="2"/>
  <c r="CQ71" i="2"/>
  <c r="CK71" i="2"/>
  <c r="CE71" i="2"/>
  <c r="BY71" i="2"/>
  <c r="CW70" i="2"/>
  <c r="CQ70" i="2"/>
  <c r="CK70" i="2"/>
  <c r="CE70" i="2"/>
  <c r="BY70" i="2"/>
  <c r="CW69" i="2"/>
  <c r="CQ69" i="2"/>
  <c r="CK69" i="2"/>
  <c r="CE69" i="2"/>
  <c r="BY69" i="2"/>
  <c r="CW68" i="2"/>
  <c r="CQ68" i="2"/>
  <c r="CK68" i="2"/>
  <c r="CE68" i="2"/>
  <c r="BY68" i="2"/>
  <c r="CW67" i="2"/>
  <c r="CQ67" i="2"/>
  <c r="CK67" i="2"/>
  <c r="CE67" i="2"/>
  <c r="BY67" i="2"/>
  <c r="CW66" i="2"/>
  <c r="CQ66" i="2"/>
  <c r="CK66" i="2"/>
  <c r="CE66" i="2"/>
  <c r="BY66" i="2"/>
  <c r="CW65" i="2"/>
  <c r="CQ65" i="2"/>
  <c r="CK65" i="2"/>
  <c r="CE65" i="2"/>
  <c r="BY65" i="2"/>
  <c r="CW64" i="2"/>
  <c r="CQ64" i="2"/>
  <c r="CK64" i="2"/>
  <c r="CE64" i="2"/>
  <c r="BY64" i="2"/>
  <c r="CW63" i="2"/>
  <c r="CQ63" i="2"/>
  <c r="CK63" i="2"/>
  <c r="CE63" i="2"/>
  <c r="BY63" i="2"/>
  <c r="CW62" i="2"/>
  <c r="CQ62" i="2"/>
  <c r="CK62" i="2"/>
  <c r="CE62" i="2"/>
  <c r="BY62" i="2"/>
  <c r="CW61" i="2"/>
  <c r="CQ61" i="2"/>
  <c r="CK61" i="2"/>
  <c r="CE61" i="2"/>
  <c r="BY61" i="2"/>
  <c r="CW60" i="2"/>
  <c r="CQ60" i="2"/>
  <c r="CK60" i="2"/>
  <c r="CE60" i="2"/>
  <c r="BY60" i="2"/>
  <c r="CW59" i="2"/>
  <c r="CQ59" i="2"/>
  <c r="CK59" i="2"/>
  <c r="CE59" i="2"/>
  <c r="BY59" i="2"/>
  <c r="CW58" i="2"/>
  <c r="CQ58" i="2"/>
  <c r="CK58" i="2"/>
  <c r="CE58" i="2"/>
  <c r="BY58" i="2"/>
  <c r="CW57" i="2"/>
  <c r="CQ57" i="2"/>
  <c r="CK57" i="2"/>
  <c r="CE57" i="2"/>
  <c r="BY57" i="2"/>
  <c r="CW56" i="2"/>
  <c r="CQ56" i="2"/>
  <c r="CK56" i="2"/>
  <c r="CE56" i="2"/>
  <c r="BY56" i="2"/>
  <c r="CW55" i="2"/>
  <c r="CK55" i="2"/>
  <c r="CE55" i="2"/>
  <c r="BY55" i="2"/>
  <c r="CW54" i="2"/>
  <c r="CK54" i="2"/>
  <c r="CL55" i="2" s="1"/>
  <c r="CE54" i="2"/>
  <c r="CF55" i="2" s="1"/>
  <c r="BY54" i="2"/>
  <c r="BZ55" i="2" s="1"/>
  <c r="AN555" i="2"/>
  <c r="AZ554" i="2"/>
  <c r="CP556" i="2"/>
  <c r="FL555" i="2"/>
  <c r="BL554" i="2"/>
  <c r="BF556" i="2"/>
  <c r="J555" i="2"/>
  <c r="AB554" i="2"/>
  <c r="DB554" i="2"/>
  <c r="AH555" i="2"/>
  <c r="V556" i="2"/>
  <c r="BX554" i="2"/>
  <c r="CV555" i="2"/>
  <c r="P557" i="2"/>
  <c r="EL554" i="2"/>
  <c r="BR556" i="2"/>
  <c r="FF555" i="2"/>
  <c r="CJ554" i="2"/>
  <c r="EF555" i="2"/>
  <c r="DZ555" i="2"/>
  <c r="DN555" i="2"/>
  <c r="EJ556" i="2" l="1"/>
  <c r="CZ556" i="2"/>
  <c r="H557" i="2"/>
  <c r="CS563" i="2"/>
  <c r="CR564" i="2"/>
  <c r="BV556" i="2"/>
  <c r="AR555" i="2"/>
  <c r="DJ561" i="2"/>
  <c r="DK560" i="2"/>
  <c r="CB556" i="2"/>
  <c r="DR556" i="2"/>
  <c r="DL557" i="2"/>
  <c r="Z556" i="2"/>
  <c r="CA582" i="2"/>
  <c r="BZ583" i="2"/>
  <c r="CA583" i="2" s="1"/>
  <c r="CA575" i="2"/>
  <c r="BZ576" i="2"/>
  <c r="CA576" i="2" s="1"/>
  <c r="BD558" i="2"/>
  <c r="BJ556" i="2"/>
  <c r="DE557" i="2"/>
  <c r="CH556" i="2"/>
  <c r="FD557" i="2"/>
  <c r="CN558" i="2"/>
  <c r="BP558" i="2"/>
  <c r="AX556" i="2"/>
  <c r="DQ557" i="2"/>
  <c r="EH557" i="2"/>
  <c r="DP558" i="2"/>
  <c r="N559" i="2"/>
  <c r="CT557" i="2"/>
  <c r="CA558" i="2"/>
  <c r="CY558" i="2" s="1"/>
  <c r="DE558" i="2" s="1"/>
  <c r="BZ559" i="2"/>
  <c r="T558" i="2"/>
  <c r="AL557" i="2"/>
  <c r="AF557" i="2"/>
  <c r="CL561" i="2"/>
  <c r="CM560" i="2"/>
  <c r="CG560" i="2"/>
  <c r="CF561" i="2"/>
  <c r="FI557" i="2"/>
  <c r="FJ557" i="2" s="1"/>
  <c r="FH558" i="2"/>
  <c r="DF555" i="2"/>
  <c r="ED557" i="2"/>
  <c r="DW557" i="2"/>
  <c r="DX557" i="2" s="1"/>
  <c r="DV558" i="2"/>
  <c r="EC557" i="2"/>
  <c r="EB558" i="2"/>
  <c r="B36" i="2"/>
  <c r="D37" i="2"/>
  <c r="EA56" i="2"/>
  <c r="BZ56" i="2"/>
  <c r="BZ57" i="2" s="1"/>
  <c r="BZ58" i="2" s="1"/>
  <c r="BZ59" i="2" s="1"/>
  <c r="BZ60" i="2" s="1"/>
  <c r="BZ505" i="2"/>
  <c r="BZ506" i="2" s="1"/>
  <c r="BZ507" i="2" s="1"/>
  <c r="BZ508" i="2" s="1"/>
  <c r="BZ509" i="2" s="1"/>
  <c r="BZ510" i="2" s="1"/>
  <c r="BZ364" i="2"/>
  <c r="BZ365" i="2" s="1"/>
  <c r="BZ366" i="2" s="1"/>
  <c r="BZ367" i="2" s="1"/>
  <c r="BZ368" i="2" s="1"/>
  <c r="BZ369" i="2" s="1"/>
  <c r="BZ370" i="2" s="1"/>
  <c r="BZ371" i="2" s="1"/>
  <c r="BZ372" i="2" s="1"/>
  <c r="BZ373" i="2" s="1"/>
  <c r="BZ374" i="2" s="1"/>
  <c r="BZ375" i="2" s="1"/>
  <c r="CL56" i="2"/>
  <c r="CL57" i="2" s="1"/>
  <c r="CF56" i="2"/>
  <c r="BZ486" i="2"/>
  <c r="BZ494" i="2"/>
  <c r="BZ495" i="2" s="1"/>
  <c r="BZ496" i="2" s="1"/>
  <c r="BZ497" i="2" s="1"/>
  <c r="BZ498" i="2" s="1"/>
  <c r="BZ499" i="2" s="1"/>
  <c r="BZ500" i="2" s="1"/>
  <c r="BZ501" i="2" s="1"/>
  <c r="BZ502" i="2" s="1"/>
  <c r="BZ503" i="2" s="1"/>
  <c r="BZ504" i="2" s="1"/>
  <c r="CA504" i="2" s="1"/>
  <c r="BZ405" i="2"/>
  <c r="BZ406" i="2" s="1"/>
  <c r="BZ407" i="2" s="1"/>
  <c r="BZ408" i="2" s="1"/>
  <c r="BZ409" i="2" s="1"/>
  <c r="BZ410" i="2" s="1"/>
  <c r="BZ411" i="2" s="1"/>
  <c r="CA363" i="2"/>
  <c r="CA485" i="2"/>
  <c r="CA493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4" i="2"/>
  <c r="W54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74" i="2"/>
  <c r="BN75" i="2"/>
  <c r="BN76" i="2"/>
  <c r="BN77" i="2"/>
  <c r="BN78" i="2"/>
  <c r="BN79" i="2"/>
  <c r="BN80" i="2"/>
  <c r="BN81" i="2"/>
  <c r="BN82" i="2"/>
  <c r="BN83" i="2"/>
  <c r="BN84" i="2"/>
  <c r="BN85" i="2"/>
  <c r="BN86" i="2"/>
  <c r="BN87" i="2"/>
  <c r="BN88" i="2"/>
  <c r="BN89" i="2"/>
  <c r="BN90" i="2"/>
  <c r="BN91" i="2"/>
  <c r="BN92" i="2"/>
  <c r="BN93" i="2"/>
  <c r="BN94" i="2"/>
  <c r="BN95" i="2"/>
  <c r="BN96" i="2"/>
  <c r="BN97" i="2"/>
  <c r="BN98" i="2"/>
  <c r="BN99" i="2"/>
  <c r="BN100" i="2"/>
  <c r="BN101" i="2"/>
  <c r="BN102" i="2"/>
  <c r="BN103" i="2"/>
  <c r="BN104" i="2"/>
  <c r="BN105" i="2"/>
  <c r="BN106" i="2"/>
  <c r="BN107" i="2"/>
  <c r="BN108" i="2"/>
  <c r="BN109" i="2"/>
  <c r="BN110" i="2"/>
  <c r="BN111" i="2"/>
  <c r="BN112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36" i="2"/>
  <c r="BN137" i="2"/>
  <c r="BN138" i="2"/>
  <c r="BN139" i="2"/>
  <c r="BN140" i="2"/>
  <c r="BN141" i="2"/>
  <c r="BN142" i="2"/>
  <c r="BN143" i="2"/>
  <c r="BN144" i="2"/>
  <c r="BN145" i="2"/>
  <c r="BN146" i="2"/>
  <c r="BN147" i="2"/>
  <c r="BN148" i="2"/>
  <c r="BN149" i="2"/>
  <c r="BN150" i="2"/>
  <c r="BN151" i="2"/>
  <c r="BN152" i="2"/>
  <c r="BN153" i="2"/>
  <c r="BN154" i="2"/>
  <c r="BN155" i="2"/>
  <c r="BN156" i="2"/>
  <c r="BN157" i="2"/>
  <c r="BN158" i="2"/>
  <c r="BN159" i="2"/>
  <c r="BN160" i="2"/>
  <c r="BN161" i="2"/>
  <c r="BN162" i="2"/>
  <c r="BN163" i="2"/>
  <c r="BN164" i="2"/>
  <c r="BN165" i="2"/>
  <c r="BN166" i="2"/>
  <c r="BN167" i="2"/>
  <c r="BN168" i="2"/>
  <c r="BN169" i="2"/>
  <c r="BN170" i="2"/>
  <c r="BN171" i="2"/>
  <c r="BN172" i="2"/>
  <c r="BN173" i="2"/>
  <c r="BN174" i="2"/>
  <c r="BN175" i="2"/>
  <c r="BN176" i="2"/>
  <c r="BN177" i="2"/>
  <c r="BN178" i="2"/>
  <c r="BN179" i="2"/>
  <c r="BN180" i="2"/>
  <c r="BN181" i="2"/>
  <c r="BN182" i="2"/>
  <c r="BN183" i="2"/>
  <c r="BN184" i="2"/>
  <c r="BN185" i="2"/>
  <c r="BN186" i="2"/>
  <c r="BN187" i="2"/>
  <c r="BN188" i="2"/>
  <c r="BN189" i="2"/>
  <c r="BN190" i="2"/>
  <c r="BN191" i="2"/>
  <c r="BN192" i="2"/>
  <c r="BN193" i="2"/>
  <c r="BN194" i="2"/>
  <c r="BN195" i="2"/>
  <c r="BN196" i="2"/>
  <c r="BN197" i="2"/>
  <c r="BN198" i="2"/>
  <c r="BN199" i="2"/>
  <c r="BN200" i="2"/>
  <c r="BN201" i="2"/>
  <c r="BN202" i="2"/>
  <c r="BN203" i="2"/>
  <c r="BN204" i="2"/>
  <c r="BN205" i="2"/>
  <c r="BN206" i="2"/>
  <c r="BN207" i="2"/>
  <c r="BN208" i="2"/>
  <c r="BN209" i="2"/>
  <c r="BN210" i="2"/>
  <c r="BN211" i="2"/>
  <c r="BN212" i="2"/>
  <c r="BN213" i="2"/>
  <c r="BN214" i="2"/>
  <c r="BN215" i="2"/>
  <c r="BN216" i="2"/>
  <c r="BN217" i="2"/>
  <c r="BN218" i="2"/>
  <c r="BN219" i="2"/>
  <c r="BN220" i="2"/>
  <c r="BN221" i="2"/>
  <c r="BN222" i="2"/>
  <c r="BN223" i="2"/>
  <c r="BN224" i="2"/>
  <c r="BN225" i="2"/>
  <c r="BN226" i="2"/>
  <c r="BN227" i="2"/>
  <c r="BN228" i="2"/>
  <c r="BN229" i="2"/>
  <c r="BN230" i="2"/>
  <c r="BN231" i="2"/>
  <c r="BN232" i="2"/>
  <c r="BN233" i="2"/>
  <c r="BN234" i="2"/>
  <c r="BN235" i="2"/>
  <c r="BN236" i="2"/>
  <c r="BN237" i="2"/>
  <c r="BN238" i="2"/>
  <c r="BN239" i="2"/>
  <c r="BN240" i="2"/>
  <c r="BN241" i="2"/>
  <c r="BN242" i="2"/>
  <c r="BN243" i="2"/>
  <c r="BN244" i="2"/>
  <c r="BN245" i="2"/>
  <c r="BN246" i="2"/>
  <c r="BN247" i="2"/>
  <c r="BN248" i="2"/>
  <c r="BN249" i="2"/>
  <c r="BN250" i="2"/>
  <c r="BN251" i="2"/>
  <c r="BN252" i="2"/>
  <c r="BN253" i="2"/>
  <c r="BN254" i="2"/>
  <c r="BN255" i="2"/>
  <c r="BN256" i="2"/>
  <c r="BN257" i="2"/>
  <c r="BN258" i="2"/>
  <c r="BN259" i="2"/>
  <c r="BN260" i="2"/>
  <c r="BN261" i="2"/>
  <c r="BN262" i="2"/>
  <c r="BN263" i="2"/>
  <c r="BN264" i="2"/>
  <c r="BN265" i="2"/>
  <c r="BN266" i="2"/>
  <c r="BN267" i="2"/>
  <c r="BN268" i="2"/>
  <c r="BN269" i="2"/>
  <c r="BN270" i="2"/>
  <c r="BN271" i="2"/>
  <c r="BN272" i="2"/>
  <c r="BN273" i="2"/>
  <c r="BN274" i="2"/>
  <c r="BN275" i="2"/>
  <c r="BN276" i="2"/>
  <c r="BN277" i="2"/>
  <c r="BN278" i="2"/>
  <c r="BN279" i="2"/>
  <c r="BN280" i="2"/>
  <c r="BN281" i="2"/>
  <c r="BN282" i="2"/>
  <c r="BN283" i="2"/>
  <c r="BN284" i="2"/>
  <c r="BN285" i="2"/>
  <c r="BN286" i="2"/>
  <c r="BN287" i="2"/>
  <c r="BN288" i="2"/>
  <c r="BN289" i="2"/>
  <c r="BN290" i="2"/>
  <c r="BN291" i="2"/>
  <c r="BN292" i="2"/>
  <c r="BN293" i="2"/>
  <c r="BN294" i="2"/>
  <c r="BN295" i="2"/>
  <c r="BN296" i="2"/>
  <c r="BN297" i="2"/>
  <c r="BN298" i="2"/>
  <c r="BN299" i="2"/>
  <c r="BN300" i="2"/>
  <c r="BN301" i="2"/>
  <c r="BN302" i="2"/>
  <c r="BN303" i="2"/>
  <c r="BN304" i="2"/>
  <c r="BN305" i="2"/>
  <c r="BN306" i="2"/>
  <c r="BN307" i="2"/>
  <c r="BN308" i="2"/>
  <c r="BN309" i="2"/>
  <c r="BN310" i="2"/>
  <c r="BN311" i="2"/>
  <c r="BN312" i="2"/>
  <c r="BN313" i="2"/>
  <c r="BN314" i="2"/>
  <c r="BN315" i="2"/>
  <c r="BN316" i="2"/>
  <c r="BN317" i="2"/>
  <c r="BN318" i="2"/>
  <c r="BN319" i="2"/>
  <c r="BN320" i="2"/>
  <c r="BN321" i="2"/>
  <c r="BN322" i="2"/>
  <c r="BN323" i="2"/>
  <c r="BN324" i="2"/>
  <c r="BN325" i="2"/>
  <c r="BN326" i="2"/>
  <c r="BN327" i="2"/>
  <c r="BN328" i="2"/>
  <c r="BN329" i="2"/>
  <c r="BN330" i="2"/>
  <c r="BN331" i="2"/>
  <c r="BN332" i="2"/>
  <c r="BN333" i="2"/>
  <c r="BN334" i="2"/>
  <c r="BN335" i="2"/>
  <c r="BN336" i="2"/>
  <c r="BN337" i="2"/>
  <c r="BN338" i="2"/>
  <c r="BN339" i="2"/>
  <c r="BN340" i="2"/>
  <c r="BN341" i="2"/>
  <c r="BN342" i="2"/>
  <c r="BN343" i="2"/>
  <c r="BN344" i="2"/>
  <c r="BN345" i="2"/>
  <c r="BN346" i="2"/>
  <c r="BN347" i="2"/>
  <c r="BN348" i="2"/>
  <c r="BN349" i="2"/>
  <c r="BN350" i="2"/>
  <c r="BN351" i="2"/>
  <c r="BN352" i="2"/>
  <c r="BN353" i="2"/>
  <c r="BN354" i="2"/>
  <c r="BN355" i="2"/>
  <c r="BN356" i="2"/>
  <c r="BN357" i="2"/>
  <c r="BN358" i="2"/>
  <c r="BN359" i="2"/>
  <c r="BN360" i="2"/>
  <c r="BN361" i="2"/>
  <c r="BN362" i="2"/>
  <c r="BN363" i="2"/>
  <c r="BN364" i="2"/>
  <c r="BN365" i="2"/>
  <c r="BN366" i="2"/>
  <c r="BN367" i="2"/>
  <c r="BN368" i="2"/>
  <c r="BN369" i="2"/>
  <c r="BN370" i="2"/>
  <c r="BN371" i="2"/>
  <c r="BN372" i="2"/>
  <c r="BN373" i="2"/>
  <c r="BN374" i="2"/>
  <c r="BN375" i="2"/>
  <c r="BN376" i="2"/>
  <c r="BN377" i="2"/>
  <c r="BN378" i="2"/>
  <c r="BN379" i="2"/>
  <c r="BN380" i="2"/>
  <c r="BN381" i="2"/>
  <c r="BN382" i="2"/>
  <c r="BN383" i="2"/>
  <c r="BN384" i="2"/>
  <c r="BN385" i="2"/>
  <c r="BN386" i="2"/>
  <c r="BN387" i="2"/>
  <c r="BN388" i="2"/>
  <c r="BN389" i="2"/>
  <c r="BN390" i="2"/>
  <c r="BN391" i="2"/>
  <c r="BN392" i="2"/>
  <c r="BN393" i="2"/>
  <c r="BN394" i="2"/>
  <c r="BN395" i="2"/>
  <c r="BN396" i="2"/>
  <c r="BN397" i="2"/>
  <c r="BN398" i="2"/>
  <c r="BN399" i="2"/>
  <c r="BN400" i="2"/>
  <c r="BN401" i="2"/>
  <c r="BN402" i="2"/>
  <c r="BN403" i="2"/>
  <c r="BN404" i="2"/>
  <c r="BN405" i="2"/>
  <c r="BN406" i="2"/>
  <c r="BN407" i="2"/>
  <c r="BN408" i="2"/>
  <c r="BN409" i="2"/>
  <c r="BN410" i="2"/>
  <c r="BN411" i="2"/>
  <c r="BN412" i="2"/>
  <c r="BN413" i="2"/>
  <c r="BN414" i="2"/>
  <c r="BN415" i="2"/>
  <c r="BN416" i="2"/>
  <c r="BN417" i="2"/>
  <c r="BN418" i="2"/>
  <c r="BN419" i="2"/>
  <c r="BN420" i="2"/>
  <c r="BN421" i="2"/>
  <c r="BN422" i="2"/>
  <c r="BN423" i="2"/>
  <c r="BN424" i="2"/>
  <c r="BN425" i="2"/>
  <c r="BN426" i="2"/>
  <c r="BN427" i="2"/>
  <c r="BN428" i="2"/>
  <c r="BN429" i="2"/>
  <c r="BN430" i="2"/>
  <c r="BN431" i="2"/>
  <c r="BN432" i="2"/>
  <c r="BN433" i="2"/>
  <c r="BN434" i="2"/>
  <c r="BN435" i="2"/>
  <c r="BN436" i="2"/>
  <c r="BN437" i="2"/>
  <c r="BN438" i="2"/>
  <c r="BN439" i="2"/>
  <c r="BN440" i="2"/>
  <c r="BN441" i="2"/>
  <c r="BN442" i="2"/>
  <c r="BN443" i="2"/>
  <c r="BN444" i="2"/>
  <c r="BN445" i="2"/>
  <c r="BN446" i="2"/>
  <c r="BN447" i="2"/>
  <c r="BN448" i="2"/>
  <c r="BN449" i="2"/>
  <c r="BN450" i="2"/>
  <c r="BN451" i="2"/>
  <c r="BN452" i="2"/>
  <c r="BN453" i="2"/>
  <c r="BN454" i="2"/>
  <c r="BN455" i="2"/>
  <c r="BN456" i="2"/>
  <c r="BN457" i="2"/>
  <c r="BN458" i="2"/>
  <c r="BN459" i="2"/>
  <c r="BN460" i="2"/>
  <c r="BN461" i="2"/>
  <c r="BN462" i="2"/>
  <c r="BN463" i="2"/>
  <c r="BN464" i="2"/>
  <c r="BN465" i="2"/>
  <c r="BN466" i="2"/>
  <c r="BN467" i="2"/>
  <c r="BN468" i="2"/>
  <c r="BN469" i="2"/>
  <c r="BN470" i="2"/>
  <c r="BN471" i="2"/>
  <c r="BN472" i="2"/>
  <c r="BN473" i="2"/>
  <c r="BN474" i="2"/>
  <c r="BN475" i="2"/>
  <c r="BN476" i="2"/>
  <c r="BN477" i="2"/>
  <c r="BN478" i="2"/>
  <c r="BN479" i="2"/>
  <c r="BN480" i="2"/>
  <c r="BN481" i="2"/>
  <c r="BN482" i="2"/>
  <c r="BN483" i="2"/>
  <c r="BN484" i="2"/>
  <c r="BN485" i="2"/>
  <c r="BN486" i="2"/>
  <c r="BN487" i="2"/>
  <c r="BN488" i="2"/>
  <c r="BN489" i="2"/>
  <c r="BN490" i="2"/>
  <c r="BN491" i="2"/>
  <c r="BN492" i="2"/>
  <c r="BN493" i="2"/>
  <c r="BN494" i="2"/>
  <c r="BN495" i="2"/>
  <c r="BN496" i="2"/>
  <c r="BN497" i="2"/>
  <c r="BN498" i="2"/>
  <c r="BN499" i="2"/>
  <c r="BN500" i="2"/>
  <c r="BN501" i="2"/>
  <c r="BN502" i="2"/>
  <c r="BN503" i="2"/>
  <c r="BN504" i="2"/>
  <c r="BN505" i="2"/>
  <c r="BN506" i="2"/>
  <c r="BN507" i="2"/>
  <c r="BN508" i="2"/>
  <c r="BN509" i="2"/>
  <c r="BN510" i="2"/>
  <c r="BN511" i="2"/>
  <c r="BN512" i="2"/>
  <c r="BN513" i="2"/>
  <c r="BN514" i="2"/>
  <c r="BN515" i="2"/>
  <c r="BN516" i="2"/>
  <c r="BN517" i="2"/>
  <c r="BN518" i="2"/>
  <c r="BN519" i="2"/>
  <c r="BN520" i="2"/>
  <c r="BN521" i="2"/>
  <c r="BN522" i="2"/>
  <c r="BN523" i="2"/>
  <c r="BN524" i="2"/>
  <c r="BN525" i="2"/>
  <c r="BN526" i="2"/>
  <c r="BN527" i="2"/>
  <c r="BN528" i="2"/>
  <c r="BN529" i="2"/>
  <c r="BN530" i="2"/>
  <c r="BN531" i="2"/>
  <c r="BN532" i="2"/>
  <c r="BN533" i="2"/>
  <c r="BN534" i="2"/>
  <c r="BN535" i="2"/>
  <c r="BN536" i="2"/>
  <c r="BN537" i="2"/>
  <c r="BN538" i="2"/>
  <c r="BN539" i="2"/>
  <c r="BN540" i="2"/>
  <c r="BN541" i="2"/>
  <c r="BN542" i="2"/>
  <c r="BN543" i="2"/>
  <c r="BN544" i="2"/>
  <c r="BN545" i="2"/>
  <c r="BN546" i="2"/>
  <c r="BN547" i="2"/>
  <c r="BN548" i="2"/>
  <c r="BN549" i="2"/>
  <c r="BN550" i="2"/>
  <c r="BN551" i="2"/>
  <c r="BN552" i="2"/>
  <c r="BN553" i="2"/>
  <c r="BN55" i="2"/>
  <c r="BH57" i="2"/>
  <c r="BH58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0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36" i="2"/>
  <c r="BH137" i="2"/>
  <c r="BH138" i="2"/>
  <c r="BH139" i="2"/>
  <c r="BH140" i="2"/>
  <c r="BH141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63" i="2"/>
  <c r="BH164" i="2"/>
  <c r="BH165" i="2"/>
  <c r="BH166" i="2"/>
  <c r="BH167" i="2"/>
  <c r="BH168" i="2"/>
  <c r="BH169" i="2"/>
  <c r="BH170" i="2"/>
  <c r="BH171" i="2"/>
  <c r="BH172" i="2"/>
  <c r="BH173" i="2"/>
  <c r="BH174" i="2"/>
  <c r="BH175" i="2"/>
  <c r="BH176" i="2"/>
  <c r="BH177" i="2"/>
  <c r="BH178" i="2"/>
  <c r="BH179" i="2"/>
  <c r="BH180" i="2"/>
  <c r="BH181" i="2"/>
  <c r="BH182" i="2"/>
  <c r="BH183" i="2"/>
  <c r="BH184" i="2"/>
  <c r="BH185" i="2"/>
  <c r="BH186" i="2"/>
  <c r="BH187" i="2"/>
  <c r="BH188" i="2"/>
  <c r="BH189" i="2"/>
  <c r="BH190" i="2"/>
  <c r="BH191" i="2"/>
  <c r="BH192" i="2"/>
  <c r="BH193" i="2"/>
  <c r="BH194" i="2"/>
  <c r="BH195" i="2"/>
  <c r="BH196" i="2"/>
  <c r="BH197" i="2"/>
  <c r="BH198" i="2"/>
  <c r="BH199" i="2"/>
  <c r="BH200" i="2"/>
  <c r="BH201" i="2"/>
  <c r="BH202" i="2"/>
  <c r="BH203" i="2"/>
  <c r="BH204" i="2"/>
  <c r="BH205" i="2"/>
  <c r="BH206" i="2"/>
  <c r="BH207" i="2"/>
  <c r="BH208" i="2"/>
  <c r="BH209" i="2"/>
  <c r="BH210" i="2"/>
  <c r="BH211" i="2"/>
  <c r="BH212" i="2"/>
  <c r="BH213" i="2"/>
  <c r="BH214" i="2"/>
  <c r="BH215" i="2"/>
  <c r="BH216" i="2"/>
  <c r="BH217" i="2"/>
  <c r="BH218" i="2"/>
  <c r="BH219" i="2"/>
  <c r="BH220" i="2"/>
  <c r="BH221" i="2"/>
  <c r="BH222" i="2"/>
  <c r="BH223" i="2"/>
  <c r="BH224" i="2"/>
  <c r="BH225" i="2"/>
  <c r="BH226" i="2"/>
  <c r="BH227" i="2"/>
  <c r="BH228" i="2"/>
  <c r="BH229" i="2"/>
  <c r="BH230" i="2"/>
  <c r="BH231" i="2"/>
  <c r="BH232" i="2"/>
  <c r="BH233" i="2"/>
  <c r="BH234" i="2"/>
  <c r="BH235" i="2"/>
  <c r="BH236" i="2"/>
  <c r="BH237" i="2"/>
  <c r="BH238" i="2"/>
  <c r="BH239" i="2"/>
  <c r="BH240" i="2"/>
  <c r="BH241" i="2"/>
  <c r="BH242" i="2"/>
  <c r="BH243" i="2"/>
  <c r="BH244" i="2"/>
  <c r="BH245" i="2"/>
  <c r="BH246" i="2"/>
  <c r="BH247" i="2"/>
  <c r="BH248" i="2"/>
  <c r="BH249" i="2"/>
  <c r="BH250" i="2"/>
  <c r="BH251" i="2"/>
  <c r="BH252" i="2"/>
  <c r="BH253" i="2"/>
  <c r="BH254" i="2"/>
  <c r="BH255" i="2"/>
  <c r="BH256" i="2"/>
  <c r="BH257" i="2"/>
  <c r="BH258" i="2"/>
  <c r="BH259" i="2"/>
  <c r="BH260" i="2"/>
  <c r="BH261" i="2"/>
  <c r="BH262" i="2"/>
  <c r="BH263" i="2"/>
  <c r="BH264" i="2"/>
  <c r="BH265" i="2"/>
  <c r="BH266" i="2"/>
  <c r="BH267" i="2"/>
  <c r="BH268" i="2"/>
  <c r="BH269" i="2"/>
  <c r="BH270" i="2"/>
  <c r="BH271" i="2"/>
  <c r="BH272" i="2"/>
  <c r="BH273" i="2"/>
  <c r="BH274" i="2"/>
  <c r="BH275" i="2"/>
  <c r="BH276" i="2"/>
  <c r="BH277" i="2"/>
  <c r="BH278" i="2"/>
  <c r="BH279" i="2"/>
  <c r="BH280" i="2"/>
  <c r="BH281" i="2"/>
  <c r="BH282" i="2"/>
  <c r="BH283" i="2"/>
  <c r="BH284" i="2"/>
  <c r="BH285" i="2"/>
  <c r="BH286" i="2"/>
  <c r="BH287" i="2"/>
  <c r="BH288" i="2"/>
  <c r="BH289" i="2"/>
  <c r="BH290" i="2"/>
  <c r="BH291" i="2"/>
  <c r="BH292" i="2"/>
  <c r="BH293" i="2"/>
  <c r="BH294" i="2"/>
  <c r="BH295" i="2"/>
  <c r="BH296" i="2"/>
  <c r="BH297" i="2"/>
  <c r="BH298" i="2"/>
  <c r="BH299" i="2"/>
  <c r="BH300" i="2"/>
  <c r="BH301" i="2"/>
  <c r="BH302" i="2"/>
  <c r="BH303" i="2"/>
  <c r="BH304" i="2"/>
  <c r="BH305" i="2"/>
  <c r="BH306" i="2"/>
  <c r="BH307" i="2"/>
  <c r="BH308" i="2"/>
  <c r="BH309" i="2"/>
  <c r="BH310" i="2"/>
  <c r="BH311" i="2"/>
  <c r="BH312" i="2"/>
  <c r="BH313" i="2"/>
  <c r="BH314" i="2"/>
  <c r="BH315" i="2"/>
  <c r="BH316" i="2"/>
  <c r="BH317" i="2"/>
  <c r="BH318" i="2"/>
  <c r="BH319" i="2"/>
  <c r="BH320" i="2"/>
  <c r="BH321" i="2"/>
  <c r="BH322" i="2"/>
  <c r="BH323" i="2"/>
  <c r="BH324" i="2"/>
  <c r="BH325" i="2"/>
  <c r="BH326" i="2"/>
  <c r="BH327" i="2"/>
  <c r="BH328" i="2"/>
  <c r="BH329" i="2"/>
  <c r="BH330" i="2"/>
  <c r="BH331" i="2"/>
  <c r="BH332" i="2"/>
  <c r="BH333" i="2"/>
  <c r="BH334" i="2"/>
  <c r="BH335" i="2"/>
  <c r="BH336" i="2"/>
  <c r="BH337" i="2"/>
  <c r="BH338" i="2"/>
  <c r="BH339" i="2"/>
  <c r="BH340" i="2"/>
  <c r="BH341" i="2"/>
  <c r="BH342" i="2"/>
  <c r="BH343" i="2"/>
  <c r="BH344" i="2"/>
  <c r="BH345" i="2"/>
  <c r="BH346" i="2"/>
  <c r="BH347" i="2"/>
  <c r="BH348" i="2"/>
  <c r="BH349" i="2"/>
  <c r="BH350" i="2"/>
  <c r="BH351" i="2"/>
  <c r="BH352" i="2"/>
  <c r="BH353" i="2"/>
  <c r="BH354" i="2"/>
  <c r="BH355" i="2"/>
  <c r="BH356" i="2"/>
  <c r="BH357" i="2"/>
  <c r="BH358" i="2"/>
  <c r="BH359" i="2"/>
  <c r="BH360" i="2"/>
  <c r="BH361" i="2"/>
  <c r="BH362" i="2"/>
  <c r="BH363" i="2"/>
  <c r="BH364" i="2"/>
  <c r="BH365" i="2"/>
  <c r="BH366" i="2"/>
  <c r="BH367" i="2"/>
  <c r="BH368" i="2"/>
  <c r="BH369" i="2"/>
  <c r="BH370" i="2"/>
  <c r="BH371" i="2"/>
  <c r="BH372" i="2"/>
  <c r="BH373" i="2"/>
  <c r="BH374" i="2"/>
  <c r="BH375" i="2"/>
  <c r="BH376" i="2"/>
  <c r="BH377" i="2"/>
  <c r="BH378" i="2"/>
  <c r="BH379" i="2"/>
  <c r="BH380" i="2"/>
  <c r="BH381" i="2"/>
  <c r="BH382" i="2"/>
  <c r="BH383" i="2"/>
  <c r="BH384" i="2"/>
  <c r="BH385" i="2"/>
  <c r="BH386" i="2"/>
  <c r="BH387" i="2"/>
  <c r="BH388" i="2"/>
  <c r="BH389" i="2"/>
  <c r="BH390" i="2"/>
  <c r="BH391" i="2"/>
  <c r="BH392" i="2"/>
  <c r="BH393" i="2"/>
  <c r="BH394" i="2"/>
  <c r="BH395" i="2"/>
  <c r="BH396" i="2"/>
  <c r="BH397" i="2"/>
  <c r="BH398" i="2"/>
  <c r="BH399" i="2"/>
  <c r="BH400" i="2"/>
  <c r="BH401" i="2"/>
  <c r="BH402" i="2"/>
  <c r="BH403" i="2"/>
  <c r="BH404" i="2"/>
  <c r="BH405" i="2"/>
  <c r="BH406" i="2"/>
  <c r="BH407" i="2"/>
  <c r="BH408" i="2"/>
  <c r="BH409" i="2"/>
  <c r="BH410" i="2"/>
  <c r="BH411" i="2"/>
  <c r="BH412" i="2"/>
  <c r="BH413" i="2"/>
  <c r="BH414" i="2"/>
  <c r="BH415" i="2"/>
  <c r="BH416" i="2"/>
  <c r="BH417" i="2"/>
  <c r="BH418" i="2"/>
  <c r="BH419" i="2"/>
  <c r="BH420" i="2"/>
  <c r="BH421" i="2"/>
  <c r="BH422" i="2"/>
  <c r="BH423" i="2"/>
  <c r="BH424" i="2"/>
  <c r="BH425" i="2"/>
  <c r="BH426" i="2"/>
  <c r="BH427" i="2"/>
  <c r="BH428" i="2"/>
  <c r="BH429" i="2"/>
  <c r="BH430" i="2"/>
  <c r="BH431" i="2"/>
  <c r="BH432" i="2"/>
  <c r="BH433" i="2"/>
  <c r="BH434" i="2"/>
  <c r="BH435" i="2"/>
  <c r="BH436" i="2"/>
  <c r="BH437" i="2"/>
  <c r="BH438" i="2"/>
  <c r="BH439" i="2"/>
  <c r="BH440" i="2"/>
  <c r="BH441" i="2"/>
  <c r="BH442" i="2"/>
  <c r="BH443" i="2"/>
  <c r="BH444" i="2"/>
  <c r="BH445" i="2"/>
  <c r="BH446" i="2"/>
  <c r="BH447" i="2"/>
  <c r="BH448" i="2"/>
  <c r="BH449" i="2"/>
  <c r="BH450" i="2"/>
  <c r="BH451" i="2"/>
  <c r="BH452" i="2"/>
  <c r="BH453" i="2"/>
  <c r="BH454" i="2"/>
  <c r="BH455" i="2"/>
  <c r="BH456" i="2"/>
  <c r="BH457" i="2"/>
  <c r="BH458" i="2"/>
  <c r="BH459" i="2"/>
  <c r="BH460" i="2"/>
  <c r="BH461" i="2"/>
  <c r="BH462" i="2"/>
  <c r="BH463" i="2"/>
  <c r="BH464" i="2"/>
  <c r="BH465" i="2"/>
  <c r="BH466" i="2"/>
  <c r="BH467" i="2"/>
  <c r="BH468" i="2"/>
  <c r="BH469" i="2"/>
  <c r="BH470" i="2"/>
  <c r="BH471" i="2"/>
  <c r="BH472" i="2"/>
  <c r="BH473" i="2"/>
  <c r="BH474" i="2"/>
  <c r="BH475" i="2"/>
  <c r="BH476" i="2"/>
  <c r="BH477" i="2"/>
  <c r="BH478" i="2"/>
  <c r="BH479" i="2"/>
  <c r="BH480" i="2"/>
  <c r="BH481" i="2"/>
  <c r="BH482" i="2"/>
  <c r="BH483" i="2"/>
  <c r="BH484" i="2"/>
  <c r="BH485" i="2"/>
  <c r="BH486" i="2"/>
  <c r="BH487" i="2"/>
  <c r="BH488" i="2"/>
  <c r="BH489" i="2"/>
  <c r="BH490" i="2"/>
  <c r="BH491" i="2"/>
  <c r="BH492" i="2"/>
  <c r="BH493" i="2"/>
  <c r="BH494" i="2"/>
  <c r="BH495" i="2"/>
  <c r="BH496" i="2"/>
  <c r="BH497" i="2"/>
  <c r="BH498" i="2"/>
  <c r="BH499" i="2"/>
  <c r="BH500" i="2"/>
  <c r="BH501" i="2"/>
  <c r="BH502" i="2"/>
  <c r="BH503" i="2"/>
  <c r="BH504" i="2"/>
  <c r="BH505" i="2"/>
  <c r="BH506" i="2"/>
  <c r="BH507" i="2"/>
  <c r="BH508" i="2"/>
  <c r="BH509" i="2"/>
  <c r="BH510" i="2"/>
  <c r="BH511" i="2"/>
  <c r="BH512" i="2"/>
  <c r="BH513" i="2"/>
  <c r="BH514" i="2"/>
  <c r="BH515" i="2"/>
  <c r="BH516" i="2"/>
  <c r="BH517" i="2"/>
  <c r="BH518" i="2"/>
  <c r="BH519" i="2"/>
  <c r="BH520" i="2"/>
  <c r="BH521" i="2"/>
  <c r="BH522" i="2"/>
  <c r="BH523" i="2"/>
  <c r="BH524" i="2"/>
  <c r="BH525" i="2"/>
  <c r="BH526" i="2"/>
  <c r="BH527" i="2"/>
  <c r="BH528" i="2"/>
  <c r="BH529" i="2"/>
  <c r="BH530" i="2"/>
  <c r="BH531" i="2"/>
  <c r="BH532" i="2"/>
  <c r="BH533" i="2"/>
  <c r="BH534" i="2"/>
  <c r="BH535" i="2"/>
  <c r="BH536" i="2"/>
  <c r="BH537" i="2"/>
  <c r="BH538" i="2"/>
  <c r="BH539" i="2"/>
  <c r="BH540" i="2"/>
  <c r="BH541" i="2"/>
  <c r="BH542" i="2"/>
  <c r="BH543" i="2"/>
  <c r="BH544" i="2"/>
  <c r="BH545" i="2"/>
  <c r="BH546" i="2"/>
  <c r="BH547" i="2"/>
  <c r="BH548" i="2"/>
  <c r="BH549" i="2"/>
  <c r="BH550" i="2"/>
  <c r="BH551" i="2"/>
  <c r="BH552" i="2"/>
  <c r="BH553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1" i="2"/>
  <c r="BB112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48" i="2"/>
  <c r="BB149" i="2"/>
  <c r="BB150" i="2"/>
  <c r="BB151" i="2"/>
  <c r="BB152" i="2"/>
  <c r="BB153" i="2"/>
  <c r="BB154" i="2"/>
  <c r="BB155" i="2"/>
  <c r="BB156" i="2"/>
  <c r="BB157" i="2"/>
  <c r="BB158" i="2"/>
  <c r="BB159" i="2"/>
  <c r="BB160" i="2"/>
  <c r="BB161" i="2"/>
  <c r="BB162" i="2"/>
  <c r="BB163" i="2"/>
  <c r="BB164" i="2"/>
  <c r="BB165" i="2"/>
  <c r="BB166" i="2"/>
  <c r="BB167" i="2"/>
  <c r="BB168" i="2"/>
  <c r="BB169" i="2"/>
  <c r="BB170" i="2"/>
  <c r="BB171" i="2"/>
  <c r="BB172" i="2"/>
  <c r="BB173" i="2"/>
  <c r="BB174" i="2"/>
  <c r="BB175" i="2"/>
  <c r="BB176" i="2"/>
  <c r="BB177" i="2"/>
  <c r="BB178" i="2"/>
  <c r="BB179" i="2"/>
  <c r="BB180" i="2"/>
  <c r="BB181" i="2"/>
  <c r="BB182" i="2"/>
  <c r="BB183" i="2"/>
  <c r="BB184" i="2"/>
  <c r="BB185" i="2"/>
  <c r="BB186" i="2"/>
  <c r="BB187" i="2"/>
  <c r="BB188" i="2"/>
  <c r="BB189" i="2"/>
  <c r="BB190" i="2"/>
  <c r="BB191" i="2"/>
  <c r="BB192" i="2"/>
  <c r="BB193" i="2"/>
  <c r="BB194" i="2"/>
  <c r="BB195" i="2"/>
  <c r="BB196" i="2"/>
  <c r="BB197" i="2"/>
  <c r="BB198" i="2"/>
  <c r="BB199" i="2"/>
  <c r="BB200" i="2"/>
  <c r="BB201" i="2"/>
  <c r="BB202" i="2"/>
  <c r="BB203" i="2"/>
  <c r="BB204" i="2"/>
  <c r="BB205" i="2"/>
  <c r="BB206" i="2"/>
  <c r="BB207" i="2"/>
  <c r="BB208" i="2"/>
  <c r="BB209" i="2"/>
  <c r="BB210" i="2"/>
  <c r="BB211" i="2"/>
  <c r="BB212" i="2"/>
  <c r="BB213" i="2"/>
  <c r="BB214" i="2"/>
  <c r="BB215" i="2"/>
  <c r="BB216" i="2"/>
  <c r="BB217" i="2"/>
  <c r="BB218" i="2"/>
  <c r="BB219" i="2"/>
  <c r="BB220" i="2"/>
  <c r="BB221" i="2"/>
  <c r="BB222" i="2"/>
  <c r="BB223" i="2"/>
  <c r="BB224" i="2"/>
  <c r="BB225" i="2"/>
  <c r="BB226" i="2"/>
  <c r="BB227" i="2"/>
  <c r="BB228" i="2"/>
  <c r="BB229" i="2"/>
  <c r="BB230" i="2"/>
  <c r="BB231" i="2"/>
  <c r="BB232" i="2"/>
  <c r="BB233" i="2"/>
  <c r="BB234" i="2"/>
  <c r="BB235" i="2"/>
  <c r="BB236" i="2"/>
  <c r="BB237" i="2"/>
  <c r="BB238" i="2"/>
  <c r="BB239" i="2"/>
  <c r="BB240" i="2"/>
  <c r="BB241" i="2"/>
  <c r="BB242" i="2"/>
  <c r="BB243" i="2"/>
  <c r="BB244" i="2"/>
  <c r="BB245" i="2"/>
  <c r="BB246" i="2"/>
  <c r="BB247" i="2"/>
  <c r="BB248" i="2"/>
  <c r="BB249" i="2"/>
  <c r="BB250" i="2"/>
  <c r="BB251" i="2"/>
  <c r="BB252" i="2"/>
  <c r="BB253" i="2"/>
  <c r="BB254" i="2"/>
  <c r="BB255" i="2"/>
  <c r="BB256" i="2"/>
  <c r="BB257" i="2"/>
  <c r="BB258" i="2"/>
  <c r="BB259" i="2"/>
  <c r="BB260" i="2"/>
  <c r="BB261" i="2"/>
  <c r="BB262" i="2"/>
  <c r="BB263" i="2"/>
  <c r="BB264" i="2"/>
  <c r="BB265" i="2"/>
  <c r="BB266" i="2"/>
  <c r="BB267" i="2"/>
  <c r="BB268" i="2"/>
  <c r="BB269" i="2"/>
  <c r="BB270" i="2"/>
  <c r="BB271" i="2"/>
  <c r="BB272" i="2"/>
  <c r="BB273" i="2"/>
  <c r="BB274" i="2"/>
  <c r="BB275" i="2"/>
  <c r="BB276" i="2"/>
  <c r="BB277" i="2"/>
  <c r="BB278" i="2"/>
  <c r="BB279" i="2"/>
  <c r="BB280" i="2"/>
  <c r="BB281" i="2"/>
  <c r="BB282" i="2"/>
  <c r="BB283" i="2"/>
  <c r="BB284" i="2"/>
  <c r="BB285" i="2"/>
  <c r="BB286" i="2"/>
  <c r="BB287" i="2"/>
  <c r="BB288" i="2"/>
  <c r="BB289" i="2"/>
  <c r="BB290" i="2"/>
  <c r="BB291" i="2"/>
  <c r="BB292" i="2"/>
  <c r="BB293" i="2"/>
  <c r="BB294" i="2"/>
  <c r="BB295" i="2"/>
  <c r="BB296" i="2"/>
  <c r="BB297" i="2"/>
  <c r="BB298" i="2"/>
  <c r="BB299" i="2"/>
  <c r="BB300" i="2"/>
  <c r="BB301" i="2"/>
  <c r="BB302" i="2"/>
  <c r="BB303" i="2"/>
  <c r="BB304" i="2"/>
  <c r="BB305" i="2"/>
  <c r="BB306" i="2"/>
  <c r="BB307" i="2"/>
  <c r="BB308" i="2"/>
  <c r="BB309" i="2"/>
  <c r="BB310" i="2"/>
  <c r="BB311" i="2"/>
  <c r="BB312" i="2"/>
  <c r="BB313" i="2"/>
  <c r="BB314" i="2"/>
  <c r="BB315" i="2"/>
  <c r="BB316" i="2"/>
  <c r="BB317" i="2"/>
  <c r="BB318" i="2"/>
  <c r="BB319" i="2"/>
  <c r="BB320" i="2"/>
  <c r="BB321" i="2"/>
  <c r="BB322" i="2"/>
  <c r="BB323" i="2"/>
  <c r="BB324" i="2"/>
  <c r="BB325" i="2"/>
  <c r="BB326" i="2"/>
  <c r="BB327" i="2"/>
  <c r="BB328" i="2"/>
  <c r="BB329" i="2"/>
  <c r="BB330" i="2"/>
  <c r="BB331" i="2"/>
  <c r="BB332" i="2"/>
  <c r="BB333" i="2"/>
  <c r="BB334" i="2"/>
  <c r="BB335" i="2"/>
  <c r="BB336" i="2"/>
  <c r="BB337" i="2"/>
  <c r="BB338" i="2"/>
  <c r="BB339" i="2"/>
  <c r="BB340" i="2"/>
  <c r="BB341" i="2"/>
  <c r="BB342" i="2"/>
  <c r="BB343" i="2"/>
  <c r="BB344" i="2"/>
  <c r="BB345" i="2"/>
  <c r="BB346" i="2"/>
  <c r="BB347" i="2"/>
  <c r="BB348" i="2"/>
  <c r="BB349" i="2"/>
  <c r="BB350" i="2"/>
  <c r="BB351" i="2"/>
  <c r="BB352" i="2"/>
  <c r="BB353" i="2"/>
  <c r="BB354" i="2"/>
  <c r="BB355" i="2"/>
  <c r="BB356" i="2"/>
  <c r="BB357" i="2"/>
  <c r="BB358" i="2"/>
  <c r="BB359" i="2"/>
  <c r="BB360" i="2"/>
  <c r="BB361" i="2"/>
  <c r="BB362" i="2"/>
  <c r="BB363" i="2"/>
  <c r="BB364" i="2"/>
  <c r="BB365" i="2"/>
  <c r="BB366" i="2"/>
  <c r="BB367" i="2"/>
  <c r="BB368" i="2"/>
  <c r="BB369" i="2"/>
  <c r="BB370" i="2"/>
  <c r="BB371" i="2"/>
  <c r="BB372" i="2"/>
  <c r="BB373" i="2"/>
  <c r="BB374" i="2"/>
  <c r="BB375" i="2"/>
  <c r="BB376" i="2"/>
  <c r="BB377" i="2"/>
  <c r="BB378" i="2"/>
  <c r="BB379" i="2"/>
  <c r="BB380" i="2"/>
  <c r="BB381" i="2"/>
  <c r="BB382" i="2"/>
  <c r="BB383" i="2"/>
  <c r="BB384" i="2"/>
  <c r="BB385" i="2"/>
  <c r="BB386" i="2"/>
  <c r="BB387" i="2"/>
  <c r="BB388" i="2"/>
  <c r="BB389" i="2"/>
  <c r="BB390" i="2"/>
  <c r="BB391" i="2"/>
  <c r="BB392" i="2"/>
  <c r="BB393" i="2"/>
  <c r="BB394" i="2"/>
  <c r="BB395" i="2"/>
  <c r="BB396" i="2"/>
  <c r="BB397" i="2"/>
  <c r="BB398" i="2"/>
  <c r="BB399" i="2"/>
  <c r="BB400" i="2"/>
  <c r="BB401" i="2"/>
  <c r="BB402" i="2"/>
  <c r="BB403" i="2"/>
  <c r="BB404" i="2"/>
  <c r="BB405" i="2"/>
  <c r="BB406" i="2"/>
  <c r="BB407" i="2"/>
  <c r="BB408" i="2"/>
  <c r="BB409" i="2"/>
  <c r="BB410" i="2"/>
  <c r="BB411" i="2"/>
  <c r="BB412" i="2"/>
  <c r="BB413" i="2"/>
  <c r="BB414" i="2"/>
  <c r="BB415" i="2"/>
  <c r="BB416" i="2"/>
  <c r="BB417" i="2"/>
  <c r="BB418" i="2"/>
  <c r="BB419" i="2"/>
  <c r="BB420" i="2"/>
  <c r="BB421" i="2"/>
  <c r="BB422" i="2"/>
  <c r="BB423" i="2"/>
  <c r="BB424" i="2"/>
  <c r="BB425" i="2"/>
  <c r="BB426" i="2"/>
  <c r="BB427" i="2"/>
  <c r="BB428" i="2"/>
  <c r="BB429" i="2"/>
  <c r="BB430" i="2"/>
  <c r="BB431" i="2"/>
  <c r="BB432" i="2"/>
  <c r="BB433" i="2"/>
  <c r="BB434" i="2"/>
  <c r="BB435" i="2"/>
  <c r="BB436" i="2"/>
  <c r="BB437" i="2"/>
  <c r="BB438" i="2"/>
  <c r="BB439" i="2"/>
  <c r="BB440" i="2"/>
  <c r="BB441" i="2"/>
  <c r="BB442" i="2"/>
  <c r="BB443" i="2"/>
  <c r="BB444" i="2"/>
  <c r="BB445" i="2"/>
  <c r="BB446" i="2"/>
  <c r="BB447" i="2"/>
  <c r="BB448" i="2"/>
  <c r="BB449" i="2"/>
  <c r="BB450" i="2"/>
  <c r="BB451" i="2"/>
  <c r="BB452" i="2"/>
  <c r="BB453" i="2"/>
  <c r="BB454" i="2"/>
  <c r="BB455" i="2"/>
  <c r="BB456" i="2"/>
  <c r="BB457" i="2"/>
  <c r="BB458" i="2"/>
  <c r="BB459" i="2"/>
  <c r="BB460" i="2"/>
  <c r="BB461" i="2"/>
  <c r="BB462" i="2"/>
  <c r="BB463" i="2"/>
  <c r="BB464" i="2"/>
  <c r="BB465" i="2"/>
  <c r="BB466" i="2"/>
  <c r="BB467" i="2"/>
  <c r="BB468" i="2"/>
  <c r="BB469" i="2"/>
  <c r="BB470" i="2"/>
  <c r="BB471" i="2"/>
  <c r="BB472" i="2"/>
  <c r="BB473" i="2"/>
  <c r="BB474" i="2"/>
  <c r="BB475" i="2"/>
  <c r="BB476" i="2"/>
  <c r="BB477" i="2"/>
  <c r="BB478" i="2"/>
  <c r="BB479" i="2"/>
  <c r="BB480" i="2"/>
  <c r="BB481" i="2"/>
  <c r="BB482" i="2"/>
  <c r="BB483" i="2"/>
  <c r="BB484" i="2"/>
  <c r="BB485" i="2"/>
  <c r="BB486" i="2"/>
  <c r="BB487" i="2"/>
  <c r="BB488" i="2"/>
  <c r="BB489" i="2"/>
  <c r="BB490" i="2"/>
  <c r="BB491" i="2"/>
  <c r="BB492" i="2"/>
  <c r="BB493" i="2"/>
  <c r="BB494" i="2"/>
  <c r="BB495" i="2"/>
  <c r="BB496" i="2"/>
  <c r="BB497" i="2"/>
  <c r="BB498" i="2"/>
  <c r="BB499" i="2"/>
  <c r="BB500" i="2"/>
  <c r="BB501" i="2"/>
  <c r="BB502" i="2"/>
  <c r="BB503" i="2"/>
  <c r="BB504" i="2"/>
  <c r="BB505" i="2"/>
  <c r="BB506" i="2"/>
  <c r="BB507" i="2"/>
  <c r="BB508" i="2"/>
  <c r="BB509" i="2"/>
  <c r="BB510" i="2"/>
  <c r="BB511" i="2"/>
  <c r="BB512" i="2"/>
  <c r="BB513" i="2"/>
  <c r="BB514" i="2"/>
  <c r="BB515" i="2"/>
  <c r="BB516" i="2"/>
  <c r="BB517" i="2"/>
  <c r="BB518" i="2"/>
  <c r="BB519" i="2"/>
  <c r="BB520" i="2"/>
  <c r="BB521" i="2"/>
  <c r="BB522" i="2"/>
  <c r="BB523" i="2"/>
  <c r="BB524" i="2"/>
  <c r="BB525" i="2"/>
  <c r="BB526" i="2"/>
  <c r="BB527" i="2"/>
  <c r="BB528" i="2"/>
  <c r="BB529" i="2"/>
  <c r="BB530" i="2"/>
  <c r="BB531" i="2"/>
  <c r="BB532" i="2"/>
  <c r="BB533" i="2"/>
  <c r="BB534" i="2"/>
  <c r="BB535" i="2"/>
  <c r="BB536" i="2"/>
  <c r="BB537" i="2"/>
  <c r="BB538" i="2"/>
  <c r="BB539" i="2"/>
  <c r="BB540" i="2"/>
  <c r="BB541" i="2"/>
  <c r="BB542" i="2"/>
  <c r="BB543" i="2"/>
  <c r="BB544" i="2"/>
  <c r="BB545" i="2"/>
  <c r="BB546" i="2"/>
  <c r="BB547" i="2"/>
  <c r="BB548" i="2"/>
  <c r="BB549" i="2"/>
  <c r="BB550" i="2"/>
  <c r="BB551" i="2"/>
  <c r="BB552" i="2"/>
  <c r="BB553" i="2"/>
  <c r="BB55" i="2"/>
  <c r="AV55" i="2"/>
  <c r="DC553" i="2"/>
  <c r="DC552" i="2"/>
  <c r="DC551" i="2"/>
  <c r="DC550" i="2"/>
  <c r="DC549" i="2"/>
  <c r="DC548" i="2"/>
  <c r="DC547" i="2"/>
  <c r="DC546" i="2"/>
  <c r="DC545" i="2"/>
  <c r="DC544" i="2"/>
  <c r="DC543" i="2"/>
  <c r="DC542" i="2"/>
  <c r="DC541" i="2"/>
  <c r="DC540" i="2"/>
  <c r="DC539" i="2"/>
  <c r="DC538" i="2"/>
  <c r="DC537" i="2"/>
  <c r="DC536" i="2"/>
  <c r="DC535" i="2"/>
  <c r="DC534" i="2"/>
  <c r="DC533" i="2"/>
  <c r="DC532" i="2"/>
  <c r="DC531" i="2"/>
  <c r="DC530" i="2"/>
  <c r="DC529" i="2"/>
  <c r="DC528" i="2"/>
  <c r="DC527" i="2"/>
  <c r="DC526" i="2"/>
  <c r="DC525" i="2"/>
  <c r="DC524" i="2"/>
  <c r="DC523" i="2"/>
  <c r="DC522" i="2"/>
  <c r="DC521" i="2"/>
  <c r="DC520" i="2"/>
  <c r="DC519" i="2"/>
  <c r="DC518" i="2"/>
  <c r="DC517" i="2"/>
  <c r="DC516" i="2"/>
  <c r="DC515" i="2"/>
  <c r="DC514" i="2"/>
  <c r="DC513" i="2"/>
  <c r="DC512" i="2"/>
  <c r="DC511" i="2"/>
  <c r="DC510" i="2"/>
  <c r="DC509" i="2"/>
  <c r="DC508" i="2"/>
  <c r="DC507" i="2"/>
  <c r="DC506" i="2"/>
  <c r="DC505" i="2"/>
  <c r="DC504" i="2"/>
  <c r="DC503" i="2"/>
  <c r="DC502" i="2"/>
  <c r="DC501" i="2"/>
  <c r="DC500" i="2"/>
  <c r="DC499" i="2"/>
  <c r="DC498" i="2"/>
  <c r="DC497" i="2"/>
  <c r="DC496" i="2"/>
  <c r="DC495" i="2"/>
  <c r="DC494" i="2"/>
  <c r="DC493" i="2"/>
  <c r="DC492" i="2"/>
  <c r="DC491" i="2"/>
  <c r="DC490" i="2"/>
  <c r="DC489" i="2"/>
  <c r="DC488" i="2"/>
  <c r="DC487" i="2"/>
  <c r="DC486" i="2"/>
  <c r="DC485" i="2"/>
  <c r="DC484" i="2"/>
  <c r="DC483" i="2"/>
  <c r="DC482" i="2"/>
  <c r="DC481" i="2"/>
  <c r="DC480" i="2"/>
  <c r="DC479" i="2"/>
  <c r="DC478" i="2"/>
  <c r="DC477" i="2"/>
  <c r="DC476" i="2"/>
  <c r="DC475" i="2"/>
  <c r="DC474" i="2"/>
  <c r="DC473" i="2"/>
  <c r="DC472" i="2"/>
  <c r="DC471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1" i="2"/>
  <c r="DC450" i="2"/>
  <c r="DC449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30" i="2"/>
  <c r="DC429" i="2"/>
  <c r="DC428" i="2"/>
  <c r="DC427" i="2"/>
  <c r="DC426" i="2"/>
  <c r="DC425" i="2"/>
  <c r="DC424" i="2"/>
  <c r="DC423" i="2"/>
  <c r="DC422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9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8" i="2"/>
  <c r="DC357" i="2"/>
  <c r="DC356" i="2"/>
  <c r="DC355" i="2"/>
  <c r="DC354" i="2"/>
  <c r="DC353" i="2"/>
  <c r="DC352" i="2"/>
  <c r="DC351" i="2"/>
  <c r="DC350" i="2"/>
  <c r="DC349" i="2"/>
  <c r="DC348" i="2"/>
  <c r="DC347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7" i="2"/>
  <c r="DC306" i="2"/>
  <c r="DC305" i="2"/>
  <c r="DC304" i="2"/>
  <c r="DC303" i="2"/>
  <c r="DC302" i="2"/>
  <c r="DC301" i="2"/>
  <c r="DC300" i="2"/>
  <c r="DC299" i="2"/>
  <c r="DC298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4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9" i="2"/>
  <c r="DC268" i="2"/>
  <c r="DC267" i="2"/>
  <c r="DC266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1" i="2"/>
  <c r="DC250" i="2"/>
  <c r="DC249" i="2"/>
  <c r="DC248" i="2"/>
  <c r="DC247" i="2"/>
  <c r="DC246" i="2"/>
  <c r="DC245" i="2"/>
  <c r="DC244" i="2"/>
  <c r="DC243" i="2"/>
  <c r="DC242" i="2"/>
  <c r="DC241" i="2"/>
  <c r="DC240" i="2"/>
  <c r="DC239" i="2"/>
  <c r="DC238" i="2"/>
  <c r="DC237" i="2"/>
  <c r="DC236" i="2"/>
  <c r="DC235" i="2"/>
  <c r="DC234" i="2"/>
  <c r="DC233" i="2"/>
  <c r="DC232" i="2"/>
  <c r="DC231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4" i="2"/>
  <c r="DC203" i="2"/>
  <c r="DC202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9" i="2"/>
  <c r="DC188" i="2"/>
  <c r="DC187" i="2"/>
  <c r="DC186" i="2"/>
  <c r="DC185" i="2"/>
  <c r="DC184" i="2"/>
  <c r="DC183" i="2"/>
  <c r="DC182" i="2"/>
  <c r="DC181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2" i="2"/>
  <c r="DC161" i="2"/>
  <c r="DC160" i="2"/>
  <c r="DC159" i="2"/>
  <c r="DC158" i="2"/>
  <c r="DC157" i="2"/>
  <c r="DC156" i="2"/>
  <c r="DC155" i="2"/>
  <c r="DC154" i="2"/>
  <c r="DC153" i="2"/>
  <c r="DC152" i="2"/>
  <c r="DC151" i="2"/>
  <c r="DC150" i="2"/>
  <c r="DC149" i="2"/>
  <c r="DC148" i="2"/>
  <c r="DC147" i="2"/>
  <c r="DC146" i="2"/>
  <c r="DC145" i="2"/>
  <c r="DC144" i="2"/>
  <c r="DC143" i="2"/>
  <c r="DC142" i="2"/>
  <c r="DC141" i="2"/>
  <c r="DC140" i="2"/>
  <c r="DC139" i="2"/>
  <c r="DC138" i="2"/>
  <c r="DC137" i="2"/>
  <c r="DC136" i="2"/>
  <c r="DC135" i="2"/>
  <c r="DC134" i="2"/>
  <c r="DC133" i="2"/>
  <c r="DC132" i="2"/>
  <c r="DC131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7" i="2"/>
  <c r="DC116" i="2"/>
  <c r="DC115" i="2"/>
  <c r="DC114" i="2"/>
  <c r="DC113" i="2"/>
  <c r="DC112" i="2"/>
  <c r="DC111" i="2"/>
  <c r="DC110" i="2"/>
  <c r="DC109" i="2"/>
  <c r="DC108" i="2"/>
  <c r="DC107" i="2"/>
  <c r="DC106" i="2"/>
  <c r="DC105" i="2"/>
  <c r="DC104" i="2"/>
  <c r="DC103" i="2"/>
  <c r="DC102" i="2"/>
  <c r="DC101" i="2"/>
  <c r="DC100" i="2"/>
  <c r="DC99" i="2"/>
  <c r="DC98" i="2"/>
  <c r="DC97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DC76" i="2"/>
  <c r="DC75" i="2"/>
  <c r="DC74" i="2"/>
  <c r="DC73" i="2"/>
  <c r="DC72" i="2"/>
  <c r="DC71" i="2"/>
  <c r="DC70" i="2"/>
  <c r="DC69" i="2"/>
  <c r="DC68" i="2"/>
  <c r="DC67" i="2"/>
  <c r="DC66" i="2"/>
  <c r="DC65" i="2"/>
  <c r="DC64" i="2"/>
  <c r="DC63" i="2"/>
  <c r="DC62" i="2"/>
  <c r="DC61" i="2"/>
  <c r="DC60" i="2"/>
  <c r="DC59" i="2"/>
  <c r="DC58" i="2"/>
  <c r="DC57" i="2"/>
  <c r="DC56" i="2"/>
  <c r="DC55" i="2"/>
  <c r="DC54" i="2"/>
  <c r="BS553" i="2"/>
  <c r="BS552" i="2"/>
  <c r="BS551" i="2"/>
  <c r="BS550" i="2"/>
  <c r="BS549" i="2"/>
  <c r="BS548" i="2"/>
  <c r="BS547" i="2"/>
  <c r="BS546" i="2"/>
  <c r="BS545" i="2"/>
  <c r="BS544" i="2"/>
  <c r="BS543" i="2"/>
  <c r="BS542" i="2"/>
  <c r="BS541" i="2"/>
  <c r="BS540" i="2"/>
  <c r="BS539" i="2"/>
  <c r="BS538" i="2"/>
  <c r="BS537" i="2"/>
  <c r="BS536" i="2"/>
  <c r="BS535" i="2"/>
  <c r="BS534" i="2"/>
  <c r="BS533" i="2"/>
  <c r="BS532" i="2"/>
  <c r="BS531" i="2"/>
  <c r="BS530" i="2"/>
  <c r="BS529" i="2"/>
  <c r="BS528" i="2"/>
  <c r="BS527" i="2"/>
  <c r="BS526" i="2"/>
  <c r="BS525" i="2"/>
  <c r="BS524" i="2"/>
  <c r="BS523" i="2"/>
  <c r="BS522" i="2"/>
  <c r="BS521" i="2"/>
  <c r="BS520" i="2"/>
  <c r="BS519" i="2"/>
  <c r="BS518" i="2"/>
  <c r="BS517" i="2"/>
  <c r="BS516" i="2"/>
  <c r="BS515" i="2"/>
  <c r="BS514" i="2"/>
  <c r="BS513" i="2"/>
  <c r="BS512" i="2"/>
  <c r="BS511" i="2"/>
  <c r="BS510" i="2"/>
  <c r="BS509" i="2"/>
  <c r="BS508" i="2"/>
  <c r="BS507" i="2"/>
  <c r="BS506" i="2"/>
  <c r="BS505" i="2"/>
  <c r="BS504" i="2"/>
  <c r="BS503" i="2"/>
  <c r="BS502" i="2"/>
  <c r="BS501" i="2"/>
  <c r="BS500" i="2"/>
  <c r="BS499" i="2"/>
  <c r="BS498" i="2"/>
  <c r="BS497" i="2"/>
  <c r="BS496" i="2"/>
  <c r="BS495" i="2"/>
  <c r="BS494" i="2"/>
  <c r="BS493" i="2"/>
  <c r="BS492" i="2"/>
  <c r="BS491" i="2"/>
  <c r="BS490" i="2"/>
  <c r="BS489" i="2"/>
  <c r="BS488" i="2"/>
  <c r="BS487" i="2"/>
  <c r="BS486" i="2"/>
  <c r="BS485" i="2"/>
  <c r="BS484" i="2"/>
  <c r="BS483" i="2"/>
  <c r="BS482" i="2"/>
  <c r="BS481" i="2"/>
  <c r="BS480" i="2"/>
  <c r="BS479" i="2"/>
  <c r="BS478" i="2"/>
  <c r="BS477" i="2"/>
  <c r="BS476" i="2"/>
  <c r="BS475" i="2"/>
  <c r="BS474" i="2"/>
  <c r="BS473" i="2"/>
  <c r="BS472" i="2"/>
  <c r="BS471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1" i="2"/>
  <c r="BS450" i="2"/>
  <c r="BS449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30" i="2"/>
  <c r="BS429" i="2"/>
  <c r="BS428" i="2"/>
  <c r="BS427" i="2"/>
  <c r="BS426" i="2"/>
  <c r="BS425" i="2"/>
  <c r="BS424" i="2"/>
  <c r="BS423" i="2"/>
  <c r="BS422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9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8" i="2"/>
  <c r="BS357" i="2"/>
  <c r="BS356" i="2"/>
  <c r="BS355" i="2"/>
  <c r="BS354" i="2"/>
  <c r="BS353" i="2"/>
  <c r="BS352" i="2"/>
  <c r="BS351" i="2"/>
  <c r="BS350" i="2"/>
  <c r="BS349" i="2"/>
  <c r="BS348" i="2"/>
  <c r="BS347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7" i="2"/>
  <c r="BS306" i="2"/>
  <c r="BS305" i="2"/>
  <c r="BS304" i="2"/>
  <c r="BS303" i="2"/>
  <c r="BS302" i="2"/>
  <c r="BS301" i="2"/>
  <c r="BS300" i="2"/>
  <c r="BS299" i="2"/>
  <c r="BS298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4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9" i="2"/>
  <c r="BS268" i="2"/>
  <c r="BS267" i="2"/>
  <c r="BS266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1" i="2"/>
  <c r="BS250" i="2"/>
  <c r="BS249" i="2"/>
  <c r="BS248" i="2"/>
  <c r="BS247" i="2"/>
  <c r="BS246" i="2"/>
  <c r="BS245" i="2"/>
  <c r="BS244" i="2"/>
  <c r="BS243" i="2"/>
  <c r="BS242" i="2"/>
  <c r="BS241" i="2"/>
  <c r="BS240" i="2"/>
  <c r="BS239" i="2"/>
  <c r="BS238" i="2"/>
  <c r="BS237" i="2"/>
  <c r="BS236" i="2"/>
  <c r="BS235" i="2"/>
  <c r="BS234" i="2"/>
  <c r="BS233" i="2"/>
  <c r="BS232" i="2"/>
  <c r="BS231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4" i="2"/>
  <c r="BS203" i="2"/>
  <c r="BS202" i="2"/>
  <c r="BS201" i="2"/>
  <c r="BS200" i="2"/>
  <c r="BS199" i="2"/>
  <c r="BS198" i="2"/>
  <c r="BS197" i="2"/>
  <c r="BS196" i="2"/>
  <c r="BS195" i="2"/>
  <c r="BS194" i="2"/>
  <c r="BS193" i="2"/>
  <c r="BS192" i="2"/>
  <c r="BS191" i="2"/>
  <c r="BS190" i="2"/>
  <c r="BS189" i="2"/>
  <c r="BS188" i="2"/>
  <c r="BS187" i="2"/>
  <c r="BS186" i="2"/>
  <c r="BS185" i="2"/>
  <c r="BS184" i="2"/>
  <c r="BS183" i="2"/>
  <c r="BS182" i="2"/>
  <c r="BS181" i="2"/>
  <c r="BS180" i="2"/>
  <c r="BS179" i="2"/>
  <c r="BS178" i="2"/>
  <c r="BS177" i="2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BS164" i="2"/>
  <c r="BS163" i="2"/>
  <c r="BS162" i="2"/>
  <c r="BS161" i="2"/>
  <c r="BS160" i="2"/>
  <c r="BS159" i="2"/>
  <c r="BS158" i="2"/>
  <c r="BS157" i="2"/>
  <c r="BS156" i="2"/>
  <c r="BS155" i="2"/>
  <c r="BS154" i="2"/>
  <c r="BS153" i="2"/>
  <c r="BS152" i="2"/>
  <c r="BS151" i="2"/>
  <c r="BS150" i="2"/>
  <c r="BS149" i="2"/>
  <c r="BS148" i="2"/>
  <c r="BS147" i="2"/>
  <c r="BS146" i="2"/>
  <c r="BS145" i="2"/>
  <c r="BS144" i="2"/>
  <c r="BS143" i="2"/>
  <c r="BS142" i="2"/>
  <c r="BS141" i="2"/>
  <c r="BS140" i="2"/>
  <c r="BS139" i="2"/>
  <c r="BS138" i="2"/>
  <c r="BS137" i="2"/>
  <c r="BS136" i="2"/>
  <c r="BS135" i="2"/>
  <c r="BS134" i="2"/>
  <c r="BS133" i="2"/>
  <c r="BS132" i="2"/>
  <c r="BS131" i="2"/>
  <c r="BS130" i="2"/>
  <c r="BS129" i="2"/>
  <c r="BS128" i="2"/>
  <c r="BS127" i="2"/>
  <c r="BS126" i="2"/>
  <c r="BS125" i="2"/>
  <c r="BS124" i="2"/>
  <c r="BS123" i="2"/>
  <c r="BS122" i="2"/>
  <c r="BS121" i="2"/>
  <c r="BS120" i="2"/>
  <c r="BS119" i="2"/>
  <c r="BS118" i="2"/>
  <c r="BS117" i="2"/>
  <c r="BS116" i="2"/>
  <c r="BS115" i="2"/>
  <c r="BS114" i="2"/>
  <c r="BS113" i="2"/>
  <c r="BS112" i="2"/>
  <c r="BS111" i="2"/>
  <c r="BS110" i="2"/>
  <c r="BS109" i="2"/>
  <c r="BS108" i="2"/>
  <c r="BS107" i="2"/>
  <c r="BS106" i="2"/>
  <c r="BS105" i="2"/>
  <c r="BS104" i="2"/>
  <c r="BS103" i="2"/>
  <c r="BS102" i="2"/>
  <c r="BS101" i="2"/>
  <c r="BS100" i="2"/>
  <c r="BS99" i="2"/>
  <c r="BS98" i="2"/>
  <c r="BS97" i="2"/>
  <c r="BS96" i="2"/>
  <c r="BS95" i="2"/>
  <c r="BS94" i="2"/>
  <c r="BS93" i="2"/>
  <c r="BS92" i="2"/>
  <c r="BS91" i="2"/>
  <c r="BS90" i="2"/>
  <c r="BS89" i="2"/>
  <c r="BS88" i="2"/>
  <c r="BS87" i="2"/>
  <c r="BS86" i="2"/>
  <c r="BS85" i="2"/>
  <c r="BS84" i="2"/>
  <c r="BS83" i="2"/>
  <c r="BS82" i="2"/>
  <c r="BS81" i="2"/>
  <c r="BS80" i="2"/>
  <c r="BS79" i="2"/>
  <c r="BS78" i="2"/>
  <c r="BS77" i="2"/>
  <c r="BS76" i="2"/>
  <c r="BS75" i="2"/>
  <c r="BS74" i="2"/>
  <c r="BS73" i="2"/>
  <c r="BS72" i="2"/>
  <c r="BS71" i="2"/>
  <c r="BS70" i="2"/>
  <c r="BS69" i="2"/>
  <c r="BS68" i="2"/>
  <c r="BS67" i="2"/>
  <c r="BS66" i="2"/>
  <c r="BS65" i="2"/>
  <c r="BS64" i="2"/>
  <c r="BS63" i="2"/>
  <c r="BS62" i="2"/>
  <c r="BS61" i="2"/>
  <c r="BS60" i="2"/>
  <c r="BS59" i="2"/>
  <c r="BS58" i="2"/>
  <c r="BS57" i="2"/>
  <c r="BS56" i="2"/>
  <c r="BS55" i="2"/>
  <c r="BS54" i="2"/>
  <c r="BM55" i="2"/>
  <c r="BM56" i="2"/>
  <c r="BM57" i="2"/>
  <c r="BM58" i="2"/>
  <c r="BM59" i="2"/>
  <c r="BM60" i="2"/>
  <c r="BM61" i="2"/>
  <c r="BM62" i="2"/>
  <c r="BM63" i="2"/>
  <c r="BM64" i="2"/>
  <c r="BM65" i="2"/>
  <c r="BM66" i="2"/>
  <c r="BM67" i="2"/>
  <c r="BM68" i="2"/>
  <c r="BM69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36" i="2"/>
  <c r="BM137" i="2"/>
  <c r="BM138" i="2"/>
  <c r="BM139" i="2"/>
  <c r="BM140" i="2"/>
  <c r="BM141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58" i="2"/>
  <c r="BM159" i="2"/>
  <c r="BM160" i="2"/>
  <c r="BM161" i="2"/>
  <c r="BM162" i="2"/>
  <c r="BM163" i="2"/>
  <c r="BM164" i="2"/>
  <c r="BM165" i="2"/>
  <c r="BM166" i="2"/>
  <c r="BM167" i="2"/>
  <c r="BM168" i="2"/>
  <c r="BM169" i="2"/>
  <c r="BM170" i="2"/>
  <c r="BM171" i="2"/>
  <c r="BM172" i="2"/>
  <c r="BM173" i="2"/>
  <c r="BM174" i="2"/>
  <c r="BM175" i="2"/>
  <c r="BM176" i="2"/>
  <c r="BM177" i="2"/>
  <c r="BM178" i="2"/>
  <c r="BM179" i="2"/>
  <c r="BM180" i="2"/>
  <c r="BM181" i="2"/>
  <c r="BM182" i="2"/>
  <c r="BM183" i="2"/>
  <c r="BM184" i="2"/>
  <c r="BM185" i="2"/>
  <c r="BM186" i="2"/>
  <c r="BM187" i="2"/>
  <c r="BM188" i="2"/>
  <c r="BM189" i="2"/>
  <c r="BM190" i="2"/>
  <c r="BM191" i="2"/>
  <c r="BM192" i="2"/>
  <c r="BM193" i="2"/>
  <c r="BM194" i="2"/>
  <c r="BM195" i="2"/>
  <c r="BM196" i="2"/>
  <c r="BM197" i="2"/>
  <c r="BM198" i="2"/>
  <c r="BM199" i="2"/>
  <c r="BM200" i="2"/>
  <c r="BM201" i="2"/>
  <c r="BM202" i="2"/>
  <c r="BM203" i="2"/>
  <c r="BM204" i="2"/>
  <c r="BM205" i="2"/>
  <c r="BM206" i="2"/>
  <c r="BM207" i="2"/>
  <c r="BM208" i="2"/>
  <c r="BM209" i="2"/>
  <c r="BM210" i="2"/>
  <c r="BM211" i="2"/>
  <c r="BM212" i="2"/>
  <c r="BM213" i="2"/>
  <c r="BM214" i="2"/>
  <c r="BM215" i="2"/>
  <c r="BM216" i="2"/>
  <c r="BM217" i="2"/>
  <c r="BM218" i="2"/>
  <c r="BM219" i="2"/>
  <c r="BM220" i="2"/>
  <c r="BM221" i="2"/>
  <c r="BM222" i="2"/>
  <c r="BM223" i="2"/>
  <c r="BM224" i="2"/>
  <c r="BM225" i="2"/>
  <c r="BM226" i="2"/>
  <c r="BM227" i="2"/>
  <c r="BM228" i="2"/>
  <c r="BM229" i="2"/>
  <c r="BM230" i="2"/>
  <c r="BM231" i="2"/>
  <c r="BM232" i="2"/>
  <c r="BM233" i="2"/>
  <c r="BM234" i="2"/>
  <c r="BM235" i="2"/>
  <c r="BM236" i="2"/>
  <c r="BM237" i="2"/>
  <c r="BM238" i="2"/>
  <c r="BM239" i="2"/>
  <c r="BM240" i="2"/>
  <c r="BM241" i="2"/>
  <c r="BM242" i="2"/>
  <c r="BM243" i="2"/>
  <c r="BM244" i="2"/>
  <c r="BM245" i="2"/>
  <c r="BM246" i="2"/>
  <c r="BM247" i="2"/>
  <c r="BM248" i="2"/>
  <c r="BM249" i="2"/>
  <c r="BM250" i="2"/>
  <c r="BM251" i="2"/>
  <c r="BM252" i="2"/>
  <c r="BM253" i="2"/>
  <c r="BM254" i="2"/>
  <c r="BM255" i="2"/>
  <c r="BM256" i="2"/>
  <c r="BM257" i="2"/>
  <c r="BM258" i="2"/>
  <c r="BM259" i="2"/>
  <c r="BM260" i="2"/>
  <c r="BM261" i="2"/>
  <c r="BM262" i="2"/>
  <c r="BM263" i="2"/>
  <c r="BM264" i="2"/>
  <c r="BM265" i="2"/>
  <c r="BM266" i="2"/>
  <c r="BM267" i="2"/>
  <c r="BM268" i="2"/>
  <c r="BM269" i="2"/>
  <c r="BM270" i="2"/>
  <c r="BM271" i="2"/>
  <c r="BM272" i="2"/>
  <c r="BM273" i="2"/>
  <c r="BM274" i="2"/>
  <c r="BM275" i="2"/>
  <c r="BM276" i="2"/>
  <c r="BM277" i="2"/>
  <c r="BM278" i="2"/>
  <c r="BM279" i="2"/>
  <c r="BM280" i="2"/>
  <c r="BM281" i="2"/>
  <c r="BM282" i="2"/>
  <c r="BM283" i="2"/>
  <c r="BM284" i="2"/>
  <c r="BM285" i="2"/>
  <c r="BM286" i="2"/>
  <c r="BM287" i="2"/>
  <c r="BM288" i="2"/>
  <c r="BM289" i="2"/>
  <c r="BM290" i="2"/>
  <c r="BM291" i="2"/>
  <c r="BM292" i="2"/>
  <c r="BM293" i="2"/>
  <c r="BM294" i="2"/>
  <c r="BM295" i="2"/>
  <c r="BM296" i="2"/>
  <c r="BM297" i="2"/>
  <c r="BM298" i="2"/>
  <c r="BM299" i="2"/>
  <c r="BM300" i="2"/>
  <c r="BM301" i="2"/>
  <c r="BM302" i="2"/>
  <c r="BM303" i="2"/>
  <c r="BM304" i="2"/>
  <c r="BM305" i="2"/>
  <c r="BM306" i="2"/>
  <c r="BM307" i="2"/>
  <c r="BM308" i="2"/>
  <c r="BM309" i="2"/>
  <c r="BM310" i="2"/>
  <c r="BM311" i="2"/>
  <c r="BM312" i="2"/>
  <c r="BM313" i="2"/>
  <c r="BM314" i="2"/>
  <c r="BM315" i="2"/>
  <c r="BM316" i="2"/>
  <c r="BM317" i="2"/>
  <c r="BM318" i="2"/>
  <c r="BM319" i="2"/>
  <c r="BM320" i="2"/>
  <c r="BM321" i="2"/>
  <c r="BM322" i="2"/>
  <c r="BM323" i="2"/>
  <c r="BM324" i="2"/>
  <c r="BM325" i="2"/>
  <c r="BM326" i="2"/>
  <c r="BM327" i="2"/>
  <c r="BM328" i="2"/>
  <c r="BM329" i="2"/>
  <c r="BM330" i="2"/>
  <c r="BM331" i="2"/>
  <c r="BM332" i="2"/>
  <c r="BM333" i="2"/>
  <c r="BM334" i="2"/>
  <c r="BM335" i="2"/>
  <c r="BM336" i="2"/>
  <c r="BM337" i="2"/>
  <c r="BM338" i="2"/>
  <c r="BM339" i="2"/>
  <c r="BM340" i="2"/>
  <c r="BM341" i="2"/>
  <c r="BM342" i="2"/>
  <c r="BM343" i="2"/>
  <c r="BM344" i="2"/>
  <c r="BM345" i="2"/>
  <c r="BM346" i="2"/>
  <c r="BM347" i="2"/>
  <c r="BM348" i="2"/>
  <c r="BM349" i="2"/>
  <c r="BM350" i="2"/>
  <c r="BM351" i="2"/>
  <c r="BM352" i="2"/>
  <c r="BM353" i="2"/>
  <c r="BM354" i="2"/>
  <c r="BM355" i="2"/>
  <c r="BM356" i="2"/>
  <c r="BM357" i="2"/>
  <c r="BM358" i="2"/>
  <c r="BM359" i="2"/>
  <c r="BM360" i="2"/>
  <c r="BM361" i="2"/>
  <c r="BM362" i="2"/>
  <c r="BM363" i="2"/>
  <c r="BM364" i="2"/>
  <c r="BM365" i="2"/>
  <c r="BM366" i="2"/>
  <c r="BM367" i="2"/>
  <c r="BM368" i="2"/>
  <c r="BM369" i="2"/>
  <c r="BM370" i="2"/>
  <c r="BM371" i="2"/>
  <c r="BM372" i="2"/>
  <c r="BM373" i="2"/>
  <c r="BM374" i="2"/>
  <c r="BM375" i="2"/>
  <c r="BM376" i="2"/>
  <c r="BM377" i="2"/>
  <c r="BM378" i="2"/>
  <c r="BM379" i="2"/>
  <c r="BM380" i="2"/>
  <c r="BM381" i="2"/>
  <c r="BM382" i="2"/>
  <c r="BM383" i="2"/>
  <c r="BM384" i="2"/>
  <c r="BM385" i="2"/>
  <c r="BM386" i="2"/>
  <c r="BM387" i="2"/>
  <c r="BM388" i="2"/>
  <c r="BM389" i="2"/>
  <c r="BM390" i="2"/>
  <c r="BM391" i="2"/>
  <c r="BM392" i="2"/>
  <c r="BM393" i="2"/>
  <c r="BM394" i="2"/>
  <c r="BM395" i="2"/>
  <c r="BM396" i="2"/>
  <c r="BM397" i="2"/>
  <c r="BM398" i="2"/>
  <c r="BM399" i="2"/>
  <c r="BM400" i="2"/>
  <c r="BM401" i="2"/>
  <c r="BM402" i="2"/>
  <c r="BM403" i="2"/>
  <c r="BM404" i="2"/>
  <c r="BM405" i="2"/>
  <c r="BM406" i="2"/>
  <c r="BM407" i="2"/>
  <c r="BM408" i="2"/>
  <c r="BM409" i="2"/>
  <c r="BM410" i="2"/>
  <c r="BM411" i="2"/>
  <c r="BM412" i="2"/>
  <c r="BM413" i="2"/>
  <c r="BM414" i="2"/>
  <c r="BM415" i="2"/>
  <c r="BM416" i="2"/>
  <c r="BM417" i="2"/>
  <c r="BM418" i="2"/>
  <c r="BM419" i="2"/>
  <c r="BM420" i="2"/>
  <c r="BM421" i="2"/>
  <c r="BM422" i="2"/>
  <c r="BM423" i="2"/>
  <c r="BM424" i="2"/>
  <c r="BM425" i="2"/>
  <c r="BM426" i="2"/>
  <c r="BM427" i="2"/>
  <c r="BM428" i="2"/>
  <c r="BM429" i="2"/>
  <c r="BM430" i="2"/>
  <c r="BM431" i="2"/>
  <c r="BM432" i="2"/>
  <c r="BM433" i="2"/>
  <c r="BM434" i="2"/>
  <c r="BM435" i="2"/>
  <c r="BM436" i="2"/>
  <c r="BM437" i="2"/>
  <c r="BM438" i="2"/>
  <c r="BM439" i="2"/>
  <c r="BM440" i="2"/>
  <c r="BM441" i="2"/>
  <c r="BM442" i="2"/>
  <c r="BM443" i="2"/>
  <c r="BM444" i="2"/>
  <c r="BM445" i="2"/>
  <c r="BM446" i="2"/>
  <c r="BM447" i="2"/>
  <c r="BM448" i="2"/>
  <c r="BM449" i="2"/>
  <c r="BM450" i="2"/>
  <c r="BM451" i="2"/>
  <c r="BM452" i="2"/>
  <c r="BM453" i="2"/>
  <c r="BM454" i="2"/>
  <c r="BM455" i="2"/>
  <c r="BM456" i="2"/>
  <c r="BM457" i="2"/>
  <c r="BM458" i="2"/>
  <c r="BM459" i="2"/>
  <c r="BM460" i="2"/>
  <c r="BM461" i="2"/>
  <c r="BM462" i="2"/>
  <c r="BM463" i="2"/>
  <c r="BM464" i="2"/>
  <c r="BM465" i="2"/>
  <c r="BM466" i="2"/>
  <c r="BM467" i="2"/>
  <c r="BM468" i="2"/>
  <c r="BM469" i="2"/>
  <c r="BM470" i="2"/>
  <c r="BM471" i="2"/>
  <c r="BM472" i="2"/>
  <c r="BM473" i="2"/>
  <c r="BM474" i="2"/>
  <c r="BM475" i="2"/>
  <c r="BM476" i="2"/>
  <c r="BM477" i="2"/>
  <c r="BM478" i="2"/>
  <c r="BM479" i="2"/>
  <c r="BM480" i="2"/>
  <c r="BM481" i="2"/>
  <c r="BM482" i="2"/>
  <c r="BM483" i="2"/>
  <c r="BM484" i="2"/>
  <c r="BM485" i="2"/>
  <c r="BM486" i="2"/>
  <c r="BM487" i="2"/>
  <c r="BM488" i="2"/>
  <c r="BM489" i="2"/>
  <c r="BM490" i="2"/>
  <c r="BM491" i="2"/>
  <c r="BM492" i="2"/>
  <c r="BM493" i="2"/>
  <c r="BM494" i="2"/>
  <c r="BM495" i="2"/>
  <c r="BM496" i="2"/>
  <c r="BM497" i="2"/>
  <c r="BM498" i="2"/>
  <c r="BM499" i="2"/>
  <c r="BM500" i="2"/>
  <c r="BM501" i="2"/>
  <c r="BM502" i="2"/>
  <c r="BM503" i="2"/>
  <c r="BM504" i="2"/>
  <c r="BM505" i="2"/>
  <c r="BM506" i="2"/>
  <c r="BM507" i="2"/>
  <c r="BM508" i="2"/>
  <c r="BM509" i="2"/>
  <c r="BM510" i="2"/>
  <c r="BM511" i="2"/>
  <c r="BM512" i="2"/>
  <c r="BM513" i="2"/>
  <c r="BM514" i="2"/>
  <c r="BM515" i="2"/>
  <c r="BM516" i="2"/>
  <c r="BM517" i="2"/>
  <c r="BM518" i="2"/>
  <c r="BM519" i="2"/>
  <c r="BM520" i="2"/>
  <c r="BM521" i="2"/>
  <c r="BM522" i="2"/>
  <c r="BM523" i="2"/>
  <c r="BM524" i="2"/>
  <c r="BM525" i="2"/>
  <c r="BM526" i="2"/>
  <c r="BM527" i="2"/>
  <c r="BM528" i="2"/>
  <c r="BM529" i="2"/>
  <c r="BM530" i="2"/>
  <c r="BM531" i="2"/>
  <c r="BM532" i="2"/>
  <c r="BM533" i="2"/>
  <c r="BM534" i="2"/>
  <c r="BM535" i="2"/>
  <c r="BM536" i="2"/>
  <c r="BM537" i="2"/>
  <c r="BM538" i="2"/>
  <c r="BM539" i="2"/>
  <c r="BM540" i="2"/>
  <c r="BM541" i="2"/>
  <c r="BM542" i="2"/>
  <c r="BM543" i="2"/>
  <c r="BM544" i="2"/>
  <c r="BM545" i="2"/>
  <c r="BM546" i="2"/>
  <c r="BM547" i="2"/>
  <c r="BM548" i="2"/>
  <c r="BM549" i="2"/>
  <c r="BM550" i="2"/>
  <c r="BM551" i="2"/>
  <c r="BM552" i="2"/>
  <c r="BM553" i="2"/>
  <c r="BM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4" i="2"/>
  <c r="FL556" i="2"/>
  <c r="DN556" i="2"/>
  <c r="AB555" i="2"/>
  <c r="DZ556" i="2"/>
  <c r="CJ555" i="2"/>
  <c r="AH556" i="2"/>
  <c r="EF556" i="2"/>
  <c r="DB555" i="2"/>
  <c r="DT555" i="2"/>
  <c r="BF557" i="2"/>
  <c r="BR557" i="2"/>
  <c r="V557" i="2"/>
  <c r="DH554" i="2"/>
  <c r="EL555" i="2"/>
  <c r="J556" i="2"/>
  <c r="BX555" i="2"/>
  <c r="FF556" i="2"/>
  <c r="CP557" i="2"/>
  <c r="AZ555" i="2"/>
  <c r="P558" i="2"/>
  <c r="AT554" i="2"/>
  <c r="CD555" i="2"/>
  <c r="BL555" i="2"/>
  <c r="CV556" i="2"/>
  <c r="AN556" i="2"/>
  <c r="FJ558" i="2" l="1"/>
  <c r="FI558" i="2"/>
  <c r="FH559" i="2"/>
  <c r="AF558" i="2"/>
  <c r="CA559" i="2"/>
  <c r="CY559" i="2" s="1"/>
  <c r="DE559" i="2" s="1"/>
  <c r="BZ560" i="2"/>
  <c r="CX559" i="2"/>
  <c r="EH558" i="2"/>
  <c r="DQ558" i="2"/>
  <c r="DP559" i="2"/>
  <c r="BP559" i="2"/>
  <c r="CH557" i="2"/>
  <c r="Z557" i="2"/>
  <c r="DL558" i="2"/>
  <c r="DJ562" i="2"/>
  <c r="DK561" i="2"/>
  <c r="CS564" i="2"/>
  <c r="CR565" i="2"/>
  <c r="H558" i="2"/>
  <c r="EC558" i="2"/>
  <c r="EB559" i="2"/>
  <c r="ED558" i="2"/>
  <c r="DF556" i="2"/>
  <c r="BD559" i="2"/>
  <c r="DR557" i="2"/>
  <c r="CB557" i="2"/>
  <c r="CG561" i="2"/>
  <c r="CF562" i="2"/>
  <c r="CL562" i="2"/>
  <c r="CM561" i="2"/>
  <c r="AL558" i="2"/>
  <c r="N560" i="2"/>
  <c r="EI557" i="2"/>
  <c r="AX557" i="2"/>
  <c r="BJ557" i="2"/>
  <c r="AR556" i="2"/>
  <c r="BV557" i="2"/>
  <c r="EJ557" i="2"/>
  <c r="DW558" i="2"/>
  <c r="DX558" i="2" s="1"/>
  <c r="DV559" i="2"/>
  <c r="T559" i="2"/>
  <c r="CT558" i="2"/>
  <c r="CN559" i="2"/>
  <c r="FD558" i="2"/>
  <c r="CZ557" i="2"/>
  <c r="B35" i="2"/>
  <c r="D36" i="2" s="1"/>
  <c r="EA55" i="2"/>
  <c r="CQ55" i="2"/>
  <c r="CA505" i="2"/>
  <c r="BZ376" i="2"/>
  <c r="BZ377" i="2" s="1"/>
  <c r="BZ378" i="2" s="1"/>
  <c r="BZ379" i="2" s="1"/>
  <c r="BZ380" i="2" s="1"/>
  <c r="BZ381" i="2" s="1"/>
  <c r="BZ382" i="2" s="1"/>
  <c r="BZ383" i="2" s="1"/>
  <c r="BZ511" i="2"/>
  <c r="BZ512" i="2" s="1"/>
  <c r="CR80" i="2"/>
  <c r="CR81" i="2" s="1"/>
  <c r="CR82" i="2" s="1"/>
  <c r="CR83" i="2" s="1"/>
  <c r="BZ487" i="2"/>
  <c r="BZ488" i="2" s="1"/>
  <c r="BZ412" i="2"/>
  <c r="BZ61" i="2"/>
  <c r="CF57" i="2"/>
  <c r="CL58" i="2"/>
  <c r="BT461" i="2"/>
  <c r="BT545" i="2"/>
  <c r="BT533" i="2"/>
  <c r="BT521" i="2"/>
  <c r="BT509" i="2"/>
  <c r="BT497" i="2"/>
  <c r="BT485" i="2"/>
  <c r="BT473" i="2"/>
  <c r="BT457" i="2"/>
  <c r="BT441" i="2"/>
  <c r="BT429" i="2"/>
  <c r="BT417" i="2"/>
  <c r="BT405" i="2"/>
  <c r="BT393" i="2"/>
  <c r="BT381" i="2"/>
  <c r="BT369" i="2"/>
  <c r="BT357" i="2"/>
  <c r="BT345" i="2"/>
  <c r="BT333" i="2"/>
  <c r="BT321" i="2"/>
  <c r="BT309" i="2"/>
  <c r="BT297" i="2"/>
  <c r="BT285" i="2"/>
  <c r="BT273" i="2"/>
  <c r="BT261" i="2"/>
  <c r="BT249" i="2"/>
  <c r="BT237" i="2"/>
  <c r="BT217" i="2"/>
  <c r="BT205" i="2"/>
  <c r="BT193" i="2"/>
  <c r="BT181" i="2"/>
  <c r="BT169" i="2"/>
  <c r="BT157" i="2"/>
  <c r="BT145" i="2"/>
  <c r="BT137" i="2"/>
  <c r="BT129" i="2"/>
  <c r="BT113" i="2"/>
  <c r="BT101" i="2"/>
  <c r="BT89" i="2"/>
  <c r="BT77" i="2"/>
  <c r="BT65" i="2"/>
  <c r="BT552" i="2"/>
  <c r="BT548" i="2"/>
  <c r="BT544" i="2"/>
  <c r="BT540" i="2"/>
  <c r="BT536" i="2"/>
  <c r="BT532" i="2"/>
  <c r="BT528" i="2"/>
  <c r="BT524" i="2"/>
  <c r="BT520" i="2"/>
  <c r="BT516" i="2"/>
  <c r="BT512" i="2"/>
  <c r="BT508" i="2"/>
  <c r="BT504" i="2"/>
  <c r="BT500" i="2"/>
  <c r="BT496" i="2"/>
  <c r="BT492" i="2"/>
  <c r="BT488" i="2"/>
  <c r="BT484" i="2"/>
  <c r="BT480" i="2"/>
  <c r="BT476" i="2"/>
  <c r="BT472" i="2"/>
  <c r="BT468" i="2"/>
  <c r="BT464" i="2"/>
  <c r="BT460" i="2"/>
  <c r="BT456" i="2"/>
  <c r="BT452" i="2"/>
  <c r="BT448" i="2"/>
  <c r="BT444" i="2"/>
  <c r="BT440" i="2"/>
  <c r="BT436" i="2"/>
  <c r="BT432" i="2"/>
  <c r="BT428" i="2"/>
  <c r="BT424" i="2"/>
  <c r="BT420" i="2"/>
  <c r="BT416" i="2"/>
  <c r="BT412" i="2"/>
  <c r="BT408" i="2"/>
  <c r="BT404" i="2"/>
  <c r="BT400" i="2"/>
  <c r="BT396" i="2"/>
  <c r="BT392" i="2"/>
  <c r="BT388" i="2"/>
  <c r="BT384" i="2"/>
  <c r="BT380" i="2"/>
  <c r="BT376" i="2"/>
  <c r="BT372" i="2"/>
  <c r="BT368" i="2"/>
  <c r="BT364" i="2"/>
  <c r="BT360" i="2"/>
  <c r="BT356" i="2"/>
  <c r="BT352" i="2"/>
  <c r="BT348" i="2"/>
  <c r="BT344" i="2"/>
  <c r="BT340" i="2"/>
  <c r="BT336" i="2"/>
  <c r="BT332" i="2"/>
  <c r="BT328" i="2"/>
  <c r="BT324" i="2"/>
  <c r="BT320" i="2"/>
  <c r="BT316" i="2"/>
  <c r="BT312" i="2"/>
  <c r="BT308" i="2"/>
  <c r="BT304" i="2"/>
  <c r="BT300" i="2"/>
  <c r="BT296" i="2"/>
  <c r="BT292" i="2"/>
  <c r="BT288" i="2"/>
  <c r="BT284" i="2"/>
  <c r="BT280" i="2"/>
  <c r="BT276" i="2"/>
  <c r="BT272" i="2"/>
  <c r="BT268" i="2"/>
  <c r="BT264" i="2"/>
  <c r="BT260" i="2"/>
  <c r="BT256" i="2"/>
  <c r="BT252" i="2"/>
  <c r="BT248" i="2"/>
  <c r="BT244" i="2"/>
  <c r="BT240" i="2"/>
  <c r="BT236" i="2"/>
  <c r="BT232" i="2"/>
  <c r="BT228" i="2"/>
  <c r="BT224" i="2"/>
  <c r="BT220" i="2"/>
  <c r="BT216" i="2"/>
  <c r="BT212" i="2"/>
  <c r="BT208" i="2"/>
  <c r="BT204" i="2"/>
  <c r="BT200" i="2"/>
  <c r="BT196" i="2"/>
  <c r="BT192" i="2"/>
  <c r="BT188" i="2"/>
  <c r="BT184" i="2"/>
  <c r="BT180" i="2"/>
  <c r="BT176" i="2"/>
  <c r="BT172" i="2"/>
  <c r="BT168" i="2"/>
  <c r="BT164" i="2"/>
  <c r="BT160" i="2"/>
  <c r="BT156" i="2"/>
  <c r="BT152" i="2"/>
  <c r="BT148" i="2"/>
  <c r="BT144" i="2"/>
  <c r="BT140" i="2"/>
  <c r="BT136" i="2"/>
  <c r="BT132" i="2"/>
  <c r="BT128" i="2"/>
  <c r="BT124" i="2"/>
  <c r="BT120" i="2"/>
  <c r="BT116" i="2"/>
  <c r="BT112" i="2"/>
  <c r="BT108" i="2"/>
  <c r="BT104" i="2"/>
  <c r="BT100" i="2"/>
  <c r="BT96" i="2"/>
  <c r="BT92" i="2"/>
  <c r="BT88" i="2"/>
  <c r="BT84" i="2"/>
  <c r="BT80" i="2"/>
  <c r="BT76" i="2"/>
  <c r="BT72" i="2"/>
  <c r="BT68" i="2"/>
  <c r="BT64" i="2"/>
  <c r="BT60" i="2"/>
  <c r="BT549" i="2"/>
  <c r="BT541" i="2"/>
  <c r="BT529" i="2"/>
  <c r="BT517" i="2"/>
  <c r="BT501" i="2"/>
  <c r="BT489" i="2"/>
  <c r="BT477" i="2"/>
  <c r="BT465" i="2"/>
  <c r="BT453" i="2"/>
  <c r="BT445" i="2"/>
  <c r="BT433" i="2"/>
  <c r="BT421" i="2"/>
  <c r="BT409" i="2"/>
  <c r="BT397" i="2"/>
  <c r="BT385" i="2"/>
  <c r="BT373" i="2"/>
  <c r="BT365" i="2"/>
  <c r="BT353" i="2"/>
  <c r="BT341" i="2"/>
  <c r="BT329" i="2"/>
  <c r="BT317" i="2"/>
  <c r="BT305" i="2"/>
  <c r="BT293" i="2"/>
  <c r="BT281" i="2"/>
  <c r="BT269" i="2"/>
  <c r="BT253" i="2"/>
  <c r="BT241" i="2"/>
  <c r="BT229" i="2"/>
  <c r="BT221" i="2"/>
  <c r="BT209" i="2"/>
  <c r="BT197" i="2"/>
  <c r="BT185" i="2"/>
  <c r="BT173" i="2"/>
  <c r="BT165" i="2"/>
  <c r="BT153" i="2"/>
  <c r="BT141" i="2"/>
  <c r="BT125" i="2"/>
  <c r="BT117" i="2"/>
  <c r="BT105" i="2"/>
  <c r="BT93" i="2"/>
  <c r="BT81" i="2"/>
  <c r="BT69" i="2"/>
  <c r="BT57" i="2"/>
  <c r="BT551" i="2"/>
  <c r="BT547" i="2"/>
  <c r="BT543" i="2"/>
  <c r="BT539" i="2"/>
  <c r="BT535" i="2"/>
  <c r="BT531" i="2"/>
  <c r="BT527" i="2"/>
  <c r="BT523" i="2"/>
  <c r="BT519" i="2"/>
  <c r="BT515" i="2"/>
  <c r="BT511" i="2"/>
  <c r="BT507" i="2"/>
  <c r="BT503" i="2"/>
  <c r="BT499" i="2"/>
  <c r="BT495" i="2"/>
  <c r="BT491" i="2"/>
  <c r="BT487" i="2"/>
  <c r="BT483" i="2"/>
  <c r="BT479" i="2"/>
  <c r="BT475" i="2"/>
  <c r="BT471" i="2"/>
  <c r="BT467" i="2"/>
  <c r="BT463" i="2"/>
  <c r="BT459" i="2"/>
  <c r="BT455" i="2"/>
  <c r="BT451" i="2"/>
  <c r="BT447" i="2"/>
  <c r="BT443" i="2"/>
  <c r="BT439" i="2"/>
  <c r="BT435" i="2"/>
  <c r="BT431" i="2"/>
  <c r="BT427" i="2"/>
  <c r="BT423" i="2"/>
  <c r="BT419" i="2"/>
  <c r="BT415" i="2"/>
  <c r="BT411" i="2"/>
  <c r="BT407" i="2"/>
  <c r="BT403" i="2"/>
  <c r="BT399" i="2"/>
  <c r="BT395" i="2"/>
  <c r="BT391" i="2"/>
  <c r="BT387" i="2"/>
  <c r="BT383" i="2"/>
  <c r="BT379" i="2"/>
  <c r="BT375" i="2"/>
  <c r="BT371" i="2"/>
  <c r="BT367" i="2"/>
  <c r="BT363" i="2"/>
  <c r="BT359" i="2"/>
  <c r="BT355" i="2"/>
  <c r="BT351" i="2"/>
  <c r="BT347" i="2"/>
  <c r="BT343" i="2"/>
  <c r="BT339" i="2"/>
  <c r="BT335" i="2"/>
  <c r="BT331" i="2"/>
  <c r="BT327" i="2"/>
  <c r="BT323" i="2"/>
  <c r="BT319" i="2"/>
  <c r="BT315" i="2"/>
  <c r="BT311" i="2"/>
  <c r="BT307" i="2"/>
  <c r="BT303" i="2"/>
  <c r="BT299" i="2"/>
  <c r="BT295" i="2"/>
  <c r="BT291" i="2"/>
  <c r="BT287" i="2"/>
  <c r="BT283" i="2"/>
  <c r="BT279" i="2"/>
  <c r="BT275" i="2"/>
  <c r="BT271" i="2"/>
  <c r="BT267" i="2"/>
  <c r="BT263" i="2"/>
  <c r="BT259" i="2"/>
  <c r="BT255" i="2"/>
  <c r="BT251" i="2"/>
  <c r="BT247" i="2"/>
  <c r="BT243" i="2"/>
  <c r="BT239" i="2"/>
  <c r="BT235" i="2"/>
  <c r="BT231" i="2"/>
  <c r="BT227" i="2"/>
  <c r="BT223" i="2"/>
  <c r="BT219" i="2"/>
  <c r="BT215" i="2"/>
  <c r="BT211" i="2"/>
  <c r="BT207" i="2"/>
  <c r="BT203" i="2"/>
  <c r="BT199" i="2"/>
  <c r="BT195" i="2"/>
  <c r="BT191" i="2"/>
  <c r="BT187" i="2"/>
  <c r="BT183" i="2"/>
  <c r="BT179" i="2"/>
  <c r="BT175" i="2"/>
  <c r="BT171" i="2"/>
  <c r="BT167" i="2"/>
  <c r="BT163" i="2"/>
  <c r="BT159" i="2"/>
  <c r="BT155" i="2"/>
  <c r="BT151" i="2"/>
  <c r="BT147" i="2"/>
  <c r="BT143" i="2"/>
  <c r="BT139" i="2"/>
  <c r="BT135" i="2"/>
  <c r="BT131" i="2"/>
  <c r="BT127" i="2"/>
  <c r="BT123" i="2"/>
  <c r="BT119" i="2"/>
  <c r="BT115" i="2"/>
  <c r="BT111" i="2"/>
  <c r="BT107" i="2"/>
  <c r="BT103" i="2"/>
  <c r="BT99" i="2"/>
  <c r="BT95" i="2"/>
  <c r="BT91" i="2"/>
  <c r="BT87" i="2"/>
  <c r="BT83" i="2"/>
  <c r="BT79" i="2"/>
  <c r="BT75" i="2"/>
  <c r="BT71" i="2"/>
  <c r="BT67" i="2"/>
  <c r="BT63" i="2"/>
  <c r="BT59" i="2"/>
  <c r="BT553" i="2"/>
  <c r="BT537" i="2"/>
  <c r="BT525" i="2"/>
  <c r="BT513" i="2"/>
  <c r="BT505" i="2"/>
  <c r="BT493" i="2"/>
  <c r="BT481" i="2"/>
  <c r="BT469" i="2"/>
  <c r="BT449" i="2"/>
  <c r="BT437" i="2"/>
  <c r="BT425" i="2"/>
  <c r="BT413" i="2"/>
  <c r="BT401" i="2"/>
  <c r="BT389" i="2"/>
  <c r="BT377" i="2"/>
  <c r="BT361" i="2"/>
  <c r="BT349" i="2"/>
  <c r="BT337" i="2"/>
  <c r="BT325" i="2"/>
  <c r="BT313" i="2"/>
  <c r="BT301" i="2"/>
  <c r="BT289" i="2"/>
  <c r="BT277" i="2"/>
  <c r="BT265" i="2"/>
  <c r="BT257" i="2"/>
  <c r="BT245" i="2"/>
  <c r="BT233" i="2"/>
  <c r="BT225" i="2"/>
  <c r="BT213" i="2"/>
  <c r="BT201" i="2"/>
  <c r="BT189" i="2"/>
  <c r="BT177" i="2"/>
  <c r="BT161" i="2"/>
  <c r="BT149" i="2"/>
  <c r="BT133" i="2"/>
  <c r="BT121" i="2"/>
  <c r="BT109" i="2"/>
  <c r="BT97" i="2"/>
  <c r="BT85" i="2"/>
  <c r="BT73" i="2"/>
  <c r="BT61" i="2"/>
  <c r="BT550" i="2"/>
  <c r="BT546" i="2"/>
  <c r="BT542" i="2"/>
  <c r="BT538" i="2"/>
  <c r="BT534" i="2"/>
  <c r="BT530" i="2"/>
  <c r="BT526" i="2"/>
  <c r="BT522" i="2"/>
  <c r="BT518" i="2"/>
  <c r="BT514" i="2"/>
  <c r="BT510" i="2"/>
  <c r="BT506" i="2"/>
  <c r="BT502" i="2"/>
  <c r="BT498" i="2"/>
  <c r="BT494" i="2"/>
  <c r="BT490" i="2"/>
  <c r="BT486" i="2"/>
  <c r="BT482" i="2"/>
  <c r="BT478" i="2"/>
  <c r="BT474" i="2"/>
  <c r="BT470" i="2"/>
  <c r="BT466" i="2"/>
  <c r="BT462" i="2"/>
  <c r="BT458" i="2"/>
  <c r="BT454" i="2"/>
  <c r="BT450" i="2"/>
  <c r="BT446" i="2"/>
  <c r="BT442" i="2"/>
  <c r="BT438" i="2"/>
  <c r="BT434" i="2"/>
  <c r="BT430" i="2"/>
  <c r="BT426" i="2"/>
  <c r="BT422" i="2"/>
  <c r="BT418" i="2"/>
  <c r="BT414" i="2"/>
  <c r="BT410" i="2"/>
  <c r="BT406" i="2"/>
  <c r="BT402" i="2"/>
  <c r="BT398" i="2"/>
  <c r="BT394" i="2"/>
  <c r="BT390" i="2"/>
  <c r="BT386" i="2"/>
  <c r="BT382" i="2"/>
  <c r="BT378" i="2"/>
  <c r="BT374" i="2"/>
  <c r="BT370" i="2"/>
  <c r="BT366" i="2"/>
  <c r="BT362" i="2"/>
  <c r="BT358" i="2"/>
  <c r="BT354" i="2"/>
  <c r="BT350" i="2"/>
  <c r="BT346" i="2"/>
  <c r="BT342" i="2"/>
  <c r="BT338" i="2"/>
  <c r="BT334" i="2"/>
  <c r="BT330" i="2"/>
  <c r="BT326" i="2"/>
  <c r="BT322" i="2"/>
  <c r="BT318" i="2"/>
  <c r="BT314" i="2"/>
  <c r="BT310" i="2"/>
  <c r="BT306" i="2"/>
  <c r="BT302" i="2"/>
  <c r="BT298" i="2"/>
  <c r="BT294" i="2"/>
  <c r="BT290" i="2"/>
  <c r="BT286" i="2"/>
  <c r="BT282" i="2"/>
  <c r="BT278" i="2"/>
  <c r="BT274" i="2"/>
  <c r="BT270" i="2"/>
  <c r="BT266" i="2"/>
  <c r="BT262" i="2"/>
  <c r="BT258" i="2"/>
  <c r="BT254" i="2"/>
  <c r="BT250" i="2"/>
  <c r="BT246" i="2"/>
  <c r="BT242" i="2"/>
  <c r="BT238" i="2"/>
  <c r="BT234" i="2"/>
  <c r="BT230" i="2"/>
  <c r="BT226" i="2"/>
  <c r="BT222" i="2"/>
  <c r="BT218" i="2"/>
  <c r="BT214" i="2"/>
  <c r="BT210" i="2"/>
  <c r="BT206" i="2"/>
  <c r="BT202" i="2"/>
  <c r="BT198" i="2"/>
  <c r="BT194" i="2"/>
  <c r="BT190" i="2"/>
  <c r="BT186" i="2"/>
  <c r="BT182" i="2"/>
  <c r="BT178" i="2"/>
  <c r="BT174" i="2"/>
  <c r="BT170" i="2"/>
  <c r="BT166" i="2"/>
  <c r="BT162" i="2"/>
  <c r="BT158" i="2"/>
  <c r="BT154" i="2"/>
  <c r="BT150" i="2"/>
  <c r="BT146" i="2"/>
  <c r="BT142" i="2"/>
  <c r="BT138" i="2"/>
  <c r="BT134" i="2"/>
  <c r="BT130" i="2"/>
  <c r="BT126" i="2"/>
  <c r="BT122" i="2"/>
  <c r="BT118" i="2"/>
  <c r="BT114" i="2"/>
  <c r="BT110" i="2"/>
  <c r="BT106" i="2"/>
  <c r="BT102" i="2"/>
  <c r="BT98" i="2"/>
  <c r="BT94" i="2"/>
  <c r="BT90" i="2"/>
  <c r="BT86" i="2"/>
  <c r="BT82" i="2"/>
  <c r="BT78" i="2"/>
  <c r="BT74" i="2"/>
  <c r="BT70" i="2"/>
  <c r="BT66" i="2"/>
  <c r="BT62" i="2"/>
  <c r="BT58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" i="2"/>
  <c r="AI55" i="2"/>
  <c r="AJ56" i="2" s="1"/>
  <c r="AI56" i="2"/>
  <c r="AJ57" i="2" s="1"/>
  <c r="AI57" i="2"/>
  <c r="AJ58" i="2" s="1"/>
  <c r="AI58" i="2"/>
  <c r="AJ59" i="2" s="1"/>
  <c r="AI59" i="2"/>
  <c r="AJ60" i="2" s="1"/>
  <c r="AI60" i="2"/>
  <c r="AJ61" i="2" s="1"/>
  <c r="AI61" i="2"/>
  <c r="AJ62" i="2" s="1"/>
  <c r="AI62" i="2"/>
  <c r="AJ63" i="2" s="1"/>
  <c r="AI63" i="2"/>
  <c r="AJ64" i="2" s="1"/>
  <c r="AI64" i="2"/>
  <c r="AJ65" i="2" s="1"/>
  <c r="AI65" i="2"/>
  <c r="AJ66" i="2" s="1"/>
  <c r="AI66" i="2"/>
  <c r="AJ67" i="2" s="1"/>
  <c r="AI67" i="2"/>
  <c r="AJ68" i="2" s="1"/>
  <c r="AI68" i="2"/>
  <c r="AJ69" i="2" s="1"/>
  <c r="AI69" i="2"/>
  <c r="AJ70" i="2" s="1"/>
  <c r="AI70" i="2"/>
  <c r="AJ71" i="2" s="1"/>
  <c r="AI71" i="2"/>
  <c r="AJ72" i="2" s="1"/>
  <c r="AI72" i="2"/>
  <c r="AJ73" i="2" s="1"/>
  <c r="AI73" i="2"/>
  <c r="AJ74" i="2" s="1"/>
  <c r="AI74" i="2"/>
  <c r="AJ75" i="2" s="1"/>
  <c r="AI75" i="2"/>
  <c r="AJ76" i="2" s="1"/>
  <c r="AI76" i="2"/>
  <c r="AJ77" i="2" s="1"/>
  <c r="AI77" i="2"/>
  <c r="AJ78" i="2" s="1"/>
  <c r="AI78" i="2"/>
  <c r="AJ79" i="2" s="1"/>
  <c r="AI79" i="2"/>
  <c r="AJ80" i="2" s="1"/>
  <c r="AI80" i="2"/>
  <c r="AJ81" i="2" s="1"/>
  <c r="AI81" i="2"/>
  <c r="AJ82" i="2" s="1"/>
  <c r="AI82" i="2"/>
  <c r="AJ83" i="2" s="1"/>
  <c r="AI83" i="2"/>
  <c r="AJ84" i="2" s="1"/>
  <c r="AI84" i="2"/>
  <c r="AJ85" i="2" s="1"/>
  <c r="AI85" i="2"/>
  <c r="AJ86" i="2" s="1"/>
  <c r="AI86" i="2"/>
  <c r="AJ87" i="2" s="1"/>
  <c r="AI87" i="2"/>
  <c r="AJ88" i="2" s="1"/>
  <c r="AI88" i="2"/>
  <c r="AJ89" i="2" s="1"/>
  <c r="AI89" i="2"/>
  <c r="AJ90" i="2" s="1"/>
  <c r="AI90" i="2"/>
  <c r="AJ91" i="2" s="1"/>
  <c r="AI91" i="2"/>
  <c r="AJ92" i="2" s="1"/>
  <c r="AI92" i="2"/>
  <c r="AJ93" i="2" s="1"/>
  <c r="AI93" i="2"/>
  <c r="AJ94" i="2" s="1"/>
  <c r="AI94" i="2"/>
  <c r="AJ95" i="2" s="1"/>
  <c r="AI95" i="2"/>
  <c r="AJ96" i="2" s="1"/>
  <c r="AI96" i="2"/>
  <c r="AJ97" i="2" s="1"/>
  <c r="AI97" i="2"/>
  <c r="AJ98" i="2" s="1"/>
  <c r="AI98" i="2"/>
  <c r="AJ99" i="2" s="1"/>
  <c r="AI99" i="2"/>
  <c r="AJ100" i="2" s="1"/>
  <c r="AI100" i="2"/>
  <c r="AJ101" i="2" s="1"/>
  <c r="AI101" i="2"/>
  <c r="AJ102" i="2" s="1"/>
  <c r="AI102" i="2"/>
  <c r="AJ103" i="2" s="1"/>
  <c r="AI103" i="2"/>
  <c r="AJ104" i="2" s="1"/>
  <c r="AI104" i="2"/>
  <c r="AJ105" i="2" s="1"/>
  <c r="AI105" i="2"/>
  <c r="AJ106" i="2" s="1"/>
  <c r="AI106" i="2"/>
  <c r="AJ107" i="2" s="1"/>
  <c r="AI107" i="2"/>
  <c r="AJ108" i="2" s="1"/>
  <c r="AI108" i="2"/>
  <c r="AJ109" i="2" s="1"/>
  <c r="AI109" i="2"/>
  <c r="AJ110" i="2" s="1"/>
  <c r="AI110" i="2"/>
  <c r="AJ111" i="2" s="1"/>
  <c r="AI111" i="2"/>
  <c r="AJ112" i="2" s="1"/>
  <c r="AI112" i="2"/>
  <c r="AJ113" i="2" s="1"/>
  <c r="AI113" i="2"/>
  <c r="AJ114" i="2" s="1"/>
  <c r="AI114" i="2"/>
  <c r="AJ115" i="2" s="1"/>
  <c r="AI115" i="2"/>
  <c r="AJ116" i="2" s="1"/>
  <c r="AI116" i="2"/>
  <c r="AJ117" i="2" s="1"/>
  <c r="AI117" i="2"/>
  <c r="AJ118" i="2" s="1"/>
  <c r="AI118" i="2"/>
  <c r="AJ119" i="2" s="1"/>
  <c r="AI119" i="2"/>
  <c r="AJ120" i="2" s="1"/>
  <c r="AI120" i="2"/>
  <c r="AJ121" i="2" s="1"/>
  <c r="AI121" i="2"/>
  <c r="AJ122" i="2" s="1"/>
  <c r="AI122" i="2"/>
  <c r="AJ123" i="2" s="1"/>
  <c r="AI123" i="2"/>
  <c r="AJ124" i="2" s="1"/>
  <c r="AI124" i="2"/>
  <c r="AJ125" i="2" s="1"/>
  <c r="AI125" i="2"/>
  <c r="AJ126" i="2" s="1"/>
  <c r="AI126" i="2"/>
  <c r="AJ127" i="2" s="1"/>
  <c r="AI127" i="2"/>
  <c r="AJ128" i="2" s="1"/>
  <c r="AI128" i="2"/>
  <c r="AJ129" i="2" s="1"/>
  <c r="AI129" i="2"/>
  <c r="AJ130" i="2" s="1"/>
  <c r="AI130" i="2"/>
  <c r="AJ131" i="2" s="1"/>
  <c r="AI131" i="2"/>
  <c r="AJ132" i="2" s="1"/>
  <c r="AI132" i="2"/>
  <c r="AJ133" i="2" s="1"/>
  <c r="AI133" i="2"/>
  <c r="AJ134" i="2" s="1"/>
  <c r="AI134" i="2"/>
  <c r="AJ135" i="2" s="1"/>
  <c r="AI135" i="2"/>
  <c r="AJ136" i="2" s="1"/>
  <c r="AI136" i="2"/>
  <c r="AJ137" i="2" s="1"/>
  <c r="AI137" i="2"/>
  <c r="AJ138" i="2" s="1"/>
  <c r="AI138" i="2"/>
  <c r="AJ139" i="2" s="1"/>
  <c r="AI139" i="2"/>
  <c r="AJ140" i="2" s="1"/>
  <c r="AI140" i="2"/>
  <c r="AJ141" i="2" s="1"/>
  <c r="AI141" i="2"/>
  <c r="AJ142" i="2" s="1"/>
  <c r="AI142" i="2"/>
  <c r="AJ143" i="2" s="1"/>
  <c r="AI143" i="2"/>
  <c r="AJ144" i="2" s="1"/>
  <c r="AI144" i="2"/>
  <c r="AJ145" i="2" s="1"/>
  <c r="AI145" i="2"/>
  <c r="AJ146" i="2" s="1"/>
  <c r="AI146" i="2"/>
  <c r="AJ147" i="2" s="1"/>
  <c r="AI147" i="2"/>
  <c r="AJ148" i="2" s="1"/>
  <c r="AI148" i="2"/>
  <c r="AJ149" i="2" s="1"/>
  <c r="AI149" i="2"/>
  <c r="AJ150" i="2" s="1"/>
  <c r="AI150" i="2"/>
  <c r="AJ151" i="2" s="1"/>
  <c r="AI151" i="2"/>
  <c r="AJ152" i="2" s="1"/>
  <c r="AI152" i="2"/>
  <c r="AJ153" i="2" s="1"/>
  <c r="AI153" i="2"/>
  <c r="AJ154" i="2" s="1"/>
  <c r="AI154" i="2"/>
  <c r="AJ155" i="2" s="1"/>
  <c r="AI155" i="2"/>
  <c r="AJ156" i="2" s="1"/>
  <c r="AI156" i="2"/>
  <c r="AJ157" i="2" s="1"/>
  <c r="AI157" i="2"/>
  <c r="AJ158" i="2" s="1"/>
  <c r="AI158" i="2"/>
  <c r="AJ159" i="2" s="1"/>
  <c r="AI159" i="2"/>
  <c r="AJ160" i="2" s="1"/>
  <c r="AI160" i="2"/>
  <c r="AJ161" i="2" s="1"/>
  <c r="AI161" i="2"/>
  <c r="AJ162" i="2" s="1"/>
  <c r="AI162" i="2"/>
  <c r="AJ163" i="2" s="1"/>
  <c r="AI163" i="2"/>
  <c r="AJ164" i="2" s="1"/>
  <c r="AI164" i="2"/>
  <c r="AJ165" i="2" s="1"/>
  <c r="AI165" i="2"/>
  <c r="AJ166" i="2" s="1"/>
  <c r="AI166" i="2"/>
  <c r="AJ167" i="2" s="1"/>
  <c r="AI167" i="2"/>
  <c r="AJ168" i="2" s="1"/>
  <c r="AI168" i="2"/>
  <c r="AJ169" i="2" s="1"/>
  <c r="AI169" i="2"/>
  <c r="AJ170" i="2" s="1"/>
  <c r="AI170" i="2"/>
  <c r="AJ171" i="2" s="1"/>
  <c r="AI171" i="2"/>
  <c r="AJ172" i="2" s="1"/>
  <c r="AI172" i="2"/>
  <c r="AJ173" i="2" s="1"/>
  <c r="AI173" i="2"/>
  <c r="AJ174" i="2" s="1"/>
  <c r="AI174" i="2"/>
  <c r="AJ175" i="2" s="1"/>
  <c r="AI175" i="2"/>
  <c r="AJ176" i="2" s="1"/>
  <c r="AI176" i="2"/>
  <c r="AJ177" i="2" s="1"/>
  <c r="AI177" i="2"/>
  <c r="AJ178" i="2" s="1"/>
  <c r="AI178" i="2"/>
  <c r="AJ179" i="2" s="1"/>
  <c r="AI179" i="2"/>
  <c r="AJ180" i="2" s="1"/>
  <c r="AI180" i="2"/>
  <c r="AJ181" i="2" s="1"/>
  <c r="AI181" i="2"/>
  <c r="AJ182" i="2" s="1"/>
  <c r="AI182" i="2"/>
  <c r="AJ183" i="2" s="1"/>
  <c r="AI183" i="2"/>
  <c r="AJ184" i="2" s="1"/>
  <c r="AI184" i="2"/>
  <c r="AJ185" i="2" s="1"/>
  <c r="AI185" i="2"/>
  <c r="AJ186" i="2" s="1"/>
  <c r="AI186" i="2"/>
  <c r="AJ187" i="2" s="1"/>
  <c r="AI187" i="2"/>
  <c r="AJ188" i="2" s="1"/>
  <c r="AI188" i="2"/>
  <c r="AJ189" i="2" s="1"/>
  <c r="AI189" i="2"/>
  <c r="AJ190" i="2" s="1"/>
  <c r="AI190" i="2"/>
  <c r="AJ191" i="2" s="1"/>
  <c r="AI191" i="2"/>
  <c r="AJ192" i="2" s="1"/>
  <c r="AI192" i="2"/>
  <c r="AJ193" i="2" s="1"/>
  <c r="AI193" i="2"/>
  <c r="AJ194" i="2" s="1"/>
  <c r="AI194" i="2"/>
  <c r="AJ195" i="2" s="1"/>
  <c r="AI195" i="2"/>
  <c r="AJ196" i="2" s="1"/>
  <c r="AI196" i="2"/>
  <c r="AJ197" i="2" s="1"/>
  <c r="AI197" i="2"/>
  <c r="AJ198" i="2" s="1"/>
  <c r="AI198" i="2"/>
  <c r="AJ199" i="2" s="1"/>
  <c r="AI199" i="2"/>
  <c r="AJ200" i="2" s="1"/>
  <c r="AI200" i="2"/>
  <c r="AJ201" i="2" s="1"/>
  <c r="AI201" i="2"/>
  <c r="AJ202" i="2" s="1"/>
  <c r="AI202" i="2"/>
  <c r="AJ203" i="2" s="1"/>
  <c r="AI203" i="2"/>
  <c r="AJ204" i="2" s="1"/>
  <c r="AI204" i="2"/>
  <c r="AJ205" i="2" s="1"/>
  <c r="AI205" i="2"/>
  <c r="AJ206" i="2" s="1"/>
  <c r="AI206" i="2"/>
  <c r="AJ207" i="2" s="1"/>
  <c r="AI207" i="2"/>
  <c r="AJ208" i="2" s="1"/>
  <c r="AI208" i="2"/>
  <c r="AJ209" i="2" s="1"/>
  <c r="AI209" i="2"/>
  <c r="AJ210" i="2" s="1"/>
  <c r="AI210" i="2"/>
  <c r="AJ211" i="2" s="1"/>
  <c r="AI211" i="2"/>
  <c r="AJ212" i="2" s="1"/>
  <c r="AI212" i="2"/>
  <c r="AJ213" i="2" s="1"/>
  <c r="AI213" i="2"/>
  <c r="AJ214" i="2" s="1"/>
  <c r="AI214" i="2"/>
  <c r="AJ215" i="2" s="1"/>
  <c r="AI215" i="2"/>
  <c r="AJ216" i="2" s="1"/>
  <c r="AI216" i="2"/>
  <c r="AJ217" i="2" s="1"/>
  <c r="AI217" i="2"/>
  <c r="AJ218" i="2" s="1"/>
  <c r="AI218" i="2"/>
  <c r="AJ219" i="2" s="1"/>
  <c r="AI219" i="2"/>
  <c r="AJ220" i="2" s="1"/>
  <c r="AI220" i="2"/>
  <c r="AJ221" i="2" s="1"/>
  <c r="AI221" i="2"/>
  <c r="AJ222" i="2" s="1"/>
  <c r="AI222" i="2"/>
  <c r="AJ223" i="2" s="1"/>
  <c r="AI223" i="2"/>
  <c r="AJ224" i="2" s="1"/>
  <c r="AI224" i="2"/>
  <c r="AJ225" i="2" s="1"/>
  <c r="AI225" i="2"/>
  <c r="AJ226" i="2" s="1"/>
  <c r="AI226" i="2"/>
  <c r="AJ227" i="2" s="1"/>
  <c r="AI227" i="2"/>
  <c r="AJ228" i="2" s="1"/>
  <c r="AI228" i="2"/>
  <c r="AJ229" i="2" s="1"/>
  <c r="AI229" i="2"/>
  <c r="AJ230" i="2" s="1"/>
  <c r="AI230" i="2"/>
  <c r="AJ231" i="2" s="1"/>
  <c r="AI231" i="2"/>
  <c r="AJ232" i="2" s="1"/>
  <c r="AI232" i="2"/>
  <c r="AJ233" i="2" s="1"/>
  <c r="AI233" i="2"/>
  <c r="AJ234" i="2" s="1"/>
  <c r="AI234" i="2"/>
  <c r="AJ235" i="2" s="1"/>
  <c r="AI235" i="2"/>
  <c r="AJ236" i="2" s="1"/>
  <c r="AI236" i="2"/>
  <c r="AJ237" i="2" s="1"/>
  <c r="AI237" i="2"/>
  <c r="AJ238" i="2" s="1"/>
  <c r="AI238" i="2"/>
  <c r="AJ239" i="2" s="1"/>
  <c r="AI239" i="2"/>
  <c r="AJ240" i="2" s="1"/>
  <c r="AI240" i="2"/>
  <c r="AJ241" i="2" s="1"/>
  <c r="AI241" i="2"/>
  <c r="AJ242" i="2" s="1"/>
  <c r="AI242" i="2"/>
  <c r="AJ243" i="2" s="1"/>
  <c r="AI243" i="2"/>
  <c r="AJ244" i="2" s="1"/>
  <c r="AI244" i="2"/>
  <c r="AJ245" i="2" s="1"/>
  <c r="AI245" i="2"/>
  <c r="AJ246" i="2" s="1"/>
  <c r="AI246" i="2"/>
  <c r="AJ247" i="2" s="1"/>
  <c r="AI247" i="2"/>
  <c r="AJ248" i="2" s="1"/>
  <c r="AI248" i="2"/>
  <c r="AJ249" i="2" s="1"/>
  <c r="AI249" i="2"/>
  <c r="AJ250" i="2" s="1"/>
  <c r="AI250" i="2"/>
  <c r="AJ251" i="2" s="1"/>
  <c r="AI251" i="2"/>
  <c r="AJ252" i="2" s="1"/>
  <c r="AI252" i="2"/>
  <c r="AJ253" i="2" s="1"/>
  <c r="AI253" i="2"/>
  <c r="AJ254" i="2" s="1"/>
  <c r="AI254" i="2"/>
  <c r="AJ255" i="2" s="1"/>
  <c r="AI255" i="2"/>
  <c r="AJ256" i="2" s="1"/>
  <c r="AI256" i="2"/>
  <c r="AJ257" i="2" s="1"/>
  <c r="AI257" i="2"/>
  <c r="AJ258" i="2" s="1"/>
  <c r="AI258" i="2"/>
  <c r="AJ259" i="2" s="1"/>
  <c r="AI259" i="2"/>
  <c r="AJ260" i="2" s="1"/>
  <c r="AI260" i="2"/>
  <c r="AJ261" i="2" s="1"/>
  <c r="AI261" i="2"/>
  <c r="AJ262" i="2" s="1"/>
  <c r="AI262" i="2"/>
  <c r="AJ263" i="2" s="1"/>
  <c r="AI263" i="2"/>
  <c r="AJ264" i="2" s="1"/>
  <c r="AI264" i="2"/>
  <c r="AJ265" i="2" s="1"/>
  <c r="AI265" i="2"/>
  <c r="AJ266" i="2" s="1"/>
  <c r="AI266" i="2"/>
  <c r="AJ267" i="2" s="1"/>
  <c r="AI267" i="2"/>
  <c r="AJ268" i="2" s="1"/>
  <c r="AI268" i="2"/>
  <c r="AJ269" i="2" s="1"/>
  <c r="AI269" i="2"/>
  <c r="AJ270" i="2" s="1"/>
  <c r="AI270" i="2"/>
  <c r="AJ271" i="2" s="1"/>
  <c r="AI271" i="2"/>
  <c r="AJ272" i="2" s="1"/>
  <c r="AI272" i="2"/>
  <c r="AJ273" i="2" s="1"/>
  <c r="AI273" i="2"/>
  <c r="AJ274" i="2" s="1"/>
  <c r="AI274" i="2"/>
  <c r="AJ275" i="2" s="1"/>
  <c r="AI275" i="2"/>
  <c r="AJ276" i="2" s="1"/>
  <c r="AI276" i="2"/>
  <c r="AJ277" i="2" s="1"/>
  <c r="AI277" i="2"/>
  <c r="AJ278" i="2" s="1"/>
  <c r="AI278" i="2"/>
  <c r="AJ279" i="2" s="1"/>
  <c r="AI279" i="2"/>
  <c r="AJ280" i="2" s="1"/>
  <c r="AI280" i="2"/>
  <c r="AJ281" i="2" s="1"/>
  <c r="AI281" i="2"/>
  <c r="AJ282" i="2" s="1"/>
  <c r="AI282" i="2"/>
  <c r="AJ283" i="2" s="1"/>
  <c r="AI283" i="2"/>
  <c r="AJ284" i="2" s="1"/>
  <c r="AI284" i="2"/>
  <c r="AJ285" i="2" s="1"/>
  <c r="AI285" i="2"/>
  <c r="AJ286" i="2" s="1"/>
  <c r="AI286" i="2"/>
  <c r="AJ287" i="2" s="1"/>
  <c r="AI287" i="2"/>
  <c r="AJ288" i="2" s="1"/>
  <c r="AI288" i="2"/>
  <c r="AJ289" i="2" s="1"/>
  <c r="AI289" i="2"/>
  <c r="AJ290" i="2" s="1"/>
  <c r="AI290" i="2"/>
  <c r="AJ291" i="2" s="1"/>
  <c r="AI291" i="2"/>
  <c r="AJ292" i="2" s="1"/>
  <c r="AI292" i="2"/>
  <c r="AJ293" i="2" s="1"/>
  <c r="AI293" i="2"/>
  <c r="AJ294" i="2" s="1"/>
  <c r="AI294" i="2"/>
  <c r="AJ295" i="2" s="1"/>
  <c r="AI295" i="2"/>
  <c r="AJ296" i="2" s="1"/>
  <c r="AI296" i="2"/>
  <c r="AJ297" i="2" s="1"/>
  <c r="AI297" i="2"/>
  <c r="AJ298" i="2" s="1"/>
  <c r="AI298" i="2"/>
  <c r="AJ299" i="2" s="1"/>
  <c r="AI299" i="2"/>
  <c r="AJ300" i="2" s="1"/>
  <c r="AI300" i="2"/>
  <c r="AJ301" i="2" s="1"/>
  <c r="AI301" i="2"/>
  <c r="AJ302" i="2" s="1"/>
  <c r="AI302" i="2"/>
  <c r="AJ303" i="2" s="1"/>
  <c r="AI303" i="2"/>
  <c r="AJ304" i="2" s="1"/>
  <c r="AI304" i="2"/>
  <c r="AJ305" i="2" s="1"/>
  <c r="AI305" i="2"/>
  <c r="AJ306" i="2" s="1"/>
  <c r="AI306" i="2"/>
  <c r="AJ307" i="2" s="1"/>
  <c r="AI307" i="2"/>
  <c r="AJ308" i="2" s="1"/>
  <c r="AI308" i="2"/>
  <c r="AJ309" i="2" s="1"/>
  <c r="AI309" i="2"/>
  <c r="AJ310" i="2" s="1"/>
  <c r="AI310" i="2"/>
  <c r="AJ311" i="2" s="1"/>
  <c r="AI311" i="2"/>
  <c r="AJ312" i="2" s="1"/>
  <c r="AI312" i="2"/>
  <c r="AJ313" i="2" s="1"/>
  <c r="AI313" i="2"/>
  <c r="AJ314" i="2" s="1"/>
  <c r="AI314" i="2"/>
  <c r="AJ315" i="2" s="1"/>
  <c r="AI315" i="2"/>
  <c r="AJ316" i="2" s="1"/>
  <c r="AI316" i="2"/>
  <c r="AJ317" i="2" s="1"/>
  <c r="AI317" i="2"/>
  <c r="AJ318" i="2" s="1"/>
  <c r="AI318" i="2"/>
  <c r="AJ319" i="2" s="1"/>
  <c r="AI319" i="2"/>
  <c r="AJ320" i="2" s="1"/>
  <c r="AI320" i="2"/>
  <c r="AJ321" i="2" s="1"/>
  <c r="AI321" i="2"/>
  <c r="AJ322" i="2" s="1"/>
  <c r="AI322" i="2"/>
  <c r="AJ323" i="2" s="1"/>
  <c r="AI323" i="2"/>
  <c r="AJ324" i="2" s="1"/>
  <c r="AI324" i="2"/>
  <c r="AJ325" i="2" s="1"/>
  <c r="AI325" i="2"/>
  <c r="AJ326" i="2" s="1"/>
  <c r="AI326" i="2"/>
  <c r="AJ327" i="2" s="1"/>
  <c r="AI327" i="2"/>
  <c r="AJ328" i="2" s="1"/>
  <c r="AI328" i="2"/>
  <c r="AJ329" i="2" s="1"/>
  <c r="AI329" i="2"/>
  <c r="AJ330" i="2" s="1"/>
  <c r="AI330" i="2"/>
  <c r="AJ331" i="2" s="1"/>
  <c r="AI331" i="2"/>
  <c r="AJ332" i="2" s="1"/>
  <c r="AI332" i="2"/>
  <c r="AJ333" i="2" s="1"/>
  <c r="AI333" i="2"/>
  <c r="AJ334" i="2" s="1"/>
  <c r="AI334" i="2"/>
  <c r="AJ335" i="2" s="1"/>
  <c r="AI335" i="2"/>
  <c r="AJ336" i="2" s="1"/>
  <c r="AI336" i="2"/>
  <c r="AJ337" i="2" s="1"/>
  <c r="AI337" i="2"/>
  <c r="AJ338" i="2" s="1"/>
  <c r="AI338" i="2"/>
  <c r="AJ339" i="2" s="1"/>
  <c r="AI339" i="2"/>
  <c r="AJ340" i="2" s="1"/>
  <c r="AI340" i="2"/>
  <c r="AJ341" i="2" s="1"/>
  <c r="AI341" i="2"/>
  <c r="AJ342" i="2" s="1"/>
  <c r="AI342" i="2"/>
  <c r="AJ343" i="2" s="1"/>
  <c r="AI343" i="2"/>
  <c r="AJ344" i="2" s="1"/>
  <c r="AI344" i="2"/>
  <c r="AJ345" i="2" s="1"/>
  <c r="AI345" i="2"/>
  <c r="AJ346" i="2" s="1"/>
  <c r="AI346" i="2"/>
  <c r="AJ347" i="2" s="1"/>
  <c r="AI347" i="2"/>
  <c r="AJ348" i="2" s="1"/>
  <c r="AI348" i="2"/>
  <c r="AJ349" i="2" s="1"/>
  <c r="AI349" i="2"/>
  <c r="AJ350" i="2" s="1"/>
  <c r="AI350" i="2"/>
  <c r="AJ351" i="2" s="1"/>
  <c r="AI351" i="2"/>
  <c r="AJ352" i="2" s="1"/>
  <c r="AI352" i="2"/>
  <c r="AJ353" i="2" s="1"/>
  <c r="AI353" i="2"/>
  <c r="AJ354" i="2" s="1"/>
  <c r="AI354" i="2"/>
  <c r="AJ355" i="2" s="1"/>
  <c r="AI355" i="2"/>
  <c r="AJ356" i="2" s="1"/>
  <c r="AI356" i="2"/>
  <c r="AJ357" i="2" s="1"/>
  <c r="AI357" i="2"/>
  <c r="AJ358" i="2" s="1"/>
  <c r="AI358" i="2"/>
  <c r="AJ359" i="2" s="1"/>
  <c r="AI359" i="2"/>
  <c r="AJ360" i="2" s="1"/>
  <c r="AI360" i="2"/>
  <c r="AJ361" i="2" s="1"/>
  <c r="AI361" i="2"/>
  <c r="AJ362" i="2" s="1"/>
  <c r="AI362" i="2"/>
  <c r="AJ363" i="2" s="1"/>
  <c r="AI363" i="2"/>
  <c r="AJ364" i="2" s="1"/>
  <c r="AI364" i="2"/>
  <c r="AJ365" i="2" s="1"/>
  <c r="AI365" i="2"/>
  <c r="AJ366" i="2" s="1"/>
  <c r="AI366" i="2"/>
  <c r="AJ367" i="2" s="1"/>
  <c r="AI367" i="2"/>
  <c r="AJ368" i="2" s="1"/>
  <c r="AI368" i="2"/>
  <c r="AJ369" i="2" s="1"/>
  <c r="AI369" i="2"/>
  <c r="AJ370" i="2" s="1"/>
  <c r="AI370" i="2"/>
  <c r="AJ371" i="2" s="1"/>
  <c r="AI371" i="2"/>
  <c r="AJ372" i="2" s="1"/>
  <c r="AI372" i="2"/>
  <c r="AJ373" i="2" s="1"/>
  <c r="AI373" i="2"/>
  <c r="AJ374" i="2" s="1"/>
  <c r="AI374" i="2"/>
  <c r="AJ375" i="2" s="1"/>
  <c r="AI375" i="2"/>
  <c r="AJ376" i="2" s="1"/>
  <c r="AI376" i="2"/>
  <c r="AJ377" i="2" s="1"/>
  <c r="AI377" i="2"/>
  <c r="AJ378" i="2" s="1"/>
  <c r="AI378" i="2"/>
  <c r="AJ379" i="2" s="1"/>
  <c r="AI379" i="2"/>
  <c r="AJ380" i="2" s="1"/>
  <c r="AI380" i="2"/>
  <c r="AJ381" i="2" s="1"/>
  <c r="AI381" i="2"/>
  <c r="AJ382" i="2" s="1"/>
  <c r="AI382" i="2"/>
  <c r="AJ383" i="2" s="1"/>
  <c r="AI383" i="2"/>
  <c r="AJ384" i="2" s="1"/>
  <c r="AI384" i="2"/>
  <c r="AJ385" i="2" s="1"/>
  <c r="AI385" i="2"/>
  <c r="AJ386" i="2" s="1"/>
  <c r="AI386" i="2"/>
  <c r="AJ387" i="2" s="1"/>
  <c r="AI387" i="2"/>
  <c r="AJ388" i="2" s="1"/>
  <c r="AI388" i="2"/>
  <c r="AJ389" i="2" s="1"/>
  <c r="AI389" i="2"/>
  <c r="AJ390" i="2" s="1"/>
  <c r="AI390" i="2"/>
  <c r="AJ391" i="2" s="1"/>
  <c r="AI391" i="2"/>
  <c r="AJ392" i="2" s="1"/>
  <c r="AI392" i="2"/>
  <c r="AJ393" i="2" s="1"/>
  <c r="AI393" i="2"/>
  <c r="AJ394" i="2" s="1"/>
  <c r="AI394" i="2"/>
  <c r="AJ395" i="2" s="1"/>
  <c r="AI395" i="2"/>
  <c r="AJ396" i="2" s="1"/>
  <c r="AI396" i="2"/>
  <c r="AJ397" i="2" s="1"/>
  <c r="AI397" i="2"/>
  <c r="AJ398" i="2" s="1"/>
  <c r="AI398" i="2"/>
  <c r="AJ399" i="2" s="1"/>
  <c r="AI399" i="2"/>
  <c r="AJ400" i="2" s="1"/>
  <c r="AI400" i="2"/>
  <c r="AJ401" i="2" s="1"/>
  <c r="AI401" i="2"/>
  <c r="AJ402" i="2" s="1"/>
  <c r="AI402" i="2"/>
  <c r="AJ403" i="2" s="1"/>
  <c r="AI403" i="2"/>
  <c r="AJ404" i="2" s="1"/>
  <c r="AI404" i="2"/>
  <c r="AJ405" i="2" s="1"/>
  <c r="AI405" i="2"/>
  <c r="AJ406" i="2" s="1"/>
  <c r="AI406" i="2"/>
  <c r="AJ407" i="2" s="1"/>
  <c r="AI407" i="2"/>
  <c r="AJ408" i="2" s="1"/>
  <c r="AI408" i="2"/>
  <c r="AJ409" i="2" s="1"/>
  <c r="AI409" i="2"/>
  <c r="AJ410" i="2" s="1"/>
  <c r="AI410" i="2"/>
  <c r="AJ411" i="2" s="1"/>
  <c r="AI411" i="2"/>
  <c r="AJ412" i="2" s="1"/>
  <c r="AI412" i="2"/>
  <c r="AJ413" i="2" s="1"/>
  <c r="AI413" i="2"/>
  <c r="AJ414" i="2" s="1"/>
  <c r="AI414" i="2"/>
  <c r="AJ415" i="2" s="1"/>
  <c r="AI415" i="2"/>
  <c r="AJ416" i="2" s="1"/>
  <c r="AI416" i="2"/>
  <c r="AJ417" i="2" s="1"/>
  <c r="AI417" i="2"/>
  <c r="AJ418" i="2" s="1"/>
  <c r="AI418" i="2"/>
  <c r="AJ419" i="2" s="1"/>
  <c r="AI419" i="2"/>
  <c r="AJ420" i="2" s="1"/>
  <c r="AI420" i="2"/>
  <c r="AJ421" i="2" s="1"/>
  <c r="AI421" i="2"/>
  <c r="AJ422" i="2" s="1"/>
  <c r="AI422" i="2"/>
  <c r="AJ423" i="2" s="1"/>
  <c r="AI423" i="2"/>
  <c r="AJ424" i="2" s="1"/>
  <c r="AI424" i="2"/>
  <c r="AJ425" i="2" s="1"/>
  <c r="AI425" i="2"/>
  <c r="AJ426" i="2" s="1"/>
  <c r="AI426" i="2"/>
  <c r="AJ427" i="2" s="1"/>
  <c r="AI427" i="2"/>
  <c r="AJ428" i="2" s="1"/>
  <c r="AI428" i="2"/>
  <c r="AJ429" i="2" s="1"/>
  <c r="AI429" i="2"/>
  <c r="AJ430" i="2" s="1"/>
  <c r="AI430" i="2"/>
  <c r="AJ431" i="2" s="1"/>
  <c r="AI431" i="2"/>
  <c r="AJ432" i="2" s="1"/>
  <c r="AI432" i="2"/>
  <c r="AJ433" i="2" s="1"/>
  <c r="AI433" i="2"/>
  <c r="AJ434" i="2" s="1"/>
  <c r="AI434" i="2"/>
  <c r="AJ435" i="2" s="1"/>
  <c r="AI435" i="2"/>
  <c r="AJ436" i="2" s="1"/>
  <c r="AI436" i="2"/>
  <c r="AJ437" i="2" s="1"/>
  <c r="AI437" i="2"/>
  <c r="AJ438" i="2" s="1"/>
  <c r="AI438" i="2"/>
  <c r="AJ439" i="2" s="1"/>
  <c r="AI439" i="2"/>
  <c r="AJ440" i="2" s="1"/>
  <c r="AI440" i="2"/>
  <c r="AJ441" i="2" s="1"/>
  <c r="AI441" i="2"/>
  <c r="AJ442" i="2" s="1"/>
  <c r="AI442" i="2"/>
  <c r="AJ443" i="2" s="1"/>
  <c r="AI443" i="2"/>
  <c r="AJ444" i="2" s="1"/>
  <c r="AI444" i="2"/>
  <c r="AJ445" i="2" s="1"/>
  <c r="AI445" i="2"/>
  <c r="AJ446" i="2" s="1"/>
  <c r="AI446" i="2"/>
  <c r="AJ447" i="2" s="1"/>
  <c r="AI447" i="2"/>
  <c r="AJ448" i="2" s="1"/>
  <c r="AI448" i="2"/>
  <c r="AJ449" i="2" s="1"/>
  <c r="AI449" i="2"/>
  <c r="AJ450" i="2" s="1"/>
  <c r="AI450" i="2"/>
  <c r="AJ451" i="2" s="1"/>
  <c r="AI451" i="2"/>
  <c r="AJ452" i="2" s="1"/>
  <c r="AI452" i="2"/>
  <c r="AJ453" i="2" s="1"/>
  <c r="AI453" i="2"/>
  <c r="AJ454" i="2" s="1"/>
  <c r="AI454" i="2"/>
  <c r="AJ455" i="2" s="1"/>
  <c r="AI455" i="2"/>
  <c r="AJ456" i="2" s="1"/>
  <c r="AI456" i="2"/>
  <c r="AJ457" i="2" s="1"/>
  <c r="AI457" i="2"/>
  <c r="AJ458" i="2" s="1"/>
  <c r="AI458" i="2"/>
  <c r="AJ459" i="2" s="1"/>
  <c r="AI459" i="2"/>
  <c r="AJ460" i="2" s="1"/>
  <c r="AI460" i="2"/>
  <c r="AJ461" i="2" s="1"/>
  <c r="AI461" i="2"/>
  <c r="AJ462" i="2" s="1"/>
  <c r="AI462" i="2"/>
  <c r="AJ463" i="2" s="1"/>
  <c r="AI463" i="2"/>
  <c r="AJ464" i="2" s="1"/>
  <c r="AI464" i="2"/>
  <c r="AJ465" i="2" s="1"/>
  <c r="AI465" i="2"/>
  <c r="AJ466" i="2" s="1"/>
  <c r="AI466" i="2"/>
  <c r="AJ467" i="2" s="1"/>
  <c r="AI467" i="2"/>
  <c r="AJ468" i="2" s="1"/>
  <c r="AI468" i="2"/>
  <c r="AJ469" i="2" s="1"/>
  <c r="AI469" i="2"/>
  <c r="AJ470" i="2" s="1"/>
  <c r="AI470" i="2"/>
  <c r="AJ471" i="2" s="1"/>
  <c r="AI471" i="2"/>
  <c r="AJ472" i="2" s="1"/>
  <c r="AI472" i="2"/>
  <c r="AJ473" i="2" s="1"/>
  <c r="AI473" i="2"/>
  <c r="AJ474" i="2" s="1"/>
  <c r="AI474" i="2"/>
  <c r="AJ475" i="2" s="1"/>
  <c r="AI475" i="2"/>
  <c r="AJ476" i="2" s="1"/>
  <c r="AI476" i="2"/>
  <c r="AJ477" i="2" s="1"/>
  <c r="AI477" i="2"/>
  <c r="AJ478" i="2" s="1"/>
  <c r="AI478" i="2"/>
  <c r="AJ479" i="2" s="1"/>
  <c r="AI479" i="2"/>
  <c r="AJ480" i="2" s="1"/>
  <c r="AI480" i="2"/>
  <c r="AJ481" i="2" s="1"/>
  <c r="AI481" i="2"/>
  <c r="AJ482" i="2" s="1"/>
  <c r="AI482" i="2"/>
  <c r="AJ483" i="2" s="1"/>
  <c r="AI483" i="2"/>
  <c r="AJ484" i="2" s="1"/>
  <c r="AI484" i="2"/>
  <c r="AJ485" i="2" s="1"/>
  <c r="AI485" i="2"/>
  <c r="AJ486" i="2" s="1"/>
  <c r="AI486" i="2"/>
  <c r="AJ487" i="2" s="1"/>
  <c r="AI487" i="2"/>
  <c r="AJ488" i="2" s="1"/>
  <c r="AI488" i="2"/>
  <c r="AJ489" i="2" s="1"/>
  <c r="AI489" i="2"/>
  <c r="AJ490" i="2" s="1"/>
  <c r="AI490" i="2"/>
  <c r="AJ491" i="2" s="1"/>
  <c r="AI491" i="2"/>
  <c r="AJ492" i="2" s="1"/>
  <c r="AI492" i="2"/>
  <c r="AJ493" i="2" s="1"/>
  <c r="AI493" i="2"/>
  <c r="AJ494" i="2" s="1"/>
  <c r="AI494" i="2"/>
  <c r="AJ495" i="2" s="1"/>
  <c r="AI495" i="2"/>
  <c r="AJ496" i="2" s="1"/>
  <c r="AI496" i="2"/>
  <c r="AJ497" i="2" s="1"/>
  <c r="AI497" i="2"/>
  <c r="AJ498" i="2" s="1"/>
  <c r="AI498" i="2"/>
  <c r="AJ499" i="2" s="1"/>
  <c r="AI499" i="2"/>
  <c r="AJ500" i="2" s="1"/>
  <c r="AI500" i="2"/>
  <c r="AJ501" i="2" s="1"/>
  <c r="AI501" i="2"/>
  <c r="AJ502" i="2" s="1"/>
  <c r="AI502" i="2"/>
  <c r="AJ503" i="2" s="1"/>
  <c r="AI503" i="2"/>
  <c r="AJ504" i="2" s="1"/>
  <c r="AI504" i="2"/>
  <c r="AJ505" i="2" s="1"/>
  <c r="AI505" i="2"/>
  <c r="AJ506" i="2" s="1"/>
  <c r="AI506" i="2"/>
  <c r="AJ507" i="2" s="1"/>
  <c r="AI507" i="2"/>
  <c r="AJ508" i="2" s="1"/>
  <c r="AI508" i="2"/>
  <c r="AJ509" i="2" s="1"/>
  <c r="AI509" i="2"/>
  <c r="AJ510" i="2" s="1"/>
  <c r="AI510" i="2"/>
  <c r="AJ511" i="2" s="1"/>
  <c r="AI511" i="2"/>
  <c r="AJ512" i="2" s="1"/>
  <c r="AI512" i="2"/>
  <c r="AJ513" i="2" s="1"/>
  <c r="AI513" i="2"/>
  <c r="AJ514" i="2" s="1"/>
  <c r="AI514" i="2"/>
  <c r="AJ515" i="2" s="1"/>
  <c r="AI515" i="2"/>
  <c r="AJ516" i="2" s="1"/>
  <c r="AI516" i="2"/>
  <c r="AJ517" i="2" s="1"/>
  <c r="AI517" i="2"/>
  <c r="AJ518" i="2" s="1"/>
  <c r="AI518" i="2"/>
  <c r="AJ519" i="2" s="1"/>
  <c r="AI519" i="2"/>
  <c r="AJ520" i="2" s="1"/>
  <c r="AI520" i="2"/>
  <c r="AJ521" i="2" s="1"/>
  <c r="AI521" i="2"/>
  <c r="AJ522" i="2" s="1"/>
  <c r="AI522" i="2"/>
  <c r="AJ523" i="2" s="1"/>
  <c r="AI523" i="2"/>
  <c r="AJ524" i="2" s="1"/>
  <c r="AI524" i="2"/>
  <c r="AJ525" i="2" s="1"/>
  <c r="AI525" i="2"/>
  <c r="AJ526" i="2" s="1"/>
  <c r="AI526" i="2"/>
  <c r="AJ527" i="2" s="1"/>
  <c r="AI527" i="2"/>
  <c r="AJ528" i="2" s="1"/>
  <c r="AI528" i="2"/>
  <c r="AJ529" i="2" s="1"/>
  <c r="AI529" i="2"/>
  <c r="AJ530" i="2" s="1"/>
  <c r="AI530" i="2"/>
  <c r="AJ531" i="2" s="1"/>
  <c r="AI531" i="2"/>
  <c r="AJ532" i="2" s="1"/>
  <c r="AI532" i="2"/>
  <c r="AJ533" i="2" s="1"/>
  <c r="AI533" i="2"/>
  <c r="AJ534" i="2" s="1"/>
  <c r="AI534" i="2"/>
  <c r="AJ535" i="2" s="1"/>
  <c r="AI535" i="2"/>
  <c r="AJ536" i="2" s="1"/>
  <c r="AI536" i="2"/>
  <c r="AJ537" i="2" s="1"/>
  <c r="AI537" i="2"/>
  <c r="AJ538" i="2" s="1"/>
  <c r="AI538" i="2"/>
  <c r="AJ539" i="2" s="1"/>
  <c r="AI539" i="2"/>
  <c r="AJ540" i="2" s="1"/>
  <c r="AI540" i="2"/>
  <c r="AJ541" i="2" s="1"/>
  <c r="AI541" i="2"/>
  <c r="AJ542" i="2" s="1"/>
  <c r="AI542" i="2"/>
  <c r="AJ543" i="2" s="1"/>
  <c r="AI543" i="2"/>
  <c r="AJ544" i="2" s="1"/>
  <c r="AI544" i="2"/>
  <c r="AJ545" i="2" s="1"/>
  <c r="AI545" i="2"/>
  <c r="AJ546" i="2" s="1"/>
  <c r="AI546" i="2"/>
  <c r="AJ547" i="2" s="1"/>
  <c r="AI547" i="2"/>
  <c r="AJ548" i="2" s="1"/>
  <c r="AI548" i="2"/>
  <c r="AJ549" i="2" s="1"/>
  <c r="AI549" i="2"/>
  <c r="AJ550" i="2" s="1"/>
  <c r="AI550" i="2"/>
  <c r="AJ551" i="2" s="1"/>
  <c r="AI551" i="2"/>
  <c r="AJ552" i="2" s="1"/>
  <c r="AI552" i="2"/>
  <c r="AJ553" i="2" s="1"/>
  <c r="AI553" i="2"/>
  <c r="AI54" i="2"/>
  <c r="AJ55" i="2" s="1"/>
  <c r="FG553" i="2"/>
  <c r="FG552" i="2"/>
  <c r="FG551" i="2"/>
  <c r="FG550" i="2"/>
  <c r="FG549" i="2"/>
  <c r="FG548" i="2"/>
  <c r="FG547" i="2"/>
  <c r="FG546" i="2"/>
  <c r="FG545" i="2"/>
  <c r="FG544" i="2"/>
  <c r="FG543" i="2"/>
  <c r="FG542" i="2"/>
  <c r="FG541" i="2"/>
  <c r="FG540" i="2"/>
  <c r="FG539" i="2"/>
  <c r="FG538" i="2"/>
  <c r="FG537" i="2"/>
  <c r="FG536" i="2"/>
  <c r="FG535" i="2"/>
  <c r="FG534" i="2"/>
  <c r="FG533" i="2"/>
  <c r="FG532" i="2"/>
  <c r="FG531" i="2"/>
  <c r="FG530" i="2"/>
  <c r="FG529" i="2"/>
  <c r="FG528" i="2"/>
  <c r="FG527" i="2"/>
  <c r="FG526" i="2"/>
  <c r="FG525" i="2"/>
  <c r="FG524" i="2"/>
  <c r="FG523" i="2"/>
  <c r="FG522" i="2"/>
  <c r="FG521" i="2"/>
  <c r="FG520" i="2"/>
  <c r="FG519" i="2"/>
  <c r="FG518" i="2"/>
  <c r="FG517" i="2"/>
  <c r="FG516" i="2"/>
  <c r="FG515" i="2"/>
  <c r="FG514" i="2"/>
  <c r="FG513" i="2"/>
  <c r="FG512" i="2"/>
  <c r="FG511" i="2"/>
  <c r="FG510" i="2"/>
  <c r="FG509" i="2"/>
  <c r="FG508" i="2"/>
  <c r="FG507" i="2"/>
  <c r="FG506" i="2"/>
  <c r="FG505" i="2"/>
  <c r="FG504" i="2"/>
  <c r="FG503" i="2"/>
  <c r="FG502" i="2"/>
  <c r="FG501" i="2"/>
  <c r="FG500" i="2"/>
  <c r="FG499" i="2"/>
  <c r="FG498" i="2"/>
  <c r="FG497" i="2"/>
  <c r="FG496" i="2"/>
  <c r="FG495" i="2"/>
  <c r="FG494" i="2"/>
  <c r="FG493" i="2"/>
  <c r="FG492" i="2"/>
  <c r="FG491" i="2"/>
  <c r="FG490" i="2"/>
  <c r="FG489" i="2"/>
  <c r="FG488" i="2"/>
  <c r="FG487" i="2"/>
  <c r="FG486" i="2"/>
  <c r="FG485" i="2"/>
  <c r="FG484" i="2"/>
  <c r="FG483" i="2"/>
  <c r="FG482" i="2"/>
  <c r="FG481" i="2"/>
  <c r="FG480" i="2"/>
  <c r="FG479" i="2"/>
  <c r="FG478" i="2"/>
  <c r="FG477" i="2"/>
  <c r="FG476" i="2"/>
  <c r="FG475" i="2"/>
  <c r="FG474" i="2"/>
  <c r="FG473" i="2"/>
  <c r="FG472" i="2"/>
  <c r="FG471" i="2"/>
  <c r="FG470" i="2"/>
  <c r="FG469" i="2"/>
  <c r="FG468" i="2"/>
  <c r="FG467" i="2"/>
  <c r="FG466" i="2"/>
  <c r="FG465" i="2"/>
  <c r="FG464" i="2"/>
  <c r="FG463" i="2"/>
  <c r="FG462" i="2"/>
  <c r="FG461" i="2"/>
  <c r="FG460" i="2"/>
  <c r="FG459" i="2"/>
  <c r="FG458" i="2"/>
  <c r="FG457" i="2"/>
  <c r="FG456" i="2"/>
  <c r="FG455" i="2"/>
  <c r="FG454" i="2"/>
  <c r="FG453" i="2"/>
  <c r="FG452" i="2"/>
  <c r="FG451" i="2"/>
  <c r="FG450" i="2"/>
  <c r="FG449" i="2"/>
  <c r="FG448" i="2"/>
  <c r="FG447" i="2"/>
  <c r="FG446" i="2"/>
  <c r="FG445" i="2"/>
  <c r="FG444" i="2"/>
  <c r="FG443" i="2"/>
  <c r="FG442" i="2"/>
  <c r="FG441" i="2"/>
  <c r="FG440" i="2"/>
  <c r="FG439" i="2"/>
  <c r="FG438" i="2"/>
  <c r="FG437" i="2"/>
  <c r="FG436" i="2"/>
  <c r="FG435" i="2"/>
  <c r="FG434" i="2"/>
  <c r="FG433" i="2"/>
  <c r="FG432" i="2"/>
  <c r="FG431" i="2"/>
  <c r="FG430" i="2"/>
  <c r="FG429" i="2"/>
  <c r="FG428" i="2"/>
  <c r="FG427" i="2"/>
  <c r="FG426" i="2"/>
  <c r="FG425" i="2"/>
  <c r="FG424" i="2"/>
  <c r="FG423" i="2"/>
  <c r="FG422" i="2"/>
  <c r="FG421" i="2"/>
  <c r="FG420" i="2"/>
  <c r="FG419" i="2"/>
  <c r="FG418" i="2"/>
  <c r="FG417" i="2"/>
  <c r="FG416" i="2"/>
  <c r="FG415" i="2"/>
  <c r="FG414" i="2"/>
  <c r="FG413" i="2"/>
  <c r="FG412" i="2"/>
  <c r="FG411" i="2"/>
  <c r="FG410" i="2"/>
  <c r="FG409" i="2"/>
  <c r="FG408" i="2"/>
  <c r="FG407" i="2"/>
  <c r="FG406" i="2"/>
  <c r="FG405" i="2"/>
  <c r="FG404" i="2"/>
  <c r="FG403" i="2"/>
  <c r="FG402" i="2"/>
  <c r="FG401" i="2"/>
  <c r="FG400" i="2"/>
  <c r="FG399" i="2"/>
  <c r="FG398" i="2"/>
  <c r="FG397" i="2"/>
  <c r="FG396" i="2"/>
  <c r="FG395" i="2"/>
  <c r="FG394" i="2"/>
  <c r="FG393" i="2"/>
  <c r="FG392" i="2"/>
  <c r="FG391" i="2"/>
  <c r="FG390" i="2"/>
  <c r="FG389" i="2"/>
  <c r="FG388" i="2"/>
  <c r="FG387" i="2"/>
  <c r="FG386" i="2"/>
  <c r="FG385" i="2"/>
  <c r="FG384" i="2"/>
  <c r="FG383" i="2"/>
  <c r="FG382" i="2"/>
  <c r="FG381" i="2"/>
  <c r="FG380" i="2"/>
  <c r="FG379" i="2"/>
  <c r="FG378" i="2"/>
  <c r="FG377" i="2"/>
  <c r="FG376" i="2"/>
  <c r="FG375" i="2"/>
  <c r="FG374" i="2"/>
  <c r="FG373" i="2"/>
  <c r="FG372" i="2"/>
  <c r="FG371" i="2"/>
  <c r="FG370" i="2"/>
  <c r="FG369" i="2"/>
  <c r="FG368" i="2"/>
  <c r="FG367" i="2"/>
  <c r="FG366" i="2"/>
  <c r="FG365" i="2"/>
  <c r="FG364" i="2"/>
  <c r="FG363" i="2"/>
  <c r="FG362" i="2"/>
  <c r="FG361" i="2"/>
  <c r="FG360" i="2"/>
  <c r="FG359" i="2"/>
  <c r="FG358" i="2"/>
  <c r="FG357" i="2"/>
  <c r="FG356" i="2"/>
  <c r="FG355" i="2"/>
  <c r="FG354" i="2"/>
  <c r="FG353" i="2"/>
  <c r="FG352" i="2"/>
  <c r="FG351" i="2"/>
  <c r="FG350" i="2"/>
  <c r="FG349" i="2"/>
  <c r="FG348" i="2"/>
  <c r="FG347" i="2"/>
  <c r="FG346" i="2"/>
  <c r="FG345" i="2"/>
  <c r="FG344" i="2"/>
  <c r="FG343" i="2"/>
  <c r="FG342" i="2"/>
  <c r="FG341" i="2"/>
  <c r="FG340" i="2"/>
  <c r="FG339" i="2"/>
  <c r="FG338" i="2"/>
  <c r="FG337" i="2"/>
  <c r="FG336" i="2"/>
  <c r="FG335" i="2"/>
  <c r="FG334" i="2"/>
  <c r="FG333" i="2"/>
  <c r="FG332" i="2"/>
  <c r="FG331" i="2"/>
  <c r="FG330" i="2"/>
  <c r="FG329" i="2"/>
  <c r="FG328" i="2"/>
  <c r="FG327" i="2"/>
  <c r="FG326" i="2"/>
  <c r="FG325" i="2"/>
  <c r="FG324" i="2"/>
  <c r="FG323" i="2"/>
  <c r="FG322" i="2"/>
  <c r="FG321" i="2"/>
  <c r="FG320" i="2"/>
  <c r="FG319" i="2"/>
  <c r="FG318" i="2"/>
  <c r="FG317" i="2"/>
  <c r="FG316" i="2"/>
  <c r="FG315" i="2"/>
  <c r="FG314" i="2"/>
  <c r="FG313" i="2"/>
  <c r="FG312" i="2"/>
  <c r="FG311" i="2"/>
  <c r="FG310" i="2"/>
  <c r="FG309" i="2"/>
  <c r="FG308" i="2"/>
  <c r="FG307" i="2"/>
  <c r="FG306" i="2"/>
  <c r="FG305" i="2"/>
  <c r="FG304" i="2"/>
  <c r="FG303" i="2"/>
  <c r="FG302" i="2"/>
  <c r="FG301" i="2"/>
  <c r="FG300" i="2"/>
  <c r="FG299" i="2"/>
  <c r="FG298" i="2"/>
  <c r="FG297" i="2"/>
  <c r="FG296" i="2"/>
  <c r="FG295" i="2"/>
  <c r="FG294" i="2"/>
  <c r="FG293" i="2"/>
  <c r="FG292" i="2"/>
  <c r="FG291" i="2"/>
  <c r="FG290" i="2"/>
  <c r="FG289" i="2"/>
  <c r="FG288" i="2"/>
  <c r="FG287" i="2"/>
  <c r="FG286" i="2"/>
  <c r="FG285" i="2"/>
  <c r="FG284" i="2"/>
  <c r="FG283" i="2"/>
  <c r="FG282" i="2"/>
  <c r="FG281" i="2"/>
  <c r="FG280" i="2"/>
  <c r="FG279" i="2"/>
  <c r="FG278" i="2"/>
  <c r="FG277" i="2"/>
  <c r="FG276" i="2"/>
  <c r="FG275" i="2"/>
  <c r="FG274" i="2"/>
  <c r="FG273" i="2"/>
  <c r="FG272" i="2"/>
  <c r="FG271" i="2"/>
  <c r="FG270" i="2"/>
  <c r="FG269" i="2"/>
  <c r="FG268" i="2"/>
  <c r="FG267" i="2"/>
  <c r="FG266" i="2"/>
  <c r="FG265" i="2"/>
  <c r="FG264" i="2"/>
  <c r="FG263" i="2"/>
  <c r="FG262" i="2"/>
  <c r="FG261" i="2"/>
  <c r="FG260" i="2"/>
  <c r="FG259" i="2"/>
  <c r="FG258" i="2"/>
  <c r="FG257" i="2"/>
  <c r="FG256" i="2"/>
  <c r="FG255" i="2"/>
  <c r="FG254" i="2"/>
  <c r="FG253" i="2"/>
  <c r="FG252" i="2"/>
  <c r="FG251" i="2"/>
  <c r="FG250" i="2"/>
  <c r="FG249" i="2"/>
  <c r="FG248" i="2"/>
  <c r="FG247" i="2"/>
  <c r="FG246" i="2"/>
  <c r="FG245" i="2"/>
  <c r="FG244" i="2"/>
  <c r="FG243" i="2"/>
  <c r="FG242" i="2"/>
  <c r="FG241" i="2"/>
  <c r="FG240" i="2"/>
  <c r="FG239" i="2"/>
  <c r="FG238" i="2"/>
  <c r="FG237" i="2"/>
  <c r="FG236" i="2"/>
  <c r="FG235" i="2"/>
  <c r="FG234" i="2"/>
  <c r="FG233" i="2"/>
  <c r="FG232" i="2"/>
  <c r="FG231" i="2"/>
  <c r="FG230" i="2"/>
  <c r="FG229" i="2"/>
  <c r="FG228" i="2"/>
  <c r="FG227" i="2"/>
  <c r="FG226" i="2"/>
  <c r="FG225" i="2"/>
  <c r="FG224" i="2"/>
  <c r="FG223" i="2"/>
  <c r="FG222" i="2"/>
  <c r="FG221" i="2"/>
  <c r="FG220" i="2"/>
  <c r="FG219" i="2"/>
  <c r="FG218" i="2"/>
  <c r="FG217" i="2"/>
  <c r="FG216" i="2"/>
  <c r="FG215" i="2"/>
  <c r="FG214" i="2"/>
  <c r="FG213" i="2"/>
  <c r="FG212" i="2"/>
  <c r="FG211" i="2"/>
  <c r="FG210" i="2"/>
  <c r="FG209" i="2"/>
  <c r="FG208" i="2"/>
  <c r="FG207" i="2"/>
  <c r="FG206" i="2"/>
  <c r="FG205" i="2"/>
  <c r="FG204" i="2"/>
  <c r="FG203" i="2"/>
  <c r="FG202" i="2"/>
  <c r="FG201" i="2"/>
  <c r="FG200" i="2"/>
  <c r="FG199" i="2"/>
  <c r="FG198" i="2"/>
  <c r="FG197" i="2"/>
  <c r="FG196" i="2"/>
  <c r="FG195" i="2"/>
  <c r="FG194" i="2"/>
  <c r="FG193" i="2"/>
  <c r="FG192" i="2"/>
  <c r="FG191" i="2"/>
  <c r="FG190" i="2"/>
  <c r="FG189" i="2"/>
  <c r="FG188" i="2"/>
  <c r="FG187" i="2"/>
  <c r="FG186" i="2"/>
  <c r="FG185" i="2"/>
  <c r="FG184" i="2"/>
  <c r="FG183" i="2"/>
  <c r="FG182" i="2"/>
  <c r="FG181" i="2"/>
  <c r="FG180" i="2"/>
  <c r="FG179" i="2"/>
  <c r="FG178" i="2"/>
  <c r="FG177" i="2"/>
  <c r="FG176" i="2"/>
  <c r="FG175" i="2"/>
  <c r="FG174" i="2"/>
  <c r="FG173" i="2"/>
  <c r="FG172" i="2"/>
  <c r="FG171" i="2"/>
  <c r="FG170" i="2"/>
  <c r="FG169" i="2"/>
  <c r="FG168" i="2"/>
  <c r="FG167" i="2"/>
  <c r="FG166" i="2"/>
  <c r="FG165" i="2"/>
  <c r="FG164" i="2"/>
  <c r="FG163" i="2"/>
  <c r="FG162" i="2"/>
  <c r="FG161" i="2"/>
  <c r="FG160" i="2"/>
  <c r="FG159" i="2"/>
  <c r="FG158" i="2"/>
  <c r="FG157" i="2"/>
  <c r="FG156" i="2"/>
  <c r="FG155" i="2"/>
  <c r="FG154" i="2"/>
  <c r="FG153" i="2"/>
  <c r="FG152" i="2"/>
  <c r="FG151" i="2"/>
  <c r="FG150" i="2"/>
  <c r="FG149" i="2"/>
  <c r="FG148" i="2"/>
  <c r="FG147" i="2"/>
  <c r="FG146" i="2"/>
  <c r="FG145" i="2"/>
  <c r="FG144" i="2"/>
  <c r="FG143" i="2"/>
  <c r="FG142" i="2"/>
  <c r="FG141" i="2"/>
  <c r="FG140" i="2"/>
  <c r="FG139" i="2"/>
  <c r="FG138" i="2"/>
  <c r="FG137" i="2"/>
  <c r="FG136" i="2"/>
  <c r="FG135" i="2"/>
  <c r="FG134" i="2"/>
  <c r="FG133" i="2"/>
  <c r="FG132" i="2"/>
  <c r="FG131" i="2"/>
  <c r="FG130" i="2"/>
  <c r="FG129" i="2"/>
  <c r="FG128" i="2"/>
  <c r="FG127" i="2"/>
  <c r="FG126" i="2"/>
  <c r="FG125" i="2"/>
  <c r="FG124" i="2"/>
  <c r="FG123" i="2"/>
  <c r="FG122" i="2"/>
  <c r="FG121" i="2"/>
  <c r="FG120" i="2"/>
  <c r="FG119" i="2"/>
  <c r="FG118" i="2"/>
  <c r="FG117" i="2"/>
  <c r="FG116" i="2"/>
  <c r="FG115" i="2"/>
  <c r="FG114" i="2"/>
  <c r="FG113" i="2"/>
  <c r="FG112" i="2"/>
  <c r="FG111" i="2"/>
  <c r="FG110" i="2"/>
  <c r="FG109" i="2"/>
  <c r="FG108" i="2"/>
  <c r="FG107" i="2"/>
  <c r="FG106" i="2"/>
  <c r="FG105" i="2"/>
  <c r="FG104" i="2"/>
  <c r="FG103" i="2"/>
  <c r="FG102" i="2"/>
  <c r="FG101" i="2"/>
  <c r="FG100" i="2"/>
  <c r="FG99" i="2"/>
  <c r="FG98" i="2"/>
  <c r="FG97" i="2"/>
  <c r="FG96" i="2"/>
  <c r="FG95" i="2"/>
  <c r="FG94" i="2"/>
  <c r="FG93" i="2"/>
  <c r="FG92" i="2"/>
  <c r="FG91" i="2"/>
  <c r="FG90" i="2"/>
  <c r="FG89" i="2"/>
  <c r="FG88" i="2"/>
  <c r="FG87" i="2"/>
  <c r="FG86" i="2"/>
  <c r="FG85" i="2"/>
  <c r="FG84" i="2"/>
  <c r="FG83" i="2"/>
  <c r="FG82" i="2"/>
  <c r="FG81" i="2"/>
  <c r="FG80" i="2"/>
  <c r="FG79" i="2"/>
  <c r="FG78" i="2"/>
  <c r="FG77" i="2"/>
  <c r="FG76" i="2"/>
  <c r="FG75" i="2"/>
  <c r="FG74" i="2"/>
  <c r="FG73" i="2"/>
  <c r="FG72" i="2"/>
  <c r="FG71" i="2"/>
  <c r="FG70" i="2"/>
  <c r="FG69" i="2"/>
  <c r="FG68" i="2"/>
  <c r="FG67" i="2"/>
  <c r="FG66" i="2"/>
  <c r="FG65" i="2"/>
  <c r="FG64" i="2"/>
  <c r="FG63" i="2"/>
  <c r="FG62" i="2"/>
  <c r="FG61" i="2"/>
  <c r="FG60" i="2"/>
  <c r="FG59" i="2"/>
  <c r="FG58" i="2"/>
  <c r="FG57" i="2"/>
  <c r="FG56" i="2"/>
  <c r="FG55" i="2"/>
  <c r="FG54" i="2"/>
  <c r="FH55" i="2" s="1"/>
  <c r="FA55" i="2"/>
  <c r="FB56" i="2" s="1"/>
  <c r="FA56" i="2"/>
  <c r="FB57" i="2" s="1"/>
  <c r="FA57" i="2"/>
  <c r="FB58" i="2" s="1"/>
  <c r="FA58" i="2"/>
  <c r="FB59" i="2" s="1"/>
  <c r="FA59" i="2"/>
  <c r="FB60" i="2" s="1"/>
  <c r="FA60" i="2"/>
  <c r="FB61" i="2" s="1"/>
  <c r="FA61" i="2"/>
  <c r="FB62" i="2" s="1"/>
  <c r="FA62" i="2"/>
  <c r="FB63" i="2" s="1"/>
  <c r="FA63" i="2"/>
  <c r="FB64" i="2" s="1"/>
  <c r="FA64" i="2"/>
  <c r="FB65" i="2" s="1"/>
  <c r="FA65" i="2"/>
  <c r="FB66" i="2" s="1"/>
  <c r="FA66" i="2"/>
  <c r="FB67" i="2" s="1"/>
  <c r="FA67" i="2"/>
  <c r="FB68" i="2" s="1"/>
  <c r="FA68" i="2"/>
  <c r="FB69" i="2" s="1"/>
  <c r="FA69" i="2"/>
  <c r="FB70" i="2" s="1"/>
  <c r="FA70" i="2"/>
  <c r="FB71" i="2" s="1"/>
  <c r="FA71" i="2"/>
  <c r="FB72" i="2" s="1"/>
  <c r="FA72" i="2"/>
  <c r="FB73" i="2" s="1"/>
  <c r="FA73" i="2"/>
  <c r="FB74" i="2" s="1"/>
  <c r="FA74" i="2"/>
  <c r="FB75" i="2" s="1"/>
  <c r="FA75" i="2"/>
  <c r="FB76" i="2" s="1"/>
  <c r="FA76" i="2"/>
  <c r="FB77" i="2" s="1"/>
  <c r="FA77" i="2"/>
  <c r="FB78" i="2" s="1"/>
  <c r="FA78" i="2"/>
  <c r="FB79" i="2" s="1"/>
  <c r="FA79" i="2"/>
  <c r="FB80" i="2" s="1"/>
  <c r="FA80" i="2"/>
  <c r="FB81" i="2" s="1"/>
  <c r="FA81" i="2"/>
  <c r="FB82" i="2" s="1"/>
  <c r="FA82" i="2"/>
  <c r="FB83" i="2" s="1"/>
  <c r="FA83" i="2"/>
  <c r="FB84" i="2" s="1"/>
  <c r="FA84" i="2"/>
  <c r="FB85" i="2" s="1"/>
  <c r="FA85" i="2"/>
  <c r="FB86" i="2" s="1"/>
  <c r="FA86" i="2"/>
  <c r="FB87" i="2" s="1"/>
  <c r="FA87" i="2"/>
  <c r="FB88" i="2" s="1"/>
  <c r="FA88" i="2"/>
  <c r="FB89" i="2" s="1"/>
  <c r="FA89" i="2"/>
  <c r="FB90" i="2" s="1"/>
  <c r="FA90" i="2"/>
  <c r="FB91" i="2" s="1"/>
  <c r="FA91" i="2"/>
  <c r="FB92" i="2" s="1"/>
  <c r="FA92" i="2"/>
  <c r="FB93" i="2" s="1"/>
  <c r="FA93" i="2"/>
  <c r="FB94" i="2" s="1"/>
  <c r="FA94" i="2"/>
  <c r="FB95" i="2" s="1"/>
  <c r="FA95" i="2"/>
  <c r="FB96" i="2" s="1"/>
  <c r="FA96" i="2"/>
  <c r="FB97" i="2" s="1"/>
  <c r="FA97" i="2"/>
  <c r="FB98" i="2" s="1"/>
  <c r="FA98" i="2"/>
  <c r="FB99" i="2" s="1"/>
  <c r="FA99" i="2"/>
  <c r="FB100" i="2" s="1"/>
  <c r="FA100" i="2"/>
  <c r="FB101" i="2" s="1"/>
  <c r="FA101" i="2"/>
  <c r="FB102" i="2" s="1"/>
  <c r="FA102" i="2"/>
  <c r="FB103" i="2" s="1"/>
  <c r="FA103" i="2"/>
  <c r="FB104" i="2" s="1"/>
  <c r="FA104" i="2"/>
  <c r="FB105" i="2" s="1"/>
  <c r="FA105" i="2"/>
  <c r="FB106" i="2" s="1"/>
  <c r="FA106" i="2"/>
  <c r="FB107" i="2" s="1"/>
  <c r="FA107" i="2"/>
  <c r="FB108" i="2" s="1"/>
  <c r="FA108" i="2"/>
  <c r="FB109" i="2" s="1"/>
  <c r="FA109" i="2"/>
  <c r="FB110" i="2" s="1"/>
  <c r="FA110" i="2"/>
  <c r="FB111" i="2" s="1"/>
  <c r="FA111" i="2"/>
  <c r="FB112" i="2" s="1"/>
  <c r="FA112" i="2"/>
  <c r="FB113" i="2" s="1"/>
  <c r="FA113" i="2"/>
  <c r="FB114" i="2" s="1"/>
  <c r="FA114" i="2"/>
  <c r="FB115" i="2" s="1"/>
  <c r="FA115" i="2"/>
  <c r="FB116" i="2" s="1"/>
  <c r="FA116" i="2"/>
  <c r="FB117" i="2" s="1"/>
  <c r="FA117" i="2"/>
  <c r="FB118" i="2" s="1"/>
  <c r="FA118" i="2"/>
  <c r="FB119" i="2" s="1"/>
  <c r="FA119" i="2"/>
  <c r="FB120" i="2" s="1"/>
  <c r="FA120" i="2"/>
  <c r="FB121" i="2" s="1"/>
  <c r="FA121" i="2"/>
  <c r="FB122" i="2" s="1"/>
  <c r="FA122" i="2"/>
  <c r="FB123" i="2" s="1"/>
  <c r="FA123" i="2"/>
  <c r="FB124" i="2" s="1"/>
  <c r="FA124" i="2"/>
  <c r="FB125" i="2" s="1"/>
  <c r="FA125" i="2"/>
  <c r="FB126" i="2" s="1"/>
  <c r="FA126" i="2"/>
  <c r="FB127" i="2" s="1"/>
  <c r="FA127" i="2"/>
  <c r="FB128" i="2" s="1"/>
  <c r="FA128" i="2"/>
  <c r="FB129" i="2" s="1"/>
  <c r="FA129" i="2"/>
  <c r="FB130" i="2" s="1"/>
  <c r="FA130" i="2"/>
  <c r="FB131" i="2" s="1"/>
  <c r="FA131" i="2"/>
  <c r="FB132" i="2" s="1"/>
  <c r="FA132" i="2"/>
  <c r="FB133" i="2" s="1"/>
  <c r="FA133" i="2"/>
  <c r="FB134" i="2" s="1"/>
  <c r="FA134" i="2"/>
  <c r="FB135" i="2" s="1"/>
  <c r="FA135" i="2"/>
  <c r="FB136" i="2" s="1"/>
  <c r="FA136" i="2"/>
  <c r="FB137" i="2" s="1"/>
  <c r="FA137" i="2"/>
  <c r="FB138" i="2" s="1"/>
  <c r="FA138" i="2"/>
  <c r="FB139" i="2" s="1"/>
  <c r="FA139" i="2"/>
  <c r="FB140" i="2" s="1"/>
  <c r="FA140" i="2"/>
  <c r="FB141" i="2" s="1"/>
  <c r="FA141" i="2"/>
  <c r="FB142" i="2" s="1"/>
  <c r="FA142" i="2"/>
  <c r="FB143" i="2" s="1"/>
  <c r="FA143" i="2"/>
  <c r="FB144" i="2" s="1"/>
  <c r="FA144" i="2"/>
  <c r="FB145" i="2" s="1"/>
  <c r="FA145" i="2"/>
  <c r="FB146" i="2" s="1"/>
  <c r="FA146" i="2"/>
  <c r="FB147" i="2" s="1"/>
  <c r="FA147" i="2"/>
  <c r="FB148" i="2" s="1"/>
  <c r="FA148" i="2"/>
  <c r="FB149" i="2" s="1"/>
  <c r="FA149" i="2"/>
  <c r="FB150" i="2" s="1"/>
  <c r="FA150" i="2"/>
  <c r="FB151" i="2" s="1"/>
  <c r="FA151" i="2"/>
  <c r="FB152" i="2" s="1"/>
  <c r="FA152" i="2"/>
  <c r="FB153" i="2" s="1"/>
  <c r="FA153" i="2"/>
  <c r="FB154" i="2" s="1"/>
  <c r="FA154" i="2"/>
  <c r="FB155" i="2" s="1"/>
  <c r="FA155" i="2"/>
  <c r="FB156" i="2" s="1"/>
  <c r="FA156" i="2"/>
  <c r="FB157" i="2" s="1"/>
  <c r="FA157" i="2"/>
  <c r="FB158" i="2" s="1"/>
  <c r="FA158" i="2"/>
  <c r="FB159" i="2" s="1"/>
  <c r="FA159" i="2"/>
  <c r="FB160" i="2" s="1"/>
  <c r="FA160" i="2"/>
  <c r="FB161" i="2" s="1"/>
  <c r="FA161" i="2"/>
  <c r="FB162" i="2" s="1"/>
  <c r="FA162" i="2"/>
  <c r="FB163" i="2" s="1"/>
  <c r="FA163" i="2"/>
  <c r="FB164" i="2" s="1"/>
  <c r="FA164" i="2"/>
  <c r="FB165" i="2" s="1"/>
  <c r="FA165" i="2"/>
  <c r="FB166" i="2" s="1"/>
  <c r="FA166" i="2"/>
  <c r="FB167" i="2" s="1"/>
  <c r="FA167" i="2"/>
  <c r="FB168" i="2" s="1"/>
  <c r="FA168" i="2"/>
  <c r="FB169" i="2" s="1"/>
  <c r="FA169" i="2"/>
  <c r="FB170" i="2" s="1"/>
  <c r="FA170" i="2"/>
  <c r="FB171" i="2" s="1"/>
  <c r="FA171" i="2"/>
  <c r="FB172" i="2" s="1"/>
  <c r="FA172" i="2"/>
  <c r="FB173" i="2" s="1"/>
  <c r="FA173" i="2"/>
  <c r="FB174" i="2" s="1"/>
  <c r="FA174" i="2"/>
  <c r="FB175" i="2" s="1"/>
  <c r="FA175" i="2"/>
  <c r="FB176" i="2" s="1"/>
  <c r="FA176" i="2"/>
  <c r="FB177" i="2" s="1"/>
  <c r="FA177" i="2"/>
  <c r="FB178" i="2" s="1"/>
  <c r="FA178" i="2"/>
  <c r="FB179" i="2" s="1"/>
  <c r="FA179" i="2"/>
  <c r="FB180" i="2" s="1"/>
  <c r="FA180" i="2"/>
  <c r="FB181" i="2" s="1"/>
  <c r="FA181" i="2"/>
  <c r="FB182" i="2" s="1"/>
  <c r="FA182" i="2"/>
  <c r="FB183" i="2" s="1"/>
  <c r="FA183" i="2"/>
  <c r="FB184" i="2" s="1"/>
  <c r="FA184" i="2"/>
  <c r="FB185" i="2" s="1"/>
  <c r="FA185" i="2"/>
  <c r="FB186" i="2" s="1"/>
  <c r="FA186" i="2"/>
  <c r="FB187" i="2" s="1"/>
  <c r="FA187" i="2"/>
  <c r="FB188" i="2" s="1"/>
  <c r="FA188" i="2"/>
  <c r="FB189" i="2" s="1"/>
  <c r="FA189" i="2"/>
  <c r="FB190" i="2" s="1"/>
  <c r="FA190" i="2"/>
  <c r="FB191" i="2" s="1"/>
  <c r="FA191" i="2"/>
  <c r="FB192" i="2" s="1"/>
  <c r="FA192" i="2"/>
  <c r="FB193" i="2" s="1"/>
  <c r="FA193" i="2"/>
  <c r="FB194" i="2" s="1"/>
  <c r="FA194" i="2"/>
  <c r="FB195" i="2" s="1"/>
  <c r="FA195" i="2"/>
  <c r="FB196" i="2" s="1"/>
  <c r="FA196" i="2"/>
  <c r="FB197" i="2" s="1"/>
  <c r="FA197" i="2"/>
  <c r="FB198" i="2" s="1"/>
  <c r="FA198" i="2"/>
  <c r="FB199" i="2" s="1"/>
  <c r="FA199" i="2"/>
  <c r="FB200" i="2" s="1"/>
  <c r="FA200" i="2"/>
  <c r="FB201" i="2" s="1"/>
  <c r="FA201" i="2"/>
  <c r="FB202" i="2" s="1"/>
  <c r="FA202" i="2"/>
  <c r="FB203" i="2" s="1"/>
  <c r="FA203" i="2"/>
  <c r="FB204" i="2" s="1"/>
  <c r="FA204" i="2"/>
  <c r="FB205" i="2" s="1"/>
  <c r="FA205" i="2"/>
  <c r="FB206" i="2" s="1"/>
  <c r="FA206" i="2"/>
  <c r="FB207" i="2" s="1"/>
  <c r="FA207" i="2"/>
  <c r="FB208" i="2" s="1"/>
  <c r="FA208" i="2"/>
  <c r="FB209" i="2" s="1"/>
  <c r="FA209" i="2"/>
  <c r="FB210" i="2" s="1"/>
  <c r="FA210" i="2"/>
  <c r="FB211" i="2" s="1"/>
  <c r="FA211" i="2"/>
  <c r="FB212" i="2" s="1"/>
  <c r="FA212" i="2"/>
  <c r="FB213" i="2" s="1"/>
  <c r="FA213" i="2"/>
  <c r="FB214" i="2" s="1"/>
  <c r="FA214" i="2"/>
  <c r="FB215" i="2" s="1"/>
  <c r="FA215" i="2"/>
  <c r="FB216" i="2" s="1"/>
  <c r="FA216" i="2"/>
  <c r="FB217" i="2" s="1"/>
  <c r="FA217" i="2"/>
  <c r="FB218" i="2" s="1"/>
  <c r="FA218" i="2"/>
  <c r="FB219" i="2" s="1"/>
  <c r="FA219" i="2"/>
  <c r="FB220" i="2" s="1"/>
  <c r="FA220" i="2"/>
  <c r="FB221" i="2" s="1"/>
  <c r="FA221" i="2"/>
  <c r="FB222" i="2" s="1"/>
  <c r="FA222" i="2"/>
  <c r="FB223" i="2" s="1"/>
  <c r="FA223" i="2"/>
  <c r="FB224" i="2" s="1"/>
  <c r="FA224" i="2"/>
  <c r="FB225" i="2" s="1"/>
  <c r="FA225" i="2"/>
  <c r="FB226" i="2" s="1"/>
  <c r="FA226" i="2"/>
  <c r="FB227" i="2" s="1"/>
  <c r="FA227" i="2"/>
  <c r="FB228" i="2" s="1"/>
  <c r="FA228" i="2"/>
  <c r="FB229" i="2" s="1"/>
  <c r="FA229" i="2"/>
  <c r="FB230" i="2" s="1"/>
  <c r="FA230" i="2"/>
  <c r="FB231" i="2" s="1"/>
  <c r="FA231" i="2"/>
  <c r="FB232" i="2" s="1"/>
  <c r="FA232" i="2"/>
  <c r="FB233" i="2" s="1"/>
  <c r="FA233" i="2"/>
  <c r="FB234" i="2" s="1"/>
  <c r="FA234" i="2"/>
  <c r="FB235" i="2" s="1"/>
  <c r="FA235" i="2"/>
  <c r="FB236" i="2" s="1"/>
  <c r="FA236" i="2"/>
  <c r="FB237" i="2" s="1"/>
  <c r="FA237" i="2"/>
  <c r="FB238" i="2" s="1"/>
  <c r="FA238" i="2"/>
  <c r="FB239" i="2" s="1"/>
  <c r="FA239" i="2"/>
  <c r="FB240" i="2" s="1"/>
  <c r="FA240" i="2"/>
  <c r="FB241" i="2" s="1"/>
  <c r="FA241" i="2"/>
  <c r="FB242" i="2" s="1"/>
  <c r="FA242" i="2"/>
  <c r="FB243" i="2" s="1"/>
  <c r="FA243" i="2"/>
  <c r="FB244" i="2" s="1"/>
  <c r="FA244" i="2"/>
  <c r="FB245" i="2" s="1"/>
  <c r="FA245" i="2"/>
  <c r="FB246" i="2" s="1"/>
  <c r="FA246" i="2"/>
  <c r="FB247" i="2" s="1"/>
  <c r="FA247" i="2"/>
  <c r="FB248" i="2" s="1"/>
  <c r="FA248" i="2"/>
  <c r="FB249" i="2" s="1"/>
  <c r="FA249" i="2"/>
  <c r="FB250" i="2" s="1"/>
  <c r="FA250" i="2"/>
  <c r="FB251" i="2" s="1"/>
  <c r="FA251" i="2"/>
  <c r="FB252" i="2" s="1"/>
  <c r="FA252" i="2"/>
  <c r="FB253" i="2" s="1"/>
  <c r="FA253" i="2"/>
  <c r="FB254" i="2" s="1"/>
  <c r="FA254" i="2"/>
  <c r="FB255" i="2" s="1"/>
  <c r="FA255" i="2"/>
  <c r="FB256" i="2" s="1"/>
  <c r="FA256" i="2"/>
  <c r="FB257" i="2" s="1"/>
  <c r="FA257" i="2"/>
  <c r="FB258" i="2" s="1"/>
  <c r="FA258" i="2"/>
  <c r="FB259" i="2" s="1"/>
  <c r="FA259" i="2"/>
  <c r="FB260" i="2" s="1"/>
  <c r="FA260" i="2"/>
  <c r="FB261" i="2" s="1"/>
  <c r="FA261" i="2"/>
  <c r="FB262" i="2" s="1"/>
  <c r="FA262" i="2"/>
  <c r="FB263" i="2" s="1"/>
  <c r="FA263" i="2"/>
  <c r="FB264" i="2" s="1"/>
  <c r="FA264" i="2"/>
  <c r="FB265" i="2" s="1"/>
  <c r="FA265" i="2"/>
  <c r="FB266" i="2" s="1"/>
  <c r="FA266" i="2"/>
  <c r="FB267" i="2" s="1"/>
  <c r="FA267" i="2"/>
  <c r="FB268" i="2" s="1"/>
  <c r="FA268" i="2"/>
  <c r="FB269" i="2" s="1"/>
  <c r="FA269" i="2"/>
  <c r="FB270" i="2" s="1"/>
  <c r="FA270" i="2"/>
  <c r="FB271" i="2" s="1"/>
  <c r="FA271" i="2"/>
  <c r="FB272" i="2" s="1"/>
  <c r="FA272" i="2"/>
  <c r="FB273" i="2" s="1"/>
  <c r="FA273" i="2"/>
  <c r="FB274" i="2" s="1"/>
  <c r="FA274" i="2"/>
  <c r="FB275" i="2" s="1"/>
  <c r="FA275" i="2"/>
  <c r="FB276" i="2" s="1"/>
  <c r="FA276" i="2"/>
  <c r="FB277" i="2" s="1"/>
  <c r="FA277" i="2"/>
  <c r="FB278" i="2" s="1"/>
  <c r="FA278" i="2"/>
  <c r="FB279" i="2" s="1"/>
  <c r="FA279" i="2"/>
  <c r="FB280" i="2" s="1"/>
  <c r="FA280" i="2"/>
  <c r="FB281" i="2" s="1"/>
  <c r="FA281" i="2"/>
  <c r="FB282" i="2" s="1"/>
  <c r="FA282" i="2"/>
  <c r="FB283" i="2" s="1"/>
  <c r="FA283" i="2"/>
  <c r="FB284" i="2" s="1"/>
  <c r="FA284" i="2"/>
  <c r="FB285" i="2" s="1"/>
  <c r="FA285" i="2"/>
  <c r="FB286" i="2" s="1"/>
  <c r="FA286" i="2"/>
  <c r="FB287" i="2" s="1"/>
  <c r="FA287" i="2"/>
  <c r="FB288" i="2" s="1"/>
  <c r="FA288" i="2"/>
  <c r="FB289" i="2" s="1"/>
  <c r="FA289" i="2"/>
  <c r="FB290" i="2" s="1"/>
  <c r="FA290" i="2"/>
  <c r="FB291" i="2" s="1"/>
  <c r="FA291" i="2"/>
  <c r="FB292" i="2" s="1"/>
  <c r="FA292" i="2"/>
  <c r="FB293" i="2" s="1"/>
  <c r="FA293" i="2"/>
  <c r="FB294" i="2" s="1"/>
  <c r="FA294" i="2"/>
  <c r="FB295" i="2" s="1"/>
  <c r="FA295" i="2"/>
  <c r="FB296" i="2" s="1"/>
  <c r="FA296" i="2"/>
  <c r="FB297" i="2" s="1"/>
  <c r="FA297" i="2"/>
  <c r="FB298" i="2" s="1"/>
  <c r="FA298" i="2"/>
  <c r="FB299" i="2" s="1"/>
  <c r="FA299" i="2"/>
  <c r="FB300" i="2" s="1"/>
  <c r="FA300" i="2"/>
  <c r="FB301" i="2" s="1"/>
  <c r="FA301" i="2"/>
  <c r="FB302" i="2" s="1"/>
  <c r="FA302" i="2"/>
  <c r="FB303" i="2" s="1"/>
  <c r="FA303" i="2"/>
  <c r="FB304" i="2" s="1"/>
  <c r="FA304" i="2"/>
  <c r="FB305" i="2" s="1"/>
  <c r="FA305" i="2"/>
  <c r="FB306" i="2" s="1"/>
  <c r="FA306" i="2"/>
  <c r="FB307" i="2" s="1"/>
  <c r="FA307" i="2"/>
  <c r="FB308" i="2" s="1"/>
  <c r="FA308" i="2"/>
  <c r="FB309" i="2" s="1"/>
  <c r="FA309" i="2"/>
  <c r="FB310" i="2" s="1"/>
  <c r="FA310" i="2"/>
  <c r="FB311" i="2" s="1"/>
  <c r="FA311" i="2"/>
  <c r="FB312" i="2" s="1"/>
  <c r="FA312" i="2"/>
  <c r="FB313" i="2" s="1"/>
  <c r="FA313" i="2"/>
  <c r="FB314" i="2" s="1"/>
  <c r="FA314" i="2"/>
  <c r="FB315" i="2" s="1"/>
  <c r="FA315" i="2"/>
  <c r="FB316" i="2" s="1"/>
  <c r="FA316" i="2"/>
  <c r="FB317" i="2" s="1"/>
  <c r="FA317" i="2"/>
  <c r="FB318" i="2" s="1"/>
  <c r="FA318" i="2"/>
  <c r="FB319" i="2" s="1"/>
  <c r="FA319" i="2"/>
  <c r="FB320" i="2" s="1"/>
  <c r="FA320" i="2"/>
  <c r="FB321" i="2" s="1"/>
  <c r="FA321" i="2"/>
  <c r="FB322" i="2" s="1"/>
  <c r="FA322" i="2"/>
  <c r="FB323" i="2" s="1"/>
  <c r="FA323" i="2"/>
  <c r="FB324" i="2" s="1"/>
  <c r="FA324" i="2"/>
  <c r="FB325" i="2" s="1"/>
  <c r="FA325" i="2"/>
  <c r="FB326" i="2" s="1"/>
  <c r="FA326" i="2"/>
  <c r="FB327" i="2" s="1"/>
  <c r="FA327" i="2"/>
  <c r="FB328" i="2" s="1"/>
  <c r="FA328" i="2"/>
  <c r="FB329" i="2" s="1"/>
  <c r="FA329" i="2"/>
  <c r="FB330" i="2" s="1"/>
  <c r="FA330" i="2"/>
  <c r="FB331" i="2" s="1"/>
  <c r="FA331" i="2"/>
  <c r="FB332" i="2" s="1"/>
  <c r="FA332" i="2"/>
  <c r="FB333" i="2" s="1"/>
  <c r="FA333" i="2"/>
  <c r="FB334" i="2" s="1"/>
  <c r="FA334" i="2"/>
  <c r="FB335" i="2" s="1"/>
  <c r="FA335" i="2"/>
  <c r="FB336" i="2" s="1"/>
  <c r="FA336" i="2"/>
  <c r="FB337" i="2" s="1"/>
  <c r="FA337" i="2"/>
  <c r="FB338" i="2" s="1"/>
  <c r="FA338" i="2"/>
  <c r="FB339" i="2" s="1"/>
  <c r="FA339" i="2"/>
  <c r="FB340" i="2" s="1"/>
  <c r="FA340" i="2"/>
  <c r="FB341" i="2" s="1"/>
  <c r="FA341" i="2"/>
  <c r="FB342" i="2" s="1"/>
  <c r="FA342" i="2"/>
  <c r="FB343" i="2" s="1"/>
  <c r="FA343" i="2"/>
  <c r="FB344" i="2" s="1"/>
  <c r="FA344" i="2"/>
  <c r="FB345" i="2" s="1"/>
  <c r="FA345" i="2"/>
  <c r="FB346" i="2" s="1"/>
  <c r="FA346" i="2"/>
  <c r="FB347" i="2" s="1"/>
  <c r="FA347" i="2"/>
  <c r="FB348" i="2" s="1"/>
  <c r="FA348" i="2"/>
  <c r="FB349" i="2" s="1"/>
  <c r="FA349" i="2"/>
  <c r="FB350" i="2" s="1"/>
  <c r="FA350" i="2"/>
  <c r="FB351" i="2" s="1"/>
  <c r="FA351" i="2"/>
  <c r="FB352" i="2" s="1"/>
  <c r="FA352" i="2"/>
  <c r="FB353" i="2" s="1"/>
  <c r="FA353" i="2"/>
  <c r="FB354" i="2" s="1"/>
  <c r="FA354" i="2"/>
  <c r="FB355" i="2" s="1"/>
  <c r="FA355" i="2"/>
  <c r="FB356" i="2" s="1"/>
  <c r="FA356" i="2"/>
  <c r="FB357" i="2" s="1"/>
  <c r="FA357" i="2"/>
  <c r="FB358" i="2" s="1"/>
  <c r="FA358" i="2"/>
  <c r="FB359" i="2" s="1"/>
  <c r="FA359" i="2"/>
  <c r="FB360" i="2" s="1"/>
  <c r="FA360" i="2"/>
  <c r="FB361" i="2" s="1"/>
  <c r="FA361" i="2"/>
  <c r="FB362" i="2" s="1"/>
  <c r="FA362" i="2"/>
  <c r="FB363" i="2" s="1"/>
  <c r="FA363" i="2"/>
  <c r="FB364" i="2" s="1"/>
  <c r="FA364" i="2"/>
  <c r="FB365" i="2" s="1"/>
  <c r="FA365" i="2"/>
  <c r="FB366" i="2" s="1"/>
  <c r="FA366" i="2"/>
  <c r="FB367" i="2" s="1"/>
  <c r="FA367" i="2"/>
  <c r="FB368" i="2" s="1"/>
  <c r="FA368" i="2"/>
  <c r="FB369" i="2" s="1"/>
  <c r="FA369" i="2"/>
  <c r="FB370" i="2" s="1"/>
  <c r="FA370" i="2"/>
  <c r="FB371" i="2" s="1"/>
  <c r="FA371" i="2"/>
  <c r="FB372" i="2" s="1"/>
  <c r="FA372" i="2"/>
  <c r="FB373" i="2" s="1"/>
  <c r="FA373" i="2"/>
  <c r="FB374" i="2" s="1"/>
  <c r="FA374" i="2"/>
  <c r="FB375" i="2" s="1"/>
  <c r="FA375" i="2"/>
  <c r="FB376" i="2" s="1"/>
  <c r="FA376" i="2"/>
  <c r="FB377" i="2" s="1"/>
  <c r="FA377" i="2"/>
  <c r="FB378" i="2" s="1"/>
  <c r="FA378" i="2"/>
  <c r="FB379" i="2" s="1"/>
  <c r="FA379" i="2"/>
  <c r="FB380" i="2" s="1"/>
  <c r="FA380" i="2"/>
  <c r="FB381" i="2" s="1"/>
  <c r="FA381" i="2"/>
  <c r="FB382" i="2" s="1"/>
  <c r="FA382" i="2"/>
  <c r="FB383" i="2" s="1"/>
  <c r="FA383" i="2"/>
  <c r="FB384" i="2" s="1"/>
  <c r="FA384" i="2"/>
  <c r="FB385" i="2" s="1"/>
  <c r="FA385" i="2"/>
  <c r="FB386" i="2" s="1"/>
  <c r="FA386" i="2"/>
  <c r="FB387" i="2" s="1"/>
  <c r="FA387" i="2"/>
  <c r="FB388" i="2" s="1"/>
  <c r="FA388" i="2"/>
  <c r="FB389" i="2" s="1"/>
  <c r="FA389" i="2"/>
  <c r="FB390" i="2" s="1"/>
  <c r="FA390" i="2"/>
  <c r="FB391" i="2" s="1"/>
  <c r="FA391" i="2"/>
  <c r="FB392" i="2" s="1"/>
  <c r="FA392" i="2"/>
  <c r="FB393" i="2" s="1"/>
  <c r="FA393" i="2"/>
  <c r="FB394" i="2" s="1"/>
  <c r="FA394" i="2"/>
  <c r="FB395" i="2" s="1"/>
  <c r="FA395" i="2"/>
  <c r="FB396" i="2" s="1"/>
  <c r="FA396" i="2"/>
  <c r="FB397" i="2" s="1"/>
  <c r="FA397" i="2"/>
  <c r="FB398" i="2" s="1"/>
  <c r="FA398" i="2"/>
  <c r="FB399" i="2" s="1"/>
  <c r="FA399" i="2"/>
  <c r="FB400" i="2" s="1"/>
  <c r="FA400" i="2"/>
  <c r="FB401" i="2" s="1"/>
  <c r="FA401" i="2"/>
  <c r="FB402" i="2" s="1"/>
  <c r="FA402" i="2"/>
  <c r="FB403" i="2" s="1"/>
  <c r="FA403" i="2"/>
  <c r="FB404" i="2" s="1"/>
  <c r="FA404" i="2"/>
  <c r="FB405" i="2" s="1"/>
  <c r="FA405" i="2"/>
  <c r="FB406" i="2" s="1"/>
  <c r="FA406" i="2"/>
  <c r="FB407" i="2" s="1"/>
  <c r="FA407" i="2"/>
  <c r="FB408" i="2" s="1"/>
  <c r="FA408" i="2"/>
  <c r="FB409" i="2" s="1"/>
  <c r="FA409" i="2"/>
  <c r="FB410" i="2" s="1"/>
  <c r="FA410" i="2"/>
  <c r="FB411" i="2" s="1"/>
  <c r="FA411" i="2"/>
  <c r="FB412" i="2" s="1"/>
  <c r="FA412" i="2"/>
  <c r="FB413" i="2" s="1"/>
  <c r="FA413" i="2"/>
  <c r="FB414" i="2" s="1"/>
  <c r="FA414" i="2"/>
  <c r="FB415" i="2" s="1"/>
  <c r="FA415" i="2"/>
  <c r="FB416" i="2" s="1"/>
  <c r="FA416" i="2"/>
  <c r="FB417" i="2" s="1"/>
  <c r="FA417" i="2"/>
  <c r="FB418" i="2" s="1"/>
  <c r="FA418" i="2"/>
  <c r="FB419" i="2" s="1"/>
  <c r="FA419" i="2"/>
  <c r="FB420" i="2" s="1"/>
  <c r="FA420" i="2"/>
  <c r="FB421" i="2" s="1"/>
  <c r="FA421" i="2"/>
  <c r="FB422" i="2" s="1"/>
  <c r="FA422" i="2"/>
  <c r="FB423" i="2" s="1"/>
  <c r="FA423" i="2"/>
  <c r="FB424" i="2" s="1"/>
  <c r="FA424" i="2"/>
  <c r="FB425" i="2" s="1"/>
  <c r="FA425" i="2"/>
  <c r="FB426" i="2" s="1"/>
  <c r="FA426" i="2"/>
  <c r="FB427" i="2" s="1"/>
  <c r="FA427" i="2"/>
  <c r="FB428" i="2" s="1"/>
  <c r="FA428" i="2"/>
  <c r="FB429" i="2" s="1"/>
  <c r="FA429" i="2"/>
  <c r="FB430" i="2" s="1"/>
  <c r="FA430" i="2"/>
  <c r="FB431" i="2" s="1"/>
  <c r="FA431" i="2"/>
  <c r="FB432" i="2" s="1"/>
  <c r="FA432" i="2"/>
  <c r="FB433" i="2" s="1"/>
  <c r="FA433" i="2"/>
  <c r="FB434" i="2" s="1"/>
  <c r="FA434" i="2"/>
  <c r="FB435" i="2" s="1"/>
  <c r="FA435" i="2"/>
  <c r="FB436" i="2" s="1"/>
  <c r="FA436" i="2"/>
  <c r="FB437" i="2" s="1"/>
  <c r="FA437" i="2"/>
  <c r="FB438" i="2" s="1"/>
  <c r="FA438" i="2"/>
  <c r="FB439" i="2" s="1"/>
  <c r="FA439" i="2"/>
  <c r="FB440" i="2" s="1"/>
  <c r="FA440" i="2"/>
  <c r="FB441" i="2" s="1"/>
  <c r="FA441" i="2"/>
  <c r="FB442" i="2" s="1"/>
  <c r="FA442" i="2"/>
  <c r="FB443" i="2" s="1"/>
  <c r="FA443" i="2"/>
  <c r="FB444" i="2" s="1"/>
  <c r="FA444" i="2"/>
  <c r="FB445" i="2" s="1"/>
  <c r="FA445" i="2"/>
  <c r="FB446" i="2" s="1"/>
  <c r="FA446" i="2"/>
  <c r="FB447" i="2" s="1"/>
  <c r="FA447" i="2"/>
  <c r="FB448" i="2" s="1"/>
  <c r="FA448" i="2"/>
  <c r="FB449" i="2" s="1"/>
  <c r="FA449" i="2"/>
  <c r="FB450" i="2" s="1"/>
  <c r="FA450" i="2"/>
  <c r="FB451" i="2" s="1"/>
  <c r="FA451" i="2"/>
  <c r="FB452" i="2" s="1"/>
  <c r="FA452" i="2"/>
  <c r="FB453" i="2" s="1"/>
  <c r="FA453" i="2"/>
  <c r="FB454" i="2" s="1"/>
  <c r="FA454" i="2"/>
  <c r="FB455" i="2" s="1"/>
  <c r="FA455" i="2"/>
  <c r="FB456" i="2" s="1"/>
  <c r="FA456" i="2"/>
  <c r="FB457" i="2" s="1"/>
  <c r="FA457" i="2"/>
  <c r="FB458" i="2" s="1"/>
  <c r="FA458" i="2"/>
  <c r="FB459" i="2" s="1"/>
  <c r="FA459" i="2"/>
  <c r="FB460" i="2" s="1"/>
  <c r="FA460" i="2"/>
  <c r="FB461" i="2" s="1"/>
  <c r="FA461" i="2"/>
  <c r="FB462" i="2" s="1"/>
  <c r="FA462" i="2"/>
  <c r="FB463" i="2" s="1"/>
  <c r="FA463" i="2"/>
  <c r="FB464" i="2" s="1"/>
  <c r="FA464" i="2"/>
  <c r="FB465" i="2" s="1"/>
  <c r="FA465" i="2"/>
  <c r="FB466" i="2" s="1"/>
  <c r="FA466" i="2"/>
  <c r="FB467" i="2" s="1"/>
  <c r="FA467" i="2"/>
  <c r="FB468" i="2" s="1"/>
  <c r="FA468" i="2"/>
  <c r="FB469" i="2" s="1"/>
  <c r="FA469" i="2"/>
  <c r="FB470" i="2" s="1"/>
  <c r="FA470" i="2"/>
  <c r="FB471" i="2" s="1"/>
  <c r="FA471" i="2"/>
  <c r="FB472" i="2" s="1"/>
  <c r="FA472" i="2"/>
  <c r="FB473" i="2" s="1"/>
  <c r="FA473" i="2"/>
  <c r="FB474" i="2" s="1"/>
  <c r="FA474" i="2"/>
  <c r="FB475" i="2" s="1"/>
  <c r="FA475" i="2"/>
  <c r="FB476" i="2" s="1"/>
  <c r="FA476" i="2"/>
  <c r="FB477" i="2" s="1"/>
  <c r="FA477" i="2"/>
  <c r="FB478" i="2" s="1"/>
  <c r="FA478" i="2"/>
  <c r="FB479" i="2" s="1"/>
  <c r="FA479" i="2"/>
  <c r="FB480" i="2" s="1"/>
  <c r="FA480" i="2"/>
  <c r="FB481" i="2" s="1"/>
  <c r="FA481" i="2"/>
  <c r="FB482" i="2" s="1"/>
  <c r="FA482" i="2"/>
  <c r="FB483" i="2" s="1"/>
  <c r="FA483" i="2"/>
  <c r="FB484" i="2" s="1"/>
  <c r="FA484" i="2"/>
  <c r="FB485" i="2" s="1"/>
  <c r="FA485" i="2"/>
  <c r="FB486" i="2" s="1"/>
  <c r="FA486" i="2"/>
  <c r="FB487" i="2" s="1"/>
  <c r="FA487" i="2"/>
  <c r="FB488" i="2" s="1"/>
  <c r="FA488" i="2"/>
  <c r="FB489" i="2" s="1"/>
  <c r="FA489" i="2"/>
  <c r="FB490" i="2" s="1"/>
  <c r="FA490" i="2"/>
  <c r="FB491" i="2" s="1"/>
  <c r="FA491" i="2"/>
  <c r="FB492" i="2" s="1"/>
  <c r="FA492" i="2"/>
  <c r="FB493" i="2" s="1"/>
  <c r="FA493" i="2"/>
  <c r="FB494" i="2" s="1"/>
  <c r="FA494" i="2"/>
  <c r="FB495" i="2" s="1"/>
  <c r="FA495" i="2"/>
  <c r="FB496" i="2" s="1"/>
  <c r="FA496" i="2"/>
  <c r="FB497" i="2" s="1"/>
  <c r="FA497" i="2"/>
  <c r="FB498" i="2" s="1"/>
  <c r="FA498" i="2"/>
  <c r="FB499" i="2" s="1"/>
  <c r="FA499" i="2"/>
  <c r="FB500" i="2" s="1"/>
  <c r="FA500" i="2"/>
  <c r="FB501" i="2" s="1"/>
  <c r="FA501" i="2"/>
  <c r="FB502" i="2" s="1"/>
  <c r="FA502" i="2"/>
  <c r="FB503" i="2" s="1"/>
  <c r="FA503" i="2"/>
  <c r="FB504" i="2" s="1"/>
  <c r="FA504" i="2"/>
  <c r="FB505" i="2" s="1"/>
  <c r="FA505" i="2"/>
  <c r="FB506" i="2" s="1"/>
  <c r="FA506" i="2"/>
  <c r="FB507" i="2" s="1"/>
  <c r="FA507" i="2"/>
  <c r="FB508" i="2" s="1"/>
  <c r="FA508" i="2"/>
  <c r="FB509" i="2" s="1"/>
  <c r="FA509" i="2"/>
  <c r="FB510" i="2" s="1"/>
  <c r="FA510" i="2"/>
  <c r="FB511" i="2" s="1"/>
  <c r="FA511" i="2"/>
  <c r="FB512" i="2" s="1"/>
  <c r="FA512" i="2"/>
  <c r="FB513" i="2" s="1"/>
  <c r="FA513" i="2"/>
  <c r="FB514" i="2" s="1"/>
  <c r="FA514" i="2"/>
  <c r="FB515" i="2" s="1"/>
  <c r="FA515" i="2"/>
  <c r="FB516" i="2" s="1"/>
  <c r="FA516" i="2"/>
  <c r="FB517" i="2" s="1"/>
  <c r="FA517" i="2"/>
  <c r="FB518" i="2" s="1"/>
  <c r="FA518" i="2"/>
  <c r="FB519" i="2" s="1"/>
  <c r="FA519" i="2"/>
  <c r="FB520" i="2" s="1"/>
  <c r="FA520" i="2"/>
  <c r="FB521" i="2" s="1"/>
  <c r="FA521" i="2"/>
  <c r="FB522" i="2" s="1"/>
  <c r="FA522" i="2"/>
  <c r="FB523" i="2" s="1"/>
  <c r="FA523" i="2"/>
  <c r="FB524" i="2" s="1"/>
  <c r="FA524" i="2"/>
  <c r="FB525" i="2" s="1"/>
  <c r="FA525" i="2"/>
  <c r="FB526" i="2" s="1"/>
  <c r="FA526" i="2"/>
  <c r="FB527" i="2" s="1"/>
  <c r="FA527" i="2"/>
  <c r="FB528" i="2" s="1"/>
  <c r="FA528" i="2"/>
  <c r="FB529" i="2" s="1"/>
  <c r="FA529" i="2"/>
  <c r="FB530" i="2" s="1"/>
  <c r="FA530" i="2"/>
  <c r="FB531" i="2" s="1"/>
  <c r="FA531" i="2"/>
  <c r="FB532" i="2" s="1"/>
  <c r="FA532" i="2"/>
  <c r="FB533" i="2" s="1"/>
  <c r="FA533" i="2"/>
  <c r="FB534" i="2" s="1"/>
  <c r="FA534" i="2"/>
  <c r="FB535" i="2" s="1"/>
  <c r="FA535" i="2"/>
  <c r="FB536" i="2" s="1"/>
  <c r="FA536" i="2"/>
  <c r="FB537" i="2" s="1"/>
  <c r="FA537" i="2"/>
  <c r="FB538" i="2" s="1"/>
  <c r="FA538" i="2"/>
  <c r="FB539" i="2" s="1"/>
  <c r="FA539" i="2"/>
  <c r="FB540" i="2" s="1"/>
  <c r="FA540" i="2"/>
  <c r="FB541" i="2" s="1"/>
  <c r="FA541" i="2"/>
  <c r="FB542" i="2" s="1"/>
  <c r="FA542" i="2"/>
  <c r="FB543" i="2" s="1"/>
  <c r="FA543" i="2"/>
  <c r="FB544" i="2" s="1"/>
  <c r="FA544" i="2"/>
  <c r="FB545" i="2" s="1"/>
  <c r="FA545" i="2"/>
  <c r="FB546" i="2" s="1"/>
  <c r="FA546" i="2"/>
  <c r="FB547" i="2" s="1"/>
  <c r="FA547" i="2"/>
  <c r="FB548" i="2" s="1"/>
  <c r="FA548" i="2"/>
  <c r="FB549" i="2" s="1"/>
  <c r="FA549" i="2"/>
  <c r="FB550" i="2" s="1"/>
  <c r="FA550" i="2"/>
  <c r="FB551" i="2" s="1"/>
  <c r="FA551" i="2"/>
  <c r="FB552" i="2" s="1"/>
  <c r="FA552" i="2"/>
  <c r="FB553" i="2" s="1"/>
  <c r="FA553" i="2"/>
  <c r="FA54" i="2"/>
  <c r="FB55" i="2" s="1"/>
  <c r="AO553" i="2"/>
  <c r="AO552" i="2"/>
  <c r="AO551" i="2"/>
  <c r="AO550" i="2"/>
  <c r="AO549" i="2"/>
  <c r="AO548" i="2"/>
  <c r="AO547" i="2"/>
  <c r="AO546" i="2"/>
  <c r="AO545" i="2"/>
  <c r="AO544" i="2"/>
  <c r="AO543" i="2"/>
  <c r="AO542" i="2"/>
  <c r="AO541" i="2"/>
  <c r="AO540" i="2"/>
  <c r="AO539" i="2"/>
  <c r="AO538" i="2"/>
  <c r="AO537" i="2"/>
  <c r="AO536" i="2"/>
  <c r="AO535" i="2"/>
  <c r="AO534" i="2"/>
  <c r="AO533" i="2"/>
  <c r="AO532" i="2"/>
  <c r="AO531" i="2"/>
  <c r="AO530" i="2"/>
  <c r="AO529" i="2"/>
  <c r="AO528" i="2"/>
  <c r="AO527" i="2"/>
  <c r="AO526" i="2"/>
  <c r="AO525" i="2"/>
  <c r="AO524" i="2"/>
  <c r="AO523" i="2"/>
  <c r="AO522" i="2"/>
  <c r="AO521" i="2"/>
  <c r="AO520" i="2"/>
  <c r="AO519" i="2"/>
  <c r="AO518" i="2"/>
  <c r="AO517" i="2"/>
  <c r="AO516" i="2"/>
  <c r="AO515" i="2"/>
  <c r="AO514" i="2"/>
  <c r="AO513" i="2"/>
  <c r="AO512" i="2"/>
  <c r="AO511" i="2"/>
  <c r="AO510" i="2"/>
  <c r="AO509" i="2"/>
  <c r="AO508" i="2"/>
  <c r="AO507" i="2"/>
  <c r="AO506" i="2"/>
  <c r="AO505" i="2"/>
  <c r="AO504" i="2"/>
  <c r="AO503" i="2"/>
  <c r="AO502" i="2"/>
  <c r="AO501" i="2"/>
  <c r="AO500" i="2"/>
  <c r="AO499" i="2"/>
  <c r="AO498" i="2"/>
  <c r="AO497" i="2"/>
  <c r="AO496" i="2"/>
  <c r="AO495" i="2"/>
  <c r="AO494" i="2"/>
  <c r="AO493" i="2"/>
  <c r="AO492" i="2"/>
  <c r="AO491" i="2"/>
  <c r="AO490" i="2"/>
  <c r="AO489" i="2"/>
  <c r="AO488" i="2"/>
  <c r="AO487" i="2"/>
  <c r="AO486" i="2"/>
  <c r="AO485" i="2"/>
  <c r="AO484" i="2"/>
  <c r="AO483" i="2"/>
  <c r="AO482" i="2"/>
  <c r="AO481" i="2"/>
  <c r="AO480" i="2"/>
  <c r="AO479" i="2"/>
  <c r="AO478" i="2"/>
  <c r="AO477" i="2"/>
  <c r="AO476" i="2"/>
  <c r="AO475" i="2"/>
  <c r="AO474" i="2"/>
  <c r="AO473" i="2"/>
  <c r="AO472" i="2"/>
  <c r="AO471" i="2"/>
  <c r="AO470" i="2"/>
  <c r="AO469" i="2"/>
  <c r="AO468" i="2"/>
  <c r="AO467" i="2"/>
  <c r="AO466" i="2"/>
  <c r="AO465" i="2"/>
  <c r="AO464" i="2"/>
  <c r="AO463" i="2"/>
  <c r="AO462" i="2"/>
  <c r="AO461" i="2"/>
  <c r="AO460" i="2"/>
  <c r="AO459" i="2"/>
  <c r="AO458" i="2"/>
  <c r="AO457" i="2"/>
  <c r="AO456" i="2"/>
  <c r="AO455" i="2"/>
  <c r="AO454" i="2"/>
  <c r="AO453" i="2"/>
  <c r="AO452" i="2"/>
  <c r="AO451" i="2"/>
  <c r="AO450" i="2"/>
  <c r="AO449" i="2"/>
  <c r="AO448" i="2"/>
  <c r="AO447" i="2"/>
  <c r="AO446" i="2"/>
  <c r="AO445" i="2"/>
  <c r="AO444" i="2"/>
  <c r="AO443" i="2"/>
  <c r="AO442" i="2"/>
  <c r="AO441" i="2"/>
  <c r="AO440" i="2"/>
  <c r="AO439" i="2"/>
  <c r="AO438" i="2"/>
  <c r="AO437" i="2"/>
  <c r="AO436" i="2"/>
  <c r="AO435" i="2"/>
  <c r="AO434" i="2"/>
  <c r="AO433" i="2"/>
  <c r="AO432" i="2"/>
  <c r="AO431" i="2"/>
  <c r="AO430" i="2"/>
  <c r="AO429" i="2"/>
  <c r="AO428" i="2"/>
  <c r="AO427" i="2"/>
  <c r="AO426" i="2"/>
  <c r="AO425" i="2"/>
  <c r="AO424" i="2"/>
  <c r="AO423" i="2"/>
  <c r="AO422" i="2"/>
  <c r="AO421" i="2"/>
  <c r="AO420" i="2"/>
  <c r="AO419" i="2"/>
  <c r="AO418" i="2"/>
  <c r="AO417" i="2"/>
  <c r="AO416" i="2"/>
  <c r="AO415" i="2"/>
  <c r="AO414" i="2"/>
  <c r="AO413" i="2"/>
  <c r="AO412" i="2"/>
  <c r="AO411" i="2"/>
  <c r="AO410" i="2"/>
  <c r="AO409" i="2"/>
  <c r="AO408" i="2"/>
  <c r="AO407" i="2"/>
  <c r="AO406" i="2"/>
  <c r="AO405" i="2"/>
  <c r="AO404" i="2"/>
  <c r="AO403" i="2"/>
  <c r="AO402" i="2"/>
  <c r="AO401" i="2"/>
  <c r="AO400" i="2"/>
  <c r="AO399" i="2"/>
  <c r="AO398" i="2"/>
  <c r="AO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AO380" i="2"/>
  <c r="AO379" i="2"/>
  <c r="AO378" i="2"/>
  <c r="AO377" i="2"/>
  <c r="AO376" i="2"/>
  <c r="AO375" i="2"/>
  <c r="AO374" i="2"/>
  <c r="AO373" i="2"/>
  <c r="AO372" i="2"/>
  <c r="AO371" i="2"/>
  <c r="AO370" i="2"/>
  <c r="AO369" i="2"/>
  <c r="AO368" i="2"/>
  <c r="AO367" i="2"/>
  <c r="AO366" i="2"/>
  <c r="AO365" i="2"/>
  <c r="AO364" i="2"/>
  <c r="AO363" i="2"/>
  <c r="AO362" i="2"/>
  <c r="AO361" i="2"/>
  <c r="AO360" i="2"/>
  <c r="AO359" i="2"/>
  <c r="AO358" i="2"/>
  <c r="AO357" i="2"/>
  <c r="AO356" i="2"/>
  <c r="AO355" i="2"/>
  <c r="AO354" i="2"/>
  <c r="AO353" i="2"/>
  <c r="AO352" i="2"/>
  <c r="AO351" i="2"/>
  <c r="AO350" i="2"/>
  <c r="AO349" i="2"/>
  <c r="AO348" i="2"/>
  <c r="AO347" i="2"/>
  <c r="AO346" i="2"/>
  <c r="AO345" i="2"/>
  <c r="AO344" i="2"/>
  <c r="AO343" i="2"/>
  <c r="AO342" i="2"/>
  <c r="AO341" i="2"/>
  <c r="AO340" i="2"/>
  <c r="AO339" i="2"/>
  <c r="AO338" i="2"/>
  <c r="AO337" i="2"/>
  <c r="AO336" i="2"/>
  <c r="AO335" i="2"/>
  <c r="AO334" i="2"/>
  <c r="AO333" i="2"/>
  <c r="AO332" i="2"/>
  <c r="AO331" i="2"/>
  <c r="AO330" i="2"/>
  <c r="AO329" i="2"/>
  <c r="AO328" i="2"/>
  <c r="AO327" i="2"/>
  <c r="AO326" i="2"/>
  <c r="AO325" i="2"/>
  <c r="AO324" i="2"/>
  <c r="AO323" i="2"/>
  <c r="AO322" i="2"/>
  <c r="AO321" i="2"/>
  <c r="AO320" i="2"/>
  <c r="AO319" i="2"/>
  <c r="AO318" i="2"/>
  <c r="AO317" i="2"/>
  <c r="AO316" i="2"/>
  <c r="AO315" i="2"/>
  <c r="AO314" i="2"/>
  <c r="AO313" i="2"/>
  <c r="AO312" i="2"/>
  <c r="AO311" i="2"/>
  <c r="AO310" i="2"/>
  <c r="AO309" i="2"/>
  <c r="AO308" i="2"/>
  <c r="AO307" i="2"/>
  <c r="AO306" i="2"/>
  <c r="AO305" i="2"/>
  <c r="AO304" i="2"/>
  <c r="AO303" i="2"/>
  <c r="AO302" i="2"/>
  <c r="AO301" i="2"/>
  <c r="AO300" i="2"/>
  <c r="AO299" i="2"/>
  <c r="AO298" i="2"/>
  <c r="AO297" i="2"/>
  <c r="AO296" i="2"/>
  <c r="AO295" i="2"/>
  <c r="AO294" i="2"/>
  <c r="AO293" i="2"/>
  <c r="AO292" i="2"/>
  <c r="AO291" i="2"/>
  <c r="AO290" i="2"/>
  <c r="AO289" i="2"/>
  <c r="AO288" i="2"/>
  <c r="AO287" i="2"/>
  <c r="AO286" i="2"/>
  <c r="AO285" i="2"/>
  <c r="AO284" i="2"/>
  <c r="AO283" i="2"/>
  <c r="AO282" i="2"/>
  <c r="AO281" i="2"/>
  <c r="AO280" i="2"/>
  <c r="AO279" i="2"/>
  <c r="AO278" i="2"/>
  <c r="AO277" i="2"/>
  <c r="AO276" i="2"/>
  <c r="AO275" i="2"/>
  <c r="AO274" i="2"/>
  <c r="AO273" i="2"/>
  <c r="AO272" i="2"/>
  <c r="AO271" i="2"/>
  <c r="AO270" i="2"/>
  <c r="AO269" i="2"/>
  <c r="AO268" i="2"/>
  <c r="AO267" i="2"/>
  <c r="AO266" i="2"/>
  <c r="AO265" i="2"/>
  <c r="AO264" i="2"/>
  <c r="AO263" i="2"/>
  <c r="AO262" i="2"/>
  <c r="AO261" i="2"/>
  <c r="AO260" i="2"/>
  <c r="AO259" i="2"/>
  <c r="AO258" i="2"/>
  <c r="AO257" i="2"/>
  <c r="AO256" i="2"/>
  <c r="AO255" i="2"/>
  <c r="AO254" i="2"/>
  <c r="AO253" i="2"/>
  <c r="AO252" i="2"/>
  <c r="AO251" i="2"/>
  <c r="AO250" i="2"/>
  <c r="AO249" i="2"/>
  <c r="AO248" i="2"/>
  <c r="AO247" i="2"/>
  <c r="AO246" i="2"/>
  <c r="AO245" i="2"/>
  <c r="AO244" i="2"/>
  <c r="AO243" i="2"/>
  <c r="AO242" i="2"/>
  <c r="AO241" i="2"/>
  <c r="AO240" i="2"/>
  <c r="AO239" i="2"/>
  <c r="AO238" i="2"/>
  <c r="AO237" i="2"/>
  <c r="AO236" i="2"/>
  <c r="AO235" i="2"/>
  <c r="AO234" i="2"/>
  <c r="AO233" i="2"/>
  <c r="AO232" i="2"/>
  <c r="AO231" i="2"/>
  <c r="AO230" i="2"/>
  <c r="AO229" i="2"/>
  <c r="AO228" i="2"/>
  <c r="AO227" i="2"/>
  <c r="AO226" i="2"/>
  <c r="AO225" i="2"/>
  <c r="AO224" i="2"/>
  <c r="AO223" i="2"/>
  <c r="AO222" i="2"/>
  <c r="AO221" i="2"/>
  <c r="AO220" i="2"/>
  <c r="AO219" i="2"/>
  <c r="AO218" i="2"/>
  <c r="AO217" i="2"/>
  <c r="AO216" i="2"/>
  <c r="AO215" i="2"/>
  <c r="AO214" i="2"/>
  <c r="AO213" i="2"/>
  <c r="AO212" i="2"/>
  <c r="AO211" i="2"/>
  <c r="AO210" i="2"/>
  <c r="AO209" i="2"/>
  <c r="AO208" i="2"/>
  <c r="AO207" i="2"/>
  <c r="AO206" i="2"/>
  <c r="AO205" i="2"/>
  <c r="AO204" i="2"/>
  <c r="AO203" i="2"/>
  <c r="AO202" i="2"/>
  <c r="AO201" i="2"/>
  <c r="AO200" i="2"/>
  <c r="AO199" i="2"/>
  <c r="AO198" i="2"/>
  <c r="AO197" i="2"/>
  <c r="AO196" i="2"/>
  <c r="AO195" i="2"/>
  <c r="AO194" i="2"/>
  <c r="AO193" i="2"/>
  <c r="AO192" i="2"/>
  <c r="AO191" i="2"/>
  <c r="AO190" i="2"/>
  <c r="AO189" i="2"/>
  <c r="AO188" i="2"/>
  <c r="AO187" i="2"/>
  <c r="AO186" i="2"/>
  <c r="AO185" i="2"/>
  <c r="AO184" i="2"/>
  <c r="AO183" i="2"/>
  <c r="AO182" i="2"/>
  <c r="AO181" i="2"/>
  <c r="AO180" i="2"/>
  <c r="AO179" i="2"/>
  <c r="AO178" i="2"/>
  <c r="AO177" i="2"/>
  <c r="AO176" i="2"/>
  <c r="AO175" i="2"/>
  <c r="AO174" i="2"/>
  <c r="AO173" i="2"/>
  <c r="AO172" i="2"/>
  <c r="AO171" i="2"/>
  <c r="AO170" i="2"/>
  <c r="AO169" i="2"/>
  <c r="AO168" i="2"/>
  <c r="AO167" i="2"/>
  <c r="AO166" i="2"/>
  <c r="AO165" i="2"/>
  <c r="AO164" i="2"/>
  <c r="AO163" i="2"/>
  <c r="AO162" i="2"/>
  <c r="AO161" i="2"/>
  <c r="AO160" i="2"/>
  <c r="AO159" i="2"/>
  <c r="AO158" i="2"/>
  <c r="AO157" i="2"/>
  <c r="AO156" i="2"/>
  <c r="AO155" i="2"/>
  <c r="AO154" i="2"/>
  <c r="AO153" i="2"/>
  <c r="AO152" i="2"/>
  <c r="AO151" i="2"/>
  <c r="AO150" i="2"/>
  <c r="AO149" i="2"/>
  <c r="AO148" i="2"/>
  <c r="AO147" i="2"/>
  <c r="AO146" i="2"/>
  <c r="AO145" i="2"/>
  <c r="AO144" i="2"/>
  <c r="AO143" i="2"/>
  <c r="AO142" i="2"/>
  <c r="AO141" i="2"/>
  <c r="AO140" i="2"/>
  <c r="AO139" i="2"/>
  <c r="AO138" i="2"/>
  <c r="AO137" i="2"/>
  <c r="AO136" i="2"/>
  <c r="AO135" i="2"/>
  <c r="AO134" i="2"/>
  <c r="AO133" i="2"/>
  <c r="AO132" i="2"/>
  <c r="AO131" i="2"/>
  <c r="AO130" i="2"/>
  <c r="AO129" i="2"/>
  <c r="AO128" i="2"/>
  <c r="AO127" i="2"/>
  <c r="AO126" i="2"/>
  <c r="AO125" i="2"/>
  <c r="AO124" i="2"/>
  <c r="AO123" i="2"/>
  <c r="AO122" i="2"/>
  <c r="AO121" i="2"/>
  <c r="AO120" i="2"/>
  <c r="AO119" i="2"/>
  <c r="AO118" i="2"/>
  <c r="AO117" i="2"/>
  <c r="AO116" i="2"/>
  <c r="AO115" i="2"/>
  <c r="AO114" i="2"/>
  <c r="AO113" i="2"/>
  <c r="AO112" i="2"/>
  <c r="AO111" i="2"/>
  <c r="AO110" i="2"/>
  <c r="AO109" i="2"/>
  <c r="AO108" i="2"/>
  <c r="AO107" i="2"/>
  <c r="AO106" i="2"/>
  <c r="AO105" i="2"/>
  <c r="AO104" i="2"/>
  <c r="AO103" i="2"/>
  <c r="AO102" i="2"/>
  <c r="AO101" i="2"/>
  <c r="AO100" i="2"/>
  <c r="AO99" i="2"/>
  <c r="AO98" i="2"/>
  <c r="AO97" i="2"/>
  <c r="AO96" i="2"/>
  <c r="AO95" i="2"/>
  <c r="AO94" i="2"/>
  <c r="AO93" i="2"/>
  <c r="AO92" i="2"/>
  <c r="AO91" i="2"/>
  <c r="AO90" i="2"/>
  <c r="AO89" i="2"/>
  <c r="AO88" i="2"/>
  <c r="AO87" i="2"/>
  <c r="AO86" i="2"/>
  <c r="AO85" i="2"/>
  <c r="AO84" i="2"/>
  <c r="AO83" i="2"/>
  <c r="AO82" i="2"/>
  <c r="AO81" i="2"/>
  <c r="AO80" i="2"/>
  <c r="AO79" i="2"/>
  <c r="AO78" i="2"/>
  <c r="AO77" i="2"/>
  <c r="AO76" i="2"/>
  <c r="AO75" i="2"/>
  <c r="AO74" i="2"/>
  <c r="AO73" i="2"/>
  <c r="AO72" i="2"/>
  <c r="AO71" i="2"/>
  <c r="AO70" i="2"/>
  <c r="AO69" i="2"/>
  <c r="AO68" i="2"/>
  <c r="AO67" i="2"/>
  <c r="AO66" i="2"/>
  <c r="AO65" i="2"/>
  <c r="AO64" i="2"/>
  <c r="AO63" i="2"/>
  <c r="AO62" i="2"/>
  <c r="AO61" i="2"/>
  <c r="AO60" i="2"/>
  <c r="AO59" i="2"/>
  <c r="AO58" i="2"/>
  <c r="AO57" i="2"/>
  <c r="AO56" i="2"/>
  <c r="AO55" i="2"/>
  <c r="AO54" i="2"/>
  <c r="AD250" i="2"/>
  <c r="X56" i="2"/>
  <c r="X57" i="2"/>
  <c r="X58" i="2"/>
  <c r="X59" i="2"/>
  <c r="AP59" i="2" s="1"/>
  <c r="X60" i="2"/>
  <c r="X61" i="2"/>
  <c r="X62" i="2"/>
  <c r="X63" i="2"/>
  <c r="AP63" i="2" s="1"/>
  <c r="X64" i="2"/>
  <c r="X65" i="2"/>
  <c r="X66" i="2"/>
  <c r="X67" i="2"/>
  <c r="AP67" i="2" s="1"/>
  <c r="X68" i="2"/>
  <c r="X69" i="2"/>
  <c r="X70" i="2"/>
  <c r="X71" i="2"/>
  <c r="AP71" i="2" s="1"/>
  <c r="X72" i="2"/>
  <c r="X73" i="2"/>
  <c r="X74" i="2"/>
  <c r="X75" i="2"/>
  <c r="AP75" i="2" s="1"/>
  <c r="X76" i="2"/>
  <c r="X77" i="2"/>
  <c r="X78" i="2"/>
  <c r="X79" i="2"/>
  <c r="AP79" i="2" s="1"/>
  <c r="X80" i="2"/>
  <c r="X81" i="2"/>
  <c r="X82" i="2"/>
  <c r="X83" i="2"/>
  <c r="AP83" i="2" s="1"/>
  <c r="X84" i="2"/>
  <c r="X85" i="2"/>
  <c r="X86" i="2"/>
  <c r="X87" i="2"/>
  <c r="AP87" i="2" s="1"/>
  <c r="X88" i="2"/>
  <c r="X89" i="2"/>
  <c r="X90" i="2"/>
  <c r="X91" i="2"/>
  <c r="AP91" i="2" s="1"/>
  <c r="X92" i="2"/>
  <c r="X93" i="2"/>
  <c r="X94" i="2"/>
  <c r="X95" i="2"/>
  <c r="AP95" i="2" s="1"/>
  <c r="X96" i="2"/>
  <c r="X97" i="2"/>
  <c r="X98" i="2"/>
  <c r="X99" i="2"/>
  <c r="AP99" i="2" s="1"/>
  <c r="X100" i="2"/>
  <c r="X101" i="2"/>
  <c r="X102" i="2"/>
  <c r="X103" i="2"/>
  <c r="AP103" i="2" s="1"/>
  <c r="X104" i="2"/>
  <c r="X105" i="2"/>
  <c r="X106" i="2"/>
  <c r="X107" i="2"/>
  <c r="AP107" i="2" s="1"/>
  <c r="X108" i="2"/>
  <c r="X109" i="2"/>
  <c r="X110" i="2"/>
  <c r="X111" i="2"/>
  <c r="AP111" i="2" s="1"/>
  <c r="X112" i="2"/>
  <c r="X113" i="2"/>
  <c r="X114" i="2"/>
  <c r="X115" i="2"/>
  <c r="AP115" i="2" s="1"/>
  <c r="X116" i="2"/>
  <c r="X117" i="2"/>
  <c r="X118" i="2"/>
  <c r="X119" i="2"/>
  <c r="AP119" i="2" s="1"/>
  <c r="X120" i="2"/>
  <c r="X121" i="2"/>
  <c r="X122" i="2"/>
  <c r="X123" i="2"/>
  <c r="AP123" i="2" s="1"/>
  <c r="X124" i="2"/>
  <c r="X125" i="2"/>
  <c r="X126" i="2"/>
  <c r="X127" i="2"/>
  <c r="AP127" i="2" s="1"/>
  <c r="X128" i="2"/>
  <c r="X129" i="2"/>
  <c r="X130" i="2"/>
  <c r="X131" i="2"/>
  <c r="AP131" i="2" s="1"/>
  <c r="X132" i="2"/>
  <c r="X133" i="2"/>
  <c r="X134" i="2"/>
  <c r="X135" i="2"/>
  <c r="AP135" i="2" s="1"/>
  <c r="X136" i="2"/>
  <c r="X137" i="2"/>
  <c r="X138" i="2"/>
  <c r="X139" i="2"/>
  <c r="AP139" i="2" s="1"/>
  <c r="X140" i="2"/>
  <c r="X141" i="2"/>
  <c r="X142" i="2"/>
  <c r="X143" i="2"/>
  <c r="AP143" i="2" s="1"/>
  <c r="X144" i="2"/>
  <c r="X145" i="2"/>
  <c r="X146" i="2"/>
  <c r="X147" i="2"/>
  <c r="AP147" i="2" s="1"/>
  <c r="X148" i="2"/>
  <c r="X149" i="2"/>
  <c r="X150" i="2"/>
  <c r="X151" i="2"/>
  <c r="AP151" i="2" s="1"/>
  <c r="X152" i="2"/>
  <c r="X153" i="2"/>
  <c r="X154" i="2"/>
  <c r="X155" i="2"/>
  <c r="AP155" i="2" s="1"/>
  <c r="X156" i="2"/>
  <c r="X157" i="2"/>
  <c r="X158" i="2"/>
  <c r="X159" i="2"/>
  <c r="AP159" i="2" s="1"/>
  <c r="X160" i="2"/>
  <c r="X161" i="2"/>
  <c r="X162" i="2"/>
  <c r="X163" i="2"/>
  <c r="AP163" i="2" s="1"/>
  <c r="X164" i="2"/>
  <c r="X165" i="2"/>
  <c r="X166" i="2"/>
  <c r="X167" i="2"/>
  <c r="AP167" i="2" s="1"/>
  <c r="X168" i="2"/>
  <c r="X169" i="2"/>
  <c r="X170" i="2"/>
  <c r="X171" i="2"/>
  <c r="AP171" i="2" s="1"/>
  <c r="X172" i="2"/>
  <c r="X173" i="2"/>
  <c r="X174" i="2"/>
  <c r="X175" i="2"/>
  <c r="AP175" i="2" s="1"/>
  <c r="X176" i="2"/>
  <c r="X177" i="2"/>
  <c r="X178" i="2"/>
  <c r="X179" i="2"/>
  <c r="AP179" i="2" s="1"/>
  <c r="X180" i="2"/>
  <c r="X181" i="2"/>
  <c r="X182" i="2"/>
  <c r="X183" i="2"/>
  <c r="AP183" i="2" s="1"/>
  <c r="X184" i="2"/>
  <c r="X185" i="2"/>
  <c r="X186" i="2"/>
  <c r="X187" i="2"/>
  <c r="AP187" i="2" s="1"/>
  <c r="X188" i="2"/>
  <c r="X189" i="2"/>
  <c r="X190" i="2"/>
  <c r="X191" i="2"/>
  <c r="AP191" i="2" s="1"/>
  <c r="X192" i="2"/>
  <c r="X193" i="2"/>
  <c r="X194" i="2"/>
  <c r="X195" i="2"/>
  <c r="AP195" i="2" s="1"/>
  <c r="X196" i="2"/>
  <c r="X197" i="2"/>
  <c r="X198" i="2"/>
  <c r="X199" i="2"/>
  <c r="AP199" i="2" s="1"/>
  <c r="X200" i="2"/>
  <c r="X201" i="2"/>
  <c r="X202" i="2"/>
  <c r="X203" i="2"/>
  <c r="AP203" i="2" s="1"/>
  <c r="X204" i="2"/>
  <c r="X205" i="2"/>
  <c r="X206" i="2"/>
  <c r="X207" i="2"/>
  <c r="AP207" i="2" s="1"/>
  <c r="X208" i="2"/>
  <c r="X209" i="2"/>
  <c r="X210" i="2"/>
  <c r="X211" i="2"/>
  <c r="AP211" i="2" s="1"/>
  <c r="X212" i="2"/>
  <c r="X213" i="2"/>
  <c r="X214" i="2"/>
  <c r="X215" i="2"/>
  <c r="AP215" i="2" s="1"/>
  <c r="X216" i="2"/>
  <c r="X217" i="2"/>
  <c r="X218" i="2"/>
  <c r="X219" i="2"/>
  <c r="AP219" i="2" s="1"/>
  <c r="X220" i="2"/>
  <c r="X221" i="2"/>
  <c r="X222" i="2"/>
  <c r="X223" i="2"/>
  <c r="AP223" i="2" s="1"/>
  <c r="X224" i="2"/>
  <c r="X225" i="2"/>
  <c r="X226" i="2"/>
  <c r="X227" i="2"/>
  <c r="AP227" i="2" s="1"/>
  <c r="X228" i="2"/>
  <c r="X229" i="2"/>
  <c r="X230" i="2"/>
  <c r="X231" i="2"/>
  <c r="AP231" i="2" s="1"/>
  <c r="X232" i="2"/>
  <c r="X233" i="2"/>
  <c r="X234" i="2"/>
  <c r="X235" i="2"/>
  <c r="AP235" i="2" s="1"/>
  <c r="X236" i="2"/>
  <c r="X237" i="2"/>
  <c r="X238" i="2"/>
  <c r="X239" i="2"/>
  <c r="AP239" i="2" s="1"/>
  <c r="X240" i="2"/>
  <c r="X241" i="2"/>
  <c r="X242" i="2"/>
  <c r="X243" i="2"/>
  <c r="AP243" i="2" s="1"/>
  <c r="X244" i="2"/>
  <c r="X245" i="2"/>
  <c r="X246" i="2"/>
  <c r="X247" i="2"/>
  <c r="AP247" i="2" s="1"/>
  <c r="X248" i="2"/>
  <c r="X249" i="2"/>
  <c r="X250" i="2"/>
  <c r="X251" i="2"/>
  <c r="AP251" i="2" s="1"/>
  <c r="X252" i="2"/>
  <c r="X253" i="2"/>
  <c r="X254" i="2"/>
  <c r="X255" i="2"/>
  <c r="AP255" i="2" s="1"/>
  <c r="X256" i="2"/>
  <c r="X257" i="2"/>
  <c r="X258" i="2"/>
  <c r="X259" i="2"/>
  <c r="AP259" i="2" s="1"/>
  <c r="X260" i="2"/>
  <c r="X261" i="2"/>
  <c r="X262" i="2"/>
  <c r="X263" i="2"/>
  <c r="AP263" i="2" s="1"/>
  <c r="X264" i="2"/>
  <c r="X265" i="2"/>
  <c r="X266" i="2"/>
  <c r="X267" i="2"/>
  <c r="AP267" i="2" s="1"/>
  <c r="X268" i="2"/>
  <c r="X269" i="2"/>
  <c r="X270" i="2"/>
  <c r="X271" i="2"/>
  <c r="AP271" i="2" s="1"/>
  <c r="X272" i="2"/>
  <c r="X273" i="2"/>
  <c r="X274" i="2"/>
  <c r="X275" i="2"/>
  <c r="AP275" i="2" s="1"/>
  <c r="X276" i="2"/>
  <c r="X277" i="2"/>
  <c r="X278" i="2"/>
  <c r="X279" i="2"/>
  <c r="AP279" i="2" s="1"/>
  <c r="X280" i="2"/>
  <c r="X281" i="2"/>
  <c r="X282" i="2"/>
  <c r="X283" i="2"/>
  <c r="AP283" i="2" s="1"/>
  <c r="X284" i="2"/>
  <c r="X285" i="2"/>
  <c r="X286" i="2"/>
  <c r="X287" i="2"/>
  <c r="AP287" i="2" s="1"/>
  <c r="X288" i="2"/>
  <c r="X289" i="2"/>
  <c r="X290" i="2"/>
  <c r="X291" i="2"/>
  <c r="AP291" i="2" s="1"/>
  <c r="X292" i="2"/>
  <c r="X293" i="2"/>
  <c r="X294" i="2"/>
  <c r="X295" i="2"/>
  <c r="AP295" i="2" s="1"/>
  <c r="X296" i="2"/>
  <c r="X297" i="2"/>
  <c r="X298" i="2"/>
  <c r="X299" i="2"/>
  <c r="AP299" i="2" s="1"/>
  <c r="X300" i="2"/>
  <c r="X301" i="2"/>
  <c r="X302" i="2"/>
  <c r="X303" i="2"/>
  <c r="AP303" i="2" s="1"/>
  <c r="X304" i="2"/>
  <c r="X305" i="2"/>
  <c r="X306" i="2"/>
  <c r="X307" i="2"/>
  <c r="AP307" i="2" s="1"/>
  <c r="X308" i="2"/>
  <c r="X309" i="2"/>
  <c r="X310" i="2"/>
  <c r="X311" i="2"/>
  <c r="AP311" i="2" s="1"/>
  <c r="X312" i="2"/>
  <c r="X313" i="2"/>
  <c r="X314" i="2"/>
  <c r="X315" i="2"/>
  <c r="AP315" i="2" s="1"/>
  <c r="X316" i="2"/>
  <c r="X317" i="2"/>
  <c r="X318" i="2"/>
  <c r="X319" i="2"/>
  <c r="AP319" i="2" s="1"/>
  <c r="X320" i="2"/>
  <c r="X321" i="2"/>
  <c r="X322" i="2"/>
  <c r="X323" i="2"/>
  <c r="AP323" i="2" s="1"/>
  <c r="X324" i="2"/>
  <c r="X325" i="2"/>
  <c r="X326" i="2"/>
  <c r="X327" i="2"/>
  <c r="AP327" i="2" s="1"/>
  <c r="X328" i="2"/>
  <c r="X329" i="2"/>
  <c r="X330" i="2"/>
  <c r="X331" i="2"/>
  <c r="AP331" i="2" s="1"/>
  <c r="X332" i="2"/>
  <c r="X333" i="2"/>
  <c r="X334" i="2"/>
  <c r="X335" i="2"/>
  <c r="AP335" i="2" s="1"/>
  <c r="X336" i="2"/>
  <c r="X337" i="2"/>
  <c r="X338" i="2"/>
  <c r="X339" i="2"/>
  <c r="AP339" i="2" s="1"/>
  <c r="X340" i="2"/>
  <c r="X341" i="2"/>
  <c r="X342" i="2"/>
  <c r="X343" i="2"/>
  <c r="AP343" i="2" s="1"/>
  <c r="X344" i="2"/>
  <c r="X345" i="2"/>
  <c r="X346" i="2"/>
  <c r="X347" i="2"/>
  <c r="AP347" i="2" s="1"/>
  <c r="X348" i="2"/>
  <c r="X349" i="2"/>
  <c r="X350" i="2"/>
  <c r="X351" i="2"/>
  <c r="AP351" i="2" s="1"/>
  <c r="X352" i="2"/>
  <c r="X353" i="2"/>
  <c r="X354" i="2"/>
  <c r="X355" i="2"/>
  <c r="AP355" i="2" s="1"/>
  <c r="X356" i="2"/>
  <c r="X357" i="2"/>
  <c r="X358" i="2"/>
  <c r="X359" i="2"/>
  <c r="AP359" i="2" s="1"/>
  <c r="X360" i="2"/>
  <c r="X361" i="2"/>
  <c r="X362" i="2"/>
  <c r="X363" i="2"/>
  <c r="AP363" i="2" s="1"/>
  <c r="X364" i="2"/>
  <c r="X365" i="2"/>
  <c r="X366" i="2"/>
  <c r="X367" i="2"/>
  <c r="AP367" i="2" s="1"/>
  <c r="X368" i="2"/>
  <c r="X369" i="2"/>
  <c r="X370" i="2"/>
  <c r="X371" i="2"/>
  <c r="AP371" i="2" s="1"/>
  <c r="X372" i="2"/>
  <c r="X373" i="2"/>
  <c r="X374" i="2"/>
  <c r="X375" i="2"/>
  <c r="AP375" i="2" s="1"/>
  <c r="X376" i="2"/>
  <c r="X377" i="2"/>
  <c r="X378" i="2"/>
  <c r="X379" i="2"/>
  <c r="AP379" i="2" s="1"/>
  <c r="X380" i="2"/>
  <c r="X381" i="2"/>
  <c r="X382" i="2"/>
  <c r="X383" i="2"/>
  <c r="AP383" i="2" s="1"/>
  <c r="X384" i="2"/>
  <c r="X385" i="2"/>
  <c r="X386" i="2"/>
  <c r="X387" i="2"/>
  <c r="AP387" i="2" s="1"/>
  <c r="X388" i="2"/>
  <c r="X389" i="2"/>
  <c r="X390" i="2"/>
  <c r="X391" i="2"/>
  <c r="AP391" i="2" s="1"/>
  <c r="X392" i="2"/>
  <c r="X393" i="2"/>
  <c r="X394" i="2"/>
  <c r="X395" i="2"/>
  <c r="AP395" i="2" s="1"/>
  <c r="X396" i="2"/>
  <c r="X397" i="2"/>
  <c r="AP397" i="2" s="1"/>
  <c r="X398" i="2"/>
  <c r="X399" i="2"/>
  <c r="AP399" i="2" s="1"/>
  <c r="X400" i="2"/>
  <c r="X401" i="2"/>
  <c r="AP401" i="2" s="1"/>
  <c r="X402" i="2"/>
  <c r="X403" i="2"/>
  <c r="AP403" i="2" s="1"/>
  <c r="X404" i="2"/>
  <c r="X405" i="2"/>
  <c r="AP405" i="2" s="1"/>
  <c r="X406" i="2"/>
  <c r="X407" i="2"/>
  <c r="AP407" i="2" s="1"/>
  <c r="X408" i="2"/>
  <c r="X409" i="2"/>
  <c r="AP409" i="2" s="1"/>
  <c r="X410" i="2"/>
  <c r="X411" i="2"/>
  <c r="AP411" i="2" s="1"/>
  <c r="X412" i="2"/>
  <c r="X413" i="2"/>
  <c r="AP413" i="2" s="1"/>
  <c r="X414" i="2"/>
  <c r="X415" i="2"/>
  <c r="AP415" i="2" s="1"/>
  <c r="X416" i="2"/>
  <c r="X417" i="2"/>
  <c r="AP417" i="2" s="1"/>
  <c r="X418" i="2"/>
  <c r="X419" i="2"/>
  <c r="AP419" i="2" s="1"/>
  <c r="X420" i="2"/>
  <c r="X421" i="2"/>
  <c r="AP421" i="2" s="1"/>
  <c r="X422" i="2"/>
  <c r="X423" i="2"/>
  <c r="AP423" i="2" s="1"/>
  <c r="X424" i="2"/>
  <c r="X425" i="2"/>
  <c r="AP425" i="2" s="1"/>
  <c r="X426" i="2"/>
  <c r="X427" i="2"/>
  <c r="AP427" i="2" s="1"/>
  <c r="X428" i="2"/>
  <c r="X429" i="2"/>
  <c r="AP429" i="2" s="1"/>
  <c r="X430" i="2"/>
  <c r="X431" i="2"/>
  <c r="AP431" i="2" s="1"/>
  <c r="X432" i="2"/>
  <c r="X433" i="2"/>
  <c r="AP433" i="2" s="1"/>
  <c r="X434" i="2"/>
  <c r="X435" i="2"/>
  <c r="AP435" i="2" s="1"/>
  <c r="X436" i="2"/>
  <c r="X437" i="2"/>
  <c r="AP437" i="2" s="1"/>
  <c r="X438" i="2"/>
  <c r="X439" i="2"/>
  <c r="AP439" i="2" s="1"/>
  <c r="X440" i="2"/>
  <c r="X441" i="2"/>
  <c r="AP441" i="2" s="1"/>
  <c r="X442" i="2"/>
  <c r="X443" i="2"/>
  <c r="AP443" i="2" s="1"/>
  <c r="X444" i="2"/>
  <c r="X445" i="2"/>
  <c r="AP445" i="2" s="1"/>
  <c r="X446" i="2"/>
  <c r="X447" i="2"/>
  <c r="AP447" i="2" s="1"/>
  <c r="X448" i="2"/>
  <c r="X449" i="2"/>
  <c r="AP449" i="2" s="1"/>
  <c r="X450" i="2"/>
  <c r="X451" i="2"/>
  <c r="AP451" i="2" s="1"/>
  <c r="X452" i="2"/>
  <c r="X453" i="2"/>
  <c r="AP453" i="2" s="1"/>
  <c r="X454" i="2"/>
  <c r="X455" i="2"/>
  <c r="AP455" i="2" s="1"/>
  <c r="X456" i="2"/>
  <c r="X457" i="2"/>
  <c r="AP457" i="2" s="1"/>
  <c r="X458" i="2"/>
  <c r="X459" i="2"/>
  <c r="AP459" i="2" s="1"/>
  <c r="X460" i="2"/>
  <c r="X461" i="2"/>
  <c r="AP461" i="2" s="1"/>
  <c r="X462" i="2"/>
  <c r="X463" i="2"/>
  <c r="AP463" i="2" s="1"/>
  <c r="X464" i="2"/>
  <c r="X465" i="2"/>
  <c r="AP465" i="2" s="1"/>
  <c r="X466" i="2"/>
  <c r="X467" i="2"/>
  <c r="AP467" i="2" s="1"/>
  <c r="X468" i="2"/>
  <c r="X469" i="2"/>
  <c r="AP469" i="2" s="1"/>
  <c r="X470" i="2"/>
  <c r="X471" i="2"/>
  <c r="AP471" i="2" s="1"/>
  <c r="X472" i="2"/>
  <c r="X473" i="2"/>
  <c r="AP473" i="2" s="1"/>
  <c r="X474" i="2"/>
  <c r="X475" i="2"/>
  <c r="AP475" i="2" s="1"/>
  <c r="X476" i="2"/>
  <c r="X477" i="2"/>
  <c r="AP477" i="2" s="1"/>
  <c r="X478" i="2"/>
  <c r="X479" i="2"/>
  <c r="AP479" i="2" s="1"/>
  <c r="X480" i="2"/>
  <c r="X481" i="2"/>
  <c r="AP481" i="2" s="1"/>
  <c r="X482" i="2"/>
  <c r="X483" i="2"/>
  <c r="AP483" i="2" s="1"/>
  <c r="X484" i="2"/>
  <c r="X485" i="2"/>
  <c r="AP485" i="2" s="1"/>
  <c r="X486" i="2"/>
  <c r="X487" i="2"/>
  <c r="AP487" i="2" s="1"/>
  <c r="X488" i="2"/>
  <c r="X489" i="2"/>
  <c r="AP489" i="2" s="1"/>
  <c r="X490" i="2"/>
  <c r="X491" i="2"/>
  <c r="AP491" i="2" s="1"/>
  <c r="X492" i="2"/>
  <c r="X493" i="2"/>
  <c r="AP493" i="2" s="1"/>
  <c r="X494" i="2"/>
  <c r="X495" i="2"/>
  <c r="AP495" i="2" s="1"/>
  <c r="X496" i="2"/>
  <c r="X497" i="2"/>
  <c r="AP497" i="2" s="1"/>
  <c r="X498" i="2"/>
  <c r="X499" i="2"/>
  <c r="AP499" i="2" s="1"/>
  <c r="X500" i="2"/>
  <c r="X501" i="2"/>
  <c r="AP501" i="2" s="1"/>
  <c r="X502" i="2"/>
  <c r="X503" i="2"/>
  <c r="AP503" i="2" s="1"/>
  <c r="X504" i="2"/>
  <c r="X505" i="2"/>
  <c r="AP505" i="2" s="1"/>
  <c r="X506" i="2"/>
  <c r="X507" i="2"/>
  <c r="AP507" i="2" s="1"/>
  <c r="X508" i="2"/>
  <c r="X509" i="2"/>
  <c r="AP509" i="2" s="1"/>
  <c r="X510" i="2"/>
  <c r="X511" i="2"/>
  <c r="AP511" i="2" s="1"/>
  <c r="X512" i="2"/>
  <c r="X513" i="2"/>
  <c r="AP513" i="2" s="1"/>
  <c r="X514" i="2"/>
  <c r="X515" i="2"/>
  <c r="AP515" i="2" s="1"/>
  <c r="X516" i="2"/>
  <c r="X517" i="2"/>
  <c r="AP517" i="2" s="1"/>
  <c r="X518" i="2"/>
  <c r="X519" i="2"/>
  <c r="AP519" i="2" s="1"/>
  <c r="X520" i="2"/>
  <c r="X521" i="2"/>
  <c r="AP521" i="2" s="1"/>
  <c r="X522" i="2"/>
  <c r="X523" i="2"/>
  <c r="AP523" i="2" s="1"/>
  <c r="X524" i="2"/>
  <c r="X525" i="2"/>
  <c r="AP525" i="2" s="1"/>
  <c r="X526" i="2"/>
  <c r="X527" i="2"/>
  <c r="AP527" i="2" s="1"/>
  <c r="X528" i="2"/>
  <c r="X529" i="2"/>
  <c r="AP529" i="2" s="1"/>
  <c r="X530" i="2"/>
  <c r="X531" i="2"/>
  <c r="AP531" i="2" s="1"/>
  <c r="X532" i="2"/>
  <c r="X533" i="2"/>
  <c r="AP533" i="2" s="1"/>
  <c r="X534" i="2"/>
  <c r="X535" i="2"/>
  <c r="AP535" i="2" s="1"/>
  <c r="X536" i="2"/>
  <c r="X537" i="2"/>
  <c r="AP537" i="2" s="1"/>
  <c r="X538" i="2"/>
  <c r="X539" i="2"/>
  <c r="AP539" i="2" s="1"/>
  <c r="X540" i="2"/>
  <c r="X541" i="2"/>
  <c r="AP541" i="2" s="1"/>
  <c r="X542" i="2"/>
  <c r="X543" i="2"/>
  <c r="AP543" i="2" s="1"/>
  <c r="X544" i="2"/>
  <c r="X545" i="2"/>
  <c r="AP545" i="2" s="1"/>
  <c r="X546" i="2"/>
  <c r="X547" i="2"/>
  <c r="AP547" i="2" s="1"/>
  <c r="X548" i="2"/>
  <c r="X549" i="2"/>
  <c r="AP549" i="2" s="1"/>
  <c r="X550" i="2"/>
  <c r="X551" i="2"/>
  <c r="AP551" i="2" s="1"/>
  <c r="X552" i="2"/>
  <c r="X553" i="2"/>
  <c r="AP553" i="2" s="1"/>
  <c r="X55" i="2"/>
  <c r="DZ557" i="2"/>
  <c r="AH557" i="2"/>
  <c r="CJ556" i="2"/>
  <c r="AB556" i="2"/>
  <c r="BF558" i="2"/>
  <c r="AZ556" i="2"/>
  <c r="FF557" i="2"/>
  <c r="CD556" i="2"/>
  <c r="AT555" i="2"/>
  <c r="EF557" i="2"/>
  <c r="DT556" i="2"/>
  <c r="AN557" i="2"/>
  <c r="P559" i="2"/>
  <c r="BX556" i="2"/>
  <c r="V558" i="2"/>
  <c r="CV557" i="2"/>
  <c r="CP558" i="2"/>
  <c r="DB556" i="2"/>
  <c r="FL557" i="2"/>
  <c r="BR558" i="2"/>
  <c r="DN557" i="2"/>
  <c r="J557" i="2"/>
  <c r="DH555" i="2"/>
  <c r="BL556" i="2"/>
  <c r="EL556" i="2"/>
  <c r="CT559" i="2" l="1"/>
  <c r="T560" i="2"/>
  <c r="BV558" i="2"/>
  <c r="AL559" i="2"/>
  <c r="CL563" i="2"/>
  <c r="CM562" i="2"/>
  <c r="CX562" i="2"/>
  <c r="BD560" i="2"/>
  <c r="EC559" i="2"/>
  <c r="EB560" i="2"/>
  <c r="DJ563" i="2"/>
  <c r="DK562" i="2"/>
  <c r="EI558" i="2"/>
  <c r="FI559" i="2"/>
  <c r="FH560" i="2"/>
  <c r="EJ558" i="2"/>
  <c r="AX558" i="2"/>
  <c r="CB558" i="2"/>
  <c r="CS565" i="2"/>
  <c r="CR566" i="2"/>
  <c r="CH558" i="2"/>
  <c r="BP560" i="2"/>
  <c r="AF559" i="2"/>
  <c r="CZ558" i="2"/>
  <c r="FD559" i="2"/>
  <c r="CN560" i="2"/>
  <c r="DW559" i="2"/>
  <c r="DX559" i="2" s="1"/>
  <c r="DV560" i="2"/>
  <c r="BJ558" i="2"/>
  <c r="CG562" i="2"/>
  <c r="CY562" i="2" s="1"/>
  <c r="DE562" i="2" s="1"/>
  <c r="CF563" i="2"/>
  <c r="DF557" i="2"/>
  <c r="ED559" i="2"/>
  <c r="Z558" i="2"/>
  <c r="FJ559" i="2"/>
  <c r="AR557" i="2"/>
  <c r="N561" i="2"/>
  <c r="DR558" i="2"/>
  <c r="H559" i="2"/>
  <c r="DL559" i="2"/>
  <c r="DQ559" i="2"/>
  <c r="EI559" i="2" s="1"/>
  <c r="DP560" i="2"/>
  <c r="EH559" i="2"/>
  <c r="BZ561" i="2"/>
  <c r="CA560" i="2"/>
  <c r="CY560" i="2" s="1"/>
  <c r="DE560" i="2" s="1"/>
  <c r="CX560" i="2"/>
  <c r="B34" i="2"/>
  <c r="EA54" i="2"/>
  <c r="EB55" i="2" s="1"/>
  <c r="CQ54" i="2"/>
  <c r="CR55" i="2" s="1"/>
  <c r="CX55" i="2" s="1"/>
  <c r="BH56" i="2"/>
  <c r="BT56" i="2" s="1"/>
  <c r="BZ489" i="2"/>
  <c r="CA488" i="2"/>
  <c r="AP550" i="2"/>
  <c r="DD550" i="2" s="1"/>
  <c r="AP546" i="2"/>
  <c r="DD546" i="2" s="1"/>
  <c r="AP542" i="2"/>
  <c r="AP538" i="2"/>
  <c r="DD538" i="2" s="1"/>
  <c r="AP534" i="2"/>
  <c r="DD534" i="2" s="1"/>
  <c r="AP530" i="2"/>
  <c r="DD530" i="2" s="1"/>
  <c r="AP526" i="2"/>
  <c r="AP522" i="2"/>
  <c r="DD522" i="2" s="1"/>
  <c r="AP518" i="2"/>
  <c r="DD518" i="2" s="1"/>
  <c r="AP514" i="2"/>
  <c r="AP510" i="2"/>
  <c r="AP506" i="2"/>
  <c r="DD506" i="2" s="1"/>
  <c r="AP502" i="2"/>
  <c r="DD502" i="2" s="1"/>
  <c r="AP498" i="2"/>
  <c r="AP494" i="2"/>
  <c r="AP490" i="2"/>
  <c r="DD490" i="2" s="1"/>
  <c r="AP486" i="2"/>
  <c r="DD486" i="2" s="1"/>
  <c r="AP482" i="2"/>
  <c r="AP478" i="2"/>
  <c r="DD478" i="2" s="1"/>
  <c r="AP474" i="2"/>
  <c r="DD474" i="2" s="1"/>
  <c r="AP470" i="2"/>
  <c r="AP466" i="2"/>
  <c r="DD466" i="2" s="1"/>
  <c r="AP462" i="2"/>
  <c r="AP458" i="2"/>
  <c r="DD458" i="2" s="1"/>
  <c r="AP454" i="2"/>
  <c r="DD454" i="2" s="1"/>
  <c r="AP450" i="2"/>
  <c r="DD450" i="2" s="1"/>
  <c r="AP446" i="2"/>
  <c r="DD446" i="2" s="1"/>
  <c r="AP442" i="2"/>
  <c r="DD442" i="2" s="1"/>
  <c r="AP438" i="2"/>
  <c r="DD438" i="2" s="1"/>
  <c r="AP434" i="2"/>
  <c r="AP430" i="2"/>
  <c r="AP426" i="2"/>
  <c r="DD426" i="2" s="1"/>
  <c r="AP422" i="2"/>
  <c r="DD422" i="2" s="1"/>
  <c r="AP418" i="2"/>
  <c r="AP414" i="2"/>
  <c r="AP410" i="2"/>
  <c r="DD410" i="2" s="1"/>
  <c r="AP406" i="2"/>
  <c r="DD406" i="2" s="1"/>
  <c r="AP402" i="2"/>
  <c r="AP398" i="2"/>
  <c r="AP394" i="2"/>
  <c r="DD394" i="2" s="1"/>
  <c r="AP390" i="2"/>
  <c r="DD390" i="2" s="1"/>
  <c r="AP386" i="2"/>
  <c r="AP382" i="2"/>
  <c r="AP378" i="2"/>
  <c r="DD378" i="2" s="1"/>
  <c r="AP374" i="2"/>
  <c r="DD374" i="2" s="1"/>
  <c r="AP370" i="2"/>
  <c r="AP366" i="2"/>
  <c r="AP362" i="2"/>
  <c r="AP358" i="2"/>
  <c r="DD358" i="2" s="1"/>
  <c r="AP354" i="2"/>
  <c r="AP350" i="2"/>
  <c r="AP346" i="2"/>
  <c r="DD346" i="2" s="1"/>
  <c r="AP342" i="2"/>
  <c r="DD342" i="2" s="1"/>
  <c r="AP338" i="2"/>
  <c r="DD338" i="2" s="1"/>
  <c r="AP334" i="2"/>
  <c r="AP330" i="2"/>
  <c r="DD330" i="2" s="1"/>
  <c r="AP326" i="2"/>
  <c r="DD326" i="2" s="1"/>
  <c r="AP322" i="2"/>
  <c r="AP318" i="2"/>
  <c r="DD318" i="2" s="1"/>
  <c r="AP314" i="2"/>
  <c r="AP310" i="2"/>
  <c r="AP306" i="2"/>
  <c r="AP302" i="2"/>
  <c r="AP298" i="2"/>
  <c r="DD298" i="2" s="1"/>
  <c r="AP294" i="2"/>
  <c r="AP290" i="2"/>
  <c r="AP286" i="2"/>
  <c r="AP282" i="2"/>
  <c r="AP278" i="2"/>
  <c r="DD278" i="2" s="1"/>
  <c r="AP274" i="2"/>
  <c r="AP270" i="2"/>
  <c r="AP266" i="2"/>
  <c r="DD266" i="2" s="1"/>
  <c r="AP262" i="2"/>
  <c r="AP258" i="2"/>
  <c r="AP254" i="2"/>
  <c r="DD254" i="2" s="1"/>
  <c r="AP246" i="2"/>
  <c r="DD246" i="2" s="1"/>
  <c r="AP242" i="2"/>
  <c r="DD242" i="2" s="1"/>
  <c r="AP238" i="2"/>
  <c r="AP234" i="2"/>
  <c r="DD234" i="2" s="1"/>
  <c r="AP230" i="2"/>
  <c r="DD230" i="2" s="1"/>
  <c r="AP226" i="2"/>
  <c r="DD226" i="2" s="1"/>
  <c r="AP222" i="2"/>
  <c r="DD222" i="2" s="1"/>
  <c r="AP218" i="2"/>
  <c r="AP214" i="2"/>
  <c r="DD214" i="2" s="1"/>
  <c r="AP210" i="2"/>
  <c r="DD210" i="2" s="1"/>
  <c r="AP206" i="2"/>
  <c r="AP202" i="2"/>
  <c r="AP198" i="2"/>
  <c r="DD198" i="2" s="1"/>
  <c r="AP194" i="2"/>
  <c r="DD194" i="2" s="1"/>
  <c r="AP190" i="2"/>
  <c r="AP186" i="2"/>
  <c r="AP182" i="2"/>
  <c r="DD182" i="2" s="1"/>
  <c r="AP178" i="2"/>
  <c r="DD178" i="2" s="1"/>
  <c r="AP174" i="2"/>
  <c r="DD174" i="2" s="1"/>
  <c r="AP170" i="2"/>
  <c r="AP166" i="2"/>
  <c r="DD166" i="2" s="1"/>
  <c r="AP162" i="2"/>
  <c r="DD162" i="2" s="1"/>
  <c r="AP158" i="2"/>
  <c r="AP154" i="2"/>
  <c r="AP150" i="2"/>
  <c r="DD150" i="2" s="1"/>
  <c r="AP146" i="2"/>
  <c r="DD146" i="2" s="1"/>
  <c r="AP142" i="2"/>
  <c r="AP138" i="2"/>
  <c r="AP134" i="2"/>
  <c r="DD134" i="2" s="1"/>
  <c r="AP130" i="2"/>
  <c r="DD130" i="2" s="1"/>
  <c r="AP126" i="2"/>
  <c r="AP122" i="2"/>
  <c r="DD122" i="2" s="1"/>
  <c r="AP118" i="2"/>
  <c r="DD118" i="2" s="1"/>
  <c r="AP114" i="2"/>
  <c r="AP110" i="2"/>
  <c r="AP106" i="2"/>
  <c r="AP102" i="2"/>
  <c r="DD102" i="2" s="1"/>
  <c r="AP98" i="2"/>
  <c r="DD98" i="2" s="1"/>
  <c r="AP94" i="2"/>
  <c r="DD94" i="2" s="1"/>
  <c r="AP90" i="2"/>
  <c r="DD90" i="2" s="1"/>
  <c r="AP86" i="2"/>
  <c r="DD86" i="2" s="1"/>
  <c r="AP82" i="2"/>
  <c r="DD82" i="2" s="1"/>
  <c r="AP78" i="2"/>
  <c r="DD78" i="2" s="1"/>
  <c r="AP74" i="2"/>
  <c r="AP70" i="2"/>
  <c r="DD70" i="2" s="1"/>
  <c r="AP66" i="2"/>
  <c r="DD66" i="2" s="1"/>
  <c r="AP62" i="2"/>
  <c r="AP58" i="2"/>
  <c r="AP393" i="2"/>
  <c r="AP389" i="2"/>
  <c r="DD389" i="2" s="1"/>
  <c r="AP385" i="2"/>
  <c r="DD385" i="2" s="1"/>
  <c r="AP381" i="2"/>
  <c r="DD381" i="2" s="1"/>
  <c r="AP377" i="2"/>
  <c r="DD377" i="2" s="1"/>
  <c r="AP373" i="2"/>
  <c r="DD373" i="2" s="1"/>
  <c r="AP369" i="2"/>
  <c r="AP365" i="2"/>
  <c r="DD365" i="2" s="1"/>
  <c r="AP361" i="2"/>
  <c r="DD361" i="2" s="1"/>
  <c r="AP357" i="2"/>
  <c r="DD357" i="2" s="1"/>
  <c r="AP353" i="2"/>
  <c r="AP349" i="2"/>
  <c r="DD349" i="2" s="1"/>
  <c r="AP345" i="2"/>
  <c r="DD345" i="2" s="1"/>
  <c r="AP341" i="2"/>
  <c r="DD341" i="2" s="1"/>
  <c r="AP337" i="2"/>
  <c r="AP333" i="2"/>
  <c r="DD333" i="2" s="1"/>
  <c r="AP329" i="2"/>
  <c r="DD329" i="2" s="1"/>
  <c r="AP325" i="2"/>
  <c r="DD325" i="2" s="1"/>
  <c r="AP321" i="2"/>
  <c r="AP317" i="2"/>
  <c r="AP313" i="2"/>
  <c r="DD313" i="2" s="1"/>
  <c r="AP309" i="2"/>
  <c r="DD309" i="2" s="1"/>
  <c r="AP305" i="2"/>
  <c r="DD305" i="2" s="1"/>
  <c r="AP301" i="2"/>
  <c r="DD301" i="2" s="1"/>
  <c r="AP297" i="2"/>
  <c r="DD297" i="2" s="1"/>
  <c r="AP293" i="2"/>
  <c r="DD293" i="2" s="1"/>
  <c r="AP289" i="2"/>
  <c r="DD289" i="2" s="1"/>
  <c r="AP285" i="2"/>
  <c r="DD285" i="2" s="1"/>
  <c r="AP281" i="2"/>
  <c r="DD281" i="2" s="1"/>
  <c r="AP277" i="2"/>
  <c r="DD277" i="2" s="1"/>
  <c r="AP273" i="2"/>
  <c r="DD273" i="2" s="1"/>
  <c r="AP269" i="2"/>
  <c r="DD269" i="2" s="1"/>
  <c r="AP265" i="2"/>
  <c r="DD265" i="2" s="1"/>
  <c r="AP261" i="2"/>
  <c r="DD261" i="2" s="1"/>
  <c r="AP257" i="2"/>
  <c r="AP253" i="2"/>
  <c r="AP249" i="2"/>
  <c r="DD249" i="2" s="1"/>
  <c r="AP245" i="2"/>
  <c r="DD245" i="2" s="1"/>
  <c r="AP241" i="2"/>
  <c r="AP237" i="2"/>
  <c r="DD237" i="2" s="1"/>
  <c r="AP233" i="2"/>
  <c r="DD233" i="2" s="1"/>
  <c r="AP229" i="2"/>
  <c r="DD229" i="2" s="1"/>
  <c r="AP225" i="2"/>
  <c r="DD225" i="2" s="1"/>
  <c r="AP221" i="2"/>
  <c r="DD221" i="2" s="1"/>
  <c r="AP217" i="2"/>
  <c r="DD217" i="2" s="1"/>
  <c r="AP213" i="2"/>
  <c r="DD213" i="2" s="1"/>
  <c r="AP209" i="2"/>
  <c r="AP205" i="2"/>
  <c r="DD205" i="2" s="1"/>
  <c r="AP201" i="2"/>
  <c r="DD201" i="2" s="1"/>
  <c r="AP197" i="2"/>
  <c r="DD197" i="2" s="1"/>
  <c r="AP193" i="2"/>
  <c r="DD193" i="2" s="1"/>
  <c r="AP189" i="2"/>
  <c r="DD189" i="2" s="1"/>
  <c r="AP185" i="2"/>
  <c r="DD185" i="2" s="1"/>
  <c r="AP181" i="2"/>
  <c r="DD181" i="2" s="1"/>
  <c r="AP177" i="2"/>
  <c r="DD177" i="2" s="1"/>
  <c r="AP173" i="2"/>
  <c r="DD173" i="2" s="1"/>
  <c r="AP169" i="2"/>
  <c r="DD169" i="2" s="1"/>
  <c r="AP165" i="2"/>
  <c r="DD165" i="2" s="1"/>
  <c r="AP161" i="2"/>
  <c r="AP157" i="2"/>
  <c r="DD157" i="2" s="1"/>
  <c r="AP153" i="2"/>
  <c r="DD153" i="2" s="1"/>
  <c r="AP149" i="2"/>
  <c r="DD149" i="2" s="1"/>
  <c r="AP145" i="2"/>
  <c r="AP141" i="2"/>
  <c r="DD141" i="2" s="1"/>
  <c r="AP137" i="2"/>
  <c r="DD137" i="2" s="1"/>
  <c r="AP133" i="2"/>
  <c r="DD133" i="2" s="1"/>
  <c r="AP129" i="2"/>
  <c r="DD129" i="2" s="1"/>
  <c r="AP125" i="2"/>
  <c r="DD125" i="2" s="1"/>
  <c r="AP121" i="2"/>
  <c r="DD121" i="2" s="1"/>
  <c r="AP117" i="2"/>
  <c r="DD117" i="2" s="1"/>
  <c r="AP113" i="2"/>
  <c r="AP109" i="2"/>
  <c r="DD109" i="2" s="1"/>
  <c r="AP105" i="2"/>
  <c r="DD105" i="2" s="1"/>
  <c r="AP101" i="2"/>
  <c r="DD101" i="2" s="1"/>
  <c r="AP97" i="2"/>
  <c r="AP93" i="2"/>
  <c r="DD93" i="2" s="1"/>
  <c r="AP89" i="2"/>
  <c r="DD89" i="2" s="1"/>
  <c r="AP85" i="2"/>
  <c r="DD85" i="2" s="1"/>
  <c r="AP81" i="2"/>
  <c r="DD81" i="2" s="1"/>
  <c r="AP77" i="2"/>
  <c r="DD77" i="2" s="1"/>
  <c r="AP73" i="2"/>
  <c r="DD73" i="2" s="1"/>
  <c r="AP69" i="2"/>
  <c r="DD69" i="2" s="1"/>
  <c r="AP65" i="2"/>
  <c r="AP61" i="2"/>
  <c r="DD61" i="2" s="1"/>
  <c r="AP57" i="2"/>
  <c r="DD57" i="2" s="1"/>
  <c r="AP250" i="2"/>
  <c r="DD250" i="2" s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 s="1"/>
  <c r="AP532" i="2"/>
  <c r="DD532" i="2" s="1"/>
  <c r="AP528" i="2"/>
  <c r="AP524" i="2"/>
  <c r="DD524" i="2" s="1"/>
  <c r="AP520" i="2"/>
  <c r="DD520" i="2" s="1"/>
  <c r="AP516" i="2"/>
  <c r="DD516" i="2" s="1"/>
  <c r="AP512" i="2"/>
  <c r="DD512" i="2" s="1"/>
  <c r="AP508" i="2"/>
  <c r="DD508" i="2" s="1"/>
  <c r="AP504" i="2"/>
  <c r="DD504" i="2" s="1"/>
  <c r="AP500" i="2"/>
  <c r="DD500" i="2" s="1"/>
  <c r="AP496" i="2"/>
  <c r="DD496" i="2" s="1"/>
  <c r="AP492" i="2"/>
  <c r="AP488" i="2"/>
  <c r="DD488" i="2" s="1"/>
  <c r="AP484" i="2"/>
  <c r="DD484" i="2" s="1"/>
  <c r="AP480" i="2"/>
  <c r="DD480" i="2" s="1"/>
  <c r="AP476" i="2"/>
  <c r="DD476" i="2" s="1"/>
  <c r="AP472" i="2"/>
  <c r="DD472" i="2" s="1"/>
  <c r="AP468" i="2"/>
  <c r="DD468" i="2" s="1"/>
  <c r="AP464" i="2"/>
  <c r="DD464" i="2" s="1"/>
  <c r="AP460" i="2"/>
  <c r="DD460" i="2" s="1"/>
  <c r="AP456" i="2"/>
  <c r="AP452" i="2"/>
  <c r="DD452" i="2" s="1"/>
  <c r="AP448" i="2"/>
  <c r="DD448" i="2" s="1"/>
  <c r="AP444" i="2"/>
  <c r="AP440" i="2"/>
  <c r="DD440" i="2" s="1"/>
  <c r="AP436" i="2"/>
  <c r="DD436" i="2" s="1"/>
  <c r="AP432" i="2"/>
  <c r="DD432" i="2" s="1"/>
  <c r="AP428" i="2"/>
  <c r="DD428" i="2" s="1"/>
  <c r="AP424" i="2"/>
  <c r="DD424" i="2" s="1"/>
  <c r="AP420" i="2"/>
  <c r="DD420" i="2" s="1"/>
  <c r="AP416" i="2"/>
  <c r="DD416" i="2" s="1"/>
  <c r="AP412" i="2"/>
  <c r="DD412" i="2" s="1"/>
  <c r="AP408" i="2"/>
  <c r="DD408" i="2" s="1"/>
  <c r="AP404" i="2"/>
  <c r="DD404" i="2" s="1"/>
  <c r="AP400" i="2"/>
  <c r="DD400" i="2" s="1"/>
  <c r="AP396" i="2"/>
  <c r="DD396" i="2" s="1"/>
  <c r="AP392" i="2"/>
  <c r="DD392" i="2" s="1"/>
  <c r="AP388" i="2"/>
  <c r="DD388" i="2" s="1"/>
  <c r="AP384" i="2"/>
  <c r="DD384" i="2" s="1"/>
  <c r="AP380" i="2"/>
  <c r="DD380" i="2" s="1"/>
  <c r="AP376" i="2"/>
  <c r="DD376" i="2" s="1"/>
  <c r="AP372" i="2"/>
  <c r="DD372" i="2" s="1"/>
  <c r="AP368" i="2"/>
  <c r="DD368" i="2" s="1"/>
  <c r="AP364" i="2"/>
  <c r="DD364" i="2" s="1"/>
  <c r="AP360" i="2"/>
  <c r="DD360" i="2" s="1"/>
  <c r="AP356" i="2"/>
  <c r="DD356" i="2" s="1"/>
  <c r="AP352" i="2"/>
  <c r="DD352" i="2" s="1"/>
  <c r="AP348" i="2"/>
  <c r="DD348" i="2" s="1"/>
  <c r="AP344" i="2"/>
  <c r="DD344" i="2" s="1"/>
  <c r="AP340" i="2"/>
  <c r="DD340" i="2" s="1"/>
  <c r="AP336" i="2"/>
  <c r="DD336" i="2" s="1"/>
  <c r="AP332" i="2"/>
  <c r="DD332" i="2" s="1"/>
  <c r="AP328" i="2"/>
  <c r="DD328" i="2" s="1"/>
  <c r="AP324" i="2"/>
  <c r="DD324" i="2" s="1"/>
  <c r="AP320" i="2"/>
  <c r="DD320" i="2" s="1"/>
  <c r="AP316" i="2"/>
  <c r="DD316" i="2" s="1"/>
  <c r="AP312" i="2"/>
  <c r="DD312" i="2" s="1"/>
  <c r="AP308" i="2"/>
  <c r="DD308" i="2" s="1"/>
  <c r="AP304" i="2"/>
  <c r="DD304" i="2" s="1"/>
  <c r="AP300" i="2"/>
  <c r="DD300" i="2" s="1"/>
  <c r="AP296" i="2"/>
  <c r="DD296" i="2" s="1"/>
  <c r="AP292" i="2"/>
  <c r="DD292" i="2" s="1"/>
  <c r="AP288" i="2"/>
  <c r="DD288" i="2" s="1"/>
  <c r="AP284" i="2"/>
  <c r="AP280" i="2"/>
  <c r="AP276" i="2"/>
  <c r="DD276" i="2" s="1"/>
  <c r="AP272" i="2"/>
  <c r="DD272" i="2" s="1"/>
  <c r="AP268" i="2"/>
  <c r="DD268" i="2" s="1"/>
  <c r="AP264" i="2"/>
  <c r="DD264" i="2" s="1"/>
  <c r="AP260" i="2"/>
  <c r="DD260" i="2" s="1"/>
  <c r="AP256" i="2"/>
  <c r="DD256" i="2" s="1"/>
  <c r="AP252" i="2"/>
  <c r="DD252" i="2" s="1"/>
  <c r="AP248" i="2"/>
  <c r="DD248" i="2" s="1"/>
  <c r="AP244" i="2"/>
  <c r="DD244" i="2" s="1"/>
  <c r="AP240" i="2"/>
  <c r="DD240" i="2" s="1"/>
  <c r="AP236" i="2"/>
  <c r="AP232" i="2"/>
  <c r="DD232" i="2" s="1"/>
  <c r="AP228" i="2"/>
  <c r="DD228" i="2" s="1"/>
  <c r="AP224" i="2"/>
  <c r="DD224" i="2" s="1"/>
  <c r="AP220" i="2"/>
  <c r="DD220" i="2" s="1"/>
  <c r="AP216" i="2"/>
  <c r="DD216" i="2" s="1"/>
  <c r="AP212" i="2"/>
  <c r="DD212" i="2" s="1"/>
  <c r="AP208" i="2"/>
  <c r="AP204" i="2"/>
  <c r="DD204" i="2" s="1"/>
  <c r="AP200" i="2"/>
  <c r="DD200" i="2" s="1"/>
  <c r="AP196" i="2"/>
  <c r="DD196" i="2" s="1"/>
  <c r="AP192" i="2"/>
  <c r="DD192" i="2" s="1"/>
  <c r="AP188" i="2"/>
  <c r="DD188" i="2" s="1"/>
  <c r="AP184" i="2"/>
  <c r="DD184" i="2" s="1"/>
  <c r="AP180" i="2"/>
  <c r="DD180" i="2" s="1"/>
  <c r="AP176" i="2"/>
  <c r="DD176" i="2" s="1"/>
  <c r="AP172" i="2"/>
  <c r="DD172" i="2" s="1"/>
  <c r="AP168" i="2"/>
  <c r="DD168" i="2" s="1"/>
  <c r="AP164" i="2"/>
  <c r="DD164" i="2" s="1"/>
  <c r="AP160" i="2"/>
  <c r="DD160" i="2" s="1"/>
  <c r="AP156" i="2"/>
  <c r="DD156" i="2" s="1"/>
  <c r="AP152" i="2"/>
  <c r="AP148" i="2"/>
  <c r="DD148" i="2" s="1"/>
  <c r="AP144" i="2"/>
  <c r="DD144" i="2" s="1"/>
  <c r="AP140" i="2"/>
  <c r="DD140" i="2" s="1"/>
  <c r="AP136" i="2"/>
  <c r="DD136" i="2" s="1"/>
  <c r="AP132" i="2"/>
  <c r="DD132" i="2" s="1"/>
  <c r="AP128" i="2"/>
  <c r="DD128" i="2" s="1"/>
  <c r="AP124" i="2"/>
  <c r="DD124" i="2" s="1"/>
  <c r="AP120" i="2"/>
  <c r="AP116" i="2"/>
  <c r="DD116" i="2" s="1"/>
  <c r="AP112" i="2"/>
  <c r="AP108" i="2"/>
  <c r="DD108" i="2" s="1"/>
  <c r="AP104" i="2"/>
  <c r="DD104" i="2" s="1"/>
  <c r="AP100" i="2"/>
  <c r="DD100" i="2" s="1"/>
  <c r="AP96" i="2"/>
  <c r="DD96" i="2" s="1"/>
  <c r="AP92" i="2"/>
  <c r="DD92" i="2" s="1"/>
  <c r="AP88" i="2"/>
  <c r="DD88" i="2" s="1"/>
  <c r="AP84" i="2"/>
  <c r="DD84" i="2" s="1"/>
  <c r="AP80" i="2"/>
  <c r="DD80" i="2" s="1"/>
  <c r="AP76" i="2"/>
  <c r="DD76" i="2" s="1"/>
  <c r="AP72" i="2"/>
  <c r="DD72" i="2" s="1"/>
  <c r="AP68" i="2"/>
  <c r="DD68" i="2" s="1"/>
  <c r="AP64" i="2"/>
  <c r="DD64" i="2" s="1"/>
  <c r="AP60" i="2"/>
  <c r="DD60" i="2" s="1"/>
  <c r="AP56" i="2"/>
  <c r="BZ384" i="2"/>
  <c r="BZ513" i="2"/>
  <c r="BZ514" i="2" s="1"/>
  <c r="BZ515" i="2" s="1"/>
  <c r="BZ516" i="2" s="1"/>
  <c r="BZ517" i="2" s="1"/>
  <c r="BZ518" i="2" s="1"/>
  <c r="BZ519" i="2" s="1"/>
  <c r="BZ520" i="2" s="1"/>
  <c r="BZ413" i="2"/>
  <c r="CF58" i="2"/>
  <c r="BZ62" i="2"/>
  <c r="BZ63" i="2" s="1"/>
  <c r="CR84" i="2"/>
  <c r="CL59" i="2"/>
  <c r="DD303" i="2"/>
  <c r="DD491" i="2"/>
  <c r="DD359" i="2"/>
  <c r="DD362" i="2"/>
  <c r="DD322" i="2"/>
  <c r="DD206" i="2"/>
  <c r="DD170" i="2"/>
  <c r="DD158" i="2"/>
  <c r="DD106" i="2"/>
  <c r="DD58" i="2"/>
  <c r="DD489" i="2"/>
  <c r="DD485" i="2"/>
  <c r="DD481" i="2"/>
  <c r="DD477" i="2"/>
  <c r="DD473" i="2"/>
  <c r="DD469" i="2"/>
  <c r="DD465" i="2"/>
  <c r="DD461" i="2"/>
  <c r="DD457" i="2"/>
  <c r="DD453" i="2"/>
  <c r="DD449" i="2"/>
  <c r="DD445" i="2"/>
  <c r="DD441" i="2"/>
  <c r="DD437" i="2"/>
  <c r="DD433" i="2"/>
  <c r="DD429" i="2"/>
  <c r="DD425" i="2"/>
  <c r="DD421" i="2"/>
  <c r="DD417" i="2"/>
  <c r="DD413" i="2"/>
  <c r="DD409" i="2"/>
  <c r="DD405" i="2"/>
  <c r="DD401" i="2"/>
  <c r="DD397" i="2"/>
  <c r="DD393" i="2"/>
  <c r="DD161" i="2"/>
  <c r="DD145" i="2"/>
  <c r="DD113" i="2"/>
  <c r="DD97" i="2"/>
  <c r="DD65" i="2"/>
  <c r="DD382" i="2"/>
  <c r="DD370" i="2"/>
  <c r="DD350" i="2"/>
  <c r="DD314" i="2"/>
  <c r="DD306" i="2"/>
  <c r="DD186" i="2"/>
  <c r="DD138" i="2"/>
  <c r="DD126" i="2"/>
  <c r="DD114" i="2"/>
  <c r="DD62" i="2"/>
  <c r="DD456" i="2"/>
  <c r="DD284" i="2"/>
  <c r="DD280" i="2"/>
  <c r="DD236" i="2"/>
  <c r="DD152" i="2"/>
  <c r="DD120" i="2"/>
  <c r="DD112" i="2"/>
  <c r="DD470" i="2"/>
  <c r="DD462" i="2"/>
  <c r="DD430" i="2"/>
  <c r="DD386" i="2"/>
  <c r="DD366" i="2"/>
  <c r="DD354" i="2"/>
  <c r="DD310" i="2"/>
  <c r="DD202" i="2"/>
  <c r="DD190" i="2"/>
  <c r="DD154" i="2"/>
  <c r="DD142" i="2"/>
  <c r="DD110" i="2"/>
  <c r="DD74" i="2"/>
  <c r="DD208" i="2"/>
  <c r="DD407" i="2"/>
  <c r="DD459" i="2"/>
  <c r="DD419" i="2"/>
  <c r="DD207" i="2"/>
  <c r="DD535" i="2"/>
  <c r="DD531" i="2"/>
  <c r="DD487" i="2"/>
  <c r="DD483" i="2"/>
  <c r="DD479" i="2"/>
  <c r="DD471" i="2"/>
  <c r="DD467" i="2"/>
  <c r="DD463" i="2"/>
  <c r="DD455" i="2"/>
  <c r="DD451" i="2"/>
  <c r="DD443" i="2"/>
  <c r="DD439" i="2"/>
  <c r="DD435" i="2"/>
  <c r="DD431" i="2"/>
  <c r="DD427" i="2"/>
  <c r="DD423" i="2"/>
  <c r="DD415" i="2"/>
  <c r="DD411" i="2"/>
  <c r="DD403" i="2"/>
  <c r="DD399" i="2"/>
  <c r="DD395" i="2"/>
  <c r="DD387" i="2"/>
  <c r="DD383" i="2"/>
  <c r="DD203" i="2"/>
  <c r="DD183" i="2"/>
  <c r="DD526" i="2"/>
  <c r="DD514" i="2"/>
  <c r="DD418" i="2"/>
  <c r="DD282" i="2"/>
  <c r="DD274" i="2"/>
  <c r="DD262" i="2"/>
  <c r="DD238" i="2"/>
  <c r="DD553" i="2"/>
  <c r="DD549" i="2"/>
  <c r="DD545" i="2"/>
  <c r="DD541" i="2"/>
  <c r="DD537" i="2"/>
  <c r="DD533" i="2"/>
  <c r="DD529" i="2"/>
  <c r="DD525" i="2"/>
  <c r="DD521" i="2"/>
  <c r="DD517" i="2"/>
  <c r="DD513" i="2"/>
  <c r="DD509" i="2"/>
  <c r="DD505" i="2"/>
  <c r="DD501" i="2"/>
  <c r="DD497" i="2"/>
  <c r="DD493" i="2"/>
  <c r="DD353" i="2"/>
  <c r="DD337" i="2"/>
  <c r="DD321" i="2"/>
  <c r="DD317" i="2"/>
  <c r="DD257" i="2"/>
  <c r="DD253" i="2"/>
  <c r="DD510" i="2"/>
  <c r="DD498" i="2"/>
  <c r="DD494" i="2"/>
  <c r="DD398" i="2"/>
  <c r="DD286" i="2"/>
  <c r="DD258" i="2"/>
  <c r="DD528" i="2"/>
  <c r="DD492" i="2"/>
  <c r="DD444" i="2"/>
  <c r="DD482" i="2"/>
  <c r="DD434" i="2"/>
  <c r="DD414" i="2"/>
  <c r="DD402" i="2"/>
  <c r="DD302" i="2"/>
  <c r="DD290" i="2"/>
  <c r="DD218" i="2"/>
  <c r="DD275" i="2"/>
  <c r="DD259" i="2"/>
  <c r="DD255" i="2"/>
  <c r="DD251" i="2"/>
  <c r="DD243" i="2"/>
  <c r="DD235" i="2"/>
  <c r="DD227" i="2"/>
  <c r="DD223" i="2"/>
  <c r="DD219" i="2"/>
  <c r="DD171" i="2"/>
  <c r="DD167" i="2"/>
  <c r="DD163" i="2"/>
  <c r="DD159" i="2"/>
  <c r="DD155" i="2"/>
  <c r="DD147" i="2"/>
  <c r="DD139" i="2"/>
  <c r="DD135" i="2"/>
  <c r="DD131" i="2"/>
  <c r="DD127" i="2"/>
  <c r="DD123" i="2"/>
  <c r="DD115" i="2"/>
  <c r="DD111" i="2"/>
  <c r="DD103" i="2"/>
  <c r="DD95" i="2"/>
  <c r="DD91" i="2"/>
  <c r="DD83" i="2"/>
  <c r="DD71" i="2"/>
  <c r="DD67" i="2"/>
  <c r="DD63" i="2"/>
  <c r="DD59" i="2"/>
  <c r="DD547" i="2"/>
  <c r="DD543" i="2"/>
  <c r="DD369" i="2"/>
  <c r="DD241" i="2"/>
  <c r="DD209" i="2"/>
  <c r="DD334" i="2"/>
  <c r="DD270" i="2"/>
  <c r="DD551" i="2"/>
  <c r="DD523" i="2"/>
  <c r="DD511" i="2"/>
  <c r="DD507" i="2"/>
  <c r="DD499" i="2"/>
  <c r="DD495" i="2"/>
  <c r="DD475" i="2"/>
  <c r="DD539" i="2"/>
  <c r="DD527" i="2"/>
  <c r="DD515" i="2"/>
  <c r="DD503" i="2"/>
  <c r="DD542" i="2"/>
  <c r="DD447" i="2"/>
  <c r="DD391" i="2"/>
  <c r="DD379" i="2"/>
  <c r="DD375" i="2"/>
  <c r="DD371" i="2"/>
  <c r="DD351" i="2"/>
  <c r="DD347" i="2"/>
  <c r="DD339" i="2"/>
  <c r="DD335" i="2"/>
  <c r="DD331" i="2"/>
  <c r="DD327" i="2"/>
  <c r="DD323" i="2"/>
  <c r="DD319" i="2"/>
  <c r="DD315" i="2"/>
  <c r="DD311" i="2"/>
  <c r="DD307" i="2"/>
  <c r="DD299" i="2"/>
  <c r="DD295" i="2"/>
  <c r="DD287" i="2"/>
  <c r="DD283" i="2"/>
  <c r="DD279" i="2"/>
  <c r="DD271" i="2"/>
  <c r="DD263" i="2"/>
  <c r="DD247" i="2"/>
  <c r="DD239" i="2"/>
  <c r="DD231" i="2"/>
  <c r="DD215" i="2"/>
  <c r="DD211" i="2"/>
  <c r="DD195" i="2"/>
  <c r="DD191" i="2"/>
  <c r="DD187" i="2"/>
  <c r="DD179" i="2"/>
  <c r="DD175" i="2"/>
  <c r="DD151" i="2"/>
  <c r="DD143" i="2"/>
  <c r="DD119" i="2"/>
  <c r="DD107" i="2"/>
  <c r="DD75" i="2"/>
  <c r="DD267" i="2"/>
  <c r="DD99" i="2"/>
  <c r="Y363" i="2"/>
  <c r="DD363" i="2"/>
  <c r="DD355" i="2"/>
  <c r="DD291" i="2"/>
  <c r="DD519" i="2"/>
  <c r="DD367" i="2"/>
  <c r="DD199" i="2"/>
  <c r="DD79" i="2"/>
  <c r="DD343" i="2"/>
  <c r="DD87" i="2"/>
  <c r="FH56" i="2"/>
  <c r="FH57" i="2" s="1"/>
  <c r="FH58" i="2" s="1"/>
  <c r="FH59" i="2" s="1"/>
  <c r="FH60" i="2" s="1"/>
  <c r="FH61" i="2" s="1"/>
  <c r="FH62" i="2" s="1"/>
  <c r="FH63" i="2" s="1"/>
  <c r="FH64" i="2" s="1"/>
  <c r="FH65" i="2" s="1"/>
  <c r="FH66" i="2" s="1"/>
  <c r="FH67" i="2" s="1"/>
  <c r="FH68" i="2" s="1"/>
  <c r="FH69" i="2" s="1"/>
  <c r="FH70" i="2" s="1"/>
  <c r="FH71" i="2" s="1"/>
  <c r="FH72" i="2" s="1"/>
  <c r="FH73" i="2" s="1"/>
  <c r="FH74" i="2" s="1"/>
  <c r="FH75" i="2" s="1"/>
  <c r="FH76" i="2" s="1"/>
  <c r="FH77" i="2" s="1"/>
  <c r="FH78" i="2" s="1"/>
  <c r="FH79" i="2" s="1"/>
  <c r="FH80" i="2" s="1"/>
  <c r="FH81" i="2" s="1"/>
  <c r="FH82" i="2" s="1"/>
  <c r="FH83" i="2" s="1"/>
  <c r="FH84" i="2" s="1"/>
  <c r="FH85" i="2" s="1"/>
  <c r="FH86" i="2" s="1"/>
  <c r="FH87" i="2" s="1"/>
  <c r="FH88" i="2" s="1"/>
  <c r="FH89" i="2" s="1"/>
  <c r="FH90" i="2" s="1"/>
  <c r="FH91" i="2" s="1"/>
  <c r="FH92" i="2" s="1"/>
  <c r="FH93" i="2" s="1"/>
  <c r="FH94" i="2" s="1"/>
  <c r="FH95" i="2" s="1"/>
  <c r="FH96" i="2" s="1"/>
  <c r="FH97" i="2" s="1"/>
  <c r="FH98" i="2" s="1"/>
  <c r="FH99" i="2" s="1"/>
  <c r="FH100" i="2" s="1"/>
  <c r="FH101" i="2" s="1"/>
  <c r="FH102" i="2" s="1"/>
  <c r="FH103" i="2" s="1"/>
  <c r="FH104" i="2" s="1"/>
  <c r="FH105" i="2" s="1"/>
  <c r="FH106" i="2" s="1"/>
  <c r="FH107" i="2" s="1"/>
  <c r="FH108" i="2" s="1"/>
  <c r="FH109" i="2" s="1"/>
  <c r="FH110" i="2" s="1"/>
  <c r="FH111" i="2" s="1"/>
  <c r="FH112" i="2" s="1"/>
  <c r="FH113" i="2" s="1"/>
  <c r="FH114" i="2" s="1"/>
  <c r="FH115" i="2" s="1"/>
  <c r="FH116" i="2" s="1"/>
  <c r="FH117" i="2" s="1"/>
  <c r="FH118" i="2" s="1"/>
  <c r="FH119" i="2" s="1"/>
  <c r="FH120" i="2" s="1"/>
  <c r="FH121" i="2" s="1"/>
  <c r="FH122" i="2" s="1"/>
  <c r="FH123" i="2" s="1"/>
  <c r="FH124" i="2" s="1"/>
  <c r="FH125" i="2" s="1"/>
  <c r="FH126" i="2" s="1"/>
  <c r="FH127" i="2" s="1"/>
  <c r="FH128" i="2" s="1"/>
  <c r="FH129" i="2" s="1"/>
  <c r="FH130" i="2" s="1"/>
  <c r="FH131" i="2" s="1"/>
  <c r="FH132" i="2" s="1"/>
  <c r="FH133" i="2" s="1"/>
  <c r="FH134" i="2" s="1"/>
  <c r="FH135" i="2" s="1"/>
  <c r="FH136" i="2" s="1"/>
  <c r="FH137" i="2" s="1"/>
  <c r="FH138" i="2" s="1"/>
  <c r="FH139" i="2" s="1"/>
  <c r="FH140" i="2" s="1"/>
  <c r="FH141" i="2" s="1"/>
  <c r="FH142" i="2" s="1"/>
  <c r="FH143" i="2" s="1"/>
  <c r="FH144" i="2" s="1"/>
  <c r="FH145" i="2" s="1"/>
  <c r="FH146" i="2" s="1"/>
  <c r="FH147" i="2" s="1"/>
  <c r="FH148" i="2" s="1"/>
  <c r="FH149" i="2" s="1"/>
  <c r="FH150" i="2" s="1"/>
  <c r="FH151" i="2" s="1"/>
  <c r="FH152" i="2" s="1"/>
  <c r="FH153" i="2" s="1"/>
  <c r="FH154" i="2" s="1"/>
  <c r="FH155" i="2" s="1"/>
  <c r="FH156" i="2" s="1"/>
  <c r="FH157" i="2" s="1"/>
  <c r="FH158" i="2" s="1"/>
  <c r="FH159" i="2" s="1"/>
  <c r="FH160" i="2" s="1"/>
  <c r="FH161" i="2" s="1"/>
  <c r="FH162" i="2" s="1"/>
  <c r="FH163" i="2" s="1"/>
  <c r="FH164" i="2" s="1"/>
  <c r="FH165" i="2" s="1"/>
  <c r="FH166" i="2" s="1"/>
  <c r="FH167" i="2" s="1"/>
  <c r="FH168" i="2" s="1"/>
  <c r="FH169" i="2" s="1"/>
  <c r="FH170" i="2" s="1"/>
  <c r="FH171" i="2" s="1"/>
  <c r="FH172" i="2" s="1"/>
  <c r="FH173" i="2" s="1"/>
  <c r="FH174" i="2" s="1"/>
  <c r="FH175" i="2" s="1"/>
  <c r="FH176" i="2" s="1"/>
  <c r="FH177" i="2" s="1"/>
  <c r="FH178" i="2" s="1"/>
  <c r="FH179" i="2" s="1"/>
  <c r="FH180" i="2" s="1"/>
  <c r="FH181" i="2" s="1"/>
  <c r="FH182" i="2" s="1"/>
  <c r="FH183" i="2" s="1"/>
  <c r="FH184" i="2" s="1"/>
  <c r="FH185" i="2" s="1"/>
  <c r="FH186" i="2" s="1"/>
  <c r="FH187" i="2" s="1"/>
  <c r="FH188" i="2" s="1"/>
  <c r="FH189" i="2" s="1"/>
  <c r="FH190" i="2" s="1"/>
  <c r="FH191" i="2" s="1"/>
  <c r="FH192" i="2" s="1"/>
  <c r="FH193" i="2" s="1"/>
  <c r="FH194" i="2" s="1"/>
  <c r="FH195" i="2" s="1"/>
  <c r="FH196" i="2" s="1"/>
  <c r="FH197" i="2" s="1"/>
  <c r="FH198" i="2" s="1"/>
  <c r="FH199" i="2" s="1"/>
  <c r="FH200" i="2" s="1"/>
  <c r="FH201" i="2" s="1"/>
  <c r="FH202" i="2" s="1"/>
  <c r="FH203" i="2" s="1"/>
  <c r="FH204" i="2" s="1"/>
  <c r="FH205" i="2" s="1"/>
  <c r="FH206" i="2" s="1"/>
  <c r="FH207" i="2" s="1"/>
  <c r="FH208" i="2" s="1"/>
  <c r="FH209" i="2" s="1"/>
  <c r="FH210" i="2" s="1"/>
  <c r="FH211" i="2" s="1"/>
  <c r="FH212" i="2" s="1"/>
  <c r="FH213" i="2" s="1"/>
  <c r="FH214" i="2" s="1"/>
  <c r="FH215" i="2" s="1"/>
  <c r="FH216" i="2" s="1"/>
  <c r="FH217" i="2" s="1"/>
  <c r="FH218" i="2" s="1"/>
  <c r="FH219" i="2" s="1"/>
  <c r="FH220" i="2" s="1"/>
  <c r="FH221" i="2" s="1"/>
  <c r="FH222" i="2" s="1"/>
  <c r="FH223" i="2" s="1"/>
  <c r="FH224" i="2" s="1"/>
  <c r="FH225" i="2" s="1"/>
  <c r="FH226" i="2" s="1"/>
  <c r="FH227" i="2" s="1"/>
  <c r="FH228" i="2" s="1"/>
  <c r="FH229" i="2" s="1"/>
  <c r="FH230" i="2" s="1"/>
  <c r="FH231" i="2" s="1"/>
  <c r="FH232" i="2" s="1"/>
  <c r="FH233" i="2" s="1"/>
  <c r="FH234" i="2" s="1"/>
  <c r="FH235" i="2" s="1"/>
  <c r="FH236" i="2" s="1"/>
  <c r="FH237" i="2" s="1"/>
  <c r="FH238" i="2" s="1"/>
  <c r="FH239" i="2" s="1"/>
  <c r="FH240" i="2" s="1"/>
  <c r="FH241" i="2" s="1"/>
  <c r="FH242" i="2" s="1"/>
  <c r="FH243" i="2" s="1"/>
  <c r="FH244" i="2" s="1"/>
  <c r="FH245" i="2" s="1"/>
  <c r="FH246" i="2" s="1"/>
  <c r="FH247" i="2" s="1"/>
  <c r="FH248" i="2" s="1"/>
  <c r="FH249" i="2" s="1"/>
  <c r="FH250" i="2" s="1"/>
  <c r="FH251" i="2" s="1"/>
  <c r="FH252" i="2" s="1"/>
  <c r="FH253" i="2" s="1"/>
  <c r="FH254" i="2" s="1"/>
  <c r="FH255" i="2" s="1"/>
  <c r="FH256" i="2" s="1"/>
  <c r="FH257" i="2" s="1"/>
  <c r="FH258" i="2" s="1"/>
  <c r="FH259" i="2" s="1"/>
  <c r="FH260" i="2" s="1"/>
  <c r="FH261" i="2" s="1"/>
  <c r="FH262" i="2" s="1"/>
  <c r="FH263" i="2" s="1"/>
  <c r="FH264" i="2" s="1"/>
  <c r="FH265" i="2" s="1"/>
  <c r="FH266" i="2" s="1"/>
  <c r="FH267" i="2" s="1"/>
  <c r="FH268" i="2" s="1"/>
  <c r="FH269" i="2" s="1"/>
  <c r="FH270" i="2" s="1"/>
  <c r="FH271" i="2" s="1"/>
  <c r="FH272" i="2" s="1"/>
  <c r="FH273" i="2" s="1"/>
  <c r="FH274" i="2" s="1"/>
  <c r="FH275" i="2" s="1"/>
  <c r="FH276" i="2" s="1"/>
  <c r="FH277" i="2" s="1"/>
  <c r="FH278" i="2" s="1"/>
  <c r="FH279" i="2" s="1"/>
  <c r="FH280" i="2" s="1"/>
  <c r="FH281" i="2" s="1"/>
  <c r="FH282" i="2" s="1"/>
  <c r="FH283" i="2" s="1"/>
  <c r="FH284" i="2" s="1"/>
  <c r="FH285" i="2" s="1"/>
  <c r="FH286" i="2" s="1"/>
  <c r="FH287" i="2" s="1"/>
  <c r="FH288" i="2" s="1"/>
  <c r="FH289" i="2" s="1"/>
  <c r="FH290" i="2" s="1"/>
  <c r="FH291" i="2" s="1"/>
  <c r="FH292" i="2" s="1"/>
  <c r="FH293" i="2" s="1"/>
  <c r="FH294" i="2" s="1"/>
  <c r="FH295" i="2" s="1"/>
  <c r="FH296" i="2" s="1"/>
  <c r="FH297" i="2" s="1"/>
  <c r="FH298" i="2" s="1"/>
  <c r="FH299" i="2" s="1"/>
  <c r="FH300" i="2" s="1"/>
  <c r="FH301" i="2" s="1"/>
  <c r="FH302" i="2" s="1"/>
  <c r="FH303" i="2" s="1"/>
  <c r="FH304" i="2" s="1"/>
  <c r="FH305" i="2" s="1"/>
  <c r="FH306" i="2" s="1"/>
  <c r="FH307" i="2" s="1"/>
  <c r="FH308" i="2" s="1"/>
  <c r="FH309" i="2" s="1"/>
  <c r="FH310" i="2" s="1"/>
  <c r="FH311" i="2" s="1"/>
  <c r="FH312" i="2" s="1"/>
  <c r="FH313" i="2" s="1"/>
  <c r="FH314" i="2" s="1"/>
  <c r="FH315" i="2" s="1"/>
  <c r="FH316" i="2" s="1"/>
  <c r="FH317" i="2" s="1"/>
  <c r="FH318" i="2" s="1"/>
  <c r="FH319" i="2" s="1"/>
  <c r="FH320" i="2" s="1"/>
  <c r="FH321" i="2" s="1"/>
  <c r="FH322" i="2" s="1"/>
  <c r="FH323" i="2" s="1"/>
  <c r="FH324" i="2" s="1"/>
  <c r="FH325" i="2" s="1"/>
  <c r="FH326" i="2" s="1"/>
  <c r="FH327" i="2" s="1"/>
  <c r="FH328" i="2" s="1"/>
  <c r="FH329" i="2" s="1"/>
  <c r="FH330" i="2" s="1"/>
  <c r="FH331" i="2" s="1"/>
  <c r="FH332" i="2" s="1"/>
  <c r="FH333" i="2" s="1"/>
  <c r="FH334" i="2" s="1"/>
  <c r="FH335" i="2" s="1"/>
  <c r="FH336" i="2" s="1"/>
  <c r="FH337" i="2" s="1"/>
  <c r="FH338" i="2" s="1"/>
  <c r="FH339" i="2" s="1"/>
  <c r="FH340" i="2" s="1"/>
  <c r="FH341" i="2" s="1"/>
  <c r="FH342" i="2" s="1"/>
  <c r="FH343" i="2" s="1"/>
  <c r="FH344" i="2" s="1"/>
  <c r="FH345" i="2" s="1"/>
  <c r="FH346" i="2" s="1"/>
  <c r="FH347" i="2" s="1"/>
  <c r="FH348" i="2" s="1"/>
  <c r="FH349" i="2" s="1"/>
  <c r="FH350" i="2" s="1"/>
  <c r="FH351" i="2" s="1"/>
  <c r="FH352" i="2" s="1"/>
  <c r="FH353" i="2" s="1"/>
  <c r="FH354" i="2" s="1"/>
  <c r="FH355" i="2" s="1"/>
  <c r="FH356" i="2" s="1"/>
  <c r="FH357" i="2" s="1"/>
  <c r="FH358" i="2" s="1"/>
  <c r="FH359" i="2" s="1"/>
  <c r="FH360" i="2" s="1"/>
  <c r="FH361" i="2" s="1"/>
  <c r="FH362" i="2" s="1"/>
  <c r="FH363" i="2" s="1"/>
  <c r="FH364" i="2" s="1"/>
  <c r="FH365" i="2" s="1"/>
  <c r="FH366" i="2" s="1"/>
  <c r="FH367" i="2" s="1"/>
  <c r="FH368" i="2" s="1"/>
  <c r="FH369" i="2" s="1"/>
  <c r="FH370" i="2" s="1"/>
  <c r="FH371" i="2" s="1"/>
  <c r="FH372" i="2" s="1"/>
  <c r="FH373" i="2" s="1"/>
  <c r="FH374" i="2" s="1"/>
  <c r="FH375" i="2" s="1"/>
  <c r="FH376" i="2" s="1"/>
  <c r="FH377" i="2" s="1"/>
  <c r="FH378" i="2" s="1"/>
  <c r="FH379" i="2" s="1"/>
  <c r="FH380" i="2" s="1"/>
  <c r="FH381" i="2" s="1"/>
  <c r="FH382" i="2" s="1"/>
  <c r="FH383" i="2" s="1"/>
  <c r="FH384" i="2" s="1"/>
  <c r="FH385" i="2" s="1"/>
  <c r="FH386" i="2" s="1"/>
  <c r="FH387" i="2" s="1"/>
  <c r="FH388" i="2" s="1"/>
  <c r="FH389" i="2" s="1"/>
  <c r="FH390" i="2" s="1"/>
  <c r="FH391" i="2" s="1"/>
  <c r="FH392" i="2" s="1"/>
  <c r="FH393" i="2" s="1"/>
  <c r="FH394" i="2" s="1"/>
  <c r="FH395" i="2" s="1"/>
  <c r="FH396" i="2" s="1"/>
  <c r="FH397" i="2" s="1"/>
  <c r="FH398" i="2" s="1"/>
  <c r="FH399" i="2" s="1"/>
  <c r="FH400" i="2" s="1"/>
  <c r="FH401" i="2" s="1"/>
  <c r="FH402" i="2" s="1"/>
  <c r="FH403" i="2" s="1"/>
  <c r="FH404" i="2" s="1"/>
  <c r="FH405" i="2" s="1"/>
  <c r="FH406" i="2" s="1"/>
  <c r="FH407" i="2" s="1"/>
  <c r="FH408" i="2" s="1"/>
  <c r="FH409" i="2" s="1"/>
  <c r="FH410" i="2" s="1"/>
  <c r="FH411" i="2" s="1"/>
  <c r="FH412" i="2" s="1"/>
  <c r="FH413" i="2" s="1"/>
  <c r="FH414" i="2" s="1"/>
  <c r="FH415" i="2" s="1"/>
  <c r="FH416" i="2" s="1"/>
  <c r="FH417" i="2" s="1"/>
  <c r="FH418" i="2" s="1"/>
  <c r="FH419" i="2" s="1"/>
  <c r="FH420" i="2" s="1"/>
  <c r="FH421" i="2" s="1"/>
  <c r="FH422" i="2" s="1"/>
  <c r="FH423" i="2" s="1"/>
  <c r="FH424" i="2" s="1"/>
  <c r="FH425" i="2" s="1"/>
  <c r="FH426" i="2" s="1"/>
  <c r="FH427" i="2" s="1"/>
  <c r="FH428" i="2" s="1"/>
  <c r="FH429" i="2" s="1"/>
  <c r="FH430" i="2" s="1"/>
  <c r="FH431" i="2" s="1"/>
  <c r="FH432" i="2" s="1"/>
  <c r="FH433" i="2" s="1"/>
  <c r="FH434" i="2" s="1"/>
  <c r="FH435" i="2" s="1"/>
  <c r="FH436" i="2" s="1"/>
  <c r="FH437" i="2" s="1"/>
  <c r="FH438" i="2" s="1"/>
  <c r="FH439" i="2" s="1"/>
  <c r="FH440" i="2" s="1"/>
  <c r="FH441" i="2" s="1"/>
  <c r="FH442" i="2" s="1"/>
  <c r="FH443" i="2" s="1"/>
  <c r="FH444" i="2" s="1"/>
  <c r="FH445" i="2" s="1"/>
  <c r="FH446" i="2" s="1"/>
  <c r="FH447" i="2" s="1"/>
  <c r="FH448" i="2" s="1"/>
  <c r="FH449" i="2" s="1"/>
  <c r="FH450" i="2" s="1"/>
  <c r="FH451" i="2" s="1"/>
  <c r="FH452" i="2" s="1"/>
  <c r="FH453" i="2" s="1"/>
  <c r="FH454" i="2" s="1"/>
  <c r="FH455" i="2" s="1"/>
  <c r="FH456" i="2" s="1"/>
  <c r="FH457" i="2" s="1"/>
  <c r="FH458" i="2" s="1"/>
  <c r="FH459" i="2" s="1"/>
  <c r="FH460" i="2" s="1"/>
  <c r="FH461" i="2" s="1"/>
  <c r="FH462" i="2" s="1"/>
  <c r="FH463" i="2" s="1"/>
  <c r="FH464" i="2" s="1"/>
  <c r="FH465" i="2" s="1"/>
  <c r="FH466" i="2" s="1"/>
  <c r="FH467" i="2" s="1"/>
  <c r="FH468" i="2" s="1"/>
  <c r="FH469" i="2" s="1"/>
  <c r="FH470" i="2" s="1"/>
  <c r="FH471" i="2" s="1"/>
  <c r="FH472" i="2" s="1"/>
  <c r="FH473" i="2" s="1"/>
  <c r="FH474" i="2" s="1"/>
  <c r="FH475" i="2" s="1"/>
  <c r="FH476" i="2" s="1"/>
  <c r="FH477" i="2" s="1"/>
  <c r="FH478" i="2" s="1"/>
  <c r="FH479" i="2" s="1"/>
  <c r="FH480" i="2" s="1"/>
  <c r="FH481" i="2" s="1"/>
  <c r="FH482" i="2" s="1"/>
  <c r="FH483" i="2" s="1"/>
  <c r="FH484" i="2" s="1"/>
  <c r="FH485" i="2" s="1"/>
  <c r="FH486" i="2" s="1"/>
  <c r="FH487" i="2" s="1"/>
  <c r="FH488" i="2" s="1"/>
  <c r="FH489" i="2" s="1"/>
  <c r="FH490" i="2" s="1"/>
  <c r="FH491" i="2" s="1"/>
  <c r="FH492" i="2" s="1"/>
  <c r="FH493" i="2" s="1"/>
  <c r="FH494" i="2" s="1"/>
  <c r="FH495" i="2" s="1"/>
  <c r="FH496" i="2" s="1"/>
  <c r="FH497" i="2" s="1"/>
  <c r="FH498" i="2" s="1"/>
  <c r="FH499" i="2" s="1"/>
  <c r="FH500" i="2" s="1"/>
  <c r="FH501" i="2" s="1"/>
  <c r="FH502" i="2" s="1"/>
  <c r="FH503" i="2" s="1"/>
  <c r="FH504" i="2" s="1"/>
  <c r="FH505" i="2" s="1"/>
  <c r="FH506" i="2" s="1"/>
  <c r="FH507" i="2" s="1"/>
  <c r="FH508" i="2" s="1"/>
  <c r="FH509" i="2" s="1"/>
  <c r="FH510" i="2" s="1"/>
  <c r="FH511" i="2" s="1"/>
  <c r="FH512" i="2" s="1"/>
  <c r="FH513" i="2" s="1"/>
  <c r="FH514" i="2" s="1"/>
  <c r="FH515" i="2" s="1"/>
  <c r="FH516" i="2" s="1"/>
  <c r="FH517" i="2" s="1"/>
  <c r="FH518" i="2" s="1"/>
  <c r="FH519" i="2" s="1"/>
  <c r="FH520" i="2" s="1"/>
  <c r="FH521" i="2" s="1"/>
  <c r="FH522" i="2" s="1"/>
  <c r="FH523" i="2" s="1"/>
  <c r="FH524" i="2" s="1"/>
  <c r="FH525" i="2" s="1"/>
  <c r="FH526" i="2" s="1"/>
  <c r="FH527" i="2" s="1"/>
  <c r="FH528" i="2" s="1"/>
  <c r="FH529" i="2" s="1"/>
  <c r="FH530" i="2" s="1"/>
  <c r="FH531" i="2" s="1"/>
  <c r="FH532" i="2" s="1"/>
  <c r="FH533" i="2" s="1"/>
  <c r="FH534" i="2" s="1"/>
  <c r="FH535" i="2" s="1"/>
  <c r="FH536" i="2" s="1"/>
  <c r="FH537" i="2" s="1"/>
  <c r="FH538" i="2" s="1"/>
  <c r="FH539" i="2" s="1"/>
  <c r="FH540" i="2" s="1"/>
  <c r="FH541" i="2" s="1"/>
  <c r="FH542" i="2" s="1"/>
  <c r="FH543" i="2" s="1"/>
  <c r="FH544" i="2" s="1"/>
  <c r="FH545" i="2" s="1"/>
  <c r="FH546" i="2" s="1"/>
  <c r="FH547" i="2" s="1"/>
  <c r="FH548" i="2" s="1"/>
  <c r="FH549" i="2" s="1"/>
  <c r="FH550" i="2" s="1"/>
  <c r="FH551" i="2" s="1"/>
  <c r="FH552" i="2" s="1"/>
  <c r="FH553" i="2" s="1"/>
  <c r="AB557" i="2"/>
  <c r="DT557" i="2"/>
  <c r="DN558" i="2"/>
  <c r="DZ558" i="2"/>
  <c r="CV558" i="2"/>
  <c r="EL557" i="2"/>
  <c r="AZ557" i="2"/>
  <c r="DB557" i="2"/>
  <c r="DH556" i="2"/>
  <c r="AT556" i="2"/>
  <c r="P560" i="2"/>
  <c r="V559" i="2"/>
  <c r="BX557" i="2"/>
  <c r="AN558" i="2"/>
  <c r="BF559" i="2"/>
  <c r="CJ557" i="2"/>
  <c r="FF558" i="2"/>
  <c r="BL557" i="2"/>
  <c r="EF558" i="2"/>
  <c r="CD557" i="2"/>
  <c r="BR559" i="2"/>
  <c r="AH558" i="2"/>
  <c r="CP559" i="2"/>
  <c r="FL558" i="2"/>
  <c r="J558" i="2"/>
  <c r="DV561" i="2" l="1"/>
  <c r="DW560" i="2"/>
  <c r="DX560" i="2" s="1"/>
  <c r="CZ559" i="2"/>
  <c r="CS566" i="2"/>
  <c r="CR567" i="2"/>
  <c r="BD561" i="2"/>
  <c r="CX563" i="2"/>
  <c r="CM563" i="2"/>
  <c r="CL564" i="2"/>
  <c r="BV559" i="2"/>
  <c r="T561" i="2"/>
  <c r="DQ560" i="2"/>
  <c r="EI560" i="2" s="1"/>
  <c r="DP561" i="2"/>
  <c r="EH560" i="2"/>
  <c r="DL560" i="2"/>
  <c r="N562" i="2"/>
  <c r="AR558" i="2"/>
  <c r="DF558" i="2"/>
  <c r="AX559" i="2"/>
  <c r="EJ559" i="2"/>
  <c r="EC560" i="2"/>
  <c r="EB561" i="2"/>
  <c r="DR559" i="2"/>
  <c r="Z559" i="2"/>
  <c r="ED560" i="2"/>
  <c r="BJ559" i="2"/>
  <c r="FD560" i="2"/>
  <c r="BP561" i="2"/>
  <c r="CH559" i="2"/>
  <c r="CB559" i="2"/>
  <c r="AL560" i="2"/>
  <c r="CA561" i="2"/>
  <c r="CY561" i="2" s="1"/>
  <c r="DE561" i="2" s="1"/>
  <c r="CX561" i="2"/>
  <c r="H560" i="2"/>
  <c r="CG563" i="2"/>
  <c r="CF564" i="2"/>
  <c r="CN561" i="2"/>
  <c r="AF560" i="2"/>
  <c r="FH561" i="2"/>
  <c r="FI560" i="2"/>
  <c r="FJ560" i="2" s="1"/>
  <c r="DK563" i="2"/>
  <c r="DJ564" i="2"/>
  <c r="CT560" i="2"/>
  <c r="B33" i="2"/>
  <c r="BH55" i="2"/>
  <c r="BT55" i="2" s="1"/>
  <c r="DD55" i="2" s="1"/>
  <c r="D35" i="2"/>
  <c r="EB56" i="2"/>
  <c r="EH55" i="2"/>
  <c r="CR56" i="2"/>
  <c r="BZ490" i="2"/>
  <c r="BZ491" i="2" s="1"/>
  <c r="BZ492" i="2" s="1"/>
  <c r="BZ385" i="2"/>
  <c r="BZ386" i="2" s="1"/>
  <c r="BZ387" i="2" s="1"/>
  <c r="BZ388" i="2" s="1"/>
  <c r="BZ389" i="2" s="1"/>
  <c r="BZ390" i="2" s="1"/>
  <c r="BZ391" i="2" s="1"/>
  <c r="BZ392" i="2" s="1"/>
  <c r="BZ393" i="2" s="1"/>
  <c r="BZ394" i="2" s="1"/>
  <c r="BZ521" i="2"/>
  <c r="BZ522" i="2" s="1"/>
  <c r="BZ523" i="2" s="1"/>
  <c r="BZ524" i="2" s="1"/>
  <c r="BZ525" i="2" s="1"/>
  <c r="BZ526" i="2" s="1"/>
  <c r="BZ527" i="2" s="1"/>
  <c r="BZ528" i="2" s="1"/>
  <c r="BZ64" i="2"/>
  <c r="BZ414" i="2"/>
  <c r="BZ415" i="2" s="1"/>
  <c r="CF59" i="2"/>
  <c r="CR85" i="2"/>
  <c r="CL60" i="2"/>
  <c r="FI80" i="2"/>
  <c r="FI73" i="2"/>
  <c r="FI411" i="2"/>
  <c r="FI410" i="2"/>
  <c r="FI485" i="2"/>
  <c r="FI486" i="2"/>
  <c r="DZ559" i="2"/>
  <c r="P561" i="2"/>
  <c r="DH557" i="2"/>
  <c r="BL558" i="2"/>
  <c r="CD558" i="2"/>
  <c r="AN559" i="2"/>
  <c r="CP560" i="2"/>
  <c r="DB558" i="2"/>
  <c r="EL558" i="2"/>
  <c r="FL559" i="2"/>
  <c r="CV559" i="2"/>
  <c r="V560" i="2"/>
  <c r="DN559" i="2"/>
  <c r="EF559" i="2"/>
  <c r="FF559" i="2"/>
  <c r="BR560" i="2"/>
  <c r="CJ558" i="2"/>
  <c r="J559" i="2"/>
  <c r="BX558" i="2"/>
  <c r="AB558" i="2"/>
  <c r="BF560" i="2"/>
  <c r="AT557" i="2"/>
  <c r="AZ558" i="2"/>
  <c r="DT558" i="2"/>
  <c r="AH559" i="2"/>
  <c r="N563" i="2" l="1"/>
  <c r="FI561" i="2"/>
  <c r="FJ561" i="2" s="1"/>
  <c r="FH562" i="2"/>
  <c r="CT561" i="2"/>
  <c r="AL561" i="2"/>
  <c r="CB560" i="2"/>
  <c r="BJ560" i="2"/>
  <c r="ED561" i="2"/>
  <c r="DF559" i="2"/>
  <c r="DL561" i="2"/>
  <c r="DQ561" i="2"/>
  <c r="DP562" i="2"/>
  <c r="EH561" i="2"/>
  <c r="CX564" i="2"/>
  <c r="CM564" i="2"/>
  <c r="CL565" i="2"/>
  <c r="CZ560" i="2"/>
  <c r="DV562" i="2"/>
  <c r="DW561" i="2"/>
  <c r="DX561" i="2" s="1"/>
  <c r="CG564" i="2"/>
  <c r="CY564" i="2" s="1"/>
  <c r="DE564" i="2" s="1"/>
  <c r="CF565" i="2"/>
  <c r="DR560" i="2"/>
  <c r="AX560" i="2"/>
  <c r="DK564" i="2"/>
  <c r="DJ565" i="2"/>
  <c r="CN562" i="2"/>
  <c r="CY563" i="2"/>
  <c r="DE563" i="2" s="1"/>
  <c r="Z560" i="2"/>
  <c r="EJ560" i="2"/>
  <c r="AR559" i="2"/>
  <c r="BV560" i="2"/>
  <c r="CS567" i="2"/>
  <c r="CR568" i="2"/>
  <c r="BP562" i="2"/>
  <c r="FD561" i="2"/>
  <c r="AF561" i="2"/>
  <c r="H561" i="2"/>
  <c r="CH560" i="2"/>
  <c r="EC561" i="2"/>
  <c r="EB562" i="2"/>
  <c r="T562" i="2"/>
  <c r="BD562" i="2"/>
  <c r="EB57" i="2"/>
  <c r="EH56" i="2"/>
  <c r="B32" i="2"/>
  <c r="D33" i="2"/>
  <c r="CR57" i="2"/>
  <c r="CX56" i="2"/>
  <c r="D34" i="2"/>
  <c r="DK64" i="2"/>
  <c r="BZ529" i="2"/>
  <c r="BZ530" i="2" s="1"/>
  <c r="BZ531" i="2" s="1"/>
  <c r="BZ532" i="2" s="1"/>
  <c r="BZ533" i="2" s="1"/>
  <c r="BZ534" i="2" s="1"/>
  <c r="BZ535" i="2" s="1"/>
  <c r="BZ536" i="2" s="1"/>
  <c r="BZ537" i="2" s="1"/>
  <c r="BZ538" i="2" s="1"/>
  <c r="BZ539" i="2" s="1"/>
  <c r="BZ540" i="2" s="1"/>
  <c r="BZ541" i="2" s="1"/>
  <c r="BZ395" i="2"/>
  <c r="BZ396" i="2" s="1"/>
  <c r="BZ397" i="2" s="1"/>
  <c r="BZ398" i="2" s="1"/>
  <c r="BZ399" i="2" s="1"/>
  <c r="BZ400" i="2" s="1"/>
  <c r="BZ401" i="2" s="1"/>
  <c r="BZ402" i="2" s="1"/>
  <c r="BZ403" i="2" s="1"/>
  <c r="BZ404" i="2" s="1"/>
  <c r="CA404" i="2" s="1"/>
  <c r="BZ416" i="2"/>
  <c r="BZ65" i="2"/>
  <c r="BZ66" i="2" s="1"/>
  <c r="BZ67" i="2" s="1"/>
  <c r="BZ68" i="2" s="1"/>
  <c r="BZ69" i="2" s="1"/>
  <c r="BZ70" i="2" s="1"/>
  <c r="BZ71" i="2" s="1"/>
  <c r="BZ72" i="2" s="1"/>
  <c r="BZ73" i="2" s="1"/>
  <c r="CR86" i="2"/>
  <c r="DD294" i="2"/>
  <c r="DD56" i="2"/>
  <c r="CF60" i="2"/>
  <c r="CL61" i="2"/>
  <c r="DZ560" i="2"/>
  <c r="AN560" i="2"/>
  <c r="BL559" i="2"/>
  <c r="DH558" i="2"/>
  <c r="BX559" i="2"/>
  <c r="BR561" i="2"/>
  <c r="BF561" i="2"/>
  <c r="J560" i="2"/>
  <c r="FL560" i="2"/>
  <c r="CD559" i="2"/>
  <c r="EF560" i="2"/>
  <c r="AZ559" i="2"/>
  <c r="EL559" i="2"/>
  <c r="AH560" i="2"/>
  <c r="FF560" i="2"/>
  <c r="P562" i="2"/>
  <c r="DN560" i="2"/>
  <c r="DB559" i="2"/>
  <c r="DT559" i="2"/>
  <c r="CP561" i="2"/>
  <c r="AB559" i="2"/>
  <c r="AT558" i="2"/>
  <c r="V561" i="2"/>
  <c r="CV560" i="2"/>
  <c r="CJ559" i="2"/>
  <c r="N564" i="2" l="1"/>
  <c r="BD563" i="2"/>
  <c r="DR561" i="2"/>
  <c r="BP563" i="2"/>
  <c r="EJ561" i="2"/>
  <c r="AX561" i="2"/>
  <c r="CB561" i="2"/>
  <c r="AL562" i="2"/>
  <c r="FI562" i="2"/>
  <c r="FJ562" i="2" s="1"/>
  <c r="FH563" i="2"/>
  <c r="CS568" i="2"/>
  <c r="CR569" i="2"/>
  <c r="Z561" i="2"/>
  <c r="DL562" i="2"/>
  <c r="EC562" i="2"/>
  <c r="ED562" i="2" s="1"/>
  <c r="EB563" i="2"/>
  <c r="CH561" i="2"/>
  <c r="BV561" i="2"/>
  <c r="AR560" i="2"/>
  <c r="DK565" i="2"/>
  <c r="DJ566" i="2"/>
  <c r="DV563" i="2"/>
  <c r="DW562" i="2"/>
  <c r="DX562" i="2" s="1"/>
  <c r="CM565" i="2"/>
  <c r="CL566" i="2"/>
  <c r="CX565" i="2"/>
  <c r="DQ562" i="2"/>
  <c r="DP563" i="2"/>
  <c r="EH562" i="2"/>
  <c r="BJ561" i="2"/>
  <c r="DF560" i="2"/>
  <c r="T563" i="2"/>
  <c r="H562" i="2"/>
  <c r="AF562" i="2"/>
  <c r="FD562" i="2"/>
  <c r="CN563" i="2"/>
  <c r="CG565" i="2"/>
  <c r="CY565" i="2" s="1"/>
  <c r="DE565" i="2" s="1"/>
  <c r="CF566" i="2"/>
  <c r="CZ561" i="2"/>
  <c r="EI561" i="2"/>
  <c r="CT562" i="2"/>
  <c r="CR58" i="2"/>
  <c r="CX57" i="2"/>
  <c r="EB58" i="2"/>
  <c r="EH57" i="2"/>
  <c r="B31" i="2"/>
  <c r="D32" i="2"/>
  <c r="DK65" i="2"/>
  <c r="CA541" i="2"/>
  <c r="BZ542" i="2"/>
  <c r="BZ543" i="2" s="1"/>
  <c r="BZ544" i="2" s="1"/>
  <c r="BZ545" i="2" s="1"/>
  <c r="BZ546" i="2" s="1"/>
  <c r="BZ547" i="2" s="1"/>
  <c r="BZ548" i="2" s="1"/>
  <c r="BZ549" i="2" s="1"/>
  <c r="BZ550" i="2" s="1"/>
  <c r="BZ551" i="2" s="1"/>
  <c r="BZ552" i="2" s="1"/>
  <c r="BZ553" i="2" s="1"/>
  <c r="BZ74" i="2"/>
  <c r="BZ75" i="2" s="1"/>
  <c r="BZ417" i="2"/>
  <c r="CF61" i="2"/>
  <c r="CR87" i="2"/>
  <c r="CR88" i="2" s="1"/>
  <c r="CL62" i="2"/>
  <c r="FL561" i="2"/>
  <c r="EF561" i="2"/>
  <c r="AZ560" i="2"/>
  <c r="CD560" i="2"/>
  <c r="DN561" i="2"/>
  <c r="BX560" i="2"/>
  <c r="J561" i="2"/>
  <c r="CP562" i="2"/>
  <c r="BR562" i="2"/>
  <c r="CJ560" i="2"/>
  <c r="BF562" i="2"/>
  <c r="AB560" i="2"/>
  <c r="V562" i="2"/>
  <c r="DZ561" i="2"/>
  <c r="DT560" i="2"/>
  <c r="AN561" i="2"/>
  <c r="AT559" i="2"/>
  <c r="BL560" i="2"/>
  <c r="CV561" i="2"/>
  <c r="EL560" i="2"/>
  <c r="DH559" i="2"/>
  <c r="AH561" i="2"/>
  <c r="FF561" i="2"/>
  <c r="DB560" i="2"/>
  <c r="P563" i="2"/>
  <c r="DK566" i="2" l="1"/>
  <c r="DJ567" i="2"/>
  <c r="H563" i="2"/>
  <c r="EI562" i="2"/>
  <c r="EJ562" i="2" s="1"/>
  <c r="DL563" i="2"/>
  <c r="FI563" i="2"/>
  <c r="FJ563" i="2" s="1"/>
  <c r="FH564" i="2"/>
  <c r="BD564" i="2"/>
  <c r="N565" i="2"/>
  <c r="CZ562" i="2"/>
  <c r="AF563" i="2"/>
  <c r="CT563" i="2"/>
  <c r="CN564" i="2"/>
  <c r="DF561" i="2"/>
  <c r="BJ562" i="2"/>
  <c r="DW563" i="2"/>
  <c r="DX563" i="2" s="1"/>
  <c r="DV564" i="2"/>
  <c r="AR561" i="2"/>
  <c r="BV562" i="2"/>
  <c r="CH562" i="2"/>
  <c r="CB562" i="2"/>
  <c r="AX562" i="2"/>
  <c r="DQ563" i="2"/>
  <c r="DP564" i="2"/>
  <c r="EH563" i="2"/>
  <c r="Z562" i="2"/>
  <c r="CF567" i="2"/>
  <c r="CG566" i="2"/>
  <c r="FD563" i="2"/>
  <c r="T564" i="2"/>
  <c r="CM566" i="2"/>
  <c r="CX566" i="2"/>
  <c r="CL567" i="2"/>
  <c r="EC563" i="2"/>
  <c r="ED563" i="2" s="1"/>
  <c r="EB564" i="2"/>
  <c r="CS569" i="2"/>
  <c r="CR570" i="2"/>
  <c r="AL563" i="2"/>
  <c r="BP564" i="2"/>
  <c r="DR562" i="2"/>
  <c r="CR59" i="2"/>
  <c r="CX58" i="2"/>
  <c r="EB59" i="2"/>
  <c r="EH58" i="2"/>
  <c r="BZ76" i="2"/>
  <c r="BZ418" i="2"/>
  <c r="CR89" i="2"/>
  <c r="CR90" i="2" s="1"/>
  <c r="CF62" i="2"/>
  <c r="CL63" i="2"/>
  <c r="CL64" i="2" s="1"/>
  <c r="EL561" i="2"/>
  <c r="P564" i="2"/>
  <c r="CP563" i="2"/>
  <c r="CD561" i="2"/>
  <c r="AZ561" i="2"/>
  <c r="DT561" i="2"/>
  <c r="EF562" i="2"/>
  <c r="AH562" i="2"/>
  <c r="CJ561" i="2"/>
  <c r="DZ562" i="2"/>
  <c r="J562" i="2"/>
  <c r="DN562" i="2"/>
  <c r="CV562" i="2"/>
  <c r="DH560" i="2"/>
  <c r="AT560" i="2"/>
  <c r="AB561" i="2"/>
  <c r="V563" i="2"/>
  <c r="AN562" i="2"/>
  <c r="BF563" i="2"/>
  <c r="BL561" i="2"/>
  <c r="BX561" i="2"/>
  <c r="FF562" i="2"/>
  <c r="BR563" i="2"/>
  <c r="FL562" i="2"/>
  <c r="DB561" i="2"/>
  <c r="FD564" i="2" l="1"/>
  <c r="BV563" i="2"/>
  <c r="EI563" i="2"/>
  <c r="EJ563" i="2" s="1"/>
  <c r="DW564" i="2"/>
  <c r="DX564" i="2" s="1"/>
  <c r="DV565" i="2"/>
  <c r="CN565" i="2"/>
  <c r="CT564" i="2"/>
  <c r="N566" i="2"/>
  <c r="DL564" i="2"/>
  <c r="DQ564" i="2"/>
  <c r="DP565" i="2"/>
  <c r="EH564" i="2"/>
  <c r="CY566" i="2"/>
  <c r="DE566" i="2" s="1"/>
  <c r="AX563" i="2"/>
  <c r="CH563" i="2"/>
  <c r="CZ563" i="2"/>
  <c r="T565" i="2"/>
  <c r="Z563" i="2"/>
  <c r="DF562" i="2"/>
  <c r="BD565" i="2"/>
  <c r="DK567" i="2"/>
  <c r="DJ568" i="2"/>
  <c r="DR563" i="2"/>
  <c r="CS570" i="2"/>
  <c r="CR571" i="2"/>
  <c r="CX567" i="2"/>
  <c r="CM567" i="2"/>
  <c r="CL568" i="2"/>
  <c r="CB563" i="2"/>
  <c r="AL564" i="2"/>
  <c r="BP565" i="2"/>
  <c r="EC564" i="2"/>
  <c r="ED564" i="2" s="1"/>
  <c r="EB565" i="2"/>
  <c r="CG567" i="2"/>
  <c r="CY567" i="2" s="1"/>
  <c r="DE567" i="2" s="1"/>
  <c r="CF568" i="2"/>
  <c r="AR562" i="2"/>
  <c r="BJ563" i="2"/>
  <c r="AF564" i="2"/>
  <c r="FH565" i="2"/>
  <c r="FI564" i="2"/>
  <c r="FJ564" i="2" s="1"/>
  <c r="H564" i="2"/>
  <c r="CR60" i="2"/>
  <c r="CX59" i="2"/>
  <c r="EB60" i="2"/>
  <c r="EH59" i="2"/>
  <c r="BZ77" i="2"/>
  <c r="BZ78" i="2" s="1"/>
  <c r="BZ79" i="2" s="1"/>
  <c r="BZ80" i="2" s="1"/>
  <c r="BZ81" i="2" s="1"/>
  <c r="BZ82" i="2" s="1"/>
  <c r="BZ83" i="2" s="1"/>
  <c r="BZ84" i="2" s="1"/>
  <c r="BZ85" i="2" s="1"/>
  <c r="BZ86" i="2" s="1"/>
  <c r="BZ87" i="2" s="1"/>
  <c r="BZ88" i="2" s="1"/>
  <c r="BZ89" i="2" s="1"/>
  <c r="BZ90" i="2" s="1"/>
  <c r="BZ91" i="2" s="1"/>
  <c r="BZ92" i="2" s="1"/>
  <c r="BZ93" i="2" s="1"/>
  <c r="BZ419" i="2"/>
  <c r="CF63" i="2"/>
  <c r="CL65" i="2"/>
  <c r="CR91" i="2"/>
  <c r="DZ563" i="2"/>
  <c r="EL562" i="2"/>
  <c r="CJ562" i="2"/>
  <c r="DB562" i="2"/>
  <c r="BX562" i="2"/>
  <c r="AZ562" i="2"/>
  <c r="V564" i="2"/>
  <c r="CP564" i="2"/>
  <c r="AN563" i="2"/>
  <c r="AT561" i="2"/>
  <c r="FL563" i="2"/>
  <c r="FF563" i="2"/>
  <c r="CV563" i="2"/>
  <c r="DN563" i="2"/>
  <c r="AB562" i="2"/>
  <c r="DH561" i="2"/>
  <c r="BF564" i="2"/>
  <c r="DT562" i="2"/>
  <c r="BR564" i="2"/>
  <c r="BL562" i="2"/>
  <c r="AH563" i="2"/>
  <c r="J563" i="2"/>
  <c r="EF563" i="2"/>
  <c r="P565" i="2"/>
  <c r="CD562" i="2"/>
  <c r="AX564" i="2" l="1"/>
  <c r="CG568" i="2"/>
  <c r="CY568" i="2" s="1"/>
  <c r="DE568" i="2" s="1"/>
  <c r="CF569" i="2"/>
  <c r="AL565" i="2"/>
  <c r="CS571" i="2"/>
  <c r="CR572" i="2"/>
  <c r="DQ565" i="2"/>
  <c r="DP566" i="2"/>
  <c r="EH565" i="2"/>
  <c r="CN566" i="2"/>
  <c r="DR564" i="2"/>
  <c r="DF563" i="2"/>
  <c r="AR563" i="2"/>
  <c r="BP566" i="2"/>
  <c r="CM568" i="2"/>
  <c r="CL569" i="2"/>
  <c r="CX568" i="2"/>
  <c r="DK568" i="2"/>
  <c r="DJ569" i="2"/>
  <c r="BD566" i="2"/>
  <c r="CZ564" i="2"/>
  <c r="CH564" i="2"/>
  <c r="EI564" i="2"/>
  <c r="EJ564" i="2" s="1"/>
  <c r="N567" i="2"/>
  <c r="CT565" i="2"/>
  <c r="FD565" i="2"/>
  <c r="H565" i="2"/>
  <c r="AF565" i="2"/>
  <c r="FI565" i="2"/>
  <c r="FJ565" i="2" s="1"/>
  <c r="FH566" i="2"/>
  <c r="BJ564" i="2"/>
  <c r="EC565" i="2"/>
  <c r="ED565" i="2" s="1"/>
  <c r="EB566" i="2"/>
  <c r="CB564" i="2"/>
  <c r="Z564" i="2"/>
  <c r="T566" i="2"/>
  <c r="DL565" i="2"/>
  <c r="DW565" i="2"/>
  <c r="DX565" i="2" s="1"/>
  <c r="DV566" i="2"/>
  <c r="BV564" i="2"/>
  <c r="CR61" i="2"/>
  <c r="CX60" i="2"/>
  <c r="EB61" i="2"/>
  <c r="EH60" i="2"/>
  <c r="BZ94" i="2"/>
  <c r="BZ95" i="2" s="1"/>
  <c r="BZ96" i="2" s="1"/>
  <c r="BZ97" i="2" s="1"/>
  <c r="BZ98" i="2" s="1"/>
  <c r="BZ99" i="2" s="1"/>
  <c r="CL66" i="2"/>
  <c r="CF64" i="2"/>
  <c r="BZ420" i="2"/>
  <c r="BZ421" i="2" s="1"/>
  <c r="CR92" i="2"/>
  <c r="FL564" i="2"/>
  <c r="BF565" i="2"/>
  <c r="DH562" i="2"/>
  <c r="BL563" i="2"/>
  <c r="V565" i="2"/>
  <c r="EF564" i="2"/>
  <c r="AZ563" i="2"/>
  <c r="AN564" i="2"/>
  <c r="DB563" i="2"/>
  <c r="EL563" i="2"/>
  <c r="CP565" i="2"/>
  <c r="BR565" i="2"/>
  <c r="J564" i="2"/>
  <c r="AB563" i="2"/>
  <c r="BX563" i="2"/>
  <c r="DZ564" i="2"/>
  <c r="DT563" i="2"/>
  <c r="CJ563" i="2"/>
  <c r="P566" i="2"/>
  <c r="FF564" i="2"/>
  <c r="AH564" i="2"/>
  <c r="CD563" i="2"/>
  <c r="DN564" i="2"/>
  <c r="AT562" i="2"/>
  <c r="CV564" i="2"/>
  <c r="EJ565" i="2" l="1"/>
  <c r="CZ565" i="2"/>
  <c r="BD567" i="2"/>
  <c r="T567" i="2"/>
  <c r="BJ565" i="2"/>
  <c r="H566" i="2"/>
  <c r="BP567" i="2"/>
  <c r="CN567" i="2"/>
  <c r="EI565" i="2"/>
  <c r="AX565" i="2"/>
  <c r="AL566" i="2"/>
  <c r="DL566" i="2"/>
  <c r="EC566" i="2"/>
  <c r="ED566" i="2" s="1"/>
  <c r="EB567" i="2"/>
  <c r="AF566" i="2"/>
  <c r="CT566" i="2"/>
  <c r="N568" i="2"/>
  <c r="CH565" i="2"/>
  <c r="CM569" i="2"/>
  <c r="CX569" i="2"/>
  <c r="CL570" i="2"/>
  <c r="DF564" i="2"/>
  <c r="DR565" i="2"/>
  <c r="CS572" i="2"/>
  <c r="CR573" i="2"/>
  <c r="DP567" i="2"/>
  <c r="DQ566" i="2"/>
  <c r="EH566" i="2"/>
  <c r="BV565" i="2"/>
  <c r="DW566" i="2"/>
  <c r="DX566" i="2" s="1"/>
  <c r="DV567" i="2"/>
  <c r="Z565" i="2"/>
  <c r="CB565" i="2"/>
  <c r="FI566" i="2"/>
  <c r="FJ566" i="2" s="1"/>
  <c r="FH567" i="2"/>
  <c r="FD566" i="2"/>
  <c r="DK569" i="2"/>
  <c r="DJ570" i="2"/>
  <c r="AR564" i="2"/>
  <c r="CG569" i="2"/>
  <c r="CY569" i="2" s="1"/>
  <c r="DE569" i="2" s="1"/>
  <c r="CF570" i="2"/>
  <c r="CR62" i="2"/>
  <c r="CX61" i="2"/>
  <c r="EB62" i="2"/>
  <c r="EH61" i="2"/>
  <c r="BZ100" i="2"/>
  <c r="BZ101" i="2" s="1"/>
  <c r="BZ422" i="2"/>
  <c r="BZ423" i="2" s="1"/>
  <c r="BZ424" i="2" s="1"/>
  <c r="CL67" i="2"/>
  <c r="CF65" i="2"/>
  <c r="CR93" i="2"/>
  <c r="EL564" i="2"/>
  <c r="J565" i="2"/>
  <c r="CV565" i="2"/>
  <c r="P567" i="2"/>
  <c r="BX564" i="2"/>
  <c r="AT563" i="2"/>
  <c r="BL564" i="2"/>
  <c r="AN565" i="2"/>
  <c r="AB564" i="2"/>
  <c r="FF565" i="2"/>
  <c r="EF565" i="2"/>
  <c r="DZ565" i="2"/>
  <c r="BR566" i="2"/>
  <c r="AH565" i="2"/>
  <c r="DT564" i="2"/>
  <c r="FL565" i="2"/>
  <c r="DB564" i="2"/>
  <c r="V566" i="2"/>
  <c r="CP566" i="2"/>
  <c r="AZ564" i="2"/>
  <c r="DN565" i="2"/>
  <c r="CJ564" i="2"/>
  <c r="DH563" i="2"/>
  <c r="CD564" i="2"/>
  <c r="BF566" i="2"/>
  <c r="BJ566" i="2" l="1"/>
  <c r="Z566" i="2"/>
  <c r="EI566" i="2"/>
  <c r="EJ566" i="2" s="1"/>
  <c r="CT567" i="2"/>
  <c r="AF567" i="2"/>
  <c r="CG570" i="2"/>
  <c r="CF571" i="2"/>
  <c r="FD567" i="2"/>
  <c r="AL567" i="2"/>
  <c r="T568" i="2"/>
  <c r="AR565" i="2"/>
  <c r="DK570" i="2"/>
  <c r="DJ571" i="2"/>
  <c r="CB566" i="2"/>
  <c r="BV566" i="2"/>
  <c r="DQ567" i="2"/>
  <c r="DP568" i="2"/>
  <c r="EH567" i="2"/>
  <c r="DF565" i="2"/>
  <c r="N569" i="2"/>
  <c r="DL567" i="2"/>
  <c r="BP568" i="2"/>
  <c r="H567" i="2"/>
  <c r="BD568" i="2"/>
  <c r="CZ566" i="2"/>
  <c r="CR574" i="2"/>
  <c r="CS573" i="2"/>
  <c r="CX570" i="2"/>
  <c r="CM570" i="2"/>
  <c r="CL571" i="2"/>
  <c r="CH566" i="2"/>
  <c r="FI567" i="2"/>
  <c r="FJ567" i="2" s="1"/>
  <c r="FH568" i="2"/>
  <c r="DW567" i="2"/>
  <c r="DX567" i="2" s="1"/>
  <c r="DV568" i="2"/>
  <c r="DR566" i="2"/>
  <c r="EC567" i="2"/>
  <c r="ED567" i="2" s="1"/>
  <c r="EB568" i="2"/>
  <c r="AX566" i="2"/>
  <c r="CN568" i="2"/>
  <c r="EB63" i="2"/>
  <c r="EH62" i="2"/>
  <c r="CR63" i="2"/>
  <c r="CX62" i="2"/>
  <c r="BZ102" i="2"/>
  <c r="BZ103" i="2" s="1"/>
  <c r="BZ104" i="2" s="1"/>
  <c r="CF66" i="2"/>
  <c r="CL68" i="2"/>
  <c r="BZ425" i="2"/>
  <c r="BZ426" i="2" s="1"/>
  <c r="CA424" i="2"/>
  <c r="CR94" i="2"/>
  <c r="FL566" i="2"/>
  <c r="FF566" i="2"/>
  <c r="AN566" i="2"/>
  <c r="CD565" i="2"/>
  <c r="BL565" i="2"/>
  <c r="CV566" i="2"/>
  <c r="V567" i="2"/>
  <c r="BX565" i="2"/>
  <c r="DN566" i="2"/>
  <c r="CJ565" i="2"/>
  <c r="DT565" i="2"/>
  <c r="CP567" i="2"/>
  <c r="EL565" i="2"/>
  <c r="AH566" i="2"/>
  <c r="AT564" i="2"/>
  <c r="P568" i="2"/>
  <c r="BF567" i="2"/>
  <c r="AZ565" i="2"/>
  <c r="DZ566" i="2"/>
  <c r="EF566" i="2"/>
  <c r="AB565" i="2"/>
  <c r="DH564" i="2"/>
  <c r="J566" i="2"/>
  <c r="DB565" i="2"/>
  <c r="BR567" i="2"/>
  <c r="DW568" i="2" l="1"/>
  <c r="DX568" i="2" s="1"/>
  <c r="DV569" i="2"/>
  <c r="CX571" i="2"/>
  <c r="CM571" i="2"/>
  <c r="CL572" i="2"/>
  <c r="CS574" i="2"/>
  <c r="CR575" i="2"/>
  <c r="BD569" i="2"/>
  <c r="N570" i="2"/>
  <c r="EI567" i="2"/>
  <c r="EJ567" i="2" s="1"/>
  <c r="CN569" i="2"/>
  <c r="DR567" i="2"/>
  <c r="CH567" i="2"/>
  <c r="DL568" i="2"/>
  <c r="BV567" i="2"/>
  <c r="CB567" i="2"/>
  <c r="T569" i="2"/>
  <c r="AL568" i="2"/>
  <c r="BJ567" i="2"/>
  <c r="FI568" i="2"/>
  <c r="FJ568" i="2" s="1"/>
  <c r="FH569" i="2"/>
  <c r="CZ567" i="2"/>
  <c r="BP569" i="2"/>
  <c r="CG571" i="2"/>
  <c r="CY571" i="2" s="1"/>
  <c r="DE571" i="2" s="1"/>
  <c r="CF572" i="2"/>
  <c r="EC568" i="2"/>
  <c r="ED568" i="2" s="1"/>
  <c r="EB569" i="2"/>
  <c r="H568" i="2"/>
  <c r="DF566" i="2"/>
  <c r="DQ568" i="2"/>
  <c r="EI568" i="2" s="1"/>
  <c r="DP569" i="2"/>
  <c r="EH568" i="2"/>
  <c r="DK571" i="2"/>
  <c r="DJ572" i="2"/>
  <c r="AR566" i="2"/>
  <c r="FD568" i="2"/>
  <c r="CY570" i="2"/>
  <c r="DE570" i="2" s="1"/>
  <c r="Z567" i="2"/>
  <c r="AX567" i="2"/>
  <c r="AF568" i="2"/>
  <c r="CT568" i="2"/>
  <c r="CR64" i="2"/>
  <c r="CX63" i="2"/>
  <c r="EB64" i="2"/>
  <c r="EH63" i="2"/>
  <c r="DQ72" i="2"/>
  <c r="DK71" i="2"/>
  <c r="BZ105" i="2"/>
  <c r="BZ106" i="2" s="1"/>
  <c r="BZ107" i="2" s="1"/>
  <c r="BZ108" i="2" s="1"/>
  <c r="CF67" i="2"/>
  <c r="BZ427" i="2"/>
  <c r="BZ428" i="2" s="1"/>
  <c r="BZ429" i="2" s="1"/>
  <c r="BZ430" i="2" s="1"/>
  <c r="CL69" i="2"/>
  <c r="CR95" i="2"/>
  <c r="DZ567" i="2"/>
  <c r="P569" i="2"/>
  <c r="CP568" i="2"/>
  <c r="BX566" i="2"/>
  <c r="V568" i="2"/>
  <c r="AN567" i="2"/>
  <c r="BL566" i="2"/>
  <c r="DH565" i="2"/>
  <c r="FF567" i="2"/>
  <c r="BF568" i="2"/>
  <c r="DN567" i="2"/>
  <c r="CD566" i="2"/>
  <c r="AZ566" i="2"/>
  <c r="FL567" i="2"/>
  <c r="DT566" i="2"/>
  <c r="CJ566" i="2"/>
  <c r="BR568" i="2"/>
  <c r="J567" i="2"/>
  <c r="AB566" i="2"/>
  <c r="CV567" i="2"/>
  <c r="EL566" i="2"/>
  <c r="EF567" i="2"/>
  <c r="DB566" i="2"/>
  <c r="AT565" i="2"/>
  <c r="AH567" i="2"/>
  <c r="EJ568" i="2" l="1"/>
  <c r="AF569" i="2"/>
  <c r="CT569" i="2"/>
  <c r="DK572" i="2"/>
  <c r="DJ573" i="2"/>
  <c r="H569" i="2"/>
  <c r="BP570" i="2"/>
  <c r="BJ568" i="2"/>
  <c r="CB568" i="2"/>
  <c r="BV568" i="2"/>
  <c r="DR568" i="2"/>
  <c r="CN570" i="2"/>
  <c r="N571" i="2"/>
  <c r="FD569" i="2"/>
  <c r="AR567" i="2"/>
  <c r="DF567" i="2"/>
  <c r="CG572" i="2"/>
  <c r="CY572" i="2" s="1"/>
  <c r="DE572" i="2" s="1"/>
  <c r="CF573" i="2"/>
  <c r="FI569" i="2"/>
  <c r="FJ569" i="2" s="1"/>
  <c r="FH570" i="2"/>
  <c r="CS575" i="2"/>
  <c r="CR576" i="2"/>
  <c r="Z568" i="2"/>
  <c r="CZ568" i="2"/>
  <c r="AL569" i="2"/>
  <c r="T570" i="2"/>
  <c r="CH568" i="2"/>
  <c r="DW569" i="2"/>
  <c r="DX569" i="2" s="1"/>
  <c r="DV570" i="2"/>
  <c r="AX568" i="2"/>
  <c r="DQ569" i="2"/>
  <c r="DP570" i="2"/>
  <c r="EH569" i="2"/>
  <c r="EC569" i="2"/>
  <c r="ED569" i="2" s="1"/>
  <c r="EB570" i="2"/>
  <c r="DL569" i="2"/>
  <c r="BD570" i="2"/>
  <c r="CX572" i="2"/>
  <c r="CM572" i="2"/>
  <c r="CL573" i="2"/>
  <c r="EB65" i="2"/>
  <c r="EH64" i="2"/>
  <c r="CR65" i="2"/>
  <c r="CX64" i="2"/>
  <c r="DK72" i="2"/>
  <c r="BZ109" i="2"/>
  <c r="BZ110" i="2" s="1"/>
  <c r="BZ111" i="2" s="1"/>
  <c r="BZ112" i="2" s="1"/>
  <c r="BZ113" i="2" s="1"/>
  <c r="BZ114" i="2" s="1"/>
  <c r="BZ115" i="2" s="1"/>
  <c r="BZ116" i="2" s="1"/>
  <c r="BZ117" i="2" s="1"/>
  <c r="BZ118" i="2" s="1"/>
  <c r="BZ119" i="2" s="1"/>
  <c r="BZ120" i="2" s="1"/>
  <c r="BZ121" i="2" s="1"/>
  <c r="BZ122" i="2" s="1"/>
  <c r="BZ123" i="2" s="1"/>
  <c r="BZ124" i="2" s="1"/>
  <c r="BZ125" i="2" s="1"/>
  <c r="BZ126" i="2" s="1"/>
  <c r="BZ127" i="2" s="1"/>
  <c r="BZ128" i="2" s="1"/>
  <c r="BZ129" i="2" s="1"/>
  <c r="BZ130" i="2" s="1"/>
  <c r="BZ131" i="2" s="1"/>
  <c r="BZ132" i="2" s="1"/>
  <c r="BZ133" i="2" s="1"/>
  <c r="BZ431" i="2"/>
  <c r="CL70" i="2"/>
  <c r="CF68" i="2"/>
  <c r="CR96" i="2"/>
  <c r="EL567" i="2"/>
  <c r="CP569" i="2"/>
  <c r="AZ567" i="2"/>
  <c r="DN568" i="2"/>
  <c r="CD567" i="2"/>
  <c r="BR569" i="2"/>
  <c r="BL567" i="2"/>
  <c r="DT567" i="2"/>
  <c r="P570" i="2"/>
  <c r="AT566" i="2"/>
  <c r="DH566" i="2"/>
  <c r="BF569" i="2"/>
  <c r="EF568" i="2"/>
  <c r="CV568" i="2"/>
  <c r="BX567" i="2"/>
  <c r="FL568" i="2"/>
  <c r="AH568" i="2"/>
  <c r="J568" i="2"/>
  <c r="FF568" i="2"/>
  <c r="AB567" i="2"/>
  <c r="DB567" i="2"/>
  <c r="V569" i="2"/>
  <c r="CJ567" i="2"/>
  <c r="DZ568" i="2"/>
  <c r="AN568" i="2"/>
  <c r="DL570" i="2" l="1"/>
  <c r="Z569" i="2"/>
  <c r="DR569" i="2"/>
  <c r="CM573" i="2"/>
  <c r="CX573" i="2"/>
  <c r="CL574" i="2"/>
  <c r="BD571" i="2"/>
  <c r="DQ570" i="2"/>
  <c r="DP571" i="2"/>
  <c r="EH570" i="2"/>
  <c r="FI570" i="2"/>
  <c r="FJ570" i="2" s="1"/>
  <c r="FH571" i="2"/>
  <c r="DF568" i="2"/>
  <c r="BJ569" i="2"/>
  <c r="AX569" i="2"/>
  <c r="CH569" i="2"/>
  <c r="AR568" i="2"/>
  <c r="BP571" i="2"/>
  <c r="EC570" i="2"/>
  <c r="ED570" i="2" s="1"/>
  <c r="EB571" i="2"/>
  <c r="EI569" i="2"/>
  <c r="EJ569" i="2" s="1"/>
  <c r="DW570" i="2"/>
  <c r="DX570" i="2" s="1"/>
  <c r="DV571" i="2"/>
  <c r="AL570" i="2"/>
  <c r="CZ569" i="2"/>
  <c r="CN571" i="2"/>
  <c r="CB569" i="2"/>
  <c r="CT570" i="2"/>
  <c r="AF570" i="2"/>
  <c r="T571" i="2"/>
  <c r="CS576" i="2"/>
  <c r="CR577" i="2"/>
  <c r="CG573" i="2"/>
  <c r="CY573" i="2" s="1"/>
  <c r="DE573" i="2" s="1"/>
  <c r="CF574" i="2"/>
  <c r="FD570" i="2"/>
  <c r="N572" i="2"/>
  <c r="BV569" i="2"/>
  <c r="H570" i="2"/>
  <c r="DK573" i="2"/>
  <c r="DJ574" i="2"/>
  <c r="CR66" i="2"/>
  <c r="CX65" i="2"/>
  <c r="EB66" i="2"/>
  <c r="EH65" i="2"/>
  <c r="BZ134" i="2"/>
  <c r="BZ135" i="2" s="1"/>
  <c r="BZ136" i="2" s="1"/>
  <c r="BZ137" i="2" s="1"/>
  <c r="BZ138" i="2" s="1"/>
  <c r="BZ139" i="2" s="1"/>
  <c r="BZ140" i="2" s="1"/>
  <c r="BZ141" i="2" s="1"/>
  <c r="BZ142" i="2" s="1"/>
  <c r="BZ143" i="2" s="1"/>
  <c r="BZ144" i="2" s="1"/>
  <c r="BZ145" i="2" s="1"/>
  <c r="BZ146" i="2" s="1"/>
  <c r="BZ147" i="2" s="1"/>
  <c r="BZ148" i="2" s="1"/>
  <c r="BZ149" i="2" s="1"/>
  <c r="BZ150" i="2" s="1"/>
  <c r="BZ151" i="2" s="1"/>
  <c r="BZ432" i="2"/>
  <c r="BZ433" i="2" s="1"/>
  <c r="BZ434" i="2" s="1"/>
  <c r="BZ435" i="2" s="1"/>
  <c r="BZ436" i="2" s="1"/>
  <c r="BZ437" i="2" s="1"/>
  <c r="BZ438" i="2" s="1"/>
  <c r="BZ439" i="2" s="1"/>
  <c r="BZ440" i="2" s="1"/>
  <c r="BZ441" i="2" s="1"/>
  <c r="BZ442" i="2" s="1"/>
  <c r="BZ443" i="2" s="1"/>
  <c r="CF69" i="2"/>
  <c r="CL71" i="2"/>
  <c r="CR97" i="2"/>
  <c r="CR98" i="2" s="1"/>
  <c r="DZ569" i="2"/>
  <c r="EF569" i="2"/>
  <c r="AB568" i="2"/>
  <c r="EL568" i="2"/>
  <c r="BF570" i="2"/>
  <c r="AT567" i="2"/>
  <c r="DB568" i="2"/>
  <c r="P571" i="2"/>
  <c r="AH569" i="2"/>
  <c r="J569" i="2"/>
  <c r="DN569" i="2"/>
  <c r="DH567" i="2"/>
  <c r="CJ568" i="2"/>
  <c r="AN569" i="2"/>
  <c r="CP570" i="2"/>
  <c r="CV569" i="2"/>
  <c r="AZ568" i="2"/>
  <c r="CD568" i="2"/>
  <c r="FL569" i="2"/>
  <c r="DT568" i="2"/>
  <c r="BL568" i="2"/>
  <c r="BR570" i="2"/>
  <c r="FF569" i="2"/>
  <c r="BX568" i="2"/>
  <c r="V570" i="2"/>
  <c r="EJ570" i="2" l="1"/>
  <c r="DK574" i="2"/>
  <c r="DJ575" i="2"/>
  <c r="DW571" i="2"/>
  <c r="DX571" i="2" s="1"/>
  <c r="DV572" i="2"/>
  <c r="DF569" i="2"/>
  <c r="AF571" i="2"/>
  <c r="CN572" i="2"/>
  <c r="CZ570" i="2"/>
  <c r="EC571" i="2"/>
  <c r="ED571" i="2" s="1"/>
  <c r="EB572" i="2"/>
  <c r="CH570" i="2"/>
  <c r="FI571" i="2"/>
  <c r="FJ571" i="2" s="1"/>
  <c r="FH572" i="2"/>
  <c r="EI570" i="2"/>
  <c r="CX574" i="2"/>
  <c r="CM574" i="2"/>
  <c r="CL575" i="2"/>
  <c r="DL571" i="2"/>
  <c r="CS577" i="2"/>
  <c r="CR578" i="2"/>
  <c r="AR569" i="2"/>
  <c r="Z570" i="2"/>
  <c r="BV570" i="2"/>
  <c r="N573" i="2"/>
  <c r="CB570" i="2"/>
  <c r="BP572" i="2"/>
  <c r="BJ570" i="2"/>
  <c r="DR570" i="2"/>
  <c r="FD571" i="2"/>
  <c r="BD572" i="2"/>
  <c r="H571" i="2"/>
  <c r="CG574" i="2"/>
  <c r="CF575" i="2"/>
  <c r="T572" i="2"/>
  <c r="CT571" i="2"/>
  <c r="AL571" i="2"/>
  <c r="AX570" i="2"/>
  <c r="DQ571" i="2"/>
  <c r="EI571" i="2" s="1"/>
  <c r="DP572" i="2"/>
  <c r="EH571" i="2"/>
  <c r="EB67" i="2"/>
  <c r="EH66" i="2"/>
  <c r="CR67" i="2"/>
  <c r="CX66" i="2"/>
  <c r="BZ152" i="2"/>
  <c r="BZ444" i="2"/>
  <c r="BZ445" i="2" s="1"/>
  <c r="BZ446" i="2" s="1"/>
  <c r="BZ447" i="2" s="1"/>
  <c r="BZ448" i="2" s="1"/>
  <c r="BZ449" i="2" s="1"/>
  <c r="BZ450" i="2" s="1"/>
  <c r="BZ451" i="2" s="1"/>
  <c r="BZ452" i="2" s="1"/>
  <c r="BZ453" i="2" s="1"/>
  <c r="BZ454" i="2" s="1"/>
  <c r="BZ455" i="2" s="1"/>
  <c r="BZ456" i="2" s="1"/>
  <c r="BZ457" i="2" s="1"/>
  <c r="BZ458" i="2" s="1"/>
  <c r="CA443" i="2"/>
  <c r="CF70" i="2"/>
  <c r="CL72" i="2"/>
  <c r="CR99" i="2"/>
  <c r="AH570" i="2"/>
  <c r="CP571" i="2"/>
  <c r="DN570" i="2"/>
  <c r="FF570" i="2"/>
  <c r="AZ569" i="2"/>
  <c r="BX569" i="2"/>
  <c r="J570" i="2"/>
  <c r="EL569" i="2"/>
  <c r="DH568" i="2"/>
  <c r="CJ569" i="2"/>
  <c r="AT568" i="2"/>
  <c r="DT569" i="2"/>
  <c r="AN570" i="2"/>
  <c r="CD569" i="2"/>
  <c r="EF570" i="2"/>
  <c r="FL570" i="2"/>
  <c r="DB569" i="2"/>
  <c r="BL569" i="2"/>
  <c r="CV570" i="2"/>
  <c r="DZ570" i="2"/>
  <c r="P572" i="2"/>
  <c r="BR571" i="2"/>
  <c r="BF571" i="2"/>
  <c r="V571" i="2"/>
  <c r="AB569" i="2"/>
  <c r="DQ572" i="2" l="1"/>
  <c r="DP573" i="2"/>
  <c r="EH572" i="2"/>
  <c r="DL572" i="2"/>
  <c r="AX571" i="2"/>
  <c r="CY574" i="2"/>
  <c r="DE574" i="2" s="1"/>
  <c r="FD572" i="2"/>
  <c r="CB571" i="2"/>
  <c r="CX575" i="2"/>
  <c r="CL576" i="2"/>
  <c r="CM575" i="2"/>
  <c r="FI572" i="2"/>
  <c r="FJ572" i="2" s="1"/>
  <c r="FH573" i="2"/>
  <c r="DF570" i="2"/>
  <c r="BP573" i="2"/>
  <c r="AR570" i="2"/>
  <c r="AF572" i="2"/>
  <c r="DK575" i="2"/>
  <c r="DJ576" i="2"/>
  <c r="EJ571" i="2"/>
  <c r="T573" i="2"/>
  <c r="EC572" i="2"/>
  <c r="ED572" i="2" s="1"/>
  <c r="EB573" i="2"/>
  <c r="CT572" i="2"/>
  <c r="H572" i="2"/>
  <c r="BJ571" i="2"/>
  <c r="N574" i="2"/>
  <c r="BV571" i="2"/>
  <c r="Z571" i="2"/>
  <c r="CN573" i="2"/>
  <c r="BD573" i="2"/>
  <c r="AL572" i="2"/>
  <c r="CG575" i="2"/>
  <c r="CY575" i="2" s="1"/>
  <c r="DE575" i="2" s="1"/>
  <c r="CF576" i="2"/>
  <c r="DR571" i="2"/>
  <c r="CS578" i="2"/>
  <c r="CR579" i="2"/>
  <c r="CH571" i="2"/>
  <c r="CZ571" i="2"/>
  <c r="DW572" i="2"/>
  <c r="DX572" i="2" s="1"/>
  <c r="DV573" i="2"/>
  <c r="CR68" i="2"/>
  <c r="CX67" i="2"/>
  <c r="EB68" i="2"/>
  <c r="EH67" i="2"/>
  <c r="DK75" i="2"/>
  <c r="BZ153" i="2"/>
  <c r="BZ154" i="2" s="1"/>
  <c r="BZ155" i="2" s="1"/>
  <c r="BZ156" i="2" s="1"/>
  <c r="BZ157" i="2" s="1"/>
  <c r="BZ158" i="2" s="1"/>
  <c r="BZ159" i="2" s="1"/>
  <c r="BZ160" i="2" s="1"/>
  <c r="BZ161" i="2" s="1"/>
  <c r="BZ162" i="2" s="1"/>
  <c r="BZ163" i="2" s="1"/>
  <c r="BZ164" i="2" s="1"/>
  <c r="CA458" i="2"/>
  <c r="BZ459" i="2"/>
  <c r="BZ460" i="2" s="1"/>
  <c r="BZ461" i="2" s="1"/>
  <c r="BZ462" i="2" s="1"/>
  <c r="BZ463" i="2" s="1"/>
  <c r="BZ464" i="2" s="1"/>
  <c r="BZ465" i="2" s="1"/>
  <c r="BZ466" i="2" s="1"/>
  <c r="BZ467" i="2" s="1"/>
  <c r="BZ468" i="2" s="1"/>
  <c r="BZ469" i="2" s="1"/>
  <c r="CL73" i="2"/>
  <c r="CL74" i="2" s="1"/>
  <c r="CF71" i="2"/>
  <c r="CR100" i="2"/>
  <c r="DH569" i="2"/>
  <c r="AT569" i="2"/>
  <c r="V572" i="2"/>
  <c r="P573" i="2"/>
  <c r="CP572" i="2"/>
  <c r="DZ571" i="2"/>
  <c r="DN571" i="2"/>
  <c r="AZ570" i="2"/>
  <c r="AH571" i="2"/>
  <c r="EL570" i="2"/>
  <c r="CV571" i="2"/>
  <c r="BL570" i="2"/>
  <c r="BF572" i="2"/>
  <c r="DT570" i="2"/>
  <c r="AN571" i="2"/>
  <c r="CD570" i="2"/>
  <c r="J571" i="2"/>
  <c r="EF571" i="2"/>
  <c r="FL571" i="2"/>
  <c r="FF571" i="2"/>
  <c r="BR572" i="2"/>
  <c r="BX570" i="2"/>
  <c r="DB570" i="2"/>
  <c r="AB570" i="2"/>
  <c r="CJ570" i="2"/>
  <c r="DW573" i="2" l="1"/>
  <c r="DX573" i="2" s="1"/>
  <c r="DV574" i="2"/>
  <c r="CR580" i="2"/>
  <c r="CS579" i="2"/>
  <c r="N575" i="2"/>
  <c r="CT573" i="2"/>
  <c r="EJ572" i="2"/>
  <c r="DF571" i="2"/>
  <c r="CG576" i="2"/>
  <c r="CF577" i="2"/>
  <c r="CM576" i="2"/>
  <c r="CL577" i="2"/>
  <c r="CX576" i="2"/>
  <c r="DL573" i="2"/>
  <c r="DQ573" i="2"/>
  <c r="DP574" i="2"/>
  <c r="EH573" i="2"/>
  <c r="BV572" i="2"/>
  <c r="AR571" i="2"/>
  <c r="H573" i="2"/>
  <c r="T574" i="2"/>
  <c r="FI573" i="2"/>
  <c r="FJ573" i="2" s="1"/>
  <c r="FH574" i="2"/>
  <c r="EI572" i="2"/>
  <c r="BP574" i="2"/>
  <c r="CZ572" i="2"/>
  <c r="CH572" i="2"/>
  <c r="Z572" i="2"/>
  <c r="DR572" i="2"/>
  <c r="AL573" i="2"/>
  <c r="BD574" i="2"/>
  <c r="CN574" i="2"/>
  <c r="BJ572" i="2"/>
  <c r="EC573" i="2"/>
  <c r="ED573" i="2" s="1"/>
  <c r="EB574" i="2"/>
  <c r="DK576" i="2"/>
  <c r="DJ577" i="2"/>
  <c r="AF573" i="2"/>
  <c r="CB572" i="2"/>
  <c r="FD573" i="2"/>
  <c r="AX572" i="2"/>
  <c r="EB69" i="2"/>
  <c r="EH68" i="2"/>
  <c r="CR69" i="2"/>
  <c r="CX68" i="2"/>
  <c r="BZ165" i="2"/>
  <c r="BZ470" i="2"/>
  <c r="BZ471" i="2" s="1"/>
  <c r="BZ472" i="2" s="1"/>
  <c r="BZ473" i="2" s="1"/>
  <c r="BZ474" i="2" s="1"/>
  <c r="BZ475" i="2" s="1"/>
  <c r="BZ476" i="2" s="1"/>
  <c r="BZ477" i="2" s="1"/>
  <c r="BZ478" i="2" s="1"/>
  <c r="BZ479" i="2" s="1"/>
  <c r="BZ480" i="2" s="1"/>
  <c r="BZ481" i="2" s="1"/>
  <c r="BZ482" i="2" s="1"/>
  <c r="CL75" i="2"/>
  <c r="CF72" i="2"/>
  <c r="CR101" i="2"/>
  <c r="EF572" i="2"/>
  <c r="FL572" i="2"/>
  <c r="CV572" i="2"/>
  <c r="EL571" i="2"/>
  <c r="AT570" i="2"/>
  <c r="BR573" i="2"/>
  <c r="DB571" i="2"/>
  <c r="DT571" i="2"/>
  <c r="BL571" i="2"/>
  <c r="CD571" i="2"/>
  <c r="CP573" i="2"/>
  <c r="DZ572" i="2"/>
  <c r="DH570" i="2"/>
  <c r="BX571" i="2"/>
  <c r="AB571" i="2"/>
  <c r="CJ571" i="2"/>
  <c r="AH572" i="2"/>
  <c r="FF572" i="2"/>
  <c r="DN572" i="2"/>
  <c r="AZ571" i="2"/>
  <c r="P574" i="2"/>
  <c r="J572" i="2"/>
  <c r="V573" i="2"/>
  <c r="AN572" i="2"/>
  <c r="BF573" i="2"/>
  <c r="CB573" i="2" l="1"/>
  <c r="AL574" i="2"/>
  <c r="CZ573" i="2"/>
  <c r="H574" i="2"/>
  <c r="Z573" i="2"/>
  <c r="DQ574" i="2"/>
  <c r="DP575" i="2"/>
  <c r="EH574" i="2"/>
  <c r="CG577" i="2"/>
  <c r="CF578" i="2"/>
  <c r="CS580" i="2"/>
  <c r="CR581" i="2"/>
  <c r="BP575" i="2"/>
  <c r="AX573" i="2"/>
  <c r="DK577" i="2"/>
  <c r="DJ578" i="2"/>
  <c r="BJ573" i="2"/>
  <c r="CN575" i="2"/>
  <c r="DR573" i="2"/>
  <c r="FI574" i="2"/>
  <c r="FJ574" i="2" s="1"/>
  <c r="FH575" i="2"/>
  <c r="AR572" i="2"/>
  <c r="BV573" i="2"/>
  <c r="EI573" i="2"/>
  <c r="CY576" i="2"/>
  <c r="DE576" i="2" s="1"/>
  <c r="CT574" i="2"/>
  <c r="N576" i="2"/>
  <c r="DW574" i="2"/>
  <c r="DX574" i="2" s="1"/>
  <c r="DV575" i="2"/>
  <c r="EJ573" i="2"/>
  <c r="CM577" i="2"/>
  <c r="CX577" i="2"/>
  <c r="CL578" i="2"/>
  <c r="FD574" i="2"/>
  <c r="AF574" i="2"/>
  <c r="EC574" i="2"/>
  <c r="ED574" i="2" s="1"/>
  <c r="EB575" i="2"/>
  <c r="BD575" i="2"/>
  <c r="CH573" i="2"/>
  <c r="T575" i="2"/>
  <c r="DL574" i="2"/>
  <c r="DF572" i="2"/>
  <c r="CR70" i="2"/>
  <c r="CX69" i="2"/>
  <c r="EB70" i="2"/>
  <c r="EH69" i="2"/>
  <c r="CA482" i="2"/>
  <c r="BZ483" i="2"/>
  <c r="BZ484" i="2" s="1"/>
  <c r="BZ166" i="2"/>
  <c r="CL76" i="2"/>
  <c r="CF73" i="2"/>
  <c r="CF74" i="2" s="1"/>
  <c r="CR102" i="2"/>
  <c r="BR574" i="2"/>
  <c r="CP574" i="2"/>
  <c r="FF573" i="2"/>
  <c r="BL572" i="2"/>
  <c r="DB572" i="2"/>
  <c r="AB572" i="2"/>
  <c r="EF573" i="2"/>
  <c r="DZ573" i="2"/>
  <c r="AN573" i="2"/>
  <c r="J573" i="2"/>
  <c r="AT571" i="2"/>
  <c r="CV573" i="2"/>
  <c r="EL572" i="2"/>
  <c r="AH573" i="2"/>
  <c r="BF574" i="2"/>
  <c r="DH571" i="2"/>
  <c r="FL573" i="2"/>
  <c r="CD572" i="2"/>
  <c r="AZ572" i="2"/>
  <c r="DT572" i="2"/>
  <c r="BX572" i="2"/>
  <c r="P575" i="2"/>
  <c r="DN573" i="2"/>
  <c r="V574" i="2"/>
  <c r="CJ572" i="2"/>
  <c r="DX575" i="2" l="1"/>
  <c r="EC575" i="2"/>
  <c r="ED575" i="2" s="1"/>
  <c r="EB576" i="2"/>
  <c r="CT575" i="2"/>
  <c r="BV574" i="2"/>
  <c r="DR574" i="2"/>
  <c r="AX574" i="2"/>
  <c r="BD576" i="2"/>
  <c r="CH574" i="2"/>
  <c r="AF575" i="2"/>
  <c r="FD575" i="2"/>
  <c r="DW575" i="2"/>
  <c r="DV576" i="2"/>
  <c r="FH576" i="2"/>
  <c r="FI575" i="2"/>
  <c r="FJ575" i="2" s="1"/>
  <c r="BJ574" i="2"/>
  <c r="CY577" i="2"/>
  <c r="DE577" i="2" s="1"/>
  <c r="Z574" i="2"/>
  <c r="N577" i="2"/>
  <c r="AR573" i="2"/>
  <c r="T576" i="2"/>
  <c r="CN576" i="2"/>
  <c r="BP576" i="2"/>
  <c r="CS581" i="2"/>
  <c r="CR582" i="2"/>
  <c r="CB574" i="2"/>
  <c r="DQ575" i="2"/>
  <c r="EI575" i="2" s="1"/>
  <c r="DP576" i="2"/>
  <c r="EH575" i="2"/>
  <c r="AL575" i="2"/>
  <c r="CX578" i="2"/>
  <c r="CM578" i="2"/>
  <c r="CL579" i="2"/>
  <c r="DF573" i="2"/>
  <c r="DL575" i="2"/>
  <c r="DK578" i="2"/>
  <c r="DJ579" i="2"/>
  <c r="CG578" i="2"/>
  <c r="CF579" i="2"/>
  <c r="EI574" i="2"/>
  <c r="EJ574" i="2" s="1"/>
  <c r="H575" i="2"/>
  <c r="CZ574" i="2"/>
  <c r="EB71" i="2"/>
  <c r="EH70" i="2"/>
  <c r="CR71" i="2"/>
  <c r="CX70" i="2"/>
  <c r="BZ167" i="2"/>
  <c r="BZ168" i="2" s="1"/>
  <c r="BZ169" i="2" s="1"/>
  <c r="BZ170" i="2" s="1"/>
  <c r="BZ171" i="2" s="1"/>
  <c r="BZ172" i="2" s="1"/>
  <c r="BZ173" i="2" s="1"/>
  <c r="BZ174" i="2" s="1"/>
  <c r="BZ175" i="2" s="1"/>
  <c r="BZ176" i="2" s="1"/>
  <c r="BZ177" i="2" s="1"/>
  <c r="BZ178" i="2" s="1"/>
  <c r="BZ179" i="2" s="1"/>
  <c r="BZ180" i="2" s="1"/>
  <c r="BZ181" i="2" s="1"/>
  <c r="BZ182" i="2" s="1"/>
  <c r="BZ183" i="2" s="1"/>
  <c r="BZ184" i="2" s="1"/>
  <c r="BZ185" i="2" s="1"/>
  <c r="BZ186" i="2" s="1"/>
  <c r="BZ187" i="2" s="1"/>
  <c r="BZ188" i="2" s="1"/>
  <c r="BZ189" i="2" s="1"/>
  <c r="BZ190" i="2" s="1"/>
  <c r="BZ191" i="2" s="1"/>
  <c r="BZ192" i="2" s="1"/>
  <c r="BZ193" i="2" s="1"/>
  <c r="BZ194" i="2" s="1"/>
  <c r="BZ195" i="2" s="1"/>
  <c r="BZ196" i="2" s="1"/>
  <c r="BZ197" i="2" s="1"/>
  <c r="BZ198" i="2" s="1"/>
  <c r="BZ199" i="2" s="1"/>
  <c r="BZ200" i="2" s="1"/>
  <c r="BZ201" i="2" s="1"/>
  <c r="BZ202" i="2" s="1"/>
  <c r="BZ203" i="2" s="1"/>
  <c r="BZ204" i="2" s="1"/>
  <c r="BZ205" i="2" s="1"/>
  <c r="BZ206" i="2" s="1"/>
  <c r="BZ207" i="2" s="1"/>
  <c r="BZ208" i="2" s="1"/>
  <c r="BZ209" i="2" s="1"/>
  <c r="BZ210" i="2" s="1"/>
  <c r="BZ211" i="2" s="1"/>
  <c r="BZ212" i="2" s="1"/>
  <c r="BZ213" i="2" s="1"/>
  <c r="BZ214" i="2" s="1"/>
  <c r="BZ215" i="2" s="1"/>
  <c r="BZ216" i="2" s="1"/>
  <c r="BZ217" i="2" s="1"/>
  <c r="BZ218" i="2" s="1"/>
  <c r="BZ219" i="2" s="1"/>
  <c r="BZ220" i="2" s="1"/>
  <c r="BZ221" i="2" s="1"/>
  <c r="CF75" i="2"/>
  <c r="CL77" i="2"/>
  <c r="CR103" i="2"/>
  <c r="CV574" i="2"/>
  <c r="BF575" i="2"/>
  <c r="AH574" i="2"/>
  <c r="BL573" i="2"/>
  <c r="AB573" i="2"/>
  <c r="CP575" i="2"/>
  <c r="BR575" i="2"/>
  <c r="FF574" i="2"/>
  <c r="V575" i="2"/>
  <c r="EF574" i="2"/>
  <c r="FL574" i="2"/>
  <c r="DT573" i="2"/>
  <c r="AT572" i="2"/>
  <c r="DN574" i="2"/>
  <c r="DB573" i="2"/>
  <c r="J574" i="2"/>
  <c r="DZ574" i="2"/>
  <c r="EL573" i="2"/>
  <c r="BX573" i="2"/>
  <c r="CJ573" i="2"/>
  <c r="CD573" i="2"/>
  <c r="AN574" i="2"/>
  <c r="DH572" i="2"/>
  <c r="AZ573" i="2"/>
  <c r="P576" i="2"/>
  <c r="EJ575" i="2" l="1"/>
  <c r="DK579" i="2"/>
  <c r="DJ580" i="2"/>
  <c r="DQ576" i="2"/>
  <c r="DP577" i="2"/>
  <c r="EH576" i="2"/>
  <c r="BP577" i="2"/>
  <c r="CN577" i="2"/>
  <c r="N578" i="2"/>
  <c r="Z575" i="2"/>
  <c r="BJ575" i="2"/>
  <c r="DW576" i="2"/>
  <c r="DV577" i="2"/>
  <c r="BD577" i="2"/>
  <c r="CT576" i="2"/>
  <c r="AR574" i="2"/>
  <c r="CX579" i="2"/>
  <c r="CM579" i="2"/>
  <c r="CL580" i="2"/>
  <c r="AL576" i="2"/>
  <c r="CS582" i="2"/>
  <c r="CR583" i="2"/>
  <c r="AF576" i="2"/>
  <c r="CH575" i="2"/>
  <c r="BV575" i="2"/>
  <c r="EC576" i="2"/>
  <c r="ED576" i="2" s="1"/>
  <c r="EB577" i="2"/>
  <c r="DF574" i="2"/>
  <c r="DR575" i="2"/>
  <c r="DX576" i="2"/>
  <c r="CG579" i="2"/>
  <c r="CY579" i="2" s="1"/>
  <c r="DE579" i="2" s="1"/>
  <c r="CF580" i="2"/>
  <c r="CZ575" i="2"/>
  <c r="H576" i="2"/>
  <c r="CY578" i="2"/>
  <c r="DE578" i="2" s="1"/>
  <c r="DL576" i="2"/>
  <c r="CB575" i="2"/>
  <c r="T577" i="2"/>
  <c r="FI576" i="2"/>
  <c r="FJ576" i="2" s="1"/>
  <c r="FH577" i="2"/>
  <c r="FD576" i="2"/>
  <c r="AX575" i="2"/>
  <c r="CR72" i="2"/>
  <c r="CX71" i="2"/>
  <c r="EB72" i="2"/>
  <c r="EH71" i="2"/>
  <c r="DK79" i="2"/>
  <c r="BZ222" i="2"/>
  <c r="BZ223" i="2" s="1"/>
  <c r="BZ224" i="2" s="1"/>
  <c r="BZ225" i="2" s="1"/>
  <c r="BZ226" i="2" s="1"/>
  <c r="BZ227" i="2" s="1"/>
  <c r="BZ228" i="2" s="1"/>
  <c r="BZ229" i="2" s="1"/>
  <c r="BZ230" i="2" s="1"/>
  <c r="BZ231" i="2" s="1"/>
  <c r="BZ232" i="2" s="1"/>
  <c r="BZ233" i="2" s="1"/>
  <c r="BZ234" i="2" s="1"/>
  <c r="BZ235" i="2" s="1"/>
  <c r="BZ236" i="2" s="1"/>
  <c r="BZ237" i="2" s="1"/>
  <c r="BZ238" i="2" s="1"/>
  <c r="BZ239" i="2" s="1"/>
  <c r="BZ240" i="2" s="1"/>
  <c r="BZ241" i="2" s="1"/>
  <c r="BZ242" i="2" s="1"/>
  <c r="BZ243" i="2" s="1"/>
  <c r="BZ244" i="2" s="1"/>
  <c r="BZ245" i="2" s="1"/>
  <c r="BZ246" i="2" s="1"/>
  <c r="BZ247" i="2" s="1"/>
  <c r="BZ248" i="2" s="1"/>
  <c r="BZ249" i="2" s="1"/>
  <c r="BZ250" i="2" s="1"/>
  <c r="BZ251" i="2" s="1"/>
  <c r="BZ252" i="2" s="1"/>
  <c r="BZ253" i="2" s="1"/>
  <c r="BZ254" i="2" s="1"/>
  <c r="BZ255" i="2" s="1"/>
  <c r="BZ256" i="2" s="1"/>
  <c r="BZ257" i="2" s="1"/>
  <c r="BZ258" i="2" s="1"/>
  <c r="BZ259" i="2" s="1"/>
  <c r="BZ260" i="2" s="1"/>
  <c r="BZ261" i="2" s="1"/>
  <c r="BZ262" i="2" s="1"/>
  <c r="BZ263" i="2" s="1"/>
  <c r="CL78" i="2"/>
  <c r="CF76" i="2"/>
  <c r="CR104" i="2"/>
  <c r="EL574" i="2"/>
  <c r="CP576" i="2"/>
  <c r="AH575" i="2"/>
  <c r="DB574" i="2"/>
  <c r="DN575" i="2"/>
  <c r="V576" i="2"/>
  <c r="FL575" i="2"/>
  <c r="BR576" i="2"/>
  <c r="BL574" i="2"/>
  <c r="AN575" i="2"/>
  <c r="DZ575" i="2"/>
  <c r="J575" i="2"/>
  <c r="EF575" i="2"/>
  <c r="AB574" i="2"/>
  <c r="BF576" i="2"/>
  <c r="BX574" i="2"/>
  <c r="DT574" i="2"/>
  <c r="CD574" i="2"/>
  <c r="FF575" i="2"/>
  <c r="AZ574" i="2"/>
  <c r="P577" i="2"/>
  <c r="CV575" i="2"/>
  <c r="AT573" i="2"/>
  <c r="CJ574" i="2"/>
  <c r="DH573" i="2"/>
  <c r="CG580" i="2" l="1"/>
  <c r="CF581" i="2"/>
  <c r="AF577" i="2"/>
  <c r="DW577" i="2"/>
  <c r="DV578" i="2"/>
  <c r="CN578" i="2"/>
  <c r="DK580" i="2"/>
  <c r="DJ581" i="2"/>
  <c r="AX576" i="2"/>
  <c r="T578" i="2"/>
  <c r="CZ576" i="2"/>
  <c r="DF575" i="2"/>
  <c r="CH576" i="2"/>
  <c r="AL577" i="2"/>
  <c r="N579" i="2"/>
  <c r="DR576" i="2"/>
  <c r="BV576" i="2"/>
  <c r="CS583" i="2"/>
  <c r="CR584" i="2"/>
  <c r="CT577" i="2"/>
  <c r="BD578" i="2"/>
  <c r="Z576" i="2"/>
  <c r="DQ577" i="2"/>
  <c r="DP578" i="2"/>
  <c r="EH577" i="2"/>
  <c r="FI577" i="2"/>
  <c r="FJ577" i="2" s="1"/>
  <c r="FH578" i="2"/>
  <c r="FD577" i="2"/>
  <c r="CB576" i="2"/>
  <c r="DL577" i="2"/>
  <c r="H577" i="2"/>
  <c r="DX577" i="2"/>
  <c r="EC577" i="2"/>
  <c r="ED577" i="2" s="1"/>
  <c r="EB578" i="2"/>
  <c r="CM580" i="2"/>
  <c r="CL581" i="2"/>
  <c r="CX580" i="2"/>
  <c r="AR575" i="2"/>
  <c r="BJ576" i="2"/>
  <c r="BP578" i="2"/>
  <c r="EI576" i="2"/>
  <c r="EJ576" i="2" s="1"/>
  <c r="EB73" i="2"/>
  <c r="EH72" i="2"/>
  <c r="CR73" i="2"/>
  <c r="CX72" i="2"/>
  <c r="BZ264" i="2"/>
  <c r="BZ265" i="2" s="1"/>
  <c r="CF77" i="2"/>
  <c r="CL79" i="2"/>
  <c r="CL80" i="2" s="1"/>
  <c r="CL81" i="2" s="1"/>
  <c r="CL82" i="2" s="1"/>
  <c r="CR105" i="2"/>
  <c r="DT575" i="2"/>
  <c r="CV576" i="2"/>
  <c r="BR577" i="2"/>
  <c r="BL575" i="2"/>
  <c r="CP577" i="2"/>
  <c r="DN576" i="2"/>
  <c r="FL576" i="2"/>
  <c r="AH576" i="2"/>
  <c r="V577" i="2"/>
  <c r="DH574" i="2"/>
  <c r="AN576" i="2"/>
  <c r="P578" i="2"/>
  <c r="AB575" i="2"/>
  <c r="FF576" i="2"/>
  <c r="AT574" i="2"/>
  <c r="EF576" i="2"/>
  <c r="AZ575" i="2"/>
  <c r="DB575" i="2"/>
  <c r="CJ575" i="2"/>
  <c r="EL575" i="2"/>
  <c r="BX575" i="2"/>
  <c r="BF577" i="2"/>
  <c r="CD575" i="2"/>
  <c r="J576" i="2"/>
  <c r="DZ576" i="2"/>
  <c r="CS584" i="2" l="1"/>
  <c r="CR585" i="2"/>
  <c r="N580" i="2"/>
  <c r="T579" i="2"/>
  <c r="CN579" i="2"/>
  <c r="CG581" i="2"/>
  <c r="CF582" i="2"/>
  <c r="EC578" i="2"/>
  <c r="ED578" i="2" s="1"/>
  <c r="EB579" i="2"/>
  <c r="DL578" i="2"/>
  <c r="CB577" i="2"/>
  <c r="DQ578" i="2"/>
  <c r="DP579" i="2"/>
  <c r="EH578" i="2"/>
  <c r="CT578" i="2"/>
  <c r="CZ577" i="2"/>
  <c r="CY580" i="2"/>
  <c r="DE580" i="2" s="1"/>
  <c r="BP579" i="2"/>
  <c r="BJ577" i="2"/>
  <c r="FI578" i="2"/>
  <c r="FJ578" i="2" s="1"/>
  <c r="FH579" i="2"/>
  <c r="EI577" i="2"/>
  <c r="EJ577" i="2" s="1"/>
  <c r="BD579" i="2"/>
  <c r="DR577" i="2"/>
  <c r="DF576" i="2"/>
  <c r="AX577" i="2"/>
  <c r="DK581" i="2"/>
  <c r="DJ582" i="2"/>
  <c r="AF578" i="2"/>
  <c r="AR576" i="2"/>
  <c r="CX581" i="2"/>
  <c r="CM581" i="2"/>
  <c r="CL582" i="2"/>
  <c r="H578" i="2"/>
  <c r="FD578" i="2"/>
  <c r="Z577" i="2"/>
  <c r="BV577" i="2"/>
  <c r="AL578" i="2"/>
  <c r="CH577" i="2"/>
  <c r="DW578" i="2"/>
  <c r="DX578" i="2" s="1"/>
  <c r="DV579" i="2"/>
  <c r="CR74" i="2"/>
  <c r="CX73" i="2"/>
  <c r="EB74" i="2"/>
  <c r="EH73" i="2"/>
  <c r="CL83" i="2"/>
  <c r="BZ266" i="2"/>
  <c r="BZ267" i="2" s="1"/>
  <c r="BZ268" i="2" s="1"/>
  <c r="BZ269" i="2" s="1"/>
  <c r="BZ270" i="2" s="1"/>
  <c r="BZ271" i="2" s="1"/>
  <c r="BZ272" i="2" s="1"/>
  <c r="BZ273" i="2" s="1"/>
  <c r="BZ274" i="2" s="1"/>
  <c r="BZ275" i="2" s="1"/>
  <c r="BZ276" i="2" s="1"/>
  <c r="BZ277" i="2" s="1"/>
  <c r="BZ278" i="2" s="1"/>
  <c r="BZ279" i="2" s="1"/>
  <c r="BZ280" i="2" s="1"/>
  <c r="CF78" i="2"/>
  <c r="CR106" i="2"/>
  <c r="DN577" i="2"/>
  <c r="DT576" i="2"/>
  <c r="AH577" i="2"/>
  <c r="J577" i="2"/>
  <c r="BX576" i="2"/>
  <c r="DB576" i="2"/>
  <c r="AZ576" i="2"/>
  <c r="AB576" i="2"/>
  <c r="CD576" i="2"/>
  <c r="BF578" i="2"/>
  <c r="AT575" i="2"/>
  <c r="DZ577" i="2"/>
  <c r="FF577" i="2"/>
  <c r="BR578" i="2"/>
  <c r="AN577" i="2"/>
  <c r="EF577" i="2"/>
  <c r="V578" i="2"/>
  <c r="CV577" i="2"/>
  <c r="FL577" i="2"/>
  <c r="EL576" i="2"/>
  <c r="P579" i="2"/>
  <c r="CP578" i="2"/>
  <c r="BL576" i="2"/>
  <c r="DH575" i="2"/>
  <c r="CJ576" i="2"/>
  <c r="H579" i="2" l="1"/>
  <c r="BV578" i="2"/>
  <c r="DK582" i="2"/>
  <c r="DJ583" i="2"/>
  <c r="BD580" i="2"/>
  <c r="FI579" i="2"/>
  <c r="FJ579" i="2" s="1"/>
  <c r="FH580" i="2"/>
  <c r="CT579" i="2"/>
  <c r="DQ579" i="2"/>
  <c r="DP580" i="2"/>
  <c r="EH579" i="2"/>
  <c r="EC579" i="2"/>
  <c r="ED579" i="2" s="1"/>
  <c r="EB580" i="2"/>
  <c r="AF579" i="2"/>
  <c r="DR578" i="2"/>
  <c r="DL579" i="2"/>
  <c r="CN580" i="2"/>
  <c r="CS585" i="2"/>
  <c r="CR586" i="2"/>
  <c r="EI578" i="2"/>
  <c r="EJ578" i="2" s="1"/>
  <c r="AL579" i="2"/>
  <c r="BJ578" i="2"/>
  <c r="BP580" i="2"/>
  <c r="CZ578" i="2"/>
  <c r="CG582" i="2"/>
  <c r="CY582" i="2" s="1"/>
  <c r="DE582" i="2" s="1"/>
  <c r="CF583" i="2"/>
  <c r="N581" i="2"/>
  <c r="CH578" i="2"/>
  <c r="DW579" i="2"/>
  <c r="DX579" i="2" s="1"/>
  <c r="DV580" i="2"/>
  <c r="Z578" i="2"/>
  <c r="FD579" i="2"/>
  <c r="CM582" i="2"/>
  <c r="CX582" i="2"/>
  <c r="CL583" i="2"/>
  <c r="AR577" i="2"/>
  <c r="AX578" i="2"/>
  <c r="DF577" i="2"/>
  <c r="CB578" i="2"/>
  <c r="CY581" i="2"/>
  <c r="DE581" i="2" s="1"/>
  <c r="T580" i="2"/>
  <c r="EB75" i="2"/>
  <c r="EH74" i="2"/>
  <c r="CR75" i="2"/>
  <c r="CX74" i="2"/>
  <c r="BZ281" i="2"/>
  <c r="BZ282" i="2" s="1"/>
  <c r="BZ283" i="2" s="1"/>
  <c r="BZ284" i="2" s="1"/>
  <c r="BZ285" i="2" s="1"/>
  <c r="BZ286" i="2" s="1"/>
  <c r="BZ287" i="2" s="1"/>
  <c r="BZ288" i="2" s="1"/>
  <c r="BZ289" i="2" s="1"/>
  <c r="BZ290" i="2" s="1"/>
  <c r="BZ291" i="2" s="1"/>
  <c r="BZ292" i="2" s="1"/>
  <c r="BZ293" i="2" s="1"/>
  <c r="BZ294" i="2" s="1"/>
  <c r="BZ295" i="2" s="1"/>
  <c r="BZ296" i="2" s="1"/>
  <c r="BZ297" i="2" s="1"/>
  <c r="BZ298" i="2" s="1"/>
  <c r="BZ299" i="2" s="1"/>
  <c r="BZ300" i="2" s="1"/>
  <c r="BZ301" i="2" s="1"/>
  <c r="BZ302" i="2" s="1"/>
  <c r="BZ303" i="2" s="1"/>
  <c r="BZ304" i="2" s="1"/>
  <c r="BZ305" i="2" s="1"/>
  <c r="BZ306" i="2" s="1"/>
  <c r="BZ307" i="2" s="1"/>
  <c r="BZ308" i="2" s="1"/>
  <c r="BZ309" i="2" s="1"/>
  <c r="BZ310" i="2" s="1"/>
  <c r="BZ311" i="2" s="1"/>
  <c r="BZ312" i="2" s="1"/>
  <c r="BZ313" i="2" s="1"/>
  <c r="CL84" i="2"/>
  <c r="CF79" i="2"/>
  <c r="CR107" i="2"/>
  <c r="EF578" i="2"/>
  <c r="BX577" i="2"/>
  <c r="CV578" i="2"/>
  <c r="AN578" i="2"/>
  <c r="BR579" i="2"/>
  <c r="CJ577" i="2"/>
  <c r="BL577" i="2"/>
  <c r="AZ577" i="2"/>
  <c r="FL578" i="2"/>
  <c r="EL577" i="2"/>
  <c r="J578" i="2"/>
  <c r="BF579" i="2"/>
  <c r="FF578" i="2"/>
  <c r="DT577" i="2"/>
  <c r="AB577" i="2"/>
  <c r="DZ578" i="2"/>
  <c r="DN578" i="2"/>
  <c r="CP579" i="2"/>
  <c r="DB577" i="2"/>
  <c r="AT576" i="2"/>
  <c r="DH576" i="2"/>
  <c r="V579" i="2"/>
  <c r="AH578" i="2"/>
  <c r="P580" i="2"/>
  <c r="CD577" i="2"/>
  <c r="DX580" i="2" l="1"/>
  <c r="DW580" i="2"/>
  <c r="DV581" i="2"/>
  <c r="CF584" i="2"/>
  <c r="CG584" i="2" s="1"/>
  <c r="CG583" i="2"/>
  <c r="BJ579" i="2"/>
  <c r="AL580" i="2"/>
  <c r="CS586" i="2"/>
  <c r="CR587" i="2"/>
  <c r="DR579" i="2"/>
  <c r="CT580" i="2"/>
  <c r="BD581" i="2"/>
  <c r="H580" i="2"/>
  <c r="DQ580" i="2"/>
  <c r="DP581" i="2"/>
  <c r="EH580" i="2"/>
  <c r="DF578" i="2"/>
  <c r="AX579" i="2"/>
  <c r="Z579" i="2"/>
  <c r="CH579" i="2"/>
  <c r="N582" i="2"/>
  <c r="CZ579" i="2"/>
  <c r="BP581" i="2"/>
  <c r="DL580" i="2"/>
  <c r="EC580" i="2"/>
  <c r="ED580" i="2" s="1"/>
  <c r="EB581" i="2"/>
  <c r="EI579" i="2"/>
  <c r="EJ579" i="2" s="1"/>
  <c r="FI580" i="2"/>
  <c r="FJ580" i="2" s="1"/>
  <c r="FH581" i="2"/>
  <c r="BV579" i="2"/>
  <c r="AR578" i="2"/>
  <c r="T581" i="2"/>
  <c r="CB579" i="2"/>
  <c r="CM583" i="2"/>
  <c r="CX583" i="2"/>
  <c r="CL584" i="2"/>
  <c r="FD580" i="2"/>
  <c r="CN581" i="2"/>
  <c r="AF580" i="2"/>
  <c r="DK583" i="2"/>
  <c r="DJ584" i="2"/>
  <c r="CR76" i="2"/>
  <c r="CX75" i="2"/>
  <c r="EB76" i="2"/>
  <c r="EH75" i="2"/>
  <c r="CL85" i="2"/>
  <c r="CF80" i="2"/>
  <c r="BZ314" i="2"/>
  <c r="CR108" i="2"/>
  <c r="BF580" i="2"/>
  <c r="AZ578" i="2"/>
  <c r="P581" i="2"/>
  <c r="BR580" i="2"/>
  <c r="AT577" i="2"/>
  <c r="CD578" i="2"/>
  <c r="FF579" i="2"/>
  <c r="DZ579" i="2"/>
  <c r="DH577" i="2"/>
  <c r="DB578" i="2"/>
  <c r="DN579" i="2"/>
  <c r="V580" i="2"/>
  <c r="CP580" i="2"/>
  <c r="BL578" i="2"/>
  <c r="AH579" i="2"/>
  <c r="EL578" i="2"/>
  <c r="FL579" i="2"/>
  <c r="DT578" i="2"/>
  <c r="AB578" i="2"/>
  <c r="EF579" i="2"/>
  <c r="AN579" i="2"/>
  <c r="CV579" i="2"/>
  <c r="J579" i="2"/>
  <c r="CJ578" i="2"/>
  <c r="BX578" i="2"/>
  <c r="DL581" i="2" l="1"/>
  <c r="DK584" i="2"/>
  <c r="DJ585" i="2"/>
  <c r="CM584" i="2"/>
  <c r="CL585" i="2"/>
  <c r="CX584" i="2"/>
  <c r="CB580" i="2"/>
  <c r="BP582" i="2"/>
  <c r="Z580" i="2"/>
  <c r="BD582" i="2"/>
  <c r="CS587" i="2"/>
  <c r="CR588" i="2"/>
  <c r="CY583" i="2"/>
  <c r="DE583" i="2" s="1"/>
  <c r="CY584" i="2"/>
  <c r="DE584" i="2" s="1"/>
  <c r="AR579" i="2"/>
  <c r="CH580" i="2"/>
  <c r="DF579" i="2"/>
  <c r="H581" i="2"/>
  <c r="EC581" i="2"/>
  <c r="ED581" i="2" s="1"/>
  <c r="EB582" i="2"/>
  <c r="N583" i="2"/>
  <c r="AX580" i="2"/>
  <c r="DQ581" i="2"/>
  <c r="EI581" i="2" s="1"/>
  <c r="DP582" i="2"/>
  <c r="EH581" i="2"/>
  <c r="CT581" i="2"/>
  <c r="DR580" i="2"/>
  <c r="AL581" i="2"/>
  <c r="BJ580" i="2"/>
  <c r="DW581" i="2"/>
  <c r="DX581" i="2" s="1"/>
  <c r="DV582" i="2"/>
  <c r="FD581" i="2"/>
  <c r="BV580" i="2"/>
  <c r="AF581" i="2"/>
  <c r="CN582" i="2"/>
  <c r="T582" i="2"/>
  <c r="FH582" i="2"/>
  <c r="FI581" i="2"/>
  <c r="FJ581" i="2" s="1"/>
  <c r="CZ580" i="2"/>
  <c r="EI580" i="2"/>
  <c r="EJ580" i="2" s="1"/>
  <c r="EB77" i="2"/>
  <c r="EH76" i="2"/>
  <c r="CR77" i="2"/>
  <c r="CX76" i="2"/>
  <c r="CL86" i="2"/>
  <c r="CF81" i="2"/>
  <c r="CX80" i="2"/>
  <c r="BZ315" i="2"/>
  <c r="BZ316" i="2" s="1"/>
  <c r="BZ317" i="2" s="1"/>
  <c r="BZ318" i="2" s="1"/>
  <c r="BZ319" i="2" s="1"/>
  <c r="BZ320" i="2" s="1"/>
  <c r="BZ321" i="2" s="1"/>
  <c r="BZ322" i="2" s="1"/>
  <c r="BZ323" i="2" s="1"/>
  <c r="BZ324" i="2" s="1"/>
  <c r="BZ325" i="2" s="1"/>
  <c r="BZ326" i="2" s="1"/>
  <c r="BZ327" i="2" s="1"/>
  <c r="BZ328" i="2" s="1"/>
  <c r="BZ329" i="2" s="1"/>
  <c r="BZ330" i="2" s="1"/>
  <c r="BZ331" i="2" s="1"/>
  <c r="BZ332" i="2" s="1"/>
  <c r="BZ333" i="2" s="1"/>
  <c r="BZ334" i="2" s="1"/>
  <c r="BZ335" i="2" s="1"/>
  <c r="BZ336" i="2" s="1"/>
  <c r="BZ337" i="2" s="1"/>
  <c r="BZ338" i="2" s="1"/>
  <c r="BZ339" i="2" s="1"/>
  <c r="BZ340" i="2" s="1"/>
  <c r="BZ341" i="2" s="1"/>
  <c r="BZ342" i="2" s="1"/>
  <c r="BZ343" i="2" s="1"/>
  <c r="BZ344" i="2" s="1"/>
  <c r="BZ345" i="2" s="1"/>
  <c r="BZ346" i="2" s="1"/>
  <c r="BZ347" i="2" s="1"/>
  <c r="BZ348" i="2" s="1"/>
  <c r="BZ349" i="2" s="1"/>
  <c r="BZ350" i="2" s="1"/>
  <c r="BZ351" i="2" s="1"/>
  <c r="BZ352" i="2" s="1"/>
  <c r="BZ353" i="2" s="1"/>
  <c r="BZ354" i="2" s="1"/>
  <c r="CR109" i="2"/>
  <c r="EL579" i="2"/>
  <c r="EF580" i="2"/>
  <c r="AB579" i="2"/>
  <c r="DZ580" i="2"/>
  <c r="CJ579" i="2"/>
  <c r="DT579" i="2"/>
  <c r="CP581" i="2"/>
  <c r="DB579" i="2"/>
  <c r="BR581" i="2"/>
  <c r="AT578" i="2"/>
  <c r="FL580" i="2"/>
  <c r="DH578" i="2"/>
  <c r="AN580" i="2"/>
  <c r="CD579" i="2"/>
  <c r="J580" i="2"/>
  <c r="P582" i="2"/>
  <c r="BL579" i="2"/>
  <c r="DN580" i="2"/>
  <c r="BF581" i="2"/>
  <c r="AZ579" i="2"/>
  <c r="CV580" i="2"/>
  <c r="AH580" i="2"/>
  <c r="V581" i="2"/>
  <c r="FF580" i="2"/>
  <c r="BX579" i="2"/>
  <c r="EJ581" i="2" l="1"/>
  <c r="DR581" i="2"/>
  <c r="T583" i="2"/>
  <c r="DQ582" i="2"/>
  <c r="EI582" i="2" s="1"/>
  <c r="DP583" i="2"/>
  <c r="EH582" i="2"/>
  <c r="EC582" i="2"/>
  <c r="ED582" i="2" s="1"/>
  <c r="EB583" i="2"/>
  <c r="AR580" i="2"/>
  <c r="CS588" i="2"/>
  <c r="CR589" i="2"/>
  <c r="BP583" i="2"/>
  <c r="CB581" i="2"/>
  <c r="CT582" i="2"/>
  <c r="CH581" i="2"/>
  <c r="Z581" i="2"/>
  <c r="DL582" i="2"/>
  <c r="FI582" i="2"/>
  <c r="FJ582" i="2" s="1"/>
  <c r="FH583" i="2"/>
  <c r="AF582" i="2"/>
  <c r="DK585" i="2"/>
  <c r="DJ586" i="2"/>
  <c r="CZ581" i="2"/>
  <c r="CN583" i="2"/>
  <c r="DW582" i="2"/>
  <c r="DX582" i="2" s="1"/>
  <c r="DV583" i="2"/>
  <c r="AX581" i="2"/>
  <c r="N584" i="2"/>
  <c r="BD583" i="2"/>
  <c r="BV581" i="2"/>
  <c r="FD582" i="2"/>
  <c r="BJ581" i="2"/>
  <c r="AL582" i="2"/>
  <c r="H582" i="2"/>
  <c r="DF580" i="2"/>
  <c r="CX585" i="2"/>
  <c r="CM585" i="2"/>
  <c r="CY585" i="2" s="1"/>
  <c r="DE585" i="2" s="1"/>
  <c r="CL586" i="2"/>
  <c r="CR78" i="2"/>
  <c r="CX77" i="2"/>
  <c r="EB78" i="2"/>
  <c r="EH77" i="2"/>
  <c r="BZ355" i="2"/>
  <c r="BZ356" i="2" s="1"/>
  <c r="BZ357" i="2" s="1"/>
  <c r="BZ358" i="2" s="1"/>
  <c r="BZ359" i="2" s="1"/>
  <c r="BZ360" i="2" s="1"/>
  <c r="BZ361" i="2" s="1"/>
  <c r="BZ362" i="2" s="1"/>
  <c r="CX81" i="2"/>
  <c r="CF82" i="2"/>
  <c r="CL87" i="2"/>
  <c r="CR110" i="2"/>
  <c r="EF581" i="2"/>
  <c r="EL580" i="2"/>
  <c r="AH581" i="2"/>
  <c r="DB580" i="2"/>
  <c r="AZ580" i="2"/>
  <c r="AN581" i="2"/>
  <c r="BX580" i="2"/>
  <c r="J581" i="2"/>
  <c r="CP582" i="2"/>
  <c r="FF581" i="2"/>
  <c r="FL581" i="2"/>
  <c r="V582" i="2"/>
  <c r="CD580" i="2"/>
  <c r="AB580" i="2"/>
  <c r="BF582" i="2"/>
  <c r="DT580" i="2"/>
  <c r="BR582" i="2"/>
  <c r="CV581" i="2"/>
  <c r="DZ581" i="2"/>
  <c r="AT579" i="2"/>
  <c r="CJ580" i="2"/>
  <c r="DN581" i="2"/>
  <c r="BL580" i="2"/>
  <c r="P583" i="2"/>
  <c r="DH579" i="2"/>
  <c r="DK586" i="2" l="1"/>
  <c r="DJ587" i="2"/>
  <c r="AR581" i="2"/>
  <c r="DF581" i="2"/>
  <c r="H583" i="2"/>
  <c r="CX586" i="2"/>
  <c r="CM586" i="2"/>
  <c r="CY586" i="2" s="1"/>
  <c r="DE586" i="2" s="1"/>
  <c r="CL587" i="2"/>
  <c r="N585" i="2"/>
  <c r="AX582" i="2"/>
  <c r="CN584" i="2"/>
  <c r="CZ582" i="2"/>
  <c r="FI583" i="2"/>
  <c r="FJ583" i="2" s="1"/>
  <c r="FH584" i="2"/>
  <c r="CT583" i="2"/>
  <c r="CS589" i="2"/>
  <c r="CR590" i="2"/>
  <c r="DQ583" i="2"/>
  <c r="DP584" i="2"/>
  <c r="EH583" i="2"/>
  <c r="EJ582" i="2"/>
  <c r="AL583" i="2"/>
  <c r="BJ582" i="2"/>
  <c r="AF583" i="2"/>
  <c r="EC583" i="2"/>
  <c r="ED583" i="2" s="1"/>
  <c r="EB584" i="2"/>
  <c r="BP584" i="2"/>
  <c r="DR582" i="2"/>
  <c r="CH582" i="2"/>
  <c r="BD584" i="2"/>
  <c r="DW583" i="2"/>
  <c r="DX583" i="2" s="1"/>
  <c r="DV584" i="2"/>
  <c r="DL583" i="2"/>
  <c r="Z582" i="2"/>
  <c r="FD583" i="2"/>
  <c r="BV582" i="2"/>
  <c r="CB582" i="2"/>
  <c r="T584" i="2"/>
  <c r="EB79" i="2"/>
  <c r="EH78" i="2"/>
  <c r="CR79" i="2"/>
  <c r="CX79" i="2" s="1"/>
  <c r="CX78" i="2"/>
  <c r="CL88" i="2"/>
  <c r="CF83" i="2"/>
  <c r="CX82" i="2"/>
  <c r="CR111" i="2"/>
  <c r="CP583" i="2"/>
  <c r="BR583" i="2"/>
  <c r="AH582" i="2"/>
  <c r="AB581" i="2"/>
  <c r="DZ582" i="2"/>
  <c r="DH580" i="2"/>
  <c r="DB581" i="2"/>
  <c r="FL582" i="2"/>
  <c r="AT580" i="2"/>
  <c r="J582" i="2"/>
  <c r="P584" i="2"/>
  <c r="EL581" i="2"/>
  <c r="AN582" i="2"/>
  <c r="CJ581" i="2"/>
  <c r="V583" i="2"/>
  <c r="FF582" i="2"/>
  <c r="EF582" i="2"/>
  <c r="AZ581" i="2"/>
  <c r="CV582" i="2"/>
  <c r="DT581" i="2"/>
  <c r="BX581" i="2"/>
  <c r="CD581" i="2"/>
  <c r="BL581" i="2"/>
  <c r="DN582" i="2"/>
  <c r="BF583" i="2"/>
  <c r="BP585" i="2" l="1"/>
  <c r="DR583" i="2"/>
  <c r="DQ584" i="2"/>
  <c r="DP585" i="2"/>
  <c r="EH584" i="2"/>
  <c r="CT584" i="2"/>
  <c r="T585" i="2"/>
  <c r="Z583" i="2"/>
  <c r="DL584" i="2"/>
  <c r="CH583" i="2"/>
  <c r="EC584" i="2"/>
  <c r="ED584" i="2" s="1"/>
  <c r="EB585" i="2"/>
  <c r="AL584" i="2"/>
  <c r="EI583" i="2"/>
  <c r="EJ583" i="2" s="1"/>
  <c r="CZ583" i="2"/>
  <c r="CN585" i="2"/>
  <c r="CX587" i="2"/>
  <c r="CM587" i="2"/>
  <c r="CY587" i="2" s="1"/>
  <c r="DE587" i="2" s="1"/>
  <c r="CL588" i="2"/>
  <c r="H584" i="2"/>
  <c r="DK587" i="2"/>
  <c r="DJ588" i="2"/>
  <c r="DW584" i="2"/>
  <c r="DX584" i="2" s="1"/>
  <c r="DV585" i="2"/>
  <c r="BV583" i="2"/>
  <c r="FD584" i="2"/>
  <c r="BD585" i="2"/>
  <c r="BJ583" i="2"/>
  <c r="CS590" i="2"/>
  <c r="CY590" i="2" s="1"/>
  <c r="DE590" i="2" s="1"/>
  <c r="CR591" i="2"/>
  <c r="CX590" i="2"/>
  <c r="CB583" i="2"/>
  <c r="FI584" i="2"/>
  <c r="FJ584" i="2" s="1"/>
  <c r="FH585" i="2"/>
  <c r="N586" i="2"/>
  <c r="AR582" i="2"/>
  <c r="AF584" i="2"/>
  <c r="AX583" i="2"/>
  <c r="DF582" i="2"/>
  <c r="EB80" i="2"/>
  <c r="EH79" i="2"/>
  <c r="CF84" i="2"/>
  <c r="CX83" i="2"/>
  <c r="CL89" i="2"/>
  <c r="CR112" i="2"/>
  <c r="FL583" i="2"/>
  <c r="DB582" i="2"/>
  <c r="CP584" i="2"/>
  <c r="BF584" i="2"/>
  <c r="AT581" i="2"/>
  <c r="BX582" i="2"/>
  <c r="DT582" i="2"/>
  <c r="J583" i="2"/>
  <c r="CD582" i="2"/>
  <c r="DZ583" i="2"/>
  <c r="AB582" i="2"/>
  <c r="BL582" i="2"/>
  <c r="EF583" i="2"/>
  <c r="BR584" i="2"/>
  <c r="CV583" i="2"/>
  <c r="V584" i="2"/>
  <c r="CJ582" i="2"/>
  <c r="AN583" i="2"/>
  <c r="FF583" i="2"/>
  <c r="P585" i="2"/>
  <c r="AH583" i="2"/>
  <c r="EL582" i="2"/>
  <c r="DH581" i="2"/>
  <c r="DN583" i="2"/>
  <c r="AZ582" i="2"/>
  <c r="AR583" i="2" l="1"/>
  <c r="H585" i="2"/>
  <c r="FD585" i="2"/>
  <c r="DK588" i="2"/>
  <c r="DJ589" i="2"/>
  <c r="AX584" i="2"/>
  <c r="BJ584" i="2"/>
  <c r="BD586" i="2"/>
  <c r="DW585" i="2"/>
  <c r="DX585" i="2" s="1"/>
  <c r="DV586" i="2"/>
  <c r="CM588" i="2"/>
  <c r="CY588" i="2" s="1"/>
  <c r="DE588" i="2" s="1"/>
  <c r="CL589" i="2"/>
  <c r="CX588" i="2"/>
  <c r="CN586" i="2"/>
  <c r="EI584" i="2"/>
  <c r="EJ584" i="2" s="1"/>
  <c r="DF583" i="2"/>
  <c r="EC585" i="2"/>
  <c r="ED585" i="2" s="1"/>
  <c r="EB586" i="2"/>
  <c r="T586" i="2"/>
  <c r="DR584" i="2"/>
  <c r="BP586" i="2"/>
  <c r="CS591" i="2"/>
  <c r="CY591" i="2" s="1"/>
  <c r="DE591" i="2" s="1"/>
  <c r="CR592" i="2"/>
  <c r="CX591" i="2"/>
  <c r="N587" i="2"/>
  <c r="BV584" i="2"/>
  <c r="AF585" i="2"/>
  <c r="CB584" i="2"/>
  <c r="CZ584" i="2"/>
  <c r="AL585" i="2"/>
  <c r="Z584" i="2"/>
  <c r="FI585" i="2"/>
  <c r="FJ585" i="2" s="1"/>
  <c r="FH586" i="2"/>
  <c r="CH584" i="2"/>
  <c r="DL585" i="2"/>
  <c r="CT585" i="2"/>
  <c r="DQ585" i="2"/>
  <c r="DP586" i="2"/>
  <c r="EH585" i="2"/>
  <c r="EB81" i="2"/>
  <c r="EH80" i="2"/>
  <c r="CL90" i="2"/>
  <c r="CF85" i="2"/>
  <c r="CX84" i="2"/>
  <c r="CR113" i="2"/>
  <c r="DZ584" i="2"/>
  <c r="FF584" i="2"/>
  <c r="AZ583" i="2"/>
  <c r="AN584" i="2"/>
  <c r="P586" i="2"/>
  <c r="FL584" i="2"/>
  <c r="EL583" i="2"/>
  <c r="AT582" i="2"/>
  <c r="BF585" i="2"/>
  <c r="CP585" i="2"/>
  <c r="DT583" i="2"/>
  <c r="BX583" i="2"/>
  <c r="DN584" i="2"/>
  <c r="BR585" i="2"/>
  <c r="AB583" i="2"/>
  <c r="EF584" i="2"/>
  <c r="J584" i="2"/>
  <c r="BL583" i="2"/>
  <c r="DH582" i="2"/>
  <c r="V585" i="2"/>
  <c r="AH584" i="2"/>
  <c r="DB583" i="2"/>
  <c r="CV584" i="2"/>
  <c r="CD583" i="2"/>
  <c r="CJ583" i="2"/>
  <c r="CH585" i="2" l="1"/>
  <c r="FI586" i="2"/>
  <c r="FJ586" i="2" s="1"/>
  <c r="FH587" i="2"/>
  <c r="CS592" i="2"/>
  <c r="CY592" i="2" s="1"/>
  <c r="DE592" i="2" s="1"/>
  <c r="CX592" i="2"/>
  <c r="T587" i="2"/>
  <c r="BJ585" i="2"/>
  <c r="H586" i="2"/>
  <c r="EI585" i="2"/>
  <c r="EJ585" i="2" s="1"/>
  <c r="BV585" i="2"/>
  <c r="N588" i="2"/>
  <c r="DR585" i="2"/>
  <c r="DF584" i="2"/>
  <c r="CN587" i="2"/>
  <c r="DL586" i="2"/>
  <c r="Z585" i="2"/>
  <c r="AL586" i="2"/>
  <c r="BP587" i="2"/>
  <c r="FD586" i="2"/>
  <c r="CB585" i="2"/>
  <c r="AR584" i="2"/>
  <c r="CZ585" i="2"/>
  <c r="CX589" i="2"/>
  <c r="CM589" i="2"/>
  <c r="CY589" i="2" s="1"/>
  <c r="DE589" i="2" s="1"/>
  <c r="CT586" i="2"/>
  <c r="AF586" i="2"/>
  <c r="EC586" i="2"/>
  <c r="ED586" i="2" s="1"/>
  <c r="EB587" i="2"/>
  <c r="DW586" i="2"/>
  <c r="DX586" i="2" s="1"/>
  <c r="DV587" i="2"/>
  <c r="AX585" i="2"/>
  <c r="DK589" i="2"/>
  <c r="DJ590" i="2"/>
  <c r="DQ586" i="2"/>
  <c r="EI586" i="2" s="1"/>
  <c r="DP587" i="2"/>
  <c r="EH586" i="2"/>
  <c r="BD587" i="2"/>
  <c r="EB82" i="2"/>
  <c r="EC81" i="2"/>
  <c r="EH81" i="2"/>
  <c r="CF86" i="2"/>
  <c r="CX85" i="2"/>
  <c r="CL91" i="2"/>
  <c r="CR114" i="2"/>
  <c r="FL585" i="2"/>
  <c r="EF585" i="2"/>
  <c r="BL584" i="2"/>
  <c r="P587" i="2"/>
  <c r="DN585" i="2"/>
  <c r="AN585" i="2"/>
  <c r="CV585" i="2"/>
  <c r="BF586" i="2"/>
  <c r="V586" i="2"/>
  <c r="DT584" i="2"/>
  <c r="AB584" i="2"/>
  <c r="EL584" i="2"/>
  <c r="DZ585" i="2"/>
  <c r="CJ584" i="2"/>
  <c r="FF585" i="2"/>
  <c r="AT583" i="2"/>
  <c r="AZ584" i="2"/>
  <c r="CD584" i="2"/>
  <c r="AH585" i="2"/>
  <c r="J585" i="2"/>
  <c r="BX584" i="2"/>
  <c r="DH583" i="2"/>
  <c r="CP586" i="2"/>
  <c r="BR586" i="2"/>
  <c r="DB584" i="2"/>
  <c r="ED587" i="2" l="1"/>
  <c r="EJ586" i="2"/>
  <c r="EC587" i="2"/>
  <c r="EB588" i="2"/>
  <c r="FD587" i="2"/>
  <c r="BD588" i="2"/>
  <c r="DQ587" i="2"/>
  <c r="DP588" i="2"/>
  <c r="EH587" i="2"/>
  <c r="DW587" i="2"/>
  <c r="DX587" i="2" s="1"/>
  <c r="DV588" i="2"/>
  <c r="AF587" i="2"/>
  <c r="CT587" i="2"/>
  <c r="AR585" i="2"/>
  <c r="AL587" i="2"/>
  <c r="BJ586" i="2"/>
  <c r="CZ586" i="2"/>
  <c r="BP588" i="2"/>
  <c r="DL587" i="2"/>
  <c r="CN588" i="2"/>
  <c r="N589" i="2"/>
  <c r="BV586" i="2"/>
  <c r="H587" i="2"/>
  <c r="DK590" i="2"/>
  <c r="DJ591" i="2"/>
  <c r="CH586" i="2"/>
  <c r="AX586" i="2"/>
  <c r="CB586" i="2"/>
  <c r="Z586" i="2"/>
  <c r="DF585" i="2"/>
  <c r="DR586" i="2"/>
  <c r="T588" i="2"/>
  <c r="FI587" i="2"/>
  <c r="FJ587" i="2" s="1"/>
  <c r="FH588" i="2"/>
  <c r="EB83" i="2"/>
  <c r="EH82" i="2"/>
  <c r="CL92" i="2"/>
  <c r="CF87" i="2"/>
  <c r="CX86" i="2"/>
  <c r="CR115" i="2"/>
  <c r="EF586" i="2"/>
  <c r="FF586" i="2"/>
  <c r="AN586" i="2"/>
  <c r="DB585" i="2"/>
  <c r="DN586" i="2"/>
  <c r="J586" i="2"/>
  <c r="AB585" i="2"/>
  <c r="DZ586" i="2"/>
  <c r="EL585" i="2"/>
  <c r="BR587" i="2"/>
  <c r="FL586" i="2"/>
  <c r="CV586" i="2"/>
  <c r="P588" i="2"/>
  <c r="CJ585" i="2"/>
  <c r="DT585" i="2"/>
  <c r="AT584" i="2"/>
  <c r="AZ585" i="2"/>
  <c r="BF587" i="2"/>
  <c r="AH586" i="2"/>
  <c r="BL585" i="2"/>
  <c r="CP587" i="2"/>
  <c r="CD585" i="2"/>
  <c r="DH584" i="2"/>
  <c r="BX585" i="2"/>
  <c r="V587" i="2"/>
  <c r="Z587" i="2" l="1"/>
  <c r="H588" i="2"/>
  <c r="DL588" i="2"/>
  <c r="AL588" i="2"/>
  <c r="FD588" i="2"/>
  <c r="EJ587" i="2"/>
  <c r="ED588" i="2"/>
  <c r="CH587" i="2"/>
  <c r="N590" i="2"/>
  <c r="FI588" i="2"/>
  <c r="FJ588" i="2" s="1"/>
  <c r="FH589" i="2"/>
  <c r="DF586" i="2"/>
  <c r="DK591" i="2"/>
  <c r="DJ592" i="2"/>
  <c r="CN589" i="2"/>
  <c r="CZ587" i="2"/>
  <c r="BJ587" i="2"/>
  <c r="AF588" i="2"/>
  <c r="BD589" i="2"/>
  <c r="DR587" i="2"/>
  <c r="EC588" i="2"/>
  <c r="EB589" i="2"/>
  <c r="CB587" i="2"/>
  <c r="CT588" i="2"/>
  <c r="DQ588" i="2"/>
  <c r="DP589" i="2"/>
  <c r="EH588" i="2"/>
  <c r="T589" i="2"/>
  <c r="AX587" i="2"/>
  <c r="BV587" i="2"/>
  <c r="BP589" i="2"/>
  <c r="AR586" i="2"/>
  <c r="DW588" i="2"/>
  <c r="DX588" i="2" s="1"/>
  <c r="DV589" i="2"/>
  <c r="EI587" i="2"/>
  <c r="EB84" i="2"/>
  <c r="EH83" i="2"/>
  <c r="DK91" i="2"/>
  <c r="CF88" i="2"/>
  <c r="CX87" i="2"/>
  <c r="CL93" i="2"/>
  <c r="CR116" i="2"/>
  <c r="FL587" i="2"/>
  <c r="AB586" i="2"/>
  <c r="EF587" i="2"/>
  <c r="CP588" i="2"/>
  <c r="BF588" i="2"/>
  <c r="CD586" i="2"/>
  <c r="AZ586" i="2"/>
  <c r="AH587" i="2"/>
  <c r="CV587" i="2"/>
  <c r="DN587" i="2"/>
  <c r="DH585" i="2"/>
  <c r="FF587" i="2"/>
  <c r="BR588" i="2"/>
  <c r="DZ587" i="2"/>
  <c r="J587" i="2"/>
  <c r="AN587" i="2"/>
  <c r="EL586" i="2"/>
  <c r="P589" i="2"/>
  <c r="DB586" i="2"/>
  <c r="DT586" i="2"/>
  <c r="BX586" i="2"/>
  <c r="AT585" i="2"/>
  <c r="CJ586" i="2"/>
  <c r="V588" i="2"/>
  <c r="BL586" i="2"/>
  <c r="CZ588" i="2" l="1"/>
  <c r="DQ589" i="2"/>
  <c r="DP590" i="2"/>
  <c r="EH589" i="2"/>
  <c r="BJ588" i="2"/>
  <c r="DK592" i="2"/>
  <c r="DJ593" i="2"/>
  <c r="DW589" i="2"/>
  <c r="DX589" i="2" s="1"/>
  <c r="DV590" i="2"/>
  <c r="AX588" i="2"/>
  <c r="CT589" i="2"/>
  <c r="CB588" i="2"/>
  <c r="BD590" i="2"/>
  <c r="CN590" i="2"/>
  <c r="FH590" i="2"/>
  <c r="FI589" i="2"/>
  <c r="FJ589" i="2" s="1"/>
  <c r="Z588" i="2"/>
  <c r="EJ588" i="2"/>
  <c r="H589" i="2"/>
  <c r="AR587" i="2"/>
  <c r="BP590" i="2"/>
  <c r="EC589" i="2"/>
  <c r="ED589" i="2" s="1"/>
  <c r="EB590" i="2"/>
  <c r="DF587" i="2"/>
  <c r="AL589" i="2"/>
  <c r="DL589" i="2"/>
  <c r="BV588" i="2"/>
  <c r="DR588" i="2"/>
  <c r="T590" i="2"/>
  <c r="EI588" i="2"/>
  <c r="AF589" i="2"/>
  <c r="N591" i="2"/>
  <c r="CH588" i="2"/>
  <c r="FD589" i="2"/>
  <c r="EB85" i="2"/>
  <c r="EH84" i="2"/>
  <c r="CL94" i="2"/>
  <c r="CF89" i="2"/>
  <c r="CX88" i="2"/>
  <c r="CR117" i="2"/>
  <c r="DB587" i="2"/>
  <c r="CV588" i="2"/>
  <c r="BF589" i="2"/>
  <c r="AB587" i="2"/>
  <c r="EL587" i="2"/>
  <c r="BR589" i="2"/>
  <c r="DZ588" i="2"/>
  <c r="FL588" i="2"/>
  <c r="J588" i="2"/>
  <c r="AN588" i="2"/>
  <c r="BX587" i="2"/>
  <c r="AH588" i="2"/>
  <c r="P590" i="2"/>
  <c r="V589" i="2"/>
  <c r="DT587" i="2"/>
  <c r="EF588" i="2"/>
  <c r="BL587" i="2"/>
  <c r="AZ587" i="2"/>
  <c r="CD587" i="2"/>
  <c r="CP589" i="2"/>
  <c r="AT586" i="2"/>
  <c r="DH586" i="2"/>
  <c r="CJ587" i="2"/>
  <c r="FF588" i="2"/>
  <c r="DN588" i="2"/>
  <c r="N592" i="2" l="1"/>
  <c r="AL590" i="2"/>
  <c r="DR589" i="2"/>
  <c r="CT590" i="2"/>
  <c r="DJ594" i="2"/>
  <c r="DK593" i="2"/>
  <c r="CZ589" i="2"/>
  <c r="BV589" i="2"/>
  <c r="DL590" i="2"/>
  <c r="FD590" i="2"/>
  <c r="T591" i="2"/>
  <c r="DF588" i="2"/>
  <c r="BP591" i="2"/>
  <c r="AR588" i="2"/>
  <c r="Z589" i="2"/>
  <c r="FI590" i="2"/>
  <c r="FJ590" i="2" s="1"/>
  <c r="FH591" i="2"/>
  <c r="BD591" i="2"/>
  <c r="CB589" i="2"/>
  <c r="DW590" i="2"/>
  <c r="DX590" i="2" s="1"/>
  <c r="DV591" i="2"/>
  <c r="CH589" i="2"/>
  <c r="AF590" i="2"/>
  <c r="CN591" i="2"/>
  <c r="AX589" i="2"/>
  <c r="BJ589" i="2"/>
  <c r="DQ590" i="2"/>
  <c r="EI590" i="2" s="1"/>
  <c r="DP591" i="2"/>
  <c r="EH590" i="2"/>
  <c r="EC590" i="2"/>
  <c r="ED590" i="2" s="1"/>
  <c r="EB591" i="2"/>
  <c r="H590" i="2"/>
  <c r="EI589" i="2"/>
  <c r="EJ589" i="2" s="1"/>
  <c r="EB86" i="2"/>
  <c r="EH85" i="2"/>
  <c r="CF90" i="2"/>
  <c r="CX89" i="2"/>
  <c r="CL95" i="2"/>
  <c r="CR118" i="2"/>
  <c r="EF589" i="2"/>
  <c r="AN589" i="2"/>
  <c r="CJ588" i="2"/>
  <c r="P591" i="2"/>
  <c r="DT588" i="2"/>
  <c r="BX588" i="2"/>
  <c r="FF589" i="2"/>
  <c r="AH589" i="2"/>
  <c r="CP590" i="2"/>
  <c r="DZ589" i="2"/>
  <c r="CV589" i="2"/>
  <c r="DB588" i="2"/>
  <c r="DN589" i="2"/>
  <c r="V590" i="2"/>
  <c r="AB588" i="2"/>
  <c r="CD588" i="2"/>
  <c r="EL588" i="2"/>
  <c r="J589" i="2"/>
  <c r="FL589" i="2"/>
  <c r="DH587" i="2"/>
  <c r="AT587" i="2"/>
  <c r="BF590" i="2"/>
  <c r="BL588" i="2"/>
  <c r="BR590" i="2"/>
  <c r="AZ588" i="2"/>
  <c r="EJ590" i="2" l="1"/>
  <c r="EB592" i="2"/>
  <c r="EC591" i="2"/>
  <c r="ED591" i="2" s="1"/>
  <c r="CN592" i="2"/>
  <c r="DL591" i="2"/>
  <c r="AX590" i="2"/>
  <c r="AF591" i="2"/>
  <c r="CH590" i="2"/>
  <c r="BP592" i="2"/>
  <c r="FD591" i="2"/>
  <c r="N593" i="2"/>
  <c r="DW591" i="2"/>
  <c r="DX591" i="2" s="1"/>
  <c r="DV592" i="2"/>
  <c r="H591" i="2"/>
  <c r="BJ590" i="2"/>
  <c r="BD592" i="2"/>
  <c r="AR589" i="2"/>
  <c r="DK594" i="2"/>
  <c r="DQ591" i="2"/>
  <c r="EI591" i="2" s="1"/>
  <c r="DP592" i="2"/>
  <c r="EH591" i="2"/>
  <c r="CB590" i="2"/>
  <c r="Z590" i="2"/>
  <c r="DF589" i="2"/>
  <c r="T592" i="2"/>
  <c r="CZ590" i="2"/>
  <c r="AL591" i="2"/>
  <c r="FI591" i="2"/>
  <c r="FJ591" i="2" s="1"/>
  <c r="FH592" i="2"/>
  <c r="BV590" i="2"/>
  <c r="CT591" i="2"/>
  <c r="DR590" i="2"/>
  <c r="EB87" i="2"/>
  <c r="EH86" i="2"/>
  <c r="CL96" i="2"/>
  <c r="CF91" i="2"/>
  <c r="CX90" i="2"/>
  <c r="CR119" i="2"/>
  <c r="DZ590" i="2"/>
  <c r="AZ589" i="2"/>
  <c r="BL589" i="2"/>
  <c r="AT588" i="2"/>
  <c r="DT589" i="2"/>
  <c r="AB589" i="2"/>
  <c r="AH590" i="2"/>
  <c r="BR591" i="2"/>
  <c r="J590" i="2"/>
  <c r="EF590" i="2"/>
  <c r="CP591" i="2"/>
  <c r="CJ589" i="2"/>
  <c r="FF590" i="2"/>
  <c r="P592" i="2"/>
  <c r="CD589" i="2"/>
  <c r="DH588" i="2"/>
  <c r="DB589" i="2"/>
  <c r="BX589" i="2"/>
  <c r="EL589" i="2"/>
  <c r="FL590" i="2"/>
  <c r="DN590" i="2"/>
  <c r="BF591" i="2"/>
  <c r="V591" i="2"/>
  <c r="AN590" i="2"/>
  <c r="CV590" i="2"/>
  <c r="Z591" i="2" l="1"/>
  <c r="AR590" i="2"/>
  <c r="BP593" i="2"/>
  <c r="CH591" i="2"/>
  <c r="DR591" i="2"/>
  <c r="CT592" i="2"/>
  <c r="AL592" i="2"/>
  <c r="BJ591" i="2"/>
  <c r="H592" i="2"/>
  <c r="AX591" i="2"/>
  <c r="DL592" i="2"/>
  <c r="DF590" i="2"/>
  <c r="BD593" i="2"/>
  <c r="N594" i="2"/>
  <c r="FD592" i="2"/>
  <c r="EJ591" i="2"/>
  <c r="FI592" i="2"/>
  <c r="FJ592" i="2" s="1"/>
  <c r="FH593" i="2"/>
  <c r="BV591" i="2"/>
  <c r="CZ591" i="2"/>
  <c r="T593" i="2"/>
  <c r="CB591" i="2"/>
  <c r="DQ592" i="2"/>
  <c r="DP593" i="2"/>
  <c r="EH592" i="2"/>
  <c r="DW592" i="2"/>
  <c r="DX592" i="2" s="1"/>
  <c r="DV593" i="2"/>
  <c r="AF592" i="2"/>
  <c r="CN593" i="2"/>
  <c r="EC592" i="2"/>
  <c r="ED592" i="2" s="1"/>
  <c r="EB593" i="2"/>
  <c r="EB88" i="2"/>
  <c r="EH87" i="2"/>
  <c r="CF92" i="2"/>
  <c r="CX91" i="2"/>
  <c r="CL97" i="2"/>
  <c r="CR120" i="2"/>
  <c r="FL591" i="2"/>
  <c r="AT589" i="2"/>
  <c r="CJ590" i="2"/>
  <c r="CV591" i="2"/>
  <c r="J591" i="2"/>
  <c r="DN591" i="2"/>
  <c r="BF592" i="2"/>
  <c r="FF591" i="2"/>
  <c r="V592" i="2"/>
  <c r="CP592" i="2"/>
  <c r="DZ591" i="2"/>
  <c r="AB590" i="2"/>
  <c r="DT590" i="2"/>
  <c r="AN591" i="2"/>
  <c r="AZ590" i="2"/>
  <c r="DH589" i="2"/>
  <c r="CD590" i="2"/>
  <c r="BR592" i="2"/>
  <c r="BL590" i="2"/>
  <c r="P593" i="2"/>
  <c r="EL590" i="2"/>
  <c r="DB590" i="2"/>
  <c r="AH591" i="2"/>
  <c r="EF591" i="2"/>
  <c r="BX590" i="2"/>
  <c r="FD593" i="2" l="1"/>
  <c r="AX592" i="2"/>
  <c r="CT593" i="2"/>
  <c r="DR592" i="2"/>
  <c r="AR591" i="2"/>
  <c r="Z592" i="2"/>
  <c r="CN594" i="2"/>
  <c r="DQ593" i="2"/>
  <c r="DP594" i="2"/>
  <c r="EH593" i="2"/>
  <c r="BV592" i="2"/>
  <c r="DF591" i="2"/>
  <c r="DL593" i="2"/>
  <c r="AL593" i="2"/>
  <c r="AF593" i="2"/>
  <c r="T594" i="2"/>
  <c r="FH594" i="2"/>
  <c r="FI594" i="2" s="1"/>
  <c r="FI593" i="2"/>
  <c r="FJ593" i="2" s="1"/>
  <c r="BD594" i="2"/>
  <c r="H593" i="2"/>
  <c r="CH592" i="2"/>
  <c r="CB592" i="2"/>
  <c r="EC593" i="2"/>
  <c r="ED593" i="2" s="1"/>
  <c r="EB594" i="2"/>
  <c r="EC594" i="2" s="1"/>
  <c r="DW593" i="2"/>
  <c r="DX593" i="2" s="1"/>
  <c r="DV594" i="2"/>
  <c r="DW594" i="2" s="1"/>
  <c r="EI592" i="2"/>
  <c r="CZ592" i="2"/>
  <c r="EJ592" i="2"/>
  <c r="BJ592" i="2"/>
  <c r="BP594" i="2"/>
  <c r="EB89" i="2"/>
  <c r="EH88" i="2"/>
  <c r="CL98" i="2"/>
  <c r="CF93" i="2"/>
  <c r="CX92" i="2"/>
  <c r="CR121" i="2"/>
  <c r="AZ591" i="2"/>
  <c r="AB591" i="2"/>
  <c r="DN592" i="2"/>
  <c r="AN592" i="2"/>
  <c r="V593" i="2"/>
  <c r="FL592" i="2"/>
  <c r="EF592" i="2"/>
  <c r="CV592" i="2"/>
  <c r="BX591" i="2"/>
  <c r="P594" i="2"/>
  <c r="CJ591" i="2"/>
  <c r="DT591" i="2"/>
  <c r="DH590" i="2"/>
  <c r="J592" i="2"/>
  <c r="BL591" i="2"/>
  <c r="BR593" i="2"/>
  <c r="DZ592" i="2"/>
  <c r="FF592" i="2"/>
  <c r="AT590" i="2"/>
  <c r="CP593" i="2"/>
  <c r="AH592" i="2"/>
  <c r="BF593" i="2"/>
  <c r="EL591" i="2"/>
  <c r="CD591" i="2"/>
  <c r="DB591" i="2"/>
  <c r="FJ594" i="2" l="1"/>
  <c r="DX594" i="2"/>
  <c r="ED594" i="2"/>
  <c r="H594" i="2"/>
  <c r="CH593" i="2"/>
  <c r="AL594" i="2"/>
  <c r="BV593" i="2"/>
  <c r="DQ594" i="2"/>
  <c r="EI594" i="2" s="1"/>
  <c r="EH594" i="2"/>
  <c r="CZ593" i="2"/>
  <c r="CB593" i="2"/>
  <c r="AF594" i="2"/>
  <c r="EI593" i="2"/>
  <c r="Z593" i="2"/>
  <c r="AR592" i="2"/>
  <c r="AX593" i="2"/>
  <c r="FD594" i="2"/>
  <c r="DL594" i="2"/>
  <c r="DF592" i="2"/>
  <c r="EJ593" i="2"/>
  <c r="BJ593" i="2"/>
  <c r="DR593" i="2"/>
  <c r="CT594" i="2"/>
  <c r="EB90" i="2"/>
  <c r="EH89" i="2"/>
  <c r="CF94" i="2"/>
  <c r="CX93" i="2"/>
  <c r="CL99" i="2"/>
  <c r="CR122" i="2"/>
  <c r="FL593" i="2"/>
  <c r="EF593" i="2"/>
  <c r="BX592" i="2"/>
  <c r="CV593" i="2"/>
  <c r="CP594" i="2"/>
  <c r="BR594" i="2"/>
  <c r="CJ592" i="2"/>
  <c r="V594" i="2"/>
  <c r="AT591" i="2"/>
  <c r="DH591" i="2"/>
  <c r="CD592" i="2"/>
  <c r="EL592" i="2"/>
  <c r="J593" i="2"/>
  <c r="AB592" i="2"/>
  <c r="DZ593" i="2"/>
  <c r="AN593" i="2"/>
  <c r="AH593" i="2"/>
  <c r="AZ592" i="2"/>
  <c r="DN593" i="2"/>
  <c r="DT592" i="2"/>
  <c r="DB592" i="2"/>
  <c r="FF593" i="2"/>
  <c r="BL592" i="2"/>
  <c r="BF594" i="2"/>
  <c r="EJ594" i="2" l="1"/>
  <c r="BJ594" i="2"/>
  <c r="AR593" i="2"/>
  <c r="CB594" i="2"/>
  <c r="BV594" i="2"/>
  <c r="DF593" i="2"/>
  <c r="DR594" i="2"/>
  <c r="AX594" i="2"/>
  <c r="CZ594" i="2"/>
  <c r="CH594" i="2"/>
  <c r="Z594" i="2"/>
  <c r="EB91" i="2"/>
  <c r="EH90" i="2"/>
  <c r="DQ99" i="2"/>
  <c r="DK98" i="2"/>
  <c r="CL100" i="2"/>
  <c r="CF95" i="2"/>
  <c r="CX94" i="2"/>
  <c r="CR123" i="2"/>
  <c r="DZ594" i="2"/>
  <c r="J594" i="2"/>
  <c r="AH594" i="2"/>
  <c r="BL593" i="2"/>
  <c r="FF594" i="2"/>
  <c r="EL593" i="2"/>
  <c r="AT592" i="2"/>
  <c r="BX593" i="2"/>
  <c r="EF594" i="2"/>
  <c r="CV594" i="2"/>
  <c r="DT593" i="2"/>
  <c r="FL594" i="2"/>
  <c r="DN594" i="2"/>
  <c r="AB593" i="2"/>
  <c r="AN594" i="2"/>
  <c r="CD593" i="2"/>
  <c r="DH592" i="2"/>
  <c r="AZ593" i="2"/>
  <c r="CJ593" i="2"/>
  <c r="DB593" i="2"/>
  <c r="DF594" i="2" l="1"/>
  <c r="AR594" i="2"/>
  <c r="EB92" i="2"/>
  <c r="EH91" i="2"/>
  <c r="DK99" i="2"/>
  <c r="CF96" i="2"/>
  <c r="CX95" i="2"/>
  <c r="CL101" i="2"/>
  <c r="CR124" i="2"/>
  <c r="AT593" i="2"/>
  <c r="BX594" i="2"/>
  <c r="DB594" i="2"/>
  <c r="DH593" i="2"/>
  <c r="AZ594" i="2"/>
  <c r="AB594" i="2"/>
  <c r="CJ594" i="2"/>
  <c r="BL594" i="2"/>
  <c r="CD594" i="2"/>
  <c r="DT594" i="2"/>
  <c r="EL594" i="2"/>
  <c r="EB93" i="2" l="1"/>
  <c r="EH92" i="2"/>
  <c r="CL102" i="2"/>
  <c r="CF97" i="2"/>
  <c r="CX96" i="2"/>
  <c r="CR125" i="2"/>
  <c r="DH594" i="2"/>
  <c r="AT594" i="2"/>
  <c r="EB94" i="2" l="1"/>
  <c r="EH93" i="2"/>
  <c r="CF98" i="2"/>
  <c r="CX97" i="2"/>
  <c r="CL103" i="2"/>
  <c r="CR126" i="2"/>
  <c r="EB95" i="2" l="1"/>
  <c r="EH94" i="2"/>
  <c r="CL104" i="2"/>
  <c r="CF99" i="2"/>
  <c r="CX98" i="2"/>
  <c r="CR127" i="2"/>
  <c r="EB96" i="2" l="1"/>
  <c r="EH95" i="2"/>
  <c r="CF100" i="2"/>
  <c r="CX99" i="2"/>
  <c r="CL105" i="2"/>
  <c r="CR128" i="2"/>
  <c r="EB97" i="2" l="1"/>
  <c r="EH96" i="2"/>
  <c r="CL106" i="2"/>
  <c r="CF101" i="2"/>
  <c r="CX100" i="2"/>
  <c r="CR129" i="2"/>
  <c r="EB98" i="2" l="1"/>
  <c r="EH97" i="2"/>
  <c r="CF102" i="2"/>
  <c r="CX101" i="2"/>
  <c r="CL107" i="2"/>
  <c r="CR130" i="2"/>
  <c r="EB99" i="2" l="1"/>
  <c r="EH98" i="2"/>
  <c r="DK106" i="2"/>
  <c r="CL108" i="2"/>
  <c r="CF103" i="2"/>
  <c r="CX102" i="2"/>
  <c r="CR131" i="2"/>
  <c r="EB100" i="2" l="1"/>
  <c r="EH99" i="2"/>
  <c r="CF104" i="2"/>
  <c r="CX103" i="2"/>
  <c r="CL109" i="2"/>
  <c r="CR132" i="2"/>
  <c r="EB101" i="2" l="1"/>
  <c r="EH100" i="2"/>
  <c r="DK108" i="2"/>
  <c r="CL110" i="2"/>
  <c r="CF105" i="2"/>
  <c r="CX104" i="2"/>
  <c r="CR133" i="2"/>
  <c r="EB102" i="2" l="1"/>
  <c r="EH101" i="2"/>
  <c r="DK109" i="2"/>
  <c r="CF106" i="2"/>
  <c r="CX105" i="2"/>
  <c r="CL111" i="2"/>
  <c r="CR134" i="2"/>
  <c r="EB103" i="2" l="1"/>
  <c r="EH102" i="2"/>
  <c r="CL112" i="2"/>
  <c r="CF107" i="2"/>
  <c r="CX106" i="2"/>
  <c r="CR135" i="2"/>
  <c r="EB104" i="2" l="1"/>
  <c r="EH103" i="2"/>
  <c r="CF108" i="2"/>
  <c r="CX107" i="2"/>
  <c r="CL113" i="2"/>
  <c r="CR136" i="2"/>
  <c r="EB105" i="2" l="1"/>
  <c r="EH104" i="2"/>
  <c r="CL114" i="2"/>
  <c r="CF109" i="2"/>
  <c r="CX108" i="2"/>
  <c r="CR137" i="2"/>
  <c r="EB106" i="2" l="1"/>
  <c r="EH105" i="2"/>
  <c r="CF110" i="2"/>
  <c r="CX109" i="2"/>
  <c r="CL115" i="2"/>
  <c r="CR138" i="2"/>
  <c r="EB107" i="2" l="1"/>
  <c r="EH106" i="2"/>
  <c r="CL116" i="2"/>
  <c r="CF111" i="2"/>
  <c r="CX110" i="2"/>
  <c r="CR139" i="2"/>
  <c r="EB108" i="2" l="1"/>
  <c r="EH107" i="2"/>
  <c r="CF112" i="2"/>
  <c r="CX111" i="2"/>
  <c r="CL117" i="2"/>
  <c r="CR140" i="2"/>
  <c r="C18" i="2"/>
  <c r="EB109" i="2" l="1"/>
  <c r="EH108" i="2"/>
  <c r="P32" i="2"/>
  <c r="AB32" i="2"/>
  <c r="AN32" i="2"/>
  <c r="AZ32" i="2"/>
  <c r="BL32" i="2"/>
  <c r="BX32" i="2"/>
  <c r="CJ32" i="2"/>
  <c r="CV32" i="2"/>
  <c r="DH32" i="2"/>
  <c r="DT32" i="2"/>
  <c r="EF32" i="2"/>
  <c r="FF32" i="2"/>
  <c r="J34" i="2"/>
  <c r="V34" i="2"/>
  <c r="AH34" i="2"/>
  <c r="AT34" i="2"/>
  <c r="BF34" i="2"/>
  <c r="BR34" i="2"/>
  <c r="CD34" i="2"/>
  <c r="CP34" i="2"/>
  <c r="DB34" i="2"/>
  <c r="DN34" i="2"/>
  <c r="DZ34" i="2"/>
  <c r="EL34" i="2"/>
  <c r="FL34" i="2"/>
  <c r="P36" i="2"/>
  <c r="AB36" i="2"/>
  <c r="AN36" i="2"/>
  <c r="AZ36" i="2"/>
  <c r="BL36" i="2"/>
  <c r="BX36" i="2"/>
  <c r="CJ36" i="2"/>
  <c r="CV36" i="2"/>
  <c r="DH36" i="2"/>
  <c r="DT36" i="2"/>
  <c r="EF36" i="2"/>
  <c r="FF36" i="2"/>
  <c r="J38" i="2"/>
  <c r="V38" i="2"/>
  <c r="AH38" i="2"/>
  <c r="AT38" i="2"/>
  <c r="BF38" i="2"/>
  <c r="BR38" i="2"/>
  <c r="CD38" i="2"/>
  <c r="CP38" i="2"/>
  <c r="DB38" i="2"/>
  <c r="DN38" i="2"/>
  <c r="J33" i="2"/>
  <c r="V33" i="2"/>
  <c r="AH33" i="2"/>
  <c r="AT33" i="2"/>
  <c r="BF33" i="2"/>
  <c r="BR33" i="2"/>
  <c r="CD33" i="2"/>
  <c r="CP33" i="2"/>
  <c r="DB33" i="2"/>
  <c r="DN33" i="2"/>
  <c r="DZ33" i="2"/>
  <c r="EL33" i="2"/>
  <c r="FL33" i="2"/>
  <c r="P35" i="2"/>
  <c r="AB35" i="2"/>
  <c r="AN35" i="2"/>
  <c r="AZ35" i="2"/>
  <c r="BL35" i="2"/>
  <c r="BX35" i="2"/>
  <c r="CJ35" i="2"/>
  <c r="CV35" i="2"/>
  <c r="DH35" i="2"/>
  <c r="DT35" i="2"/>
  <c r="EF35" i="2"/>
  <c r="FF35" i="2"/>
  <c r="J37" i="2"/>
  <c r="V37" i="2"/>
  <c r="AH37" i="2"/>
  <c r="AT37" i="2"/>
  <c r="BF37" i="2"/>
  <c r="BR37" i="2"/>
  <c r="CD37" i="2"/>
  <c r="CP37" i="2"/>
  <c r="DB37" i="2"/>
  <c r="DN37" i="2"/>
  <c r="DZ37" i="2"/>
  <c r="EL37" i="2"/>
  <c r="FL37" i="2"/>
  <c r="J32" i="2"/>
  <c r="V32" i="2"/>
  <c r="AH32" i="2"/>
  <c r="AT32" i="2"/>
  <c r="BF32" i="2"/>
  <c r="BR32" i="2"/>
  <c r="CD32" i="2"/>
  <c r="CP32" i="2"/>
  <c r="DB32" i="2"/>
  <c r="DN32" i="2"/>
  <c r="DZ32" i="2"/>
  <c r="EL32" i="2"/>
  <c r="FL32" i="2"/>
  <c r="P34" i="2"/>
  <c r="AB34" i="2"/>
  <c r="AN34" i="2"/>
  <c r="AZ34" i="2"/>
  <c r="BL34" i="2"/>
  <c r="BX34" i="2"/>
  <c r="CJ34" i="2"/>
  <c r="CV34" i="2"/>
  <c r="DH34" i="2"/>
  <c r="DT34" i="2"/>
  <c r="EF34" i="2"/>
  <c r="FF34" i="2"/>
  <c r="J36" i="2"/>
  <c r="V36" i="2"/>
  <c r="AH36" i="2"/>
  <c r="AT36" i="2"/>
  <c r="BF36" i="2"/>
  <c r="BR36" i="2"/>
  <c r="CD36" i="2"/>
  <c r="CP36" i="2"/>
  <c r="DB36" i="2"/>
  <c r="DN36" i="2"/>
  <c r="DZ36" i="2"/>
  <c r="EL36" i="2"/>
  <c r="FL36" i="2"/>
  <c r="AZ33" i="2"/>
  <c r="CV33" i="2"/>
  <c r="FF33" i="2"/>
  <c r="J35" i="2"/>
  <c r="BF35" i="2"/>
  <c r="DB35" i="2"/>
  <c r="FL35" i="2"/>
  <c r="AB37" i="2"/>
  <c r="BX37" i="2"/>
  <c r="DT37" i="2"/>
  <c r="FF37" i="2"/>
  <c r="BX38" i="2"/>
  <c r="DT38" i="2"/>
  <c r="EF38" i="2"/>
  <c r="FF38" i="2"/>
  <c r="J40" i="2"/>
  <c r="V40" i="2"/>
  <c r="AH40" i="2"/>
  <c r="AT40" i="2"/>
  <c r="BF40" i="2"/>
  <c r="BR40" i="2"/>
  <c r="CD40" i="2"/>
  <c r="CP40" i="2"/>
  <c r="DB40" i="2"/>
  <c r="DN40" i="2"/>
  <c r="DZ40" i="2"/>
  <c r="EL40" i="2"/>
  <c r="FL40" i="2"/>
  <c r="P42" i="2"/>
  <c r="AB42" i="2"/>
  <c r="AN42" i="2"/>
  <c r="AZ42" i="2"/>
  <c r="BL42" i="2"/>
  <c r="BX42" i="2"/>
  <c r="CJ42" i="2"/>
  <c r="CV42" i="2"/>
  <c r="DH42" i="2"/>
  <c r="DT42" i="2"/>
  <c r="EF42" i="2"/>
  <c r="FF42" i="2"/>
  <c r="AH35" i="2"/>
  <c r="P33" i="2"/>
  <c r="BL33" i="2"/>
  <c r="DH33" i="2"/>
  <c r="V35" i="2"/>
  <c r="BR35" i="2"/>
  <c r="DN35" i="2"/>
  <c r="AN37" i="2"/>
  <c r="CJ37" i="2"/>
  <c r="AB38" i="2"/>
  <c r="BL38" i="2"/>
  <c r="DH38" i="2"/>
  <c r="J39" i="2"/>
  <c r="V39" i="2"/>
  <c r="AH39" i="2"/>
  <c r="AT39" i="2"/>
  <c r="BF39" i="2"/>
  <c r="BR39" i="2"/>
  <c r="CD39" i="2"/>
  <c r="CP39" i="2"/>
  <c r="DB39" i="2"/>
  <c r="DN39" i="2"/>
  <c r="DZ39" i="2"/>
  <c r="EL39" i="2"/>
  <c r="FL39" i="2"/>
  <c r="P41" i="2"/>
  <c r="AB41" i="2"/>
  <c r="AN41" i="2"/>
  <c r="AZ41" i="2"/>
  <c r="BL41" i="2"/>
  <c r="BX41" i="2"/>
  <c r="CJ41" i="2"/>
  <c r="CV41" i="2"/>
  <c r="DH41" i="2"/>
  <c r="DT41" i="2"/>
  <c r="EF41" i="2"/>
  <c r="FF41" i="2"/>
  <c r="AB33" i="2"/>
  <c r="BX33" i="2"/>
  <c r="DT33" i="2"/>
  <c r="CJ33" i="2"/>
  <c r="CD35" i="2"/>
  <c r="P37" i="2"/>
  <c r="DH37" i="2"/>
  <c r="AZ38" i="2"/>
  <c r="EL38" i="2"/>
  <c r="AB40" i="2"/>
  <c r="AZ40" i="2"/>
  <c r="BX40" i="2"/>
  <c r="CV40" i="2"/>
  <c r="DT40" i="2"/>
  <c r="FF40" i="2"/>
  <c r="J41" i="2"/>
  <c r="AH41" i="2"/>
  <c r="BF41" i="2"/>
  <c r="CD41" i="2"/>
  <c r="DB41" i="2"/>
  <c r="DZ41" i="2"/>
  <c r="FL41" i="2"/>
  <c r="V42" i="2"/>
  <c r="AT42" i="2"/>
  <c r="BR42" i="2"/>
  <c r="CP42" i="2"/>
  <c r="DN42" i="2"/>
  <c r="EL42" i="2"/>
  <c r="EF33" i="2"/>
  <c r="CP35" i="2"/>
  <c r="AZ37" i="2"/>
  <c r="EF37" i="2"/>
  <c r="P38" i="2"/>
  <c r="CJ38" i="2"/>
  <c r="P39" i="2"/>
  <c r="AN39" i="2"/>
  <c r="BL39" i="2"/>
  <c r="CJ39" i="2"/>
  <c r="DH39" i="2"/>
  <c r="EF39" i="2"/>
  <c r="DZ35" i="2"/>
  <c r="BL37" i="2"/>
  <c r="CV38" i="2"/>
  <c r="DZ38" i="2"/>
  <c r="FL38" i="2"/>
  <c r="P40" i="2"/>
  <c r="AN40" i="2"/>
  <c r="BL40" i="2"/>
  <c r="CJ40" i="2"/>
  <c r="DH40" i="2"/>
  <c r="EF40" i="2"/>
  <c r="V41" i="2"/>
  <c r="AT41" i="2"/>
  <c r="BR41" i="2"/>
  <c r="CP41" i="2"/>
  <c r="DN41" i="2"/>
  <c r="EL41" i="2"/>
  <c r="J42" i="2"/>
  <c r="AH42" i="2"/>
  <c r="BF42" i="2"/>
  <c r="CD42" i="2"/>
  <c r="DB42" i="2"/>
  <c r="DZ42" i="2"/>
  <c r="FL42" i="2"/>
  <c r="AN33" i="2"/>
  <c r="AT35" i="2"/>
  <c r="EL35" i="2"/>
  <c r="CV37" i="2"/>
  <c r="AN38" i="2"/>
  <c r="AB39" i="2"/>
  <c r="AZ39" i="2"/>
  <c r="BX39" i="2"/>
  <c r="CV39" i="2"/>
  <c r="DT39" i="2"/>
  <c r="FF39" i="2"/>
  <c r="J43" i="2"/>
  <c r="P43" i="2"/>
  <c r="V43" i="2"/>
  <c r="AB43" i="2"/>
  <c r="AH43" i="2"/>
  <c r="AN43" i="2"/>
  <c r="AT43" i="2"/>
  <c r="AZ43" i="2"/>
  <c r="BF43" i="2"/>
  <c r="BL43" i="2"/>
  <c r="BR43" i="2"/>
  <c r="BX43" i="2"/>
  <c r="CD43" i="2"/>
  <c r="CJ43" i="2"/>
  <c r="CP43" i="2"/>
  <c r="CV43" i="2"/>
  <c r="DB43" i="2"/>
  <c r="DH43" i="2"/>
  <c r="DN43" i="2"/>
  <c r="DT43" i="2"/>
  <c r="DZ43" i="2"/>
  <c r="EF43" i="2"/>
  <c r="EL43" i="2"/>
  <c r="FF43" i="2"/>
  <c r="FL43" i="2"/>
  <c r="EL294" i="2"/>
  <c r="DZ294" i="2"/>
  <c r="DN294" i="2"/>
  <c r="EF293" i="2"/>
  <c r="DT293" i="2"/>
  <c r="EL292" i="2"/>
  <c r="DZ292" i="2"/>
  <c r="DN292" i="2"/>
  <c r="EF291" i="2"/>
  <c r="DT291" i="2"/>
  <c r="EL290" i="2"/>
  <c r="DZ290" i="2"/>
  <c r="DN290" i="2"/>
  <c r="EF289" i="2"/>
  <c r="DT289" i="2"/>
  <c r="EL288" i="2"/>
  <c r="DZ288" i="2"/>
  <c r="DN288" i="2"/>
  <c r="EF287" i="2"/>
  <c r="DT287" i="2"/>
  <c r="EL286" i="2"/>
  <c r="DZ286" i="2"/>
  <c r="DN286" i="2"/>
  <c r="EF285" i="2"/>
  <c r="DT285" i="2"/>
  <c r="EL284" i="2"/>
  <c r="DZ284" i="2"/>
  <c r="DN284" i="2"/>
  <c r="EF283" i="2"/>
  <c r="DT283" i="2"/>
  <c r="EL282" i="2"/>
  <c r="DZ282" i="2"/>
  <c r="DN282" i="2"/>
  <c r="EF281" i="2"/>
  <c r="DT281" i="2"/>
  <c r="EL280" i="2"/>
  <c r="DZ280" i="2"/>
  <c r="DN280" i="2"/>
  <c r="EF279" i="2"/>
  <c r="DT279" i="2"/>
  <c r="EL278" i="2"/>
  <c r="DZ278" i="2"/>
  <c r="DN278" i="2"/>
  <c r="EF277" i="2"/>
  <c r="DT277" i="2"/>
  <c r="EL276" i="2"/>
  <c r="DZ276" i="2"/>
  <c r="DN276" i="2"/>
  <c r="EF275" i="2"/>
  <c r="DT275" i="2"/>
  <c r="EL274" i="2"/>
  <c r="DZ274" i="2"/>
  <c r="DN274" i="2"/>
  <c r="EF273" i="2"/>
  <c r="DT273" i="2"/>
  <c r="EL272" i="2"/>
  <c r="DZ272" i="2"/>
  <c r="DN272" i="2"/>
  <c r="EF271" i="2"/>
  <c r="DT271" i="2"/>
  <c r="EL270" i="2"/>
  <c r="DZ270" i="2"/>
  <c r="DN270" i="2"/>
  <c r="EF269" i="2"/>
  <c r="DT269" i="2"/>
  <c r="EL268" i="2"/>
  <c r="DZ268" i="2"/>
  <c r="DN268" i="2"/>
  <c r="EF267" i="2"/>
  <c r="DT267" i="2"/>
  <c r="EL266" i="2"/>
  <c r="DZ266" i="2"/>
  <c r="DN266" i="2"/>
  <c r="EF265" i="2"/>
  <c r="DT265" i="2"/>
  <c r="EL264" i="2"/>
  <c r="DZ264" i="2"/>
  <c r="DN264" i="2"/>
  <c r="EF263" i="2"/>
  <c r="DT263" i="2"/>
  <c r="EL262" i="2"/>
  <c r="DZ262" i="2"/>
  <c r="DN262" i="2"/>
  <c r="EF261" i="2"/>
  <c r="DT261" i="2"/>
  <c r="EF294" i="2"/>
  <c r="DT294" i="2"/>
  <c r="EL293" i="2"/>
  <c r="DZ293" i="2"/>
  <c r="DN293" i="2"/>
  <c r="EF292" i="2"/>
  <c r="DT292" i="2"/>
  <c r="EL291" i="2"/>
  <c r="DZ291" i="2"/>
  <c r="DN291" i="2"/>
  <c r="EF290" i="2"/>
  <c r="DT290" i="2"/>
  <c r="EL289" i="2"/>
  <c r="DZ289" i="2"/>
  <c r="DN289" i="2"/>
  <c r="EF288" i="2"/>
  <c r="DT288" i="2"/>
  <c r="EL287" i="2"/>
  <c r="DZ287" i="2"/>
  <c r="DN287" i="2"/>
  <c r="EF286" i="2"/>
  <c r="DT286" i="2"/>
  <c r="EL285" i="2"/>
  <c r="DZ285" i="2"/>
  <c r="DN285" i="2"/>
  <c r="EF284" i="2"/>
  <c r="DT284" i="2"/>
  <c r="EL283" i="2"/>
  <c r="DZ283" i="2"/>
  <c r="DN283" i="2"/>
  <c r="EF282" i="2"/>
  <c r="DT282" i="2"/>
  <c r="EL281" i="2"/>
  <c r="DZ281" i="2"/>
  <c r="DN281" i="2"/>
  <c r="EF280" i="2"/>
  <c r="DT280" i="2"/>
  <c r="EL279" i="2"/>
  <c r="DZ279" i="2"/>
  <c r="DN279" i="2"/>
  <c r="EF278" i="2"/>
  <c r="DT278" i="2"/>
  <c r="EL277" i="2"/>
  <c r="DZ277" i="2"/>
  <c r="DN277" i="2"/>
  <c r="EF276" i="2"/>
  <c r="DT276" i="2"/>
  <c r="EL275" i="2"/>
  <c r="DZ275" i="2"/>
  <c r="DN275" i="2"/>
  <c r="EF274" i="2"/>
  <c r="DT274" i="2"/>
  <c r="EL273" i="2"/>
  <c r="DZ273" i="2"/>
  <c r="DN273" i="2"/>
  <c r="EF272" i="2"/>
  <c r="DT272" i="2"/>
  <c r="EL271" i="2"/>
  <c r="DZ271" i="2"/>
  <c r="DN271" i="2"/>
  <c r="EF270" i="2"/>
  <c r="DT270" i="2"/>
  <c r="EL269" i="2"/>
  <c r="DZ269" i="2"/>
  <c r="DN269" i="2"/>
  <c r="EF268" i="2"/>
  <c r="DT268" i="2"/>
  <c r="EL267" i="2"/>
  <c r="DZ267" i="2"/>
  <c r="DN267" i="2"/>
  <c r="EF266" i="2"/>
  <c r="DT266" i="2"/>
  <c r="EL265" i="2"/>
  <c r="DZ265" i="2"/>
  <c r="DN265" i="2"/>
  <c r="EF264" i="2"/>
  <c r="DT264" i="2"/>
  <c r="EL263" i="2"/>
  <c r="DZ263" i="2"/>
  <c r="DN263" i="2"/>
  <c r="EF262" i="2"/>
  <c r="DT262" i="2"/>
  <c r="EL261" i="2"/>
  <c r="DZ261" i="2"/>
  <c r="DN261" i="2"/>
  <c r="EL260" i="2"/>
  <c r="DZ260" i="2"/>
  <c r="DN260" i="2"/>
  <c r="EF259" i="2"/>
  <c r="DT259" i="2"/>
  <c r="EL258" i="2"/>
  <c r="DZ258" i="2"/>
  <c r="DN258" i="2"/>
  <c r="EF257" i="2"/>
  <c r="DT257" i="2"/>
  <c r="EL256" i="2"/>
  <c r="DZ256" i="2"/>
  <c r="DN256" i="2"/>
  <c r="EF255" i="2"/>
  <c r="DT255" i="2"/>
  <c r="EL254" i="2"/>
  <c r="DZ254" i="2"/>
  <c r="DN254" i="2"/>
  <c r="EF253" i="2"/>
  <c r="DT253" i="2"/>
  <c r="EL252" i="2"/>
  <c r="DZ252" i="2"/>
  <c r="DN252" i="2"/>
  <c r="EF251" i="2"/>
  <c r="DT251" i="2"/>
  <c r="EL250" i="2"/>
  <c r="DZ250" i="2"/>
  <c r="DN250" i="2"/>
  <c r="EF249" i="2"/>
  <c r="DT249" i="2"/>
  <c r="EL248" i="2"/>
  <c r="DZ248" i="2"/>
  <c r="DN248" i="2"/>
  <c r="EF247" i="2"/>
  <c r="DT247" i="2"/>
  <c r="EL246" i="2"/>
  <c r="DZ246" i="2"/>
  <c r="DN246" i="2"/>
  <c r="EF245" i="2"/>
  <c r="DT245" i="2"/>
  <c r="EL244" i="2"/>
  <c r="DZ244" i="2"/>
  <c r="DN244" i="2"/>
  <c r="EF243" i="2"/>
  <c r="DT243" i="2"/>
  <c r="EL242" i="2"/>
  <c r="DZ242" i="2"/>
  <c r="DN242" i="2"/>
  <c r="EF241" i="2"/>
  <c r="DT241" i="2"/>
  <c r="EL240" i="2"/>
  <c r="DZ240" i="2"/>
  <c r="DN240" i="2"/>
  <c r="EF239" i="2"/>
  <c r="DT239" i="2"/>
  <c r="EL238" i="2"/>
  <c r="DZ238" i="2"/>
  <c r="DN238" i="2"/>
  <c r="EF237" i="2"/>
  <c r="DT237" i="2"/>
  <c r="EL236" i="2"/>
  <c r="DZ236" i="2"/>
  <c r="DN236" i="2"/>
  <c r="EF235" i="2"/>
  <c r="DT235" i="2"/>
  <c r="EL234" i="2"/>
  <c r="DZ234" i="2"/>
  <c r="DN234" i="2"/>
  <c r="EF233" i="2"/>
  <c r="DT233" i="2"/>
  <c r="EL232" i="2"/>
  <c r="DZ232" i="2"/>
  <c r="DN232" i="2"/>
  <c r="EF231" i="2"/>
  <c r="DT231" i="2"/>
  <c r="EL230" i="2"/>
  <c r="DZ230" i="2"/>
  <c r="DN230" i="2"/>
  <c r="EF229" i="2"/>
  <c r="DT229" i="2"/>
  <c r="EL228" i="2"/>
  <c r="DZ228" i="2"/>
  <c r="DN228" i="2"/>
  <c r="EF227" i="2"/>
  <c r="DT227" i="2"/>
  <c r="DZ259" i="2"/>
  <c r="EL257" i="2"/>
  <c r="DT256" i="2"/>
  <c r="EF254" i="2"/>
  <c r="DN253" i="2"/>
  <c r="DZ251" i="2"/>
  <c r="EL249" i="2"/>
  <c r="DT248" i="2"/>
  <c r="EF246" i="2"/>
  <c r="DN245" i="2"/>
  <c r="DZ243" i="2"/>
  <c r="EL241" i="2"/>
  <c r="DT240" i="2"/>
  <c r="EF238" i="2"/>
  <c r="DN237" i="2"/>
  <c r="DZ235" i="2"/>
  <c r="EL233" i="2"/>
  <c r="DT232" i="2"/>
  <c r="EF230" i="2"/>
  <c r="DN229" i="2"/>
  <c r="DZ227" i="2"/>
  <c r="EL259" i="2"/>
  <c r="DT258" i="2"/>
  <c r="EF256" i="2"/>
  <c r="DN255" i="2"/>
  <c r="DZ253" i="2"/>
  <c r="EL251" i="2"/>
  <c r="DT250" i="2"/>
  <c r="EF248" i="2"/>
  <c r="DN247" i="2"/>
  <c r="DZ245" i="2"/>
  <c r="EL243" i="2"/>
  <c r="DT242" i="2"/>
  <c r="EF240" i="2"/>
  <c r="DN239" i="2"/>
  <c r="DZ237" i="2"/>
  <c r="EL235" i="2"/>
  <c r="DT234" i="2"/>
  <c r="EF232" i="2"/>
  <c r="DN231" i="2"/>
  <c r="DZ229" i="2"/>
  <c r="EL227" i="2"/>
  <c r="EL226" i="2"/>
  <c r="DZ226" i="2"/>
  <c r="DN226" i="2"/>
  <c r="EF225" i="2"/>
  <c r="DT225" i="2"/>
  <c r="EL224" i="2"/>
  <c r="DZ224" i="2"/>
  <c r="DN224" i="2"/>
  <c r="EF223" i="2"/>
  <c r="DT223" i="2"/>
  <c r="EL222" i="2"/>
  <c r="DZ222" i="2"/>
  <c r="DN222" i="2"/>
  <c r="EF221" i="2"/>
  <c r="DT221" i="2"/>
  <c r="EL220" i="2"/>
  <c r="DZ220" i="2"/>
  <c r="DN220" i="2"/>
  <c r="EF219" i="2"/>
  <c r="DT219" i="2"/>
  <c r="EL218" i="2"/>
  <c r="DZ218" i="2"/>
  <c r="DN218" i="2"/>
  <c r="EF217" i="2"/>
  <c r="DT217" i="2"/>
  <c r="EL216" i="2"/>
  <c r="DZ216" i="2"/>
  <c r="DN216" i="2"/>
  <c r="EF215" i="2"/>
  <c r="DT215" i="2"/>
  <c r="EL214" i="2"/>
  <c r="DZ214" i="2"/>
  <c r="DN214" i="2"/>
  <c r="EF213" i="2"/>
  <c r="DT213" i="2"/>
  <c r="EL212" i="2"/>
  <c r="DZ212" i="2"/>
  <c r="DN212" i="2"/>
  <c r="EF211" i="2"/>
  <c r="DT211" i="2"/>
  <c r="EL210" i="2"/>
  <c r="DZ210" i="2"/>
  <c r="DN210" i="2"/>
  <c r="EF209" i="2"/>
  <c r="DT209" i="2"/>
  <c r="EL208" i="2"/>
  <c r="DZ208" i="2"/>
  <c r="DN208" i="2"/>
  <c r="EF207" i="2"/>
  <c r="DT207" i="2"/>
  <c r="EL206" i="2"/>
  <c r="DZ206" i="2"/>
  <c r="DN206" i="2"/>
  <c r="EF205" i="2"/>
  <c r="DT205" i="2"/>
  <c r="EL204" i="2"/>
  <c r="DZ204" i="2"/>
  <c r="DN204" i="2"/>
  <c r="EF203" i="2"/>
  <c r="DT203" i="2"/>
  <c r="EL202" i="2"/>
  <c r="DZ202" i="2"/>
  <c r="DN202" i="2"/>
  <c r="EF201" i="2"/>
  <c r="DT260" i="2"/>
  <c r="EF258" i="2"/>
  <c r="DN257" i="2"/>
  <c r="DZ255" i="2"/>
  <c r="EL253" i="2"/>
  <c r="DT252" i="2"/>
  <c r="EF250" i="2"/>
  <c r="DN249" i="2"/>
  <c r="DZ247" i="2"/>
  <c r="EL245" i="2"/>
  <c r="DT244" i="2"/>
  <c r="EF242" i="2"/>
  <c r="DN241" i="2"/>
  <c r="DZ239" i="2"/>
  <c r="EL237" i="2"/>
  <c r="DT236" i="2"/>
  <c r="EF234" i="2"/>
  <c r="DN233" i="2"/>
  <c r="DZ231" i="2"/>
  <c r="EL229" i="2"/>
  <c r="DT228" i="2"/>
  <c r="DN259" i="2"/>
  <c r="EF252" i="2"/>
  <c r="DT246" i="2"/>
  <c r="EL239" i="2"/>
  <c r="DZ233" i="2"/>
  <c r="DZ257" i="2"/>
  <c r="DN251" i="2"/>
  <c r="EF244" i="2"/>
  <c r="DT238" i="2"/>
  <c r="EL231" i="2"/>
  <c r="EL255" i="2"/>
  <c r="DZ249" i="2"/>
  <c r="DN243" i="2"/>
  <c r="EF236" i="2"/>
  <c r="DT230" i="2"/>
  <c r="DT226" i="2"/>
  <c r="EF224" i="2"/>
  <c r="DN223" i="2"/>
  <c r="DZ221" i="2"/>
  <c r="EL219" i="2"/>
  <c r="DT218" i="2"/>
  <c r="EF216" i="2"/>
  <c r="DN215" i="2"/>
  <c r="DZ213" i="2"/>
  <c r="EL211" i="2"/>
  <c r="DT210" i="2"/>
  <c r="EF208" i="2"/>
  <c r="DN207" i="2"/>
  <c r="DZ205" i="2"/>
  <c r="EL203" i="2"/>
  <c r="DT202" i="2"/>
  <c r="DT201" i="2"/>
  <c r="EL200" i="2"/>
  <c r="DZ200" i="2"/>
  <c r="DN200" i="2"/>
  <c r="EF199" i="2"/>
  <c r="DT199" i="2"/>
  <c r="EL198" i="2"/>
  <c r="DZ198" i="2"/>
  <c r="DN198" i="2"/>
  <c r="EF197" i="2"/>
  <c r="DT197" i="2"/>
  <c r="EL196" i="2"/>
  <c r="DZ196" i="2"/>
  <c r="DN196" i="2"/>
  <c r="EF195" i="2"/>
  <c r="DT195" i="2"/>
  <c r="EL194" i="2"/>
  <c r="DZ194" i="2"/>
  <c r="DN194" i="2"/>
  <c r="EF193" i="2"/>
  <c r="DT193" i="2"/>
  <c r="EL192" i="2"/>
  <c r="DZ192" i="2"/>
  <c r="DN192" i="2"/>
  <c r="EF191" i="2"/>
  <c r="DT191" i="2"/>
  <c r="EL190" i="2"/>
  <c r="DZ190" i="2"/>
  <c r="DN190" i="2"/>
  <c r="EF189" i="2"/>
  <c r="DT189" i="2"/>
  <c r="EL188" i="2"/>
  <c r="DZ188" i="2"/>
  <c r="DN188" i="2"/>
  <c r="EF187" i="2"/>
  <c r="DT187" i="2"/>
  <c r="EL186" i="2"/>
  <c r="DZ186" i="2"/>
  <c r="DN186" i="2"/>
  <c r="EF185" i="2"/>
  <c r="DT185" i="2"/>
  <c r="EL184" i="2"/>
  <c r="DZ184" i="2"/>
  <c r="DN184" i="2"/>
  <c r="EF183" i="2"/>
  <c r="DT183" i="2"/>
  <c r="EL182" i="2"/>
  <c r="DZ182" i="2"/>
  <c r="DN182" i="2"/>
  <c r="EF181" i="2"/>
  <c r="DT181" i="2"/>
  <c r="EL180" i="2"/>
  <c r="DZ180" i="2"/>
  <c r="DN180" i="2"/>
  <c r="EF179" i="2"/>
  <c r="DT179" i="2"/>
  <c r="EL178" i="2"/>
  <c r="DZ178" i="2"/>
  <c r="DN178" i="2"/>
  <c r="EF177" i="2"/>
  <c r="DT177" i="2"/>
  <c r="EL176" i="2"/>
  <c r="DZ176" i="2"/>
  <c r="DN176" i="2"/>
  <c r="EF175" i="2"/>
  <c r="DT175" i="2"/>
  <c r="EL174" i="2"/>
  <c r="DZ174" i="2"/>
  <c r="DN174" i="2"/>
  <c r="EF173" i="2"/>
  <c r="DT173" i="2"/>
  <c r="EL172" i="2"/>
  <c r="DZ172" i="2"/>
  <c r="DN172" i="2"/>
  <c r="EF171" i="2"/>
  <c r="DT171" i="2"/>
  <c r="EL170" i="2"/>
  <c r="DZ170" i="2"/>
  <c r="DN170" i="2"/>
  <c r="EF169" i="2"/>
  <c r="DT169" i="2"/>
  <c r="EL168" i="2"/>
  <c r="DZ168" i="2"/>
  <c r="DN168" i="2"/>
  <c r="EF167" i="2"/>
  <c r="DT167" i="2"/>
  <c r="EL166" i="2"/>
  <c r="DZ166" i="2"/>
  <c r="DN166" i="2"/>
  <c r="EF165" i="2"/>
  <c r="DT165" i="2"/>
  <c r="EL164" i="2"/>
  <c r="DZ164" i="2"/>
  <c r="DN164" i="2"/>
  <c r="EF163" i="2"/>
  <c r="DT163" i="2"/>
  <c r="EL162" i="2"/>
  <c r="DZ162" i="2"/>
  <c r="DN162" i="2"/>
  <c r="EF161" i="2"/>
  <c r="DT161" i="2"/>
  <c r="EL160" i="2"/>
  <c r="DZ160" i="2"/>
  <c r="DN160" i="2"/>
  <c r="EF159" i="2"/>
  <c r="DT159" i="2"/>
  <c r="EL158" i="2"/>
  <c r="DZ158" i="2"/>
  <c r="DN158" i="2"/>
  <c r="EF157" i="2"/>
  <c r="DT157" i="2"/>
  <c r="EL156" i="2"/>
  <c r="DZ156" i="2"/>
  <c r="DN156" i="2"/>
  <c r="EF155" i="2"/>
  <c r="DT155" i="2"/>
  <c r="EL154" i="2"/>
  <c r="DZ154" i="2"/>
  <c r="DN154" i="2"/>
  <c r="EF153" i="2"/>
  <c r="DT153" i="2"/>
  <c r="EL152" i="2"/>
  <c r="DZ152" i="2"/>
  <c r="DN152" i="2"/>
  <c r="EF151" i="2"/>
  <c r="DT151" i="2"/>
  <c r="EL150" i="2"/>
  <c r="DZ150" i="2"/>
  <c r="DN150" i="2"/>
  <c r="EF149" i="2"/>
  <c r="DT149" i="2"/>
  <c r="EL148" i="2"/>
  <c r="DZ148" i="2"/>
  <c r="DN148" i="2"/>
  <c r="EF147" i="2"/>
  <c r="DT147" i="2"/>
  <c r="EL146" i="2"/>
  <c r="DZ146" i="2"/>
  <c r="DN146" i="2"/>
  <c r="EF145" i="2"/>
  <c r="DT145" i="2"/>
  <c r="EL144" i="2"/>
  <c r="DZ144" i="2"/>
  <c r="DN144" i="2"/>
  <c r="EF143" i="2"/>
  <c r="DT143" i="2"/>
  <c r="EL142" i="2"/>
  <c r="DZ142" i="2"/>
  <c r="DN142" i="2"/>
  <c r="DT254" i="2"/>
  <c r="EF228" i="2"/>
  <c r="EF226" i="2"/>
  <c r="DZ225" i="2"/>
  <c r="DT224" i="2"/>
  <c r="DT220" i="2"/>
  <c r="DN219" i="2"/>
  <c r="EL217" i="2"/>
  <c r="EL213" i="2"/>
  <c r="EF212" i="2"/>
  <c r="DZ211" i="2"/>
  <c r="DZ207" i="2"/>
  <c r="DT206" i="2"/>
  <c r="DN205" i="2"/>
  <c r="DN201" i="2"/>
  <c r="DZ199" i="2"/>
  <c r="EL197" i="2"/>
  <c r="DT196" i="2"/>
  <c r="EF194" i="2"/>
  <c r="DN193" i="2"/>
  <c r="DZ191" i="2"/>
  <c r="EL189" i="2"/>
  <c r="DT188" i="2"/>
  <c r="EF186" i="2"/>
  <c r="DN185" i="2"/>
  <c r="DZ183" i="2"/>
  <c r="EL181" i="2"/>
  <c r="DT180" i="2"/>
  <c r="EF178" i="2"/>
  <c r="DN177" i="2"/>
  <c r="DZ175" i="2"/>
  <c r="EL173" i="2"/>
  <c r="DT172" i="2"/>
  <c r="EF170" i="2"/>
  <c r="DN169" i="2"/>
  <c r="DZ167" i="2"/>
  <c r="EL165" i="2"/>
  <c r="DT164" i="2"/>
  <c r="EF162" i="2"/>
  <c r="DN161" i="2"/>
  <c r="DZ159" i="2"/>
  <c r="EL157" i="2"/>
  <c r="DT156" i="2"/>
  <c r="EF154" i="2"/>
  <c r="DN153" i="2"/>
  <c r="DZ151" i="2"/>
  <c r="EL149" i="2"/>
  <c r="DT148" i="2"/>
  <c r="EF146" i="2"/>
  <c r="DN145" i="2"/>
  <c r="DZ143" i="2"/>
  <c r="EL141" i="2"/>
  <c r="DZ141" i="2"/>
  <c r="DN141" i="2"/>
  <c r="EF140" i="2"/>
  <c r="DT140" i="2"/>
  <c r="EL139" i="2"/>
  <c r="DZ139" i="2"/>
  <c r="DN139" i="2"/>
  <c r="EF138" i="2"/>
  <c r="DT138" i="2"/>
  <c r="EL137" i="2"/>
  <c r="DZ137" i="2"/>
  <c r="DN137" i="2"/>
  <c r="EF136" i="2"/>
  <c r="DT136" i="2"/>
  <c r="EL135" i="2"/>
  <c r="DZ135" i="2"/>
  <c r="DN135" i="2"/>
  <c r="EF134" i="2"/>
  <c r="DT134" i="2"/>
  <c r="EL133" i="2"/>
  <c r="DZ133" i="2"/>
  <c r="DN133" i="2"/>
  <c r="EF132" i="2"/>
  <c r="DT132" i="2"/>
  <c r="EL131" i="2"/>
  <c r="DZ131" i="2"/>
  <c r="DN131" i="2"/>
  <c r="EF130" i="2"/>
  <c r="DT130" i="2"/>
  <c r="EL129" i="2"/>
  <c r="DZ129" i="2"/>
  <c r="DN129" i="2"/>
  <c r="EF128" i="2"/>
  <c r="DT128" i="2"/>
  <c r="EL127" i="2"/>
  <c r="DZ127" i="2"/>
  <c r="DN127" i="2"/>
  <c r="EF126" i="2"/>
  <c r="DT126" i="2"/>
  <c r="EL125" i="2"/>
  <c r="DZ125" i="2"/>
  <c r="DN125" i="2"/>
  <c r="EF124" i="2"/>
  <c r="DT124" i="2"/>
  <c r="EL123" i="2"/>
  <c r="DZ123" i="2"/>
  <c r="DN123" i="2"/>
  <c r="EF122" i="2"/>
  <c r="DT122" i="2"/>
  <c r="EL121" i="2"/>
  <c r="DZ121" i="2"/>
  <c r="DN121" i="2"/>
  <c r="EF120" i="2"/>
  <c r="DT120" i="2"/>
  <c r="EL119" i="2"/>
  <c r="DZ119" i="2"/>
  <c r="DN119" i="2"/>
  <c r="EF118" i="2"/>
  <c r="DT118" i="2"/>
  <c r="EL117" i="2"/>
  <c r="DZ117" i="2"/>
  <c r="DN117" i="2"/>
  <c r="EF116" i="2"/>
  <c r="DT116" i="2"/>
  <c r="EL115" i="2"/>
  <c r="DZ115" i="2"/>
  <c r="DN115" i="2"/>
  <c r="EF114" i="2"/>
  <c r="DT114" i="2"/>
  <c r="EL113" i="2"/>
  <c r="DZ113" i="2"/>
  <c r="DN113" i="2"/>
  <c r="EF112" i="2"/>
  <c r="DT112" i="2"/>
  <c r="EL111" i="2"/>
  <c r="DZ111" i="2"/>
  <c r="DN111" i="2"/>
  <c r="EF110" i="2"/>
  <c r="DT110" i="2"/>
  <c r="EL109" i="2"/>
  <c r="DZ109" i="2"/>
  <c r="DN109" i="2"/>
  <c r="EF108" i="2"/>
  <c r="DT108" i="2"/>
  <c r="EL107" i="2"/>
  <c r="DZ107" i="2"/>
  <c r="DN107" i="2"/>
  <c r="EF106" i="2"/>
  <c r="DT106" i="2"/>
  <c r="EL105" i="2"/>
  <c r="DZ105" i="2"/>
  <c r="DN105" i="2"/>
  <c r="EF104" i="2"/>
  <c r="DT104" i="2"/>
  <c r="EL103" i="2"/>
  <c r="DZ103" i="2"/>
  <c r="DN103" i="2"/>
  <c r="EF102" i="2"/>
  <c r="DT102" i="2"/>
  <c r="EL101" i="2"/>
  <c r="DZ101" i="2"/>
  <c r="DN101" i="2"/>
  <c r="EF100" i="2"/>
  <c r="DT100" i="2"/>
  <c r="EL99" i="2"/>
  <c r="DZ99" i="2"/>
  <c r="DN99" i="2"/>
  <c r="EF98" i="2"/>
  <c r="DT98" i="2"/>
  <c r="EL97" i="2"/>
  <c r="DZ97" i="2"/>
  <c r="DN97" i="2"/>
  <c r="EF96" i="2"/>
  <c r="DT96" i="2"/>
  <c r="EL95" i="2"/>
  <c r="DZ95" i="2"/>
  <c r="DN95" i="2"/>
  <c r="EF94" i="2"/>
  <c r="EL247" i="2"/>
  <c r="DN227" i="2"/>
  <c r="EL225" i="2"/>
  <c r="EL221" i="2"/>
  <c r="EF220" i="2"/>
  <c r="DZ219" i="2"/>
  <c r="DZ215" i="2"/>
  <c r="DT214" i="2"/>
  <c r="DN213" i="2"/>
  <c r="DN209" i="2"/>
  <c r="EL207" i="2"/>
  <c r="EF206" i="2"/>
  <c r="EF202" i="2"/>
  <c r="DZ201" i="2"/>
  <c r="EL199" i="2"/>
  <c r="DT198" i="2"/>
  <c r="EF196" i="2"/>
  <c r="DN195" i="2"/>
  <c r="DZ193" i="2"/>
  <c r="EL191" i="2"/>
  <c r="DT190" i="2"/>
  <c r="EF188" i="2"/>
  <c r="DN187" i="2"/>
  <c r="DZ185" i="2"/>
  <c r="EL183" i="2"/>
  <c r="DT182" i="2"/>
  <c r="EF180" i="2"/>
  <c r="DN179" i="2"/>
  <c r="DZ177" i="2"/>
  <c r="EL175" i="2"/>
  <c r="DT174" i="2"/>
  <c r="EF172" i="2"/>
  <c r="DN171" i="2"/>
  <c r="DZ169" i="2"/>
  <c r="EL167" i="2"/>
  <c r="DT166" i="2"/>
  <c r="EF164" i="2"/>
  <c r="DN163" i="2"/>
  <c r="DZ161" i="2"/>
  <c r="EL159" i="2"/>
  <c r="DT158" i="2"/>
  <c r="EF156" i="2"/>
  <c r="DN155" i="2"/>
  <c r="DZ153" i="2"/>
  <c r="EL151" i="2"/>
  <c r="DT150" i="2"/>
  <c r="EF148" i="2"/>
  <c r="DN147" i="2"/>
  <c r="DZ145" i="2"/>
  <c r="EL143" i="2"/>
  <c r="DT142" i="2"/>
  <c r="DZ241" i="2"/>
  <c r="DZ223" i="2"/>
  <c r="DT222" i="2"/>
  <c r="DN221" i="2"/>
  <c r="DN217" i="2"/>
  <c r="EL215" i="2"/>
  <c r="EF214" i="2"/>
  <c r="EF210" i="2"/>
  <c r="DZ209" i="2"/>
  <c r="DT208" i="2"/>
  <c r="DT204" i="2"/>
  <c r="DN203" i="2"/>
  <c r="EL201" i="2"/>
  <c r="DT200" i="2"/>
  <c r="EF198" i="2"/>
  <c r="DN197" i="2"/>
  <c r="DZ195" i="2"/>
  <c r="EL193" i="2"/>
  <c r="DT192" i="2"/>
  <c r="EF190" i="2"/>
  <c r="DN189" i="2"/>
  <c r="DZ187" i="2"/>
  <c r="EL185" i="2"/>
  <c r="DT184" i="2"/>
  <c r="EF182" i="2"/>
  <c r="DN181" i="2"/>
  <c r="DZ179" i="2"/>
  <c r="EL177" i="2"/>
  <c r="DT176" i="2"/>
  <c r="EF174" i="2"/>
  <c r="DN173" i="2"/>
  <c r="DZ171" i="2"/>
  <c r="EL169" i="2"/>
  <c r="DT168" i="2"/>
  <c r="EF166" i="2"/>
  <c r="DN165" i="2"/>
  <c r="DZ163" i="2"/>
  <c r="EL161" i="2"/>
  <c r="DT160" i="2"/>
  <c r="EF158" i="2"/>
  <c r="DN157" i="2"/>
  <c r="DZ155" i="2"/>
  <c r="EL153" i="2"/>
  <c r="DT152" i="2"/>
  <c r="EF150" i="2"/>
  <c r="DN149" i="2"/>
  <c r="DZ147" i="2"/>
  <c r="EL145" i="2"/>
  <c r="DT144" i="2"/>
  <c r="EF142" i="2"/>
  <c r="EF141" i="2"/>
  <c r="DT141" i="2"/>
  <c r="EL140" i="2"/>
  <c r="DZ140" i="2"/>
  <c r="DN140" i="2"/>
  <c r="EF139" i="2"/>
  <c r="DT139" i="2"/>
  <c r="EL138" i="2"/>
  <c r="DZ138" i="2"/>
  <c r="DN138" i="2"/>
  <c r="EF137" i="2"/>
  <c r="DT137" i="2"/>
  <c r="EL136" i="2"/>
  <c r="DZ136" i="2"/>
  <c r="DN136" i="2"/>
  <c r="EF135" i="2"/>
  <c r="DT135" i="2"/>
  <c r="EL134" i="2"/>
  <c r="DZ134" i="2"/>
  <c r="DN134" i="2"/>
  <c r="EF133" i="2"/>
  <c r="DT133" i="2"/>
  <c r="EL132" i="2"/>
  <c r="DZ132" i="2"/>
  <c r="DN132" i="2"/>
  <c r="EF131" i="2"/>
  <c r="DT131" i="2"/>
  <c r="EL130" i="2"/>
  <c r="DZ130" i="2"/>
  <c r="DN130" i="2"/>
  <c r="EF129" i="2"/>
  <c r="DT129" i="2"/>
  <c r="EL128" i="2"/>
  <c r="DZ128" i="2"/>
  <c r="DN128" i="2"/>
  <c r="EF127" i="2"/>
  <c r="DT127" i="2"/>
  <c r="EL126" i="2"/>
  <c r="DZ126" i="2"/>
  <c r="DN126" i="2"/>
  <c r="EF125" i="2"/>
  <c r="DT125" i="2"/>
  <c r="EL124" i="2"/>
  <c r="DZ124" i="2"/>
  <c r="DN124" i="2"/>
  <c r="EF123" i="2"/>
  <c r="DT123" i="2"/>
  <c r="EL122" i="2"/>
  <c r="DZ122" i="2"/>
  <c r="DN122" i="2"/>
  <c r="EF121" i="2"/>
  <c r="DT121" i="2"/>
  <c r="EL120" i="2"/>
  <c r="DZ120" i="2"/>
  <c r="DN120" i="2"/>
  <c r="EF119" i="2"/>
  <c r="DT119" i="2"/>
  <c r="EL118" i="2"/>
  <c r="DZ118" i="2"/>
  <c r="DN118" i="2"/>
  <c r="EF117" i="2"/>
  <c r="DT117" i="2"/>
  <c r="EL116" i="2"/>
  <c r="DZ116" i="2"/>
  <c r="DN116" i="2"/>
  <c r="EF115" i="2"/>
  <c r="DT115" i="2"/>
  <c r="EL114" i="2"/>
  <c r="DZ114" i="2"/>
  <c r="DN114" i="2"/>
  <c r="EF113" i="2"/>
  <c r="DT113" i="2"/>
  <c r="EL112" i="2"/>
  <c r="DZ112" i="2"/>
  <c r="DN112" i="2"/>
  <c r="EF111" i="2"/>
  <c r="DT111" i="2"/>
  <c r="EL110" i="2"/>
  <c r="DZ110" i="2"/>
  <c r="DN110" i="2"/>
  <c r="EF109" i="2"/>
  <c r="DT109" i="2"/>
  <c r="EL108" i="2"/>
  <c r="DZ108" i="2"/>
  <c r="DN108" i="2"/>
  <c r="EF107" i="2"/>
  <c r="DT107" i="2"/>
  <c r="EL106" i="2"/>
  <c r="DZ106" i="2"/>
  <c r="DN106" i="2"/>
  <c r="EF105" i="2"/>
  <c r="DT105" i="2"/>
  <c r="EL104" i="2"/>
  <c r="DZ104" i="2"/>
  <c r="DN104" i="2"/>
  <c r="EF103" i="2"/>
  <c r="DT103" i="2"/>
  <c r="EL102" i="2"/>
  <c r="DZ102" i="2"/>
  <c r="DN102" i="2"/>
  <c r="EF101" i="2"/>
  <c r="DT101" i="2"/>
  <c r="EL100" i="2"/>
  <c r="DZ100" i="2"/>
  <c r="DN100" i="2"/>
  <c r="EF99" i="2"/>
  <c r="DT99" i="2"/>
  <c r="EL98" i="2"/>
  <c r="DZ98" i="2"/>
  <c r="DN98" i="2"/>
  <c r="EF97" i="2"/>
  <c r="DT97" i="2"/>
  <c r="EL96" i="2"/>
  <c r="DZ96" i="2"/>
  <c r="DN96" i="2"/>
  <c r="EF95" i="2"/>
  <c r="DT95" i="2"/>
  <c r="EL94" i="2"/>
  <c r="DZ94" i="2"/>
  <c r="DN94" i="2"/>
  <c r="EF93" i="2"/>
  <c r="DT93" i="2"/>
  <c r="EL92" i="2"/>
  <c r="DZ92" i="2"/>
  <c r="DN92" i="2"/>
  <c r="EF91" i="2"/>
  <c r="DT91" i="2"/>
  <c r="EL90" i="2"/>
  <c r="DZ90" i="2"/>
  <c r="DN90" i="2"/>
  <c r="EF89" i="2"/>
  <c r="DT89" i="2"/>
  <c r="EL88" i="2"/>
  <c r="DZ88" i="2"/>
  <c r="DN88" i="2"/>
  <c r="EF87" i="2"/>
  <c r="DT87" i="2"/>
  <c r="EL86" i="2"/>
  <c r="DZ86" i="2"/>
  <c r="DN86" i="2"/>
  <c r="EF85" i="2"/>
  <c r="DT85" i="2"/>
  <c r="EL84" i="2"/>
  <c r="DZ84" i="2"/>
  <c r="DN84" i="2"/>
  <c r="EF83" i="2"/>
  <c r="DT83" i="2"/>
  <c r="EL82" i="2"/>
  <c r="DZ82" i="2"/>
  <c r="DN82" i="2"/>
  <c r="EF81" i="2"/>
  <c r="DT81" i="2"/>
  <c r="EL80" i="2"/>
  <c r="DZ80" i="2"/>
  <c r="DN80" i="2"/>
  <c r="EF79" i="2"/>
  <c r="DT79" i="2"/>
  <c r="EL78" i="2"/>
  <c r="DZ78" i="2"/>
  <c r="DN78" i="2"/>
  <c r="EF77" i="2"/>
  <c r="DT77" i="2"/>
  <c r="EL76" i="2"/>
  <c r="DZ76" i="2"/>
  <c r="DN76" i="2"/>
  <c r="EF75" i="2"/>
  <c r="DT75" i="2"/>
  <c r="EL74" i="2"/>
  <c r="DZ74" i="2"/>
  <c r="DN74" i="2"/>
  <c r="EF73" i="2"/>
  <c r="DT73" i="2"/>
  <c r="EL72" i="2"/>
  <c r="DZ72" i="2"/>
  <c r="DN72" i="2"/>
  <c r="EF71" i="2"/>
  <c r="DT71" i="2"/>
  <c r="EL70" i="2"/>
  <c r="DZ70" i="2"/>
  <c r="DN70" i="2"/>
  <c r="EF69" i="2"/>
  <c r="DT69" i="2"/>
  <c r="EL68" i="2"/>
  <c r="DZ68" i="2"/>
  <c r="DN68" i="2"/>
  <c r="EF67" i="2"/>
  <c r="DT67" i="2"/>
  <c r="EL66" i="2"/>
  <c r="DZ66" i="2"/>
  <c r="DN66" i="2"/>
  <c r="EF65" i="2"/>
  <c r="DT65" i="2"/>
  <c r="EL64" i="2"/>
  <c r="DZ64" i="2"/>
  <c r="DN64" i="2"/>
  <c r="EF63" i="2"/>
  <c r="DT63" i="2"/>
  <c r="EL62" i="2"/>
  <c r="DZ62" i="2"/>
  <c r="DN62" i="2"/>
  <c r="EF61" i="2"/>
  <c r="DT61" i="2"/>
  <c r="EL60" i="2"/>
  <c r="DZ60" i="2"/>
  <c r="DN60" i="2"/>
  <c r="EF59" i="2"/>
  <c r="DT59" i="2"/>
  <c r="EL58" i="2"/>
  <c r="DZ58" i="2"/>
  <c r="DN58" i="2"/>
  <c r="EF57" i="2"/>
  <c r="DT57" i="2"/>
  <c r="EL56" i="2"/>
  <c r="DZ56" i="2"/>
  <c r="DN56" i="2"/>
  <c r="EF55" i="2"/>
  <c r="DT55" i="2"/>
  <c r="EL54" i="2"/>
  <c r="DN54" i="2"/>
  <c r="DN235" i="2"/>
  <c r="DT216" i="2"/>
  <c r="DN211" i="2"/>
  <c r="EL205" i="2"/>
  <c r="EL195" i="2"/>
  <c r="DZ189" i="2"/>
  <c r="DN183" i="2"/>
  <c r="EF176" i="2"/>
  <c r="DT170" i="2"/>
  <c r="EL163" i="2"/>
  <c r="DZ157" i="2"/>
  <c r="DN151" i="2"/>
  <c r="EF144" i="2"/>
  <c r="DZ93" i="2"/>
  <c r="EL91" i="2"/>
  <c r="DT90" i="2"/>
  <c r="EF88" i="2"/>
  <c r="DN87" i="2"/>
  <c r="DZ85" i="2"/>
  <c r="EL83" i="2"/>
  <c r="DT82" i="2"/>
  <c r="EF80" i="2"/>
  <c r="DN79" i="2"/>
  <c r="DZ77" i="2"/>
  <c r="EL75" i="2"/>
  <c r="DT74" i="2"/>
  <c r="EF72" i="2"/>
  <c r="DN71" i="2"/>
  <c r="DZ69" i="2"/>
  <c r="EL67" i="2"/>
  <c r="DT66" i="2"/>
  <c r="EF64" i="2"/>
  <c r="DN63" i="2"/>
  <c r="DZ61" i="2"/>
  <c r="EL59" i="2"/>
  <c r="DT58" i="2"/>
  <c r="EF56" i="2"/>
  <c r="DN55" i="2"/>
  <c r="EF54" i="2"/>
  <c r="DN53" i="2"/>
  <c r="DZ52" i="2"/>
  <c r="DZ51" i="2"/>
  <c r="EL50" i="2"/>
  <c r="EL49" i="2"/>
  <c r="DT49" i="2"/>
  <c r="DT48" i="2"/>
  <c r="EF47" i="2"/>
  <c r="EF46" i="2"/>
  <c r="DN46" i="2"/>
  <c r="DN45" i="2"/>
  <c r="DZ44" i="2"/>
  <c r="EF31" i="2"/>
  <c r="DZ55" i="2"/>
  <c r="DT54" i="2"/>
  <c r="DN31" i="2"/>
  <c r="EL209" i="2"/>
  <c r="DZ197" i="2"/>
  <c r="EF184" i="2"/>
  <c r="EL171" i="2"/>
  <c r="DZ165" i="2"/>
  <c r="EF152" i="2"/>
  <c r="DN93" i="2"/>
  <c r="EF78" i="2"/>
  <c r="DZ75" i="2"/>
  <c r="DN69" i="2"/>
  <c r="DZ67" i="2"/>
  <c r="EF62" i="2"/>
  <c r="DT56" i="2"/>
  <c r="EF53" i="2"/>
  <c r="DN52" i="2"/>
  <c r="DN51" i="2"/>
  <c r="DZ50" i="2"/>
  <c r="DZ49" i="2"/>
  <c r="DT47" i="2"/>
  <c r="DT46" i="2"/>
  <c r="EF45" i="2"/>
  <c r="EF44" i="2"/>
  <c r="EL31" i="2"/>
  <c r="EF222" i="2"/>
  <c r="DZ217" i="2"/>
  <c r="DT212" i="2"/>
  <c r="EF200" i="2"/>
  <c r="DT194" i="2"/>
  <c r="EL187" i="2"/>
  <c r="DZ181" i="2"/>
  <c r="DN175" i="2"/>
  <c r="EF168" i="2"/>
  <c r="DT162" i="2"/>
  <c r="EL155" i="2"/>
  <c r="DZ149" i="2"/>
  <c r="DN143" i="2"/>
  <c r="EL93" i="2"/>
  <c r="DT92" i="2"/>
  <c r="EF90" i="2"/>
  <c r="DN89" i="2"/>
  <c r="DZ87" i="2"/>
  <c r="EL85" i="2"/>
  <c r="DT84" i="2"/>
  <c r="EF82" i="2"/>
  <c r="DN81" i="2"/>
  <c r="DZ79" i="2"/>
  <c r="EL77" i="2"/>
  <c r="DT76" i="2"/>
  <c r="EF74" i="2"/>
  <c r="DN73" i="2"/>
  <c r="DZ71" i="2"/>
  <c r="EL69" i="2"/>
  <c r="DT68" i="2"/>
  <c r="EF66" i="2"/>
  <c r="DN65" i="2"/>
  <c r="DZ63" i="2"/>
  <c r="EL61" i="2"/>
  <c r="DT60" i="2"/>
  <c r="EF58" i="2"/>
  <c r="DN57" i="2"/>
  <c r="DZ53" i="2"/>
  <c r="EL52" i="2"/>
  <c r="EL51" i="2"/>
  <c r="DT51" i="2"/>
  <c r="DT50" i="2"/>
  <c r="EF49" i="2"/>
  <c r="EF48" i="2"/>
  <c r="DN48" i="2"/>
  <c r="DN47" i="2"/>
  <c r="DZ46" i="2"/>
  <c r="DZ45" i="2"/>
  <c r="EL44" i="2"/>
  <c r="EF204" i="2"/>
  <c r="DN191" i="2"/>
  <c r="EL89" i="2"/>
  <c r="DT88" i="2"/>
  <c r="EF86" i="2"/>
  <c r="DZ83" i="2"/>
  <c r="EL81" i="2"/>
  <c r="EL73" i="2"/>
  <c r="DT72" i="2"/>
  <c r="EF70" i="2"/>
  <c r="EL65" i="2"/>
  <c r="DT64" i="2"/>
  <c r="EL57" i="2"/>
  <c r="EF52" i="2"/>
  <c r="EL48" i="2"/>
  <c r="EL47" i="2"/>
  <c r="DN44" i="2"/>
  <c r="DT31" i="2"/>
  <c r="EL223" i="2"/>
  <c r="EF218" i="2"/>
  <c r="DZ203" i="2"/>
  <c r="DN199" i="2"/>
  <c r="EF192" i="2"/>
  <c r="DT186" i="2"/>
  <c r="EL179" i="2"/>
  <c r="DZ173" i="2"/>
  <c r="DN167" i="2"/>
  <c r="EF160" i="2"/>
  <c r="DT154" i="2"/>
  <c r="EL147" i="2"/>
  <c r="DT94" i="2"/>
  <c r="EF92" i="2"/>
  <c r="DN91" i="2"/>
  <c r="DZ89" i="2"/>
  <c r="EL87" i="2"/>
  <c r="DT86" i="2"/>
  <c r="EF84" i="2"/>
  <c r="DN83" i="2"/>
  <c r="DZ81" i="2"/>
  <c r="EL79" i="2"/>
  <c r="DT78" i="2"/>
  <c r="EF76" i="2"/>
  <c r="DN75" i="2"/>
  <c r="DZ73" i="2"/>
  <c r="EL71" i="2"/>
  <c r="DT70" i="2"/>
  <c r="EF68" i="2"/>
  <c r="DN67" i="2"/>
  <c r="DZ65" i="2"/>
  <c r="EL63" i="2"/>
  <c r="DT62" i="2"/>
  <c r="EF60" i="2"/>
  <c r="DN59" i="2"/>
  <c r="DZ57" i="2"/>
  <c r="EL55" i="2"/>
  <c r="DZ54" i="2"/>
  <c r="EL53" i="2"/>
  <c r="DT53" i="2"/>
  <c r="DT52" i="2"/>
  <c r="EF51" i="2"/>
  <c r="EF50" i="2"/>
  <c r="DN50" i="2"/>
  <c r="DN49" i="2"/>
  <c r="DZ48" i="2"/>
  <c r="DZ47" i="2"/>
  <c r="EL46" i="2"/>
  <c r="EL45" i="2"/>
  <c r="DT45" i="2"/>
  <c r="DT44" i="2"/>
  <c r="DZ31" i="2"/>
  <c r="EF260" i="2"/>
  <c r="DN225" i="2"/>
  <c r="DT178" i="2"/>
  <c r="DN159" i="2"/>
  <c r="DT146" i="2"/>
  <c r="DZ91" i="2"/>
  <c r="DN85" i="2"/>
  <c r="DT80" i="2"/>
  <c r="DN77" i="2"/>
  <c r="DN61" i="2"/>
  <c r="DZ59" i="2"/>
  <c r="CL118" i="2"/>
  <c r="CF113" i="2"/>
  <c r="CX112" i="2"/>
  <c r="CR141" i="2"/>
  <c r="CD294" i="2"/>
  <c r="CV293" i="2"/>
  <c r="CJ293" i="2"/>
  <c r="CJ292" i="2"/>
  <c r="DB291" i="2"/>
  <c r="CP291" i="2"/>
  <c r="CD290" i="2"/>
  <c r="CV289" i="2"/>
  <c r="CJ289" i="2"/>
  <c r="CJ288" i="2"/>
  <c r="CV294" i="2"/>
  <c r="DB292" i="2"/>
  <c r="CP292" i="2"/>
  <c r="CD291" i="2"/>
  <c r="CV290" i="2"/>
  <c r="DB288" i="2"/>
  <c r="CP288" i="2"/>
  <c r="DB287" i="2"/>
  <c r="CP287" i="2"/>
  <c r="CD287" i="2"/>
  <c r="CV286" i="2"/>
  <c r="CJ286" i="2"/>
  <c r="DB285" i="2"/>
  <c r="CP285" i="2"/>
  <c r="CD285" i="2"/>
  <c r="CV284" i="2"/>
  <c r="CJ284" i="2"/>
  <c r="DB283" i="2"/>
  <c r="CP283" i="2"/>
  <c r="CD283" i="2"/>
  <c r="CV282" i="2"/>
  <c r="CJ282" i="2"/>
  <c r="DB281" i="2"/>
  <c r="CP281" i="2"/>
  <c r="CD281" i="2"/>
  <c r="CV280" i="2"/>
  <c r="CJ280" i="2"/>
  <c r="DB279" i="2"/>
  <c r="CP279" i="2"/>
  <c r="CD279" i="2"/>
  <c r="CV278" i="2"/>
  <c r="CJ278" i="2"/>
  <c r="DB277" i="2"/>
  <c r="CP277" i="2"/>
  <c r="CD277" i="2"/>
  <c r="CV276" i="2"/>
  <c r="CJ276" i="2"/>
  <c r="DB275" i="2"/>
  <c r="CP275" i="2"/>
  <c r="CD275" i="2"/>
  <c r="CV274" i="2"/>
  <c r="CJ274" i="2"/>
  <c r="DB273" i="2"/>
  <c r="CP273" i="2"/>
  <c r="CD273" i="2"/>
  <c r="CV272" i="2"/>
  <c r="CJ272" i="2"/>
  <c r="DB271" i="2"/>
  <c r="CJ294" i="2"/>
  <c r="DB293" i="2"/>
  <c r="CP293" i="2"/>
  <c r="CD293" i="2"/>
  <c r="CD292" i="2"/>
  <c r="CV291" i="2"/>
  <c r="CJ290" i="2"/>
  <c r="DB289" i="2"/>
  <c r="CP289" i="2"/>
  <c r="CD289" i="2"/>
  <c r="CV292" i="2"/>
  <c r="CJ291" i="2"/>
  <c r="CV287" i="2"/>
  <c r="CD286" i="2"/>
  <c r="CP284" i="2"/>
  <c r="DB282" i="2"/>
  <c r="CJ281" i="2"/>
  <c r="CV279" i="2"/>
  <c r="CD278" i="2"/>
  <c r="CP276" i="2"/>
  <c r="DB274" i="2"/>
  <c r="CJ273" i="2"/>
  <c r="CV271" i="2"/>
  <c r="CJ271" i="2"/>
  <c r="DB270" i="2"/>
  <c r="CP270" i="2"/>
  <c r="CV266" i="2"/>
  <c r="CJ266" i="2"/>
  <c r="DB265" i="2"/>
  <c r="CP265" i="2"/>
  <c r="CD265" i="2"/>
  <c r="CV264" i="2"/>
  <c r="CJ264" i="2"/>
  <c r="DB263" i="2"/>
  <c r="CP263" i="2"/>
  <c r="CD263" i="2"/>
  <c r="CV262" i="2"/>
  <c r="CJ262" i="2"/>
  <c r="DB261" i="2"/>
  <c r="CP261" i="2"/>
  <c r="CD261" i="2"/>
  <c r="CV260" i="2"/>
  <c r="CJ260" i="2"/>
  <c r="DB259" i="2"/>
  <c r="CP259" i="2"/>
  <c r="CD259" i="2"/>
  <c r="CV258" i="2"/>
  <c r="CJ258" i="2"/>
  <c r="DB257" i="2"/>
  <c r="CP257" i="2"/>
  <c r="CD257" i="2"/>
  <c r="CV256" i="2"/>
  <c r="CJ256" i="2"/>
  <c r="DB255" i="2"/>
  <c r="DB254" i="2"/>
  <c r="CP254" i="2"/>
  <c r="CD254" i="2"/>
  <c r="CV253" i="2"/>
  <c r="CJ253" i="2"/>
  <c r="DB252" i="2"/>
  <c r="CP252" i="2"/>
  <c r="CD252" i="2"/>
  <c r="CV251" i="2"/>
  <c r="CJ251" i="2"/>
  <c r="DB250" i="2"/>
  <c r="CP250" i="2"/>
  <c r="CD250" i="2"/>
  <c r="CV249" i="2"/>
  <c r="CJ249" i="2"/>
  <c r="DB248" i="2"/>
  <c r="CP248" i="2"/>
  <c r="CJ244" i="2"/>
  <c r="DB243" i="2"/>
  <c r="CP242" i="2"/>
  <c r="DB237" i="2"/>
  <c r="CP237" i="2"/>
  <c r="CD237" i="2"/>
  <c r="CV236" i="2"/>
  <c r="CJ236" i="2"/>
  <c r="DB235" i="2"/>
  <c r="CP294" i="2"/>
  <c r="CV288" i="2"/>
  <c r="CD288" i="2"/>
  <c r="CP286" i="2"/>
  <c r="DB284" i="2"/>
  <c r="CJ283" i="2"/>
  <c r="CV281" i="2"/>
  <c r="CD280" i="2"/>
  <c r="CP278" i="2"/>
  <c r="DB276" i="2"/>
  <c r="CJ275" i="2"/>
  <c r="CV273" i="2"/>
  <c r="CD272" i="2"/>
  <c r="CD270" i="2"/>
  <c r="CV269" i="2"/>
  <c r="CJ269" i="2"/>
  <c r="DB268" i="2"/>
  <c r="CP268" i="2"/>
  <c r="CD268" i="2"/>
  <c r="CV267" i="2"/>
  <c r="CJ267" i="2"/>
  <c r="CP255" i="2"/>
  <c r="CD255" i="2"/>
  <c r="CD248" i="2"/>
  <c r="CV247" i="2"/>
  <c r="CJ247" i="2"/>
  <c r="DB246" i="2"/>
  <c r="CP246" i="2"/>
  <c r="CD246" i="2"/>
  <c r="CV245" i="2"/>
  <c r="CJ245" i="2"/>
  <c r="DB244" i="2"/>
  <c r="CP243" i="2"/>
  <c r="CD243" i="2"/>
  <c r="CV242" i="2"/>
  <c r="CD242" i="2"/>
  <c r="CV241" i="2"/>
  <c r="CJ241" i="2"/>
  <c r="DB240" i="2"/>
  <c r="CP240" i="2"/>
  <c r="CD240" i="2"/>
  <c r="CV239" i="2"/>
  <c r="CJ239" i="2"/>
  <c r="DB238" i="2"/>
  <c r="CP238" i="2"/>
  <c r="CP235" i="2"/>
  <c r="CD235" i="2"/>
  <c r="CV234" i="2"/>
  <c r="CJ234" i="2"/>
  <c r="DB233" i="2"/>
  <c r="CP233" i="2"/>
  <c r="CD233" i="2"/>
  <c r="CV232" i="2"/>
  <c r="CJ232" i="2"/>
  <c r="DB231" i="2"/>
  <c r="CP231" i="2"/>
  <c r="CD231" i="2"/>
  <c r="CV230" i="2"/>
  <c r="CJ230" i="2"/>
  <c r="DB229" i="2"/>
  <c r="CP229" i="2"/>
  <c r="CD229" i="2"/>
  <c r="CV228" i="2"/>
  <c r="CJ228" i="2"/>
  <c r="DB227" i="2"/>
  <c r="CP227" i="2"/>
  <c r="CD227" i="2"/>
  <c r="CV226" i="2"/>
  <c r="CJ226" i="2"/>
  <c r="DB225" i="2"/>
  <c r="CP225" i="2"/>
  <c r="CD225" i="2"/>
  <c r="CV224" i="2"/>
  <c r="CJ224" i="2"/>
  <c r="DB223" i="2"/>
  <c r="CP223" i="2"/>
  <c r="CD223" i="2"/>
  <c r="CV222" i="2"/>
  <c r="CJ222" i="2"/>
  <c r="DB221" i="2"/>
  <c r="CP221" i="2"/>
  <c r="CD221" i="2"/>
  <c r="CV220" i="2"/>
  <c r="CJ220" i="2"/>
  <c r="DB219" i="2"/>
  <c r="CP219" i="2"/>
  <c r="CD219" i="2"/>
  <c r="CV218" i="2"/>
  <c r="CJ218" i="2"/>
  <c r="DB217" i="2"/>
  <c r="CP217" i="2"/>
  <c r="CD217" i="2"/>
  <c r="CV216" i="2"/>
  <c r="CJ216" i="2"/>
  <c r="DB215" i="2"/>
  <c r="CP215" i="2"/>
  <c r="CD215" i="2"/>
  <c r="CV214" i="2"/>
  <c r="CJ214" i="2"/>
  <c r="DB213" i="2"/>
  <c r="CP213" i="2"/>
  <c r="CD213" i="2"/>
  <c r="CV212" i="2"/>
  <c r="CJ212" i="2"/>
  <c r="DB211" i="2"/>
  <c r="CP211" i="2"/>
  <c r="CD211" i="2"/>
  <c r="CV210" i="2"/>
  <c r="CJ210" i="2"/>
  <c r="DB209" i="2"/>
  <c r="CP209" i="2"/>
  <c r="CD209" i="2"/>
  <c r="CV208" i="2"/>
  <c r="CJ208" i="2"/>
  <c r="DB207" i="2"/>
  <c r="CP207" i="2"/>
  <c r="CD207" i="2"/>
  <c r="CV206" i="2"/>
  <c r="CJ206" i="2"/>
  <c r="DB205" i="2"/>
  <c r="CP205" i="2"/>
  <c r="CD205" i="2"/>
  <c r="CV204" i="2"/>
  <c r="CJ204" i="2"/>
  <c r="DB203" i="2"/>
  <c r="CP203" i="2"/>
  <c r="CD203" i="2"/>
  <c r="CV202" i="2"/>
  <c r="CJ202" i="2"/>
  <c r="DB201" i="2"/>
  <c r="CP201" i="2"/>
  <c r="CD200" i="2"/>
  <c r="CV199" i="2"/>
  <c r="CJ199" i="2"/>
  <c r="DB294" i="2"/>
  <c r="CP290" i="2"/>
  <c r="DB286" i="2"/>
  <c r="CJ285" i="2"/>
  <c r="CV283" i="2"/>
  <c r="CD282" i="2"/>
  <c r="CP280" i="2"/>
  <c r="DB278" i="2"/>
  <c r="CJ277" i="2"/>
  <c r="CV275" i="2"/>
  <c r="CD274" i="2"/>
  <c r="CP272" i="2"/>
  <c r="CP271" i="2"/>
  <c r="CD271" i="2"/>
  <c r="CV270" i="2"/>
  <c r="CJ270" i="2"/>
  <c r="DB266" i="2"/>
  <c r="CP266" i="2"/>
  <c r="CD266" i="2"/>
  <c r="CV265" i="2"/>
  <c r="CJ265" i="2"/>
  <c r="DB264" i="2"/>
  <c r="CP264" i="2"/>
  <c r="CD264" i="2"/>
  <c r="CV263" i="2"/>
  <c r="CJ263" i="2"/>
  <c r="DB262" i="2"/>
  <c r="CP262" i="2"/>
  <c r="CD262" i="2"/>
  <c r="CV261" i="2"/>
  <c r="CJ261" i="2"/>
  <c r="DB260" i="2"/>
  <c r="CP260" i="2"/>
  <c r="CD260" i="2"/>
  <c r="CV259" i="2"/>
  <c r="CJ259" i="2"/>
  <c r="DB258" i="2"/>
  <c r="CP258" i="2"/>
  <c r="CD258" i="2"/>
  <c r="CV257" i="2"/>
  <c r="CJ257" i="2"/>
  <c r="DB256" i="2"/>
  <c r="CP256" i="2"/>
  <c r="CD256" i="2"/>
  <c r="CV254" i="2"/>
  <c r="CJ254" i="2"/>
  <c r="DB253" i="2"/>
  <c r="CP253" i="2"/>
  <c r="CD253" i="2"/>
  <c r="CV252" i="2"/>
  <c r="CJ252" i="2"/>
  <c r="DB251" i="2"/>
  <c r="CP251" i="2"/>
  <c r="CD251" i="2"/>
  <c r="CV250" i="2"/>
  <c r="CJ250" i="2"/>
  <c r="DB249" i="2"/>
  <c r="CP249" i="2"/>
  <c r="CD249" i="2"/>
  <c r="CV248" i="2"/>
  <c r="CJ248" i="2"/>
  <c r="CP244" i="2"/>
  <c r="CD244" i="2"/>
  <c r="CV243" i="2"/>
  <c r="CJ242" i="2"/>
  <c r="CD238" i="2"/>
  <c r="CV237" i="2"/>
  <c r="CJ237" i="2"/>
  <c r="DB236" i="2"/>
  <c r="CP236" i="2"/>
  <c r="CD236" i="2"/>
  <c r="CV235" i="2"/>
  <c r="CD201" i="2"/>
  <c r="CV200" i="2"/>
  <c r="CJ200" i="2"/>
  <c r="DB198" i="2"/>
  <c r="CP198" i="2"/>
  <c r="CD198" i="2"/>
  <c r="CV197" i="2"/>
  <c r="CJ197" i="2"/>
  <c r="DB196" i="2"/>
  <c r="CP196" i="2"/>
  <c r="CV285" i="2"/>
  <c r="CJ279" i="2"/>
  <c r="DB272" i="2"/>
  <c r="CP269" i="2"/>
  <c r="DB267" i="2"/>
  <c r="CV255" i="2"/>
  <c r="CD247" i="2"/>
  <c r="CP245" i="2"/>
  <c r="CP241" i="2"/>
  <c r="DB239" i="2"/>
  <c r="CJ238" i="2"/>
  <c r="DB234" i="2"/>
  <c r="CJ233" i="2"/>
  <c r="CV231" i="2"/>
  <c r="CD230" i="2"/>
  <c r="CP228" i="2"/>
  <c r="DB226" i="2"/>
  <c r="CJ225" i="2"/>
  <c r="CV223" i="2"/>
  <c r="CD222" i="2"/>
  <c r="CP220" i="2"/>
  <c r="DB218" i="2"/>
  <c r="CJ217" i="2"/>
  <c r="CV215" i="2"/>
  <c r="CD214" i="2"/>
  <c r="CP212" i="2"/>
  <c r="DB210" i="2"/>
  <c r="CJ209" i="2"/>
  <c r="CV207" i="2"/>
  <c r="CD206" i="2"/>
  <c r="CP204" i="2"/>
  <c r="DB202" i="2"/>
  <c r="CJ201" i="2"/>
  <c r="DB200" i="2"/>
  <c r="DB199" i="2"/>
  <c r="CJ198" i="2"/>
  <c r="CV196" i="2"/>
  <c r="DB195" i="2"/>
  <c r="CP195" i="2"/>
  <c r="CD194" i="2"/>
  <c r="CV193" i="2"/>
  <c r="CJ193" i="2"/>
  <c r="DB192" i="2"/>
  <c r="CP192" i="2"/>
  <c r="CD192" i="2"/>
  <c r="CV191" i="2"/>
  <c r="CV188" i="2"/>
  <c r="CJ188" i="2"/>
  <c r="DB187" i="2"/>
  <c r="CP187" i="2"/>
  <c r="CJ183" i="2"/>
  <c r="DB182" i="2"/>
  <c r="CP182" i="2"/>
  <c r="CD182" i="2"/>
  <c r="CV181" i="2"/>
  <c r="CJ181" i="2"/>
  <c r="CD284" i="2"/>
  <c r="CV277" i="2"/>
  <c r="DB269" i="2"/>
  <c r="CJ268" i="2"/>
  <c r="CP247" i="2"/>
  <c r="DB245" i="2"/>
  <c r="DB241" i="2"/>
  <c r="CJ240" i="2"/>
  <c r="CV238" i="2"/>
  <c r="CJ235" i="2"/>
  <c r="CV233" i="2"/>
  <c r="CD232" i="2"/>
  <c r="CP230" i="2"/>
  <c r="DB228" i="2"/>
  <c r="CJ227" i="2"/>
  <c r="CV225" i="2"/>
  <c r="CD224" i="2"/>
  <c r="CP222" i="2"/>
  <c r="DB220" i="2"/>
  <c r="CJ219" i="2"/>
  <c r="CV217" i="2"/>
  <c r="CD216" i="2"/>
  <c r="CP214" i="2"/>
  <c r="DB212" i="2"/>
  <c r="CJ211" i="2"/>
  <c r="CV209" i="2"/>
  <c r="CD208" i="2"/>
  <c r="CP206" i="2"/>
  <c r="DB204" i="2"/>
  <c r="CJ203" i="2"/>
  <c r="CV201" i="2"/>
  <c r="CV198" i="2"/>
  <c r="CD197" i="2"/>
  <c r="CD195" i="2"/>
  <c r="CV194" i="2"/>
  <c r="CJ194" i="2"/>
  <c r="CJ191" i="2"/>
  <c r="DB190" i="2"/>
  <c r="CP190" i="2"/>
  <c r="CD190" i="2"/>
  <c r="CV189" i="2"/>
  <c r="CJ189" i="2"/>
  <c r="CD187" i="2"/>
  <c r="CV186" i="2"/>
  <c r="CJ186" i="2"/>
  <c r="DB185" i="2"/>
  <c r="CP185" i="2"/>
  <c r="CD185" i="2"/>
  <c r="CV184" i="2"/>
  <c r="CJ184" i="2"/>
  <c r="DB183" i="2"/>
  <c r="CP183" i="2"/>
  <c r="DB180" i="2"/>
  <c r="CP180" i="2"/>
  <c r="CD180" i="2"/>
  <c r="CV179" i="2"/>
  <c r="CJ179" i="2"/>
  <c r="DB178" i="2"/>
  <c r="CP178" i="2"/>
  <c r="CD178" i="2"/>
  <c r="CV177" i="2"/>
  <c r="CJ177" i="2"/>
  <c r="DB176" i="2"/>
  <c r="CP176" i="2"/>
  <c r="CD176" i="2"/>
  <c r="CV175" i="2"/>
  <c r="CJ175" i="2"/>
  <c r="DB174" i="2"/>
  <c r="CP174" i="2"/>
  <c r="CD174" i="2"/>
  <c r="CV173" i="2"/>
  <c r="CJ173" i="2"/>
  <c r="DB172" i="2"/>
  <c r="CP172" i="2"/>
  <c r="CD172" i="2"/>
  <c r="CV171" i="2"/>
  <c r="CJ171" i="2"/>
  <c r="DB170" i="2"/>
  <c r="CP170" i="2"/>
  <c r="CD170" i="2"/>
  <c r="CV169" i="2"/>
  <c r="CJ169" i="2"/>
  <c r="DB168" i="2"/>
  <c r="CP168" i="2"/>
  <c r="CD168" i="2"/>
  <c r="CV167" i="2"/>
  <c r="CJ167" i="2"/>
  <c r="DB166" i="2"/>
  <c r="CP166" i="2"/>
  <c r="CD166" i="2"/>
  <c r="CV165" i="2"/>
  <c r="CJ165" i="2"/>
  <c r="DB164" i="2"/>
  <c r="CP164" i="2"/>
  <c r="CD164" i="2"/>
  <c r="CV163" i="2"/>
  <c r="CJ163" i="2"/>
  <c r="DB162" i="2"/>
  <c r="CP162" i="2"/>
  <c r="CD162" i="2"/>
  <c r="CV161" i="2"/>
  <c r="CJ161" i="2"/>
  <c r="DB160" i="2"/>
  <c r="CP160" i="2"/>
  <c r="CD160" i="2"/>
  <c r="CV159" i="2"/>
  <c r="CJ159" i="2"/>
  <c r="DB158" i="2"/>
  <c r="CP158" i="2"/>
  <c r="CD158" i="2"/>
  <c r="CV157" i="2"/>
  <c r="CJ157" i="2"/>
  <c r="DB156" i="2"/>
  <c r="CP156" i="2"/>
  <c r="CD156" i="2"/>
  <c r="CV155" i="2"/>
  <c r="CJ155" i="2"/>
  <c r="DB154" i="2"/>
  <c r="CP154" i="2"/>
  <c r="CD154" i="2"/>
  <c r="CV153" i="2"/>
  <c r="CJ153" i="2"/>
  <c r="DB152" i="2"/>
  <c r="CP152" i="2"/>
  <c r="CD152" i="2"/>
  <c r="CV151" i="2"/>
  <c r="CJ151" i="2"/>
  <c r="DB150" i="2"/>
  <c r="CP150" i="2"/>
  <c r="CD150" i="2"/>
  <c r="CV149" i="2"/>
  <c r="CJ149" i="2"/>
  <c r="DB148" i="2"/>
  <c r="CP148" i="2"/>
  <c r="CD148" i="2"/>
  <c r="CV147" i="2"/>
  <c r="CJ147" i="2"/>
  <c r="DB146" i="2"/>
  <c r="CP146" i="2"/>
  <c r="CD146" i="2"/>
  <c r="CV145" i="2"/>
  <c r="CJ145" i="2"/>
  <c r="DB144" i="2"/>
  <c r="CP144" i="2"/>
  <c r="CD144" i="2"/>
  <c r="CV143" i="2"/>
  <c r="CJ143" i="2"/>
  <c r="DB142" i="2"/>
  <c r="CP142" i="2"/>
  <c r="CD142" i="2"/>
  <c r="CV141" i="2"/>
  <c r="CJ141" i="2"/>
  <c r="DB140" i="2"/>
  <c r="CP140" i="2"/>
  <c r="CD140" i="2"/>
  <c r="CV139" i="2"/>
  <c r="CJ139" i="2"/>
  <c r="DB138" i="2"/>
  <c r="CP138" i="2"/>
  <c r="CD138" i="2"/>
  <c r="CV137" i="2"/>
  <c r="CJ137" i="2"/>
  <c r="DB136" i="2"/>
  <c r="CP136" i="2"/>
  <c r="CD136" i="2"/>
  <c r="CV135" i="2"/>
  <c r="CJ135" i="2"/>
  <c r="DB134" i="2"/>
  <c r="CP134" i="2"/>
  <c r="CP282" i="2"/>
  <c r="CD276" i="2"/>
  <c r="CV268" i="2"/>
  <c r="CD267" i="2"/>
  <c r="DB247" i="2"/>
  <c r="CJ246" i="2"/>
  <c r="CV244" i="2"/>
  <c r="DB242" i="2"/>
  <c r="CV240" i="2"/>
  <c r="CD239" i="2"/>
  <c r="CD234" i="2"/>
  <c r="CP232" i="2"/>
  <c r="DB230" i="2"/>
  <c r="CJ229" i="2"/>
  <c r="CV227" i="2"/>
  <c r="CD226" i="2"/>
  <c r="CP224" i="2"/>
  <c r="DB222" i="2"/>
  <c r="CJ221" i="2"/>
  <c r="CV219" i="2"/>
  <c r="CD218" i="2"/>
  <c r="CP216" i="2"/>
  <c r="DB214" i="2"/>
  <c r="CJ213" i="2"/>
  <c r="CV211" i="2"/>
  <c r="CD210" i="2"/>
  <c r="CP208" i="2"/>
  <c r="DB206" i="2"/>
  <c r="CJ205" i="2"/>
  <c r="CV203" i="2"/>
  <c r="CD202" i="2"/>
  <c r="CD199" i="2"/>
  <c r="CP197" i="2"/>
  <c r="CD196" i="2"/>
  <c r="CV195" i="2"/>
  <c r="CJ195" i="2"/>
  <c r="DB193" i="2"/>
  <c r="CP193" i="2"/>
  <c r="CD193" i="2"/>
  <c r="CV192" i="2"/>
  <c r="CJ192" i="2"/>
  <c r="DB191" i="2"/>
  <c r="CP191" i="2"/>
  <c r="DB188" i="2"/>
  <c r="CP188" i="2"/>
  <c r="CD188" i="2"/>
  <c r="CV187" i="2"/>
  <c r="CD183" i="2"/>
  <c r="CV182" i="2"/>
  <c r="CJ182" i="2"/>
  <c r="DB181" i="2"/>
  <c r="CP181" i="2"/>
  <c r="CD181" i="2"/>
  <c r="DB280" i="2"/>
  <c r="CJ231" i="2"/>
  <c r="DB224" i="2"/>
  <c r="CP218" i="2"/>
  <c r="CD212" i="2"/>
  <c r="CV205" i="2"/>
  <c r="CP199" i="2"/>
  <c r="CV190" i="2"/>
  <c r="CD189" i="2"/>
  <c r="CD186" i="2"/>
  <c r="CP184" i="2"/>
  <c r="CP179" i="2"/>
  <c r="DB177" i="2"/>
  <c r="CJ176" i="2"/>
  <c r="CV174" i="2"/>
  <c r="CD173" i="2"/>
  <c r="CP171" i="2"/>
  <c r="DB169" i="2"/>
  <c r="CJ168" i="2"/>
  <c r="CV166" i="2"/>
  <c r="CD165" i="2"/>
  <c r="CP163" i="2"/>
  <c r="DB161" i="2"/>
  <c r="CJ160" i="2"/>
  <c r="CV158" i="2"/>
  <c r="CD157" i="2"/>
  <c r="CP155" i="2"/>
  <c r="DB153" i="2"/>
  <c r="CJ152" i="2"/>
  <c r="CV150" i="2"/>
  <c r="CD149" i="2"/>
  <c r="CP147" i="2"/>
  <c r="DB145" i="2"/>
  <c r="CJ144" i="2"/>
  <c r="CV142" i="2"/>
  <c r="CD141" i="2"/>
  <c r="CP139" i="2"/>
  <c r="DB137" i="2"/>
  <c r="CJ136" i="2"/>
  <c r="CV134" i="2"/>
  <c r="DB105" i="2"/>
  <c r="CP105" i="2"/>
  <c r="CD105" i="2"/>
  <c r="CV104" i="2"/>
  <c r="CV103" i="2"/>
  <c r="CJ103" i="2"/>
  <c r="DB102" i="2"/>
  <c r="CP102" i="2"/>
  <c r="CD102" i="2"/>
  <c r="CV101" i="2"/>
  <c r="CD101" i="2"/>
  <c r="CV100" i="2"/>
  <c r="CD100" i="2"/>
  <c r="CV99" i="2"/>
  <c r="CV98" i="2"/>
  <c r="CJ98" i="2"/>
  <c r="DB93" i="2"/>
  <c r="CJ93" i="2"/>
  <c r="DB92" i="2"/>
  <c r="CP92" i="2"/>
  <c r="CD91" i="2"/>
  <c r="CV90" i="2"/>
  <c r="CJ90" i="2"/>
  <c r="CJ88" i="2"/>
  <c r="DB84" i="2"/>
  <c r="CP84" i="2"/>
  <c r="CP83" i="2"/>
  <c r="CD83" i="2"/>
  <c r="CV82" i="2"/>
  <c r="CJ82" i="2"/>
  <c r="DB81" i="2"/>
  <c r="CP81" i="2"/>
  <c r="CD76" i="2"/>
  <c r="CV75" i="2"/>
  <c r="CJ75" i="2"/>
  <c r="DB74" i="2"/>
  <c r="CP274" i="2"/>
  <c r="CJ255" i="2"/>
  <c r="CJ243" i="2"/>
  <c r="CV229" i="2"/>
  <c r="CJ223" i="2"/>
  <c r="DB216" i="2"/>
  <c r="CP210" i="2"/>
  <c r="CD204" i="2"/>
  <c r="DB197" i="2"/>
  <c r="CD191" i="2"/>
  <c r="CP189" i="2"/>
  <c r="CP186" i="2"/>
  <c r="DB184" i="2"/>
  <c r="DB179" i="2"/>
  <c r="CJ178" i="2"/>
  <c r="CV176" i="2"/>
  <c r="CD175" i="2"/>
  <c r="CP173" i="2"/>
  <c r="DB171" i="2"/>
  <c r="CJ170" i="2"/>
  <c r="CV168" i="2"/>
  <c r="CD167" i="2"/>
  <c r="CP165" i="2"/>
  <c r="DB163" i="2"/>
  <c r="CJ162" i="2"/>
  <c r="CV160" i="2"/>
  <c r="CD159" i="2"/>
  <c r="CP157" i="2"/>
  <c r="DB155" i="2"/>
  <c r="CJ154" i="2"/>
  <c r="CV152" i="2"/>
  <c r="CD151" i="2"/>
  <c r="CP149" i="2"/>
  <c r="DB147" i="2"/>
  <c r="CJ146" i="2"/>
  <c r="CV144" i="2"/>
  <c r="CD143" i="2"/>
  <c r="CP141" i="2"/>
  <c r="DB139" i="2"/>
  <c r="CJ138" i="2"/>
  <c r="CV136" i="2"/>
  <c r="CD135" i="2"/>
  <c r="CD134" i="2"/>
  <c r="CV133" i="2"/>
  <c r="CJ133" i="2"/>
  <c r="DB132" i="2"/>
  <c r="CP132" i="2"/>
  <c r="CD132" i="2"/>
  <c r="CV131" i="2"/>
  <c r="CJ131" i="2"/>
  <c r="DB130" i="2"/>
  <c r="CP130" i="2"/>
  <c r="CD130" i="2"/>
  <c r="CV129" i="2"/>
  <c r="CJ129" i="2"/>
  <c r="DB128" i="2"/>
  <c r="CP128" i="2"/>
  <c r="CD128" i="2"/>
  <c r="CV127" i="2"/>
  <c r="CJ127" i="2"/>
  <c r="DB126" i="2"/>
  <c r="CP126" i="2"/>
  <c r="CD126" i="2"/>
  <c r="CV125" i="2"/>
  <c r="CJ125" i="2"/>
  <c r="DB124" i="2"/>
  <c r="CP124" i="2"/>
  <c r="CD124" i="2"/>
  <c r="CV123" i="2"/>
  <c r="CJ123" i="2"/>
  <c r="DB122" i="2"/>
  <c r="CP122" i="2"/>
  <c r="CD122" i="2"/>
  <c r="CV121" i="2"/>
  <c r="CJ121" i="2"/>
  <c r="DB120" i="2"/>
  <c r="CP120" i="2"/>
  <c r="CD120" i="2"/>
  <c r="CV119" i="2"/>
  <c r="CJ119" i="2"/>
  <c r="DB118" i="2"/>
  <c r="CP118" i="2"/>
  <c r="CD118" i="2"/>
  <c r="CV117" i="2"/>
  <c r="CJ117" i="2"/>
  <c r="DB116" i="2"/>
  <c r="CP116" i="2"/>
  <c r="CD116" i="2"/>
  <c r="CV115" i="2"/>
  <c r="CJ115" i="2"/>
  <c r="DB114" i="2"/>
  <c r="CP114" i="2"/>
  <c r="CD114" i="2"/>
  <c r="CV113" i="2"/>
  <c r="CJ113" i="2"/>
  <c r="DB112" i="2"/>
  <c r="CP112" i="2"/>
  <c r="CD112" i="2"/>
  <c r="CV111" i="2"/>
  <c r="CJ111" i="2"/>
  <c r="DB110" i="2"/>
  <c r="CP110" i="2"/>
  <c r="CD110" i="2"/>
  <c r="CV109" i="2"/>
  <c r="CJ109" i="2"/>
  <c r="DB108" i="2"/>
  <c r="CP108" i="2"/>
  <c r="CD108" i="2"/>
  <c r="CV107" i="2"/>
  <c r="CJ107" i="2"/>
  <c r="DB106" i="2"/>
  <c r="CP106" i="2"/>
  <c r="CD106" i="2"/>
  <c r="CJ104" i="2"/>
  <c r="CJ100" i="2"/>
  <c r="CJ99" i="2"/>
  <c r="DB97" i="2"/>
  <c r="CJ97" i="2"/>
  <c r="DB96" i="2"/>
  <c r="CP96" i="2"/>
  <c r="CD96" i="2"/>
  <c r="CV95" i="2"/>
  <c r="CJ95" i="2"/>
  <c r="DB94" i="2"/>
  <c r="CP94" i="2"/>
  <c r="CD94" i="2"/>
  <c r="CP93" i="2"/>
  <c r="CD92" i="2"/>
  <c r="CV91" i="2"/>
  <c r="DB89" i="2"/>
  <c r="CJ89" i="2"/>
  <c r="DB88" i="2"/>
  <c r="CP88" i="2"/>
  <c r="DB87" i="2"/>
  <c r="CP87" i="2"/>
  <c r="CD87" i="2"/>
  <c r="CV86" i="2"/>
  <c r="CJ86" i="2"/>
  <c r="DB85" i="2"/>
  <c r="CP85" i="2"/>
  <c r="CD84" i="2"/>
  <c r="CV83" i="2"/>
  <c r="CD81" i="2"/>
  <c r="CV80" i="2"/>
  <c r="CJ80" i="2"/>
  <c r="DB79" i="2"/>
  <c r="CP79" i="2"/>
  <c r="CD79" i="2"/>
  <c r="CV78" i="2"/>
  <c r="CJ78" i="2"/>
  <c r="DB77" i="2"/>
  <c r="CP77" i="2"/>
  <c r="CD77" i="2"/>
  <c r="CV76" i="2"/>
  <c r="DB72" i="2"/>
  <c r="CP72" i="2"/>
  <c r="CD69" i="2"/>
  <c r="CV68" i="2"/>
  <c r="CJ68" i="2"/>
  <c r="DB67" i="2"/>
  <c r="CP67" i="2"/>
  <c r="CD67" i="2"/>
  <c r="CV66" i="2"/>
  <c r="DB64" i="2"/>
  <c r="CP64" i="2"/>
  <c r="CP63" i="2"/>
  <c r="CD63" i="2"/>
  <c r="CV62" i="2"/>
  <c r="CV61" i="2"/>
  <c r="CJ61" i="2"/>
  <c r="DB60" i="2"/>
  <c r="CP60" i="2"/>
  <c r="DB59" i="2"/>
  <c r="CP59" i="2"/>
  <c r="CD59" i="2"/>
  <c r="CV58" i="2"/>
  <c r="CV57" i="2"/>
  <c r="CJ57" i="2"/>
  <c r="DB56" i="2"/>
  <c r="CP56" i="2"/>
  <c r="DB55" i="2"/>
  <c r="CP55" i="2"/>
  <c r="CJ54" i="2"/>
  <c r="CV53" i="2"/>
  <c r="CJ53" i="2"/>
  <c r="DB52" i="2"/>
  <c r="CD269" i="2"/>
  <c r="CV246" i="2"/>
  <c r="CD241" i="2"/>
  <c r="CP234" i="2"/>
  <c r="CD228" i="2"/>
  <c r="CV221" i="2"/>
  <c r="CJ215" i="2"/>
  <c r="DB208" i="2"/>
  <c r="CP202" i="2"/>
  <c r="CP200" i="2"/>
  <c r="CJ196" i="2"/>
  <c r="CP194" i="2"/>
  <c r="DB189" i="2"/>
  <c r="DB186" i="2"/>
  <c r="CJ185" i="2"/>
  <c r="CV183" i="2"/>
  <c r="CJ180" i="2"/>
  <c r="CV178" i="2"/>
  <c r="CD177" i="2"/>
  <c r="CP175" i="2"/>
  <c r="DB173" i="2"/>
  <c r="CJ172" i="2"/>
  <c r="CV170" i="2"/>
  <c r="CD169" i="2"/>
  <c r="CP167" i="2"/>
  <c r="DB165" i="2"/>
  <c r="CJ164" i="2"/>
  <c r="CV162" i="2"/>
  <c r="CD161" i="2"/>
  <c r="CP159" i="2"/>
  <c r="DB157" i="2"/>
  <c r="CJ156" i="2"/>
  <c r="CV154" i="2"/>
  <c r="CD153" i="2"/>
  <c r="CP151" i="2"/>
  <c r="DB149" i="2"/>
  <c r="CJ148" i="2"/>
  <c r="CV146" i="2"/>
  <c r="CD145" i="2"/>
  <c r="CP143" i="2"/>
  <c r="DB141" i="2"/>
  <c r="CJ140" i="2"/>
  <c r="CV138" i="2"/>
  <c r="CD137" i="2"/>
  <c r="CP135" i="2"/>
  <c r="CV105" i="2"/>
  <c r="CJ105" i="2"/>
  <c r="DB104" i="2"/>
  <c r="CP104" i="2"/>
  <c r="DB103" i="2"/>
  <c r="CP103" i="2"/>
  <c r="CD103" i="2"/>
  <c r="CV102" i="2"/>
  <c r="CJ102" i="2"/>
  <c r="DB101" i="2"/>
  <c r="CJ101" i="2"/>
  <c r="DB100" i="2"/>
  <c r="CP100" i="2"/>
  <c r="DB99" i="2"/>
  <c r="CP99" i="2"/>
  <c r="DB98" i="2"/>
  <c r="CP98" i="2"/>
  <c r="CD98" i="2"/>
  <c r="CP97" i="2"/>
  <c r="CV93" i="2"/>
  <c r="CD93" i="2"/>
  <c r="CV92" i="2"/>
  <c r="CJ91" i="2"/>
  <c r="DB90" i="2"/>
  <c r="CP90" i="2"/>
  <c r="CD90" i="2"/>
  <c r="CP89" i="2"/>
  <c r="CD85" i="2"/>
  <c r="CV84" i="2"/>
  <c r="CJ83" i="2"/>
  <c r="DB82" i="2"/>
  <c r="CP82" i="2"/>
  <c r="CD82" i="2"/>
  <c r="CV81" i="2"/>
  <c r="CJ81" i="2"/>
  <c r="CJ76" i="2"/>
  <c r="DB75" i="2"/>
  <c r="CP75" i="2"/>
  <c r="CD75" i="2"/>
  <c r="CV74" i="2"/>
  <c r="CJ74" i="2"/>
  <c r="DB73" i="2"/>
  <c r="CP73" i="2"/>
  <c r="CD72" i="2"/>
  <c r="CV71" i="2"/>
  <c r="CJ71" i="2"/>
  <c r="DB70" i="2"/>
  <c r="CP70" i="2"/>
  <c r="CD70" i="2"/>
  <c r="CV69" i="2"/>
  <c r="CJ69" i="2"/>
  <c r="CJ66" i="2"/>
  <c r="DB65" i="2"/>
  <c r="CP65" i="2"/>
  <c r="CD64" i="2"/>
  <c r="CV63" i="2"/>
  <c r="CJ62" i="2"/>
  <c r="CD60" i="2"/>
  <c r="CJ58" i="2"/>
  <c r="CD56" i="2"/>
  <c r="CD55" i="2"/>
  <c r="CP54" i="2"/>
  <c r="CP267" i="2"/>
  <c r="CP239" i="2"/>
  <c r="CP226" i="2"/>
  <c r="CJ190" i="2"/>
  <c r="CP177" i="2"/>
  <c r="CD171" i="2"/>
  <c r="CV164" i="2"/>
  <c r="CJ158" i="2"/>
  <c r="DB151" i="2"/>
  <c r="CP145" i="2"/>
  <c r="CD139" i="2"/>
  <c r="CD133" i="2"/>
  <c r="CP131" i="2"/>
  <c r="DB129" i="2"/>
  <c r="CJ128" i="2"/>
  <c r="CV126" i="2"/>
  <c r="CD125" i="2"/>
  <c r="CP123" i="2"/>
  <c r="DB121" i="2"/>
  <c r="CJ120" i="2"/>
  <c r="CV118" i="2"/>
  <c r="CD117" i="2"/>
  <c r="CP115" i="2"/>
  <c r="DB113" i="2"/>
  <c r="CJ112" i="2"/>
  <c r="CV110" i="2"/>
  <c r="CD109" i="2"/>
  <c r="CP107" i="2"/>
  <c r="CP101" i="2"/>
  <c r="CV97" i="2"/>
  <c r="CV96" i="2"/>
  <c r="CD95" i="2"/>
  <c r="CP91" i="2"/>
  <c r="CD89" i="2"/>
  <c r="DB86" i="2"/>
  <c r="CJ85" i="2"/>
  <c r="CD80" i="2"/>
  <c r="CP78" i="2"/>
  <c r="DB76" i="2"/>
  <c r="CV73" i="2"/>
  <c r="CV72" i="2"/>
  <c r="CV70" i="2"/>
  <c r="CD68" i="2"/>
  <c r="CP66" i="2"/>
  <c r="DB63" i="2"/>
  <c r="DB62" i="2"/>
  <c r="CP61" i="2"/>
  <c r="DB58" i="2"/>
  <c r="CP57" i="2"/>
  <c r="DB290" i="2"/>
  <c r="DB232" i="2"/>
  <c r="CD179" i="2"/>
  <c r="CP153" i="2"/>
  <c r="CP129" i="2"/>
  <c r="CP121" i="2"/>
  <c r="DB119" i="2"/>
  <c r="CP113" i="2"/>
  <c r="CJ110" i="2"/>
  <c r="CD99" i="2"/>
  <c r="CV94" i="2"/>
  <c r="CV88" i="2"/>
  <c r="CP76" i="2"/>
  <c r="DB71" i="2"/>
  <c r="CD66" i="2"/>
  <c r="CD62" i="2"/>
  <c r="CP58" i="2"/>
  <c r="CD58" i="2"/>
  <c r="CD57" i="2"/>
  <c r="CV54" i="2"/>
  <c r="DB53" i="2"/>
  <c r="CP52" i="2"/>
  <c r="CV51" i="2"/>
  <c r="CJ51" i="2"/>
  <c r="CD50" i="2"/>
  <c r="CV49" i="2"/>
  <c r="CP48" i="2"/>
  <c r="CJ47" i="2"/>
  <c r="CD46" i="2"/>
  <c r="CJ45" i="2"/>
  <c r="CP44" i="2"/>
  <c r="CD220" i="2"/>
  <c r="CJ187" i="2"/>
  <c r="DB175" i="2"/>
  <c r="CP169" i="2"/>
  <c r="CD163" i="2"/>
  <c r="CV156" i="2"/>
  <c r="CJ150" i="2"/>
  <c r="DB143" i="2"/>
  <c r="CP137" i="2"/>
  <c r="CP133" i="2"/>
  <c r="DB131" i="2"/>
  <c r="CJ130" i="2"/>
  <c r="CV128" i="2"/>
  <c r="CD127" i="2"/>
  <c r="CP125" i="2"/>
  <c r="DB123" i="2"/>
  <c r="CJ122" i="2"/>
  <c r="CV120" i="2"/>
  <c r="CD119" i="2"/>
  <c r="CP117" i="2"/>
  <c r="DB115" i="2"/>
  <c r="CJ114" i="2"/>
  <c r="CV112" i="2"/>
  <c r="CD111" i="2"/>
  <c r="CP109" i="2"/>
  <c r="DB107" i="2"/>
  <c r="CJ106" i="2"/>
  <c r="CD97" i="2"/>
  <c r="CP95" i="2"/>
  <c r="DB91" i="2"/>
  <c r="CJ87" i="2"/>
  <c r="CV85" i="2"/>
  <c r="DB83" i="2"/>
  <c r="CP80" i="2"/>
  <c r="DB78" i="2"/>
  <c r="CJ77" i="2"/>
  <c r="CD74" i="2"/>
  <c r="CD73" i="2"/>
  <c r="CD71" i="2"/>
  <c r="CP69" i="2"/>
  <c r="CP68" i="2"/>
  <c r="DB66" i="2"/>
  <c r="CJ65" i="2"/>
  <c r="CJ64" i="2"/>
  <c r="CJ63" i="2"/>
  <c r="DB61" i="2"/>
  <c r="CJ60" i="2"/>
  <c r="CJ59" i="2"/>
  <c r="DB57" i="2"/>
  <c r="CJ56" i="2"/>
  <c r="CJ55" i="2"/>
  <c r="DB54" i="2"/>
  <c r="CD54" i="2"/>
  <c r="CP53" i="2"/>
  <c r="CV52" i="2"/>
  <c r="CJ52" i="2"/>
  <c r="DB51" i="2"/>
  <c r="CP51" i="2"/>
  <c r="CD51" i="2"/>
  <c r="CV50" i="2"/>
  <c r="CJ50" i="2"/>
  <c r="DB49" i="2"/>
  <c r="CP49" i="2"/>
  <c r="CD49" i="2"/>
  <c r="CV48" i="2"/>
  <c r="CJ48" i="2"/>
  <c r="DB47" i="2"/>
  <c r="CP47" i="2"/>
  <c r="CD47" i="2"/>
  <c r="CV46" i="2"/>
  <c r="CJ46" i="2"/>
  <c r="DB45" i="2"/>
  <c r="CP45" i="2"/>
  <c r="CD45" i="2"/>
  <c r="CV44" i="2"/>
  <c r="CJ44" i="2"/>
  <c r="DB31" i="2"/>
  <c r="CP31" i="2"/>
  <c r="CD31" i="2"/>
  <c r="CJ287" i="2"/>
  <c r="DB194" i="2"/>
  <c r="CV172" i="2"/>
  <c r="DB159" i="2"/>
  <c r="CD147" i="2"/>
  <c r="CJ134" i="2"/>
  <c r="CV132" i="2"/>
  <c r="CD131" i="2"/>
  <c r="CJ126" i="2"/>
  <c r="CV124" i="2"/>
  <c r="CD115" i="2"/>
  <c r="CV108" i="2"/>
  <c r="CD107" i="2"/>
  <c r="CD88" i="2"/>
  <c r="CD78" i="2"/>
  <c r="CJ73" i="2"/>
  <c r="CJ72" i="2"/>
  <c r="CJ70" i="2"/>
  <c r="CV67" i="2"/>
  <c r="CD65" i="2"/>
  <c r="CP62" i="2"/>
  <c r="CD61" i="2"/>
  <c r="CD52" i="2"/>
  <c r="CP50" i="2"/>
  <c r="DB48" i="2"/>
  <c r="CV47" i="2"/>
  <c r="CP46" i="2"/>
  <c r="DB44" i="2"/>
  <c r="CJ31" i="2"/>
  <c r="CD245" i="2"/>
  <c r="CV213" i="2"/>
  <c r="CV185" i="2"/>
  <c r="CV180" i="2"/>
  <c r="CJ174" i="2"/>
  <c r="DB167" i="2"/>
  <c r="CP161" i="2"/>
  <c r="CD155" i="2"/>
  <c r="CV148" i="2"/>
  <c r="CJ142" i="2"/>
  <c r="DB135" i="2"/>
  <c r="DB133" i="2"/>
  <c r="CJ132" i="2"/>
  <c r="CV130" i="2"/>
  <c r="CD129" i="2"/>
  <c r="CP127" i="2"/>
  <c r="DB125" i="2"/>
  <c r="CJ124" i="2"/>
  <c r="CV122" i="2"/>
  <c r="CD121" i="2"/>
  <c r="CP119" i="2"/>
  <c r="DB117" i="2"/>
  <c r="CJ116" i="2"/>
  <c r="CV114" i="2"/>
  <c r="CD113" i="2"/>
  <c r="CP111" i="2"/>
  <c r="DB109" i="2"/>
  <c r="CJ108" i="2"/>
  <c r="CV106" i="2"/>
  <c r="CD104" i="2"/>
  <c r="DB95" i="2"/>
  <c r="CJ94" i="2"/>
  <c r="CJ92" i="2"/>
  <c r="CV87" i="2"/>
  <c r="CD86" i="2"/>
  <c r="CJ84" i="2"/>
  <c r="DB80" i="2"/>
  <c r="CJ79" i="2"/>
  <c r="CV77" i="2"/>
  <c r="CP74" i="2"/>
  <c r="CP71" i="2"/>
  <c r="DB69" i="2"/>
  <c r="DB68" i="2"/>
  <c r="CJ67" i="2"/>
  <c r="CV65" i="2"/>
  <c r="CV64" i="2"/>
  <c r="CV60" i="2"/>
  <c r="CV59" i="2"/>
  <c r="CV56" i="2"/>
  <c r="CV55" i="2"/>
  <c r="CJ207" i="2"/>
  <c r="CD184" i="2"/>
  <c r="CJ166" i="2"/>
  <c r="CV140" i="2"/>
  <c r="DB127" i="2"/>
  <c r="CD123" i="2"/>
  <c r="CJ118" i="2"/>
  <c r="CV116" i="2"/>
  <c r="DB111" i="2"/>
  <c r="CJ96" i="2"/>
  <c r="CV89" i="2"/>
  <c r="CP86" i="2"/>
  <c r="CV79" i="2"/>
  <c r="CD53" i="2"/>
  <c r="DB50" i="2"/>
  <c r="CJ49" i="2"/>
  <c r="CD48" i="2"/>
  <c r="DB46" i="2"/>
  <c r="CV45" i="2"/>
  <c r="CD44" i="2"/>
  <c r="CV31" i="2"/>
  <c r="DH294" i="2"/>
  <c r="DH292" i="2"/>
  <c r="DH290" i="2"/>
  <c r="DH288" i="2"/>
  <c r="DH286" i="2"/>
  <c r="DH284" i="2"/>
  <c r="DH282" i="2"/>
  <c r="DH280" i="2"/>
  <c r="DH278" i="2"/>
  <c r="DH276" i="2"/>
  <c r="DH274" i="2"/>
  <c r="DH272" i="2"/>
  <c r="DH270" i="2"/>
  <c r="DH268" i="2"/>
  <c r="DH266" i="2"/>
  <c r="DH264" i="2"/>
  <c r="DH262" i="2"/>
  <c r="DH260" i="2"/>
  <c r="DH258" i="2"/>
  <c r="DH256" i="2"/>
  <c r="DH254" i="2"/>
  <c r="DH252" i="2"/>
  <c r="DH250" i="2"/>
  <c r="DH248" i="2"/>
  <c r="DH246" i="2"/>
  <c r="DH244" i="2"/>
  <c r="DH242" i="2"/>
  <c r="DH240" i="2"/>
  <c r="DH238" i="2"/>
  <c r="DH236" i="2"/>
  <c r="DH234" i="2"/>
  <c r="DH232" i="2"/>
  <c r="DH230" i="2"/>
  <c r="DH228" i="2"/>
  <c r="DH226" i="2"/>
  <c r="DH224" i="2"/>
  <c r="DH222" i="2"/>
  <c r="DH220" i="2"/>
  <c r="DH218" i="2"/>
  <c r="DH216" i="2"/>
  <c r="DH214" i="2"/>
  <c r="DH212" i="2"/>
  <c r="DH210" i="2"/>
  <c r="DH208" i="2"/>
  <c r="DH206" i="2"/>
  <c r="DH204" i="2"/>
  <c r="DH202" i="2"/>
  <c r="DH200" i="2"/>
  <c r="DH198" i="2"/>
  <c r="DH196" i="2"/>
  <c r="DH194" i="2"/>
  <c r="DH192" i="2"/>
  <c r="DH190" i="2"/>
  <c r="DH188" i="2"/>
  <c r="DH186" i="2"/>
  <c r="DH184" i="2"/>
  <c r="DH182" i="2"/>
  <c r="DH180" i="2"/>
  <c r="DH178" i="2"/>
  <c r="DH176" i="2"/>
  <c r="DH174" i="2"/>
  <c r="DH172" i="2"/>
  <c r="DH170" i="2"/>
  <c r="DH168" i="2"/>
  <c r="DH166" i="2"/>
  <c r="DH164" i="2"/>
  <c r="DH162" i="2"/>
  <c r="DH160" i="2"/>
  <c r="DH158" i="2"/>
  <c r="DH156" i="2"/>
  <c r="DH154" i="2"/>
  <c r="DH152" i="2"/>
  <c r="DH150" i="2"/>
  <c r="DH148" i="2"/>
  <c r="DH146" i="2"/>
  <c r="DH144" i="2"/>
  <c r="DH142" i="2"/>
  <c r="DH140" i="2"/>
  <c r="DH138" i="2"/>
  <c r="DH136" i="2"/>
  <c r="DH134" i="2"/>
  <c r="DH132" i="2"/>
  <c r="DH130" i="2"/>
  <c r="DH128" i="2"/>
  <c r="DH126" i="2"/>
  <c r="DH124" i="2"/>
  <c r="DH122" i="2"/>
  <c r="DH120" i="2"/>
  <c r="DH118" i="2"/>
  <c r="DH116" i="2"/>
  <c r="DH114" i="2"/>
  <c r="DH112" i="2"/>
  <c r="DH110" i="2"/>
  <c r="DH108" i="2"/>
  <c r="DH106" i="2"/>
  <c r="DH104" i="2"/>
  <c r="DH102" i="2"/>
  <c r="DH100" i="2"/>
  <c r="DH98" i="2"/>
  <c r="DH96" i="2"/>
  <c r="DH94" i="2"/>
  <c r="DH92" i="2"/>
  <c r="DH90" i="2"/>
  <c r="DH88" i="2"/>
  <c r="DH86" i="2"/>
  <c r="DH84" i="2"/>
  <c r="DH82" i="2"/>
  <c r="DH80" i="2"/>
  <c r="DH78" i="2"/>
  <c r="DH76" i="2"/>
  <c r="DH74" i="2"/>
  <c r="DH72" i="2"/>
  <c r="DH70" i="2"/>
  <c r="DH68" i="2"/>
  <c r="DH66" i="2"/>
  <c r="DH64" i="2"/>
  <c r="DH62" i="2"/>
  <c r="DH60" i="2"/>
  <c r="DH58" i="2"/>
  <c r="DH56" i="2"/>
  <c r="DH54" i="2"/>
  <c r="BX53" i="2"/>
  <c r="BX51" i="2"/>
  <c r="BX49" i="2"/>
  <c r="BX47" i="2"/>
  <c r="BX45" i="2"/>
  <c r="BX31" i="2"/>
  <c r="DH52" i="2"/>
  <c r="DH50" i="2"/>
  <c r="DH48" i="2"/>
  <c r="DH46" i="2"/>
  <c r="DH44" i="2"/>
  <c r="BX294" i="2"/>
  <c r="BX292" i="2"/>
  <c r="BX290" i="2"/>
  <c r="BX288" i="2"/>
  <c r="BX286" i="2"/>
  <c r="BX284" i="2"/>
  <c r="BX282" i="2"/>
  <c r="BX280" i="2"/>
  <c r="BX278" i="2"/>
  <c r="BX276" i="2"/>
  <c r="BX274" i="2"/>
  <c r="BX272" i="2"/>
  <c r="BX270" i="2"/>
  <c r="BX268" i="2"/>
  <c r="BX266" i="2"/>
  <c r="BX264" i="2"/>
  <c r="BX262" i="2"/>
  <c r="BX260" i="2"/>
  <c r="BX258" i="2"/>
  <c r="BX256" i="2"/>
  <c r="BX254" i="2"/>
  <c r="BX252" i="2"/>
  <c r="BX250" i="2"/>
  <c r="BX248" i="2"/>
  <c r="BX246" i="2"/>
  <c r="BX244" i="2"/>
  <c r="BX242" i="2"/>
  <c r="BX240" i="2"/>
  <c r="BX238" i="2"/>
  <c r="BX236" i="2"/>
  <c r="BX234" i="2"/>
  <c r="BX232" i="2"/>
  <c r="BX230" i="2"/>
  <c r="BX228" i="2"/>
  <c r="BX226" i="2"/>
  <c r="BX224" i="2"/>
  <c r="BX222" i="2"/>
  <c r="BX220" i="2"/>
  <c r="BX218" i="2"/>
  <c r="BX216" i="2"/>
  <c r="BX214" i="2"/>
  <c r="BX212" i="2"/>
  <c r="BX210" i="2"/>
  <c r="BX208" i="2"/>
  <c r="BX206" i="2"/>
  <c r="BX204" i="2"/>
  <c r="BX202" i="2"/>
  <c r="BX200" i="2"/>
  <c r="BX198" i="2"/>
  <c r="BX196" i="2"/>
  <c r="BX194" i="2"/>
  <c r="BX192" i="2"/>
  <c r="BX190" i="2"/>
  <c r="BX188" i="2"/>
  <c r="BX186" i="2"/>
  <c r="BX184" i="2"/>
  <c r="BX182" i="2"/>
  <c r="BX180" i="2"/>
  <c r="BX178" i="2"/>
  <c r="BX176" i="2"/>
  <c r="BX174" i="2"/>
  <c r="BX172" i="2"/>
  <c r="BX170" i="2"/>
  <c r="BX168" i="2"/>
  <c r="BX166" i="2"/>
  <c r="BX164" i="2"/>
  <c r="BX162" i="2"/>
  <c r="BX160" i="2"/>
  <c r="BX158" i="2"/>
  <c r="BX156" i="2"/>
  <c r="BX154" i="2"/>
  <c r="BX152" i="2"/>
  <c r="BX150" i="2"/>
  <c r="BX148" i="2"/>
  <c r="BX146" i="2"/>
  <c r="BX144" i="2"/>
  <c r="BX142" i="2"/>
  <c r="BX140" i="2"/>
  <c r="BX138" i="2"/>
  <c r="BX136" i="2"/>
  <c r="BX134" i="2"/>
  <c r="BX132" i="2"/>
  <c r="BX130" i="2"/>
  <c r="BX128" i="2"/>
  <c r="BX126" i="2"/>
  <c r="BX124" i="2"/>
  <c r="BX122" i="2"/>
  <c r="BX120" i="2"/>
  <c r="BX118" i="2"/>
  <c r="BX116" i="2"/>
  <c r="BX114" i="2"/>
  <c r="BX112" i="2"/>
  <c r="BX110" i="2"/>
  <c r="BX108" i="2"/>
  <c r="BX106" i="2"/>
  <c r="BX104" i="2"/>
  <c r="BX102" i="2"/>
  <c r="BX100" i="2"/>
  <c r="BX98" i="2"/>
  <c r="BX96" i="2"/>
  <c r="BX94" i="2"/>
  <c r="BX92" i="2"/>
  <c r="BX90" i="2"/>
  <c r="BX88" i="2"/>
  <c r="BX86" i="2"/>
  <c r="BX84" i="2"/>
  <c r="BX82" i="2"/>
  <c r="BX80" i="2"/>
  <c r="BX78" i="2"/>
  <c r="BX76" i="2"/>
  <c r="BX74" i="2"/>
  <c r="BX72" i="2"/>
  <c r="BX70" i="2"/>
  <c r="BX68" i="2"/>
  <c r="BX66" i="2"/>
  <c r="BX64" i="2"/>
  <c r="BX62" i="2"/>
  <c r="BX60" i="2"/>
  <c r="BX58" i="2"/>
  <c r="BX56" i="2"/>
  <c r="BX54" i="2"/>
  <c r="DH293" i="2"/>
  <c r="DH291" i="2"/>
  <c r="DH289" i="2"/>
  <c r="DH287" i="2"/>
  <c r="DH285" i="2"/>
  <c r="DH283" i="2"/>
  <c r="DH281" i="2"/>
  <c r="DH279" i="2"/>
  <c r="DH277" i="2"/>
  <c r="DH275" i="2"/>
  <c r="DH273" i="2"/>
  <c r="DH271" i="2"/>
  <c r="DH269" i="2"/>
  <c r="DH267" i="2"/>
  <c r="DH265" i="2"/>
  <c r="DH263" i="2"/>
  <c r="DH261" i="2"/>
  <c r="DH259" i="2"/>
  <c r="DH257" i="2"/>
  <c r="DH255" i="2"/>
  <c r="DH253" i="2"/>
  <c r="DH251" i="2"/>
  <c r="DH249" i="2"/>
  <c r="DH247" i="2"/>
  <c r="DH245" i="2"/>
  <c r="DH243" i="2"/>
  <c r="DH241" i="2"/>
  <c r="DH239" i="2"/>
  <c r="DH237" i="2"/>
  <c r="DH235" i="2"/>
  <c r="DH233" i="2"/>
  <c r="DH231" i="2"/>
  <c r="DH229" i="2"/>
  <c r="DH227" i="2"/>
  <c r="DH225" i="2"/>
  <c r="DH223" i="2"/>
  <c r="DH221" i="2"/>
  <c r="DH219" i="2"/>
  <c r="DH217" i="2"/>
  <c r="DH215" i="2"/>
  <c r="DH213" i="2"/>
  <c r="DH211" i="2"/>
  <c r="DH209" i="2"/>
  <c r="DH207" i="2"/>
  <c r="DH205" i="2"/>
  <c r="DH203" i="2"/>
  <c r="DH201" i="2"/>
  <c r="DH199" i="2"/>
  <c r="DH197" i="2"/>
  <c r="DH195" i="2"/>
  <c r="DH193" i="2"/>
  <c r="DH191" i="2"/>
  <c r="DH189" i="2"/>
  <c r="DH187" i="2"/>
  <c r="DH185" i="2"/>
  <c r="DH183" i="2"/>
  <c r="DH181" i="2"/>
  <c r="DH179" i="2"/>
  <c r="DH177" i="2"/>
  <c r="DH175" i="2"/>
  <c r="DH173" i="2"/>
  <c r="DH171" i="2"/>
  <c r="DH169" i="2"/>
  <c r="DH167" i="2"/>
  <c r="DH165" i="2"/>
  <c r="DH163" i="2"/>
  <c r="DH161" i="2"/>
  <c r="DH159" i="2"/>
  <c r="DH157" i="2"/>
  <c r="DH155" i="2"/>
  <c r="DH153" i="2"/>
  <c r="DH151" i="2"/>
  <c r="DH149" i="2"/>
  <c r="DH147" i="2"/>
  <c r="DH145" i="2"/>
  <c r="DH143" i="2"/>
  <c r="DH141" i="2"/>
  <c r="DH139" i="2"/>
  <c r="DH137" i="2"/>
  <c r="DH135" i="2"/>
  <c r="DH133" i="2"/>
  <c r="DH131" i="2"/>
  <c r="DH129" i="2"/>
  <c r="DH127" i="2"/>
  <c r="DH125" i="2"/>
  <c r="DH123" i="2"/>
  <c r="DH121" i="2"/>
  <c r="DH119" i="2"/>
  <c r="DH117" i="2"/>
  <c r="DH115" i="2"/>
  <c r="DH113" i="2"/>
  <c r="DH111" i="2"/>
  <c r="DH109" i="2"/>
  <c r="DH107" i="2"/>
  <c r="DH105" i="2"/>
  <c r="DH103" i="2"/>
  <c r="DH101" i="2"/>
  <c r="DH99" i="2"/>
  <c r="DH97" i="2"/>
  <c r="DH95" i="2"/>
  <c r="DH93" i="2"/>
  <c r="DH91" i="2"/>
  <c r="DH89" i="2"/>
  <c r="DH87" i="2"/>
  <c r="DH85" i="2"/>
  <c r="DH83" i="2"/>
  <c r="DH81" i="2"/>
  <c r="DH79" i="2"/>
  <c r="DH77" i="2"/>
  <c r="DH75" i="2"/>
  <c r="DH73" i="2"/>
  <c r="DH71" i="2"/>
  <c r="DH69" i="2"/>
  <c r="DH67" i="2"/>
  <c r="DH65" i="2"/>
  <c r="DH63" i="2"/>
  <c r="DH61" i="2"/>
  <c r="DH59" i="2"/>
  <c r="DH57" i="2"/>
  <c r="DH55" i="2"/>
  <c r="BX52" i="2"/>
  <c r="BX50" i="2"/>
  <c r="BX48" i="2"/>
  <c r="BX46" i="2"/>
  <c r="BX44" i="2"/>
  <c r="DH53" i="2"/>
  <c r="DH45" i="2"/>
  <c r="BX291" i="2"/>
  <c r="BX283" i="2"/>
  <c r="BX275" i="2"/>
  <c r="BX267" i="2"/>
  <c r="BX259" i="2"/>
  <c r="BX251" i="2"/>
  <c r="BX243" i="2"/>
  <c r="BX235" i="2"/>
  <c r="BX227" i="2"/>
  <c r="BX219" i="2"/>
  <c r="BX211" i="2"/>
  <c r="BX203" i="2"/>
  <c r="BX195" i="2"/>
  <c r="BX187" i="2"/>
  <c r="BX179" i="2"/>
  <c r="BX171" i="2"/>
  <c r="BX163" i="2"/>
  <c r="BX155" i="2"/>
  <c r="BX147" i="2"/>
  <c r="BX139" i="2"/>
  <c r="BX131" i="2"/>
  <c r="BX123" i="2"/>
  <c r="BX115" i="2"/>
  <c r="BX107" i="2"/>
  <c r="BX99" i="2"/>
  <c r="BX91" i="2"/>
  <c r="BX83" i="2"/>
  <c r="BX75" i="2"/>
  <c r="BX67" i="2"/>
  <c r="BX59" i="2"/>
  <c r="BR292" i="2"/>
  <c r="BR288" i="2"/>
  <c r="BR284" i="2"/>
  <c r="BR280" i="2"/>
  <c r="BR276" i="2"/>
  <c r="BR272" i="2"/>
  <c r="BR268" i="2"/>
  <c r="BR264" i="2"/>
  <c r="BR260" i="2"/>
  <c r="BR256" i="2"/>
  <c r="BR252" i="2"/>
  <c r="BR248" i="2"/>
  <c r="BR244" i="2"/>
  <c r="BR240" i="2"/>
  <c r="BR236" i="2"/>
  <c r="BR232" i="2"/>
  <c r="BR228" i="2"/>
  <c r="BR224" i="2"/>
  <c r="BR220" i="2"/>
  <c r="BR216" i="2"/>
  <c r="BR212" i="2"/>
  <c r="BR208" i="2"/>
  <c r="BR204" i="2"/>
  <c r="BR200" i="2"/>
  <c r="BR196" i="2"/>
  <c r="BR192" i="2"/>
  <c r="BR188" i="2"/>
  <c r="BR184" i="2"/>
  <c r="BR180" i="2"/>
  <c r="BR176" i="2"/>
  <c r="BR172" i="2"/>
  <c r="BR168" i="2"/>
  <c r="BR164" i="2"/>
  <c r="BR160" i="2"/>
  <c r="BR156" i="2"/>
  <c r="BR152" i="2"/>
  <c r="BR148" i="2"/>
  <c r="BR144" i="2"/>
  <c r="BR140" i="2"/>
  <c r="BR136" i="2"/>
  <c r="BR132" i="2"/>
  <c r="BR128" i="2"/>
  <c r="BR124" i="2"/>
  <c r="BR120" i="2"/>
  <c r="BR116" i="2"/>
  <c r="BR112" i="2"/>
  <c r="BR108" i="2"/>
  <c r="BR104" i="2"/>
  <c r="BR100" i="2"/>
  <c r="BR96" i="2"/>
  <c r="BR92" i="2"/>
  <c r="BR88" i="2"/>
  <c r="BR84" i="2"/>
  <c r="BR80" i="2"/>
  <c r="BR76" i="2"/>
  <c r="BR72" i="2"/>
  <c r="BR68" i="2"/>
  <c r="BR64" i="2"/>
  <c r="BR60" i="2"/>
  <c r="BR56" i="2"/>
  <c r="BR53" i="2"/>
  <c r="BR51" i="2"/>
  <c r="BR49" i="2"/>
  <c r="BR47" i="2"/>
  <c r="BR45" i="2"/>
  <c r="BR31" i="2"/>
  <c r="BL293" i="2"/>
  <c r="BL289" i="2"/>
  <c r="BL285" i="2"/>
  <c r="BL281" i="2"/>
  <c r="BL277" i="2"/>
  <c r="BL273" i="2"/>
  <c r="BL269" i="2"/>
  <c r="BL265" i="2"/>
  <c r="BL261" i="2"/>
  <c r="BL257" i="2"/>
  <c r="BL253" i="2"/>
  <c r="BL249" i="2"/>
  <c r="BL245" i="2"/>
  <c r="BL241" i="2"/>
  <c r="BL237" i="2"/>
  <c r="BL233" i="2"/>
  <c r="BL229" i="2"/>
  <c r="BL225" i="2"/>
  <c r="BL221" i="2"/>
  <c r="BL217" i="2"/>
  <c r="BL213" i="2"/>
  <c r="BL209" i="2"/>
  <c r="BL205" i="2"/>
  <c r="BL201" i="2"/>
  <c r="BL197" i="2"/>
  <c r="BL193" i="2"/>
  <c r="BL189" i="2"/>
  <c r="BL185" i="2"/>
  <c r="BL181" i="2"/>
  <c r="BL177" i="2"/>
  <c r="BL173" i="2"/>
  <c r="BL169" i="2"/>
  <c r="BL165" i="2"/>
  <c r="BL161" i="2"/>
  <c r="BL157" i="2"/>
  <c r="BL153" i="2"/>
  <c r="BL149" i="2"/>
  <c r="BL145" i="2"/>
  <c r="BL141" i="2"/>
  <c r="BL137" i="2"/>
  <c r="BL133" i="2"/>
  <c r="BL129" i="2"/>
  <c r="BL125" i="2"/>
  <c r="BL121" i="2"/>
  <c r="BL117" i="2"/>
  <c r="BL113" i="2"/>
  <c r="BL109" i="2"/>
  <c r="BL105" i="2"/>
  <c r="BL101" i="2"/>
  <c r="BL97" i="2"/>
  <c r="BL93" i="2"/>
  <c r="BL89" i="2"/>
  <c r="BL85" i="2"/>
  <c r="BL81" i="2"/>
  <c r="BL77" i="2"/>
  <c r="BL73" i="2"/>
  <c r="BL69" i="2"/>
  <c r="BL65" i="2"/>
  <c r="BL61" i="2"/>
  <c r="BL57" i="2"/>
  <c r="BF294" i="2"/>
  <c r="BF290" i="2"/>
  <c r="BF286" i="2"/>
  <c r="BF282" i="2"/>
  <c r="BF278" i="2"/>
  <c r="BF274" i="2"/>
  <c r="BF270" i="2"/>
  <c r="BF266" i="2"/>
  <c r="BF262" i="2"/>
  <c r="BF258" i="2"/>
  <c r="BF254" i="2"/>
  <c r="BF250" i="2"/>
  <c r="BF246" i="2"/>
  <c r="BF242" i="2"/>
  <c r="BF238" i="2"/>
  <c r="BF234" i="2"/>
  <c r="BF230" i="2"/>
  <c r="BF226" i="2"/>
  <c r="BF222" i="2"/>
  <c r="BF218" i="2"/>
  <c r="BF214" i="2"/>
  <c r="BF210" i="2"/>
  <c r="BF206" i="2"/>
  <c r="BF202" i="2"/>
  <c r="BF198" i="2"/>
  <c r="BF194" i="2"/>
  <c r="BF190" i="2"/>
  <c r="BF186" i="2"/>
  <c r="BF182" i="2"/>
  <c r="BF178" i="2"/>
  <c r="BF174" i="2"/>
  <c r="BF170" i="2"/>
  <c r="BF166" i="2"/>
  <c r="BF162" i="2"/>
  <c r="BF158" i="2"/>
  <c r="BF154" i="2"/>
  <c r="BF150" i="2"/>
  <c r="BF146" i="2"/>
  <c r="BF142" i="2"/>
  <c r="BF138" i="2"/>
  <c r="BF134" i="2"/>
  <c r="BF130" i="2"/>
  <c r="BF126" i="2"/>
  <c r="BF122" i="2"/>
  <c r="BF118" i="2"/>
  <c r="BF114" i="2"/>
  <c r="BF110" i="2"/>
  <c r="BF106" i="2"/>
  <c r="BF102" i="2"/>
  <c r="BF98" i="2"/>
  <c r="BF94" i="2"/>
  <c r="BF90" i="2"/>
  <c r="BF86" i="2"/>
  <c r="BF82" i="2"/>
  <c r="BF78" i="2"/>
  <c r="BF74" i="2"/>
  <c r="BF70" i="2"/>
  <c r="BF66" i="2"/>
  <c r="BF62" i="2"/>
  <c r="BF58" i="2"/>
  <c r="BF54" i="2"/>
  <c r="BF52" i="2"/>
  <c r="BF50" i="2"/>
  <c r="BF48" i="2"/>
  <c r="BF46" i="2"/>
  <c r="BF44" i="2"/>
  <c r="DH51" i="2"/>
  <c r="BX293" i="2"/>
  <c r="BX285" i="2"/>
  <c r="BX277" i="2"/>
  <c r="BX269" i="2"/>
  <c r="BX261" i="2"/>
  <c r="BX253" i="2"/>
  <c r="BX245" i="2"/>
  <c r="BX237" i="2"/>
  <c r="BX229" i="2"/>
  <c r="BX221" i="2"/>
  <c r="BX213" i="2"/>
  <c r="BX205" i="2"/>
  <c r="BX197" i="2"/>
  <c r="BX189" i="2"/>
  <c r="BX181" i="2"/>
  <c r="BX173" i="2"/>
  <c r="BX165" i="2"/>
  <c r="BX157" i="2"/>
  <c r="BX149" i="2"/>
  <c r="BX141" i="2"/>
  <c r="BX133" i="2"/>
  <c r="BX125" i="2"/>
  <c r="BX117" i="2"/>
  <c r="BX109" i="2"/>
  <c r="BX101" i="2"/>
  <c r="BX93" i="2"/>
  <c r="BX85" i="2"/>
  <c r="BX77" i="2"/>
  <c r="BX69" i="2"/>
  <c r="BX61" i="2"/>
  <c r="BR291" i="2"/>
  <c r="BR287" i="2"/>
  <c r="BR283" i="2"/>
  <c r="BR279" i="2"/>
  <c r="BR275" i="2"/>
  <c r="BR271" i="2"/>
  <c r="BR267" i="2"/>
  <c r="BR263" i="2"/>
  <c r="BR259" i="2"/>
  <c r="BR255" i="2"/>
  <c r="BR251" i="2"/>
  <c r="BR247" i="2"/>
  <c r="BR243" i="2"/>
  <c r="BR239" i="2"/>
  <c r="BR235" i="2"/>
  <c r="BR231" i="2"/>
  <c r="BR227" i="2"/>
  <c r="BR223" i="2"/>
  <c r="BR219" i="2"/>
  <c r="BR215" i="2"/>
  <c r="BR211" i="2"/>
  <c r="BR207" i="2"/>
  <c r="BR203" i="2"/>
  <c r="BR199" i="2"/>
  <c r="BR195" i="2"/>
  <c r="BR191" i="2"/>
  <c r="BR187" i="2"/>
  <c r="BR183" i="2"/>
  <c r="BR179" i="2"/>
  <c r="BR175" i="2"/>
  <c r="BR171" i="2"/>
  <c r="BR167" i="2"/>
  <c r="BR163" i="2"/>
  <c r="BR159" i="2"/>
  <c r="BR155" i="2"/>
  <c r="BR151" i="2"/>
  <c r="BR147" i="2"/>
  <c r="BR143" i="2"/>
  <c r="BR139" i="2"/>
  <c r="BR135" i="2"/>
  <c r="BR131" i="2"/>
  <c r="BR127" i="2"/>
  <c r="BR123" i="2"/>
  <c r="BR119" i="2"/>
  <c r="BR115" i="2"/>
  <c r="BR111" i="2"/>
  <c r="BR107" i="2"/>
  <c r="BR103" i="2"/>
  <c r="BR99" i="2"/>
  <c r="BR95" i="2"/>
  <c r="BR91" i="2"/>
  <c r="BR87" i="2"/>
  <c r="BR83" i="2"/>
  <c r="BR79" i="2"/>
  <c r="BR75" i="2"/>
  <c r="BR71" i="2"/>
  <c r="BR67" i="2"/>
  <c r="BR63" i="2"/>
  <c r="BR59" i="2"/>
  <c r="BR55" i="2"/>
  <c r="BL292" i="2"/>
  <c r="BL288" i="2"/>
  <c r="BL284" i="2"/>
  <c r="BL280" i="2"/>
  <c r="BL276" i="2"/>
  <c r="BL272" i="2"/>
  <c r="BL268" i="2"/>
  <c r="BL264" i="2"/>
  <c r="BL260" i="2"/>
  <c r="BL256" i="2"/>
  <c r="BL252" i="2"/>
  <c r="BL248" i="2"/>
  <c r="BL244" i="2"/>
  <c r="BL240" i="2"/>
  <c r="BL236" i="2"/>
  <c r="BL232" i="2"/>
  <c r="BL228" i="2"/>
  <c r="BL224" i="2"/>
  <c r="BL220" i="2"/>
  <c r="BL216" i="2"/>
  <c r="BL212" i="2"/>
  <c r="BL208" i="2"/>
  <c r="BL204" i="2"/>
  <c r="BL200" i="2"/>
  <c r="BL196" i="2"/>
  <c r="BL192" i="2"/>
  <c r="BL188" i="2"/>
  <c r="BL184" i="2"/>
  <c r="BL180" i="2"/>
  <c r="BL176" i="2"/>
  <c r="BL172" i="2"/>
  <c r="BL168" i="2"/>
  <c r="BL164" i="2"/>
  <c r="BL160" i="2"/>
  <c r="BL156" i="2"/>
  <c r="BL152" i="2"/>
  <c r="BL148" i="2"/>
  <c r="BL144" i="2"/>
  <c r="BL140" i="2"/>
  <c r="BL136" i="2"/>
  <c r="BL132" i="2"/>
  <c r="BL128" i="2"/>
  <c r="BL124" i="2"/>
  <c r="BL120" i="2"/>
  <c r="BL116" i="2"/>
  <c r="BL112" i="2"/>
  <c r="BL108" i="2"/>
  <c r="BL104" i="2"/>
  <c r="BL100" i="2"/>
  <c r="BL96" i="2"/>
  <c r="BL92" i="2"/>
  <c r="BL88" i="2"/>
  <c r="BL84" i="2"/>
  <c r="BL80" i="2"/>
  <c r="BL76" i="2"/>
  <c r="BL72" i="2"/>
  <c r="BL68" i="2"/>
  <c r="BL64" i="2"/>
  <c r="BL60" i="2"/>
  <c r="BL56" i="2"/>
  <c r="BL53" i="2"/>
  <c r="BL51" i="2"/>
  <c r="BL49" i="2"/>
  <c r="BL47" i="2"/>
  <c r="BL45" i="2"/>
  <c r="BL31" i="2"/>
  <c r="BF293" i="2"/>
  <c r="BF289" i="2"/>
  <c r="BF285" i="2"/>
  <c r="BF281" i="2"/>
  <c r="BF277" i="2"/>
  <c r="BF273" i="2"/>
  <c r="BF269" i="2"/>
  <c r="BF265" i="2"/>
  <c r="BF261" i="2"/>
  <c r="BF257" i="2"/>
  <c r="BF253" i="2"/>
  <c r="BF249" i="2"/>
  <c r="BF245" i="2"/>
  <c r="BF241" i="2"/>
  <c r="BF237" i="2"/>
  <c r="BF233" i="2"/>
  <c r="BF229" i="2"/>
  <c r="BF225" i="2"/>
  <c r="BF221" i="2"/>
  <c r="BF217" i="2"/>
  <c r="BF213" i="2"/>
  <c r="BF209" i="2"/>
  <c r="BF205" i="2"/>
  <c r="BF201" i="2"/>
  <c r="BF197" i="2"/>
  <c r="BF193" i="2"/>
  <c r="BF189" i="2"/>
  <c r="BF185" i="2"/>
  <c r="BF181" i="2"/>
  <c r="BF177" i="2"/>
  <c r="BF173" i="2"/>
  <c r="BF169" i="2"/>
  <c r="BF165" i="2"/>
  <c r="BF161" i="2"/>
  <c r="BF157" i="2"/>
  <c r="BF153" i="2"/>
  <c r="BF149" i="2"/>
  <c r="BF145" i="2"/>
  <c r="BF141" i="2"/>
  <c r="BF137" i="2"/>
  <c r="BF133" i="2"/>
  <c r="BF129" i="2"/>
  <c r="BF125" i="2"/>
  <c r="BF121" i="2"/>
  <c r="BF117" i="2"/>
  <c r="BF113" i="2"/>
  <c r="BF109" i="2"/>
  <c r="BF105" i="2"/>
  <c r="BF101" i="2"/>
  <c r="BF97" i="2"/>
  <c r="BF93" i="2"/>
  <c r="BF89" i="2"/>
  <c r="BF85" i="2"/>
  <c r="DH49" i="2"/>
  <c r="BX279" i="2"/>
  <c r="BX263" i="2"/>
  <c r="BX247" i="2"/>
  <c r="BX231" i="2"/>
  <c r="BX215" i="2"/>
  <c r="BX199" i="2"/>
  <c r="BX183" i="2"/>
  <c r="BX167" i="2"/>
  <c r="BX151" i="2"/>
  <c r="BX135" i="2"/>
  <c r="BX119" i="2"/>
  <c r="BX103" i="2"/>
  <c r="BX87" i="2"/>
  <c r="BX71" i="2"/>
  <c r="BX55" i="2"/>
  <c r="BR293" i="2"/>
  <c r="BR285" i="2"/>
  <c r="BR277" i="2"/>
  <c r="BR269" i="2"/>
  <c r="BR261" i="2"/>
  <c r="BR253" i="2"/>
  <c r="BR245" i="2"/>
  <c r="BR237" i="2"/>
  <c r="BR229" i="2"/>
  <c r="BR221" i="2"/>
  <c r="BR213" i="2"/>
  <c r="BR205" i="2"/>
  <c r="BR197" i="2"/>
  <c r="BR189" i="2"/>
  <c r="BR181" i="2"/>
  <c r="BR173" i="2"/>
  <c r="BR165" i="2"/>
  <c r="BR157" i="2"/>
  <c r="BR149" i="2"/>
  <c r="BR141" i="2"/>
  <c r="BR133" i="2"/>
  <c r="BR125" i="2"/>
  <c r="BR117" i="2"/>
  <c r="BR109" i="2"/>
  <c r="BR101" i="2"/>
  <c r="BR93" i="2"/>
  <c r="BR85" i="2"/>
  <c r="BR77" i="2"/>
  <c r="BR69" i="2"/>
  <c r="BR61" i="2"/>
  <c r="BL294" i="2"/>
  <c r="BL286" i="2"/>
  <c r="BL278" i="2"/>
  <c r="BL270" i="2"/>
  <c r="BL262" i="2"/>
  <c r="BL254" i="2"/>
  <c r="BL246" i="2"/>
  <c r="BL238" i="2"/>
  <c r="BL230" i="2"/>
  <c r="BL222" i="2"/>
  <c r="BL214" i="2"/>
  <c r="BL206" i="2"/>
  <c r="BL198" i="2"/>
  <c r="BL190" i="2"/>
  <c r="BL182" i="2"/>
  <c r="BL174" i="2"/>
  <c r="BL166" i="2"/>
  <c r="BL158" i="2"/>
  <c r="BL150" i="2"/>
  <c r="BL142" i="2"/>
  <c r="BL134" i="2"/>
  <c r="BL126" i="2"/>
  <c r="BL118" i="2"/>
  <c r="BL110" i="2"/>
  <c r="BL102" i="2"/>
  <c r="BL94" i="2"/>
  <c r="BL86" i="2"/>
  <c r="BL78" i="2"/>
  <c r="BL70" i="2"/>
  <c r="BL62" i="2"/>
  <c r="BL54" i="2"/>
  <c r="BL50" i="2"/>
  <c r="BL46" i="2"/>
  <c r="BF287" i="2"/>
  <c r="BF279" i="2"/>
  <c r="BF271" i="2"/>
  <c r="BF263" i="2"/>
  <c r="BF255" i="2"/>
  <c r="BF247" i="2"/>
  <c r="BF239" i="2"/>
  <c r="BF231" i="2"/>
  <c r="BF223" i="2"/>
  <c r="BF215" i="2"/>
  <c r="BF207" i="2"/>
  <c r="BF199" i="2"/>
  <c r="BF191" i="2"/>
  <c r="BF183" i="2"/>
  <c r="BF175" i="2"/>
  <c r="BF167" i="2"/>
  <c r="BF159" i="2"/>
  <c r="BF151" i="2"/>
  <c r="BF143" i="2"/>
  <c r="BF135" i="2"/>
  <c r="BF127" i="2"/>
  <c r="BF119" i="2"/>
  <c r="BF111" i="2"/>
  <c r="BF103" i="2"/>
  <c r="BF95" i="2"/>
  <c r="BF87" i="2"/>
  <c r="BF80" i="2"/>
  <c r="BF75" i="2"/>
  <c r="BF69" i="2"/>
  <c r="BF64" i="2"/>
  <c r="BF59" i="2"/>
  <c r="BF51" i="2"/>
  <c r="AZ291" i="2"/>
  <c r="AZ287" i="2"/>
  <c r="AZ283" i="2"/>
  <c r="AZ279" i="2"/>
  <c r="AZ275" i="2"/>
  <c r="AZ271" i="2"/>
  <c r="AZ267" i="2"/>
  <c r="AZ263" i="2"/>
  <c r="AZ259" i="2"/>
  <c r="AZ255" i="2"/>
  <c r="AZ251" i="2"/>
  <c r="AZ247" i="2"/>
  <c r="AZ243" i="2"/>
  <c r="AZ239" i="2"/>
  <c r="AZ235" i="2"/>
  <c r="AZ231" i="2"/>
  <c r="AZ227" i="2"/>
  <c r="AZ223" i="2"/>
  <c r="AZ219" i="2"/>
  <c r="AZ215" i="2"/>
  <c r="AZ211" i="2"/>
  <c r="AZ207" i="2"/>
  <c r="AZ203" i="2"/>
  <c r="AZ199" i="2"/>
  <c r="AZ195" i="2"/>
  <c r="AZ191" i="2"/>
  <c r="AZ187" i="2"/>
  <c r="AZ183" i="2"/>
  <c r="AZ179" i="2"/>
  <c r="AZ175" i="2"/>
  <c r="AZ171" i="2"/>
  <c r="AZ167" i="2"/>
  <c r="AZ163" i="2"/>
  <c r="AZ159" i="2"/>
  <c r="AZ155" i="2"/>
  <c r="AZ151" i="2"/>
  <c r="AZ147" i="2"/>
  <c r="AZ143" i="2"/>
  <c r="AZ139" i="2"/>
  <c r="AZ135" i="2"/>
  <c r="AZ131" i="2"/>
  <c r="AZ127" i="2"/>
  <c r="AZ123" i="2"/>
  <c r="AZ119" i="2"/>
  <c r="AZ115" i="2"/>
  <c r="AZ111" i="2"/>
  <c r="AZ107" i="2"/>
  <c r="AZ103" i="2"/>
  <c r="AZ99" i="2"/>
  <c r="AZ95" i="2"/>
  <c r="AZ91" i="2"/>
  <c r="AZ87" i="2"/>
  <c r="AZ83" i="2"/>
  <c r="AZ79" i="2"/>
  <c r="AZ75" i="2"/>
  <c r="AZ71" i="2"/>
  <c r="AZ67" i="2"/>
  <c r="AZ63" i="2"/>
  <c r="AZ59" i="2"/>
  <c r="AZ55" i="2"/>
  <c r="AZ285" i="2"/>
  <c r="AZ273" i="2"/>
  <c r="AZ261" i="2"/>
  <c r="AZ253" i="2"/>
  <c r="AZ241" i="2"/>
  <c r="AZ233" i="2"/>
  <c r="AZ221" i="2"/>
  <c r="AZ213" i="2"/>
  <c r="AZ201" i="2"/>
  <c r="AZ197" i="2"/>
  <c r="AZ185" i="2"/>
  <c r="AZ177" i="2"/>
  <c r="AZ169" i="2"/>
  <c r="AZ161" i="2"/>
  <c r="AZ149" i="2"/>
  <c r="AZ145" i="2"/>
  <c r="AZ137" i="2"/>
  <c r="AZ125" i="2"/>
  <c r="AZ117" i="2"/>
  <c r="AZ105" i="2"/>
  <c r="AZ101" i="2"/>
  <c r="AZ89" i="2"/>
  <c r="AZ81" i="2"/>
  <c r="AZ73" i="2"/>
  <c r="AZ61" i="2"/>
  <c r="AZ57" i="2"/>
  <c r="BX241" i="2"/>
  <c r="BX161" i="2"/>
  <c r="BX129" i="2"/>
  <c r="BX97" i="2"/>
  <c r="BX81" i="2"/>
  <c r="BR286" i="2"/>
  <c r="BR262" i="2"/>
  <c r="BR246" i="2"/>
  <c r="BR222" i="2"/>
  <c r="BR198" i="2"/>
  <c r="BR174" i="2"/>
  <c r="BR150" i="2"/>
  <c r="BR126" i="2"/>
  <c r="BR102" i="2"/>
  <c r="BR78" i="2"/>
  <c r="BR54" i="2"/>
  <c r="BL263" i="2"/>
  <c r="BL231" i="2"/>
  <c r="BL199" i="2"/>
  <c r="BL175" i="2"/>
  <c r="BL151" i="2"/>
  <c r="BL119" i="2"/>
  <c r="BL87" i="2"/>
  <c r="BL63" i="2"/>
  <c r="BF272" i="2"/>
  <c r="BF240" i="2"/>
  <c r="BF216" i="2"/>
  <c r="BF200" i="2"/>
  <c r="BF176" i="2"/>
  <c r="BF152" i="2"/>
  <c r="BF128" i="2"/>
  <c r="BF104" i="2"/>
  <c r="BF81" i="2"/>
  <c r="BF65" i="2"/>
  <c r="AZ292" i="2"/>
  <c r="AZ280" i="2"/>
  <c r="AZ268" i="2"/>
  <c r="AZ256" i="2"/>
  <c r="AZ244" i="2"/>
  <c r="AZ232" i="2"/>
  <c r="AZ220" i="2"/>
  <c r="AZ208" i="2"/>
  <c r="AZ196" i="2"/>
  <c r="AZ184" i="2"/>
  <c r="AZ172" i="2"/>
  <c r="AZ156" i="2"/>
  <c r="AZ144" i="2"/>
  <c r="AZ132" i="2"/>
  <c r="AZ120" i="2"/>
  <c r="AZ108" i="2"/>
  <c r="AZ96" i="2"/>
  <c r="AZ84" i="2"/>
  <c r="AZ72" i="2"/>
  <c r="AZ60" i="2"/>
  <c r="AZ53" i="2"/>
  <c r="AZ47" i="2"/>
  <c r="DH47" i="2"/>
  <c r="DH31" i="2"/>
  <c r="BX281" i="2"/>
  <c r="BX265" i="2"/>
  <c r="BX249" i="2"/>
  <c r="BX233" i="2"/>
  <c r="BX217" i="2"/>
  <c r="BX201" i="2"/>
  <c r="BX185" i="2"/>
  <c r="BX169" i="2"/>
  <c r="BX153" i="2"/>
  <c r="BX137" i="2"/>
  <c r="BX121" i="2"/>
  <c r="BX105" i="2"/>
  <c r="BX89" i="2"/>
  <c r="BX73" i="2"/>
  <c r="BX57" i="2"/>
  <c r="BR290" i="2"/>
  <c r="BR282" i="2"/>
  <c r="BR274" i="2"/>
  <c r="BR266" i="2"/>
  <c r="BR258" i="2"/>
  <c r="BR250" i="2"/>
  <c r="BR242" i="2"/>
  <c r="BR234" i="2"/>
  <c r="BR226" i="2"/>
  <c r="BR218" i="2"/>
  <c r="BR210" i="2"/>
  <c r="BR202" i="2"/>
  <c r="BR194" i="2"/>
  <c r="BR186" i="2"/>
  <c r="BR178" i="2"/>
  <c r="BR170" i="2"/>
  <c r="BR162" i="2"/>
  <c r="BR154" i="2"/>
  <c r="BR146" i="2"/>
  <c r="BR138" i="2"/>
  <c r="BR130" i="2"/>
  <c r="BR122" i="2"/>
  <c r="BR114" i="2"/>
  <c r="BR106" i="2"/>
  <c r="BR98" i="2"/>
  <c r="BR90" i="2"/>
  <c r="BR82" i="2"/>
  <c r="BR74" i="2"/>
  <c r="BR66" i="2"/>
  <c r="BR58" i="2"/>
  <c r="BR52" i="2"/>
  <c r="BR48" i="2"/>
  <c r="BR44" i="2"/>
  <c r="BL291" i="2"/>
  <c r="BL283" i="2"/>
  <c r="BL275" i="2"/>
  <c r="BL267" i="2"/>
  <c r="BL259" i="2"/>
  <c r="BL251" i="2"/>
  <c r="BL243" i="2"/>
  <c r="BL235" i="2"/>
  <c r="BL227" i="2"/>
  <c r="BL219" i="2"/>
  <c r="BL211" i="2"/>
  <c r="BL203" i="2"/>
  <c r="BL195" i="2"/>
  <c r="BL187" i="2"/>
  <c r="BL179" i="2"/>
  <c r="BL171" i="2"/>
  <c r="BL163" i="2"/>
  <c r="BL155" i="2"/>
  <c r="BL147" i="2"/>
  <c r="BL139" i="2"/>
  <c r="BL131" i="2"/>
  <c r="BL123" i="2"/>
  <c r="BL115" i="2"/>
  <c r="BL107" i="2"/>
  <c r="BL99" i="2"/>
  <c r="BL91" i="2"/>
  <c r="BL83" i="2"/>
  <c r="BL75" i="2"/>
  <c r="BL67" i="2"/>
  <c r="BL59" i="2"/>
  <c r="BF292" i="2"/>
  <c r="BF284" i="2"/>
  <c r="BF276" i="2"/>
  <c r="BF268" i="2"/>
  <c r="BF260" i="2"/>
  <c r="BF252" i="2"/>
  <c r="BF244" i="2"/>
  <c r="BF236" i="2"/>
  <c r="BF228" i="2"/>
  <c r="BF220" i="2"/>
  <c r="BF212" i="2"/>
  <c r="BF204" i="2"/>
  <c r="BF196" i="2"/>
  <c r="BF188" i="2"/>
  <c r="BF180" i="2"/>
  <c r="BF172" i="2"/>
  <c r="BF164" i="2"/>
  <c r="BF156" i="2"/>
  <c r="BF148" i="2"/>
  <c r="BF140" i="2"/>
  <c r="BF132" i="2"/>
  <c r="BF124" i="2"/>
  <c r="BF116" i="2"/>
  <c r="BF108" i="2"/>
  <c r="BF100" i="2"/>
  <c r="BF92" i="2"/>
  <c r="BF84" i="2"/>
  <c r="BF79" i="2"/>
  <c r="BF73" i="2"/>
  <c r="BF68" i="2"/>
  <c r="BF63" i="2"/>
  <c r="BF57" i="2"/>
  <c r="BF53" i="2"/>
  <c r="BF45" i="2"/>
  <c r="AZ294" i="2"/>
  <c r="AZ290" i="2"/>
  <c r="AZ286" i="2"/>
  <c r="AZ282" i="2"/>
  <c r="AZ278" i="2"/>
  <c r="AZ274" i="2"/>
  <c r="AZ270" i="2"/>
  <c r="AZ266" i="2"/>
  <c r="AZ262" i="2"/>
  <c r="AZ258" i="2"/>
  <c r="AZ254" i="2"/>
  <c r="AZ250" i="2"/>
  <c r="AZ246" i="2"/>
  <c r="AZ242" i="2"/>
  <c r="AZ238" i="2"/>
  <c r="AZ234" i="2"/>
  <c r="AZ230" i="2"/>
  <c r="AZ226" i="2"/>
  <c r="AZ222" i="2"/>
  <c r="AZ218" i="2"/>
  <c r="AZ214" i="2"/>
  <c r="AZ210" i="2"/>
  <c r="AZ206" i="2"/>
  <c r="AZ202" i="2"/>
  <c r="AZ198" i="2"/>
  <c r="AZ194" i="2"/>
  <c r="AZ190" i="2"/>
  <c r="AZ186" i="2"/>
  <c r="AZ182" i="2"/>
  <c r="AZ178" i="2"/>
  <c r="AZ174" i="2"/>
  <c r="AZ170" i="2"/>
  <c r="AZ166" i="2"/>
  <c r="AZ162" i="2"/>
  <c r="AZ158" i="2"/>
  <c r="AZ154" i="2"/>
  <c r="AZ150" i="2"/>
  <c r="AZ146" i="2"/>
  <c r="AZ142" i="2"/>
  <c r="AZ138" i="2"/>
  <c r="AZ134" i="2"/>
  <c r="AZ130" i="2"/>
  <c r="AZ126" i="2"/>
  <c r="AZ122" i="2"/>
  <c r="AZ118" i="2"/>
  <c r="AZ114" i="2"/>
  <c r="AZ110" i="2"/>
  <c r="AZ106" i="2"/>
  <c r="AZ102" i="2"/>
  <c r="AZ98" i="2"/>
  <c r="AZ94" i="2"/>
  <c r="AZ90" i="2"/>
  <c r="AZ86" i="2"/>
  <c r="AZ82" i="2"/>
  <c r="AZ78" i="2"/>
  <c r="AZ74" i="2"/>
  <c r="AZ70" i="2"/>
  <c r="AZ66" i="2"/>
  <c r="AZ62" i="2"/>
  <c r="AZ58" i="2"/>
  <c r="AZ54" i="2"/>
  <c r="AZ52" i="2"/>
  <c r="AZ50" i="2"/>
  <c r="AZ48" i="2"/>
  <c r="AZ46" i="2"/>
  <c r="AZ44" i="2"/>
  <c r="BR289" i="2"/>
  <c r="BR273" i="2"/>
  <c r="BR257" i="2"/>
  <c r="BR249" i="2"/>
  <c r="BR233" i="2"/>
  <c r="BR217" i="2"/>
  <c r="BR209" i="2"/>
  <c r="BR193" i="2"/>
  <c r="BR185" i="2"/>
  <c r="BR169" i="2"/>
  <c r="BR161" i="2"/>
  <c r="BR145" i="2"/>
  <c r="BR137" i="2"/>
  <c r="BR121" i="2"/>
  <c r="BR105" i="2"/>
  <c r="BR97" i="2"/>
  <c r="BR81" i="2"/>
  <c r="BR73" i="2"/>
  <c r="BR57" i="2"/>
  <c r="BL282" i="2"/>
  <c r="BL274" i="2"/>
  <c r="BL258" i="2"/>
  <c r="BL250" i="2"/>
  <c r="BL242" i="2"/>
  <c r="BL226" i="2"/>
  <c r="BL218" i="2"/>
  <c r="BL202" i="2"/>
  <c r="BL186" i="2"/>
  <c r="BL170" i="2"/>
  <c r="BL162" i="2"/>
  <c r="BL146" i="2"/>
  <c r="BL130" i="2"/>
  <c r="BL122" i="2"/>
  <c r="BL106" i="2"/>
  <c r="BL98" i="2"/>
  <c r="BL82" i="2"/>
  <c r="BL66" i="2"/>
  <c r="BL52" i="2"/>
  <c r="BL48" i="2"/>
  <c r="BF291" i="2"/>
  <c r="BF275" i="2"/>
  <c r="BF259" i="2"/>
  <c r="BF243" i="2"/>
  <c r="BF235" i="2"/>
  <c r="BF219" i="2"/>
  <c r="BF203" i="2"/>
  <c r="BF195" i="2"/>
  <c r="BF179" i="2"/>
  <c r="BF163" i="2"/>
  <c r="BF155" i="2"/>
  <c r="BF139" i="2"/>
  <c r="BF123" i="2"/>
  <c r="BF107" i="2"/>
  <c r="BF99" i="2"/>
  <c r="BF83" i="2"/>
  <c r="BF72" i="2"/>
  <c r="BF67" i="2"/>
  <c r="BF56" i="2"/>
  <c r="BF47" i="2"/>
  <c r="BF31" i="2"/>
  <c r="AZ289" i="2"/>
  <c r="AZ277" i="2"/>
  <c r="AZ269" i="2"/>
  <c r="AZ257" i="2"/>
  <c r="AZ245" i="2"/>
  <c r="AZ237" i="2"/>
  <c r="AZ225" i="2"/>
  <c r="AZ217" i="2"/>
  <c r="AZ205" i="2"/>
  <c r="AZ193" i="2"/>
  <c r="AZ181" i="2"/>
  <c r="AZ173" i="2"/>
  <c r="AZ165" i="2"/>
  <c r="AZ153" i="2"/>
  <c r="AZ141" i="2"/>
  <c r="AZ129" i="2"/>
  <c r="AZ121" i="2"/>
  <c r="AZ109" i="2"/>
  <c r="AZ97" i="2"/>
  <c r="AZ85" i="2"/>
  <c r="AZ77" i="2"/>
  <c r="AZ65" i="2"/>
  <c r="BX289" i="2"/>
  <c r="BX257" i="2"/>
  <c r="BX225" i="2"/>
  <c r="BX65" i="2"/>
  <c r="BR278" i="2"/>
  <c r="BR254" i="2"/>
  <c r="BR230" i="2"/>
  <c r="BR214" i="2"/>
  <c r="BR190" i="2"/>
  <c r="BR166" i="2"/>
  <c r="BR142" i="2"/>
  <c r="BR118" i="2"/>
  <c r="BR94" i="2"/>
  <c r="BR70" i="2"/>
  <c r="BR50" i="2"/>
  <c r="BL287" i="2"/>
  <c r="BL271" i="2"/>
  <c r="BL255" i="2"/>
  <c r="BL239" i="2"/>
  <c r="BL223" i="2"/>
  <c r="BL207" i="2"/>
  <c r="BL183" i="2"/>
  <c r="BL159" i="2"/>
  <c r="BL135" i="2"/>
  <c r="BL111" i="2"/>
  <c r="BL95" i="2"/>
  <c r="BL71" i="2"/>
  <c r="BF256" i="2"/>
  <c r="BF224" i="2"/>
  <c r="BF192" i="2"/>
  <c r="BF168" i="2"/>
  <c r="BF144" i="2"/>
  <c r="BF120" i="2"/>
  <c r="BF88" i="2"/>
  <c r="BF71" i="2"/>
  <c r="BF55" i="2"/>
  <c r="AZ284" i="2"/>
  <c r="AZ272" i="2"/>
  <c r="AZ264" i="2"/>
  <c r="AZ252" i="2"/>
  <c r="AZ240" i="2"/>
  <c r="AZ228" i="2"/>
  <c r="AZ216" i="2"/>
  <c r="AZ204" i="2"/>
  <c r="AZ192" i="2"/>
  <c r="AZ180" i="2"/>
  <c r="AZ168" i="2"/>
  <c r="AZ160" i="2"/>
  <c r="AZ148" i="2"/>
  <c r="AZ136" i="2"/>
  <c r="AZ124" i="2"/>
  <c r="AZ112" i="2"/>
  <c r="AZ100" i="2"/>
  <c r="AZ92" i="2"/>
  <c r="AZ80" i="2"/>
  <c r="AZ68" i="2"/>
  <c r="AZ56" i="2"/>
  <c r="AZ49" i="2"/>
  <c r="AZ45" i="2"/>
  <c r="BX287" i="2"/>
  <c r="BX271" i="2"/>
  <c r="BX255" i="2"/>
  <c r="BX239" i="2"/>
  <c r="BX223" i="2"/>
  <c r="BX207" i="2"/>
  <c r="BX191" i="2"/>
  <c r="BX175" i="2"/>
  <c r="BX159" i="2"/>
  <c r="BX143" i="2"/>
  <c r="BX127" i="2"/>
  <c r="BX111" i="2"/>
  <c r="BX95" i="2"/>
  <c r="BX79" i="2"/>
  <c r="BX63" i="2"/>
  <c r="BR281" i="2"/>
  <c r="BR265" i="2"/>
  <c r="BR241" i="2"/>
  <c r="BR225" i="2"/>
  <c r="BR201" i="2"/>
  <c r="BR177" i="2"/>
  <c r="BR153" i="2"/>
  <c r="BR129" i="2"/>
  <c r="BR113" i="2"/>
  <c r="BR89" i="2"/>
  <c r="BR65" i="2"/>
  <c r="BL290" i="2"/>
  <c r="BL266" i="2"/>
  <c r="BL234" i="2"/>
  <c r="BL210" i="2"/>
  <c r="BL194" i="2"/>
  <c r="BL178" i="2"/>
  <c r="BL154" i="2"/>
  <c r="BL138" i="2"/>
  <c r="BL114" i="2"/>
  <c r="BL90" i="2"/>
  <c r="BL74" i="2"/>
  <c r="BL58" i="2"/>
  <c r="BL44" i="2"/>
  <c r="BF283" i="2"/>
  <c r="BF267" i="2"/>
  <c r="BF251" i="2"/>
  <c r="BF227" i="2"/>
  <c r="BF211" i="2"/>
  <c r="BF187" i="2"/>
  <c r="BF171" i="2"/>
  <c r="BF147" i="2"/>
  <c r="BF131" i="2"/>
  <c r="BF115" i="2"/>
  <c r="BF91" i="2"/>
  <c r="BF77" i="2"/>
  <c r="BF61" i="2"/>
  <c r="AZ293" i="2"/>
  <c r="AZ281" i="2"/>
  <c r="AZ265" i="2"/>
  <c r="AZ249" i="2"/>
  <c r="AZ229" i="2"/>
  <c r="AZ209" i="2"/>
  <c r="AZ189" i="2"/>
  <c r="AZ157" i="2"/>
  <c r="AZ133" i="2"/>
  <c r="AZ113" i="2"/>
  <c r="AZ93" i="2"/>
  <c r="AZ69" i="2"/>
  <c r="BX273" i="2"/>
  <c r="BX209" i="2"/>
  <c r="BX193" i="2"/>
  <c r="BX177" i="2"/>
  <c r="BX145" i="2"/>
  <c r="BX113" i="2"/>
  <c r="BR294" i="2"/>
  <c r="BR270" i="2"/>
  <c r="BR238" i="2"/>
  <c r="BR206" i="2"/>
  <c r="BR182" i="2"/>
  <c r="BR158" i="2"/>
  <c r="BR134" i="2"/>
  <c r="BR110" i="2"/>
  <c r="BR86" i="2"/>
  <c r="BR62" i="2"/>
  <c r="BR46" i="2"/>
  <c r="BL279" i="2"/>
  <c r="BL247" i="2"/>
  <c r="BL215" i="2"/>
  <c r="BL191" i="2"/>
  <c r="BL167" i="2"/>
  <c r="BL143" i="2"/>
  <c r="BL127" i="2"/>
  <c r="BL103" i="2"/>
  <c r="BL79" i="2"/>
  <c r="BL55" i="2"/>
  <c r="BF288" i="2"/>
  <c r="BF280" i="2"/>
  <c r="BF264" i="2"/>
  <c r="BF248" i="2"/>
  <c r="BF232" i="2"/>
  <c r="BF208" i="2"/>
  <c r="BF184" i="2"/>
  <c r="BF160" i="2"/>
  <c r="BF136" i="2"/>
  <c r="BF112" i="2"/>
  <c r="BF96" i="2"/>
  <c r="BF76" i="2"/>
  <c r="BF60" i="2"/>
  <c r="BF49" i="2"/>
  <c r="AZ288" i="2"/>
  <c r="AZ276" i="2"/>
  <c r="AZ260" i="2"/>
  <c r="AZ248" i="2"/>
  <c r="AZ236" i="2"/>
  <c r="AZ224" i="2"/>
  <c r="AZ212" i="2"/>
  <c r="AZ200" i="2"/>
  <c r="AZ188" i="2"/>
  <c r="AZ176" i="2"/>
  <c r="AZ164" i="2"/>
  <c r="AZ152" i="2"/>
  <c r="AZ140" i="2"/>
  <c r="AZ128" i="2"/>
  <c r="AZ116" i="2"/>
  <c r="AZ104" i="2"/>
  <c r="AZ88" i="2"/>
  <c r="AZ76" i="2"/>
  <c r="AZ64" i="2"/>
  <c r="AZ51" i="2"/>
  <c r="AZ31" i="2"/>
  <c r="FL293" i="2"/>
  <c r="FL291" i="2"/>
  <c r="FL289" i="2"/>
  <c r="FL287" i="2"/>
  <c r="FL285" i="2"/>
  <c r="FL283" i="2"/>
  <c r="FL281" i="2"/>
  <c r="FL279" i="2"/>
  <c r="FL277" i="2"/>
  <c r="FL275" i="2"/>
  <c r="FL273" i="2"/>
  <c r="FL271" i="2"/>
  <c r="FL269" i="2"/>
  <c r="FL267" i="2"/>
  <c r="FL265" i="2"/>
  <c r="FL263" i="2"/>
  <c r="FL261" i="2"/>
  <c r="FL259" i="2"/>
  <c r="FL257" i="2"/>
  <c r="FL255" i="2"/>
  <c r="FL290" i="2"/>
  <c r="FL282" i="2"/>
  <c r="FL274" i="2"/>
  <c r="FL266" i="2"/>
  <c r="FL258" i="2"/>
  <c r="FL294" i="2"/>
  <c r="FL284" i="2"/>
  <c r="FL272" i="2"/>
  <c r="FL262" i="2"/>
  <c r="FL252" i="2"/>
  <c r="FL248" i="2"/>
  <c r="FL244" i="2"/>
  <c r="FL240" i="2"/>
  <c r="FL236" i="2"/>
  <c r="FL232" i="2"/>
  <c r="FL228" i="2"/>
  <c r="FL224" i="2"/>
  <c r="FL220" i="2"/>
  <c r="FL216" i="2"/>
  <c r="FL212" i="2"/>
  <c r="FL208" i="2"/>
  <c r="FL204" i="2"/>
  <c r="FL200" i="2"/>
  <c r="FL196" i="2"/>
  <c r="FL192" i="2"/>
  <c r="FL188" i="2"/>
  <c r="FL184" i="2"/>
  <c r="FL180" i="2"/>
  <c r="FL176" i="2"/>
  <c r="FL172" i="2"/>
  <c r="FL168" i="2"/>
  <c r="FL164" i="2"/>
  <c r="FL160" i="2"/>
  <c r="FL156" i="2"/>
  <c r="FL152" i="2"/>
  <c r="FL148" i="2"/>
  <c r="FL144" i="2"/>
  <c r="FL140" i="2"/>
  <c r="FL136" i="2"/>
  <c r="FL132" i="2"/>
  <c r="FL128" i="2"/>
  <c r="FL124" i="2"/>
  <c r="FL120" i="2"/>
  <c r="FL116" i="2"/>
  <c r="FL112" i="2"/>
  <c r="FL108" i="2"/>
  <c r="FL104" i="2"/>
  <c r="FL100" i="2"/>
  <c r="FL96" i="2"/>
  <c r="FL52" i="2"/>
  <c r="FL50" i="2"/>
  <c r="FL48" i="2"/>
  <c r="FL46" i="2"/>
  <c r="FL44" i="2"/>
  <c r="FL286" i="2"/>
  <c r="FL276" i="2"/>
  <c r="FL264" i="2"/>
  <c r="FL251" i="2"/>
  <c r="FL247" i="2"/>
  <c r="FL243" i="2"/>
  <c r="FL239" i="2"/>
  <c r="FL235" i="2"/>
  <c r="FL231" i="2"/>
  <c r="FL227" i="2"/>
  <c r="FL223" i="2"/>
  <c r="FL219" i="2"/>
  <c r="FL215" i="2"/>
  <c r="FL211" i="2"/>
  <c r="FL207" i="2"/>
  <c r="FL203" i="2"/>
  <c r="FL199" i="2"/>
  <c r="FL195" i="2"/>
  <c r="FL191" i="2"/>
  <c r="FL187" i="2"/>
  <c r="FL183" i="2"/>
  <c r="FL179" i="2"/>
  <c r="FL175" i="2"/>
  <c r="FL171" i="2"/>
  <c r="FL167" i="2"/>
  <c r="FL163" i="2"/>
  <c r="FL159" i="2"/>
  <c r="FL155" i="2"/>
  <c r="FL151" i="2"/>
  <c r="FL147" i="2"/>
  <c r="FL143" i="2"/>
  <c r="FL139" i="2"/>
  <c r="FL135" i="2"/>
  <c r="FL131" i="2"/>
  <c r="FL127" i="2"/>
  <c r="FL123" i="2"/>
  <c r="FL119" i="2"/>
  <c r="FL115" i="2"/>
  <c r="FL111" i="2"/>
  <c r="FL107" i="2"/>
  <c r="FL103" i="2"/>
  <c r="FL99" i="2"/>
  <c r="FL95" i="2"/>
  <c r="FL93" i="2"/>
  <c r="FL91" i="2"/>
  <c r="FL89" i="2"/>
  <c r="FL87" i="2"/>
  <c r="FL85" i="2"/>
  <c r="FL83" i="2"/>
  <c r="FL81" i="2"/>
  <c r="FL79" i="2"/>
  <c r="FL77" i="2"/>
  <c r="FL75" i="2"/>
  <c r="FL73" i="2"/>
  <c r="FL71" i="2"/>
  <c r="FL69" i="2"/>
  <c r="FL67" i="2"/>
  <c r="FL65" i="2"/>
  <c r="FL63" i="2"/>
  <c r="FL61" i="2"/>
  <c r="FL59" i="2"/>
  <c r="FL57" i="2"/>
  <c r="FL55" i="2"/>
  <c r="FL270" i="2"/>
  <c r="FL268" i="2"/>
  <c r="FL253" i="2"/>
  <c r="FL242" i="2"/>
  <c r="FL237" i="2"/>
  <c r="FL226" i="2"/>
  <c r="FL221" i="2"/>
  <c r="FL280" i="2"/>
  <c r="FL278" i="2"/>
  <c r="FL254" i="2"/>
  <c r="FL249" i="2"/>
  <c r="FL238" i="2"/>
  <c r="FL233" i="2"/>
  <c r="FL222" i="2"/>
  <c r="FL213" i="2"/>
  <c r="FL202" i="2"/>
  <c r="FL197" i="2"/>
  <c r="FL186" i="2"/>
  <c r="FL181" i="2"/>
  <c r="FL170" i="2"/>
  <c r="FL165" i="2"/>
  <c r="FL154" i="2"/>
  <c r="FL149" i="2"/>
  <c r="FL138" i="2"/>
  <c r="FL133" i="2"/>
  <c r="FL122" i="2"/>
  <c r="FL117" i="2"/>
  <c r="FL106" i="2"/>
  <c r="FL101" i="2"/>
  <c r="FL53" i="2"/>
  <c r="FL49" i="2"/>
  <c r="FL45" i="2"/>
  <c r="FL246" i="2"/>
  <c r="FL230" i="2"/>
  <c r="FL209" i="2"/>
  <c r="FL198" i="2"/>
  <c r="FL193" i="2"/>
  <c r="FL182" i="2"/>
  <c r="FL177" i="2"/>
  <c r="FL166" i="2"/>
  <c r="FL161" i="2"/>
  <c r="FL150" i="2"/>
  <c r="FL145" i="2"/>
  <c r="FL134" i="2"/>
  <c r="FL129" i="2"/>
  <c r="FL118" i="2"/>
  <c r="FL113" i="2"/>
  <c r="FL102" i="2"/>
  <c r="FL97" i="2"/>
  <c r="FL292" i="2"/>
  <c r="FL288" i="2"/>
  <c r="FL260" i="2"/>
  <c r="FL256" i="2"/>
  <c r="FL217" i="2"/>
  <c r="FL214" i="2"/>
  <c r="FL210" i="2"/>
  <c r="FL205" i="2"/>
  <c r="FL194" i="2"/>
  <c r="FL189" i="2"/>
  <c r="FL178" i="2"/>
  <c r="FL173" i="2"/>
  <c r="FL162" i="2"/>
  <c r="FL157" i="2"/>
  <c r="FL146" i="2"/>
  <c r="FL141" i="2"/>
  <c r="FL130" i="2"/>
  <c r="FL125" i="2"/>
  <c r="FL114" i="2"/>
  <c r="FL109" i="2"/>
  <c r="FL98" i="2"/>
  <c r="FL54" i="2"/>
  <c r="FL51" i="2"/>
  <c r="FL47" i="2"/>
  <c r="FL31" i="2"/>
  <c r="FL250" i="2"/>
  <c r="FL245" i="2"/>
  <c r="FL241" i="2"/>
  <c r="FL234" i="2"/>
  <c r="FL229" i="2"/>
  <c r="FL225" i="2"/>
  <c r="FL218" i="2"/>
  <c r="FL206" i="2"/>
  <c r="FL201" i="2"/>
  <c r="FL190" i="2"/>
  <c r="FL185" i="2"/>
  <c r="FL174" i="2"/>
  <c r="FL169" i="2"/>
  <c r="FL158" i="2"/>
  <c r="FL153" i="2"/>
  <c r="FL142" i="2"/>
  <c r="FL137" i="2"/>
  <c r="FL126" i="2"/>
  <c r="FL121" i="2"/>
  <c r="FL92" i="2"/>
  <c r="FL84" i="2"/>
  <c r="FL76" i="2"/>
  <c r="FL68" i="2"/>
  <c r="FL60" i="2"/>
  <c r="FL90" i="2"/>
  <c r="FL82" i="2"/>
  <c r="FL74" i="2"/>
  <c r="FL66" i="2"/>
  <c r="FL58" i="2"/>
  <c r="FL110" i="2"/>
  <c r="FL88" i="2"/>
  <c r="FL80" i="2"/>
  <c r="FL72" i="2"/>
  <c r="FL64" i="2"/>
  <c r="FL56" i="2"/>
  <c r="FL105" i="2"/>
  <c r="FL94" i="2"/>
  <c r="FL86" i="2"/>
  <c r="FL78" i="2"/>
  <c r="FL70" i="2"/>
  <c r="FL62" i="2"/>
  <c r="FF293" i="2"/>
  <c r="FF291" i="2"/>
  <c r="FF289" i="2"/>
  <c r="FF287" i="2"/>
  <c r="FF285" i="2"/>
  <c r="FF283" i="2"/>
  <c r="FF281" i="2"/>
  <c r="FF279" i="2"/>
  <c r="FF277" i="2"/>
  <c r="FF275" i="2"/>
  <c r="FF273" i="2"/>
  <c r="FF271" i="2"/>
  <c r="FF269" i="2"/>
  <c r="FF267" i="2"/>
  <c r="FF265" i="2"/>
  <c r="FF263" i="2"/>
  <c r="FF261" i="2"/>
  <c r="FF259" i="2"/>
  <c r="FF257" i="2"/>
  <c r="FF255" i="2"/>
  <c r="FF253" i="2"/>
  <c r="FF251" i="2"/>
  <c r="FF249" i="2"/>
  <c r="FF247" i="2"/>
  <c r="FF245" i="2"/>
  <c r="FF243" i="2"/>
  <c r="FF241" i="2"/>
  <c r="FF239" i="2"/>
  <c r="FF237" i="2"/>
  <c r="FF235" i="2"/>
  <c r="FF233" i="2"/>
  <c r="FF231" i="2"/>
  <c r="FF229" i="2"/>
  <c r="FF227" i="2"/>
  <c r="FF225" i="2"/>
  <c r="FF223" i="2"/>
  <c r="FF221" i="2"/>
  <c r="FF219" i="2"/>
  <c r="FF217" i="2"/>
  <c r="FF215" i="2"/>
  <c r="FF213" i="2"/>
  <c r="FF211" i="2"/>
  <c r="FF209" i="2"/>
  <c r="FF207" i="2"/>
  <c r="FF205" i="2"/>
  <c r="FF203" i="2"/>
  <c r="FF201" i="2"/>
  <c r="FF199" i="2"/>
  <c r="FF197" i="2"/>
  <c r="FF195" i="2"/>
  <c r="FF193" i="2"/>
  <c r="FF191" i="2"/>
  <c r="FF189" i="2"/>
  <c r="FF187" i="2"/>
  <c r="FF185" i="2"/>
  <c r="FF183" i="2"/>
  <c r="FF181" i="2"/>
  <c r="FF179" i="2"/>
  <c r="FF177" i="2"/>
  <c r="FF292" i="2"/>
  <c r="FF282" i="2"/>
  <c r="FF288" i="2"/>
  <c r="FF280" i="2"/>
  <c r="FF268" i="2"/>
  <c r="FF260" i="2"/>
  <c r="FF252" i="2"/>
  <c r="FF244" i="2"/>
  <c r="FF236" i="2"/>
  <c r="FF228" i="2"/>
  <c r="FF284" i="2"/>
  <c r="FF274" i="2"/>
  <c r="FF266" i="2"/>
  <c r="FF258" i="2"/>
  <c r="FF250" i="2"/>
  <c r="FF242" i="2"/>
  <c r="FF234" i="2"/>
  <c r="FF286" i="2"/>
  <c r="FF276" i="2"/>
  <c r="FF272" i="2"/>
  <c r="FF264" i="2"/>
  <c r="FF256" i="2"/>
  <c r="FF248" i="2"/>
  <c r="FF240" i="2"/>
  <c r="FF232" i="2"/>
  <c r="FF224" i="2"/>
  <c r="FF216" i="2"/>
  <c r="FF208" i="2"/>
  <c r="FF200" i="2"/>
  <c r="FF192" i="2"/>
  <c r="FF184" i="2"/>
  <c r="FF176" i="2"/>
  <c r="FF290" i="2"/>
  <c r="FF214" i="2"/>
  <c r="FF204" i="2"/>
  <c r="FF194" i="2"/>
  <c r="FF182" i="2"/>
  <c r="FF172" i="2"/>
  <c r="FF168" i="2"/>
  <c r="FF164" i="2"/>
  <c r="FF160" i="2"/>
  <c r="FF156" i="2"/>
  <c r="FF152" i="2"/>
  <c r="FF148" i="2"/>
  <c r="FF144" i="2"/>
  <c r="FF140" i="2"/>
  <c r="FF136" i="2"/>
  <c r="FF133" i="2"/>
  <c r="FF131" i="2"/>
  <c r="FF129" i="2"/>
  <c r="FF127" i="2"/>
  <c r="FF125" i="2"/>
  <c r="FF123" i="2"/>
  <c r="FF121" i="2"/>
  <c r="FF119" i="2"/>
  <c r="FF117" i="2"/>
  <c r="FF115" i="2"/>
  <c r="FF113" i="2"/>
  <c r="FF111" i="2"/>
  <c r="FF109" i="2"/>
  <c r="FF107" i="2"/>
  <c r="FF105" i="2"/>
  <c r="FF103" i="2"/>
  <c r="FF101" i="2"/>
  <c r="FF99" i="2"/>
  <c r="FF97" i="2"/>
  <c r="FF95" i="2"/>
  <c r="FF93" i="2"/>
  <c r="FF91" i="2"/>
  <c r="FF89" i="2"/>
  <c r="FF87" i="2"/>
  <c r="FF85" i="2"/>
  <c r="FF83" i="2"/>
  <c r="FF81" i="2"/>
  <c r="FF79" i="2"/>
  <c r="FF77" i="2"/>
  <c r="FF75" i="2"/>
  <c r="FF73" i="2"/>
  <c r="FF71" i="2"/>
  <c r="FF69" i="2"/>
  <c r="FF67" i="2"/>
  <c r="FF65" i="2"/>
  <c r="FF63" i="2"/>
  <c r="FF61" i="2"/>
  <c r="FF59" i="2"/>
  <c r="FF57" i="2"/>
  <c r="FF55" i="2"/>
  <c r="FF48" i="2"/>
  <c r="FF294" i="2"/>
  <c r="FF218" i="2"/>
  <c r="FF206" i="2"/>
  <c r="FF196" i="2"/>
  <c r="FF186" i="2"/>
  <c r="FF175" i="2"/>
  <c r="FF171" i="2"/>
  <c r="FF167" i="2"/>
  <c r="FF163" i="2"/>
  <c r="FF159" i="2"/>
  <c r="FF155" i="2"/>
  <c r="FF151" i="2"/>
  <c r="FF147" i="2"/>
  <c r="FF143" i="2"/>
  <c r="FF139" i="2"/>
  <c r="FF135" i="2"/>
  <c r="FF53" i="2"/>
  <c r="FF51" i="2"/>
  <c r="FF49" i="2"/>
  <c r="FF47" i="2"/>
  <c r="FF45" i="2"/>
  <c r="FF31" i="2"/>
  <c r="FF270" i="2"/>
  <c r="FF246" i="2"/>
  <c r="FF238" i="2"/>
  <c r="FF222" i="2"/>
  <c r="FF180" i="2"/>
  <c r="FF173" i="2"/>
  <c r="FF149" i="2"/>
  <c r="FF145" i="2"/>
  <c r="FF137" i="2"/>
  <c r="FF52" i="2"/>
  <c r="FF46" i="2"/>
  <c r="FF278" i="2"/>
  <c r="FF226" i="2"/>
  <c r="FF220" i="2"/>
  <c r="FF210" i="2"/>
  <c r="FF198" i="2"/>
  <c r="FF188" i="2"/>
  <c r="FF178" i="2"/>
  <c r="FF174" i="2"/>
  <c r="FF170" i="2"/>
  <c r="FF166" i="2"/>
  <c r="FF162" i="2"/>
  <c r="FF158" i="2"/>
  <c r="FF154" i="2"/>
  <c r="FF150" i="2"/>
  <c r="FF146" i="2"/>
  <c r="FF142" i="2"/>
  <c r="FF138" i="2"/>
  <c r="FF134" i="2"/>
  <c r="FF132" i="2"/>
  <c r="FF130" i="2"/>
  <c r="FF128" i="2"/>
  <c r="FF126" i="2"/>
  <c r="FF124" i="2"/>
  <c r="FF122" i="2"/>
  <c r="FF120" i="2"/>
  <c r="FF118" i="2"/>
  <c r="FF116" i="2"/>
  <c r="FF114" i="2"/>
  <c r="FF112" i="2"/>
  <c r="FF110" i="2"/>
  <c r="FF108" i="2"/>
  <c r="FF106" i="2"/>
  <c r="FF104" i="2"/>
  <c r="FF102" i="2"/>
  <c r="FF100" i="2"/>
  <c r="FF98" i="2"/>
  <c r="FF96" i="2"/>
  <c r="FF94" i="2"/>
  <c r="FF92" i="2"/>
  <c r="FF90" i="2"/>
  <c r="FF88" i="2"/>
  <c r="FF86" i="2"/>
  <c r="FF84" i="2"/>
  <c r="FF82" i="2"/>
  <c r="FF80" i="2"/>
  <c r="FF78" i="2"/>
  <c r="FF76" i="2"/>
  <c r="FF74" i="2"/>
  <c r="FF72" i="2"/>
  <c r="FF70" i="2"/>
  <c r="FF68" i="2"/>
  <c r="FF66" i="2"/>
  <c r="FF64" i="2"/>
  <c r="FF62" i="2"/>
  <c r="FF60" i="2"/>
  <c r="FF58" i="2"/>
  <c r="FF56" i="2"/>
  <c r="FF54" i="2"/>
  <c r="FF262" i="2"/>
  <c r="FF254" i="2"/>
  <c r="FF230" i="2"/>
  <c r="FF212" i="2"/>
  <c r="FF202" i="2"/>
  <c r="FF190" i="2"/>
  <c r="FF169" i="2"/>
  <c r="FF165" i="2"/>
  <c r="FF161" i="2"/>
  <c r="FF157" i="2"/>
  <c r="FF153" i="2"/>
  <c r="FF141" i="2"/>
  <c r="FF50" i="2"/>
  <c r="FF44" i="2"/>
  <c r="AT291" i="2"/>
  <c r="AT287" i="2"/>
  <c r="AT283" i="2"/>
  <c r="AT280" i="2"/>
  <c r="AT278" i="2"/>
  <c r="AT276" i="2"/>
  <c r="AT274" i="2"/>
  <c r="AT272" i="2"/>
  <c r="AT270" i="2"/>
  <c r="AT268" i="2"/>
  <c r="AT266" i="2"/>
  <c r="AT264" i="2"/>
  <c r="AT262" i="2"/>
  <c r="AT260" i="2"/>
  <c r="AT258" i="2"/>
  <c r="AT256" i="2"/>
  <c r="AT254" i="2"/>
  <c r="AT252" i="2"/>
  <c r="AT250" i="2"/>
  <c r="AT248" i="2"/>
  <c r="AT246" i="2"/>
  <c r="AT244" i="2"/>
  <c r="AT242" i="2"/>
  <c r="AT240" i="2"/>
  <c r="AT238" i="2"/>
  <c r="AT236" i="2"/>
  <c r="AT234" i="2"/>
  <c r="AT232" i="2"/>
  <c r="AT230" i="2"/>
  <c r="AT228" i="2"/>
  <c r="AT226" i="2"/>
  <c r="AT224" i="2"/>
  <c r="AT222" i="2"/>
  <c r="AT220" i="2"/>
  <c r="AT218" i="2"/>
  <c r="AT216" i="2"/>
  <c r="AT214" i="2"/>
  <c r="AT212" i="2"/>
  <c r="AT294" i="2"/>
  <c r="AT290" i="2"/>
  <c r="AT286" i="2"/>
  <c r="AT282" i="2"/>
  <c r="AT293" i="2"/>
  <c r="AT289" i="2"/>
  <c r="AT285" i="2"/>
  <c r="AT281" i="2"/>
  <c r="AT279" i="2"/>
  <c r="AT277" i="2"/>
  <c r="AT275" i="2"/>
  <c r="AT273" i="2"/>
  <c r="AT271" i="2"/>
  <c r="AT269" i="2"/>
  <c r="AT267" i="2"/>
  <c r="AT265" i="2"/>
  <c r="AT263" i="2"/>
  <c r="AT261" i="2"/>
  <c r="AT259" i="2"/>
  <c r="AT257" i="2"/>
  <c r="AT255" i="2"/>
  <c r="AT253" i="2"/>
  <c r="AT251" i="2"/>
  <c r="AT249" i="2"/>
  <c r="AT247" i="2"/>
  <c r="AT245" i="2"/>
  <c r="AT243" i="2"/>
  <c r="AT241" i="2"/>
  <c r="AT239" i="2"/>
  <c r="AT237" i="2"/>
  <c r="AT235" i="2"/>
  <c r="AT233" i="2"/>
  <c r="AT231" i="2"/>
  <c r="AT229" i="2"/>
  <c r="AT227" i="2"/>
  <c r="AT225" i="2"/>
  <c r="AT223" i="2"/>
  <c r="AT221" i="2"/>
  <c r="AT219" i="2"/>
  <c r="AT217" i="2"/>
  <c r="AT215" i="2"/>
  <c r="AT213" i="2"/>
  <c r="AT211" i="2"/>
  <c r="AT209" i="2"/>
  <c r="AT207" i="2"/>
  <c r="AT205" i="2"/>
  <c r="AT203" i="2"/>
  <c r="AT201" i="2"/>
  <c r="AT199" i="2"/>
  <c r="AT197" i="2"/>
  <c r="AT195" i="2"/>
  <c r="AT193" i="2"/>
  <c r="AT191" i="2"/>
  <c r="AT189" i="2"/>
  <c r="AT187" i="2"/>
  <c r="AT185" i="2"/>
  <c r="AT183" i="2"/>
  <c r="AT181" i="2"/>
  <c r="AT179" i="2"/>
  <c r="AT177" i="2"/>
  <c r="AT175" i="2"/>
  <c r="AT173" i="2"/>
  <c r="AT171" i="2"/>
  <c r="AT169" i="2"/>
  <c r="AT167" i="2"/>
  <c r="AT165" i="2"/>
  <c r="AT163" i="2"/>
  <c r="AT161" i="2"/>
  <c r="AT159" i="2"/>
  <c r="AT157" i="2"/>
  <c r="AT155" i="2"/>
  <c r="AT153" i="2"/>
  <c r="AT151" i="2"/>
  <c r="AT149" i="2"/>
  <c r="AT147" i="2"/>
  <c r="AT145" i="2"/>
  <c r="AT143" i="2"/>
  <c r="AT141" i="2"/>
  <c r="AT208" i="2"/>
  <c r="AT200" i="2"/>
  <c r="AT192" i="2"/>
  <c r="AT184" i="2"/>
  <c r="AT292" i="2"/>
  <c r="AT284" i="2"/>
  <c r="AT206" i="2"/>
  <c r="AT198" i="2"/>
  <c r="AT190" i="2"/>
  <c r="AT182" i="2"/>
  <c r="AT174" i="2"/>
  <c r="AT166" i="2"/>
  <c r="AT158" i="2"/>
  <c r="AT150" i="2"/>
  <c r="AT142" i="2"/>
  <c r="AT138" i="2"/>
  <c r="AT136" i="2"/>
  <c r="AT134" i="2"/>
  <c r="AT132" i="2"/>
  <c r="AT130" i="2"/>
  <c r="AT128" i="2"/>
  <c r="AT126" i="2"/>
  <c r="AT124" i="2"/>
  <c r="AT122" i="2"/>
  <c r="AT120" i="2"/>
  <c r="AT118" i="2"/>
  <c r="AT116" i="2"/>
  <c r="AT114" i="2"/>
  <c r="AT112" i="2"/>
  <c r="AT110" i="2"/>
  <c r="AT108" i="2"/>
  <c r="AT106" i="2"/>
  <c r="AT204" i="2"/>
  <c r="AT196" i="2"/>
  <c r="AT188" i="2"/>
  <c r="AT180" i="2"/>
  <c r="AT172" i="2"/>
  <c r="AT164" i="2"/>
  <c r="AT156" i="2"/>
  <c r="AT148" i="2"/>
  <c r="AT140" i="2"/>
  <c r="AT194" i="2"/>
  <c r="AT176" i="2"/>
  <c r="AT154" i="2"/>
  <c r="AT144" i="2"/>
  <c r="AT135" i="2"/>
  <c r="AT127" i="2"/>
  <c r="AT119" i="2"/>
  <c r="AT111" i="2"/>
  <c r="AT101" i="2"/>
  <c r="AT97" i="2"/>
  <c r="AT93" i="2"/>
  <c r="AT89" i="2"/>
  <c r="AT85" i="2"/>
  <c r="AT83" i="2"/>
  <c r="AT81" i="2"/>
  <c r="AT79" i="2"/>
  <c r="AT77" i="2"/>
  <c r="AT75" i="2"/>
  <c r="AT73" i="2"/>
  <c r="AT71" i="2"/>
  <c r="AT69" i="2"/>
  <c r="AT67" i="2"/>
  <c r="AT65" i="2"/>
  <c r="AT63" i="2"/>
  <c r="AT61" i="2"/>
  <c r="AT59" i="2"/>
  <c r="AT57" i="2"/>
  <c r="AT55" i="2"/>
  <c r="AT210" i="2"/>
  <c r="AT186" i="2"/>
  <c r="AT162" i="2"/>
  <c r="AT152" i="2"/>
  <c r="AT137" i="2"/>
  <c r="AT129" i="2"/>
  <c r="AT121" i="2"/>
  <c r="AT113" i="2"/>
  <c r="AT105" i="2"/>
  <c r="AT104" i="2"/>
  <c r="AT100" i="2"/>
  <c r="AT96" i="2"/>
  <c r="AT92" i="2"/>
  <c r="AT88" i="2"/>
  <c r="AT53" i="2"/>
  <c r="AT51" i="2"/>
  <c r="AT49" i="2"/>
  <c r="AT47" i="2"/>
  <c r="AT45" i="2"/>
  <c r="AT31" i="2"/>
  <c r="AT178" i="2"/>
  <c r="AT117" i="2"/>
  <c r="AT109" i="2"/>
  <c r="AT102" i="2"/>
  <c r="AT98" i="2"/>
  <c r="AT50" i="2"/>
  <c r="AT46" i="2"/>
  <c r="AT288" i="2"/>
  <c r="AT202" i="2"/>
  <c r="AT170" i="2"/>
  <c r="AT160" i="2"/>
  <c r="AT139" i="2"/>
  <c r="AT131" i="2"/>
  <c r="AT123" i="2"/>
  <c r="AT115" i="2"/>
  <c r="AT107" i="2"/>
  <c r="AT103" i="2"/>
  <c r="AT99" i="2"/>
  <c r="AT95" i="2"/>
  <c r="AT91" i="2"/>
  <c r="AT87" i="2"/>
  <c r="AT84" i="2"/>
  <c r="AT82" i="2"/>
  <c r="AT80" i="2"/>
  <c r="AT78" i="2"/>
  <c r="AT76" i="2"/>
  <c r="AT74" i="2"/>
  <c r="AT72" i="2"/>
  <c r="AT70" i="2"/>
  <c r="AT68" i="2"/>
  <c r="AT66" i="2"/>
  <c r="AT64" i="2"/>
  <c r="AT62" i="2"/>
  <c r="AT60" i="2"/>
  <c r="AT58" i="2"/>
  <c r="AT56" i="2"/>
  <c r="AT54" i="2"/>
  <c r="AT168" i="2"/>
  <c r="AT146" i="2"/>
  <c r="AT133" i="2"/>
  <c r="AT125" i="2"/>
  <c r="AT94" i="2"/>
  <c r="AT90" i="2"/>
  <c r="AT86" i="2"/>
  <c r="AT52" i="2"/>
  <c r="AT48" i="2"/>
  <c r="AT44" i="2"/>
  <c r="AN292" i="2"/>
  <c r="AN288" i="2"/>
  <c r="AN284" i="2"/>
  <c r="AN280" i="2"/>
  <c r="AN276" i="2"/>
  <c r="AN272" i="2"/>
  <c r="AN268" i="2"/>
  <c r="AN264" i="2"/>
  <c r="AN260" i="2"/>
  <c r="AN258" i="2"/>
  <c r="AN256" i="2"/>
  <c r="AN254" i="2"/>
  <c r="AN252" i="2"/>
  <c r="AN250" i="2"/>
  <c r="AN248" i="2"/>
  <c r="AN246" i="2"/>
  <c r="AN244" i="2"/>
  <c r="AN242" i="2"/>
  <c r="AN240" i="2"/>
  <c r="AN238" i="2"/>
  <c r="AN236" i="2"/>
  <c r="AN234" i="2"/>
  <c r="AN232" i="2"/>
  <c r="AN230" i="2"/>
  <c r="AN228" i="2"/>
  <c r="AN226" i="2"/>
  <c r="AN224" i="2"/>
  <c r="AN222" i="2"/>
  <c r="AN220" i="2"/>
  <c r="AN218" i="2"/>
  <c r="AN216" i="2"/>
  <c r="AN214" i="2"/>
  <c r="AN212" i="2"/>
  <c r="AN210" i="2"/>
  <c r="AN208" i="2"/>
  <c r="AN206" i="2"/>
  <c r="AN204" i="2"/>
  <c r="AN202" i="2"/>
  <c r="AN200" i="2"/>
  <c r="AN198" i="2"/>
  <c r="AN196" i="2"/>
  <c r="AN194" i="2"/>
  <c r="AN192" i="2"/>
  <c r="AN190" i="2"/>
  <c r="AN188" i="2"/>
  <c r="AN186" i="2"/>
  <c r="AN184" i="2"/>
  <c r="AN182" i="2"/>
  <c r="AN180" i="2"/>
  <c r="AN178" i="2"/>
  <c r="AN176" i="2"/>
  <c r="AN174" i="2"/>
  <c r="AN172" i="2"/>
  <c r="AN170" i="2"/>
  <c r="AN168" i="2"/>
  <c r="AN166" i="2"/>
  <c r="AN164" i="2"/>
  <c r="AN162" i="2"/>
  <c r="AN160" i="2"/>
  <c r="AN158" i="2"/>
  <c r="AN156" i="2"/>
  <c r="AN154" i="2"/>
  <c r="AN152" i="2"/>
  <c r="AN150" i="2"/>
  <c r="AN148" i="2"/>
  <c r="AN146" i="2"/>
  <c r="AN144" i="2"/>
  <c r="AN142" i="2"/>
  <c r="AN140" i="2"/>
  <c r="AN291" i="2"/>
  <c r="AN287" i="2"/>
  <c r="AN283" i="2"/>
  <c r="AN279" i="2"/>
  <c r="AN275" i="2"/>
  <c r="AN271" i="2"/>
  <c r="AN267" i="2"/>
  <c r="AN263" i="2"/>
  <c r="AN294" i="2"/>
  <c r="AN290" i="2"/>
  <c r="AN286" i="2"/>
  <c r="AN282" i="2"/>
  <c r="AN278" i="2"/>
  <c r="AN274" i="2"/>
  <c r="AN270" i="2"/>
  <c r="AN266" i="2"/>
  <c r="AN262" i="2"/>
  <c r="AN259" i="2"/>
  <c r="AN257" i="2"/>
  <c r="AN255" i="2"/>
  <c r="AN253" i="2"/>
  <c r="AN251" i="2"/>
  <c r="AN249" i="2"/>
  <c r="AN247" i="2"/>
  <c r="AN245" i="2"/>
  <c r="AN243" i="2"/>
  <c r="AN241" i="2"/>
  <c r="AN239" i="2"/>
  <c r="AN237" i="2"/>
  <c r="AN235" i="2"/>
  <c r="AN233" i="2"/>
  <c r="AN231" i="2"/>
  <c r="AN229" i="2"/>
  <c r="AN227" i="2"/>
  <c r="AN225" i="2"/>
  <c r="AN223" i="2"/>
  <c r="AN221" i="2"/>
  <c r="AN219" i="2"/>
  <c r="AN217" i="2"/>
  <c r="AN215" i="2"/>
  <c r="AN213" i="2"/>
  <c r="AN211" i="2"/>
  <c r="AN209" i="2"/>
  <c r="AN207" i="2"/>
  <c r="AN205" i="2"/>
  <c r="AN203" i="2"/>
  <c r="AN201" i="2"/>
  <c r="AN199" i="2"/>
  <c r="AN197" i="2"/>
  <c r="AN195" i="2"/>
  <c r="AN193" i="2"/>
  <c r="AN191" i="2"/>
  <c r="AN189" i="2"/>
  <c r="AN187" i="2"/>
  <c r="AN185" i="2"/>
  <c r="AN183" i="2"/>
  <c r="AN181" i="2"/>
  <c r="AN179" i="2"/>
  <c r="AN177" i="2"/>
  <c r="AN175" i="2"/>
  <c r="AN173" i="2"/>
  <c r="AN171" i="2"/>
  <c r="AN169" i="2"/>
  <c r="AN167" i="2"/>
  <c r="AN165" i="2"/>
  <c r="AN163" i="2"/>
  <c r="AN161" i="2"/>
  <c r="AN159" i="2"/>
  <c r="AN157" i="2"/>
  <c r="AN155" i="2"/>
  <c r="AN153" i="2"/>
  <c r="AN151" i="2"/>
  <c r="AN149" i="2"/>
  <c r="AN147" i="2"/>
  <c r="AN145" i="2"/>
  <c r="AN143" i="2"/>
  <c r="AN141" i="2"/>
  <c r="AN139" i="2"/>
  <c r="AN137" i="2"/>
  <c r="AN135" i="2"/>
  <c r="AN133" i="2"/>
  <c r="AN131" i="2"/>
  <c r="AN129" i="2"/>
  <c r="AN127" i="2"/>
  <c r="AN125" i="2"/>
  <c r="AN123" i="2"/>
  <c r="AN121" i="2"/>
  <c r="AN119" i="2"/>
  <c r="AN117" i="2"/>
  <c r="AN115" i="2"/>
  <c r="AN113" i="2"/>
  <c r="AN111" i="2"/>
  <c r="AN109" i="2"/>
  <c r="AN107" i="2"/>
  <c r="AN105" i="2"/>
  <c r="AN103" i="2"/>
  <c r="AN101" i="2"/>
  <c r="AN99" i="2"/>
  <c r="AN97" i="2"/>
  <c r="AN95" i="2"/>
  <c r="AN93" i="2"/>
  <c r="AN91" i="2"/>
  <c r="AN89" i="2"/>
  <c r="AN87" i="2"/>
  <c r="AN85" i="2"/>
  <c r="AN83" i="2"/>
  <c r="AN81" i="2"/>
  <c r="AN79" i="2"/>
  <c r="AN77" i="2"/>
  <c r="AN75" i="2"/>
  <c r="AN73" i="2"/>
  <c r="AN71" i="2"/>
  <c r="AN69" i="2"/>
  <c r="AN67" i="2"/>
  <c r="AN65" i="2"/>
  <c r="AN63" i="2"/>
  <c r="AN61" i="2"/>
  <c r="AN59" i="2"/>
  <c r="AN57" i="2"/>
  <c r="AN55" i="2"/>
  <c r="AN289" i="2"/>
  <c r="AN281" i="2"/>
  <c r="AN273" i="2"/>
  <c r="AN265" i="2"/>
  <c r="AN134" i="2"/>
  <c r="AN126" i="2"/>
  <c r="AN118" i="2"/>
  <c r="AN110" i="2"/>
  <c r="AN102" i="2"/>
  <c r="AN94" i="2"/>
  <c r="AN86" i="2"/>
  <c r="AN78" i="2"/>
  <c r="AN70" i="2"/>
  <c r="AN62" i="2"/>
  <c r="AN54" i="2"/>
  <c r="AN50" i="2"/>
  <c r="AN47" i="2"/>
  <c r="AN31" i="2"/>
  <c r="AN261" i="2"/>
  <c r="AN132" i="2"/>
  <c r="AN124" i="2"/>
  <c r="AN116" i="2"/>
  <c r="AN108" i="2"/>
  <c r="AN100" i="2"/>
  <c r="AN92" i="2"/>
  <c r="AN84" i="2"/>
  <c r="AN76" i="2"/>
  <c r="AN68" i="2"/>
  <c r="AN60" i="2"/>
  <c r="AN52" i="2"/>
  <c r="AN49" i="2"/>
  <c r="AN44" i="2"/>
  <c r="AH291" i="2"/>
  <c r="AH287" i="2"/>
  <c r="AH283" i="2"/>
  <c r="AH279" i="2"/>
  <c r="AH275" i="2"/>
  <c r="AH271" i="2"/>
  <c r="AH267" i="2"/>
  <c r="AH263" i="2"/>
  <c r="AH259" i="2"/>
  <c r="AH255" i="2"/>
  <c r="AH251" i="2"/>
  <c r="AH247" i="2"/>
  <c r="AH243" i="2"/>
  <c r="AH239" i="2"/>
  <c r="AH235" i="2"/>
  <c r="AH231" i="2"/>
  <c r="AH227" i="2"/>
  <c r="AH223" i="2"/>
  <c r="AH219" i="2"/>
  <c r="AH215" i="2"/>
  <c r="AH211" i="2"/>
  <c r="AH207" i="2"/>
  <c r="AH203" i="2"/>
  <c r="AH199" i="2"/>
  <c r="AH195" i="2"/>
  <c r="AH191" i="2"/>
  <c r="AH187" i="2"/>
  <c r="AN293" i="2"/>
  <c r="AN285" i="2"/>
  <c r="AN277" i="2"/>
  <c r="AN269" i="2"/>
  <c r="AN138" i="2"/>
  <c r="AN130" i="2"/>
  <c r="AN122" i="2"/>
  <c r="AN114" i="2"/>
  <c r="AN106" i="2"/>
  <c r="AN98" i="2"/>
  <c r="AN90" i="2"/>
  <c r="AN82" i="2"/>
  <c r="AN74" i="2"/>
  <c r="AN66" i="2"/>
  <c r="AN58" i="2"/>
  <c r="AN51" i="2"/>
  <c r="AN46" i="2"/>
  <c r="AN136" i="2"/>
  <c r="AN80" i="2"/>
  <c r="AN72" i="2"/>
  <c r="AN64" i="2"/>
  <c r="AN56" i="2"/>
  <c r="AN53" i="2"/>
  <c r="AH290" i="2"/>
  <c r="AH289" i="2"/>
  <c r="AH288" i="2"/>
  <c r="AH274" i="2"/>
  <c r="AH273" i="2"/>
  <c r="AH272" i="2"/>
  <c r="AH258" i="2"/>
  <c r="AH257" i="2"/>
  <c r="AH256" i="2"/>
  <c r="AH242" i="2"/>
  <c r="AH241" i="2"/>
  <c r="AH240" i="2"/>
  <c r="AH226" i="2"/>
  <c r="AH225" i="2"/>
  <c r="AH224" i="2"/>
  <c r="AH210" i="2"/>
  <c r="AH209" i="2"/>
  <c r="AH208" i="2"/>
  <c r="AH194" i="2"/>
  <c r="AH193" i="2"/>
  <c r="AH192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N96" i="2"/>
  <c r="AN88" i="2"/>
  <c r="AH286" i="2"/>
  <c r="AH284" i="2"/>
  <c r="AH268" i="2"/>
  <c r="AH221" i="2"/>
  <c r="AH154" i="2"/>
  <c r="AH146" i="2"/>
  <c r="AH142" i="2"/>
  <c r="AH134" i="2"/>
  <c r="AH130" i="2"/>
  <c r="AH94" i="2"/>
  <c r="AH74" i="2"/>
  <c r="AH52" i="2"/>
  <c r="AN128" i="2"/>
  <c r="AN120" i="2"/>
  <c r="AN112" i="2"/>
  <c r="AH294" i="2"/>
  <c r="AH293" i="2"/>
  <c r="AH292" i="2"/>
  <c r="AH278" i="2"/>
  <c r="AH277" i="2"/>
  <c r="AH276" i="2"/>
  <c r="AH262" i="2"/>
  <c r="AH261" i="2"/>
  <c r="AH260" i="2"/>
  <c r="AH246" i="2"/>
  <c r="AH245" i="2"/>
  <c r="AH244" i="2"/>
  <c r="AH230" i="2"/>
  <c r="AH229" i="2"/>
  <c r="AH228" i="2"/>
  <c r="AH214" i="2"/>
  <c r="AH213" i="2"/>
  <c r="AH212" i="2"/>
  <c r="AH198" i="2"/>
  <c r="AH197" i="2"/>
  <c r="AH196" i="2"/>
  <c r="AH184" i="2"/>
  <c r="AH180" i="2"/>
  <c r="AH176" i="2"/>
  <c r="AH172" i="2"/>
  <c r="AH168" i="2"/>
  <c r="AH164" i="2"/>
  <c r="AH160" i="2"/>
  <c r="AH156" i="2"/>
  <c r="AH152" i="2"/>
  <c r="AH148" i="2"/>
  <c r="AH144" i="2"/>
  <c r="AH140" i="2"/>
  <c r="AH136" i="2"/>
  <c r="AH132" i="2"/>
  <c r="AH128" i="2"/>
  <c r="AH124" i="2"/>
  <c r="AH120" i="2"/>
  <c r="AH116" i="2"/>
  <c r="AH112" i="2"/>
  <c r="AH108" i="2"/>
  <c r="AH104" i="2"/>
  <c r="AH100" i="2"/>
  <c r="AH96" i="2"/>
  <c r="AH92" i="2"/>
  <c r="AH88" i="2"/>
  <c r="AH84" i="2"/>
  <c r="AH80" i="2"/>
  <c r="AH76" i="2"/>
  <c r="AH72" i="2"/>
  <c r="AH68" i="2"/>
  <c r="AH64" i="2"/>
  <c r="AH60" i="2"/>
  <c r="AH56" i="2"/>
  <c r="AH53" i="2"/>
  <c r="AH51" i="2"/>
  <c r="AH49" i="2"/>
  <c r="AH47" i="2"/>
  <c r="AH45" i="2"/>
  <c r="AH31" i="2"/>
  <c r="AN45" i="2"/>
  <c r="AH285" i="2"/>
  <c r="AH270" i="2"/>
  <c r="AH254" i="2"/>
  <c r="AH252" i="2"/>
  <c r="AH238" i="2"/>
  <c r="AH236" i="2"/>
  <c r="AH220" i="2"/>
  <c r="AH205" i="2"/>
  <c r="AH189" i="2"/>
  <c r="AH186" i="2"/>
  <c r="AH182" i="2"/>
  <c r="AH174" i="2"/>
  <c r="AH170" i="2"/>
  <c r="AH166" i="2"/>
  <c r="AH162" i="2"/>
  <c r="AH150" i="2"/>
  <c r="AH122" i="2"/>
  <c r="AH106" i="2"/>
  <c r="AH102" i="2"/>
  <c r="AH90" i="2"/>
  <c r="AH86" i="2"/>
  <c r="AH82" i="2"/>
  <c r="AH78" i="2"/>
  <c r="AH70" i="2"/>
  <c r="AH66" i="2"/>
  <c r="AH62" i="2"/>
  <c r="AH58" i="2"/>
  <c r="AH54" i="2"/>
  <c r="AH48" i="2"/>
  <c r="AN104" i="2"/>
  <c r="AN48" i="2"/>
  <c r="AH282" i="2"/>
  <c r="AH281" i="2"/>
  <c r="AH280" i="2"/>
  <c r="AH266" i="2"/>
  <c r="AH265" i="2"/>
  <c r="AH264" i="2"/>
  <c r="AH250" i="2"/>
  <c r="AH249" i="2"/>
  <c r="AH248" i="2"/>
  <c r="AH234" i="2"/>
  <c r="AH233" i="2"/>
  <c r="AH232" i="2"/>
  <c r="AH218" i="2"/>
  <c r="AH217" i="2"/>
  <c r="AH216" i="2"/>
  <c r="AH202" i="2"/>
  <c r="AH201" i="2"/>
  <c r="AH200" i="2"/>
  <c r="AH183" i="2"/>
  <c r="AH179" i="2"/>
  <c r="AH175" i="2"/>
  <c r="AH171" i="2"/>
  <c r="AH167" i="2"/>
  <c r="AH163" i="2"/>
  <c r="AH159" i="2"/>
  <c r="AH155" i="2"/>
  <c r="AH151" i="2"/>
  <c r="AH147" i="2"/>
  <c r="AH143" i="2"/>
  <c r="AH139" i="2"/>
  <c r="AH135" i="2"/>
  <c r="AH131" i="2"/>
  <c r="AH127" i="2"/>
  <c r="AH123" i="2"/>
  <c r="AH119" i="2"/>
  <c r="AH115" i="2"/>
  <c r="AH111" i="2"/>
  <c r="AH107" i="2"/>
  <c r="AH103" i="2"/>
  <c r="AH99" i="2"/>
  <c r="AH95" i="2"/>
  <c r="AH91" i="2"/>
  <c r="AH87" i="2"/>
  <c r="AH83" i="2"/>
  <c r="AH79" i="2"/>
  <c r="AH75" i="2"/>
  <c r="AH71" i="2"/>
  <c r="AH67" i="2"/>
  <c r="AH63" i="2"/>
  <c r="AH59" i="2"/>
  <c r="AH55" i="2"/>
  <c r="AH269" i="2"/>
  <c r="AH253" i="2"/>
  <c r="AH237" i="2"/>
  <c r="AH222" i="2"/>
  <c r="AH206" i="2"/>
  <c r="AH204" i="2"/>
  <c r="AH190" i="2"/>
  <c r="AH188" i="2"/>
  <c r="AH178" i="2"/>
  <c r="AH158" i="2"/>
  <c r="AH138" i="2"/>
  <c r="AH126" i="2"/>
  <c r="AH118" i="2"/>
  <c r="AH114" i="2"/>
  <c r="AH110" i="2"/>
  <c r="AH98" i="2"/>
  <c r="AH50" i="2"/>
  <c r="AH46" i="2"/>
  <c r="AH44" i="2"/>
  <c r="AB293" i="2"/>
  <c r="AB291" i="2"/>
  <c r="AB289" i="2"/>
  <c r="AB287" i="2"/>
  <c r="AB285" i="2"/>
  <c r="AB283" i="2"/>
  <c r="AB281" i="2"/>
  <c r="AB279" i="2"/>
  <c r="AB277" i="2"/>
  <c r="AB275" i="2"/>
  <c r="AB273" i="2"/>
  <c r="AB271" i="2"/>
  <c r="AB269" i="2"/>
  <c r="AB267" i="2"/>
  <c r="AB265" i="2"/>
  <c r="AB263" i="2"/>
  <c r="AB261" i="2"/>
  <c r="AB259" i="2"/>
  <c r="AB257" i="2"/>
  <c r="AB255" i="2"/>
  <c r="AB253" i="2"/>
  <c r="AB251" i="2"/>
  <c r="AB249" i="2"/>
  <c r="AB247" i="2"/>
  <c r="AB245" i="2"/>
  <c r="AB243" i="2"/>
  <c r="AB241" i="2"/>
  <c r="AB294" i="2"/>
  <c r="AB286" i="2"/>
  <c r="AB278" i="2"/>
  <c r="AB270" i="2"/>
  <c r="AB262" i="2"/>
  <c r="AB254" i="2"/>
  <c r="AB246" i="2"/>
  <c r="AB292" i="2"/>
  <c r="AB284" i="2"/>
  <c r="AB276" i="2"/>
  <c r="AB268" i="2"/>
  <c r="AB260" i="2"/>
  <c r="AB252" i="2"/>
  <c r="AB244" i="2"/>
  <c r="AB239" i="2"/>
  <c r="AB237" i="2"/>
  <c r="AB235" i="2"/>
  <c r="AB233" i="2"/>
  <c r="AB231" i="2"/>
  <c r="AB229" i="2"/>
  <c r="AB227" i="2"/>
  <c r="AB225" i="2"/>
  <c r="AB223" i="2"/>
  <c r="AB221" i="2"/>
  <c r="AB219" i="2"/>
  <c r="AB217" i="2"/>
  <c r="AB215" i="2"/>
  <c r="AB213" i="2"/>
  <c r="AB211" i="2"/>
  <c r="AB209" i="2"/>
  <c r="AB207" i="2"/>
  <c r="AB205" i="2"/>
  <c r="AB203" i="2"/>
  <c r="AB201" i="2"/>
  <c r="AB199" i="2"/>
  <c r="AB197" i="2"/>
  <c r="AB195" i="2"/>
  <c r="AB193" i="2"/>
  <c r="AB191" i="2"/>
  <c r="AB189" i="2"/>
  <c r="AB187" i="2"/>
  <c r="AB185" i="2"/>
  <c r="AB183" i="2"/>
  <c r="AB181" i="2"/>
  <c r="AB179" i="2"/>
  <c r="AB177" i="2"/>
  <c r="AB175" i="2"/>
  <c r="AB173" i="2"/>
  <c r="AB171" i="2"/>
  <c r="AB169" i="2"/>
  <c r="AB167" i="2"/>
  <c r="AB165" i="2"/>
  <c r="AB163" i="2"/>
  <c r="AB161" i="2"/>
  <c r="AB159" i="2"/>
  <c r="AB290" i="2"/>
  <c r="AB282" i="2"/>
  <c r="AB274" i="2"/>
  <c r="AB266" i="2"/>
  <c r="AB258" i="2"/>
  <c r="AB250" i="2"/>
  <c r="AB242" i="2"/>
  <c r="AB288" i="2"/>
  <c r="AB280" i="2"/>
  <c r="AB272" i="2"/>
  <c r="AB238" i="2"/>
  <c r="AB234" i="2"/>
  <c r="AB230" i="2"/>
  <c r="AB226" i="2"/>
  <c r="AB222" i="2"/>
  <c r="AB218" i="2"/>
  <c r="AB214" i="2"/>
  <c r="AB210" i="2"/>
  <c r="AB206" i="2"/>
  <c r="AB202" i="2"/>
  <c r="AB198" i="2"/>
  <c r="AB194" i="2"/>
  <c r="AB190" i="2"/>
  <c r="AB186" i="2"/>
  <c r="AB182" i="2"/>
  <c r="AB178" i="2"/>
  <c r="AB174" i="2"/>
  <c r="AB170" i="2"/>
  <c r="AB166" i="2"/>
  <c r="AB162" i="2"/>
  <c r="AB156" i="2"/>
  <c r="AB152" i="2"/>
  <c r="AB148" i="2"/>
  <c r="AB144" i="2"/>
  <c r="AB140" i="2"/>
  <c r="AB136" i="2"/>
  <c r="AB132" i="2"/>
  <c r="AB128" i="2"/>
  <c r="AB124" i="2"/>
  <c r="AB120" i="2"/>
  <c r="AB116" i="2"/>
  <c r="AB112" i="2"/>
  <c r="AB108" i="2"/>
  <c r="AB104" i="2"/>
  <c r="AB100" i="2"/>
  <c r="AB96" i="2"/>
  <c r="AB92" i="2"/>
  <c r="AB88" i="2"/>
  <c r="AB84" i="2"/>
  <c r="AB80" i="2"/>
  <c r="AB76" i="2"/>
  <c r="AB72" i="2"/>
  <c r="AB70" i="2"/>
  <c r="AB68" i="2"/>
  <c r="AB66" i="2"/>
  <c r="AB64" i="2"/>
  <c r="AB62" i="2"/>
  <c r="AB60" i="2"/>
  <c r="AB58" i="2"/>
  <c r="AB56" i="2"/>
  <c r="AB54" i="2"/>
  <c r="AB264" i="2"/>
  <c r="AB256" i="2"/>
  <c r="AB248" i="2"/>
  <c r="AB160" i="2"/>
  <c r="AB155" i="2"/>
  <c r="AB151" i="2"/>
  <c r="AB147" i="2"/>
  <c r="AB143" i="2"/>
  <c r="AB139" i="2"/>
  <c r="AB135" i="2"/>
  <c r="AB131" i="2"/>
  <c r="AB127" i="2"/>
  <c r="AB123" i="2"/>
  <c r="AB119" i="2"/>
  <c r="AB115" i="2"/>
  <c r="AB111" i="2"/>
  <c r="AB107" i="2"/>
  <c r="AB103" i="2"/>
  <c r="AB99" i="2"/>
  <c r="AB95" i="2"/>
  <c r="AB91" i="2"/>
  <c r="AB87" i="2"/>
  <c r="AB83" i="2"/>
  <c r="AB79" i="2"/>
  <c r="AB75" i="2"/>
  <c r="AB52" i="2"/>
  <c r="AB50" i="2"/>
  <c r="AB48" i="2"/>
  <c r="AB46" i="2"/>
  <c r="AB44" i="2"/>
  <c r="AB158" i="2"/>
  <c r="AB154" i="2"/>
  <c r="AB153" i="2"/>
  <c r="AB138" i="2"/>
  <c r="AB137" i="2"/>
  <c r="AB122" i="2"/>
  <c r="AB121" i="2"/>
  <c r="AB106" i="2"/>
  <c r="AB105" i="2"/>
  <c r="AB90" i="2"/>
  <c r="AB89" i="2"/>
  <c r="AB74" i="2"/>
  <c r="AB69" i="2"/>
  <c r="AB61" i="2"/>
  <c r="AB51" i="2"/>
  <c r="AB47" i="2"/>
  <c r="AB31" i="2"/>
  <c r="AB57" i="2"/>
  <c r="AB49" i="2"/>
  <c r="AB212" i="2"/>
  <c r="AB196" i="2"/>
  <c r="AB188" i="2"/>
  <c r="AB172" i="2"/>
  <c r="AB157" i="2"/>
  <c r="AB67" i="2"/>
  <c r="AB59" i="2"/>
  <c r="AB240" i="2"/>
  <c r="AB232" i="2"/>
  <c r="AB224" i="2"/>
  <c r="AB216" i="2"/>
  <c r="AB208" i="2"/>
  <c r="AB200" i="2"/>
  <c r="AB192" i="2"/>
  <c r="AB184" i="2"/>
  <c r="AB176" i="2"/>
  <c r="AB168" i="2"/>
  <c r="AB150" i="2"/>
  <c r="AB149" i="2"/>
  <c r="AB134" i="2"/>
  <c r="AB133" i="2"/>
  <c r="AB118" i="2"/>
  <c r="AB117" i="2"/>
  <c r="AB102" i="2"/>
  <c r="AB101" i="2"/>
  <c r="AB86" i="2"/>
  <c r="AB85" i="2"/>
  <c r="AB71" i="2"/>
  <c r="AB63" i="2"/>
  <c r="AB55" i="2"/>
  <c r="AB146" i="2"/>
  <c r="AB145" i="2"/>
  <c r="AB130" i="2"/>
  <c r="AB129" i="2"/>
  <c r="AB114" i="2"/>
  <c r="AB113" i="2"/>
  <c r="AB98" i="2"/>
  <c r="AB97" i="2"/>
  <c r="AB82" i="2"/>
  <c r="AB81" i="2"/>
  <c r="AB65" i="2"/>
  <c r="AB53" i="2"/>
  <c r="AB45" i="2"/>
  <c r="AB236" i="2"/>
  <c r="AB228" i="2"/>
  <c r="AB220" i="2"/>
  <c r="AB204" i="2"/>
  <c r="AB180" i="2"/>
  <c r="AB164" i="2"/>
  <c r="AB142" i="2"/>
  <c r="AB141" i="2"/>
  <c r="AB126" i="2"/>
  <c r="AB125" i="2"/>
  <c r="AB110" i="2"/>
  <c r="AB109" i="2"/>
  <c r="AB94" i="2"/>
  <c r="AB93" i="2"/>
  <c r="AB78" i="2"/>
  <c r="AB77" i="2"/>
  <c r="AB73" i="2"/>
  <c r="V294" i="2"/>
  <c r="V292" i="2"/>
  <c r="V290" i="2"/>
  <c r="V288" i="2"/>
  <c r="V286" i="2"/>
  <c r="V284" i="2"/>
  <c r="V282" i="2"/>
  <c r="V280" i="2"/>
  <c r="V278" i="2"/>
  <c r="V276" i="2"/>
  <c r="V274" i="2"/>
  <c r="V272" i="2"/>
  <c r="V270" i="2"/>
  <c r="V268" i="2"/>
  <c r="V266" i="2"/>
  <c r="V264" i="2"/>
  <c r="V262" i="2"/>
  <c r="V260" i="2"/>
  <c r="V258" i="2"/>
  <c r="V256" i="2"/>
  <c r="V254" i="2"/>
  <c r="V252" i="2"/>
  <c r="V250" i="2"/>
  <c r="V248" i="2"/>
  <c r="V246" i="2"/>
  <c r="V244" i="2"/>
  <c r="V242" i="2"/>
  <c r="V240" i="2"/>
  <c r="V238" i="2"/>
  <c r="V236" i="2"/>
  <c r="V234" i="2"/>
  <c r="V232" i="2"/>
  <c r="V230" i="2"/>
  <c r="V228" i="2"/>
  <c r="V226" i="2"/>
  <c r="V224" i="2"/>
  <c r="V222" i="2"/>
  <c r="V220" i="2"/>
  <c r="V218" i="2"/>
  <c r="V216" i="2"/>
  <c r="V214" i="2"/>
  <c r="V212" i="2"/>
  <c r="V210" i="2"/>
  <c r="V208" i="2"/>
  <c r="V206" i="2"/>
  <c r="V204" i="2"/>
  <c r="V202" i="2"/>
  <c r="V200" i="2"/>
  <c r="V198" i="2"/>
  <c r="V196" i="2"/>
  <c r="V194" i="2"/>
  <c r="V192" i="2"/>
  <c r="V190" i="2"/>
  <c r="V188" i="2"/>
  <c r="V186" i="2"/>
  <c r="V184" i="2"/>
  <c r="V182" i="2"/>
  <c r="V180" i="2"/>
  <c r="V178" i="2"/>
  <c r="V176" i="2"/>
  <c r="V174" i="2"/>
  <c r="V287" i="2"/>
  <c r="V279" i="2"/>
  <c r="V271" i="2"/>
  <c r="V263" i="2"/>
  <c r="V255" i="2"/>
  <c r="V247" i="2"/>
  <c r="V239" i="2"/>
  <c r="V291" i="2"/>
  <c r="V283" i="2"/>
  <c r="V275" i="2"/>
  <c r="V267" i="2"/>
  <c r="V259" i="2"/>
  <c r="V251" i="2"/>
  <c r="V243" i="2"/>
  <c r="V235" i="2"/>
  <c r="V227" i="2"/>
  <c r="V219" i="2"/>
  <c r="V211" i="2"/>
  <c r="V203" i="2"/>
  <c r="V195" i="2"/>
  <c r="V187" i="2"/>
  <c r="V179" i="2"/>
  <c r="V281" i="2"/>
  <c r="V265" i="2"/>
  <c r="V249" i="2"/>
  <c r="V233" i="2"/>
  <c r="V229" i="2"/>
  <c r="V215" i="2"/>
  <c r="V201" i="2"/>
  <c r="V197" i="2"/>
  <c r="V183" i="2"/>
  <c r="V170" i="2"/>
  <c r="V167" i="2"/>
  <c r="V162" i="2"/>
  <c r="V159" i="2"/>
  <c r="V154" i="2"/>
  <c r="V151" i="2"/>
  <c r="V146" i="2"/>
  <c r="V143" i="2"/>
  <c r="V138" i="2"/>
  <c r="V135" i="2"/>
  <c r="V130" i="2"/>
  <c r="V127" i="2"/>
  <c r="V122" i="2"/>
  <c r="V119" i="2"/>
  <c r="V114" i="2"/>
  <c r="V111" i="2"/>
  <c r="V106" i="2"/>
  <c r="V103" i="2"/>
  <c r="V98" i="2"/>
  <c r="V95" i="2"/>
  <c r="V90" i="2"/>
  <c r="V87" i="2"/>
  <c r="V82" i="2"/>
  <c r="V79" i="2"/>
  <c r="V74" i="2"/>
  <c r="V71" i="2"/>
  <c r="V66" i="2"/>
  <c r="V63" i="2"/>
  <c r="V58" i="2"/>
  <c r="V55" i="2"/>
  <c r="V50" i="2"/>
  <c r="V47" i="2"/>
  <c r="V285" i="2"/>
  <c r="V269" i="2"/>
  <c r="V253" i="2"/>
  <c r="V237" i="2"/>
  <c r="V225" i="2"/>
  <c r="V221" i="2"/>
  <c r="V207" i="2"/>
  <c r="V193" i="2"/>
  <c r="V189" i="2"/>
  <c r="V175" i="2"/>
  <c r="V172" i="2"/>
  <c r="V169" i="2"/>
  <c r="V164" i="2"/>
  <c r="V161" i="2"/>
  <c r="V156" i="2"/>
  <c r="V153" i="2"/>
  <c r="V148" i="2"/>
  <c r="V145" i="2"/>
  <c r="V140" i="2"/>
  <c r="V137" i="2"/>
  <c r="V132" i="2"/>
  <c r="V129" i="2"/>
  <c r="V124" i="2"/>
  <c r="V121" i="2"/>
  <c r="V116" i="2"/>
  <c r="V113" i="2"/>
  <c r="V108" i="2"/>
  <c r="V105" i="2"/>
  <c r="V100" i="2"/>
  <c r="V97" i="2"/>
  <c r="V92" i="2"/>
  <c r="V89" i="2"/>
  <c r="V84" i="2"/>
  <c r="V81" i="2"/>
  <c r="V76" i="2"/>
  <c r="V73" i="2"/>
  <c r="V289" i="2"/>
  <c r="V273" i="2"/>
  <c r="V257" i="2"/>
  <c r="V241" i="2"/>
  <c r="V231" i="2"/>
  <c r="V217" i="2"/>
  <c r="V213" i="2"/>
  <c r="V199" i="2"/>
  <c r="V185" i="2"/>
  <c r="V181" i="2"/>
  <c r="V171" i="2"/>
  <c r="V166" i="2"/>
  <c r="V163" i="2"/>
  <c r="V158" i="2"/>
  <c r="V155" i="2"/>
  <c r="V150" i="2"/>
  <c r="V147" i="2"/>
  <c r="V142" i="2"/>
  <c r="V139" i="2"/>
  <c r="V134" i="2"/>
  <c r="V131" i="2"/>
  <c r="V126" i="2"/>
  <c r="V123" i="2"/>
  <c r="V118" i="2"/>
  <c r="V115" i="2"/>
  <c r="V110" i="2"/>
  <c r="V107" i="2"/>
  <c r="V102" i="2"/>
  <c r="V99" i="2"/>
  <c r="V94" i="2"/>
  <c r="V91" i="2"/>
  <c r="V86" i="2"/>
  <c r="V83" i="2"/>
  <c r="V78" i="2"/>
  <c r="V75" i="2"/>
  <c r="V70" i="2"/>
  <c r="V67" i="2"/>
  <c r="V62" i="2"/>
  <c r="V59" i="2"/>
  <c r="V54" i="2"/>
  <c r="V51" i="2"/>
  <c r="V46" i="2"/>
  <c r="V261" i="2"/>
  <c r="V223" i="2"/>
  <c r="V209" i="2"/>
  <c r="V168" i="2"/>
  <c r="V157" i="2"/>
  <c r="V136" i="2"/>
  <c r="V125" i="2"/>
  <c r="V104" i="2"/>
  <c r="V93" i="2"/>
  <c r="V72" i="2"/>
  <c r="V61" i="2"/>
  <c r="V56" i="2"/>
  <c r="V45" i="2"/>
  <c r="V31" i="2"/>
  <c r="V277" i="2"/>
  <c r="V205" i="2"/>
  <c r="V191" i="2"/>
  <c r="V177" i="2"/>
  <c r="V165" i="2"/>
  <c r="V144" i="2"/>
  <c r="V133" i="2"/>
  <c r="V112" i="2"/>
  <c r="V101" i="2"/>
  <c r="V80" i="2"/>
  <c r="V65" i="2"/>
  <c r="V60" i="2"/>
  <c r="V49" i="2"/>
  <c r="V44" i="2"/>
  <c r="V293" i="2"/>
  <c r="V173" i="2"/>
  <c r="V152" i="2"/>
  <c r="V141" i="2"/>
  <c r="V120" i="2"/>
  <c r="V109" i="2"/>
  <c r="V88" i="2"/>
  <c r="V77" i="2"/>
  <c r="V69" i="2"/>
  <c r="V64" i="2"/>
  <c r="V53" i="2"/>
  <c r="V48" i="2"/>
  <c r="P294" i="2"/>
  <c r="P292" i="2"/>
  <c r="P290" i="2"/>
  <c r="P288" i="2"/>
  <c r="P286" i="2"/>
  <c r="P284" i="2"/>
  <c r="P282" i="2"/>
  <c r="P280" i="2"/>
  <c r="P278" i="2"/>
  <c r="P276" i="2"/>
  <c r="P274" i="2"/>
  <c r="P272" i="2"/>
  <c r="P270" i="2"/>
  <c r="P268" i="2"/>
  <c r="P266" i="2"/>
  <c r="P264" i="2"/>
  <c r="P262" i="2"/>
  <c r="P260" i="2"/>
  <c r="P258" i="2"/>
  <c r="P256" i="2"/>
  <c r="P254" i="2"/>
  <c r="P252" i="2"/>
  <c r="P250" i="2"/>
  <c r="P248" i="2"/>
  <c r="P246" i="2"/>
  <c r="P244" i="2"/>
  <c r="P242" i="2"/>
  <c r="P240" i="2"/>
  <c r="P238" i="2"/>
  <c r="P236" i="2"/>
  <c r="P234" i="2"/>
  <c r="P232" i="2"/>
  <c r="P230" i="2"/>
  <c r="P228" i="2"/>
  <c r="P226" i="2"/>
  <c r="P224" i="2"/>
  <c r="P222" i="2"/>
  <c r="P220" i="2"/>
  <c r="P218" i="2"/>
  <c r="P216" i="2"/>
  <c r="P214" i="2"/>
  <c r="P212" i="2"/>
  <c r="P210" i="2"/>
  <c r="P208" i="2"/>
  <c r="P206" i="2"/>
  <c r="P204" i="2"/>
  <c r="P202" i="2"/>
  <c r="P200" i="2"/>
  <c r="P198" i="2"/>
  <c r="P196" i="2"/>
  <c r="P194" i="2"/>
  <c r="P192" i="2"/>
  <c r="P190" i="2"/>
  <c r="P188" i="2"/>
  <c r="P186" i="2"/>
  <c r="P184" i="2"/>
  <c r="P182" i="2"/>
  <c r="P180" i="2"/>
  <c r="P178" i="2"/>
  <c r="P176" i="2"/>
  <c r="P174" i="2"/>
  <c r="P172" i="2"/>
  <c r="P170" i="2"/>
  <c r="P168" i="2"/>
  <c r="P166" i="2"/>
  <c r="P164" i="2"/>
  <c r="P162" i="2"/>
  <c r="P160" i="2"/>
  <c r="P158" i="2"/>
  <c r="P156" i="2"/>
  <c r="P154" i="2"/>
  <c r="P152" i="2"/>
  <c r="P150" i="2"/>
  <c r="P148" i="2"/>
  <c r="P146" i="2"/>
  <c r="P144" i="2"/>
  <c r="P142" i="2"/>
  <c r="P140" i="2"/>
  <c r="P138" i="2"/>
  <c r="P136" i="2"/>
  <c r="P134" i="2"/>
  <c r="P132" i="2"/>
  <c r="P130" i="2"/>
  <c r="P128" i="2"/>
  <c r="P126" i="2"/>
  <c r="P124" i="2"/>
  <c r="P122" i="2"/>
  <c r="P120" i="2"/>
  <c r="P118" i="2"/>
  <c r="P116" i="2"/>
  <c r="P114" i="2"/>
  <c r="P112" i="2"/>
  <c r="P110" i="2"/>
  <c r="P108" i="2"/>
  <c r="P106" i="2"/>
  <c r="P104" i="2"/>
  <c r="P102" i="2"/>
  <c r="P100" i="2"/>
  <c r="P98" i="2"/>
  <c r="P96" i="2"/>
  <c r="P94" i="2"/>
  <c r="P92" i="2"/>
  <c r="P90" i="2"/>
  <c r="P88" i="2"/>
  <c r="P86" i="2"/>
  <c r="P84" i="2"/>
  <c r="P82" i="2"/>
  <c r="P80" i="2"/>
  <c r="P78" i="2"/>
  <c r="P76" i="2"/>
  <c r="P74" i="2"/>
  <c r="P72" i="2"/>
  <c r="P70" i="2"/>
  <c r="P68" i="2"/>
  <c r="P66" i="2"/>
  <c r="P64" i="2"/>
  <c r="P62" i="2"/>
  <c r="P60" i="2"/>
  <c r="P58" i="2"/>
  <c r="P56" i="2"/>
  <c r="P54" i="2"/>
  <c r="P52" i="2"/>
  <c r="P50" i="2"/>
  <c r="P48" i="2"/>
  <c r="P46" i="2"/>
  <c r="P44" i="2"/>
  <c r="V160" i="2"/>
  <c r="V117" i="2"/>
  <c r="V52" i="2"/>
  <c r="P229" i="2"/>
  <c r="P221" i="2"/>
  <c r="P213" i="2"/>
  <c r="P205" i="2"/>
  <c r="P197" i="2"/>
  <c r="P189" i="2"/>
  <c r="P181" i="2"/>
  <c r="P173" i="2"/>
  <c r="P165" i="2"/>
  <c r="P157" i="2"/>
  <c r="P149" i="2"/>
  <c r="P141" i="2"/>
  <c r="P133" i="2"/>
  <c r="P125" i="2"/>
  <c r="P117" i="2"/>
  <c r="P109" i="2"/>
  <c r="P101" i="2"/>
  <c r="P93" i="2"/>
  <c r="P85" i="2"/>
  <c r="P77" i="2"/>
  <c r="P69" i="2"/>
  <c r="P61" i="2"/>
  <c r="P53" i="2"/>
  <c r="P45" i="2"/>
  <c r="V149" i="2"/>
  <c r="V68" i="2"/>
  <c r="P291" i="2"/>
  <c r="P287" i="2"/>
  <c r="P283" i="2"/>
  <c r="P279" i="2"/>
  <c r="P275" i="2"/>
  <c r="P271" i="2"/>
  <c r="P267" i="2"/>
  <c r="P263" i="2"/>
  <c r="P259" i="2"/>
  <c r="P255" i="2"/>
  <c r="P251" i="2"/>
  <c r="P247" i="2"/>
  <c r="P243" i="2"/>
  <c r="P239" i="2"/>
  <c r="P235" i="2"/>
  <c r="P231" i="2"/>
  <c r="P223" i="2"/>
  <c r="P215" i="2"/>
  <c r="P207" i="2"/>
  <c r="P199" i="2"/>
  <c r="P191" i="2"/>
  <c r="P183" i="2"/>
  <c r="P175" i="2"/>
  <c r="P167" i="2"/>
  <c r="P159" i="2"/>
  <c r="P151" i="2"/>
  <c r="P143" i="2"/>
  <c r="P135" i="2"/>
  <c r="P127" i="2"/>
  <c r="P119" i="2"/>
  <c r="P111" i="2"/>
  <c r="P103" i="2"/>
  <c r="P95" i="2"/>
  <c r="P87" i="2"/>
  <c r="P79" i="2"/>
  <c r="P71" i="2"/>
  <c r="P63" i="2"/>
  <c r="P55" i="2"/>
  <c r="P47" i="2"/>
  <c r="P31" i="2"/>
  <c r="V245" i="2"/>
  <c r="V96" i="2"/>
  <c r="P225" i="2"/>
  <c r="P217" i="2"/>
  <c r="P209" i="2"/>
  <c r="P201" i="2"/>
  <c r="P193" i="2"/>
  <c r="P185" i="2"/>
  <c r="P177" i="2"/>
  <c r="P169" i="2"/>
  <c r="P161" i="2"/>
  <c r="P153" i="2"/>
  <c r="P145" i="2"/>
  <c r="P137" i="2"/>
  <c r="P129" i="2"/>
  <c r="P121" i="2"/>
  <c r="P113" i="2"/>
  <c r="P105" i="2"/>
  <c r="P97" i="2"/>
  <c r="P89" i="2"/>
  <c r="P81" i="2"/>
  <c r="P73" i="2"/>
  <c r="P65" i="2"/>
  <c r="P57" i="2"/>
  <c r="P49" i="2"/>
  <c r="V128" i="2"/>
  <c r="V85" i="2"/>
  <c r="V57" i="2"/>
  <c r="P293" i="2"/>
  <c r="P289" i="2"/>
  <c r="P285" i="2"/>
  <c r="P281" i="2"/>
  <c r="P277" i="2"/>
  <c r="P273" i="2"/>
  <c r="P269" i="2"/>
  <c r="P265" i="2"/>
  <c r="P261" i="2"/>
  <c r="P257" i="2"/>
  <c r="P253" i="2"/>
  <c r="P249" i="2"/>
  <c r="P245" i="2"/>
  <c r="P241" i="2"/>
  <c r="P237" i="2"/>
  <c r="P233" i="2"/>
  <c r="P227" i="2"/>
  <c r="P219" i="2"/>
  <c r="P211" i="2"/>
  <c r="P203" i="2"/>
  <c r="P195" i="2"/>
  <c r="P187" i="2"/>
  <c r="P179" i="2"/>
  <c r="P171" i="2"/>
  <c r="P163" i="2"/>
  <c r="P155" i="2"/>
  <c r="P147" i="2"/>
  <c r="P139" i="2"/>
  <c r="P131" i="2"/>
  <c r="P123" i="2"/>
  <c r="P115" i="2"/>
  <c r="P107" i="2"/>
  <c r="P99" i="2"/>
  <c r="P91" i="2"/>
  <c r="P83" i="2"/>
  <c r="P75" i="2"/>
  <c r="P67" i="2"/>
  <c r="P59" i="2"/>
  <c r="P51" i="2"/>
  <c r="J31" i="2"/>
  <c r="B21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B22" i="2"/>
  <c r="EB110" i="2" l="1"/>
  <c r="EH109" i="2"/>
  <c r="CF114" i="2"/>
  <c r="CX113" i="2"/>
  <c r="CL119" i="2"/>
  <c r="CR142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R68" i="2" s="1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R84" i="2" s="1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R100" i="2" s="1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R116" i="2" s="1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R136" i="2" s="1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R180" i="2" s="1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R312" i="2" s="1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4" i="2"/>
  <c r="J50" i="2"/>
  <c r="J45" i="2"/>
  <c r="J52" i="2"/>
  <c r="J44" i="2"/>
  <c r="J51" i="2"/>
  <c r="J48" i="2"/>
  <c r="J49" i="2"/>
  <c r="J46" i="2"/>
  <c r="J53" i="2"/>
  <c r="J47" i="2"/>
  <c r="J54" i="2"/>
  <c r="EB111" i="2" l="1"/>
  <c r="EH110" i="2"/>
  <c r="CL120" i="2"/>
  <c r="CF115" i="2"/>
  <c r="CX114" i="2"/>
  <c r="CR143" i="2"/>
  <c r="R252" i="2"/>
  <c r="R372" i="2"/>
  <c r="R547" i="2"/>
  <c r="R539" i="2"/>
  <c r="R527" i="2"/>
  <c r="R515" i="2"/>
  <c r="R503" i="2"/>
  <c r="R483" i="2"/>
  <c r="R471" i="2"/>
  <c r="R459" i="2"/>
  <c r="R447" i="2"/>
  <c r="R435" i="2"/>
  <c r="R419" i="2"/>
  <c r="R407" i="2"/>
  <c r="R395" i="2"/>
  <c r="R383" i="2"/>
  <c r="R371" i="2"/>
  <c r="R359" i="2"/>
  <c r="R351" i="2"/>
  <c r="R339" i="2"/>
  <c r="R327" i="2"/>
  <c r="R315" i="2"/>
  <c r="R303" i="2"/>
  <c r="R291" i="2"/>
  <c r="R279" i="2"/>
  <c r="R267" i="2"/>
  <c r="R255" i="2"/>
  <c r="R243" i="2"/>
  <c r="R231" i="2"/>
  <c r="R219" i="2"/>
  <c r="R207" i="2"/>
  <c r="R199" i="2"/>
  <c r="R187" i="2"/>
  <c r="R175" i="2"/>
  <c r="R163" i="2"/>
  <c r="R147" i="2"/>
  <c r="R131" i="2"/>
  <c r="R115" i="2"/>
  <c r="R59" i="2"/>
  <c r="R550" i="2"/>
  <c r="R546" i="2"/>
  <c r="R542" i="2"/>
  <c r="R538" i="2"/>
  <c r="R534" i="2"/>
  <c r="R530" i="2"/>
  <c r="R526" i="2"/>
  <c r="R522" i="2"/>
  <c r="R518" i="2"/>
  <c r="R514" i="2"/>
  <c r="R510" i="2"/>
  <c r="R506" i="2"/>
  <c r="R502" i="2"/>
  <c r="R498" i="2"/>
  <c r="R494" i="2"/>
  <c r="R490" i="2"/>
  <c r="R486" i="2"/>
  <c r="R482" i="2"/>
  <c r="R478" i="2"/>
  <c r="R474" i="2"/>
  <c r="R470" i="2"/>
  <c r="R466" i="2"/>
  <c r="R462" i="2"/>
  <c r="R458" i="2"/>
  <c r="R454" i="2"/>
  <c r="R450" i="2"/>
  <c r="R446" i="2"/>
  <c r="R442" i="2"/>
  <c r="R438" i="2"/>
  <c r="R434" i="2"/>
  <c r="R430" i="2"/>
  <c r="R426" i="2"/>
  <c r="R422" i="2"/>
  <c r="R418" i="2"/>
  <c r="R414" i="2"/>
  <c r="R410" i="2"/>
  <c r="R406" i="2"/>
  <c r="R402" i="2"/>
  <c r="R398" i="2"/>
  <c r="R394" i="2"/>
  <c r="R390" i="2"/>
  <c r="R386" i="2"/>
  <c r="R382" i="2"/>
  <c r="R378" i="2"/>
  <c r="R374" i="2"/>
  <c r="R370" i="2"/>
  <c r="R366" i="2"/>
  <c r="R362" i="2"/>
  <c r="R358" i="2"/>
  <c r="R354" i="2"/>
  <c r="R350" i="2"/>
  <c r="R346" i="2"/>
  <c r="R342" i="2"/>
  <c r="R338" i="2"/>
  <c r="R334" i="2"/>
  <c r="R330" i="2"/>
  <c r="R326" i="2"/>
  <c r="R322" i="2"/>
  <c r="R318" i="2"/>
  <c r="R314" i="2"/>
  <c r="R310" i="2"/>
  <c r="R306" i="2"/>
  <c r="R302" i="2"/>
  <c r="R298" i="2"/>
  <c r="R294" i="2"/>
  <c r="R290" i="2"/>
  <c r="R286" i="2"/>
  <c r="R282" i="2"/>
  <c r="R278" i="2"/>
  <c r="R274" i="2"/>
  <c r="R270" i="2"/>
  <c r="R266" i="2"/>
  <c r="R262" i="2"/>
  <c r="R258" i="2"/>
  <c r="R254" i="2"/>
  <c r="R250" i="2"/>
  <c r="R246" i="2"/>
  <c r="R242" i="2"/>
  <c r="R238" i="2"/>
  <c r="R234" i="2"/>
  <c r="R230" i="2"/>
  <c r="R226" i="2"/>
  <c r="R222" i="2"/>
  <c r="R218" i="2"/>
  <c r="R214" i="2"/>
  <c r="R210" i="2"/>
  <c r="R206" i="2"/>
  <c r="R202" i="2"/>
  <c r="R198" i="2"/>
  <c r="R194" i="2"/>
  <c r="R190" i="2"/>
  <c r="R186" i="2"/>
  <c r="R182" i="2"/>
  <c r="R178" i="2"/>
  <c r="R174" i="2"/>
  <c r="R170" i="2"/>
  <c r="R166" i="2"/>
  <c r="R162" i="2"/>
  <c r="R158" i="2"/>
  <c r="R154" i="2"/>
  <c r="R150" i="2"/>
  <c r="R146" i="2"/>
  <c r="R142" i="2"/>
  <c r="R138" i="2"/>
  <c r="R134" i="2"/>
  <c r="R130" i="2"/>
  <c r="R126" i="2"/>
  <c r="R122" i="2"/>
  <c r="R118" i="2"/>
  <c r="R114" i="2"/>
  <c r="R110" i="2"/>
  <c r="R106" i="2"/>
  <c r="R102" i="2"/>
  <c r="R98" i="2"/>
  <c r="R94" i="2"/>
  <c r="R90" i="2"/>
  <c r="R86" i="2"/>
  <c r="R82" i="2"/>
  <c r="R78" i="2"/>
  <c r="R74" i="2"/>
  <c r="R70" i="2"/>
  <c r="R66" i="2"/>
  <c r="R62" i="2"/>
  <c r="R58" i="2"/>
  <c r="R543" i="2"/>
  <c r="R535" i="2"/>
  <c r="R523" i="2"/>
  <c r="R511" i="2"/>
  <c r="R499" i="2"/>
  <c r="R487" i="2"/>
  <c r="R475" i="2"/>
  <c r="R463" i="2"/>
  <c r="R455" i="2"/>
  <c r="R443" i="2"/>
  <c r="R431" i="2"/>
  <c r="R423" i="2"/>
  <c r="R411" i="2"/>
  <c r="R399" i="2"/>
  <c r="R387" i="2"/>
  <c r="R375" i="2"/>
  <c r="R367" i="2"/>
  <c r="R355" i="2"/>
  <c r="R343" i="2"/>
  <c r="R331" i="2"/>
  <c r="R319" i="2"/>
  <c r="R307" i="2"/>
  <c r="R295" i="2"/>
  <c r="R283" i="2"/>
  <c r="R271" i="2"/>
  <c r="R263" i="2"/>
  <c r="R251" i="2"/>
  <c r="R239" i="2"/>
  <c r="R223" i="2"/>
  <c r="R211" i="2"/>
  <c r="R195" i="2"/>
  <c r="R183" i="2"/>
  <c r="R171" i="2"/>
  <c r="R159" i="2"/>
  <c r="R151" i="2"/>
  <c r="R139" i="2"/>
  <c r="R123" i="2"/>
  <c r="R107" i="2"/>
  <c r="R63" i="2"/>
  <c r="R553" i="2"/>
  <c r="R549" i="2"/>
  <c r="R545" i="2"/>
  <c r="R541" i="2"/>
  <c r="R537" i="2"/>
  <c r="R533" i="2"/>
  <c r="R529" i="2"/>
  <c r="R525" i="2"/>
  <c r="R521" i="2"/>
  <c r="R517" i="2"/>
  <c r="R513" i="2"/>
  <c r="R509" i="2"/>
  <c r="R505" i="2"/>
  <c r="R501" i="2"/>
  <c r="R497" i="2"/>
  <c r="R493" i="2"/>
  <c r="R489" i="2"/>
  <c r="R485" i="2"/>
  <c r="R481" i="2"/>
  <c r="R477" i="2"/>
  <c r="R473" i="2"/>
  <c r="R469" i="2"/>
  <c r="R465" i="2"/>
  <c r="R461" i="2"/>
  <c r="R457" i="2"/>
  <c r="R453" i="2"/>
  <c r="R449" i="2"/>
  <c r="R445" i="2"/>
  <c r="R441" i="2"/>
  <c r="R437" i="2"/>
  <c r="R433" i="2"/>
  <c r="R429" i="2"/>
  <c r="R425" i="2"/>
  <c r="R421" i="2"/>
  <c r="R417" i="2"/>
  <c r="R413" i="2"/>
  <c r="R409" i="2"/>
  <c r="R405" i="2"/>
  <c r="R401" i="2"/>
  <c r="R397" i="2"/>
  <c r="R393" i="2"/>
  <c r="R389" i="2"/>
  <c r="R385" i="2"/>
  <c r="R381" i="2"/>
  <c r="R377" i="2"/>
  <c r="R373" i="2"/>
  <c r="R369" i="2"/>
  <c r="R365" i="2"/>
  <c r="R361" i="2"/>
  <c r="R357" i="2"/>
  <c r="R353" i="2"/>
  <c r="R349" i="2"/>
  <c r="R345" i="2"/>
  <c r="R341" i="2"/>
  <c r="R337" i="2"/>
  <c r="R333" i="2"/>
  <c r="R329" i="2"/>
  <c r="R325" i="2"/>
  <c r="R321" i="2"/>
  <c r="R317" i="2"/>
  <c r="R313" i="2"/>
  <c r="R309" i="2"/>
  <c r="R305" i="2"/>
  <c r="R301" i="2"/>
  <c r="R297" i="2"/>
  <c r="R293" i="2"/>
  <c r="R289" i="2"/>
  <c r="R285" i="2"/>
  <c r="R281" i="2"/>
  <c r="R277" i="2"/>
  <c r="R273" i="2"/>
  <c r="R269" i="2"/>
  <c r="R265" i="2"/>
  <c r="R261" i="2"/>
  <c r="R257" i="2"/>
  <c r="R253" i="2"/>
  <c r="R249" i="2"/>
  <c r="R245" i="2"/>
  <c r="R241" i="2"/>
  <c r="R237" i="2"/>
  <c r="R233" i="2"/>
  <c r="R229" i="2"/>
  <c r="R225" i="2"/>
  <c r="R221" i="2"/>
  <c r="R217" i="2"/>
  <c r="R213" i="2"/>
  <c r="R209" i="2"/>
  <c r="R205" i="2"/>
  <c r="R201" i="2"/>
  <c r="R197" i="2"/>
  <c r="R193" i="2"/>
  <c r="R189" i="2"/>
  <c r="R185" i="2"/>
  <c r="R181" i="2"/>
  <c r="R177" i="2"/>
  <c r="R173" i="2"/>
  <c r="R169" i="2"/>
  <c r="R165" i="2"/>
  <c r="R161" i="2"/>
  <c r="R157" i="2"/>
  <c r="R153" i="2"/>
  <c r="R149" i="2"/>
  <c r="R145" i="2"/>
  <c r="R141" i="2"/>
  <c r="R137" i="2"/>
  <c r="R133" i="2"/>
  <c r="R129" i="2"/>
  <c r="R125" i="2"/>
  <c r="R121" i="2"/>
  <c r="R117" i="2"/>
  <c r="R113" i="2"/>
  <c r="R109" i="2"/>
  <c r="R105" i="2"/>
  <c r="R101" i="2"/>
  <c r="R97" i="2"/>
  <c r="R93" i="2"/>
  <c r="R89" i="2"/>
  <c r="R85" i="2"/>
  <c r="R81" i="2"/>
  <c r="R77" i="2"/>
  <c r="R73" i="2"/>
  <c r="R69" i="2"/>
  <c r="R65" i="2"/>
  <c r="R61" i="2"/>
  <c r="R57" i="2"/>
  <c r="R551" i="2"/>
  <c r="R531" i="2"/>
  <c r="R519" i="2"/>
  <c r="R507" i="2"/>
  <c r="R495" i="2"/>
  <c r="R491" i="2"/>
  <c r="R479" i="2"/>
  <c r="R467" i="2"/>
  <c r="R451" i="2"/>
  <c r="R439" i="2"/>
  <c r="R427" i="2"/>
  <c r="R415" i="2"/>
  <c r="R403" i="2"/>
  <c r="R391" i="2"/>
  <c r="R379" i="2"/>
  <c r="R363" i="2"/>
  <c r="R347" i="2"/>
  <c r="R335" i="2"/>
  <c r="R323" i="2"/>
  <c r="R311" i="2"/>
  <c r="R299" i="2"/>
  <c r="R287" i="2"/>
  <c r="R275" i="2"/>
  <c r="R259" i="2"/>
  <c r="R247" i="2"/>
  <c r="R235" i="2"/>
  <c r="R227" i="2"/>
  <c r="R215" i="2"/>
  <c r="R203" i="2"/>
  <c r="R191" i="2"/>
  <c r="R179" i="2"/>
  <c r="R167" i="2"/>
  <c r="R155" i="2"/>
  <c r="R143" i="2"/>
  <c r="R135" i="2"/>
  <c r="R127" i="2"/>
  <c r="R119" i="2"/>
  <c r="R111" i="2"/>
  <c r="R103" i="2"/>
  <c r="R99" i="2"/>
  <c r="R95" i="2"/>
  <c r="R91" i="2"/>
  <c r="R87" i="2"/>
  <c r="R83" i="2"/>
  <c r="R79" i="2"/>
  <c r="R75" i="2"/>
  <c r="R71" i="2"/>
  <c r="R67" i="2"/>
  <c r="R552" i="2"/>
  <c r="R548" i="2"/>
  <c r="R544" i="2"/>
  <c r="R540" i="2"/>
  <c r="R536" i="2"/>
  <c r="R532" i="2"/>
  <c r="R528" i="2"/>
  <c r="R524" i="2"/>
  <c r="R520" i="2"/>
  <c r="R516" i="2"/>
  <c r="R512" i="2"/>
  <c r="R508" i="2"/>
  <c r="R504" i="2"/>
  <c r="R500" i="2"/>
  <c r="R496" i="2"/>
  <c r="R492" i="2"/>
  <c r="R488" i="2"/>
  <c r="R484" i="2"/>
  <c r="R480" i="2"/>
  <c r="R476" i="2"/>
  <c r="R472" i="2"/>
  <c r="R468" i="2"/>
  <c r="R464" i="2"/>
  <c r="R460" i="2"/>
  <c r="R456" i="2"/>
  <c r="R452" i="2"/>
  <c r="R448" i="2"/>
  <c r="R444" i="2"/>
  <c r="R440" i="2"/>
  <c r="R436" i="2"/>
  <c r="R432" i="2"/>
  <c r="R428" i="2"/>
  <c r="R424" i="2"/>
  <c r="R420" i="2"/>
  <c r="R416" i="2"/>
  <c r="R412" i="2"/>
  <c r="R408" i="2"/>
  <c r="R404" i="2"/>
  <c r="R400" i="2"/>
  <c r="R396" i="2"/>
  <c r="R392" i="2"/>
  <c r="R388" i="2"/>
  <c r="R384" i="2"/>
  <c r="R380" i="2"/>
  <c r="R376" i="2"/>
  <c r="R368" i="2"/>
  <c r="R364" i="2"/>
  <c r="R360" i="2"/>
  <c r="R356" i="2"/>
  <c r="R352" i="2"/>
  <c r="R348" i="2"/>
  <c r="R344" i="2"/>
  <c r="R340" i="2"/>
  <c r="R336" i="2"/>
  <c r="R332" i="2"/>
  <c r="R328" i="2"/>
  <c r="R324" i="2"/>
  <c r="R320" i="2"/>
  <c r="R316" i="2"/>
  <c r="R308" i="2"/>
  <c r="R304" i="2"/>
  <c r="R300" i="2"/>
  <c r="R296" i="2"/>
  <c r="R292" i="2"/>
  <c r="R288" i="2"/>
  <c r="R284" i="2"/>
  <c r="R280" i="2"/>
  <c r="R276" i="2"/>
  <c r="R272" i="2"/>
  <c r="R268" i="2"/>
  <c r="R264" i="2"/>
  <c r="R260" i="2"/>
  <c r="R256" i="2"/>
  <c r="R248" i="2"/>
  <c r="R244" i="2"/>
  <c r="R240" i="2"/>
  <c r="R236" i="2"/>
  <c r="R232" i="2"/>
  <c r="R228" i="2"/>
  <c r="R224" i="2"/>
  <c r="R220" i="2"/>
  <c r="R216" i="2"/>
  <c r="R212" i="2"/>
  <c r="R208" i="2"/>
  <c r="R204" i="2"/>
  <c r="R200" i="2"/>
  <c r="R196" i="2"/>
  <c r="R192" i="2"/>
  <c r="R188" i="2"/>
  <c r="R184" i="2"/>
  <c r="R176" i="2"/>
  <c r="R172" i="2"/>
  <c r="R168" i="2"/>
  <c r="R164" i="2"/>
  <c r="R160" i="2"/>
  <c r="R156" i="2"/>
  <c r="R152" i="2"/>
  <c r="R148" i="2"/>
  <c r="R144" i="2"/>
  <c r="R140" i="2"/>
  <c r="R132" i="2"/>
  <c r="R128" i="2"/>
  <c r="R124" i="2"/>
  <c r="R120" i="2"/>
  <c r="R112" i="2"/>
  <c r="R108" i="2"/>
  <c r="R104" i="2"/>
  <c r="R96" i="2"/>
  <c r="R92" i="2"/>
  <c r="R88" i="2"/>
  <c r="R80" i="2"/>
  <c r="R76" i="2"/>
  <c r="R72" i="2"/>
  <c r="R64" i="2"/>
  <c r="R60" i="2"/>
  <c r="R56" i="2"/>
  <c r="R55" i="2"/>
  <c r="C3" i="2"/>
  <c r="B8" i="2" s="1"/>
  <c r="C2" i="2"/>
  <c r="C19" i="2"/>
  <c r="B24" i="2" s="1"/>
  <c r="BO22" i="2"/>
  <c r="BI22" i="2"/>
  <c r="AK22" i="2"/>
  <c r="CA22" i="2"/>
  <c r="DE22" i="2"/>
  <c r="AW22" i="2"/>
  <c r="S22" i="2"/>
  <c r="BC22" i="2"/>
  <c r="BU22" i="2"/>
  <c r="AQ22" i="2"/>
  <c r="B9" i="2"/>
  <c r="AE22" i="2"/>
  <c r="B25" i="2"/>
  <c r="EB112" i="2" l="1"/>
  <c r="EH111" i="2"/>
  <c r="I33" i="2"/>
  <c r="U33" i="2"/>
  <c r="AG33" i="2"/>
  <c r="AS33" i="2"/>
  <c r="BE33" i="2"/>
  <c r="BQ33" i="2"/>
  <c r="CC33" i="2"/>
  <c r="CO33" i="2"/>
  <c r="DA33" i="2"/>
  <c r="DM33" i="2"/>
  <c r="DY33" i="2"/>
  <c r="EK33" i="2"/>
  <c r="FK33" i="2"/>
  <c r="O35" i="2"/>
  <c r="AA35" i="2"/>
  <c r="AM35" i="2"/>
  <c r="AY35" i="2"/>
  <c r="BK35" i="2"/>
  <c r="BW35" i="2"/>
  <c r="CI35" i="2"/>
  <c r="CU35" i="2"/>
  <c r="DG35" i="2"/>
  <c r="DS35" i="2"/>
  <c r="EE35" i="2"/>
  <c r="FE35" i="2"/>
  <c r="I37" i="2"/>
  <c r="U37" i="2"/>
  <c r="AG37" i="2"/>
  <c r="AS37" i="2"/>
  <c r="BE37" i="2"/>
  <c r="BQ37" i="2"/>
  <c r="CC37" i="2"/>
  <c r="CO37" i="2"/>
  <c r="DA37" i="2"/>
  <c r="DM37" i="2"/>
  <c r="DY37" i="2"/>
  <c r="EK37" i="2"/>
  <c r="FK37" i="2"/>
  <c r="I32" i="2"/>
  <c r="U32" i="2"/>
  <c r="AG32" i="2"/>
  <c r="AS32" i="2"/>
  <c r="BE32" i="2"/>
  <c r="BQ32" i="2"/>
  <c r="CC32" i="2"/>
  <c r="CO32" i="2"/>
  <c r="DA32" i="2"/>
  <c r="DM32" i="2"/>
  <c r="DY32" i="2"/>
  <c r="EK32" i="2"/>
  <c r="FK32" i="2"/>
  <c r="O34" i="2"/>
  <c r="AA34" i="2"/>
  <c r="AM34" i="2"/>
  <c r="AY34" i="2"/>
  <c r="BK34" i="2"/>
  <c r="BW34" i="2"/>
  <c r="CI34" i="2"/>
  <c r="CU34" i="2"/>
  <c r="DG34" i="2"/>
  <c r="DS34" i="2"/>
  <c r="EE34" i="2"/>
  <c r="FE34" i="2"/>
  <c r="I36" i="2"/>
  <c r="U36" i="2"/>
  <c r="AG36" i="2"/>
  <c r="AS36" i="2"/>
  <c r="BE36" i="2"/>
  <c r="BQ36" i="2"/>
  <c r="CC36" i="2"/>
  <c r="CO36" i="2"/>
  <c r="DA36" i="2"/>
  <c r="DM36" i="2"/>
  <c r="DY36" i="2"/>
  <c r="EK36" i="2"/>
  <c r="FK36" i="2"/>
  <c r="O38" i="2"/>
  <c r="AA38" i="2"/>
  <c r="AM38" i="2"/>
  <c r="O33" i="2"/>
  <c r="AA33" i="2"/>
  <c r="AM33" i="2"/>
  <c r="AY33" i="2"/>
  <c r="BK33" i="2"/>
  <c r="BW33" i="2"/>
  <c r="CI33" i="2"/>
  <c r="CU33" i="2"/>
  <c r="DG33" i="2"/>
  <c r="DS33" i="2"/>
  <c r="EE33" i="2"/>
  <c r="FE33" i="2"/>
  <c r="I35" i="2"/>
  <c r="U35" i="2"/>
  <c r="AG35" i="2"/>
  <c r="AS35" i="2"/>
  <c r="BE35" i="2"/>
  <c r="BQ35" i="2"/>
  <c r="CC35" i="2"/>
  <c r="CO35" i="2"/>
  <c r="DA35" i="2"/>
  <c r="DM35" i="2"/>
  <c r="DY35" i="2"/>
  <c r="EK35" i="2"/>
  <c r="FK35" i="2"/>
  <c r="O37" i="2"/>
  <c r="AA37" i="2"/>
  <c r="AM37" i="2"/>
  <c r="AY37" i="2"/>
  <c r="BK37" i="2"/>
  <c r="BW37" i="2"/>
  <c r="CI37" i="2"/>
  <c r="CU37" i="2"/>
  <c r="DG37" i="2"/>
  <c r="DS37" i="2"/>
  <c r="O32" i="2"/>
  <c r="BK32" i="2"/>
  <c r="DG32" i="2"/>
  <c r="AG34" i="2"/>
  <c r="CC34" i="2"/>
  <c r="DY34" i="2"/>
  <c r="AM36" i="2"/>
  <c r="CI36" i="2"/>
  <c r="EE36" i="2"/>
  <c r="U38" i="2"/>
  <c r="AS38" i="2"/>
  <c r="BK38" i="2"/>
  <c r="CO38" i="2"/>
  <c r="DG38" i="2"/>
  <c r="I39" i="2"/>
  <c r="U39" i="2"/>
  <c r="AG39" i="2"/>
  <c r="AS39" i="2"/>
  <c r="BE39" i="2"/>
  <c r="BQ39" i="2"/>
  <c r="CC39" i="2"/>
  <c r="CO39" i="2"/>
  <c r="DA39" i="2"/>
  <c r="DM39" i="2"/>
  <c r="DY39" i="2"/>
  <c r="EK39" i="2"/>
  <c r="FK39" i="2"/>
  <c r="O41" i="2"/>
  <c r="AA41" i="2"/>
  <c r="AM41" i="2"/>
  <c r="AY41" i="2"/>
  <c r="BK41" i="2"/>
  <c r="BW41" i="2"/>
  <c r="CI41" i="2"/>
  <c r="CU41" i="2"/>
  <c r="DG41" i="2"/>
  <c r="DS41" i="2"/>
  <c r="EE41" i="2"/>
  <c r="FE41" i="2"/>
  <c r="CI32" i="2"/>
  <c r="BE34" i="2"/>
  <c r="AA32" i="2"/>
  <c r="BW32" i="2"/>
  <c r="DS32" i="2"/>
  <c r="AS34" i="2"/>
  <c r="CO34" i="2"/>
  <c r="EK34" i="2"/>
  <c r="AY36" i="2"/>
  <c r="CU36" i="2"/>
  <c r="FE36" i="2"/>
  <c r="EE37" i="2"/>
  <c r="AY38" i="2"/>
  <c r="CC38" i="2"/>
  <c r="CU38" i="2"/>
  <c r="DY38" i="2"/>
  <c r="EK38" i="2"/>
  <c r="FK38" i="2"/>
  <c r="O40" i="2"/>
  <c r="AA40" i="2"/>
  <c r="AM40" i="2"/>
  <c r="AY40" i="2"/>
  <c r="BK40" i="2"/>
  <c r="BW40" i="2"/>
  <c r="CI40" i="2"/>
  <c r="CU40" i="2"/>
  <c r="DG40" i="2"/>
  <c r="DS40" i="2"/>
  <c r="EE40" i="2"/>
  <c r="FE40" i="2"/>
  <c r="I42" i="2"/>
  <c r="U42" i="2"/>
  <c r="AG42" i="2"/>
  <c r="AS42" i="2"/>
  <c r="BE42" i="2"/>
  <c r="BQ42" i="2"/>
  <c r="CC42" i="2"/>
  <c r="CO42" i="2"/>
  <c r="DA42" i="2"/>
  <c r="DM42" i="2"/>
  <c r="DY42" i="2"/>
  <c r="EK42" i="2"/>
  <c r="FK42" i="2"/>
  <c r="AM32" i="2"/>
  <c r="EE32" i="2"/>
  <c r="I34" i="2"/>
  <c r="DA34" i="2"/>
  <c r="FK34" i="2"/>
  <c r="CU32" i="2"/>
  <c r="BQ34" i="2"/>
  <c r="BW36" i="2"/>
  <c r="I38" i="2"/>
  <c r="CI38" i="2"/>
  <c r="DM38" i="2"/>
  <c r="O39" i="2"/>
  <c r="AM39" i="2"/>
  <c r="BK39" i="2"/>
  <c r="CI39" i="2"/>
  <c r="DG39" i="2"/>
  <c r="EE39" i="2"/>
  <c r="FE32" i="2"/>
  <c r="DM34" i="2"/>
  <c r="O36" i="2"/>
  <c r="DG36" i="2"/>
  <c r="BE38" i="2"/>
  <c r="DS38" i="2"/>
  <c r="FE38" i="2"/>
  <c r="I40" i="2"/>
  <c r="AG40" i="2"/>
  <c r="BE40" i="2"/>
  <c r="CC40" i="2"/>
  <c r="DA40" i="2"/>
  <c r="DY40" i="2"/>
  <c r="FK40" i="2"/>
  <c r="U41" i="2"/>
  <c r="AS41" i="2"/>
  <c r="BQ41" i="2"/>
  <c r="CO41" i="2"/>
  <c r="DM41" i="2"/>
  <c r="EK41" i="2"/>
  <c r="AA42" i="2"/>
  <c r="AY42" i="2"/>
  <c r="BW42" i="2"/>
  <c r="CU42" i="2"/>
  <c r="DS42" i="2"/>
  <c r="FE42" i="2"/>
  <c r="AA36" i="2"/>
  <c r="DS36" i="2"/>
  <c r="FE37" i="2"/>
  <c r="AG38" i="2"/>
  <c r="BQ38" i="2"/>
  <c r="AA39" i="2"/>
  <c r="AY39" i="2"/>
  <c r="BW39" i="2"/>
  <c r="CU39" i="2"/>
  <c r="DS39" i="2"/>
  <c r="FE39" i="2"/>
  <c r="AY32" i="2"/>
  <c r="U34" i="2"/>
  <c r="BK36" i="2"/>
  <c r="BW38" i="2"/>
  <c r="DA38" i="2"/>
  <c r="EE38" i="2"/>
  <c r="U40" i="2"/>
  <c r="AS40" i="2"/>
  <c r="BQ40" i="2"/>
  <c r="CO40" i="2"/>
  <c r="DM40" i="2"/>
  <c r="EK40" i="2"/>
  <c r="I41" i="2"/>
  <c r="AG41" i="2"/>
  <c r="BE41" i="2"/>
  <c r="CC41" i="2"/>
  <c r="DA41" i="2"/>
  <c r="DY41" i="2"/>
  <c r="FK41" i="2"/>
  <c r="O42" i="2"/>
  <c r="AM42" i="2"/>
  <c r="BK42" i="2"/>
  <c r="CI42" i="2"/>
  <c r="DG42" i="2"/>
  <c r="EE42" i="2"/>
  <c r="EK31" i="2"/>
  <c r="DY31" i="2"/>
  <c r="DM31" i="2"/>
  <c r="DS31" i="2"/>
  <c r="EE31" i="2"/>
  <c r="CF116" i="2"/>
  <c r="CX115" i="2"/>
  <c r="CL121" i="2"/>
  <c r="CR144" i="2"/>
  <c r="CU31" i="2"/>
  <c r="CI31" i="2"/>
  <c r="DA31" i="2"/>
  <c r="CO31" i="2"/>
  <c r="CC31" i="2"/>
  <c r="DG31" i="2"/>
  <c r="BW31" i="2"/>
  <c r="BQ31" i="2"/>
  <c r="AY31" i="2"/>
  <c r="BE31" i="2"/>
  <c r="BK31" i="2"/>
  <c r="FK31" i="2"/>
  <c r="FE31" i="2"/>
  <c r="AS31" i="2"/>
  <c r="AM31" i="2"/>
  <c r="AG31" i="2"/>
  <c r="AA31" i="2"/>
  <c r="U31" i="2"/>
  <c r="O31" i="2"/>
  <c r="I31" i="2"/>
  <c r="B5" i="2"/>
  <c r="D553" i="2"/>
  <c r="D552" i="2"/>
  <c r="D551" i="2"/>
  <c r="D550" i="2"/>
  <c r="D549" i="2"/>
  <c r="D548" i="2"/>
  <c r="CA548" i="2" s="1"/>
  <c r="D547" i="2"/>
  <c r="D546" i="2"/>
  <c r="CA546" i="2" s="1"/>
  <c r="D545" i="2"/>
  <c r="D544" i="2"/>
  <c r="D543" i="2"/>
  <c r="D542" i="2"/>
  <c r="D541" i="2"/>
  <c r="D540" i="2"/>
  <c r="D539" i="2"/>
  <c r="D538" i="2"/>
  <c r="D537" i="2"/>
  <c r="CA537" i="2" s="1"/>
  <c r="D536" i="2"/>
  <c r="D535" i="2"/>
  <c r="D534" i="2"/>
  <c r="D533" i="2"/>
  <c r="D532" i="2"/>
  <c r="D531" i="2"/>
  <c r="D530" i="2"/>
  <c r="D529" i="2"/>
  <c r="D528" i="2"/>
  <c r="D527" i="2"/>
  <c r="D526" i="2"/>
  <c r="CA526" i="2" s="1"/>
  <c r="D525" i="2"/>
  <c r="D524" i="2"/>
  <c r="D523" i="2"/>
  <c r="CA523" i="2" s="1"/>
  <c r="D522" i="2"/>
  <c r="D521" i="2"/>
  <c r="D520" i="2"/>
  <c r="CA520" i="2" s="1"/>
  <c r="D519" i="2"/>
  <c r="D518" i="2"/>
  <c r="D517" i="2"/>
  <c r="D516" i="2"/>
  <c r="CA516" i="2" s="1"/>
  <c r="D515" i="2"/>
  <c r="D514" i="2"/>
  <c r="D513" i="2"/>
  <c r="D512" i="2"/>
  <c r="CA512" i="2" s="1"/>
  <c r="D511" i="2"/>
  <c r="D510" i="2"/>
  <c r="CA510" i="2" s="1"/>
  <c r="D509" i="2"/>
  <c r="D508" i="2"/>
  <c r="D507" i="2"/>
  <c r="D506" i="2"/>
  <c r="D505" i="2"/>
  <c r="D504" i="2"/>
  <c r="D503" i="2"/>
  <c r="CA503" i="2" s="1"/>
  <c r="D502" i="2"/>
  <c r="D501" i="2"/>
  <c r="D500" i="2"/>
  <c r="CA500" i="2" s="1"/>
  <c r="D499" i="2"/>
  <c r="D498" i="2"/>
  <c r="D497" i="2"/>
  <c r="D496" i="2"/>
  <c r="D495" i="2"/>
  <c r="D494" i="2"/>
  <c r="D493" i="2"/>
  <c r="D492" i="2"/>
  <c r="D491" i="2"/>
  <c r="D490" i="2"/>
  <c r="AW490" i="2" s="1"/>
  <c r="D489" i="2"/>
  <c r="D488" i="2"/>
  <c r="D487" i="2"/>
  <c r="D486" i="2"/>
  <c r="D485" i="2"/>
  <c r="D484" i="2"/>
  <c r="FI484" i="2" s="1"/>
  <c r="D483" i="2"/>
  <c r="D482" i="2"/>
  <c r="D481" i="2"/>
  <c r="D480" i="2"/>
  <c r="D479" i="2"/>
  <c r="D478" i="2"/>
  <c r="CA478" i="2" s="1"/>
  <c r="D477" i="2"/>
  <c r="D476" i="2"/>
  <c r="D475" i="2"/>
  <c r="D474" i="2"/>
  <c r="CA474" i="2" s="1"/>
  <c r="D473" i="2"/>
  <c r="D472" i="2"/>
  <c r="D471" i="2"/>
  <c r="D470" i="2"/>
  <c r="D469" i="2"/>
  <c r="CA469" i="2" s="1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CA456" i="2" s="1"/>
  <c r="D455" i="2"/>
  <c r="D454" i="2"/>
  <c r="D453" i="2"/>
  <c r="CA453" i="2" s="1"/>
  <c r="D452" i="2"/>
  <c r="D451" i="2"/>
  <c r="D450" i="2"/>
  <c r="D449" i="2"/>
  <c r="CA449" i="2" s="1"/>
  <c r="D448" i="2"/>
  <c r="D447" i="2"/>
  <c r="D446" i="2"/>
  <c r="D445" i="2"/>
  <c r="D444" i="2"/>
  <c r="D443" i="2"/>
  <c r="D442" i="2"/>
  <c r="CA442" i="2" s="1"/>
  <c r="D441" i="2"/>
  <c r="D440" i="2"/>
  <c r="D439" i="2"/>
  <c r="D438" i="2"/>
  <c r="D437" i="2"/>
  <c r="CA437" i="2" s="1"/>
  <c r="D436" i="2"/>
  <c r="D435" i="2"/>
  <c r="D434" i="2"/>
  <c r="D433" i="2"/>
  <c r="D432" i="2"/>
  <c r="D431" i="2"/>
  <c r="D430" i="2"/>
  <c r="CA430" i="2" s="1"/>
  <c r="D429" i="2"/>
  <c r="D428" i="2"/>
  <c r="D427" i="2"/>
  <c r="D426" i="2"/>
  <c r="CA426" i="2" s="1"/>
  <c r="D425" i="2"/>
  <c r="D424" i="2"/>
  <c r="D423" i="2"/>
  <c r="D422" i="2"/>
  <c r="D421" i="2"/>
  <c r="FI421" i="2" s="1"/>
  <c r="D420" i="2"/>
  <c r="D419" i="2"/>
  <c r="FI419" i="2" s="1"/>
  <c r="D418" i="2"/>
  <c r="FI418" i="2" s="1"/>
  <c r="D417" i="2"/>
  <c r="FI417" i="2" s="1"/>
  <c r="D416" i="2"/>
  <c r="D415" i="2"/>
  <c r="FI415" i="2" s="1"/>
  <c r="D414" i="2"/>
  <c r="D413" i="2"/>
  <c r="D412" i="2"/>
  <c r="CA412" i="2" s="1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CA397" i="2" s="1"/>
  <c r="D396" i="2"/>
  <c r="D395" i="2"/>
  <c r="D394" i="2"/>
  <c r="D393" i="2"/>
  <c r="CA393" i="2" s="1"/>
  <c r="D392" i="2"/>
  <c r="D391" i="2"/>
  <c r="D390" i="2"/>
  <c r="D389" i="2"/>
  <c r="CA389" i="2" s="1"/>
  <c r="D388" i="2"/>
  <c r="CA388" i="2" s="1"/>
  <c r="D387" i="2"/>
  <c r="D386" i="2"/>
  <c r="D385" i="2"/>
  <c r="D384" i="2"/>
  <c r="CA384" i="2" s="1"/>
  <c r="D383" i="2"/>
  <c r="CA383" i="2" s="1"/>
  <c r="D382" i="2"/>
  <c r="D381" i="2"/>
  <c r="CA381" i="2" s="1"/>
  <c r="D380" i="2"/>
  <c r="CA380" i="2" s="1"/>
  <c r="D379" i="2"/>
  <c r="D378" i="2"/>
  <c r="D377" i="2"/>
  <c r="D376" i="2"/>
  <c r="D375" i="2"/>
  <c r="CA375" i="2" s="1"/>
  <c r="D374" i="2"/>
  <c r="D373" i="2"/>
  <c r="D372" i="2"/>
  <c r="CA372" i="2" s="1"/>
  <c r="D371" i="2"/>
  <c r="D370" i="2"/>
  <c r="D369" i="2"/>
  <c r="D368" i="2"/>
  <c r="D367" i="2"/>
  <c r="D366" i="2"/>
  <c r="D365" i="2"/>
  <c r="AW365" i="2" s="1"/>
  <c r="D364" i="2"/>
  <c r="AW364" i="2" s="1"/>
  <c r="D363" i="2"/>
  <c r="D362" i="2"/>
  <c r="D361" i="2"/>
  <c r="D360" i="2"/>
  <c r="CA360" i="2" s="1"/>
  <c r="D359" i="2"/>
  <c r="D358" i="2"/>
  <c r="D357" i="2"/>
  <c r="D356" i="2"/>
  <c r="D355" i="2"/>
  <c r="D354" i="2"/>
  <c r="CA354" i="2" s="1"/>
  <c r="D353" i="2"/>
  <c r="CA353" i="2" s="1"/>
  <c r="D352" i="2"/>
  <c r="D351" i="2"/>
  <c r="CA351" i="2" s="1"/>
  <c r="D350" i="2"/>
  <c r="D349" i="2"/>
  <c r="D348" i="2"/>
  <c r="CA348" i="2" s="1"/>
  <c r="D347" i="2"/>
  <c r="D346" i="2"/>
  <c r="CA346" i="2" s="1"/>
  <c r="D345" i="2"/>
  <c r="D344" i="2"/>
  <c r="D343" i="2"/>
  <c r="CA343" i="2" s="1"/>
  <c r="D342" i="2"/>
  <c r="D341" i="2"/>
  <c r="D340" i="2"/>
  <c r="D339" i="2"/>
  <c r="D338" i="2"/>
  <c r="D337" i="2"/>
  <c r="D336" i="2"/>
  <c r="CA336" i="2" s="1"/>
  <c r="D335" i="2"/>
  <c r="D334" i="2"/>
  <c r="D333" i="2"/>
  <c r="CA333" i="2" s="1"/>
  <c r="D332" i="2"/>
  <c r="D331" i="2"/>
  <c r="D330" i="2"/>
  <c r="D329" i="2"/>
  <c r="D328" i="2"/>
  <c r="D327" i="2"/>
  <c r="D326" i="2"/>
  <c r="D325" i="2"/>
  <c r="FI325" i="2" s="1"/>
  <c r="D324" i="2"/>
  <c r="D323" i="2"/>
  <c r="D322" i="2"/>
  <c r="FI322" i="2" s="1"/>
  <c r="D321" i="2"/>
  <c r="FI321" i="2" s="1"/>
  <c r="D320" i="2"/>
  <c r="D319" i="2"/>
  <c r="D318" i="2"/>
  <c r="D317" i="2"/>
  <c r="D316" i="2"/>
  <c r="CA316" i="2" s="1"/>
  <c r="D315" i="2"/>
  <c r="D314" i="2"/>
  <c r="D313" i="2"/>
  <c r="D312" i="2"/>
  <c r="D311" i="2"/>
  <c r="D310" i="2"/>
  <c r="D309" i="2"/>
  <c r="D308" i="2"/>
  <c r="CA308" i="2" s="1"/>
  <c r="D307" i="2"/>
  <c r="D306" i="2"/>
  <c r="D305" i="2"/>
  <c r="D304" i="2"/>
  <c r="D303" i="2"/>
  <c r="CA303" i="2" s="1"/>
  <c r="D302" i="2"/>
  <c r="D301" i="2"/>
  <c r="D300" i="2"/>
  <c r="D299" i="2"/>
  <c r="D298" i="2"/>
  <c r="D297" i="2"/>
  <c r="CA297" i="2" s="1"/>
  <c r="D296" i="2"/>
  <c r="D295" i="2"/>
  <c r="D294" i="2"/>
  <c r="D293" i="2"/>
  <c r="D292" i="2"/>
  <c r="D291" i="2"/>
  <c r="D290" i="2"/>
  <c r="D289" i="2"/>
  <c r="CA289" i="2" s="1"/>
  <c r="D288" i="2"/>
  <c r="D287" i="2"/>
  <c r="D286" i="2"/>
  <c r="CA286" i="2" s="1"/>
  <c r="D285" i="2"/>
  <c r="D284" i="2"/>
  <c r="D283" i="2"/>
  <c r="CA283" i="2" s="1"/>
  <c r="D282" i="2"/>
  <c r="D281" i="2"/>
  <c r="D280" i="2"/>
  <c r="CA280" i="2" s="1"/>
  <c r="D279" i="2"/>
  <c r="CA279" i="2" s="1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CA263" i="2" s="1"/>
  <c r="D262" i="2"/>
  <c r="D261" i="2"/>
  <c r="CA261" i="2" s="1"/>
  <c r="D260" i="2"/>
  <c r="D259" i="2"/>
  <c r="D258" i="2"/>
  <c r="D257" i="2"/>
  <c r="CA257" i="2" s="1"/>
  <c r="D256" i="2"/>
  <c r="CA256" i="2" s="1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CA237" i="2" s="1"/>
  <c r="D236" i="2"/>
  <c r="CA236" i="2" s="1"/>
  <c r="D235" i="2"/>
  <c r="CA235" i="2" s="1"/>
  <c r="D234" i="2"/>
  <c r="CA234" i="2" s="1"/>
  <c r="D233" i="2"/>
  <c r="CA233" i="2" s="1"/>
  <c r="D232" i="2"/>
  <c r="CA232" i="2" s="1"/>
  <c r="D231" i="2"/>
  <c r="D230" i="2"/>
  <c r="D229" i="2"/>
  <c r="D228" i="2"/>
  <c r="CA228" i="2" s="1"/>
  <c r="D227" i="2"/>
  <c r="D226" i="2"/>
  <c r="D225" i="2"/>
  <c r="CA225" i="2" s="1"/>
  <c r="D224" i="2"/>
  <c r="D223" i="2"/>
  <c r="CA223" i="2" s="1"/>
  <c r="D222" i="2"/>
  <c r="D221" i="2"/>
  <c r="CA221" i="2" s="1"/>
  <c r="D220" i="2"/>
  <c r="D219" i="2"/>
  <c r="D218" i="2"/>
  <c r="D217" i="2"/>
  <c r="D216" i="2"/>
  <c r="D215" i="2"/>
  <c r="D214" i="2"/>
  <c r="D213" i="2"/>
  <c r="CA213" i="2" s="1"/>
  <c r="D212" i="2"/>
  <c r="D211" i="2"/>
  <c r="D210" i="2"/>
  <c r="D209" i="2"/>
  <c r="D208" i="2"/>
  <c r="D207" i="2"/>
  <c r="D206" i="2"/>
  <c r="D205" i="2"/>
  <c r="CA205" i="2" s="1"/>
  <c r="D204" i="2"/>
  <c r="D203" i="2"/>
  <c r="D202" i="2"/>
  <c r="D201" i="2"/>
  <c r="D200" i="2"/>
  <c r="D199" i="2"/>
  <c r="CA199" i="2" s="1"/>
  <c r="D198" i="2"/>
  <c r="D197" i="2"/>
  <c r="D196" i="2"/>
  <c r="D195" i="2"/>
  <c r="D194" i="2"/>
  <c r="D193" i="2"/>
  <c r="D192" i="2"/>
  <c r="CA192" i="2" s="1"/>
  <c r="D191" i="2"/>
  <c r="D190" i="2"/>
  <c r="D189" i="2"/>
  <c r="D188" i="2"/>
  <c r="CA188" i="2" s="1"/>
  <c r="D187" i="2"/>
  <c r="D186" i="2"/>
  <c r="D185" i="2"/>
  <c r="CA185" i="2" s="1"/>
  <c r="D184" i="2"/>
  <c r="D183" i="2"/>
  <c r="D182" i="2"/>
  <c r="D181" i="2"/>
  <c r="D180" i="2"/>
  <c r="D179" i="2"/>
  <c r="D178" i="2"/>
  <c r="D177" i="2"/>
  <c r="CA177" i="2" s="1"/>
  <c r="D176" i="2"/>
  <c r="D175" i="2"/>
  <c r="D174" i="2"/>
  <c r="D173" i="2"/>
  <c r="D172" i="2"/>
  <c r="D171" i="2"/>
  <c r="D170" i="2"/>
  <c r="D169" i="2"/>
  <c r="D168" i="2"/>
  <c r="D167" i="2"/>
  <c r="D166" i="2"/>
  <c r="D165" i="2"/>
  <c r="FI165" i="2" s="1"/>
  <c r="D164" i="2"/>
  <c r="D163" i="2"/>
  <c r="D162" i="2"/>
  <c r="CA162" i="2" s="1"/>
  <c r="D161" i="2"/>
  <c r="D160" i="2"/>
  <c r="D159" i="2"/>
  <c r="D158" i="2"/>
  <c r="D157" i="2"/>
  <c r="D156" i="2"/>
  <c r="D155" i="2"/>
  <c r="D154" i="2"/>
  <c r="D153" i="2"/>
  <c r="D152" i="2"/>
  <c r="D151" i="2"/>
  <c r="D150" i="2"/>
  <c r="CA150" i="2" s="1"/>
  <c r="D149" i="2"/>
  <c r="D148" i="2"/>
  <c r="D147" i="2"/>
  <c r="D146" i="2"/>
  <c r="D145" i="2"/>
  <c r="D144" i="2"/>
  <c r="D143" i="2"/>
  <c r="D142" i="2"/>
  <c r="CA142" i="2" s="1"/>
  <c r="D141" i="2"/>
  <c r="D140" i="2"/>
  <c r="CA140" i="2" s="1"/>
  <c r="D139" i="2"/>
  <c r="D138" i="2"/>
  <c r="D137" i="2"/>
  <c r="D136" i="2"/>
  <c r="D135" i="2"/>
  <c r="D134" i="2"/>
  <c r="D133" i="2"/>
  <c r="CA133" i="2" s="1"/>
  <c r="D132" i="2"/>
  <c r="D131" i="2"/>
  <c r="CA131" i="2" s="1"/>
  <c r="D130" i="2"/>
  <c r="CA130" i="2" s="1"/>
  <c r="D129" i="2"/>
  <c r="DW129" i="2" s="1"/>
  <c r="D128" i="2"/>
  <c r="DW128" i="2" s="1"/>
  <c r="D127" i="2"/>
  <c r="DW127" i="2" s="1"/>
  <c r="D126" i="2"/>
  <c r="DW126" i="2" s="1"/>
  <c r="D125" i="2"/>
  <c r="DW125" i="2" s="1"/>
  <c r="D124" i="2"/>
  <c r="DW124" i="2" s="1"/>
  <c r="D123" i="2"/>
  <c r="DW123" i="2" s="1"/>
  <c r="D122" i="2"/>
  <c r="DW122" i="2" s="1"/>
  <c r="D121" i="2"/>
  <c r="DW121" i="2" s="1"/>
  <c r="D120" i="2"/>
  <c r="DW120" i="2" s="1"/>
  <c r="D119" i="2"/>
  <c r="DK119" i="2" s="1"/>
  <c r="D118" i="2"/>
  <c r="D117" i="2"/>
  <c r="DK117" i="2" s="1"/>
  <c r="D116" i="2"/>
  <c r="DK116" i="2" s="1"/>
  <c r="D115" i="2"/>
  <c r="D114" i="2"/>
  <c r="D113" i="2"/>
  <c r="D112" i="2"/>
  <c r="DK112" i="2" s="1"/>
  <c r="D111" i="2"/>
  <c r="DK111" i="2" s="1"/>
  <c r="D110" i="2"/>
  <c r="DK110" i="2" s="1"/>
  <c r="D109" i="2"/>
  <c r="D108" i="2"/>
  <c r="D107" i="2"/>
  <c r="D106" i="2"/>
  <c r="D105" i="2"/>
  <c r="DK105" i="2" s="1"/>
  <c r="D104" i="2"/>
  <c r="D103" i="2"/>
  <c r="D102" i="2"/>
  <c r="D101" i="2"/>
  <c r="D100" i="2"/>
  <c r="D99" i="2"/>
  <c r="D98" i="2"/>
  <c r="DQ98" i="2" s="1"/>
  <c r="D97" i="2"/>
  <c r="D96" i="2"/>
  <c r="D95" i="2"/>
  <c r="DK95" i="2" s="1"/>
  <c r="D94" i="2"/>
  <c r="DK94" i="2" s="1"/>
  <c r="D93" i="2"/>
  <c r="DK93" i="2" s="1"/>
  <c r="D92" i="2"/>
  <c r="D91" i="2"/>
  <c r="D90" i="2"/>
  <c r="D89" i="2"/>
  <c r="D88" i="2"/>
  <c r="D87" i="2"/>
  <c r="D86" i="2"/>
  <c r="DK86" i="2" s="1"/>
  <c r="D85" i="2"/>
  <c r="D84" i="2"/>
  <c r="D83" i="2"/>
  <c r="D82" i="2"/>
  <c r="EC82" i="2" s="1"/>
  <c r="D81" i="2"/>
  <c r="D80" i="2"/>
  <c r="EC80" i="2" s="1"/>
  <c r="D79" i="2"/>
  <c r="D78" i="2"/>
  <c r="D77" i="2"/>
  <c r="D76" i="2"/>
  <c r="D75" i="2"/>
  <c r="D74" i="2"/>
  <c r="D73" i="2"/>
  <c r="D72" i="2"/>
  <c r="D71" i="2"/>
  <c r="DQ71" i="2" s="1"/>
  <c r="D70" i="2"/>
  <c r="D69" i="2"/>
  <c r="D68" i="2"/>
  <c r="D67" i="2"/>
  <c r="D66" i="2"/>
  <c r="DK66" i="2" s="1"/>
  <c r="D65" i="2"/>
  <c r="D64" i="2"/>
  <c r="D63" i="2"/>
  <c r="DK63" i="2" s="1"/>
  <c r="D62" i="2"/>
  <c r="DK62" i="2" s="1"/>
  <c r="D61" i="2"/>
  <c r="DK61" i="2" s="1"/>
  <c r="D60" i="2"/>
  <c r="DK60" i="2" s="1"/>
  <c r="D59" i="2"/>
  <c r="DK59" i="2" s="1"/>
  <c r="D58" i="2"/>
  <c r="DK58" i="2" s="1"/>
  <c r="D57" i="2"/>
  <c r="D56" i="2"/>
  <c r="DK56" i="2" s="1"/>
  <c r="D55" i="2"/>
  <c r="DK55" i="2" s="1"/>
  <c r="DL55" i="2" s="1"/>
  <c r="D54" i="2"/>
  <c r="D53" i="2"/>
  <c r="D52" i="2"/>
  <c r="D51" i="2"/>
  <c r="D50" i="2"/>
  <c r="D49" i="2"/>
  <c r="D48" i="2"/>
  <c r="D47" i="2"/>
  <c r="D46" i="2"/>
  <c r="D45" i="2"/>
  <c r="D44" i="2"/>
  <c r="BE554" i="2"/>
  <c r="BQ554" i="2"/>
  <c r="DS554" i="2"/>
  <c r="O555" i="2"/>
  <c r="DY554" i="2"/>
  <c r="EE554" i="2"/>
  <c r="U554" i="2"/>
  <c r="AG554" i="2"/>
  <c r="BE555" i="2"/>
  <c r="O556" i="2"/>
  <c r="U555" i="2"/>
  <c r="FK554" i="2"/>
  <c r="CO554" i="2"/>
  <c r="CU554" i="2"/>
  <c r="CC554" i="2"/>
  <c r="DM554" i="2"/>
  <c r="AM554" i="2"/>
  <c r="O554" i="2"/>
  <c r="CO555" i="2"/>
  <c r="FE554" i="2"/>
  <c r="BQ555" i="2"/>
  <c r="I554" i="2"/>
  <c r="AG555" i="2"/>
  <c r="BK554" i="2"/>
  <c r="U556" i="2"/>
  <c r="CU555" i="2"/>
  <c r="O557" i="2"/>
  <c r="BE556" i="2"/>
  <c r="AA554" i="2"/>
  <c r="BQ556" i="2"/>
  <c r="FE555" i="2"/>
  <c r="CI554" i="2"/>
  <c r="EE555" i="2"/>
  <c r="DY555" i="2"/>
  <c r="BW554" i="2"/>
  <c r="DM555" i="2"/>
  <c r="I555" i="2"/>
  <c r="DA554" i="2"/>
  <c r="FK555" i="2"/>
  <c r="AM555" i="2"/>
  <c r="AY554" i="2"/>
  <c r="EK554" i="2"/>
  <c r="CO556" i="2"/>
  <c r="EK555" i="2"/>
  <c r="I556" i="2"/>
  <c r="BW555" i="2"/>
  <c r="AS554" i="2"/>
  <c r="DS555" i="2"/>
  <c r="BK555" i="2"/>
  <c r="AY555" i="2"/>
  <c r="O558" i="2"/>
  <c r="AM556" i="2"/>
  <c r="DG554" i="2"/>
  <c r="CC555" i="2"/>
  <c r="DM556" i="2"/>
  <c r="DY556" i="2"/>
  <c r="CI555" i="2"/>
  <c r="CU556" i="2"/>
  <c r="EE556" i="2"/>
  <c r="FK556" i="2"/>
  <c r="AA555" i="2"/>
  <c r="BQ557" i="2"/>
  <c r="U557" i="2"/>
  <c r="AG556" i="2"/>
  <c r="DA555" i="2"/>
  <c r="BE557" i="2"/>
  <c r="FE556" i="2"/>
  <c r="CO557" i="2"/>
  <c r="FK557" i="2"/>
  <c r="EE557" i="2"/>
  <c r="DG555" i="2"/>
  <c r="BK556" i="2"/>
  <c r="BW556" i="2"/>
  <c r="U558" i="2"/>
  <c r="CO558" i="2"/>
  <c r="DA556" i="2"/>
  <c r="DY557" i="2"/>
  <c r="AG557" i="2"/>
  <c r="BQ558" i="2"/>
  <c r="CI556" i="2"/>
  <c r="DM557" i="2"/>
  <c r="I557" i="2"/>
  <c r="AM557" i="2"/>
  <c r="O559" i="2"/>
  <c r="AY556" i="2"/>
  <c r="EK556" i="2"/>
  <c r="CU557" i="2"/>
  <c r="AA556" i="2"/>
  <c r="BE558" i="2"/>
  <c r="DS556" i="2"/>
  <c r="CC556" i="2"/>
  <c r="AS555" i="2"/>
  <c r="FE557" i="2"/>
  <c r="DY558" i="2"/>
  <c r="U559" i="2"/>
  <c r="AM558" i="2"/>
  <c r="BE559" i="2"/>
  <c r="AY557" i="2"/>
  <c r="CC557" i="2"/>
  <c r="CI557" i="2"/>
  <c r="BQ559" i="2"/>
  <c r="FE558" i="2"/>
  <c r="BK557" i="2"/>
  <c r="EE558" i="2"/>
  <c r="O560" i="2"/>
  <c r="BW557" i="2"/>
  <c r="CO559" i="2"/>
  <c r="AG558" i="2"/>
  <c r="DA557" i="2"/>
  <c r="FK558" i="2"/>
  <c r="I558" i="2"/>
  <c r="CU558" i="2"/>
  <c r="EK557" i="2"/>
  <c r="DG556" i="2"/>
  <c r="AA557" i="2"/>
  <c r="AS556" i="2"/>
  <c r="DS557" i="2"/>
  <c r="DM558" i="2"/>
  <c r="BW558" i="2"/>
  <c r="AS557" i="2"/>
  <c r="EK558" i="2"/>
  <c r="AA558" i="2"/>
  <c r="EE559" i="2"/>
  <c r="BQ560" i="2"/>
  <c r="CU559" i="2"/>
  <c r="DM559" i="2"/>
  <c r="CC558" i="2"/>
  <c r="DA558" i="2"/>
  <c r="O561" i="2"/>
  <c r="AY558" i="2"/>
  <c r="DS558" i="2"/>
  <c r="BE560" i="2"/>
  <c r="AM559" i="2"/>
  <c r="U560" i="2"/>
  <c r="FE559" i="2"/>
  <c r="CI558" i="2"/>
  <c r="I559" i="2"/>
  <c r="FK559" i="2"/>
  <c r="CO560" i="2"/>
  <c r="AG559" i="2"/>
  <c r="DY559" i="2"/>
  <c r="DG557" i="2"/>
  <c r="BK558" i="2"/>
  <c r="FK560" i="2"/>
  <c r="O562" i="2"/>
  <c r="EE560" i="2"/>
  <c r="AY559" i="2"/>
  <c r="AA559" i="2"/>
  <c r="AS558" i="2"/>
  <c r="DA559" i="2"/>
  <c r="EK559" i="2"/>
  <c r="CU560" i="2"/>
  <c r="DM560" i="2"/>
  <c r="DS559" i="2"/>
  <c r="BQ561" i="2"/>
  <c r="FE560" i="2"/>
  <c r="U561" i="2"/>
  <c r="BK559" i="2"/>
  <c r="DG558" i="2"/>
  <c r="I560" i="2"/>
  <c r="CI559" i="2"/>
  <c r="BE561" i="2"/>
  <c r="CC559" i="2"/>
  <c r="CO561" i="2"/>
  <c r="AG560" i="2"/>
  <c r="DY560" i="2"/>
  <c r="AM560" i="2"/>
  <c r="BW559" i="2"/>
  <c r="DY561" i="2"/>
  <c r="BE562" i="2"/>
  <c r="AS559" i="2"/>
  <c r="DG559" i="2"/>
  <c r="EE561" i="2"/>
  <c r="I561" i="2"/>
  <c r="FK561" i="2"/>
  <c r="O563" i="2"/>
  <c r="DS560" i="2"/>
  <c r="EK560" i="2"/>
  <c r="DM561" i="2"/>
  <c r="AG561" i="2"/>
  <c r="FE561" i="2"/>
  <c r="DA560" i="2"/>
  <c r="BQ562" i="2"/>
  <c r="AY560" i="2"/>
  <c r="AM561" i="2"/>
  <c r="AA560" i="2"/>
  <c r="CI560" i="2"/>
  <c r="BW560" i="2"/>
  <c r="BK560" i="2"/>
  <c r="CU561" i="2"/>
  <c r="CC560" i="2"/>
  <c r="U562" i="2"/>
  <c r="CO562" i="2"/>
  <c r="DY562" i="2"/>
  <c r="DM562" i="2"/>
  <c r="DA561" i="2"/>
  <c r="DG560" i="2"/>
  <c r="BW561" i="2"/>
  <c r="FE562" i="2"/>
  <c r="AM562" i="2"/>
  <c r="AA561" i="2"/>
  <c r="BK561" i="2"/>
  <c r="BQ563" i="2"/>
  <c r="EE562" i="2"/>
  <c r="EK561" i="2"/>
  <c r="BE563" i="2"/>
  <c r="O564" i="2"/>
  <c r="CO563" i="2"/>
  <c r="CC561" i="2"/>
  <c r="U563" i="2"/>
  <c r="CI561" i="2"/>
  <c r="AS560" i="2"/>
  <c r="FK562" i="2"/>
  <c r="AG562" i="2"/>
  <c r="I562" i="2"/>
  <c r="CU562" i="2"/>
  <c r="AY561" i="2"/>
  <c r="DS561" i="2"/>
  <c r="FE563" i="2"/>
  <c r="CU563" i="2"/>
  <c r="O565" i="2"/>
  <c r="BE564" i="2"/>
  <c r="DS562" i="2"/>
  <c r="BQ564" i="2"/>
  <c r="AS561" i="2"/>
  <c r="I563" i="2"/>
  <c r="EK562" i="2"/>
  <c r="DM563" i="2"/>
  <c r="AA562" i="2"/>
  <c r="DY563" i="2"/>
  <c r="EE563" i="2"/>
  <c r="BW562" i="2"/>
  <c r="CO564" i="2"/>
  <c r="DG561" i="2"/>
  <c r="AM563" i="2"/>
  <c r="AG563" i="2"/>
  <c r="FK563" i="2"/>
  <c r="DA562" i="2"/>
  <c r="AY562" i="2"/>
  <c r="CI562" i="2"/>
  <c r="CC562" i="2"/>
  <c r="U564" i="2"/>
  <c r="BK562" i="2"/>
  <c r="DY564" i="2"/>
  <c r="EK563" i="2"/>
  <c r="AY563" i="2"/>
  <c r="DS563" i="2"/>
  <c r="DG562" i="2"/>
  <c r="CI563" i="2"/>
  <c r="O566" i="2"/>
  <c r="CU564" i="2"/>
  <c r="AG564" i="2"/>
  <c r="DM564" i="2"/>
  <c r="FE564" i="2"/>
  <c r="CO565" i="2"/>
  <c r="BQ565" i="2"/>
  <c r="I564" i="2"/>
  <c r="BK563" i="2"/>
  <c r="U565" i="2"/>
  <c r="BW563" i="2"/>
  <c r="AA563" i="2"/>
  <c r="FK564" i="2"/>
  <c r="AM564" i="2"/>
  <c r="AS562" i="2"/>
  <c r="BE565" i="2"/>
  <c r="DA563" i="2"/>
  <c r="EE564" i="2"/>
  <c r="CC563" i="2"/>
  <c r="FK565" i="2"/>
  <c r="EE565" i="2"/>
  <c r="DA564" i="2"/>
  <c r="BE566" i="2"/>
  <c r="U566" i="2"/>
  <c r="BQ566" i="2"/>
  <c r="DM565" i="2"/>
  <c r="CI564" i="2"/>
  <c r="DG563" i="2"/>
  <c r="CC564" i="2"/>
  <c r="AY564" i="2"/>
  <c r="AS563" i="2"/>
  <c r="DY565" i="2"/>
  <c r="AG565" i="2"/>
  <c r="CU565" i="2"/>
  <c r="DS564" i="2"/>
  <c r="BW564" i="2"/>
  <c r="FE565" i="2"/>
  <c r="EK564" i="2"/>
  <c r="BK564" i="2"/>
  <c r="I565" i="2"/>
  <c r="AM565" i="2"/>
  <c r="CO566" i="2"/>
  <c r="O567" i="2"/>
  <c r="AA564" i="2"/>
  <c r="DY566" i="2"/>
  <c r="EK565" i="2"/>
  <c r="AA565" i="2"/>
  <c r="AS564" i="2"/>
  <c r="I566" i="2"/>
  <c r="BQ567" i="2"/>
  <c r="DA565" i="2"/>
  <c r="FK566" i="2"/>
  <c r="EE566" i="2"/>
  <c r="BK565" i="2"/>
  <c r="AM566" i="2"/>
  <c r="U567" i="2"/>
  <c r="CC565" i="2"/>
  <c r="BW565" i="2"/>
  <c r="DM566" i="2"/>
  <c r="CI565" i="2"/>
  <c r="DS565" i="2"/>
  <c r="CO567" i="2"/>
  <c r="CU566" i="2"/>
  <c r="AG566" i="2"/>
  <c r="FE566" i="2"/>
  <c r="O568" i="2"/>
  <c r="BE567" i="2"/>
  <c r="AY565" i="2"/>
  <c r="DG564" i="2"/>
  <c r="FK567" i="2"/>
  <c r="EK566" i="2"/>
  <c r="CI566" i="2"/>
  <c r="DA566" i="2"/>
  <c r="BQ568" i="2"/>
  <c r="AG567" i="2"/>
  <c r="EE567" i="2"/>
  <c r="DS566" i="2"/>
  <c r="I567" i="2"/>
  <c r="DG565" i="2"/>
  <c r="AS565" i="2"/>
  <c r="FE567" i="2"/>
  <c r="DY567" i="2"/>
  <c r="O569" i="2"/>
  <c r="CO568" i="2"/>
  <c r="BW566" i="2"/>
  <c r="CC566" i="2"/>
  <c r="U568" i="2"/>
  <c r="BK566" i="2"/>
  <c r="BE568" i="2"/>
  <c r="DM567" i="2"/>
  <c r="AM567" i="2"/>
  <c r="AY566" i="2"/>
  <c r="CU567" i="2"/>
  <c r="AA566" i="2"/>
  <c r="FK568" i="2"/>
  <c r="EE568" i="2"/>
  <c r="AG568" i="2"/>
  <c r="CU568" i="2"/>
  <c r="BK567" i="2"/>
  <c r="CC567" i="2"/>
  <c r="DG566" i="2"/>
  <c r="DA567" i="2"/>
  <c r="AM568" i="2"/>
  <c r="FE568" i="2"/>
  <c r="U569" i="2"/>
  <c r="DY568" i="2"/>
  <c r="AA567" i="2"/>
  <c r="CI567" i="2"/>
  <c r="AY567" i="2"/>
  <c r="DM568" i="2"/>
  <c r="BE569" i="2"/>
  <c r="EK567" i="2"/>
  <c r="BQ569" i="2"/>
  <c r="BW567" i="2"/>
  <c r="DS567" i="2"/>
  <c r="CO569" i="2"/>
  <c r="AS566" i="2"/>
  <c r="I568" i="2"/>
  <c r="O570" i="2"/>
  <c r="DS568" i="2"/>
  <c r="DG567" i="2"/>
  <c r="BK568" i="2"/>
  <c r="BQ570" i="2"/>
  <c r="CC568" i="2"/>
  <c r="AG569" i="2"/>
  <c r="BW568" i="2"/>
  <c r="CI568" i="2"/>
  <c r="FK569" i="2"/>
  <c r="AA568" i="2"/>
  <c r="BE570" i="2"/>
  <c r="AS567" i="2"/>
  <c r="FE569" i="2"/>
  <c r="O571" i="2"/>
  <c r="DY569" i="2"/>
  <c r="EE569" i="2"/>
  <c r="DM569" i="2"/>
  <c r="EK568" i="2"/>
  <c r="DA568" i="2"/>
  <c r="AY568" i="2"/>
  <c r="AM569" i="2"/>
  <c r="CU569" i="2"/>
  <c r="U570" i="2"/>
  <c r="I569" i="2"/>
  <c r="CO570" i="2"/>
  <c r="EE570" i="2"/>
  <c r="DY570" i="2"/>
  <c r="AA569" i="2"/>
  <c r="BW569" i="2"/>
  <c r="O572" i="2"/>
  <c r="CC569" i="2"/>
  <c r="BK569" i="2"/>
  <c r="I570" i="2"/>
  <c r="CU570" i="2"/>
  <c r="AG570" i="2"/>
  <c r="DM570" i="2"/>
  <c r="BQ571" i="2"/>
  <c r="BE571" i="2"/>
  <c r="U571" i="2"/>
  <c r="AY569" i="2"/>
  <c r="DG568" i="2"/>
  <c r="FK570" i="2"/>
  <c r="EK569" i="2"/>
  <c r="CO571" i="2"/>
  <c r="DA569" i="2"/>
  <c r="CI569" i="2"/>
  <c r="AS568" i="2"/>
  <c r="DS569" i="2"/>
  <c r="AM570" i="2"/>
  <c r="FE570" i="2"/>
  <c r="DY571" i="2"/>
  <c r="EE571" i="2"/>
  <c r="DM571" i="2"/>
  <c r="I571" i="2"/>
  <c r="AA570" i="2"/>
  <c r="CI570" i="2"/>
  <c r="DA570" i="2"/>
  <c r="EK570" i="2"/>
  <c r="O573" i="2"/>
  <c r="FE571" i="2"/>
  <c r="BQ572" i="2"/>
  <c r="AS569" i="2"/>
  <c r="BW570" i="2"/>
  <c r="U572" i="2"/>
  <c r="FK571" i="2"/>
  <c r="DG569" i="2"/>
  <c r="AY570" i="2"/>
  <c r="CC570" i="2"/>
  <c r="AG571" i="2"/>
  <c r="BK570" i="2"/>
  <c r="CO572" i="2"/>
  <c r="BE572" i="2"/>
  <c r="AM571" i="2"/>
  <c r="DS570" i="2"/>
  <c r="CU571" i="2"/>
  <c r="I572" i="2"/>
  <c r="AM572" i="2"/>
  <c r="CU572" i="2"/>
  <c r="AS570" i="2"/>
  <c r="AG572" i="2"/>
  <c r="EE572" i="2"/>
  <c r="O574" i="2"/>
  <c r="FK572" i="2"/>
  <c r="U573" i="2"/>
  <c r="BQ573" i="2"/>
  <c r="AA571" i="2"/>
  <c r="BE573" i="2"/>
  <c r="FE572" i="2"/>
  <c r="DS571" i="2"/>
  <c r="DY572" i="2"/>
  <c r="EK571" i="2"/>
  <c r="DG570" i="2"/>
  <c r="DM572" i="2"/>
  <c r="BW571" i="2"/>
  <c r="DA571" i="2"/>
  <c r="CI571" i="2"/>
  <c r="CO573" i="2"/>
  <c r="CC571" i="2"/>
  <c r="AY571" i="2"/>
  <c r="BK571" i="2"/>
  <c r="EE573" i="2"/>
  <c r="FK573" i="2"/>
  <c r="DY573" i="2"/>
  <c r="AM573" i="2"/>
  <c r="AY572" i="2"/>
  <c r="DS572" i="2"/>
  <c r="AS571" i="2"/>
  <c r="BW572" i="2"/>
  <c r="CU573" i="2"/>
  <c r="O575" i="2"/>
  <c r="EK572" i="2"/>
  <c r="DM573" i="2"/>
  <c r="CC572" i="2"/>
  <c r="BQ574" i="2"/>
  <c r="CO574" i="2"/>
  <c r="U574" i="2"/>
  <c r="AA572" i="2"/>
  <c r="BK572" i="2"/>
  <c r="FE573" i="2"/>
  <c r="CI572" i="2"/>
  <c r="AG573" i="2"/>
  <c r="DA572" i="2"/>
  <c r="I573" i="2"/>
  <c r="BE574" i="2"/>
  <c r="DG571" i="2"/>
  <c r="EE574" i="2"/>
  <c r="DY574" i="2"/>
  <c r="DS573" i="2"/>
  <c r="AS572" i="2"/>
  <c r="DG572" i="2"/>
  <c r="BW573" i="2"/>
  <c r="EK573" i="2"/>
  <c r="CI573" i="2"/>
  <c r="CU574" i="2"/>
  <c r="BE575" i="2"/>
  <c r="BK573" i="2"/>
  <c r="AA573" i="2"/>
  <c r="O576" i="2"/>
  <c r="CO575" i="2"/>
  <c r="BQ575" i="2"/>
  <c r="AG574" i="2"/>
  <c r="CC573" i="2"/>
  <c r="FK574" i="2"/>
  <c r="AY573" i="2"/>
  <c r="FE574" i="2"/>
  <c r="U575" i="2"/>
  <c r="DM574" i="2"/>
  <c r="I574" i="2"/>
  <c r="DA573" i="2"/>
  <c r="AM574" i="2"/>
  <c r="EE575" i="2"/>
  <c r="AA574" i="2"/>
  <c r="BE576" i="2"/>
  <c r="CU575" i="2"/>
  <c r="BW574" i="2"/>
  <c r="DS574" i="2"/>
  <c r="AY574" i="2"/>
  <c r="EK574" i="2"/>
  <c r="O577" i="2"/>
  <c r="CI574" i="2"/>
  <c r="DG573" i="2"/>
  <c r="DA574" i="2"/>
  <c r="U576" i="2"/>
  <c r="CO576" i="2"/>
  <c r="AS573" i="2"/>
  <c r="AG575" i="2"/>
  <c r="CC574" i="2"/>
  <c r="FK575" i="2"/>
  <c r="BQ576" i="2"/>
  <c r="BK574" i="2"/>
  <c r="AM575" i="2"/>
  <c r="DY575" i="2"/>
  <c r="I575" i="2"/>
  <c r="DM575" i="2"/>
  <c r="FE575" i="2"/>
  <c r="FK576" i="2"/>
  <c r="EE576" i="2"/>
  <c r="AG576" i="2"/>
  <c r="AY575" i="2"/>
  <c r="U577" i="2"/>
  <c r="DG574" i="2"/>
  <c r="BE577" i="2"/>
  <c r="DM576" i="2"/>
  <c r="BQ577" i="2"/>
  <c r="AS574" i="2"/>
  <c r="DA575" i="2"/>
  <c r="CI575" i="2"/>
  <c r="O578" i="2"/>
  <c r="EK575" i="2"/>
  <c r="BW575" i="2"/>
  <c r="CU576" i="2"/>
  <c r="CC575" i="2"/>
  <c r="I576" i="2"/>
  <c r="CO577" i="2"/>
  <c r="DS575" i="2"/>
  <c r="DY576" i="2"/>
  <c r="AM576" i="2"/>
  <c r="AA575" i="2"/>
  <c r="FE576" i="2"/>
  <c r="BK575" i="2"/>
  <c r="EE577" i="2"/>
  <c r="FK577" i="2"/>
  <c r="O579" i="2"/>
  <c r="DA576" i="2"/>
  <c r="BQ578" i="2"/>
  <c r="BK576" i="2"/>
  <c r="AM577" i="2"/>
  <c r="CI576" i="2"/>
  <c r="CO578" i="2"/>
  <c r="DM577" i="2"/>
  <c r="CU577" i="2"/>
  <c r="DS576" i="2"/>
  <c r="DG575" i="2"/>
  <c r="AG577" i="2"/>
  <c r="I577" i="2"/>
  <c r="EK576" i="2"/>
  <c r="DY577" i="2"/>
  <c r="U578" i="2"/>
  <c r="CC576" i="2"/>
  <c r="AY576" i="2"/>
  <c r="AS575" i="2"/>
  <c r="FE577" i="2"/>
  <c r="AA576" i="2"/>
  <c r="BE578" i="2"/>
  <c r="BW576" i="2"/>
  <c r="DY578" i="2"/>
  <c r="I578" i="2"/>
  <c r="DM578" i="2"/>
  <c r="DA577" i="2"/>
  <c r="O580" i="2"/>
  <c r="AA577" i="2"/>
  <c r="AY577" i="2"/>
  <c r="DG576" i="2"/>
  <c r="CU578" i="2"/>
  <c r="DS577" i="2"/>
  <c r="CO579" i="2"/>
  <c r="BK577" i="2"/>
  <c r="AS576" i="2"/>
  <c r="BQ579" i="2"/>
  <c r="EE578" i="2"/>
  <c r="EK577" i="2"/>
  <c r="BE579" i="2"/>
  <c r="U579" i="2"/>
  <c r="FK578" i="2"/>
  <c r="BW577" i="2"/>
  <c r="AG578" i="2"/>
  <c r="CI577" i="2"/>
  <c r="FE578" i="2"/>
  <c r="CC577" i="2"/>
  <c r="AM578" i="2"/>
  <c r="EK578" i="2"/>
  <c r="EE579" i="2"/>
  <c r="BK578" i="2"/>
  <c r="AM579" i="2"/>
  <c r="DS578" i="2"/>
  <c r="CU579" i="2"/>
  <c r="DG577" i="2"/>
  <c r="AA578" i="2"/>
  <c r="BE580" i="2"/>
  <c r="O581" i="2"/>
  <c r="I579" i="2"/>
  <c r="CI578" i="2"/>
  <c r="BW578" i="2"/>
  <c r="AS577" i="2"/>
  <c r="FE579" i="2"/>
  <c r="BQ580" i="2"/>
  <c r="FK579" i="2"/>
  <c r="DY579" i="2"/>
  <c r="AY578" i="2"/>
  <c r="DA578" i="2"/>
  <c r="DM579" i="2"/>
  <c r="U580" i="2"/>
  <c r="CO580" i="2"/>
  <c r="AG579" i="2"/>
  <c r="CC578" i="2"/>
  <c r="CC579" i="2"/>
  <c r="BE581" i="2"/>
  <c r="O582" i="2"/>
  <c r="AY579" i="2"/>
  <c r="U581" i="2"/>
  <c r="CU580" i="2"/>
  <c r="AG580" i="2"/>
  <c r="DA579" i="2"/>
  <c r="DM580" i="2"/>
  <c r="AA579" i="2"/>
  <c r="CO581" i="2"/>
  <c r="EK579" i="2"/>
  <c r="EE580" i="2"/>
  <c r="BQ581" i="2"/>
  <c r="DY580" i="2"/>
  <c r="AS578" i="2"/>
  <c r="FK580" i="2"/>
  <c r="DG578" i="2"/>
  <c r="I580" i="2"/>
  <c r="AM580" i="2"/>
  <c r="BK579" i="2"/>
  <c r="FE580" i="2"/>
  <c r="BW579" i="2"/>
  <c r="CI579" i="2"/>
  <c r="DS579" i="2"/>
  <c r="DY581" i="2"/>
  <c r="DS580" i="2"/>
  <c r="AS579" i="2"/>
  <c r="BQ582" i="2"/>
  <c r="CU581" i="2"/>
  <c r="AA580" i="2"/>
  <c r="DM581" i="2"/>
  <c r="BE582" i="2"/>
  <c r="AG581" i="2"/>
  <c r="CO582" i="2"/>
  <c r="AM581" i="2"/>
  <c r="EE581" i="2"/>
  <c r="EK580" i="2"/>
  <c r="FK581" i="2"/>
  <c r="AY580" i="2"/>
  <c r="U582" i="2"/>
  <c r="CC580" i="2"/>
  <c r="BW580" i="2"/>
  <c r="FE581" i="2"/>
  <c r="I581" i="2"/>
  <c r="DG579" i="2"/>
  <c r="CI580" i="2"/>
  <c r="BK580" i="2"/>
  <c r="DA580" i="2"/>
  <c r="O583" i="2"/>
  <c r="FK582" i="2"/>
  <c r="AS580" i="2"/>
  <c r="I582" i="2"/>
  <c r="FE582" i="2"/>
  <c r="AY581" i="2"/>
  <c r="AM582" i="2"/>
  <c r="DS581" i="2"/>
  <c r="EE582" i="2"/>
  <c r="CO583" i="2"/>
  <c r="DA581" i="2"/>
  <c r="CU582" i="2"/>
  <c r="BQ583" i="2"/>
  <c r="DM582" i="2"/>
  <c r="AA581" i="2"/>
  <c r="CC581" i="2"/>
  <c r="BK581" i="2"/>
  <c r="DY582" i="2"/>
  <c r="DG580" i="2"/>
  <c r="EK581" i="2"/>
  <c r="AG582" i="2"/>
  <c r="BE583" i="2"/>
  <c r="O584" i="2"/>
  <c r="CI581" i="2"/>
  <c r="U583" i="2"/>
  <c r="BW581" i="2"/>
  <c r="DY583" i="2"/>
  <c r="EE583" i="2"/>
  <c r="DS582" i="2"/>
  <c r="AA582" i="2"/>
  <c r="AM583" i="2"/>
  <c r="I583" i="2"/>
  <c r="BW582" i="2"/>
  <c r="FE583" i="2"/>
  <c r="CC582" i="2"/>
  <c r="O585" i="2"/>
  <c r="EK582" i="2"/>
  <c r="BQ584" i="2"/>
  <c r="U584" i="2"/>
  <c r="AY582" i="2"/>
  <c r="FK583" i="2"/>
  <c r="CU583" i="2"/>
  <c r="CI582" i="2"/>
  <c r="CO584" i="2"/>
  <c r="DM583" i="2"/>
  <c r="DA582" i="2"/>
  <c r="AG583" i="2"/>
  <c r="BK582" i="2"/>
  <c r="AS581" i="2"/>
  <c r="DG581" i="2"/>
  <c r="BE584" i="2"/>
  <c r="EK583" i="2"/>
  <c r="AS582" i="2"/>
  <c r="I584" i="2"/>
  <c r="U585" i="2"/>
  <c r="DA583" i="2"/>
  <c r="EE584" i="2"/>
  <c r="DY584" i="2"/>
  <c r="FE584" i="2"/>
  <c r="DG582" i="2"/>
  <c r="BQ585" i="2"/>
  <c r="CC583" i="2"/>
  <c r="AM584" i="2"/>
  <c r="AA583" i="2"/>
  <c r="DM584" i="2"/>
  <c r="AY583" i="2"/>
  <c r="FK584" i="2"/>
  <c r="BE585" i="2"/>
  <c r="CO585" i="2"/>
  <c r="DS583" i="2"/>
  <c r="O586" i="2"/>
  <c r="BW583" i="2"/>
  <c r="CI583" i="2"/>
  <c r="BK583" i="2"/>
  <c r="AG584" i="2"/>
  <c r="CU584" i="2"/>
  <c r="CI584" i="2"/>
  <c r="FE585" i="2"/>
  <c r="AS583" i="2"/>
  <c r="AY584" i="2"/>
  <c r="FK585" i="2"/>
  <c r="O587" i="2"/>
  <c r="BQ586" i="2"/>
  <c r="EE585" i="2"/>
  <c r="DY585" i="2"/>
  <c r="BK584" i="2"/>
  <c r="DG583" i="2"/>
  <c r="AM585" i="2"/>
  <c r="CU585" i="2"/>
  <c r="AG585" i="2"/>
  <c r="BE586" i="2"/>
  <c r="BW584" i="2"/>
  <c r="DM585" i="2"/>
  <c r="EK584" i="2"/>
  <c r="U586" i="2"/>
  <c r="DS584" i="2"/>
  <c r="AA584" i="2"/>
  <c r="CC584" i="2"/>
  <c r="I585" i="2"/>
  <c r="CO586" i="2"/>
  <c r="DA584" i="2"/>
  <c r="FK586" i="2"/>
  <c r="CU586" i="2"/>
  <c r="O588" i="2"/>
  <c r="CI585" i="2"/>
  <c r="CC585" i="2"/>
  <c r="DS585" i="2"/>
  <c r="BK585" i="2"/>
  <c r="CO587" i="2"/>
  <c r="DG584" i="2"/>
  <c r="BE587" i="2"/>
  <c r="AG586" i="2"/>
  <c r="EE586" i="2"/>
  <c r="EK585" i="2"/>
  <c r="FE586" i="2"/>
  <c r="AM586" i="2"/>
  <c r="DM586" i="2"/>
  <c r="I586" i="2"/>
  <c r="AA585" i="2"/>
  <c r="DY586" i="2"/>
  <c r="AS584" i="2"/>
  <c r="BQ587" i="2"/>
  <c r="BW585" i="2"/>
  <c r="AY585" i="2"/>
  <c r="U587" i="2"/>
  <c r="DA585" i="2"/>
  <c r="DY587" i="2"/>
  <c r="DM587" i="2"/>
  <c r="AM587" i="2"/>
  <c r="DG585" i="2"/>
  <c r="BK586" i="2"/>
  <c r="BQ588" i="2"/>
  <c r="AS585" i="2"/>
  <c r="O589" i="2"/>
  <c r="BW586" i="2"/>
  <c r="CU587" i="2"/>
  <c r="I587" i="2"/>
  <c r="EK586" i="2"/>
  <c r="EE587" i="2"/>
  <c r="DA586" i="2"/>
  <c r="CO588" i="2"/>
  <c r="CC586" i="2"/>
  <c r="BE588" i="2"/>
  <c r="FK587" i="2"/>
  <c r="FE587" i="2"/>
  <c r="CI586" i="2"/>
  <c r="AG587" i="2"/>
  <c r="U588" i="2"/>
  <c r="DS586" i="2"/>
  <c r="AA586" i="2"/>
  <c r="AY586" i="2"/>
  <c r="FK588" i="2"/>
  <c r="BK587" i="2"/>
  <c r="AY587" i="2"/>
  <c r="CO589" i="2"/>
  <c r="AM588" i="2"/>
  <c r="O590" i="2"/>
  <c r="BQ589" i="2"/>
  <c r="U589" i="2"/>
  <c r="EE588" i="2"/>
  <c r="CC587" i="2"/>
  <c r="BE589" i="2"/>
  <c r="AA587" i="2"/>
  <c r="DG586" i="2"/>
  <c r="DA587" i="2"/>
  <c r="CU588" i="2"/>
  <c r="DS587" i="2"/>
  <c r="FE588" i="2"/>
  <c r="CI587" i="2"/>
  <c r="AS586" i="2"/>
  <c r="DY588" i="2"/>
  <c r="EK587" i="2"/>
  <c r="I588" i="2"/>
  <c r="DM588" i="2"/>
  <c r="BW587" i="2"/>
  <c r="AG588" i="2"/>
  <c r="FK589" i="2"/>
  <c r="DA588" i="2"/>
  <c r="AS587" i="2"/>
  <c r="BE590" i="2"/>
  <c r="BK588" i="2"/>
  <c r="I589" i="2"/>
  <c r="EE589" i="2"/>
  <c r="O591" i="2"/>
  <c r="AM589" i="2"/>
  <c r="FE589" i="2"/>
  <c r="BQ590" i="2"/>
  <c r="CI588" i="2"/>
  <c r="AG589" i="2"/>
  <c r="AY588" i="2"/>
  <c r="DG587" i="2"/>
  <c r="AA588" i="2"/>
  <c r="EK588" i="2"/>
  <c r="DY589" i="2"/>
  <c r="DS588" i="2"/>
  <c r="CU589" i="2"/>
  <c r="BW588" i="2"/>
  <c r="DM589" i="2"/>
  <c r="CO590" i="2"/>
  <c r="U590" i="2"/>
  <c r="CC588" i="2"/>
  <c r="EE590" i="2"/>
  <c r="EK589" i="2"/>
  <c r="CI589" i="2"/>
  <c r="FE590" i="2"/>
  <c r="O592" i="2"/>
  <c r="BE591" i="2"/>
  <c r="DG588" i="2"/>
  <c r="BK589" i="2"/>
  <c r="DS589" i="2"/>
  <c r="FK590" i="2"/>
  <c r="DM590" i="2"/>
  <c r="AY589" i="2"/>
  <c r="U591" i="2"/>
  <c r="CU590" i="2"/>
  <c r="DY590" i="2"/>
  <c r="BQ591" i="2"/>
  <c r="AS588" i="2"/>
  <c r="AA589" i="2"/>
  <c r="CO591" i="2"/>
  <c r="AG590" i="2"/>
  <c r="I590" i="2"/>
  <c r="CC589" i="2"/>
  <c r="DA589" i="2"/>
  <c r="BW589" i="2"/>
  <c r="AM590" i="2"/>
  <c r="DY591" i="2"/>
  <c r="AM591" i="2"/>
  <c r="DG589" i="2"/>
  <c r="BW590" i="2"/>
  <c r="CO592" i="2"/>
  <c r="U592" i="2"/>
  <c r="AG591" i="2"/>
  <c r="EE591" i="2"/>
  <c r="BQ592" i="2"/>
  <c r="BK590" i="2"/>
  <c r="EK590" i="2"/>
  <c r="DA590" i="2"/>
  <c r="AA590" i="2"/>
  <c r="AS589" i="2"/>
  <c r="DS590" i="2"/>
  <c r="CU591" i="2"/>
  <c r="AY590" i="2"/>
  <c r="FE591" i="2"/>
  <c r="CC590" i="2"/>
  <c r="FK591" i="2"/>
  <c r="CI590" i="2"/>
  <c r="I591" i="2"/>
  <c r="DM591" i="2"/>
  <c r="BE592" i="2"/>
  <c r="O593" i="2"/>
  <c r="FK592" i="2"/>
  <c r="CO593" i="2"/>
  <c r="DG590" i="2"/>
  <c r="BE593" i="2"/>
  <c r="FE592" i="2"/>
  <c r="AY591" i="2"/>
  <c r="AS590" i="2"/>
  <c r="AA591" i="2"/>
  <c r="AG592" i="2"/>
  <c r="U593" i="2"/>
  <c r="DY592" i="2"/>
  <c r="BW591" i="2"/>
  <c r="AM592" i="2"/>
  <c r="O594" i="2"/>
  <c r="CI591" i="2"/>
  <c r="DA591" i="2"/>
  <c r="BQ593" i="2"/>
  <c r="EK591" i="2"/>
  <c r="EE592" i="2"/>
  <c r="CU592" i="2"/>
  <c r="DS591" i="2"/>
  <c r="DM592" i="2"/>
  <c r="I592" i="2"/>
  <c r="BK591" i="2"/>
  <c r="CC591" i="2"/>
  <c r="DY593" i="2"/>
  <c r="DM593" i="2"/>
  <c r="U594" i="2"/>
  <c r="FK593" i="2"/>
  <c r="EE593" i="2"/>
  <c r="BE594" i="2"/>
  <c r="BW592" i="2"/>
  <c r="CC592" i="2"/>
  <c r="FE593" i="2"/>
  <c r="CO594" i="2"/>
  <c r="BK592" i="2"/>
  <c r="EK592" i="2"/>
  <c r="CI592" i="2"/>
  <c r="AS591" i="2"/>
  <c r="AM593" i="2"/>
  <c r="DS592" i="2"/>
  <c r="I593" i="2"/>
  <c r="BQ594" i="2"/>
  <c r="DA592" i="2"/>
  <c r="AA592" i="2"/>
  <c r="DG591" i="2"/>
  <c r="AG593" i="2"/>
  <c r="AY592" i="2"/>
  <c r="CU593" i="2"/>
  <c r="DM594" i="2"/>
  <c r="AM594" i="2"/>
  <c r="FE594" i="2"/>
  <c r="AA593" i="2"/>
  <c r="CC593" i="2"/>
  <c r="EE594" i="2"/>
  <c r="DG592" i="2"/>
  <c r="I594" i="2"/>
  <c r="DS593" i="2"/>
  <c r="DA593" i="2"/>
  <c r="CI593" i="2"/>
  <c r="AG594" i="2"/>
  <c r="EK593" i="2"/>
  <c r="BK593" i="2"/>
  <c r="BW593" i="2"/>
  <c r="CU594" i="2"/>
  <c r="FK594" i="2"/>
  <c r="AS592" i="2"/>
  <c r="DY594" i="2"/>
  <c r="AY593" i="2"/>
  <c r="DS594" i="2"/>
  <c r="DG593" i="2"/>
  <c r="AY594" i="2"/>
  <c r="EK594" i="2"/>
  <c r="CI594" i="2"/>
  <c r="AS593" i="2"/>
  <c r="DA594" i="2"/>
  <c r="AA594" i="2"/>
  <c r="BK594" i="2"/>
  <c r="CC594" i="2"/>
  <c r="BW594" i="2"/>
  <c r="AS594" i="2"/>
  <c r="DG594" i="2"/>
  <c r="I43" i="2"/>
  <c r="O43" i="2"/>
  <c r="U43" i="2"/>
  <c r="AA43" i="2"/>
  <c r="AG43" i="2"/>
  <c r="AM43" i="2"/>
  <c r="AS43" i="2"/>
  <c r="AY43" i="2"/>
  <c r="BE43" i="2"/>
  <c r="BK43" i="2"/>
  <c r="BQ43" i="2"/>
  <c r="BW43" i="2"/>
  <c r="CC43" i="2"/>
  <c r="CI43" i="2"/>
  <c r="CO43" i="2"/>
  <c r="CU43" i="2"/>
  <c r="DA43" i="2"/>
  <c r="DG43" i="2"/>
  <c r="DM43" i="2"/>
  <c r="DS43" i="2"/>
  <c r="DY43" i="2"/>
  <c r="EE43" i="2"/>
  <c r="EK43" i="2"/>
  <c r="FE43" i="2"/>
  <c r="FK43" i="2"/>
  <c r="I45" i="2"/>
  <c r="I47" i="2"/>
  <c r="O49" i="2"/>
  <c r="I54" i="2"/>
  <c r="I53" i="2"/>
  <c r="AA53" i="2"/>
  <c r="AA45" i="2"/>
  <c r="AA54" i="2"/>
  <c r="AA48" i="2"/>
  <c r="U54" i="2"/>
  <c r="U46" i="2"/>
  <c r="U53" i="2"/>
  <c r="U51" i="2"/>
  <c r="U47" i="2"/>
  <c r="O45" i="2"/>
  <c r="O52" i="2"/>
  <c r="O46" i="2"/>
  <c r="I52" i="2"/>
  <c r="I44" i="2"/>
  <c r="I46" i="2"/>
  <c r="EE54" i="2"/>
  <c r="DE6" i="2"/>
  <c r="BU6" i="2"/>
  <c r="BI6" i="2"/>
  <c r="FC22" i="2"/>
  <c r="FI22" i="2"/>
  <c r="AK6" i="2"/>
  <c r="BO6" i="2"/>
  <c r="S6" i="2"/>
  <c r="BC6" i="2"/>
  <c r="M23" i="2"/>
  <c r="CA6" i="2"/>
  <c r="AW6" i="2"/>
  <c r="G6" i="2"/>
  <c r="AQ6" i="2"/>
  <c r="G22" i="2"/>
  <c r="M22" i="2"/>
  <c r="AE6" i="2"/>
  <c r="Y22" i="2"/>
  <c r="EB113" i="2" l="1"/>
  <c r="EH112" i="2"/>
  <c r="FI323" i="2"/>
  <c r="DK100" i="2"/>
  <c r="DQ100" i="2"/>
  <c r="FI104" i="2"/>
  <c r="DK104" i="2"/>
  <c r="AK320" i="2"/>
  <c r="FI320" i="2"/>
  <c r="FI324" i="2"/>
  <c r="EC101" i="2"/>
  <c r="FI101" i="2"/>
  <c r="DW101" i="2"/>
  <c r="DQ101" i="2"/>
  <c r="DK101" i="2"/>
  <c r="Y489" i="2"/>
  <c r="CA489" i="2"/>
  <c r="DQ57" i="2"/>
  <c r="DK57" i="2"/>
  <c r="DQ97" i="2"/>
  <c r="DK97" i="2"/>
  <c r="FI102" i="2"/>
  <c r="DW102" i="2"/>
  <c r="CA166" i="2"/>
  <c r="FI166" i="2"/>
  <c r="DQ69" i="2"/>
  <c r="DK69" i="2"/>
  <c r="DQ113" i="2"/>
  <c r="DK113" i="2"/>
  <c r="DQ70" i="2"/>
  <c r="DK70" i="2"/>
  <c r="EC102" i="2"/>
  <c r="DQ102" i="2"/>
  <c r="DK102" i="2"/>
  <c r="AW101" i="2"/>
  <c r="DQ73" i="2"/>
  <c r="DK73" i="2"/>
  <c r="DW77" i="2"/>
  <c r="EC77" i="2"/>
  <c r="DQ77" i="2"/>
  <c r="CG74" i="2"/>
  <c r="DW74" i="2"/>
  <c r="EC74" i="2"/>
  <c r="DQ74" i="2"/>
  <c r="DK74" i="2"/>
  <c r="DW78" i="2"/>
  <c r="EC78" i="2"/>
  <c r="DQ78" i="2"/>
  <c r="DK78" i="2"/>
  <c r="DW106" i="2"/>
  <c r="DQ106" i="2"/>
  <c r="DQ114" i="2"/>
  <c r="DK114" i="2"/>
  <c r="DL56" i="2"/>
  <c r="DQ67" i="2"/>
  <c r="DK67" i="2"/>
  <c r="CA75" i="2"/>
  <c r="DW75" i="2"/>
  <c r="EC75" i="2"/>
  <c r="DQ75" i="2"/>
  <c r="DQ79" i="2"/>
  <c r="DW79" i="2"/>
  <c r="EC79" i="2"/>
  <c r="DQ87" i="2"/>
  <c r="DK87" i="2"/>
  <c r="DW107" i="2"/>
  <c r="DQ107" i="2"/>
  <c r="DK107" i="2"/>
  <c r="DQ115" i="2"/>
  <c r="DK115" i="2"/>
  <c r="DQ68" i="2"/>
  <c r="DK68" i="2"/>
  <c r="CA76" i="2"/>
  <c r="DW76" i="2"/>
  <c r="EC76" i="2"/>
  <c r="DQ76" i="2"/>
  <c r="DK76" i="2"/>
  <c r="DQ96" i="2"/>
  <c r="DK96" i="2"/>
  <c r="DW60" i="2"/>
  <c r="EC60" i="2"/>
  <c r="DQ60" i="2"/>
  <c r="DW64" i="2"/>
  <c r="EC64" i="2"/>
  <c r="DQ64" i="2"/>
  <c r="DW68" i="2"/>
  <c r="EC68" i="2"/>
  <c r="DW72" i="2"/>
  <c r="EC72" i="2"/>
  <c r="EC108" i="2"/>
  <c r="DW108" i="2"/>
  <c r="DQ108" i="2"/>
  <c r="DW116" i="2"/>
  <c r="DQ116" i="2"/>
  <c r="EC57" i="2"/>
  <c r="DW57" i="2"/>
  <c r="DW61" i="2"/>
  <c r="DQ61" i="2"/>
  <c r="EC61" i="2"/>
  <c r="DW65" i="2"/>
  <c r="DQ65" i="2"/>
  <c r="EC65" i="2"/>
  <c r="DW69" i="2"/>
  <c r="EC69" i="2"/>
  <c r="CA73" i="2"/>
  <c r="DW73" i="2"/>
  <c r="EC73" i="2"/>
  <c r="DW117" i="2"/>
  <c r="DQ117" i="2"/>
  <c r="EC58" i="2"/>
  <c r="DW58" i="2"/>
  <c r="DQ58" i="2"/>
  <c r="CA62" i="2"/>
  <c r="DW62" i="2"/>
  <c r="EC62" i="2"/>
  <c r="DQ62" i="2"/>
  <c r="DW66" i="2"/>
  <c r="DQ66" i="2"/>
  <c r="EC66" i="2"/>
  <c r="DW70" i="2"/>
  <c r="EC70" i="2"/>
  <c r="CA59" i="2"/>
  <c r="DW59" i="2"/>
  <c r="DQ59" i="2"/>
  <c r="EC59" i="2"/>
  <c r="DW63" i="2"/>
  <c r="EC63" i="2"/>
  <c r="DQ63" i="2"/>
  <c r="CM67" i="2"/>
  <c r="DW67" i="2"/>
  <c r="EC67" i="2"/>
  <c r="CA71" i="2"/>
  <c r="DW71" i="2"/>
  <c r="EC71" i="2"/>
  <c r="CA56" i="2"/>
  <c r="DW56" i="2"/>
  <c r="EC56" i="2"/>
  <c r="DQ56" i="2"/>
  <c r="DW80" i="2"/>
  <c r="DQ80" i="2"/>
  <c r="DK80" i="2"/>
  <c r="DW84" i="2"/>
  <c r="EC84" i="2"/>
  <c r="DQ84" i="2"/>
  <c r="DK84" i="2"/>
  <c r="DW88" i="2"/>
  <c r="EC88" i="2"/>
  <c r="DQ88" i="2"/>
  <c r="DK88" i="2"/>
  <c r="DW92" i="2"/>
  <c r="EC92" i="2"/>
  <c r="DQ92" i="2"/>
  <c r="DK92" i="2"/>
  <c r="DW96" i="2"/>
  <c r="EC96" i="2"/>
  <c r="DW100" i="2"/>
  <c r="EC100" i="2"/>
  <c r="CA104" i="2"/>
  <c r="DW104" i="2"/>
  <c r="DQ104" i="2"/>
  <c r="EC104" i="2"/>
  <c r="DW112" i="2"/>
  <c r="EC112" i="2"/>
  <c r="DQ112" i="2"/>
  <c r="CM77" i="2"/>
  <c r="DK77" i="2"/>
  <c r="CM81" i="2"/>
  <c r="DW81" i="2"/>
  <c r="DQ81" i="2"/>
  <c r="DK81" i="2"/>
  <c r="DW85" i="2"/>
  <c r="EC85" i="2"/>
  <c r="DQ85" i="2"/>
  <c r="DK85" i="2"/>
  <c r="DW89" i="2"/>
  <c r="EC89" i="2"/>
  <c r="DQ89" i="2"/>
  <c r="DK89" i="2"/>
  <c r="CA93" i="2"/>
  <c r="DW93" i="2"/>
  <c r="EC93" i="2"/>
  <c r="DQ93" i="2"/>
  <c r="DW97" i="2"/>
  <c r="EC97" i="2"/>
  <c r="DW105" i="2"/>
  <c r="EC105" i="2"/>
  <c r="DQ105" i="2"/>
  <c r="DW109" i="2"/>
  <c r="EC109" i="2"/>
  <c r="DQ109" i="2"/>
  <c r="DW113" i="2"/>
  <c r="EC113" i="2"/>
  <c r="CS82" i="2"/>
  <c r="DW82" i="2"/>
  <c r="DQ82" i="2"/>
  <c r="DK82" i="2"/>
  <c r="CA86" i="2"/>
  <c r="DW86" i="2"/>
  <c r="EC86" i="2"/>
  <c r="DQ86" i="2"/>
  <c r="DW90" i="2"/>
  <c r="EC90" i="2"/>
  <c r="DQ90" i="2"/>
  <c r="DK90" i="2"/>
  <c r="CA94" i="2"/>
  <c r="DW94" i="2"/>
  <c r="EC94" i="2"/>
  <c r="DQ94" i="2"/>
  <c r="CA98" i="2"/>
  <c r="DW98" i="2"/>
  <c r="EC98" i="2"/>
  <c r="CA106" i="2"/>
  <c r="EC106" i="2"/>
  <c r="EI106" i="2" s="1"/>
  <c r="DW110" i="2"/>
  <c r="EC110" i="2"/>
  <c r="DQ110" i="2"/>
  <c r="DW114" i="2"/>
  <c r="DW118" i="2"/>
  <c r="DQ118" i="2"/>
  <c r="DK118" i="2"/>
  <c r="DQ120" i="2"/>
  <c r="DQ55" i="2"/>
  <c r="DW55" i="2"/>
  <c r="DX55" i="2" s="1"/>
  <c r="EC55" i="2"/>
  <c r="ED55" i="2" s="1"/>
  <c r="CS83" i="2"/>
  <c r="DW83" i="2"/>
  <c r="EC83" i="2"/>
  <c r="DQ83" i="2"/>
  <c r="DK83" i="2"/>
  <c r="DW87" i="2"/>
  <c r="EC87" i="2"/>
  <c r="DW91" i="2"/>
  <c r="EC91" i="2"/>
  <c r="DQ91" i="2"/>
  <c r="CS95" i="2"/>
  <c r="DW95" i="2"/>
  <c r="EC95" i="2"/>
  <c r="DQ95" i="2"/>
  <c r="DW99" i="2"/>
  <c r="EC99" i="2"/>
  <c r="CS103" i="2"/>
  <c r="DW103" i="2"/>
  <c r="EC103" i="2"/>
  <c r="DQ103" i="2"/>
  <c r="DK103" i="2"/>
  <c r="CA107" i="2"/>
  <c r="EC107" i="2"/>
  <c r="DW111" i="2"/>
  <c r="EC111" i="2"/>
  <c r="DQ111" i="2"/>
  <c r="DW115" i="2"/>
  <c r="DW119" i="2"/>
  <c r="DQ119" i="2"/>
  <c r="DQ121" i="2"/>
  <c r="DK120" i="2"/>
  <c r="DW130" i="2"/>
  <c r="FI414" i="2"/>
  <c r="AW99" i="2"/>
  <c r="Y99" i="2"/>
  <c r="CA99" i="2"/>
  <c r="CA151" i="2"/>
  <c r="AW235" i="2"/>
  <c r="CL122" i="2"/>
  <c r="CM122" i="2" s="1"/>
  <c r="CG108" i="2"/>
  <c r="CA108" i="2"/>
  <c r="AE152" i="2"/>
  <c r="Y152" i="2"/>
  <c r="CA152" i="2"/>
  <c r="CA164" i="2"/>
  <c r="AW416" i="2"/>
  <c r="FI416" i="2"/>
  <c r="FI420" i="2"/>
  <c r="CS102" i="2"/>
  <c r="BO102" i="2"/>
  <c r="CM102" i="2"/>
  <c r="CS101" i="2"/>
  <c r="BC101" i="2"/>
  <c r="AE101" i="2"/>
  <c r="CA101" i="2"/>
  <c r="CM101" i="2"/>
  <c r="CG101" i="2"/>
  <c r="CA165" i="2"/>
  <c r="CA265" i="2"/>
  <c r="CF117" i="2"/>
  <c r="CG117" i="2" s="1"/>
  <c r="CX116" i="2"/>
  <c r="CA431" i="2"/>
  <c r="CA528" i="2"/>
  <c r="CA433" i="2"/>
  <c r="AE489" i="2"/>
  <c r="CA394" i="2"/>
  <c r="CA117" i="2"/>
  <c r="CS79" i="2"/>
  <c r="CM79" i="2"/>
  <c r="CA87" i="2"/>
  <c r="CG87" i="2"/>
  <c r="CA475" i="2"/>
  <c r="CS76" i="2"/>
  <c r="CM76" i="2"/>
  <c r="CG76" i="2"/>
  <c r="CA88" i="2"/>
  <c r="CG88" i="2"/>
  <c r="CA376" i="2"/>
  <c r="CA476" i="2"/>
  <c r="CA481" i="2"/>
  <c r="CA193" i="2"/>
  <c r="CA78" i="2"/>
  <c r="CM78" i="2"/>
  <c r="CG78" i="2"/>
  <c r="BC166" i="2"/>
  <c r="CA72" i="2"/>
  <c r="CG72" i="2"/>
  <c r="CA352" i="2"/>
  <c r="CM65" i="2"/>
  <c r="CG65" i="2"/>
  <c r="CS73" i="2"/>
  <c r="CM73" i="2"/>
  <c r="CG73" i="2"/>
  <c r="CA97" i="2"/>
  <c r="CG97" i="2"/>
  <c r="CS109" i="2"/>
  <c r="CG109" i="2"/>
  <c r="CA269" i="2"/>
  <c r="CA325" i="2"/>
  <c r="CA409" i="2"/>
  <c r="CA413" i="2"/>
  <c r="AW417" i="2"/>
  <c r="CA417" i="2"/>
  <c r="CA421" i="2"/>
  <c r="AW489" i="2"/>
  <c r="CA517" i="2"/>
  <c r="CA184" i="2"/>
  <c r="AW268" i="2"/>
  <c r="CA268" i="2"/>
  <c r="CA304" i="2"/>
  <c r="CA400" i="2"/>
  <c r="CA484" i="2"/>
  <c r="CS66" i="2"/>
  <c r="CA66" i="2"/>
  <c r="CM66" i="2"/>
  <c r="CG66" i="2"/>
  <c r="CA126" i="2"/>
  <c r="CA270" i="2"/>
  <c r="CA290" i="2"/>
  <c r="CA338" i="2"/>
  <c r="CA390" i="2"/>
  <c r="CA398" i="2"/>
  <c r="CA410" i="2"/>
  <c r="CA418" i="2"/>
  <c r="CA486" i="2"/>
  <c r="CA518" i="2"/>
  <c r="AW484" i="2"/>
  <c r="CS64" i="2"/>
  <c r="CA64" i="2"/>
  <c r="CM64" i="2"/>
  <c r="CG64" i="2"/>
  <c r="CM80" i="2"/>
  <c r="CG80" i="2"/>
  <c r="CS80" i="2"/>
  <c r="CA320" i="2"/>
  <c r="CA416" i="2"/>
  <c r="CA63" i="2"/>
  <c r="CG63" i="2"/>
  <c r="CA79" i="2"/>
  <c r="CG79" i="2"/>
  <c r="CS107" i="2"/>
  <c r="CG107" i="2"/>
  <c r="CA163" i="2"/>
  <c r="CA215" i="2"/>
  <c r="CA243" i="2"/>
  <c r="CA267" i="2"/>
  <c r="CA271" i="2"/>
  <c r="CA287" i="2"/>
  <c r="CA291" i="2"/>
  <c r="CA415" i="2"/>
  <c r="CA419" i="2"/>
  <c r="CA483" i="2"/>
  <c r="CA487" i="2"/>
  <c r="CA507" i="2"/>
  <c r="CA519" i="2"/>
  <c r="AW415" i="2"/>
  <c r="AW236" i="2"/>
  <c r="CM84" i="2"/>
  <c r="CS84" i="2"/>
  <c r="CM88" i="2"/>
  <c r="CS88" i="2"/>
  <c r="CM92" i="2"/>
  <c r="CS92" i="2"/>
  <c r="CG100" i="2"/>
  <c r="CM100" i="2"/>
  <c r="CS100" i="2"/>
  <c r="CG104" i="2"/>
  <c r="CM104" i="2"/>
  <c r="CS104" i="2"/>
  <c r="CM108" i="2"/>
  <c r="CS108" i="2"/>
  <c r="CA168" i="2"/>
  <c r="CA196" i="2"/>
  <c r="CA200" i="2"/>
  <c r="CA240" i="2"/>
  <c r="CA252" i="2"/>
  <c r="CA272" i="2"/>
  <c r="CA292" i="2"/>
  <c r="CA364" i="2"/>
  <c r="CA89" i="2"/>
  <c r="CG89" i="2"/>
  <c r="CM89" i="2"/>
  <c r="CS89" i="2"/>
  <c r="CG93" i="2"/>
  <c r="CM93" i="2"/>
  <c r="CS93" i="2"/>
  <c r="CM97" i="2"/>
  <c r="CS97" i="2"/>
  <c r="CA157" i="2"/>
  <c r="CA169" i="2"/>
  <c r="CA201" i="2"/>
  <c r="AW293" i="2"/>
  <c r="CA293" i="2"/>
  <c r="CA361" i="2"/>
  <c r="CA365" i="2"/>
  <c r="CM82" i="2"/>
  <c r="CA82" i="2"/>
  <c r="CG82" i="2"/>
  <c r="CA90" i="2"/>
  <c r="CG90" i="2"/>
  <c r="CM90" i="2"/>
  <c r="CS90" i="2"/>
  <c r="CG94" i="2"/>
  <c r="CM94" i="2"/>
  <c r="CS94" i="2"/>
  <c r="CG98" i="2"/>
  <c r="CM98" i="2"/>
  <c r="CS98" i="2"/>
  <c r="CA194" i="2"/>
  <c r="CA206" i="2"/>
  <c r="CA342" i="2"/>
  <c r="AW354" i="2"/>
  <c r="CA366" i="2"/>
  <c r="CA382" i="2"/>
  <c r="CM83" i="2"/>
  <c r="CA83" i="2"/>
  <c r="CG83" i="2"/>
  <c r="CM87" i="2"/>
  <c r="CS87" i="2"/>
  <c r="CM91" i="2"/>
  <c r="CS91" i="2"/>
  <c r="CG99" i="2"/>
  <c r="CM99" i="2"/>
  <c r="CS99" i="2"/>
  <c r="CA167" i="2"/>
  <c r="AW355" i="2"/>
  <c r="CA355" i="2"/>
  <c r="CA367" i="2"/>
  <c r="CA539" i="2"/>
  <c r="CR145" i="2"/>
  <c r="CS145" i="2" s="1"/>
  <c r="CM55" i="2"/>
  <c r="CG55" i="2"/>
  <c r="CS55" i="2"/>
  <c r="CA55" i="2"/>
  <c r="CS75" i="2"/>
  <c r="CM75" i="2"/>
  <c r="CG75" i="2"/>
  <c r="CM103" i="2"/>
  <c r="CA103" i="2"/>
  <c r="CG103" i="2"/>
  <c r="CS119" i="2"/>
  <c r="CM119" i="2"/>
  <c r="CA119" i="2"/>
  <c r="CS127" i="2"/>
  <c r="CA127" i="2"/>
  <c r="CS139" i="2"/>
  <c r="CA139" i="2"/>
  <c r="BI175" i="2"/>
  <c r="CA175" i="2"/>
  <c r="CA187" i="2"/>
  <c r="CA207" i="2"/>
  <c r="CA219" i="2"/>
  <c r="CA227" i="2"/>
  <c r="CA251" i="2"/>
  <c r="CA255" i="2"/>
  <c r="CA259" i="2"/>
  <c r="BI299" i="2"/>
  <c r="CA299" i="2"/>
  <c r="CA323" i="2"/>
  <c r="CA371" i="2"/>
  <c r="CA379" i="2"/>
  <c r="CA395" i="2"/>
  <c r="CA423" i="2"/>
  <c r="CA515" i="2"/>
  <c r="CS61" i="2"/>
  <c r="CG61" i="2"/>
  <c r="CM61" i="2"/>
  <c r="CA61" i="2"/>
  <c r="CS65" i="2"/>
  <c r="CA65" i="2"/>
  <c r="AW69" i="2"/>
  <c r="CG69" i="2"/>
  <c r="CM69" i="2"/>
  <c r="CA69" i="2"/>
  <c r="CS69" i="2"/>
  <c r="CG77" i="2"/>
  <c r="CA77" i="2"/>
  <c r="CS77" i="2"/>
  <c r="CS81" i="2"/>
  <c r="CA81" i="2"/>
  <c r="CG81" i="2"/>
  <c r="CS85" i="2"/>
  <c r="CA85" i="2"/>
  <c r="CM85" i="2"/>
  <c r="CG85" i="2"/>
  <c r="CS105" i="2"/>
  <c r="CM105" i="2"/>
  <c r="CA105" i="2"/>
  <c r="CG105" i="2"/>
  <c r="CM109" i="2"/>
  <c r="CA109" i="2"/>
  <c r="CG113" i="2"/>
  <c r="CS113" i="2"/>
  <c r="CM113" i="2"/>
  <c r="CA113" i="2"/>
  <c r="CS117" i="2"/>
  <c r="CM117" i="2"/>
  <c r="CS121" i="2"/>
  <c r="CM121" i="2"/>
  <c r="CA121" i="2"/>
  <c r="CS125" i="2"/>
  <c r="CA125" i="2"/>
  <c r="CS129" i="2"/>
  <c r="CA129" i="2"/>
  <c r="CS133" i="2"/>
  <c r="CS137" i="2"/>
  <c r="CA137" i="2"/>
  <c r="CS141" i="2"/>
  <c r="CA141" i="2"/>
  <c r="CA145" i="2"/>
  <c r="CA149" i="2"/>
  <c r="CA153" i="2"/>
  <c r="CA161" i="2"/>
  <c r="BI173" i="2"/>
  <c r="CA173" i="2"/>
  <c r="CA181" i="2"/>
  <c r="AW189" i="2"/>
  <c r="CA189" i="2"/>
  <c r="AW197" i="2"/>
  <c r="CA197" i="2"/>
  <c r="CA209" i="2"/>
  <c r="CA217" i="2"/>
  <c r="CA229" i="2"/>
  <c r="CA241" i="2"/>
  <c r="CA245" i="2"/>
  <c r="CA249" i="2"/>
  <c r="CA253" i="2"/>
  <c r="CA273" i="2"/>
  <c r="BI277" i="2"/>
  <c r="CA277" i="2"/>
  <c r="CA281" i="2"/>
  <c r="CA285" i="2"/>
  <c r="BI297" i="2"/>
  <c r="CA301" i="2"/>
  <c r="CA305" i="2"/>
  <c r="CA309" i="2"/>
  <c r="CA313" i="2"/>
  <c r="CA317" i="2"/>
  <c r="BO321" i="2"/>
  <c r="CA321" i="2"/>
  <c r="AW325" i="2"/>
  <c r="BI329" i="2"/>
  <c r="CA329" i="2"/>
  <c r="CA337" i="2"/>
  <c r="CA341" i="2"/>
  <c r="CA345" i="2"/>
  <c r="CA349" i="2"/>
  <c r="CA357" i="2"/>
  <c r="CA369" i="2"/>
  <c r="BI373" i="2"/>
  <c r="CA373" i="2"/>
  <c r="CA377" i="2"/>
  <c r="CA385" i="2"/>
  <c r="CA401" i="2"/>
  <c r="CA405" i="2"/>
  <c r="AW413" i="2"/>
  <c r="CA425" i="2"/>
  <c r="CA429" i="2"/>
  <c r="CA441" i="2"/>
  <c r="CA445" i="2"/>
  <c r="CA457" i="2"/>
  <c r="CA461" i="2"/>
  <c r="CA465" i="2"/>
  <c r="CA473" i="2"/>
  <c r="CA477" i="2"/>
  <c r="BI497" i="2"/>
  <c r="CA497" i="2"/>
  <c r="CA501" i="2"/>
  <c r="CA509" i="2"/>
  <c r="CA513" i="2"/>
  <c r="CA521" i="2"/>
  <c r="CA525" i="2"/>
  <c r="CA529" i="2"/>
  <c r="CA533" i="2"/>
  <c r="CA545" i="2"/>
  <c r="CA549" i="2"/>
  <c r="CA553" i="2"/>
  <c r="AW67" i="2"/>
  <c r="CG67" i="2"/>
  <c r="CS67" i="2"/>
  <c r="CA67" i="2"/>
  <c r="CA91" i="2"/>
  <c r="CG91" i="2"/>
  <c r="CM107" i="2"/>
  <c r="CG115" i="2"/>
  <c r="CS115" i="2"/>
  <c r="CM115" i="2"/>
  <c r="CA115" i="2"/>
  <c r="CS123" i="2"/>
  <c r="CA123" i="2"/>
  <c r="CS131" i="2"/>
  <c r="CS143" i="2"/>
  <c r="CA143" i="2"/>
  <c r="CA155" i="2"/>
  <c r="CA159" i="2"/>
  <c r="CA171" i="2"/>
  <c r="CA183" i="2"/>
  <c r="AW199" i="2"/>
  <c r="CA211" i="2"/>
  <c r="CA231" i="2"/>
  <c r="CA247" i="2"/>
  <c r="CA315" i="2"/>
  <c r="CA327" i="2"/>
  <c r="CA335" i="2"/>
  <c r="CA411" i="2"/>
  <c r="CA511" i="2"/>
  <c r="CM60" i="2"/>
  <c r="CS60" i="2"/>
  <c r="CA60" i="2"/>
  <c r="CG60" i="2"/>
  <c r="CG57" i="2"/>
  <c r="CS57" i="2"/>
  <c r="CM57" i="2"/>
  <c r="CA57" i="2"/>
  <c r="CG58" i="2"/>
  <c r="CS58" i="2"/>
  <c r="CA58" i="2"/>
  <c r="CM58" i="2"/>
  <c r="CS62" i="2"/>
  <c r="CG62" i="2"/>
  <c r="CM62" i="2"/>
  <c r="CS70" i="2"/>
  <c r="CM70" i="2"/>
  <c r="CA70" i="2"/>
  <c r="CG70" i="2"/>
  <c r="CS74" i="2"/>
  <c r="CM74" i="2"/>
  <c r="CA74" i="2"/>
  <c r="CS78" i="2"/>
  <c r="CS86" i="2"/>
  <c r="CM86" i="2"/>
  <c r="CG86" i="2"/>
  <c r="CA102" i="2"/>
  <c r="CG102" i="2"/>
  <c r="CG106" i="2"/>
  <c r="CS106" i="2"/>
  <c r="CM106" i="2"/>
  <c r="BI110" i="2"/>
  <c r="CM110" i="2"/>
  <c r="CG110" i="2"/>
  <c r="CS110" i="2"/>
  <c r="CA110" i="2"/>
  <c r="CM114" i="2"/>
  <c r="CG114" i="2"/>
  <c r="CS114" i="2"/>
  <c r="CA114" i="2"/>
  <c r="CM118" i="2"/>
  <c r="CS118" i="2"/>
  <c r="CA118" i="2"/>
  <c r="CS122" i="2"/>
  <c r="CA122" i="2"/>
  <c r="CS126" i="2"/>
  <c r="CS130" i="2"/>
  <c r="CS134" i="2"/>
  <c r="CA134" i="2"/>
  <c r="CS138" i="2"/>
  <c r="CA138" i="2"/>
  <c r="CS142" i="2"/>
  <c r="CA146" i="2"/>
  <c r="AW154" i="2"/>
  <c r="CA154" i="2"/>
  <c r="AW158" i="2"/>
  <c r="CA158" i="2"/>
  <c r="CA170" i="2"/>
  <c r="BI174" i="2"/>
  <c r="CA174" i="2"/>
  <c r="CA178" i="2"/>
  <c r="CA182" i="2"/>
  <c r="CA186" i="2"/>
  <c r="CA190" i="2"/>
  <c r="AW198" i="2"/>
  <c r="CA198" i="2"/>
  <c r="CA202" i="2"/>
  <c r="CA210" i="2"/>
  <c r="CA214" i="2"/>
  <c r="CA218" i="2"/>
  <c r="CA222" i="2"/>
  <c r="CA226" i="2"/>
  <c r="CA230" i="2"/>
  <c r="AW238" i="2"/>
  <c r="CA238" i="2"/>
  <c r="CA242" i="2"/>
  <c r="CA246" i="2"/>
  <c r="CA250" i="2"/>
  <c r="CA254" i="2"/>
  <c r="CA258" i="2"/>
  <c r="CA262" i="2"/>
  <c r="CA266" i="2"/>
  <c r="CA274" i="2"/>
  <c r="BI278" i="2"/>
  <c r="CA278" i="2"/>
  <c r="CA282" i="2"/>
  <c r="CA294" i="2"/>
  <c r="BI298" i="2"/>
  <c r="CA298" i="2"/>
  <c r="CA302" i="2"/>
  <c r="CA306" i="2"/>
  <c r="CA310" i="2"/>
  <c r="CA314" i="2"/>
  <c r="CA318" i="2"/>
  <c r="CA322" i="2"/>
  <c r="AW326" i="2"/>
  <c r="CA326" i="2"/>
  <c r="CA330" i="2"/>
  <c r="CA334" i="2"/>
  <c r="CA350" i="2"/>
  <c r="CA358" i="2"/>
  <c r="CA362" i="2"/>
  <c r="CA370" i="2"/>
  <c r="BI374" i="2"/>
  <c r="CA374" i="2"/>
  <c r="CA378" i="2"/>
  <c r="AW386" i="2"/>
  <c r="CA386" i="2"/>
  <c r="CA402" i="2"/>
  <c r="CA406" i="2"/>
  <c r="CA414" i="2"/>
  <c r="CA422" i="2"/>
  <c r="BI426" i="2"/>
  <c r="CA434" i="2"/>
  <c r="CA438" i="2"/>
  <c r="CA446" i="2"/>
  <c r="CA450" i="2"/>
  <c r="CA454" i="2"/>
  <c r="CA462" i="2"/>
  <c r="CA466" i="2"/>
  <c r="CA470" i="2"/>
  <c r="CA490" i="2"/>
  <c r="CA494" i="2"/>
  <c r="BI498" i="2"/>
  <c r="CA498" i="2"/>
  <c r="CA502" i="2"/>
  <c r="CA506" i="2"/>
  <c r="CA514" i="2"/>
  <c r="AW522" i="2"/>
  <c r="CA522" i="2"/>
  <c r="CA530" i="2"/>
  <c r="CA534" i="2"/>
  <c r="CA538" i="2"/>
  <c r="CA542" i="2"/>
  <c r="CA550" i="2"/>
  <c r="CM63" i="2"/>
  <c r="CS63" i="2"/>
  <c r="CA147" i="2"/>
  <c r="CA195" i="2"/>
  <c r="BO239" i="2"/>
  <c r="CA239" i="2"/>
  <c r="CA275" i="2"/>
  <c r="CA307" i="2"/>
  <c r="CA339" i="2"/>
  <c r="CA359" i="2"/>
  <c r="AW387" i="2"/>
  <c r="CA387" i="2"/>
  <c r="CA407" i="2"/>
  <c r="CA439" i="2"/>
  <c r="CA447" i="2"/>
  <c r="CA451" i="2"/>
  <c r="CA455" i="2"/>
  <c r="CA459" i="2"/>
  <c r="CA463" i="2"/>
  <c r="CA467" i="2"/>
  <c r="CA471" i="2"/>
  <c r="AW479" i="2"/>
  <c r="CA479" i="2"/>
  <c r="CA491" i="2"/>
  <c r="CA495" i="2"/>
  <c r="CA499" i="2"/>
  <c r="AW523" i="2"/>
  <c r="CA527" i="2"/>
  <c r="CA531" i="2"/>
  <c r="CA535" i="2"/>
  <c r="CA543" i="2"/>
  <c r="CA547" i="2"/>
  <c r="CA551" i="2"/>
  <c r="CG59" i="2"/>
  <c r="CS59" i="2"/>
  <c r="CM59" i="2"/>
  <c r="CS71" i="2"/>
  <c r="CG71" i="2"/>
  <c r="CM71" i="2"/>
  <c r="AW95" i="2"/>
  <c r="CM95" i="2"/>
  <c r="CA95" i="2"/>
  <c r="CG95" i="2"/>
  <c r="CM111" i="2"/>
  <c r="CG111" i="2"/>
  <c r="CS111" i="2"/>
  <c r="CA111" i="2"/>
  <c r="CS135" i="2"/>
  <c r="CA135" i="2"/>
  <c r="CA179" i="2"/>
  <c r="CA191" i="2"/>
  <c r="CA203" i="2"/>
  <c r="CA295" i="2"/>
  <c r="CA311" i="2"/>
  <c r="CA319" i="2"/>
  <c r="CA331" i="2"/>
  <c r="CA347" i="2"/>
  <c r="BI375" i="2"/>
  <c r="CA391" i="2"/>
  <c r="CA399" i="2"/>
  <c r="CA403" i="2"/>
  <c r="BI427" i="2"/>
  <c r="CA427" i="2"/>
  <c r="CA435" i="2"/>
  <c r="CM56" i="2"/>
  <c r="CG56" i="2"/>
  <c r="CS56" i="2"/>
  <c r="CG68" i="2"/>
  <c r="CM68" i="2"/>
  <c r="CS68" i="2"/>
  <c r="CA68" i="2"/>
  <c r="CS72" i="2"/>
  <c r="CM72" i="2"/>
  <c r="CA80" i="2"/>
  <c r="CG84" i="2"/>
  <c r="CA84" i="2"/>
  <c r="CA92" i="2"/>
  <c r="CG92" i="2"/>
  <c r="CA96" i="2"/>
  <c r="CM96" i="2"/>
  <c r="CG96" i="2"/>
  <c r="CS96" i="2"/>
  <c r="AW100" i="2"/>
  <c r="CA100" i="2"/>
  <c r="CM112" i="2"/>
  <c r="CG112" i="2"/>
  <c r="CS112" i="2"/>
  <c r="CA112" i="2"/>
  <c r="CM116" i="2"/>
  <c r="CS116" i="2"/>
  <c r="CG116" i="2"/>
  <c r="CA116" i="2"/>
  <c r="CM120" i="2"/>
  <c r="CS120" i="2"/>
  <c r="CA120" i="2"/>
  <c r="CS124" i="2"/>
  <c r="CA124" i="2"/>
  <c r="CS128" i="2"/>
  <c r="CA128" i="2"/>
  <c r="CS132" i="2"/>
  <c r="CA132" i="2"/>
  <c r="CS136" i="2"/>
  <c r="CA136" i="2"/>
  <c r="CS140" i="2"/>
  <c r="CS144" i="2"/>
  <c r="CA144" i="2"/>
  <c r="CA148" i="2"/>
  <c r="CA156" i="2"/>
  <c r="CA160" i="2"/>
  <c r="BI172" i="2"/>
  <c r="CA172" i="2"/>
  <c r="CA176" i="2"/>
  <c r="CA180" i="2"/>
  <c r="AW188" i="2"/>
  <c r="CA204" i="2"/>
  <c r="CA208" i="2"/>
  <c r="CA212" i="2"/>
  <c r="CA216" i="2"/>
  <c r="CA220" i="2"/>
  <c r="CA224" i="2"/>
  <c r="CA244" i="2"/>
  <c r="BI248" i="2"/>
  <c r="CA248" i="2"/>
  <c r="CA260" i="2"/>
  <c r="CA264" i="2"/>
  <c r="BI276" i="2"/>
  <c r="CA276" i="2"/>
  <c r="CA284" i="2"/>
  <c r="CA288" i="2"/>
  <c r="CA296" i="2"/>
  <c r="BI300" i="2"/>
  <c r="CA300" i="2"/>
  <c r="CA312" i="2"/>
  <c r="CA324" i="2"/>
  <c r="CA328" i="2"/>
  <c r="CA332" i="2"/>
  <c r="CA340" i="2"/>
  <c r="CA344" i="2"/>
  <c r="CA356" i="2"/>
  <c r="CA368" i="2"/>
  <c r="BI372" i="2"/>
  <c r="AW388" i="2"/>
  <c r="CA392" i="2"/>
  <c r="CA396" i="2"/>
  <c r="CA408" i="2"/>
  <c r="AW412" i="2"/>
  <c r="CA420" i="2"/>
  <c r="CA428" i="2"/>
  <c r="CA432" i="2"/>
  <c r="CA436" i="2"/>
  <c r="CA440" i="2"/>
  <c r="CA444" i="2"/>
  <c r="CA448" i="2"/>
  <c r="CA452" i="2"/>
  <c r="CA460" i="2"/>
  <c r="CA464" i="2"/>
  <c r="CA468" i="2"/>
  <c r="CA472" i="2"/>
  <c r="CA480" i="2"/>
  <c r="CA492" i="2"/>
  <c r="CA496" i="2"/>
  <c r="CA508" i="2"/>
  <c r="AW520" i="2"/>
  <c r="CA524" i="2"/>
  <c r="CA532" i="2"/>
  <c r="CA536" i="2"/>
  <c r="CA540" i="2"/>
  <c r="CA544" i="2"/>
  <c r="CA552" i="2"/>
  <c r="BO77" i="2"/>
  <c r="AW166" i="2"/>
  <c r="AW77" i="2"/>
  <c r="BC81" i="2"/>
  <c r="BO269" i="2"/>
  <c r="BO66" i="2"/>
  <c r="BO234" i="2"/>
  <c r="BO270" i="2"/>
  <c r="BO414" i="2"/>
  <c r="BO418" i="2"/>
  <c r="BC418" i="2"/>
  <c r="BI418" i="2"/>
  <c r="BI422" i="2"/>
  <c r="BO486" i="2"/>
  <c r="BI486" i="2"/>
  <c r="BC486" i="2"/>
  <c r="BO490" i="2"/>
  <c r="BI490" i="2"/>
  <c r="BC490" i="2"/>
  <c r="AW486" i="2"/>
  <c r="AW270" i="2"/>
  <c r="AW271" i="2"/>
  <c r="BC271" i="2"/>
  <c r="BO291" i="2"/>
  <c r="BO411" i="2"/>
  <c r="BC415" i="2"/>
  <c r="BO419" i="2"/>
  <c r="BC419" i="2"/>
  <c r="BI419" i="2"/>
  <c r="BI423" i="2"/>
  <c r="BO483" i="2"/>
  <c r="BO487" i="2"/>
  <c r="BI487" i="2"/>
  <c r="BC487" i="2"/>
  <c r="AW491" i="2"/>
  <c r="BO491" i="2"/>
  <c r="BI491" i="2"/>
  <c r="BC491" i="2"/>
  <c r="AW487" i="2"/>
  <c r="AW269" i="2"/>
  <c r="AW80" i="2"/>
  <c r="BC80" i="2"/>
  <c r="BO236" i="2"/>
  <c r="BC236" i="2"/>
  <c r="BO268" i="2"/>
  <c r="AW272" i="2"/>
  <c r="BC272" i="2"/>
  <c r="AW292" i="2"/>
  <c r="BO412" i="2"/>
  <c r="BC416" i="2"/>
  <c r="BO420" i="2"/>
  <c r="BI420" i="2"/>
  <c r="BC420" i="2"/>
  <c r="BC484" i="2"/>
  <c r="BO488" i="2"/>
  <c r="BC488" i="2"/>
  <c r="BI488" i="2"/>
  <c r="BI492" i="2"/>
  <c r="BO520" i="2"/>
  <c r="AW419" i="2"/>
  <c r="AW418" i="2"/>
  <c r="AW321" i="2"/>
  <c r="AW488" i="2"/>
  <c r="BC237" i="2"/>
  <c r="BO401" i="2"/>
  <c r="BO413" i="2"/>
  <c r="BC417" i="2"/>
  <c r="BO421" i="2"/>
  <c r="BI421" i="2"/>
  <c r="BO485" i="2"/>
  <c r="BC485" i="2"/>
  <c r="BI485" i="2"/>
  <c r="BO489" i="2"/>
  <c r="BI489" i="2"/>
  <c r="BC489" i="2"/>
  <c r="BI493" i="2"/>
  <c r="AW66" i="2"/>
  <c r="AW401" i="2"/>
  <c r="AW291" i="2"/>
  <c r="AW485" i="2"/>
  <c r="AW81" i="2"/>
  <c r="BO88" i="2"/>
  <c r="BI108" i="2"/>
  <c r="FI168" i="2"/>
  <c r="BO168" i="2"/>
  <c r="BI168" i="2"/>
  <c r="BC168" i="2"/>
  <c r="BI368" i="2"/>
  <c r="BO89" i="2"/>
  <c r="BI89" i="2"/>
  <c r="BC89" i="2"/>
  <c r="BI93" i="2"/>
  <c r="BO101" i="2"/>
  <c r="BI101" i="2"/>
  <c r="BO153" i="2"/>
  <c r="FI169" i="2"/>
  <c r="BO169" i="2"/>
  <c r="BC169" i="2"/>
  <c r="BI169" i="2"/>
  <c r="BO201" i="2"/>
  <c r="BI241" i="2"/>
  <c r="BC293" i="2"/>
  <c r="AE365" i="2"/>
  <c r="BO365" i="2"/>
  <c r="BI365" i="2"/>
  <c r="BC365" i="2"/>
  <c r="BI369" i="2"/>
  <c r="AW237" i="2"/>
  <c r="BI92" i="2"/>
  <c r="BI104" i="2"/>
  <c r="BO344" i="2"/>
  <c r="BC356" i="2"/>
  <c r="BO364" i="2"/>
  <c r="BC364" i="2"/>
  <c r="BI364" i="2"/>
  <c r="BO82" i="2"/>
  <c r="BO90" i="2"/>
  <c r="BI90" i="2"/>
  <c r="BC90" i="2"/>
  <c r="BI94" i="2"/>
  <c r="BI98" i="2"/>
  <c r="BI102" i="2"/>
  <c r="BO154" i="2"/>
  <c r="BO158" i="2"/>
  <c r="BO166" i="2"/>
  <c r="BI166" i="2"/>
  <c r="BO170" i="2"/>
  <c r="BC170" i="2"/>
  <c r="BI170" i="2"/>
  <c r="BO238" i="2"/>
  <c r="BC238" i="2"/>
  <c r="BI274" i="2"/>
  <c r="BO294" i="2"/>
  <c r="BC294" i="2"/>
  <c r="BO322" i="2"/>
  <c r="BO354" i="2"/>
  <c r="AW366" i="2"/>
  <c r="BO366" i="2"/>
  <c r="BC366" i="2"/>
  <c r="BI366" i="2"/>
  <c r="AW322" i="2"/>
  <c r="AW170" i="2"/>
  <c r="AW90" i="2"/>
  <c r="AW521" i="2"/>
  <c r="AW89" i="2"/>
  <c r="BO84" i="2"/>
  <c r="BI84" i="2"/>
  <c r="BC84" i="2"/>
  <c r="AW84" i="2"/>
  <c r="BO100" i="2"/>
  <c r="BC100" i="2"/>
  <c r="BI100" i="2"/>
  <c r="BI240" i="2"/>
  <c r="BI296" i="2"/>
  <c r="AW168" i="2"/>
  <c r="BI83" i="2"/>
  <c r="BO83" i="2"/>
  <c r="BO91" i="2"/>
  <c r="BI91" i="2"/>
  <c r="BO95" i="2"/>
  <c r="BI95" i="2"/>
  <c r="BC95" i="2"/>
  <c r="BO99" i="2"/>
  <c r="BC99" i="2"/>
  <c r="BI99" i="2"/>
  <c r="BI103" i="2"/>
  <c r="FI167" i="2"/>
  <c r="BO167" i="2"/>
  <c r="BC167" i="2"/>
  <c r="BI167" i="2"/>
  <c r="BI171" i="2"/>
  <c r="AW239" i="2"/>
  <c r="BC239" i="2"/>
  <c r="BI239" i="2"/>
  <c r="BO295" i="2"/>
  <c r="BC355" i="2"/>
  <c r="BO367" i="2"/>
  <c r="BI367" i="2"/>
  <c r="AW169" i="2"/>
  <c r="AW167" i="2"/>
  <c r="AW356" i="2"/>
  <c r="AW294" i="2"/>
  <c r="AW420" i="2"/>
  <c r="BI272" i="2"/>
  <c r="BO272" i="2"/>
  <c r="BI356" i="2"/>
  <c r="BO356" i="2"/>
  <c r="BI416" i="2"/>
  <c r="BO416" i="2"/>
  <c r="BI484" i="2"/>
  <c r="BO484" i="2"/>
  <c r="BI80" i="2"/>
  <c r="BO80" i="2"/>
  <c r="BI81" i="2"/>
  <c r="BO81" i="2"/>
  <c r="BI237" i="2"/>
  <c r="BO237" i="2"/>
  <c r="BI293" i="2"/>
  <c r="BO293" i="2"/>
  <c r="BI417" i="2"/>
  <c r="BO417" i="2"/>
  <c r="BI271" i="2"/>
  <c r="BO271" i="2"/>
  <c r="BI355" i="2"/>
  <c r="BO355" i="2"/>
  <c r="BO235" i="2"/>
  <c r="AW323" i="2"/>
  <c r="BO323" i="2"/>
  <c r="BI363" i="2"/>
  <c r="BO363" i="2"/>
  <c r="BO76" i="2"/>
  <c r="BO196" i="2"/>
  <c r="BO292" i="2"/>
  <c r="BO400" i="2"/>
  <c r="BO65" i="2"/>
  <c r="BI165" i="2"/>
  <c r="BO165" i="2"/>
  <c r="BO353" i="2"/>
  <c r="AW78" i="2"/>
  <c r="BO78" i="2"/>
  <c r="BO67" i="2"/>
  <c r="AW79" i="2"/>
  <c r="BO79" i="2"/>
  <c r="AW155" i="2"/>
  <c r="BO155" i="2"/>
  <c r="BO519" i="2"/>
  <c r="BO64" i="2"/>
  <c r="BO152" i="2"/>
  <c r="BO320" i="2"/>
  <c r="BO384" i="2"/>
  <c r="BO476" i="2"/>
  <c r="BO73" i="2"/>
  <c r="BO185" i="2"/>
  <c r="BO194" i="2"/>
  <c r="BO482" i="2"/>
  <c r="BO518" i="2"/>
  <c r="BO410" i="2"/>
  <c r="BO267" i="2"/>
  <c r="BO383" i="2"/>
  <c r="AW402" i="2"/>
  <c r="AW83" i="2"/>
  <c r="BC83" i="2"/>
  <c r="BO92" i="2"/>
  <c r="BC92" i="2"/>
  <c r="BO240" i="2"/>
  <c r="BC240" i="2"/>
  <c r="AW296" i="2"/>
  <c r="BC296" i="2"/>
  <c r="BO368" i="2"/>
  <c r="BC368" i="2"/>
  <c r="BO492" i="2"/>
  <c r="BC492" i="2"/>
  <c r="BO171" i="2"/>
  <c r="BC171" i="2"/>
  <c r="BI295" i="2"/>
  <c r="BC295" i="2"/>
  <c r="AW367" i="2"/>
  <c r="BC367" i="2"/>
  <c r="BO93" i="2"/>
  <c r="BC93" i="2"/>
  <c r="BO241" i="2"/>
  <c r="BC241" i="2"/>
  <c r="AW273" i="2"/>
  <c r="BC273" i="2"/>
  <c r="AW357" i="2"/>
  <c r="BC357" i="2"/>
  <c r="BO369" i="2"/>
  <c r="BC369" i="2"/>
  <c r="BC421" i="2"/>
  <c r="FI91" i="2"/>
  <c r="BC91" i="2"/>
  <c r="BO103" i="2"/>
  <c r="BC103" i="2"/>
  <c r="AW82" i="2"/>
  <c r="BC82" i="2"/>
  <c r="BO94" i="2"/>
  <c r="BC94" i="2"/>
  <c r="BC102" i="2"/>
  <c r="BO274" i="2"/>
  <c r="BC274" i="2"/>
  <c r="BC414" i="2"/>
  <c r="AW159" i="2"/>
  <c r="BC242" i="2"/>
  <c r="BI242" i="2"/>
  <c r="BC370" i="2"/>
  <c r="BI370" i="2"/>
  <c r="AW103" i="2"/>
  <c r="AW98" i="2"/>
  <c r="BC98" i="2"/>
  <c r="AW422" i="2"/>
  <c r="BC422" i="2"/>
  <c r="AW423" i="2"/>
  <c r="BC423" i="2"/>
  <c r="AW370" i="2"/>
  <c r="AW242" i="2"/>
  <c r="AW104" i="2"/>
  <c r="BC104" i="2"/>
  <c r="AW172" i="2"/>
  <c r="BC172" i="2"/>
  <c r="AW368" i="2"/>
  <c r="BC358" i="2"/>
  <c r="AW297" i="2"/>
  <c r="BC297" i="2"/>
  <c r="AW493" i="2"/>
  <c r="BC493" i="2"/>
  <c r="AW68" i="2"/>
  <c r="AW94" i="2"/>
  <c r="AW492" i="2"/>
  <c r="AW76" i="2"/>
  <c r="AW171" i="2"/>
  <c r="AW369" i="2"/>
  <c r="AW241" i="2"/>
  <c r="AW414" i="2"/>
  <c r="AW93" i="2"/>
  <c r="AW295" i="2"/>
  <c r="AW358" i="2"/>
  <c r="AW102" i="2"/>
  <c r="AW157" i="2"/>
  <c r="AW240" i="2"/>
  <c r="AW156" i="2"/>
  <c r="AW274" i="2"/>
  <c r="AW91" i="2"/>
  <c r="AW324" i="2"/>
  <c r="AW421" i="2"/>
  <c r="AW92" i="2"/>
  <c r="BC85" i="2"/>
  <c r="BI85" i="2"/>
  <c r="BI97" i="2"/>
  <c r="BC97" i="2"/>
  <c r="BI109" i="2"/>
  <c r="BC86" i="2"/>
  <c r="BI86" i="2"/>
  <c r="BC494" i="2"/>
  <c r="BI494" i="2"/>
  <c r="BC87" i="2"/>
  <c r="BI87" i="2"/>
  <c r="BI107" i="2"/>
  <c r="BI243" i="2"/>
  <c r="BC243" i="2"/>
  <c r="BI247" i="2"/>
  <c r="BC247" i="2"/>
  <c r="BI275" i="2"/>
  <c r="BC275" i="2"/>
  <c r="BC371" i="2"/>
  <c r="BI371" i="2"/>
  <c r="BI495" i="2"/>
  <c r="BC495" i="2"/>
  <c r="BC105" i="2"/>
  <c r="BI105" i="2"/>
  <c r="BC245" i="2"/>
  <c r="BI245" i="2"/>
  <c r="BI249" i="2"/>
  <c r="BC425" i="2"/>
  <c r="BI425" i="2"/>
  <c r="BI106" i="2"/>
  <c r="BC106" i="2"/>
  <c r="BC246" i="2"/>
  <c r="BI246" i="2"/>
  <c r="AW88" i="2"/>
  <c r="BI88" i="2"/>
  <c r="BC88" i="2"/>
  <c r="BC96" i="2"/>
  <c r="BI96" i="2"/>
  <c r="BI164" i="2"/>
  <c r="BC244" i="2"/>
  <c r="BI244" i="2"/>
  <c r="BI424" i="2"/>
  <c r="BC424" i="2"/>
  <c r="BI496" i="2"/>
  <c r="BC496" i="2"/>
  <c r="BO296" i="2"/>
  <c r="BO186" i="2"/>
  <c r="BO386" i="2"/>
  <c r="BO402" i="2"/>
  <c r="BI414" i="2"/>
  <c r="BO159" i="2"/>
  <c r="BO187" i="2"/>
  <c r="BO68" i="2"/>
  <c r="BO156" i="2"/>
  <c r="BO324" i="2"/>
  <c r="BO157" i="2"/>
  <c r="BO197" i="2"/>
  <c r="BO385" i="2"/>
  <c r="BO477" i="2"/>
  <c r="BO521" i="2"/>
  <c r="BO62" i="2"/>
  <c r="BO114" i="2"/>
  <c r="BO130" i="2"/>
  <c r="BO146" i="2"/>
  <c r="BO174" i="2"/>
  <c r="BO198" i="2"/>
  <c r="BO210" i="2"/>
  <c r="BO222" i="2"/>
  <c r="BO226" i="2"/>
  <c r="BO242" i="2"/>
  <c r="BO250" i="2"/>
  <c r="BO258" i="2"/>
  <c r="BO266" i="2"/>
  <c r="BO278" i="2"/>
  <c r="BO286" i="2"/>
  <c r="BO298" i="2"/>
  <c r="BO302" i="2"/>
  <c r="BO310" i="2"/>
  <c r="BO318" i="2"/>
  <c r="BO326" i="2"/>
  <c r="BO334" i="2"/>
  <c r="BO346" i="2"/>
  <c r="BO370" i="2"/>
  <c r="BO378" i="2"/>
  <c r="BO382" i="2"/>
  <c r="BO390" i="2"/>
  <c r="BO398" i="2"/>
  <c r="BO406" i="2"/>
  <c r="BO426" i="2"/>
  <c r="BO430" i="2"/>
  <c r="BO438" i="2"/>
  <c r="BO446" i="2"/>
  <c r="BO454" i="2"/>
  <c r="BO462" i="2"/>
  <c r="BO470" i="2"/>
  <c r="BO474" i="2"/>
  <c r="BO478" i="2"/>
  <c r="BO498" i="2"/>
  <c r="BO522" i="2"/>
  <c r="BO538" i="2"/>
  <c r="BO546" i="2"/>
  <c r="BO550" i="2"/>
  <c r="BO55" i="2"/>
  <c r="BO59" i="2"/>
  <c r="BO63" i="2"/>
  <c r="BO71" i="2"/>
  <c r="BO75" i="2"/>
  <c r="BO107" i="2"/>
  <c r="BO111" i="2"/>
  <c r="BO115" i="2"/>
  <c r="BO119" i="2"/>
  <c r="BO123" i="2"/>
  <c r="BO127" i="2"/>
  <c r="BO131" i="2"/>
  <c r="BO135" i="2"/>
  <c r="BO139" i="2"/>
  <c r="BO143" i="2"/>
  <c r="BO147" i="2"/>
  <c r="BO151" i="2"/>
  <c r="BO163" i="2"/>
  <c r="BO175" i="2"/>
  <c r="BO179" i="2"/>
  <c r="BO183" i="2"/>
  <c r="BO191" i="2"/>
  <c r="BO195" i="2"/>
  <c r="BO199" i="2"/>
  <c r="BO203" i="2"/>
  <c r="BO207" i="2"/>
  <c r="BO211" i="2"/>
  <c r="BO215" i="2"/>
  <c r="BO219" i="2"/>
  <c r="BO223" i="2"/>
  <c r="BO227" i="2"/>
  <c r="BO231" i="2"/>
  <c r="BO251" i="2"/>
  <c r="BO255" i="2"/>
  <c r="BO259" i="2"/>
  <c r="BO263" i="2"/>
  <c r="BO279" i="2"/>
  <c r="BO283" i="2"/>
  <c r="BO287" i="2"/>
  <c r="BO299" i="2"/>
  <c r="BO303" i="2"/>
  <c r="BO307" i="2"/>
  <c r="BO311" i="2"/>
  <c r="BO315" i="2"/>
  <c r="BO319" i="2"/>
  <c r="BO327" i="2"/>
  <c r="BO331" i="2"/>
  <c r="BO335" i="2"/>
  <c r="BO339" i="2"/>
  <c r="BO343" i="2"/>
  <c r="BO347" i="2"/>
  <c r="BO351" i="2"/>
  <c r="BO359" i="2"/>
  <c r="BO375" i="2"/>
  <c r="BO379" i="2"/>
  <c r="BO387" i="2"/>
  <c r="BO391" i="2"/>
  <c r="BO395" i="2"/>
  <c r="BO399" i="2"/>
  <c r="BO403" i="2"/>
  <c r="BO407" i="2"/>
  <c r="BO423" i="2"/>
  <c r="BO427" i="2"/>
  <c r="BO431" i="2"/>
  <c r="BO435" i="2"/>
  <c r="BO439" i="2"/>
  <c r="BO443" i="2"/>
  <c r="BO447" i="2"/>
  <c r="BO451" i="2"/>
  <c r="BO455" i="2"/>
  <c r="BO459" i="2"/>
  <c r="BO463" i="2"/>
  <c r="BO467" i="2"/>
  <c r="BO471" i="2"/>
  <c r="BO475" i="2"/>
  <c r="BO479" i="2"/>
  <c r="BO499" i="2"/>
  <c r="BO503" i="2"/>
  <c r="BO507" i="2"/>
  <c r="BO511" i="2"/>
  <c r="BO515" i="2"/>
  <c r="BO523" i="2"/>
  <c r="BO527" i="2"/>
  <c r="BO531" i="2"/>
  <c r="BO535" i="2"/>
  <c r="BO539" i="2"/>
  <c r="BO543" i="2"/>
  <c r="BO547" i="2"/>
  <c r="BO551" i="2"/>
  <c r="BO74" i="2"/>
  <c r="BO106" i="2"/>
  <c r="BO118" i="2"/>
  <c r="BO126" i="2"/>
  <c r="BO142" i="2"/>
  <c r="BO162" i="2"/>
  <c r="BO214" i="2"/>
  <c r="BO506" i="2"/>
  <c r="BO132" i="2"/>
  <c r="BO136" i="2"/>
  <c r="BO140" i="2"/>
  <c r="BO144" i="2"/>
  <c r="BO148" i="2"/>
  <c r="BO160" i="2"/>
  <c r="BO172" i="2"/>
  <c r="BO176" i="2"/>
  <c r="BO180" i="2"/>
  <c r="BO184" i="2"/>
  <c r="BO188" i="2"/>
  <c r="BO192" i="2"/>
  <c r="BO200" i="2"/>
  <c r="BO204" i="2"/>
  <c r="BO208" i="2"/>
  <c r="BO212" i="2"/>
  <c r="BO216" i="2"/>
  <c r="BO220" i="2"/>
  <c r="BO224" i="2"/>
  <c r="BO228" i="2"/>
  <c r="BO232" i="2"/>
  <c r="BO248" i="2"/>
  <c r="BO252" i="2"/>
  <c r="BO256" i="2"/>
  <c r="BO260" i="2"/>
  <c r="BO264" i="2"/>
  <c r="BO276" i="2"/>
  <c r="BO280" i="2"/>
  <c r="BO284" i="2"/>
  <c r="BO288" i="2"/>
  <c r="BO300" i="2"/>
  <c r="BO304" i="2"/>
  <c r="BO308" i="2"/>
  <c r="BO312" i="2"/>
  <c r="BO316" i="2"/>
  <c r="BO328" i="2"/>
  <c r="BO332" i="2"/>
  <c r="BO336" i="2"/>
  <c r="BO340" i="2"/>
  <c r="BO348" i="2"/>
  <c r="BO352" i="2"/>
  <c r="BO360" i="2"/>
  <c r="BO372" i="2"/>
  <c r="BO376" i="2"/>
  <c r="BO380" i="2"/>
  <c r="BO388" i="2"/>
  <c r="BO392" i="2"/>
  <c r="BO396" i="2"/>
  <c r="BO404" i="2"/>
  <c r="BO408" i="2"/>
  <c r="BO424" i="2"/>
  <c r="BO428" i="2"/>
  <c r="BO432" i="2"/>
  <c r="BO436" i="2"/>
  <c r="BO440" i="2"/>
  <c r="BO444" i="2"/>
  <c r="BO448" i="2"/>
  <c r="BO452" i="2"/>
  <c r="BO456" i="2"/>
  <c r="BO460" i="2"/>
  <c r="BO464" i="2"/>
  <c r="BO468" i="2"/>
  <c r="BO472" i="2"/>
  <c r="BO480" i="2"/>
  <c r="BO500" i="2"/>
  <c r="BO504" i="2"/>
  <c r="BO508" i="2"/>
  <c r="BO512" i="2"/>
  <c r="BO516" i="2"/>
  <c r="BO524" i="2"/>
  <c r="BO528" i="2"/>
  <c r="BO532" i="2"/>
  <c r="BO536" i="2"/>
  <c r="BO540" i="2"/>
  <c r="BO544" i="2"/>
  <c r="BO548" i="2"/>
  <c r="BO552" i="2"/>
  <c r="BO58" i="2"/>
  <c r="BO70" i="2"/>
  <c r="BO98" i="2"/>
  <c r="BO110" i="2"/>
  <c r="BO122" i="2"/>
  <c r="BO134" i="2"/>
  <c r="BO138" i="2"/>
  <c r="BO150" i="2"/>
  <c r="BO178" i="2"/>
  <c r="BO182" i="2"/>
  <c r="BO190" i="2"/>
  <c r="BO202" i="2"/>
  <c r="BO206" i="2"/>
  <c r="BO218" i="2"/>
  <c r="BO230" i="2"/>
  <c r="BO254" i="2"/>
  <c r="BO262" i="2"/>
  <c r="BO282" i="2"/>
  <c r="BO290" i="2"/>
  <c r="BO306" i="2"/>
  <c r="BO314" i="2"/>
  <c r="BO330" i="2"/>
  <c r="BO338" i="2"/>
  <c r="BO342" i="2"/>
  <c r="BO350" i="2"/>
  <c r="BO362" i="2"/>
  <c r="BO374" i="2"/>
  <c r="BO394" i="2"/>
  <c r="BO422" i="2"/>
  <c r="BO442" i="2"/>
  <c r="BO450" i="2"/>
  <c r="BO458" i="2"/>
  <c r="BO466" i="2"/>
  <c r="BO502" i="2"/>
  <c r="BO510" i="2"/>
  <c r="BO526" i="2"/>
  <c r="BO534" i="2"/>
  <c r="BO542" i="2"/>
  <c r="BO56" i="2"/>
  <c r="BO60" i="2"/>
  <c r="BO72" i="2"/>
  <c r="BO104" i="2"/>
  <c r="BO108" i="2"/>
  <c r="BO112" i="2"/>
  <c r="BO116" i="2"/>
  <c r="BO120" i="2"/>
  <c r="BO124" i="2"/>
  <c r="BO128" i="2"/>
  <c r="BO57" i="2"/>
  <c r="BO61" i="2"/>
  <c r="BO69" i="2"/>
  <c r="BO113" i="2"/>
  <c r="BO117" i="2"/>
  <c r="BO121" i="2"/>
  <c r="BO125" i="2"/>
  <c r="BO129" i="2"/>
  <c r="BO133" i="2"/>
  <c r="BO137" i="2"/>
  <c r="BO141" i="2"/>
  <c r="BO145" i="2"/>
  <c r="BO149" i="2"/>
  <c r="BO161" i="2"/>
  <c r="BO173" i="2"/>
  <c r="BO177" i="2"/>
  <c r="BO181" i="2"/>
  <c r="BO189" i="2"/>
  <c r="BO193" i="2"/>
  <c r="BO205" i="2"/>
  <c r="BO209" i="2"/>
  <c r="BO213" i="2"/>
  <c r="BO217" i="2"/>
  <c r="BO221" i="2"/>
  <c r="BO225" i="2"/>
  <c r="BO229" i="2"/>
  <c r="BO253" i="2"/>
  <c r="BO257" i="2"/>
  <c r="BO261" i="2"/>
  <c r="BO265" i="2"/>
  <c r="BO277" i="2"/>
  <c r="BO281" i="2"/>
  <c r="BO285" i="2"/>
  <c r="BO289" i="2"/>
  <c r="BO297" i="2"/>
  <c r="BO301" i="2"/>
  <c r="BO305" i="2"/>
  <c r="BO309" i="2"/>
  <c r="BO313" i="2"/>
  <c r="BO317" i="2"/>
  <c r="BO325" i="2"/>
  <c r="BO329" i="2"/>
  <c r="BO333" i="2"/>
  <c r="BO337" i="2"/>
  <c r="BO341" i="2"/>
  <c r="BO349" i="2"/>
  <c r="BO361" i="2"/>
  <c r="BO373" i="2"/>
  <c r="BO377" i="2"/>
  <c r="BO381" i="2"/>
  <c r="BO389" i="2"/>
  <c r="BO393" i="2"/>
  <c r="BO397" i="2"/>
  <c r="BO405" i="2"/>
  <c r="BO409" i="2"/>
  <c r="BO429" i="2"/>
  <c r="BO433" i="2"/>
  <c r="BO437" i="2"/>
  <c r="BO441" i="2"/>
  <c r="BO445" i="2"/>
  <c r="BO449" i="2"/>
  <c r="BO453" i="2"/>
  <c r="BO457" i="2"/>
  <c r="BO461" i="2"/>
  <c r="BO465" i="2"/>
  <c r="BO469" i="2"/>
  <c r="BO473" i="2"/>
  <c r="BO481" i="2"/>
  <c r="BO493" i="2"/>
  <c r="BO497" i="2"/>
  <c r="BO501" i="2"/>
  <c r="BO505" i="2"/>
  <c r="BO509" i="2"/>
  <c r="BO513" i="2"/>
  <c r="BO517" i="2"/>
  <c r="BO525" i="2"/>
  <c r="BO529" i="2"/>
  <c r="BO533" i="2"/>
  <c r="BO537" i="2"/>
  <c r="BO541" i="2"/>
  <c r="BO545" i="2"/>
  <c r="BO549" i="2"/>
  <c r="BO553" i="2"/>
  <c r="AW97" i="2"/>
  <c r="BO97" i="2"/>
  <c r="AW233" i="2"/>
  <c r="BO233" i="2"/>
  <c r="BI273" i="2"/>
  <c r="BO273" i="2"/>
  <c r="BI415" i="2"/>
  <c r="BO415" i="2"/>
  <c r="AW87" i="2"/>
  <c r="BO87" i="2"/>
  <c r="AW246" i="2"/>
  <c r="BO246" i="2"/>
  <c r="AW530" i="2"/>
  <c r="BO530" i="2"/>
  <c r="AW243" i="2"/>
  <c r="BO243" i="2"/>
  <c r="AW247" i="2"/>
  <c r="BO247" i="2"/>
  <c r="AW275" i="2"/>
  <c r="BO275" i="2"/>
  <c r="AW371" i="2"/>
  <c r="BO371" i="2"/>
  <c r="AW495" i="2"/>
  <c r="BO495" i="2"/>
  <c r="BI358" i="2"/>
  <c r="BO358" i="2"/>
  <c r="AW434" i="2"/>
  <c r="BO434" i="2"/>
  <c r="AW494" i="2"/>
  <c r="BO494" i="2"/>
  <c r="AW514" i="2"/>
  <c r="BO514" i="2"/>
  <c r="AW96" i="2"/>
  <c r="BO96" i="2"/>
  <c r="BC164" i="2"/>
  <c r="BO164" i="2"/>
  <c r="AW244" i="2"/>
  <c r="BO244" i="2"/>
  <c r="AW496" i="2"/>
  <c r="BO496" i="2"/>
  <c r="AW306" i="2"/>
  <c r="AW86" i="2"/>
  <c r="BO86" i="2"/>
  <c r="AW85" i="2"/>
  <c r="BO85" i="2"/>
  <c r="AW105" i="2"/>
  <c r="BO105" i="2"/>
  <c r="BC109" i="2"/>
  <c r="BO109" i="2"/>
  <c r="AW245" i="2"/>
  <c r="BO245" i="2"/>
  <c r="BC249" i="2"/>
  <c r="BO249" i="2"/>
  <c r="AW345" i="2"/>
  <c r="BO345" i="2"/>
  <c r="BI357" i="2"/>
  <c r="BO357" i="2"/>
  <c r="AW425" i="2"/>
  <c r="BO425" i="2"/>
  <c r="BI55" i="2"/>
  <c r="BC55" i="2"/>
  <c r="BI67" i="2"/>
  <c r="BC67" i="2"/>
  <c r="AE75" i="2"/>
  <c r="BI75" i="2"/>
  <c r="BC75" i="2"/>
  <c r="AW115" i="2"/>
  <c r="BI115" i="2"/>
  <c r="BC115" i="2"/>
  <c r="AW131" i="2"/>
  <c r="BI131" i="2"/>
  <c r="BC131" i="2"/>
  <c r="AW143" i="2"/>
  <c r="BC143" i="2"/>
  <c r="BI143" i="2"/>
  <c r="BI159" i="2"/>
  <c r="BC159" i="2"/>
  <c r="AW175" i="2"/>
  <c r="BC175" i="2"/>
  <c r="AW191" i="2"/>
  <c r="BC191" i="2"/>
  <c r="BI191" i="2"/>
  <c r="AW207" i="2"/>
  <c r="BC207" i="2"/>
  <c r="BI207" i="2"/>
  <c r="AW219" i="2"/>
  <c r="BI219" i="2"/>
  <c r="BC219" i="2"/>
  <c r="AW231" i="2"/>
  <c r="BC231" i="2"/>
  <c r="BI231" i="2"/>
  <c r="AW251" i="2"/>
  <c r="BI251" i="2"/>
  <c r="BC251" i="2"/>
  <c r="AW315" i="2"/>
  <c r="BI315" i="2"/>
  <c r="BC315" i="2"/>
  <c r="AW335" i="2"/>
  <c r="BC335" i="2"/>
  <c r="BI335" i="2"/>
  <c r="AW391" i="2"/>
  <c r="BC391" i="2"/>
  <c r="BI391" i="2"/>
  <c r="AW407" i="2"/>
  <c r="BC407" i="2"/>
  <c r="BI407" i="2"/>
  <c r="AW435" i="2"/>
  <c r="BI435" i="2"/>
  <c r="BC435" i="2"/>
  <c r="AW455" i="2"/>
  <c r="BI455" i="2"/>
  <c r="BC455" i="2"/>
  <c r="AW471" i="2"/>
  <c r="BI471" i="2"/>
  <c r="BC471" i="2"/>
  <c r="AW515" i="2"/>
  <c r="BC515" i="2"/>
  <c r="BI515" i="2"/>
  <c r="AW547" i="2"/>
  <c r="BI547" i="2"/>
  <c r="BC547" i="2"/>
  <c r="AW60" i="2"/>
  <c r="BI60" i="2"/>
  <c r="BC60" i="2"/>
  <c r="AW108" i="2"/>
  <c r="BC108" i="2"/>
  <c r="AW112" i="2"/>
  <c r="BI112" i="2"/>
  <c r="BC112" i="2"/>
  <c r="AW116" i="2"/>
  <c r="BI116" i="2"/>
  <c r="BC116" i="2"/>
  <c r="AW120" i="2"/>
  <c r="BI120" i="2"/>
  <c r="BC120" i="2"/>
  <c r="AW124" i="2"/>
  <c r="BI124" i="2"/>
  <c r="BC124" i="2"/>
  <c r="AW128" i="2"/>
  <c r="BI128" i="2"/>
  <c r="BC128" i="2"/>
  <c r="AW132" i="2"/>
  <c r="BI132" i="2"/>
  <c r="BC132" i="2"/>
  <c r="AW136" i="2"/>
  <c r="BI136" i="2"/>
  <c r="BC136" i="2"/>
  <c r="AW140" i="2"/>
  <c r="BI140" i="2"/>
  <c r="BC140" i="2"/>
  <c r="AW144" i="2"/>
  <c r="BI144" i="2"/>
  <c r="BC144" i="2"/>
  <c r="AW148" i="2"/>
  <c r="BI148" i="2"/>
  <c r="BC148" i="2"/>
  <c r="AW152" i="2"/>
  <c r="BI152" i="2"/>
  <c r="BC152" i="2"/>
  <c r="BI156" i="2"/>
  <c r="BC156" i="2"/>
  <c r="AW160" i="2"/>
  <c r="BI160" i="2"/>
  <c r="BC160" i="2"/>
  <c r="AW176" i="2"/>
  <c r="BI176" i="2"/>
  <c r="BC176" i="2"/>
  <c r="AW180" i="2"/>
  <c r="BI180" i="2"/>
  <c r="BC180" i="2"/>
  <c r="BI184" i="2"/>
  <c r="BC184" i="2"/>
  <c r="BI188" i="2"/>
  <c r="BC188" i="2"/>
  <c r="AW192" i="2"/>
  <c r="BI192" i="2"/>
  <c r="BC192" i="2"/>
  <c r="AW196" i="2"/>
  <c r="BI196" i="2"/>
  <c r="BC196" i="2"/>
  <c r="AW200" i="2"/>
  <c r="BI200" i="2"/>
  <c r="BC200" i="2"/>
  <c r="AW204" i="2"/>
  <c r="BI204" i="2"/>
  <c r="BC204" i="2"/>
  <c r="AW208" i="2"/>
  <c r="BI208" i="2"/>
  <c r="BC208" i="2"/>
  <c r="AW212" i="2"/>
  <c r="BI212" i="2"/>
  <c r="BC212" i="2"/>
  <c r="AW216" i="2"/>
  <c r="BI216" i="2"/>
  <c r="BC216" i="2"/>
  <c r="AW220" i="2"/>
  <c r="BI220" i="2"/>
  <c r="BC220" i="2"/>
  <c r="AW224" i="2"/>
  <c r="BI224" i="2"/>
  <c r="BC224" i="2"/>
  <c r="AW228" i="2"/>
  <c r="BI228" i="2"/>
  <c r="BC228" i="2"/>
  <c r="AW232" i="2"/>
  <c r="BI232" i="2"/>
  <c r="BC232" i="2"/>
  <c r="AE236" i="2"/>
  <c r="BI236" i="2"/>
  <c r="AW248" i="2"/>
  <c r="BC248" i="2"/>
  <c r="AW252" i="2"/>
  <c r="BI252" i="2"/>
  <c r="BC252" i="2"/>
  <c r="AW256" i="2"/>
  <c r="BI256" i="2"/>
  <c r="BC256" i="2"/>
  <c r="AW260" i="2"/>
  <c r="BI260" i="2"/>
  <c r="BC260" i="2"/>
  <c r="AW264" i="2"/>
  <c r="BI264" i="2"/>
  <c r="BC264" i="2"/>
  <c r="BI268" i="2"/>
  <c r="BC268" i="2"/>
  <c r="AW276" i="2"/>
  <c r="BC276" i="2"/>
  <c r="AW280" i="2"/>
  <c r="BI280" i="2"/>
  <c r="BC280" i="2"/>
  <c r="AW284" i="2"/>
  <c r="BI284" i="2"/>
  <c r="BC284" i="2"/>
  <c r="AW288" i="2"/>
  <c r="BI288" i="2"/>
  <c r="BC288" i="2"/>
  <c r="BI292" i="2"/>
  <c r="BC292" i="2"/>
  <c r="AW300" i="2"/>
  <c r="BC300" i="2"/>
  <c r="BI304" i="2"/>
  <c r="BC304" i="2"/>
  <c r="AW308" i="2"/>
  <c r="BI308" i="2"/>
  <c r="BC308" i="2"/>
  <c r="AW312" i="2"/>
  <c r="BI312" i="2"/>
  <c r="BC312" i="2"/>
  <c r="AW316" i="2"/>
  <c r="BI316" i="2"/>
  <c r="BC316" i="2"/>
  <c r="AW320" i="2"/>
  <c r="BI320" i="2"/>
  <c r="BC320" i="2"/>
  <c r="BI324" i="2"/>
  <c r="BC324" i="2"/>
  <c r="AW328" i="2"/>
  <c r="BI328" i="2"/>
  <c r="BC328" i="2"/>
  <c r="AW332" i="2"/>
  <c r="BI332" i="2"/>
  <c r="BC332" i="2"/>
  <c r="AW336" i="2"/>
  <c r="BI336" i="2"/>
  <c r="BC336" i="2"/>
  <c r="AW340" i="2"/>
  <c r="BI340" i="2"/>
  <c r="BC340" i="2"/>
  <c r="AW344" i="2"/>
  <c r="BI344" i="2"/>
  <c r="BC344" i="2"/>
  <c r="AW348" i="2"/>
  <c r="BI348" i="2"/>
  <c r="BC348" i="2"/>
  <c r="BI352" i="2"/>
  <c r="BC352" i="2"/>
  <c r="AW360" i="2"/>
  <c r="BI360" i="2"/>
  <c r="BC360" i="2"/>
  <c r="AW372" i="2"/>
  <c r="BC372" i="2"/>
  <c r="BI376" i="2"/>
  <c r="BC376" i="2"/>
  <c r="AW380" i="2"/>
  <c r="BI380" i="2"/>
  <c r="BC380" i="2"/>
  <c r="Y384" i="2"/>
  <c r="BI384" i="2"/>
  <c r="BC384" i="2"/>
  <c r="BI388" i="2"/>
  <c r="BC388" i="2"/>
  <c r="AW392" i="2"/>
  <c r="BI392" i="2"/>
  <c r="BC392" i="2"/>
  <c r="AW396" i="2"/>
  <c r="BI396" i="2"/>
  <c r="BC396" i="2"/>
  <c r="AW400" i="2"/>
  <c r="BI400" i="2"/>
  <c r="BC400" i="2"/>
  <c r="AW404" i="2"/>
  <c r="BI404" i="2"/>
  <c r="BC404" i="2"/>
  <c r="AW408" i="2"/>
  <c r="BI408" i="2"/>
  <c r="BC408" i="2"/>
  <c r="FI412" i="2"/>
  <c r="BI412" i="2"/>
  <c r="BC412" i="2"/>
  <c r="AW428" i="2"/>
  <c r="BI428" i="2"/>
  <c r="BC428" i="2"/>
  <c r="AE432" i="2"/>
  <c r="BI432" i="2"/>
  <c r="BC432" i="2"/>
  <c r="AW436" i="2"/>
  <c r="BI436" i="2"/>
  <c r="BC436" i="2"/>
  <c r="AW440" i="2"/>
  <c r="BI440" i="2"/>
  <c r="BC440" i="2"/>
  <c r="AW444" i="2"/>
  <c r="BI444" i="2"/>
  <c r="BC444" i="2"/>
  <c r="AW448" i="2"/>
  <c r="BI448" i="2"/>
  <c r="BC448" i="2"/>
  <c r="AW452" i="2"/>
  <c r="BI452" i="2"/>
  <c r="BC452" i="2"/>
  <c r="AW456" i="2"/>
  <c r="BI456" i="2"/>
  <c r="BC456" i="2"/>
  <c r="AW460" i="2"/>
  <c r="BI460" i="2"/>
  <c r="BC460" i="2"/>
  <c r="AW464" i="2"/>
  <c r="BI464" i="2"/>
  <c r="BC464" i="2"/>
  <c r="AW468" i="2"/>
  <c r="BI468" i="2"/>
  <c r="BC468" i="2"/>
  <c r="AW472" i="2"/>
  <c r="BI472" i="2"/>
  <c r="BC472" i="2"/>
  <c r="AW476" i="2"/>
  <c r="BI476" i="2"/>
  <c r="BC476" i="2"/>
  <c r="AW480" i="2"/>
  <c r="BI480" i="2"/>
  <c r="BC480" i="2"/>
  <c r="AW500" i="2"/>
  <c r="BI500" i="2"/>
  <c r="BC500" i="2"/>
  <c r="BI504" i="2"/>
  <c r="BC504" i="2"/>
  <c r="AW508" i="2"/>
  <c r="BI508" i="2"/>
  <c r="BC508" i="2"/>
  <c r="AW512" i="2"/>
  <c r="BI512" i="2"/>
  <c r="BC512" i="2"/>
  <c r="AW516" i="2"/>
  <c r="BI516" i="2"/>
  <c r="BC516" i="2"/>
  <c r="BI520" i="2"/>
  <c r="BC520" i="2"/>
  <c r="AW524" i="2"/>
  <c r="BI524" i="2"/>
  <c r="BC524" i="2"/>
  <c r="AE528" i="2"/>
  <c r="BI528" i="2"/>
  <c r="BC528" i="2"/>
  <c r="AW532" i="2"/>
  <c r="BI532" i="2"/>
  <c r="BC532" i="2"/>
  <c r="AW536" i="2"/>
  <c r="BI536" i="2"/>
  <c r="BC536" i="2"/>
  <c r="AW540" i="2"/>
  <c r="BI540" i="2"/>
  <c r="BC540" i="2"/>
  <c r="AW544" i="2"/>
  <c r="BI544" i="2"/>
  <c r="BC544" i="2"/>
  <c r="AW548" i="2"/>
  <c r="BI548" i="2"/>
  <c r="BC548" i="2"/>
  <c r="AW552" i="2"/>
  <c r="BI552" i="2"/>
  <c r="BC552" i="2"/>
  <c r="AW249" i="2"/>
  <c r="AE63" i="2"/>
  <c r="BI63" i="2"/>
  <c r="BC63" i="2"/>
  <c r="BC79" i="2"/>
  <c r="BI79" i="2"/>
  <c r="AW111" i="2"/>
  <c r="BI111" i="2"/>
  <c r="BC111" i="2"/>
  <c r="AW127" i="2"/>
  <c r="BI127" i="2"/>
  <c r="BC127" i="2"/>
  <c r="AW139" i="2"/>
  <c r="BI139" i="2"/>
  <c r="BC139" i="2"/>
  <c r="AE151" i="2"/>
  <c r="BC151" i="2"/>
  <c r="BI151" i="2"/>
  <c r="AW179" i="2"/>
  <c r="BC179" i="2"/>
  <c r="BI179" i="2"/>
  <c r="AW187" i="2"/>
  <c r="BC187" i="2"/>
  <c r="BI187" i="2"/>
  <c r="BC199" i="2"/>
  <c r="BI199" i="2"/>
  <c r="AW211" i="2"/>
  <c r="BC211" i="2"/>
  <c r="BI211" i="2"/>
  <c r="AW223" i="2"/>
  <c r="BI223" i="2"/>
  <c r="BC223" i="2"/>
  <c r="AW259" i="2"/>
  <c r="BI259" i="2"/>
  <c r="BC259" i="2"/>
  <c r="AW283" i="2"/>
  <c r="BC283" i="2"/>
  <c r="BI283" i="2"/>
  <c r="BC291" i="2"/>
  <c r="BI291" i="2"/>
  <c r="AW303" i="2"/>
  <c r="BI303" i="2"/>
  <c r="BC303" i="2"/>
  <c r="AW311" i="2"/>
  <c r="BI311" i="2"/>
  <c r="BC311" i="2"/>
  <c r="BI323" i="2"/>
  <c r="BC323" i="2"/>
  <c r="AW331" i="2"/>
  <c r="BC331" i="2"/>
  <c r="BI331" i="2"/>
  <c r="AW343" i="2"/>
  <c r="BC343" i="2"/>
  <c r="BI343" i="2"/>
  <c r="AW351" i="2"/>
  <c r="BC351" i="2"/>
  <c r="BI351" i="2"/>
  <c r="AW359" i="2"/>
  <c r="BI359" i="2"/>
  <c r="BC359" i="2"/>
  <c r="AW375" i="2"/>
  <c r="BC375" i="2"/>
  <c r="AW383" i="2"/>
  <c r="BI383" i="2"/>
  <c r="BC383" i="2"/>
  <c r="AW395" i="2"/>
  <c r="BI395" i="2"/>
  <c r="BC395" i="2"/>
  <c r="AW403" i="2"/>
  <c r="BI403" i="2"/>
  <c r="BC403" i="2"/>
  <c r="AW411" i="2"/>
  <c r="BI411" i="2"/>
  <c r="BC411" i="2"/>
  <c r="AE431" i="2"/>
  <c r="BI431" i="2"/>
  <c r="BC431" i="2"/>
  <c r="BI443" i="2"/>
  <c r="BC443" i="2"/>
  <c r="AW451" i="2"/>
  <c r="BI451" i="2"/>
  <c r="BC451" i="2"/>
  <c r="AW463" i="2"/>
  <c r="BI463" i="2"/>
  <c r="BC463" i="2"/>
  <c r="AE475" i="2"/>
  <c r="BI475" i="2"/>
  <c r="BC475" i="2"/>
  <c r="BI483" i="2"/>
  <c r="BC483" i="2"/>
  <c r="AW499" i="2"/>
  <c r="BC499" i="2"/>
  <c r="BI499" i="2"/>
  <c r="BC507" i="2"/>
  <c r="BI507" i="2"/>
  <c r="AW519" i="2"/>
  <c r="BC519" i="2"/>
  <c r="BI519" i="2"/>
  <c r="AW527" i="2"/>
  <c r="BI527" i="2"/>
  <c r="BC527" i="2"/>
  <c r="AW535" i="2"/>
  <c r="BI535" i="2"/>
  <c r="BC535" i="2"/>
  <c r="AW543" i="2"/>
  <c r="BI543" i="2"/>
  <c r="BC543" i="2"/>
  <c r="AW56" i="2"/>
  <c r="BI56" i="2"/>
  <c r="BC56" i="2"/>
  <c r="BI64" i="2"/>
  <c r="BC64" i="2"/>
  <c r="BI68" i="2"/>
  <c r="BC68" i="2"/>
  <c r="BI72" i="2"/>
  <c r="BC72" i="2"/>
  <c r="BI76" i="2"/>
  <c r="BC76" i="2"/>
  <c r="AW57" i="2"/>
  <c r="BI57" i="2"/>
  <c r="BC57" i="2"/>
  <c r="AW61" i="2"/>
  <c r="BI61" i="2"/>
  <c r="BC61" i="2"/>
  <c r="BI65" i="2"/>
  <c r="BC65" i="2"/>
  <c r="BI69" i="2"/>
  <c r="BC69" i="2"/>
  <c r="Y73" i="2"/>
  <c r="BI73" i="2"/>
  <c r="BC73" i="2"/>
  <c r="BI77" i="2"/>
  <c r="BC77" i="2"/>
  <c r="AW113" i="2"/>
  <c r="BI113" i="2"/>
  <c r="BC113" i="2"/>
  <c r="BI117" i="2"/>
  <c r="BC117" i="2"/>
  <c r="AW121" i="2"/>
  <c r="BI121" i="2"/>
  <c r="BC121" i="2"/>
  <c r="AW125" i="2"/>
  <c r="BI125" i="2"/>
  <c r="BC125" i="2"/>
  <c r="AW129" i="2"/>
  <c r="BI129" i="2"/>
  <c r="BC129" i="2"/>
  <c r="AW133" i="2"/>
  <c r="BI133" i="2"/>
  <c r="BC133" i="2"/>
  <c r="AW137" i="2"/>
  <c r="BI137" i="2"/>
  <c r="BC137" i="2"/>
  <c r="AW141" i="2"/>
  <c r="BI141" i="2"/>
  <c r="BC141" i="2"/>
  <c r="AW145" i="2"/>
  <c r="BI145" i="2"/>
  <c r="BC145" i="2"/>
  <c r="AW149" i="2"/>
  <c r="BI149" i="2"/>
  <c r="BC149" i="2"/>
  <c r="AW153" i="2"/>
  <c r="BI153" i="2"/>
  <c r="BC153" i="2"/>
  <c r="BI157" i="2"/>
  <c r="BC157" i="2"/>
  <c r="AW161" i="2"/>
  <c r="BI161" i="2"/>
  <c r="BC161" i="2"/>
  <c r="AW165" i="2"/>
  <c r="BC165" i="2"/>
  <c r="AW173" i="2"/>
  <c r="BC173" i="2"/>
  <c r="AW177" i="2"/>
  <c r="BI177" i="2"/>
  <c r="BC177" i="2"/>
  <c r="AW181" i="2"/>
  <c r="BI181" i="2"/>
  <c r="BC181" i="2"/>
  <c r="AW185" i="2"/>
  <c r="BI185" i="2"/>
  <c r="BC185" i="2"/>
  <c r="BI189" i="2"/>
  <c r="BC189" i="2"/>
  <c r="AW193" i="2"/>
  <c r="BI193" i="2"/>
  <c r="BC193" i="2"/>
  <c r="BI197" i="2"/>
  <c r="BC197" i="2"/>
  <c r="AW201" i="2"/>
  <c r="BI201" i="2"/>
  <c r="BC201" i="2"/>
  <c r="AW205" i="2"/>
  <c r="BI205" i="2"/>
  <c r="BC205" i="2"/>
  <c r="AW209" i="2"/>
  <c r="BI209" i="2"/>
  <c r="BC209" i="2"/>
  <c r="AW213" i="2"/>
  <c r="BI213" i="2"/>
  <c r="BC213" i="2"/>
  <c r="AW217" i="2"/>
  <c r="BI217" i="2"/>
  <c r="BC217" i="2"/>
  <c r="AW221" i="2"/>
  <c r="BI221" i="2"/>
  <c r="BC221" i="2"/>
  <c r="AW225" i="2"/>
  <c r="BI225" i="2"/>
  <c r="BC225" i="2"/>
  <c r="AW229" i="2"/>
  <c r="BI229" i="2"/>
  <c r="BC229" i="2"/>
  <c r="BI233" i="2"/>
  <c r="BC233" i="2"/>
  <c r="AW253" i="2"/>
  <c r="BI253" i="2"/>
  <c r="BC253" i="2"/>
  <c r="AW257" i="2"/>
  <c r="BI257" i="2"/>
  <c r="BC257" i="2"/>
  <c r="AW261" i="2"/>
  <c r="BI261" i="2"/>
  <c r="BC261" i="2"/>
  <c r="AE265" i="2"/>
  <c r="BI265" i="2"/>
  <c r="BC265" i="2"/>
  <c r="BI269" i="2"/>
  <c r="BC269" i="2"/>
  <c r="AW277" i="2"/>
  <c r="BC277" i="2"/>
  <c r="AW281" i="2"/>
  <c r="BI281" i="2"/>
  <c r="BC281" i="2"/>
  <c r="AW285" i="2"/>
  <c r="BI285" i="2"/>
  <c r="BC285" i="2"/>
  <c r="AW289" i="2"/>
  <c r="BI289" i="2"/>
  <c r="BC289" i="2"/>
  <c r="AW301" i="2"/>
  <c r="BI301" i="2"/>
  <c r="BC301" i="2"/>
  <c r="BI305" i="2"/>
  <c r="BC305" i="2"/>
  <c r="AW309" i="2"/>
  <c r="BI309" i="2"/>
  <c r="BC309" i="2"/>
  <c r="AW313" i="2"/>
  <c r="BI313" i="2"/>
  <c r="BC313" i="2"/>
  <c r="AW317" i="2"/>
  <c r="BI317" i="2"/>
  <c r="BC317" i="2"/>
  <c r="AK321" i="2"/>
  <c r="BI321" i="2"/>
  <c r="BC321" i="2"/>
  <c r="BI325" i="2"/>
  <c r="BC325" i="2"/>
  <c r="AW329" i="2"/>
  <c r="BC329" i="2"/>
  <c r="AW333" i="2"/>
  <c r="BI333" i="2"/>
  <c r="BC333" i="2"/>
  <c r="AW337" i="2"/>
  <c r="BI337" i="2"/>
  <c r="BC337" i="2"/>
  <c r="AW341" i="2"/>
  <c r="BI341" i="2"/>
  <c r="BC341" i="2"/>
  <c r="BI345" i="2"/>
  <c r="BC345" i="2"/>
  <c r="AW349" i="2"/>
  <c r="BI349" i="2"/>
  <c r="BC349" i="2"/>
  <c r="AW353" i="2"/>
  <c r="BI353" i="2"/>
  <c r="BC353" i="2"/>
  <c r="AW361" i="2"/>
  <c r="BI361" i="2"/>
  <c r="BC361" i="2"/>
  <c r="AW373" i="2"/>
  <c r="BC373" i="2"/>
  <c r="AW377" i="2"/>
  <c r="BI377" i="2"/>
  <c r="BC377" i="2"/>
  <c r="AW381" i="2"/>
  <c r="BI381" i="2"/>
  <c r="BC381" i="2"/>
  <c r="BI385" i="2"/>
  <c r="BC385" i="2"/>
  <c r="AW389" i="2"/>
  <c r="BI389" i="2"/>
  <c r="BC389" i="2"/>
  <c r="AW393" i="2"/>
  <c r="BI393" i="2"/>
  <c r="BC393" i="2"/>
  <c r="AW397" i="2"/>
  <c r="BI397" i="2"/>
  <c r="BC397" i="2"/>
  <c r="BI401" i="2"/>
  <c r="BC401" i="2"/>
  <c r="AW405" i="2"/>
  <c r="BI405" i="2"/>
  <c r="BC405" i="2"/>
  <c r="AE409" i="2"/>
  <c r="BI409" i="2"/>
  <c r="BC409" i="2"/>
  <c r="FI413" i="2"/>
  <c r="BI413" i="2"/>
  <c r="BC413" i="2"/>
  <c r="AW429" i="2"/>
  <c r="BI429" i="2"/>
  <c r="BC429" i="2"/>
  <c r="BI433" i="2"/>
  <c r="BC433" i="2"/>
  <c r="AW437" i="2"/>
  <c r="BI437" i="2"/>
  <c r="BC437" i="2"/>
  <c r="AW441" i="2"/>
  <c r="BI441" i="2"/>
  <c r="BC441" i="2"/>
  <c r="AW445" i="2"/>
  <c r="BI445" i="2"/>
  <c r="BC445" i="2"/>
  <c r="AW449" i="2"/>
  <c r="BI449" i="2"/>
  <c r="BC449" i="2"/>
  <c r="AW453" i="2"/>
  <c r="BI453" i="2"/>
  <c r="BC453" i="2"/>
  <c r="BI457" i="2"/>
  <c r="BC457" i="2"/>
  <c r="AW461" i="2"/>
  <c r="BI461" i="2"/>
  <c r="BC461" i="2"/>
  <c r="AW465" i="2"/>
  <c r="BI465" i="2"/>
  <c r="BC465" i="2"/>
  <c r="AW469" i="2"/>
  <c r="BI469" i="2"/>
  <c r="BC469" i="2"/>
  <c r="AW473" i="2"/>
  <c r="BI473" i="2"/>
  <c r="BC473" i="2"/>
  <c r="AW477" i="2"/>
  <c r="BI477" i="2"/>
  <c r="BC477" i="2"/>
  <c r="AW481" i="2"/>
  <c r="BI481" i="2"/>
  <c r="BC481" i="2"/>
  <c r="AW497" i="2"/>
  <c r="BC497" i="2"/>
  <c r="AW501" i="2"/>
  <c r="BI501" i="2"/>
  <c r="BC501" i="2"/>
  <c r="AW505" i="2"/>
  <c r="BI505" i="2"/>
  <c r="BC505" i="2"/>
  <c r="AW509" i="2"/>
  <c r="BI509" i="2"/>
  <c r="BC509" i="2"/>
  <c r="AW513" i="2"/>
  <c r="BI513" i="2"/>
  <c r="BC513" i="2"/>
  <c r="BI517" i="2"/>
  <c r="BC517" i="2"/>
  <c r="BI521" i="2"/>
  <c r="BC521" i="2"/>
  <c r="AW525" i="2"/>
  <c r="BI525" i="2"/>
  <c r="BC525" i="2"/>
  <c r="AW529" i="2"/>
  <c r="BI529" i="2"/>
  <c r="BC529" i="2"/>
  <c r="AW533" i="2"/>
  <c r="BI533" i="2"/>
  <c r="BC533" i="2"/>
  <c r="AW537" i="2"/>
  <c r="BI537" i="2"/>
  <c r="BC537" i="2"/>
  <c r="BI541" i="2"/>
  <c r="BC541" i="2"/>
  <c r="AW545" i="2"/>
  <c r="BI545" i="2"/>
  <c r="BC545" i="2"/>
  <c r="AW549" i="2"/>
  <c r="BI549" i="2"/>
  <c r="BC549" i="2"/>
  <c r="AW553" i="2"/>
  <c r="BI553" i="2"/>
  <c r="BC553" i="2"/>
  <c r="AW59" i="2"/>
  <c r="BI59" i="2"/>
  <c r="BC59" i="2"/>
  <c r="AW71" i="2"/>
  <c r="BI71" i="2"/>
  <c r="BC71" i="2"/>
  <c r="AW107" i="2"/>
  <c r="BC107" i="2"/>
  <c r="AW119" i="2"/>
  <c r="BI119" i="2"/>
  <c r="BC119" i="2"/>
  <c r="AW123" i="2"/>
  <c r="BI123" i="2"/>
  <c r="BC123" i="2"/>
  <c r="AW135" i="2"/>
  <c r="BI135" i="2"/>
  <c r="BC135" i="2"/>
  <c r="AW147" i="2"/>
  <c r="BI147" i="2"/>
  <c r="BC147" i="2"/>
  <c r="BI155" i="2"/>
  <c r="BC155" i="2"/>
  <c r="AW163" i="2"/>
  <c r="BI163" i="2"/>
  <c r="BC163" i="2"/>
  <c r="AW183" i="2"/>
  <c r="BI183" i="2"/>
  <c r="BC183" i="2"/>
  <c r="AW195" i="2"/>
  <c r="BI195" i="2"/>
  <c r="BC195" i="2"/>
  <c r="AW203" i="2"/>
  <c r="BI203" i="2"/>
  <c r="BC203" i="2"/>
  <c r="BI215" i="2"/>
  <c r="BC215" i="2"/>
  <c r="AW227" i="2"/>
  <c r="BI227" i="2"/>
  <c r="BC227" i="2"/>
  <c r="BI235" i="2"/>
  <c r="BC235" i="2"/>
  <c r="AW255" i="2"/>
  <c r="BI255" i="2"/>
  <c r="BC255" i="2"/>
  <c r="BI263" i="2"/>
  <c r="BC263" i="2"/>
  <c r="AW267" i="2"/>
  <c r="BC267" i="2"/>
  <c r="BI267" i="2"/>
  <c r="AW279" i="2"/>
  <c r="BC279" i="2"/>
  <c r="BI279" i="2"/>
  <c r="AE287" i="2"/>
  <c r="BC287" i="2"/>
  <c r="BI287" i="2"/>
  <c r="AW299" i="2"/>
  <c r="BC299" i="2"/>
  <c r="AW307" i="2"/>
  <c r="BC307" i="2"/>
  <c r="BI307" i="2"/>
  <c r="AW319" i="2"/>
  <c r="BI319" i="2"/>
  <c r="BC319" i="2"/>
  <c r="AW327" i="2"/>
  <c r="BC327" i="2"/>
  <c r="BI327" i="2"/>
  <c r="BC339" i="2"/>
  <c r="BI339" i="2"/>
  <c r="AW347" i="2"/>
  <c r="BC347" i="2"/>
  <c r="BI347" i="2"/>
  <c r="AW363" i="2"/>
  <c r="BC363" i="2"/>
  <c r="AW379" i="2"/>
  <c r="BI379" i="2"/>
  <c r="BC379" i="2"/>
  <c r="BI387" i="2"/>
  <c r="BC387" i="2"/>
  <c r="AW399" i="2"/>
  <c r="BI399" i="2"/>
  <c r="BC399" i="2"/>
  <c r="AW427" i="2"/>
  <c r="BC427" i="2"/>
  <c r="AW439" i="2"/>
  <c r="BI439" i="2"/>
  <c r="BC439" i="2"/>
  <c r="AW447" i="2"/>
  <c r="BI447" i="2"/>
  <c r="BC447" i="2"/>
  <c r="AW459" i="2"/>
  <c r="BC459" i="2"/>
  <c r="BI459" i="2"/>
  <c r="AW467" i="2"/>
  <c r="BI467" i="2"/>
  <c r="BC467" i="2"/>
  <c r="BI479" i="2"/>
  <c r="BC479" i="2"/>
  <c r="AW503" i="2"/>
  <c r="BC503" i="2"/>
  <c r="BI503" i="2"/>
  <c r="AW511" i="2"/>
  <c r="BC511" i="2"/>
  <c r="BI511" i="2"/>
  <c r="BI523" i="2"/>
  <c r="BC523" i="2"/>
  <c r="AW531" i="2"/>
  <c r="BI531" i="2"/>
  <c r="BC531" i="2"/>
  <c r="BI539" i="2"/>
  <c r="BC539" i="2"/>
  <c r="AW551" i="2"/>
  <c r="BC551" i="2"/>
  <c r="BI551" i="2"/>
  <c r="AW58" i="2"/>
  <c r="BI58" i="2"/>
  <c r="BC58" i="2"/>
  <c r="AW62" i="2"/>
  <c r="BI62" i="2"/>
  <c r="BC62" i="2"/>
  <c r="FI66" i="2"/>
  <c r="BI66" i="2"/>
  <c r="BC66" i="2"/>
  <c r="AW70" i="2"/>
  <c r="BI70" i="2"/>
  <c r="BC70" i="2"/>
  <c r="AW74" i="2"/>
  <c r="BI74" i="2"/>
  <c r="BC74" i="2"/>
  <c r="FI78" i="2"/>
  <c r="BI78" i="2"/>
  <c r="BC78" i="2"/>
  <c r="BI82" i="2"/>
  <c r="AW110" i="2"/>
  <c r="BC110" i="2"/>
  <c r="AW114" i="2"/>
  <c r="BI114" i="2"/>
  <c r="BC114" i="2"/>
  <c r="BI118" i="2"/>
  <c r="BC118" i="2"/>
  <c r="AW122" i="2"/>
  <c r="BI122" i="2"/>
  <c r="BC122" i="2"/>
  <c r="AW126" i="2"/>
  <c r="BI126" i="2"/>
  <c r="BC126" i="2"/>
  <c r="AW130" i="2"/>
  <c r="BI130" i="2"/>
  <c r="BC130" i="2"/>
  <c r="AW134" i="2"/>
  <c r="BI134" i="2"/>
  <c r="BC134" i="2"/>
  <c r="AW138" i="2"/>
  <c r="BI138" i="2"/>
  <c r="BC138" i="2"/>
  <c r="AW142" i="2"/>
  <c r="BI142" i="2"/>
  <c r="BC142" i="2"/>
  <c r="BI146" i="2"/>
  <c r="BC146" i="2"/>
  <c r="AW150" i="2"/>
  <c r="BI150" i="2"/>
  <c r="BC150" i="2"/>
  <c r="BI154" i="2"/>
  <c r="BC154" i="2"/>
  <c r="BI158" i="2"/>
  <c r="BC158" i="2"/>
  <c r="BI162" i="2"/>
  <c r="BC162" i="2"/>
  <c r="AW174" i="2"/>
  <c r="BC174" i="2"/>
  <c r="BI178" i="2"/>
  <c r="BC178" i="2"/>
  <c r="AW182" i="2"/>
  <c r="BI182" i="2"/>
  <c r="BC182" i="2"/>
  <c r="AW186" i="2"/>
  <c r="BI186" i="2"/>
  <c r="BC186" i="2"/>
  <c r="AW190" i="2"/>
  <c r="BI190" i="2"/>
  <c r="BC190" i="2"/>
  <c r="AW194" i="2"/>
  <c r="BI194" i="2"/>
  <c r="BC194" i="2"/>
  <c r="BI198" i="2"/>
  <c r="BC198" i="2"/>
  <c r="AW202" i="2"/>
  <c r="BI202" i="2"/>
  <c r="BC202" i="2"/>
  <c r="AW206" i="2"/>
  <c r="BI206" i="2"/>
  <c r="BC206" i="2"/>
  <c r="AW210" i="2"/>
  <c r="BI210" i="2"/>
  <c r="BC210" i="2"/>
  <c r="AW214" i="2"/>
  <c r="BI214" i="2"/>
  <c r="BC214" i="2"/>
  <c r="AW218" i="2"/>
  <c r="BI218" i="2"/>
  <c r="BC218" i="2"/>
  <c r="AW222" i="2"/>
  <c r="BI222" i="2"/>
  <c r="BC222" i="2"/>
  <c r="AW226" i="2"/>
  <c r="BI226" i="2"/>
  <c r="BC226" i="2"/>
  <c r="AW230" i="2"/>
  <c r="BI230" i="2"/>
  <c r="BC230" i="2"/>
  <c r="AW234" i="2"/>
  <c r="BI234" i="2"/>
  <c r="BC234" i="2"/>
  <c r="FI238" i="2"/>
  <c r="BI238" i="2"/>
  <c r="AW250" i="2"/>
  <c r="BI250" i="2"/>
  <c r="BC250" i="2"/>
  <c r="AW254" i="2"/>
  <c r="BI254" i="2"/>
  <c r="BC254" i="2"/>
  <c r="AW258" i="2"/>
  <c r="BI258" i="2"/>
  <c r="BC258" i="2"/>
  <c r="AW262" i="2"/>
  <c r="BI262" i="2"/>
  <c r="BC262" i="2"/>
  <c r="AW266" i="2"/>
  <c r="BI266" i="2"/>
  <c r="BC266" i="2"/>
  <c r="BI270" i="2"/>
  <c r="BC270" i="2"/>
  <c r="AW278" i="2"/>
  <c r="BC278" i="2"/>
  <c r="AW282" i="2"/>
  <c r="BI282" i="2"/>
  <c r="BC282" i="2"/>
  <c r="AW286" i="2"/>
  <c r="BI286" i="2"/>
  <c r="BC286" i="2"/>
  <c r="AW290" i="2"/>
  <c r="BI290" i="2"/>
  <c r="BC290" i="2"/>
  <c r="FI294" i="2"/>
  <c r="BI294" i="2"/>
  <c r="AW298" i="2"/>
  <c r="BC298" i="2"/>
  <c r="AW302" i="2"/>
  <c r="BI302" i="2"/>
  <c r="BC302" i="2"/>
  <c r="BI306" i="2"/>
  <c r="BC306" i="2"/>
  <c r="AW310" i="2"/>
  <c r="BI310" i="2"/>
  <c r="BC310" i="2"/>
  <c r="AW314" i="2"/>
  <c r="BI314" i="2"/>
  <c r="BC314" i="2"/>
  <c r="AW318" i="2"/>
  <c r="BI318" i="2"/>
  <c r="BC318" i="2"/>
  <c r="BI322" i="2"/>
  <c r="BC322" i="2"/>
  <c r="BI326" i="2"/>
  <c r="BC326" i="2"/>
  <c r="AW330" i="2"/>
  <c r="BI330" i="2"/>
  <c r="BC330" i="2"/>
  <c r="AW334" i="2"/>
  <c r="BI334" i="2"/>
  <c r="BC334" i="2"/>
  <c r="AE338" i="2"/>
  <c r="BI338" i="2"/>
  <c r="BC338" i="2"/>
  <c r="AW342" i="2"/>
  <c r="BI342" i="2"/>
  <c r="BC342" i="2"/>
  <c r="AW346" i="2"/>
  <c r="BI346" i="2"/>
  <c r="BC346" i="2"/>
  <c r="AW350" i="2"/>
  <c r="BI350" i="2"/>
  <c r="BC350" i="2"/>
  <c r="BI354" i="2"/>
  <c r="BC354" i="2"/>
  <c r="AW362" i="2"/>
  <c r="BI362" i="2"/>
  <c r="BC362" i="2"/>
  <c r="AW374" i="2"/>
  <c r="BC374" i="2"/>
  <c r="AW378" i="2"/>
  <c r="BI378" i="2"/>
  <c r="BC378" i="2"/>
  <c r="AW382" i="2"/>
  <c r="BI382" i="2"/>
  <c r="BC382" i="2"/>
  <c r="BI386" i="2"/>
  <c r="BC386" i="2"/>
  <c r="AW390" i="2"/>
  <c r="BI390" i="2"/>
  <c r="BC390" i="2"/>
  <c r="AW394" i="2"/>
  <c r="BI394" i="2"/>
  <c r="BC394" i="2"/>
  <c r="AW398" i="2"/>
  <c r="BI398" i="2"/>
  <c r="BC398" i="2"/>
  <c r="BI402" i="2"/>
  <c r="BC402" i="2"/>
  <c r="AW406" i="2"/>
  <c r="BI406" i="2"/>
  <c r="BC406" i="2"/>
  <c r="AW410" i="2"/>
  <c r="BI410" i="2"/>
  <c r="BC410" i="2"/>
  <c r="AW426" i="2"/>
  <c r="BC426" i="2"/>
  <c r="AW430" i="2"/>
  <c r="BI430" i="2"/>
  <c r="BC430" i="2"/>
  <c r="AE434" i="2"/>
  <c r="BI434" i="2"/>
  <c r="BC434" i="2"/>
  <c r="AW438" i="2"/>
  <c r="BI438" i="2"/>
  <c r="BC438" i="2"/>
  <c r="AW442" i="2"/>
  <c r="BI442" i="2"/>
  <c r="BC442" i="2"/>
  <c r="AW446" i="2"/>
  <c r="BI446" i="2"/>
  <c r="BC446" i="2"/>
  <c r="AW450" i="2"/>
  <c r="BI450" i="2"/>
  <c r="BC450" i="2"/>
  <c r="AW454" i="2"/>
  <c r="BI454" i="2"/>
  <c r="BC454" i="2"/>
  <c r="AW458" i="2"/>
  <c r="BI458" i="2"/>
  <c r="BC458" i="2"/>
  <c r="AW462" i="2"/>
  <c r="BI462" i="2"/>
  <c r="BC462" i="2"/>
  <c r="AW466" i="2"/>
  <c r="BI466" i="2"/>
  <c r="BC466" i="2"/>
  <c r="AW470" i="2"/>
  <c r="BI470" i="2"/>
  <c r="BC470" i="2"/>
  <c r="AW474" i="2"/>
  <c r="BI474" i="2"/>
  <c r="BC474" i="2"/>
  <c r="AW478" i="2"/>
  <c r="BI478" i="2"/>
  <c r="BC478" i="2"/>
  <c r="AW482" i="2"/>
  <c r="BI482" i="2"/>
  <c r="BC482" i="2"/>
  <c r="AW498" i="2"/>
  <c r="BC498" i="2"/>
  <c r="AW502" i="2"/>
  <c r="BI502" i="2"/>
  <c r="BC502" i="2"/>
  <c r="AW506" i="2"/>
  <c r="BI506" i="2"/>
  <c r="BC506" i="2"/>
  <c r="AW510" i="2"/>
  <c r="BI510" i="2"/>
  <c r="BC510" i="2"/>
  <c r="BI514" i="2"/>
  <c r="BC514" i="2"/>
  <c r="AW518" i="2"/>
  <c r="BI518" i="2"/>
  <c r="BC518" i="2"/>
  <c r="BI522" i="2"/>
  <c r="BC522" i="2"/>
  <c r="AW526" i="2"/>
  <c r="BI526" i="2"/>
  <c r="BC526" i="2"/>
  <c r="BC530" i="2"/>
  <c r="BI530" i="2"/>
  <c r="AW534" i="2"/>
  <c r="BI534" i="2"/>
  <c r="BC534" i="2"/>
  <c r="AW538" i="2"/>
  <c r="BI538" i="2"/>
  <c r="BC538" i="2"/>
  <c r="AW542" i="2"/>
  <c r="BI542" i="2"/>
  <c r="BC542" i="2"/>
  <c r="AW546" i="2"/>
  <c r="BI546" i="2"/>
  <c r="BC546" i="2"/>
  <c r="AW550" i="2"/>
  <c r="BI550" i="2"/>
  <c r="BC550" i="2"/>
  <c r="AW178" i="2"/>
  <c r="AW162" i="2"/>
  <c r="AW146" i="2"/>
  <c r="AW431" i="2"/>
  <c r="AW63" i="2"/>
  <c r="AW457" i="2"/>
  <c r="AE184" i="2"/>
  <c r="AW184" i="2"/>
  <c r="AE352" i="2"/>
  <c r="AW352" i="2"/>
  <c r="AE504" i="2"/>
  <c r="AW504" i="2"/>
  <c r="AW528" i="2"/>
  <c r="FI65" i="2"/>
  <c r="AW65" i="2"/>
  <c r="AE109" i="2"/>
  <c r="AW109" i="2"/>
  <c r="AE117" i="2"/>
  <c r="AW117" i="2"/>
  <c r="AE305" i="2"/>
  <c r="AW305" i="2"/>
  <c r="AW385" i="2"/>
  <c r="AE433" i="2"/>
  <c r="AW433" i="2"/>
  <c r="AE517" i="2"/>
  <c r="AW517" i="2"/>
  <c r="AE541" i="2"/>
  <c r="AW541" i="2"/>
  <c r="AW475" i="2"/>
  <c r="AW151" i="2"/>
  <c r="AW265" i="2"/>
  <c r="AW287" i="2"/>
  <c r="AW384" i="2"/>
  <c r="AE72" i="2"/>
  <c r="AW72" i="2"/>
  <c r="AE164" i="2"/>
  <c r="AW164" i="2"/>
  <c r="AW106" i="2"/>
  <c r="AE118" i="2"/>
  <c r="AW118" i="2"/>
  <c r="AW338" i="2"/>
  <c r="AW409" i="2"/>
  <c r="AW75" i="2"/>
  <c r="FI64" i="2"/>
  <c r="AW64" i="2"/>
  <c r="AE304" i="2"/>
  <c r="AW304" i="2"/>
  <c r="AE376" i="2"/>
  <c r="AW376" i="2"/>
  <c r="AW424" i="2"/>
  <c r="AW432" i="2"/>
  <c r="FI55" i="2"/>
  <c r="FJ55" i="2" s="1"/>
  <c r="AW55" i="2"/>
  <c r="AE215" i="2"/>
  <c r="AW215" i="2"/>
  <c r="AE263" i="2"/>
  <c r="AW263" i="2"/>
  <c r="AE339" i="2"/>
  <c r="AW339" i="2"/>
  <c r="AE443" i="2"/>
  <c r="AW443" i="2"/>
  <c r="FI483" i="2"/>
  <c r="AW483" i="2"/>
  <c r="AE507" i="2"/>
  <c r="AW507" i="2"/>
  <c r="AE539" i="2"/>
  <c r="AW539" i="2"/>
  <c r="AW73" i="2"/>
  <c r="FI170" i="2"/>
  <c r="FI482" i="2"/>
  <c r="FI67" i="2"/>
  <c r="FI79" i="2"/>
  <c r="Y87" i="2"/>
  <c r="AE87" i="2"/>
  <c r="AE166" i="2"/>
  <c r="AK76" i="2"/>
  <c r="AE76" i="2"/>
  <c r="Y76" i="2"/>
  <c r="FI76" i="2"/>
  <c r="Y364" i="2"/>
  <c r="AE364" i="2"/>
  <c r="AE476" i="2"/>
  <c r="FI476" i="2"/>
  <c r="FI74" i="2"/>
  <c r="AE74" i="2"/>
  <c r="FI77" i="2"/>
  <c r="AE165" i="2"/>
  <c r="Y165" i="2"/>
  <c r="AE398" i="2"/>
  <c r="Y398" i="2"/>
  <c r="FI398" i="2"/>
  <c r="AE414" i="2"/>
  <c r="AE79" i="2"/>
  <c r="AK79" i="2"/>
  <c r="Y79" i="2"/>
  <c r="AE107" i="2"/>
  <c r="Y235" i="2"/>
  <c r="AK235" i="2"/>
  <c r="AE235" i="2"/>
  <c r="FI235" i="2"/>
  <c r="FI239" i="2"/>
  <c r="AE267" i="2"/>
  <c r="Y267" i="2"/>
  <c r="FI267" i="2"/>
  <c r="AE271" i="2"/>
  <c r="FI271" i="2"/>
  <c r="Y291" i="2"/>
  <c r="AE291" i="2"/>
  <c r="AK291" i="2"/>
  <c r="FI291" i="2"/>
  <c r="FI295" i="2"/>
  <c r="FI391" i="2"/>
  <c r="FI395" i="2"/>
  <c r="FI399" i="2"/>
  <c r="AE411" i="2"/>
  <c r="AK411" i="2"/>
  <c r="Y411" i="2"/>
  <c r="AK415" i="2"/>
  <c r="AE415" i="2"/>
  <c r="Y415" i="2"/>
  <c r="AK419" i="2"/>
  <c r="Y419" i="2"/>
  <c r="AE419" i="2"/>
  <c r="AE483" i="2"/>
  <c r="Y483" i="2"/>
  <c r="AK483" i="2"/>
  <c r="AE487" i="2"/>
  <c r="FI487" i="2"/>
  <c r="FI491" i="2"/>
  <c r="Y519" i="2"/>
  <c r="AE519" i="2"/>
  <c r="AK519" i="2"/>
  <c r="FI519" i="2"/>
  <c r="AK66" i="2"/>
  <c r="AE66" i="2"/>
  <c r="Y66" i="2"/>
  <c r="AE78" i="2"/>
  <c r="Y270" i="2"/>
  <c r="AE270" i="2"/>
  <c r="AK270" i="2"/>
  <c r="FI270" i="2"/>
  <c r="AE390" i="2"/>
  <c r="Y390" i="2"/>
  <c r="AE486" i="2"/>
  <c r="Y486" i="2"/>
  <c r="AK486" i="2"/>
  <c r="FI506" i="2"/>
  <c r="Y64" i="2"/>
  <c r="AE64" i="2"/>
  <c r="AK64" i="2"/>
  <c r="Y236" i="2"/>
  <c r="AK236" i="2"/>
  <c r="FI236" i="2"/>
  <c r="AE268" i="2"/>
  <c r="Y268" i="2"/>
  <c r="AK268" i="2"/>
  <c r="FI268" i="2"/>
  <c r="AK272" i="2"/>
  <c r="FI272" i="2"/>
  <c r="AK292" i="2"/>
  <c r="FI292" i="2"/>
  <c r="AE320" i="2"/>
  <c r="Y320" i="2"/>
  <c r="AK400" i="2"/>
  <c r="AE400" i="2"/>
  <c r="Y400" i="2"/>
  <c r="FI400" i="2"/>
  <c r="AE412" i="2"/>
  <c r="AK416" i="2"/>
  <c r="Y416" i="2"/>
  <c r="AE416" i="2"/>
  <c r="Y476" i="2"/>
  <c r="AK476" i="2"/>
  <c r="AK484" i="2"/>
  <c r="AE484" i="2"/>
  <c r="Y484" i="2"/>
  <c r="AE488" i="2"/>
  <c r="Y488" i="2"/>
  <c r="AK488" i="2"/>
  <c r="FI488" i="2"/>
  <c r="AK520" i="2"/>
  <c r="FI520" i="2"/>
  <c r="AK234" i="2"/>
  <c r="Y234" i="2"/>
  <c r="AE234" i="2"/>
  <c r="FI234" i="2"/>
  <c r="AE290" i="2"/>
  <c r="Y290" i="2"/>
  <c r="AK290" i="2"/>
  <c r="FI290" i="2"/>
  <c r="AE322" i="2"/>
  <c r="Y394" i="2"/>
  <c r="AE394" i="2"/>
  <c r="FI394" i="2"/>
  <c r="AE410" i="2"/>
  <c r="AK410" i="2"/>
  <c r="Y410" i="2"/>
  <c r="AE418" i="2"/>
  <c r="AK418" i="2"/>
  <c r="Y418" i="2"/>
  <c r="AE482" i="2"/>
  <c r="AK482" i="2"/>
  <c r="Y482" i="2"/>
  <c r="FI490" i="2"/>
  <c r="AE518" i="2"/>
  <c r="Y518" i="2"/>
  <c r="FI518" i="2"/>
  <c r="AE108" i="2"/>
  <c r="AE65" i="2"/>
  <c r="AE73" i="2"/>
  <c r="AK73" i="2"/>
  <c r="AK165" i="2"/>
  <c r="AE233" i="2"/>
  <c r="AK233" i="2"/>
  <c r="Y233" i="2"/>
  <c r="FI233" i="2"/>
  <c r="FI237" i="2"/>
  <c r="Y269" i="2"/>
  <c r="AK269" i="2"/>
  <c r="AE269" i="2"/>
  <c r="FI269" i="2"/>
  <c r="FI273" i="2"/>
  <c r="FI293" i="2"/>
  <c r="AE401" i="2"/>
  <c r="FI401" i="2"/>
  <c r="Y413" i="2"/>
  <c r="AK413" i="2"/>
  <c r="AE413" i="2"/>
  <c r="Y417" i="2"/>
  <c r="AK417" i="2"/>
  <c r="AE417" i="2"/>
  <c r="FI477" i="2"/>
  <c r="AK485" i="2"/>
  <c r="AE485" i="2"/>
  <c r="Y485" i="2"/>
  <c r="AK489" i="2"/>
  <c r="FI489" i="2"/>
  <c r="AE505" i="2"/>
  <c r="AK505" i="2"/>
  <c r="Y505" i="2"/>
  <c r="FI505" i="2"/>
  <c r="FI521" i="2"/>
  <c r="AE90" i="2"/>
  <c r="FI90" i="2"/>
  <c r="AE154" i="2"/>
  <c r="FI154" i="2"/>
  <c r="AE238" i="2"/>
  <c r="AE294" i="2"/>
  <c r="FI326" i="2"/>
  <c r="AE342" i="2"/>
  <c r="Y342" i="2"/>
  <c r="FI342" i="2"/>
  <c r="AK354" i="2"/>
  <c r="AE354" i="2"/>
  <c r="Y354" i="2"/>
  <c r="FI354" i="2"/>
  <c r="AK390" i="2"/>
  <c r="FI390" i="2"/>
  <c r="AK87" i="2"/>
  <c r="FI87" i="2"/>
  <c r="FI95" i="2"/>
  <c r="AE99" i="2"/>
  <c r="AK99" i="2"/>
  <c r="FI99" i="2"/>
  <c r="FI155" i="2"/>
  <c r="AE167" i="2"/>
  <c r="AK167" i="2"/>
  <c r="Y167" i="2"/>
  <c r="FI195" i="2"/>
  <c r="AE195" i="2"/>
  <c r="Y199" i="2"/>
  <c r="FI199" i="2"/>
  <c r="AK243" i="2"/>
  <c r="AK343" i="2"/>
  <c r="AE343" i="2"/>
  <c r="Y343" i="2"/>
  <c r="FI343" i="2"/>
  <c r="AE355" i="2"/>
  <c r="AK355" i="2"/>
  <c r="Y355" i="2"/>
  <c r="FI355" i="2"/>
  <c r="AE363" i="2"/>
  <c r="AK363" i="2"/>
  <c r="FI363" i="2"/>
  <c r="AE367" i="2"/>
  <c r="AK367" i="2"/>
  <c r="Y367" i="2"/>
  <c r="FI367" i="2"/>
  <c r="AE383" i="2"/>
  <c r="Y383" i="2"/>
  <c r="FI383" i="2"/>
  <c r="AE82" i="2"/>
  <c r="AK82" i="2"/>
  <c r="Y82" i="2"/>
  <c r="FI82" i="2"/>
  <c r="AE94" i="2"/>
  <c r="Y94" i="2"/>
  <c r="AK94" i="2"/>
  <c r="FI94" i="2"/>
  <c r="FI158" i="2"/>
  <c r="AK166" i="2"/>
  <c r="Y166" i="2"/>
  <c r="AE194" i="2"/>
  <c r="AK194" i="2"/>
  <c r="Y194" i="2"/>
  <c r="FI194" i="2"/>
  <c r="AE366" i="2"/>
  <c r="FI366" i="2"/>
  <c r="AK83" i="2"/>
  <c r="AE83" i="2"/>
  <c r="Y83" i="2"/>
  <c r="FI83" i="2"/>
  <c r="AE88" i="2"/>
  <c r="AK88" i="2"/>
  <c r="Y88" i="2"/>
  <c r="FI88" i="2"/>
  <c r="AK104" i="2"/>
  <c r="Y104" i="2"/>
  <c r="AK152" i="2"/>
  <c r="FI152" i="2"/>
  <c r="FI156" i="2"/>
  <c r="AK168" i="2"/>
  <c r="Y168" i="2"/>
  <c r="AE168" i="2"/>
  <c r="AE196" i="2"/>
  <c r="FI196" i="2"/>
  <c r="AE200" i="2"/>
  <c r="AK200" i="2"/>
  <c r="Y200" i="2"/>
  <c r="FI200" i="2"/>
  <c r="AK240" i="2"/>
  <c r="Y240" i="2"/>
  <c r="FI240" i="2"/>
  <c r="AE272" i="2"/>
  <c r="Y272" i="2"/>
  <c r="AE292" i="2"/>
  <c r="Y292" i="2"/>
  <c r="AE344" i="2"/>
  <c r="FI344" i="2"/>
  <c r="AE356" i="2"/>
  <c r="FI356" i="2"/>
  <c r="AK364" i="2"/>
  <c r="FI364" i="2"/>
  <c r="FI368" i="2"/>
  <c r="AE384" i="2"/>
  <c r="AK384" i="2"/>
  <c r="FI384" i="2"/>
  <c r="AE520" i="2"/>
  <c r="Y520" i="2"/>
  <c r="AK98" i="2"/>
  <c r="AE98" i="2"/>
  <c r="Y98" i="2"/>
  <c r="FI98" i="2"/>
  <c r="FI186" i="2"/>
  <c r="AE186" i="2"/>
  <c r="FI202" i="2"/>
  <c r="FI362" i="2"/>
  <c r="AE362" i="2"/>
  <c r="AK80" i="2"/>
  <c r="AE80" i="2"/>
  <c r="Y80" i="2"/>
  <c r="FI84" i="2"/>
  <c r="FI92" i="2"/>
  <c r="AE100" i="2"/>
  <c r="FI100" i="2"/>
  <c r="FI81" i="2"/>
  <c r="AE89" i="2"/>
  <c r="FI89" i="2"/>
  <c r="Y93" i="2"/>
  <c r="AK93" i="2"/>
  <c r="FI93" i="2"/>
  <c r="AK97" i="2"/>
  <c r="AE97" i="2"/>
  <c r="Y97" i="2"/>
  <c r="FI97" i="2"/>
  <c r="FI105" i="2"/>
  <c r="AE153" i="2"/>
  <c r="Y153" i="2"/>
  <c r="AK153" i="2"/>
  <c r="FI153" i="2"/>
  <c r="AK157" i="2"/>
  <c r="Y157" i="2"/>
  <c r="AE157" i="2"/>
  <c r="FI157" i="2"/>
  <c r="AK169" i="2"/>
  <c r="Y169" i="2"/>
  <c r="AE169" i="2"/>
  <c r="AK185" i="2"/>
  <c r="Y185" i="2"/>
  <c r="AE185" i="2"/>
  <c r="FI185" i="2"/>
  <c r="AE201" i="2"/>
  <c r="AK201" i="2"/>
  <c r="Y201" i="2"/>
  <c r="FI201" i="2"/>
  <c r="AK237" i="2"/>
  <c r="AE237" i="2"/>
  <c r="Y237" i="2"/>
  <c r="FI241" i="2"/>
  <c r="Y293" i="2"/>
  <c r="AK293" i="2"/>
  <c r="AE293" i="2"/>
  <c r="AE321" i="2"/>
  <c r="Y321" i="2"/>
  <c r="AK325" i="2"/>
  <c r="Y325" i="2"/>
  <c r="AE353" i="2"/>
  <c r="Y353" i="2"/>
  <c r="AK353" i="2"/>
  <c r="FI353" i="2"/>
  <c r="AK361" i="2"/>
  <c r="Y361" i="2"/>
  <c r="AE361" i="2"/>
  <c r="FI361" i="2"/>
  <c r="FI365" i="2"/>
  <c r="FI369" i="2"/>
  <c r="AE91" i="2"/>
  <c r="FI385" i="2"/>
  <c r="AE385" i="2"/>
  <c r="FI57" i="2"/>
  <c r="FI59" i="2"/>
  <c r="FI61" i="2"/>
  <c r="FI63" i="2"/>
  <c r="FI69" i="2"/>
  <c r="FI71" i="2"/>
  <c r="FI75" i="2"/>
  <c r="FI85" i="2"/>
  <c r="FI103" i="2"/>
  <c r="FI107" i="2"/>
  <c r="FI109" i="2"/>
  <c r="FI111" i="2"/>
  <c r="FI113" i="2"/>
  <c r="FI115" i="2"/>
  <c r="FI117" i="2"/>
  <c r="FI119" i="2"/>
  <c r="FI121" i="2"/>
  <c r="FI123" i="2"/>
  <c r="FI125" i="2"/>
  <c r="FI127" i="2"/>
  <c r="FI129" i="2"/>
  <c r="FI131" i="2"/>
  <c r="FI133" i="2"/>
  <c r="FI135" i="2"/>
  <c r="FI137" i="2"/>
  <c r="FI139" i="2"/>
  <c r="FI141" i="2"/>
  <c r="FI143" i="2"/>
  <c r="FI145" i="2"/>
  <c r="FI147" i="2"/>
  <c r="FI149" i="2"/>
  <c r="FI151" i="2"/>
  <c r="FI159" i="2"/>
  <c r="FI161" i="2"/>
  <c r="FI163" i="2"/>
  <c r="FI171" i="2"/>
  <c r="FI173" i="2"/>
  <c r="FI175" i="2"/>
  <c r="FI177" i="2"/>
  <c r="FI179" i="2"/>
  <c r="FI181" i="2"/>
  <c r="FI183" i="2"/>
  <c r="FI187" i="2"/>
  <c r="FI189" i="2"/>
  <c r="FI191" i="2"/>
  <c r="FI193" i="2"/>
  <c r="FI197" i="2"/>
  <c r="FI203" i="2"/>
  <c r="FI205" i="2"/>
  <c r="FI207" i="2"/>
  <c r="FI209" i="2"/>
  <c r="FI211" i="2"/>
  <c r="FI213" i="2"/>
  <c r="FI215" i="2"/>
  <c r="FI217" i="2"/>
  <c r="FI219" i="2"/>
  <c r="FI221" i="2"/>
  <c r="FI223" i="2"/>
  <c r="FI225" i="2"/>
  <c r="FI227" i="2"/>
  <c r="FI229" i="2"/>
  <c r="FI231" i="2"/>
  <c r="FI243" i="2"/>
  <c r="FI245" i="2"/>
  <c r="FI247" i="2"/>
  <c r="FI249" i="2"/>
  <c r="FI251" i="2"/>
  <c r="FI253" i="2"/>
  <c r="FI255" i="2"/>
  <c r="FI257" i="2"/>
  <c r="FI259" i="2"/>
  <c r="FI261" i="2"/>
  <c r="FI263" i="2"/>
  <c r="FI265" i="2"/>
  <c r="FI275" i="2"/>
  <c r="FI277" i="2"/>
  <c r="FI279" i="2"/>
  <c r="FI281" i="2"/>
  <c r="FI283" i="2"/>
  <c r="FI56" i="2"/>
  <c r="FJ56" i="2" s="1"/>
  <c r="FI58" i="2"/>
  <c r="FI60" i="2"/>
  <c r="FI62" i="2"/>
  <c r="FI68" i="2"/>
  <c r="FI70" i="2"/>
  <c r="FI72" i="2"/>
  <c r="FI86" i="2"/>
  <c r="FI96" i="2"/>
  <c r="FI106" i="2"/>
  <c r="FI108" i="2"/>
  <c r="FI110" i="2"/>
  <c r="FI112" i="2"/>
  <c r="FI114" i="2"/>
  <c r="FI116" i="2"/>
  <c r="FI118" i="2"/>
  <c r="FI120" i="2"/>
  <c r="FI122" i="2"/>
  <c r="FI124" i="2"/>
  <c r="FI126" i="2"/>
  <c r="FI128" i="2"/>
  <c r="FI130" i="2"/>
  <c r="FI132" i="2"/>
  <c r="FI134" i="2"/>
  <c r="FI136" i="2"/>
  <c r="FI138" i="2"/>
  <c r="FI140" i="2"/>
  <c r="FI142" i="2"/>
  <c r="FI144" i="2"/>
  <c r="FI146" i="2"/>
  <c r="FI148" i="2"/>
  <c r="FI150" i="2"/>
  <c r="FI160" i="2"/>
  <c r="FI162" i="2"/>
  <c r="FI164" i="2"/>
  <c r="FI172" i="2"/>
  <c r="FI174" i="2"/>
  <c r="FI176" i="2"/>
  <c r="FI178" i="2"/>
  <c r="FI180" i="2"/>
  <c r="FI182" i="2"/>
  <c r="FI184" i="2"/>
  <c r="FI188" i="2"/>
  <c r="FI190" i="2"/>
  <c r="FI192" i="2"/>
  <c r="FI198" i="2"/>
  <c r="FI204" i="2"/>
  <c r="FI206" i="2"/>
  <c r="FI208" i="2"/>
  <c r="FI210" i="2"/>
  <c r="FI212" i="2"/>
  <c r="FI214" i="2"/>
  <c r="FI216" i="2"/>
  <c r="FI218" i="2"/>
  <c r="FI220" i="2"/>
  <c r="FI222" i="2"/>
  <c r="FI224" i="2"/>
  <c r="FI226" i="2"/>
  <c r="FI228" i="2"/>
  <c r="FI230" i="2"/>
  <c r="FI232" i="2"/>
  <c r="FI242" i="2"/>
  <c r="FI244" i="2"/>
  <c r="FI246" i="2"/>
  <c r="FI248" i="2"/>
  <c r="FI250" i="2"/>
  <c r="FI252" i="2"/>
  <c r="FI254" i="2"/>
  <c r="FI256" i="2"/>
  <c r="FI258" i="2"/>
  <c r="FI260" i="2"/>
  <c r="FI262" i="2"/>
  <c r="FI264" i="2"/>
  <c r="FI266" i="2"/>
  <c r="FI274" i="2"/>
  <c r="FI276" i="2"/>
  <c r="FI278" i="2"/>
  <c r="FI280" i="2"/>
  <c r="FI282" i="2"/>
  <c r="FI284" i="2"/>
  <c r="FI286" i="2"/>
  <c r="FI288" i="2"/>
  <c r="FI296" i="2"/>
  <c r="FI298" i="2"/>
  <c r="FI300" i="2"/>
  <c r="FI302" i="2"/>
  <c r="FI304" i="2"/>
  <c r="FI306" i="2"/>
  <c r="FI308" i="2"/>
  <c r="FI310" i="2"/>
  <c r="FI312" i="2"/>
  <c r="FI314" i="2"/>
  <c r="FI316" i="2"/>
  <c r="FI318" i="2"/>
  <c r="FI328" i="2"/>
  <c r="FI330" i="2"/>
  <c r="FI332" i="2"/>
  <c r="FI334" i="2"/>
  <c r="FI336" i="2"/>
  <c r="FI338" i="2"/>
  <c r="FI340" i="2"/>
  <c r="FI346" i="2"/>
  <c r="FI348" i="2"/>
  <c r="FI350" i="2"/>
  <c r="FI352" i="2"/>
  <c r="FI358" i="2"/>
  <c r="FI360" i="2"/>
  <c r="FI370" i="2"/>
  <c r="FI372" i="2"/>
  <c r="FI374" i="2"/>
  <c r="FI376" i="2"/>
  <c r="FI378" i="2"/>
  <c r="FI380" i="2"/>
  <c r="FI382" i="2"/>
  <c r="FI386" i="2"/>
  <c r="FI388" i="2"/>
  <c r="FI392" i="2"/>
  <c r="FI396" i="2"/>
  <c r="FI402" i="2"/>
  <c r="FI404" i="2"/>
  <c r="FI406" i="2"/>
  <c r="FI408" i="2"/>
  <c r="FI422" i="2"/>
  <c r="FI424" i="2"/>
  <c r="FI426" i="2"/>
  <c r="FI428" i="2"/>
  <c r="FI430" i="2"/>
  <c r="FI432" i="2"/>
  <c r="FI434" i="2"/>
  <c r="FI436" i="2"/>
  <c r="FI438" i="2"/>
  <c r="FI440" i="2"/>
  <c r="FI442" i="2"/>
  <c r="FI444" i="2"/>
  <c r="FI446" i="2"/>
  <c r="FI448" i="2"/>
  <c r="FI450" i="2"/>
  <c r="FI452" i="2"/>
  <c r="FI454" i="2"/>
  <c r="FI456" i="2"/>
  <c r="FI458" i="2"/>
  <c r="FI460" i="2"/>
  <c r="FI462" i="2"/>
  <c r="FI464" i="2"/>
  <c r="FI466" i="2"/>
  <c r="FI468" i="2"/>
  <c r="FI470" i="2"/>
  <c r="FI472" i="2"/>
  <c r="FI474" i="2"/>
  <c r="FI478" i="2"/>
  <c r="FI480" i="2"/>
  <c r="FI492" i="2"/>
  <c r="FI494" i="2"/>
  <c r="FI496" i="2"/>
  <c r="FI498" i="2"/>
  <c r="FI500" i="2"/>
  <c r="FI502" i="2"/>
  <c r="FI504" i="2"/>
  <c r="FI508" i="2"/>
  <c r="FI510" i="2"/>
  <c r="FI512" i="2"/>
  <c r="FI514" i="2"/>
  <c r="FI516" i="2"/>
  <c r="FI522" i="2"/>
  <c r="FI524" i="2"/>
  <c r="FI526" i="2"/>
  <c r="FI528" i="2"/>
  <c r="FI530" i="2"/>
  <c r="FI532" i="2"/>
  <c r="FI534" i="2"/>
  <c r="FI536" i="2"/>
  <c r="FI538" i="2"/>
  <c r="FI540" i="2"/>
  <c r="FI542" i="2"/>
  <c r="FI544" i="2"/>
  <c r="FI546" i="2"/>
  <c r="FI548" i="2"/>
  <c r="FI550" i="2"/>
  <c r="FI552" i="2"/>
  <c r="FI285" i="2"/>
  <c r="FI287" i="2"/>
  <c r="FI289" i="2"/>
  <c r="FI297" i="2"/>
  <c r="FI299" i="2"/>
  <c r="FI301" i="2"/>
  <c r="FI303" i="2"/>
  <c r="FI305" i="2"/>
  <c r="FI307" i="2"/>
  <c r="FI309" i="2"/>
  <c r="FI311" i="2"/>
  <c r="FI313" i="2"/>
  <c r="FI315" i="2"/>
  <c r="FI317" i="2"/>
  <c r="FI319" i="2"/>
  <c r="FI327" i="2"/>
  <c r="FI329" i="2"/>
  <c r="FI331" i="2"/>
  <c r="FI333" i="2"/>
  <c r="FI335" i="2"/>
  <c r="FI337" i="2"/>
  <c r="FI339" i="2"/>
  <c r="FI341" i="2"/>
  <c r="FI345" i="2"/>
  <c r="FI347" i="2"/>
  <c r="FI349" i="2"/>
  <c r="FI351" i="2"/>
  <c r="FI357" i="2"/>
  <c r="FI359" i="2"/>
  <c r="FI371" i="2"/>
  <c r="FI373" i="2"/>
  <c r="FI375" i="2"/>
  <c r="FI377" i="2"/>
  <c r="FI379" i="2"/>
  <c r="FI381" i="2"/>
  <c r="FI387" i="2"/>
  <c r="FI389" i="2"/>
  <c r="FI393" i="2"/>
  <c r="FI397" i="2"/>
  <c r="FI403" i="2"/>
  <c r="FI405" i="2"/>
  <c r="FI407" i="2"/>
  <c r="FI409" i="2"/>
  <c r="FI423" i="2"/>
  <c r="FI425" i="2"/>
  <c r="FI427" i="2"/>
  <c r="FI429" i="2"/>
  <c r="FI431" i="2"/>
  <c r="FI433" i="2"/>
  <c r="FI435" i="2"/>
  <c r="FI437" i="2"/>
  <c r="FI439" i="2"/>
  <c r="FI441" i="2"/>
  <c r="FI443" i="2"/>
  <c r="FI445" i="2"/>
  <c r="FI447" i="2"/>
  <c r="FI449" i="2"/>
  <c r="FI451" i="2"/>
  <c r="FI453" i="2"/>
  <c r="FI455" i="2"/>
  <c r="FI457" i="2"/>
  <c r="FI459" i="2"/>
  <c r="FI461" i="2"/>
  <c r="FI463" i="2"/>
  <c r="FI465" i="2"/>
  <c r="FI467" i="2"/>
  <c r="FI469" i="2"/>
  <c r="FI471" i="2"/>
  <c r="FI473" i="2"/>
  <c r="FI475" i="2"/>
  <c r="FI479" i="2"/>
  <c r="FI481" i="2"/>
  <c r="FI493" i="2"/>
  <c r="FI495" i="2"/>
  <c r="FI497" i="2"/>
  <c r="FI499" i="2"/>
  <c r="FI501" i="2"/>
  <c r="FI503" i="2"/>
  <c r="FI507" i="2"/>
  <c r="FI509" i="2"/>
  <c r="FI511" i="2"/>
  <c r="FI513" i="2"/>
  <c r="FI515" i="2"/>
  <c r="FI517" i="2"/>
  <c r="FI523" i="2"/>
  <c r="FI525" i="2"/>
  <c r="FI527" i="2"/>
  <c r="FI529" i="2"/>
  <c r="FI531" i="2"/>
  <c r="FI533" i="2"/>
  <c r="FI535" i="2"/>
  <c r="FI537" i="2"/>
  <c r="FI539" i="2"/>
  <c r="FI541" i="2"/>
  <c r="FI543" i="2"/>
  <c r="FI545" i="2"/>
  <c r="FI547" i="2"/>
  <c r="FI549" i="2"/>
  <c r="FI551" i="2"/>
  <c r="FI553" i="2"/>
  <c r="FC64" i="2"/>
  <c r="FC104" i="2"/>
  <c r="FC152" i="2"/>
  <c r="FC194" i="2"/>
  <c r="FC200" i="2"/>
  <c r="FC234" i="2"/>
  <c r="FC240" i="2"/>
  <c r="FC268" i="2"/>
  <c r="FC290" i="2"/>
  <c r="FC292" i="2"/>
  <c r="FC320" i="2"/>
  <c r="FC384" i="2"/>
  <c r="FC390" i="2"/>
  <c r="FC400" i="2"/>
  <c r="FC410" i="2"/>
  <c r="FC476" i="2"/>
  <c r="FC482" i="2"/>
  <c r="FC520" i="2"/>
  <c r="FC73" i="2"/>
  <c r="FC93" i="2"/>
  <c r="FC153" i="2"/>
  <c r="FC157" i="2"/>
  <c r="FC185" i="2"/>
  <c r="FC201" i="2"/>
  <c r="FC233" i="2"/>
  <c r="FC269" i="2"/>
  <c r="FC291" i="2"/>
  <c r="FC321" i="2"/>
  <c r="FC343" i="2"/>
  <c r="FC411" i="2"/>
  <c r="FC413" i="2"/>
  <c r="FC415" i="2"/>
  <c r="FC483" i="2"/>
  <c r="FC505" i="2"/>
  <c r="FC519" i="2"/>
  <c r="FC55" i="2"/>
  <c r="FD55" i="2" s="1"/>
  <c r="FC57" i="2"/>
  <c r="FC59" i="2"/>
  <c r="FC61" i="2"/>
  <c r="FC63" i="2"/>
  <c r="FC65" i="2"/>
  <c r="FC67" i="2"/>
  <c r="FC69" i="2"/>
  <c r="FC71" i="2"/>
  <c r="FC75" i="2"/>
  <c r="FC77" i="2"/>
  <c r="FC79" i="2"/>
  <c r="FC81" i="2"/>
  <c r="FC83" i="2"/>
  <c r="FC85" i="2"/>
  <c r="FC87" i="2"/>
  <c r="FC89" i="2"/>
  <c r="FC91" i="2"/>
  <c r="FC95" i="2"/>
  <c r="FC97" i="2"/>
  <c r="FC99" i="2"/>
  <c r="FC101" i="2"/>
  <c r="FC103" i="2"/>
  <c r="FC105" i="2"/>
  <c r="FC107" i="2"/>
  <c r="FC109" i="2"/>
  <c r="FC111" i="2"/>
  <c r="FC113" i="2"/>
  <c r="FC115" i="2"/>
  <c r="FC117" i="2"/>
  <c r="FC119" i="2"/>
  <c r="FC121" i="2"/>
  <c r="FC123" i="2"/>
  <c r="FC125" i="2"/>
  <c r="FC127" i="2"/>
  <c r="FC129" i="2"/>
  <c r="FC131" i="2"/>
  <c r="FC133" i="2"/>
  <c r="FC135" i="2"/>
  <c r="FC137" i="2"/>
  <c r="FC139" i="2"/>
  <c r="FC141" i="2"/>
  <c r="FC143" i="2"/>
  <c r="FC145" i="2"/>
  <c r="FC147" i="2"/>
  <c r="FC149" i="2"/>
  <c r="FC151" i="2"/>
  <c r="FC155" i="2"/>
  <c r="FC159" i="2"/>
  <c r="FC161" i="2"/>
  <c r="FC163" i="2"/>
  <c r="FC165" i="2"/>
  <c r="FC167" i="2"/>
  <c r="FC169" i="2"/>
  <c r="FC171" i="2"/>
  <c r="FC173" i="2"/>
  <c r="FC175" i="2"/>
  <c r="FC177" i="2"/>
  <c r="FC179" i="2"/>
  <c r="FC181" i="2"/>
  <c r="FC183" i="2"/>
  <c r="FC187" i="2"/>
  <c r="FC189" i="2"/>
  <c r="FC191" i="2"/>
  <c r="FC193" i="2"/>
  <c r="FC195" i="2"/>
  <c r="FC197" i="2"/>
  <c r="FC199" i="2"/>
  <c r="FC203" i="2"/>
  <c r="FC205" i="2"/>
  <c r="FC207" i="2"/>
  <c r="FC209" i="2"/>
  <c r="FC211" i="2"/>
  <c r="FC213" i="2"/>
  <c r="FC215" i="2"/>
  <c r="FC217" i="2"/>
  <c r="FC219" i="2"/>
  <c r="FC221" i="2"/>
  <c r="FC223" i="2"/>
  <c r="FC225" i="2"/>
  <c r="FC227" i="2"/>
  <c r="FC229" i="2"/>
  <c r="FC231" i="2"/>
  <c r="FC235" i="2"/>
  <c r="FC237" i="2"/>
  <c r="FC239" i="2"/>
  <c r="FC241" i="2"/>
  <c r="FC243" i="2"/>
  <c r="FC245" i="2"/>
  <c r="FC247" i="2"/>
  <c r="FC249" i="2"/>
  <c r="FC251" i="2"/>
  <c r="FC253" i="2"/>
  <c r="FC255" i="2"/>
  <c r="FC257" i="2"/>
  <c r="FC259" i="2"/>
  <c r="FC261" i="2"/>
  <c r="FC263" i="2"/>
  <c r="FC265" i="2"/>
  <c r="FC267" i="2"/>
  <c r="FC271" i="2"/>
  <c r="FC273" i="2"/>
  <c r="FC275" i="2"/>
  <c r="FC277" i="2"/>
  <c r="FC279" i="2"/>
  <c r="FC281" i="2"/>
  <c r="FC283" i="2"/>
  <c r="FC285" i="2"/>
  <c r="FC287" i="2"/>
  <c r="FC289" i="2"/>
  <c r="FC293" i="2"/>
  <c r="FC295" i="2"/>
  <c r="FC297" i="2"/>
  <c r="FC299" i="2"/>
  <c r="FC301" i="2"/>
  <c r="FC303" i="2"/>
  <c r="FC305" i="2"/>
  <c r="FC307" i="2"/>
  <c r="FC309" i="2"/>
  <c r="FC311" i="2"/>
  <c r="FC313" i="2"/>
  <c r="FC315" i="2"/>
  <c r="FC317" i="2"/>
  <c r="FC319" i="2"/>
  <c r="FC323" i="2"/>
  <c r="FC325" i="2"/>
  <c r="FC327" i="2"/>
  <c r="FC329" i="2"/>
  <c r="FC331" i="2"/>
  <c r="FC333" i="2"/>
  <c r="FC335" i="2"/>
  <c r="FC337" i="2"/>
  <c r="FC339" i="2"/>
  <c r="FC341" i="2"/>
  <c r="FC345" i="2"/>
  <c r="FC347" i="2"/>
  <c r="FC349" i="2"/>
  <c r="FC351" i="2"/>
  <c r="FC353" i="2"/>
  <c r="FC355" i="2"/>
  <c r="FC357" i="2"/>
  <c r="FC359" i="2"/>
  <c r="FC361" i="2"/>
  <c r="FC363" i="2"/>
  <c r="FC365" i="2"/>
  <c r="FC367" i="2"/>
  <c r="FC369" i="2"/>
  <c r="FC371" i="2"/>
  <c r="FC373" i="2"/>
  <c r="FC375" i="2"/>
  <c r="FC377" i="2"/>
  <c r="FC379" i="2"/>
  <c r="FC381" i="2"/>
  <c r="FC383" i="2"/>
  <c r="FC385" i="2"/>
  <c r="FC387" i="2"/>
  <c r="FC389" i="2"/>
  <c r="FC391" i="2"/>
  <c r="FC393" i="2"/>
  <c r="FC395" i="2"/>
  <c r="FC397" i="2"/>
  <c r="FC399" i="2"/>
  <c r="FC401" i="2"/>
  <c r="FC403" i="2"/>
  <c r="FC405" i="2"/>
  <c r="FC407" i="2"/>
  <c r="FC409" i="2"/>
  <c r="FC417" i="2"/>
  <c r="FC419" i="2"/>
  <c r="FC421" i="2"/>
  <c r="FC423" i="2"/>
  <c r="FC425" i="2"/>
  <c r="FC427" i="2"/>
  <c r="FC429" i="2"/>
  <c r="FC431" i="2"/>
  <c r="FC433" i="2"/>
  <c r="FC435" i="2"/>
  <c r="FC437" i="2"/>
  <c r="FC439" i="2"/>
  <c r="FC441" i="2"/>
  <c r="FC443" i="2"/>
  <c r="FC445" i="2"/>
  <c r="FC447" i="2"/>
  <c r="FC449" i="2"/>
  <c r="FC451" i="2"/>
  <c r="FC453" i="2"/>
  <c r="FC455" i="2"/>
  <c r="FC457" i="2"/>
  <c r="FC459" i="2"/>
  <c r="FC461" i="2"/>
  <c r="FC463" i="2"/>
  <c r="FC465" i="2"/>
  <c r="FC467" i="2"/>
  <c r="FC469" i="2"/>
  <c r="FC471" i="2"/>
  <c r="FC473" i="2"/>
  <c r="FC475" i="2"/>
  <c r="FC477" i="2"/>
  <c r="FC479" i="2"/>
  <c r="FC481" i="2"/>
  <c r="FC485" i="2"/>
  <c r="FC487" i="2"/>
  <c r="FC489" i="2"/>
  <c r="FC491" i="2"/>
  <c r="FC493" i="2"/>
  <c r="FC495" i="2"/>
  <c r="FC497" i="2"/>
  <c r="FC499" i="2"/>
  <c r="FC501" i="2"/>
  <c r="FC503" i="2"/>
  <c r="FC507" i="2"/>
  <c r="FC509" i="2"/>
  <c r="FC511" i="2"/>
  <c r="FC513" i="2"/>
  <c r="FC515" i="2"/>
  <c r="FC517" i="2"/>
  <c r="FC521" i="2"/>
  <c r="FC523" i="2"/>
  <c r="FC525" i="2"/>
  <c r="FC527" i="2"/>
  <c r="FC529" i="2"/>
  <c r="FC531" i="2"/>
  <c r="FC533" i="2"/>
  <c r="FC535" i="2"/>
  <c r="FC537" i="2"/>
  <c r="FC539" i="2"/>
  <c r="FC541" i="2"/>
  <c r="FC543" i="2"/>
  <c r="FC545" i="2"/>
  <c r="FC547" i="2"/>
  <c r="FC549" i="2"/>
  <c r="FC551" i="2"/>
  <c r="FC553" i="2"/>
  <c r="FC56" i="2"/>
  <c r="FC58" i="2"/>
  <c r="FC60" i="2"/>
  <c r="FC62" i="2"/>
  <c r="FC66" i="2"/>
  <c r="FC68" i="2"/>
  <c r="FC70" i="2"/>
  <c r="FC72" i="2"/>
  <c r="FC74" i="2"/>
  <c r="FC76" i="2"/>
  <c r="FC78" i="2"/>
  <c r="FC80" i="2"/>
  <c r="FC82" i="2"/>
  <c r="FC84" i="2"/>
  <c r="FC86" i="2"/>
  <c r="FC88" i="2"/>
  <c r="FC90" i="2"/>
  <c r="FC92" i="2"/>
  <c r="FC94" i="2"/>
  <c r="FC96" i="2"/>
  <c r="FC98" i="2"/>
  <c r="FC100" i="2"/>
  <c r="FC102" i="2"/>
  <c r="FC106" i="2"/>
  <c r="FC108" i="2"/>
  <c r="FC110" i="2"/>
  <c r="FC112" i="2"/>
  <c r="FC114" i="2"/>
  <c r="FC116" i="2"/>
  <c r="FC118" i="2"/>
  <c r="FC120" i="2"/>
  <c r="FC122" i="2"/>
  <c r="FC124" i="2"/>
  <c r="FC126" i="2"/>
  <c r="FC128" i="2"/>
  <c r="FC130" i="2"/>
  <c r="FC132" i="2"/>
  <c r="FC134" i="2"/>
  <c r="FC136" i="2"/>
  <c r="FC138" i="2"/>
  <c r="FC140" i="2"/>
  <c r="FC142" i="2"/>
  <c r="FC144" i="2"/>
  <c r="FC146" i="2"/>
  <c r="FC148" i="2"/>
  <c r="FC150" i="2"/>
  <c r="FC154" i="2"/>
  <c r="FC156" i="2"/>
  <c r="FC158" i="2"/>
  <c r="FC160" i="2"/>
  <c r="FC162" i="2"/>
  <c r="FC164" i="2"/>
  <c r="FC166" i="2"/>
  <c r="FC168" i="2"/>
  <c r="FC170" i="2"/>
  <c r="FC172" i="2"/>
  <c r="FC174" i="2"/>
  <c r="FC176" i="2"/>
  <c r="FC178" i="2"/>
  <c r="FC180" i="2"/>
  <c r="FC182" i="2"/>
  <c r="FC184" i="2"/>
  <c r="FC186" i="2"/>
  <c r="FC188" i="2"/>
  <c r="FC190" i="2"/>
  <c r="FC192" i="2"/>
  <c r="FC196" i="2"/>
  <c r="FC198" i="2"/>
  <c r="FC202" i="2"/>
  <c r="FC204" i="2"/>
  <c r="FC206" i="2"/>
  <c r="FC208" i="2"/>
  <c r="FC210" i="2"/>
  <c r="FC212" i="2"/>
  <c r="FC214" i="2"/>
  <c r="FC216" i="2"/>
  <c r="FC218" i="2"/>
  <c r="FC220" i="2"/>
  <c r="FC222" i="2"/>
  <c r="FC224" i="2"/>
  <c r="FC226" i="2"/>
  <c r="FC228" i="2"/>
  <c r="FC230" i="2"/>
  <c r="FC232" i="2"/>
  <c r="FC236" i="2"/>
  <c r="FC238" i="2"/>
  <c r="FC242" i="2"/>
  <c r="FC244" i="2"/>
  <c r="FC246" i="2"/>
  <c r="FC248" i="2"/>
  <c r="FC250" i="2"/>
  <c r="FC252" i="2"/>
  <c r="FC254" i="2"/>
  <c r="FC256" i="2"/>
  <c r="FC258" i="2"/>
  <c r="FC260" i="2"/>
  <c r="FC262" i="2"/>
  <c r="FC264" i="2"/>
  <c r="FC266" i="2"/>
  <c r="FC270" i="2"/>
  <c r="FC272" i="2"/>
  <c r="FC274" i="2"/>
  <c r="FC276" i="2"/>
  <c r="FC278" i="2"/>
  <c r="FC280" i="2"/>
  <c r="FC282" i="2"/>
  <c r="FC284" i="2"/>
  <c r="FC286" i="2"/>
  <c r="FC288" i="2"/>
  <c r="FC294" i="2"/>
  <c r="FC296" i="2"/>
  <c r="FC298" i="2"/>
  <c r="FC300" i="2"/>
  <c r="FC302" i="2"/>
  <c r="FC304" i="2"/>
  <c r="FC306" i="2"/>
  <c r="FC308" i="2"/>
  <c r="FC310" i="2"/>
  <c r="FC312" i="2"/>
  <c r="FC314" i="2"/>
  <c r="FC316" i="2"/>
  <c r="FC318" i="2"/>
  <c r="FC322" i="2"/>
  <c r="FC324" i="2"/>
  <c r="FC326" i="2"/>
  <c r="FC328" i="2"/>
  <c r="FC330" i="2"/>
  <c r="FC332" i="2"/>
  <c r="FC334" i="2"/>
  <c r="FC336" i="2"/>
  <c r="FC338" i="2"/>
  <c r="FC340" i="2"/>
  <c r="FC342" i="2"/>
  <c r="FC344" i="2"/>
  <c r="FC346" i="2"/>
  <c r="FC348" i="2"/>
  <c r="FC350" i="2"/>
  <c r="FC352" i="2"/>
  <c r="FC354" i="2"/>
  <c r="FC356" i="2"/>
  <c r="FC358" i="2"/>
  <c r="FC360" i="2"/>
  <c r="FC362" i="2"/>
  <c r="FC364" i="2"/>
  <c r="FC366" i="2"/>
  <c r="FC368" i="2"/>
  <c r="FC370" i="2"/>
  <c r="FC372" i="2"/>
  <c r="FC374" i="2"/>
  <c r="FC376" i="2"/>
  <c r="FC378" i="2"/>
  <c r="FC380" i="2"/>
  <c r="FC382" i="2"/>
  <c r="FC386" i="2"/>
  <c r="FC388" i="2"/>
  <c r="FC392" i="2"/>
  <c r="FC394" i="2"/>
  <c r="FC396" i="2"/>
  <c r="FC398" i="2"/>
  <c r="FC402" i="2"/>
  <c r="FC404" i="2"/>
  <c r="FC406" i="2"/>
  <c r="FC408" i="2"/>
  <c r="FC412" i="2"/>
  <c r="FC414" i="2"/>
  <c r="FC416" i="2"/>
  <c r="FC418" i="2"/>
  <c r="FC420" i="2"/>
  <c r="FC422" i="2"/>
  <c r="FC424" i="2"/>
  <c r="FC426" i="2"/>
  <c r="FC428" i="2"/>
  <c r="FC430" i="2"/>
  <c r="FC432" i="2"/>
  <c r="FC434" i="2"/>
  <c r="FC436" i="2"/>
  <c r="FC438" i="2"/>
  <c r="FC440" i="2"/>
  <c r="FC442" i="2"/>
  <c r="FC444" i="2"/>
  <c r="FC446" i="2"/>
  <c r="FC448" i="2"/>
  <c r="FC450" i="2"/>
  <c r="FC452" i="2"/>
  <c r="FC454" i="2"/>
  <c r="FC456" i="2"/>
  <c r="FC458" i="2"/>
  <c r="FC460" i="2"/>
  <c r="FC462" i="2"/>
  <c r="FC464" i="2"/>
  <c r="FC466" i="2"/>
  <c r="FC468" i="2"/>
  <c r="FC470" i="2"/>
  <c r="FC472" i="2"/>
  <c r="FC474" i="2"/>
  <c r="FC478" i="2"/>
  <c r="FC480" i="2"/>
  <c r="FC484" i="2"/>
  <c r="FC486" i="2"/>
  <c r="FC488" i="2"/>
  <c r="FC490" i="2"/>
  <c r="FC492" i="2"/>
  <c r="FC494" i="2"/>
  <c r="FC496" i="2"/>
  <c r="FC498" i="2"/>
  <c r="FC500" i="2"/>
  <c r="FC502" i="2"/>
  <c r="FC504" i="2"/>
  <c r="FC506" i="2"/>
  <c r="FC508" i="2"/>
  <c r="FC510" i="2"/>
  <c r="FC512" i="2"/>
  <c r="FC514" i="2"/>
  <c r="FC516" i="2"/>
  <c r="FC518" i="2"/>
  <c r="FC522" i="2"/>
  <c r="FC524" i="2"/>
  <c r="FC526" i="2"/>
  <c r="FC528" i="2"/>
  <c r="FC530" i="2"/>
  <c r="FC532" i="2"/>
  <c r="FC534" i="2"/>
  <c r="FC536" i="2"/>
  <c r="FC538" i="2"/>
  <c r="FC540" i="2"/>
  <c r="FC542" i="2"/>
  <c r="FC544" i="2"/>
  <c r="FC546" i="2"/>
  <c r="FC548" i="2"/>
  <c r="FC550" i="2"/>
  <c r="FC552" i="2"/>
  <c r="AE104" i="2"/>
  <c r="AE240" i="2"/>
  <c r="AE93" i="2"/>
  <c r="AK106" i="2"/>
  <c r="AK424" i="2"/>
  <c r="AK62" i="2"/>
  <c r="Y72" i="2"/>
  <c r="AK72" i="2"/>
  <c r="Y108" i="2"/>
  <c r="AK108" i="2"/>
  <c r="Y118" i="2"/>
  <c r="AK118" i="2"/>
  <c r="AK126" i="2"/>
  <c r="AK142" i="2"/>
  <c r="AK150" i="2"/>
  <c r="AK162" i="2"/>
  <c r="Y164" i="2"/>
  <c r="AK164" i="2"/>
  <c r="AK178" i="2"/>
  <c r="Y184" i="2"/>
  <c r="AK184" i="2"/>
  <c r="AK192" i="2"/>
  <c r="AK206" i="2"/>
  <c r="AK252" i="2"/>
  <c r="AK280" i="2"/>
  <c r="AK286" i="2"/>
  <c r="Y304" i="2"/>
  <c r="AK304" i="2"/>
  <c r="AK316" i="2"/>
  <c r="AK334" i="2"/>
  <c r="AK336" i="2"/>
  <c r="Y338" i="2"/>
  <c r="AK338" i="2"/>
  <c r="AK342" i="2"/>
  <c r="AK348" i="2"/>
  <c r="Y352" i="2"/>
  <c r="AK352" i="2"/>
  <c r="AK360" i="2"/>
  <c r="Y362" i="2"/>
  <c r="AK362" i="2"/>
  <c r="AK372" i="2"/>
  <c r="Y376" i="2"/>
  <c r="AK376" i="2"/>
  <c r="AK382" i="2"/>
  <c r="AK394" i="2"/>
  <c r="AK398" i="2"/>
  <c r="AK430" i="2"/>
  <c r="Y432" i="2"/>
  <c r="AK432" i="2"/>
  <c r="AK456" i="2"/>
  <c r="AK474" i="2"/>
  <c r="AK500" i="2"/>
  <c r="Y504" i="2"/>
  <c r="AK504" i="2"/>
  <c r="AK518" i="2"/>
  <c r="AK526" i="2"/>
  <c r="Y528" i="2"/>
  <c r="AK528" i="2"/>
  <c r="AK548" i="2"/>
  <c r="Y63" i="2"/>
  <c r="AK63" i="2"/>
  <c r="AK71" i="2"/>
  <c r="Y107" i="2"/>
  <c r="AK107" i="2"/>
  <c r="Y117" i="2"/>
  <c r="AK117" i="2"/>
  <c r="AK131" i="2"/>
  <c r="AK143" i="2"/>
  <c r="Y151" i="2"/>
  <c r="AK151" i="2"/>
  <c r="AK163" i="2"/>
  <c r="AK177" i="2"/>
  <c r="AK193" i="2"/>
  <c r="AE199" i="2"/>
  <c r="AK199" i="2"/>
  <c r="Y215" i="2"/>
  <c r="AK215" i="2"/>
  <c r="AK229" i="2"/>
  <c r="AK257" i="2"/>
  <c r="Y263" i="2"/>
  <c r="AK263" i="2"/>
  <c r="Y265" i="2"/>
  <c r="AK265" i="2"/>
  <c r="AK267" i="2"/>
  <c r="AK279" i="2"/>
  <c r="AK283" i="2"/>
  <c r="Y287" i="2"/>
  <c r="AK287" i="2"/>
  <c r="AK303" i="2"/>
  <c r="AK317" i="2"/>
  <c r="AE325" i="2"/>
  <c r="Y339" i="2"/>
  <c r="AK339" i="2"/>
  <c r="AK351" i="2"/>
  <c r="AK375" i="2"/>
  <c r="AK381" i="2"/>
  <c r="AK383" i="2"/>
  <c r="AK389" i="2"/>
  <c r="Y409" i="2"/>
  <c r="AK409" i="2"/>
  <c r="Y431" i="2"/>
  <c r="AK431" i="2"/>
  <c r="Y433" i="2"/>
  <c r="AK433" i="2"/>
  <c r="Y443" i="2"/>
  <c r="AK443" i="2"/>
  <c r="AK469" i="2"/>
  <c r="Y475" i="2"/>
  <c r="AK475" i="2"/>
  <c r="AK481" i="2"/>
  <c r="AK501" i="2"/>
  <c r="Y517" i="2"/>
  <c r="AK517" i="2"/>
  <c r="AK523" i="2"/>
  <c r="AK529" i="2"/>
  <c r="AK537" i="2"/>
  <c r="Y539" i="2"/>
  <c r="AK539" i="2"/>
  <c r="Y541" i="2"/>
  <c r="AK541" i="2"/>
  <c r="Y55" i="2"/>
  <c r="AE55" i="2"/>
  <c r="AK55" i="2"/>
  <c r="Y59" i="2"/>
  <c r="AK59" i="2"/>
  <c r="AE59" i="2"/>
  <c r="Y65" i="2"/>
  <c r="AK65" i="2"/>
  <c r="Y67" i="2"/>
  <c r="AK67" i="2"/>
  <c r="AE67" i="2"/>
  <c r="Y85" i="2"/>
  <c r="AK85" i="2"/>
  <c r="AE85" i="2"/>
  <c r="Y89" i="2"/>
  <c r="AK89" i="2"/>
  <c r="Y91" i="2"/>
  <c r="AK91" i="2"/>
  <c r="Y95" i="2"/>
  <c r="AE95" i="2"/>
  <c r="AK95" i="2"/>
  <c r="Y101" i="2"/>
  <c r="AK101" i="2"/>
  <c r="Y103" i="2"/>
  <c r="AK103" i="2"/>
  <c r="AE103" i="2"/>
  <c r="Y105" i="2"/>
  <c r="AE105" i="2"/>
  <c r="AK105" i="2"/>
  <c r="Y109" i="2"/>
  <c r="AK109" i="2"/>
  <c r="Y111" i="2"/>
  <c r="AE111" i="2"/>
  <c r="AK111" i="2"/>
  <c r="Y113" i="2"/>
  <c r="AE113" i="2"/>
  <c r="AK113" i="2"/>
  <c r="Y115" i="2"/>
  <c r="AK115" i="2"/>
  <c r="AE115" i="2"/>
  <c r="Y119" i="2"/>
  <c r="AE119" i="2"/>
  <c r="AK119" i="2"/>
  <c r="Y121" i="2"/>
  <c r="AE121" i="2"/>
  <c r="AK121" i="2"/>
  <c r="Y123" i="2"/>
  <c r="AK123" i="2"/>
  <c r="AE123" i="2"/>
  <c r="Y125" i="2"/>
  <c r="AE125" i="2"/>
  <c r="AK125" i="2"/>
  <c r="Y127" i="2"/>
  <c r="AK127" i="2"/>
  <c r="AE127" i="2"/>
  <c r="Y129" i="2"/>
  <c r="AE129" i="2"/>
  <c r="AK129" i="2"/>
  <c r="Y131" i="2"/>
  <c r="AE131" i="2"/>
  <c r="Y133" i="2"/>
  <c r="AE133" i="2"/>
  <c r="AK133" i="2"/>
  <c r="Y135" i="2"/>
  <c r="AE135" i="2"/>
  <c r="AK135" i="2"/>
  <c r="Y137" i="2"/>
  <c r="AE137" i="2"/>
  <c r="AK137" i="2"/>
  <c r="Y139" i="2"/>
  <c r="AK139" i="2"/>
  <c r="AE139" i="2"/>
  <c r="Y141" i="2"/>
  <c r="AE141" i="2"/>
  <c r="AK141" i="2"/>
  <c r="Y143" i="2"/>
  <c r="AE143" i="2"/>
  <c r="Y145" i="2"/>
  <c r="AE145" i="2"/>
  <c r="AK145" i="2"/>
  <c r="Y147" i="2"/>
  <c r="AK147" i="2"/>
  <c r="AE147" i="2"/>
  <c r="Y149" i="2"/>
  <c r="AE149" i="2"/>
  <c r="AK149" i="2"/>
  <c r="Y155" i="2"/>
  <c r="AE155" i="2"/>
  <c r="AK155" i="2"/>
  <c r="Y159" i="2"/>
  <c r="AK159" i="2"/>
  <c r="AE159" i="2"/>
  <c r="Y161" i="2"/>
  <c r="AE161" i="2"/>
  <c r="AK161" i="2"/>
  <c r="Y163" i="2"/>
  <c r="AE163" i="2"/>
  <c r="Y171" i="2"/>
  <c r="AK171" i="2"/>
  <c r="AE171" i="2"/>
  <c r="Y173" i="2"/>
  <c r="AE173" i="2"/>
  <c r="AK173" i="2"/>
  <c r="Y175" i="2"/>
  <c r="AE175" i="2"/>
  <c r="AK175" i="2"/>
  <c r="Y177" i="2"/>
  <c r="AE177" i="2"/>
  <c r="Y179" i="2"/>
  <c r="AE179" i="2"/>
  <c r="AK179" i="2"/>
  <c r="Y181" i="2"/>
  <c r="AE181" i="2"/>
  <c r="AK181" i="2"/>
  <c r="Y183" i="2"/>
  <c r="AK183" i="2"/>
  <c r="AE183" i="2"/>
  <c r="Y187" i="2"/>
  <c r="AE187" i="2"/>
  <c r="AK187" i="2"/>
  <c r="Y189" i="2"/>
  <c r="AE189" i="2"/>
  <c r="AK189" i="2"/>
  <c r="Y191" i="2"/>
  <c r="AE191" i="2"/>
  <c r="AK191" i="2"/>
  <c r="Y193" i="2"/>
  <c r="AE193" i="2"/>
  <c r="Y195" i="2"/>
  <c r="AK195" i="2"/>
  <c r="Y197" i="2"/>
  <c r="AE197" i="2"/>
  <c r="AK197" i="2"/>
  <c r="Y203" i="2"/>
  <c r="AE203" i="2"/>
  <c r="AK203" i="2"/>
  <c r="Y205" i="2"/>
  <c r="AE205" i="2"/>
  <c r="AK205" i="2"/>
  <c r="Y207" i="2"/>
  <c r="AK207" i="2"/>
  <c r="AE207" i="2"/>
  <c r="Y209" i="2"/>
  <c r="AE209" i="2"/>
  <c r="AK209" i="2"/>
  <c r="Y211" i="2"/>
  <c r="AE211" i="2"/>
  <c r="AK211" i="2"/>
  <c r="Y213" i="2"/>
  <c r="AE213" i="2"/>
  <c r="AK213" i="2"/>
  <c r="Y217" i="2"/>
  <c r="AK217" i="2"/>
  <c r="AE217" i="2"/>
  <c r="Y219" i="2"/>
  <c r="AE219" i="2"/>
  <c r="AK219" i="2"/>
  <c r="Y221" i="2"/>
  <c r="AE221" i="2"/>
  <c r="AK221" i="2"/>
  <c r="Y223" i="2"/>
  <c r="AE223" i="2"/>
  <c r="AK223" i="2"/>
  <c r="Y225" i="2"/>
  <c r="AE225" i="2"/>
  <c r="AK225" i="2"/>
  <c r="Y227" i="2"/>
  <c r="AE227" i="2"/>
  <c r="AK227" i="2"/>
  <c r="Y229" i="2"/>
  <c r="AE229" i="2"/>
  <c r="Y231" i="2"/>
  <c r="AK231" i="2"/>
  <c r="AE231" i="2"/>
  <c r="Y239" i="2"/>
  <c r="AK239" i="2"/>
  <c r="AE239" i="2"/>
  <c r="Y241" i="2"/>
  <c r="AE241" i="2"/>
  <c r="AK241" i="2"/>
  <c r="Y243" i="2"/>
  <c r="AE243" i="2"/>
  <c r="Y245" i="2"/>
  <c r="AE245" i="2"/>
  <c r="AK245" i="2"/>
  <c r="Y247" i="2"/>
  <c r="AK247" i="2"/>
  <c r="AE247" i="2"/>
  <c r="Y249" i="2"/>
  <c r="AK249" i="2"/>
  <c r="AE249" i="2"/>
  <c r="Y251" i="2"/>
  <c r="AE251" i="2"/>
  <c r="AK251" i="2"/>
  <c r="Y253" i="2"/>
  <c r="AE253" i="2"/>
  <c r="AK253" i="2"/>
  <c r="Y255" i="2"/>
  <c r="AK255" i="2"/>
  <c r="AE255" i="2"/>
  <c r="Y257" i="2"/>
  <c r="AE257" i="2"/>
  <c r="Y259" i="2"/>
  <c r="AE259" i="2"/>
  <c r="AK259" i="2"/>
  <c r="Y261" i="2"/>
  <c r="AE261" i="2"/>
  <c r="AK261" i="2"/>
  <c r="Y271" i="2"/>
  <c r="AK271" i="2"/>
  <c r="Y273" i="2"/>
  <c r="AK273" i="2"/>
  <c r="AE273" i="2"/>
  <c r="Y275" i="2"/>
  <c r="AK275" i="2"/>
  <c r="AE275" i="2"/>
  <c r="Y277" i="2"/>
  <c r="AE277" i="2"/>
  <c r="AK277" i="2"/>
  <c r="Y279" i="2"/>
  <c r="AE279" i="2"/>
  <c r="Y281" i="2"/>
  <c r="AK281" i="2"/>
  <c r="AE281" i="2"/>
  <c r="Y283" i="2"/>
  <c r="AE283" i="2"/>
  <c r="Y285" i="2"/>
  <c r="AE285" i="2"/>
  <c r="AK285" i="2"/>
  <c r="Y289" i="2"/>
  <c r="AE289" i="2"/>
  <c r="AK289" i="2"/>
  <c r="Y295" i="2"/>
  <c r="AK295" i="2"/>
  <c r="AE295" i="2"/>
  <c r="Y297" i="2"/>
  <c r="AK297" i="2"/>
  <c r="AE297" i="2"/>
  <c r="Y299" i="2"/>
  <c r="AK299" i="2"/>
  <c r="AE299" i="2"/>
  <c r="Y301" i="2"/>
  <c r="AE301" i="2"/>
  <c r="AK301" i="2"/>
  <c r="Y303" i="2"/>
  <c r="AE303" i="2"/>
  <c r="Y305" i="2"/>
  <c r="AK305" i="2"/>
  <c r="Y307" i="2"/>
  <c r="AK307" i="2"/>
  <c r="AE307" i="2"/>
  <c r="Y309" i="2"/>
  <c r="AE309" i="2"/>
  <c r="AK309" i="2"/>
  <c r="Y311" i="2"/>
  <c r="AK311" i="2"/>
  <c r="AE311" i="2"/>
  <c r="Y313" i="2"/>
  <c r="AE313" i="2"/>
  <c r="AK313" i="2"/>
  <c r="Y315" i="2"/>
  <c r="AK315" i="2"/>
  <c r="AE315" i="2"/>
  <c r="Y317" i="2"/>
  <c r="AE317" i="2"/>
  <c r="Y319" i="2"/>
  <c r="AK319" i="2"/>
  <c r="AE319" i="2"/>
  <c r="Y323" i="2"/>
  <c r="AK323" i="2"/>
  <c r="AE323" i="2"/>
  <c r="Y327" i="2"/>
  <c r="AK327" i="2"/>
  <c r="AE327" i="2"/>
  <c r="Y329" i="2"/>
  <c r="AK329" i="2"/>
  <c r="AE329" i="2"/>
  <c r="Y331" i="2"/>
  <c r="AK331" i="2"/>
  <c r="AE331" i="2"/>
  <c r="Y333" i="2"/>
  <c r="AE333" i="2"/>
  <c r="AK333" i="2"/>
  <c r="Y335" i="2"/>
  <c r="AK335" i="2"/>
  <c r="AE335" i="2"/>
  <c r="Y337" i="2"/>
  <c r="AK337" i="2"/>
  <c r="AE337" i="2"/>
  <c r="Y341" i="2"/>
  <c r="AE341" i="2"/>
  <c r="AK341" i="2"/>
  <c r="Y345" i="2"/>
  <c r="AE345" i="2"/>
  <c r="AK345" i="2"/>
  <c r="Y347" i="2"/>
  <c r="AK347" i="2"/>
  <c r="AE347" i="2"/>
  <c r="Y349" i="2"/>
  <c r="AE349" i="2"/>
  <c r="AK349" i="2"/>
  <c r="Y351" i="2"/>
  <c r="AE351" i="2"/>
  <c r="Y357" i="2"/>
  <c r="AE357" i="2"/>
  <c r="AK357" i="2"/>
  <c r="Y359" i="2"/>
  <c r="AK359" i="2"/>
  <c r="AE359" i="2"/>
  <c r="Y365" i="2"/>
  <c r="AK365" i="2"/>
  <c r="Y369" i="2"/>
  <c r="AK369" i="2"/>
  <c r="AE369" i="2"/>
  <c r="Y371" i="2"/>
  <c r="AE371" i="2"/>
  <c r="AK371" i="2"/>
  <c r="Y373" i="2"/>
  <c r="AE373" i="2"/>
  <c r="AK373" i="2"/>
  <c r="Y375" i="2"/>
  <c r="AE375" i="2"/>
  <c r="Y377" i="2"/>
  <c r="AK377" i="2"/>
  <c r="AE377" i="2"/>
  <c r="Y379" i="2"/>
  <c r="AE379" i="2"/>
  <c r="AK379" i="2"/>
  <c r="Y381" i="2"/>
  <c r="AE381" i="2"/>
  <c r="Y385" i="2"/>
  <c r="AK385" i="2"/>
  <c r="Y387" i="2"/>
  <c r="AK387" i="2"/>
  <c r="AE387" i="2"/>
  <c r="Y389" i="2"/>
  <c r="AE389" i="2"/>
  <c r="Y391" i="2"/>
  <c r="AE391" i="2"/>
  <c r="AK391" i="2"/>
  <c r="Y393" i="2"/>
  <c r="AK393" i="2"/>
  <c r="AE393" i="2"/>
  <c r="Y395" i="2"/>
  <c r="AE395" i="2"/>
  <c r="AK395" i="2"/>
  <c r="Y397" i="2"/>
  <c r="AE397" i="2"/>
  <c r="AK397" i="2"/>
  <c r="Y399" i="2"/>
  <c r="AE399" i="2"/>
  <c r="AK399" i="2"/>
  <c r="Y401" i="2"/>
  <c r="AK401" i="2"/>
  <c r="Y403" i="2"/>
  <c r="AK403" i="2"/>
  <c r="AE403" i="2"/>
  <c r="Y405" i="2"/>
  <c r="AE405" i="2"/>
  <c r="AK405" i="2"/>
  <c r="Y407" i="2"/>
  <c r="AK407" i="2"/>
  <c r="AE407" i="2"/>
  <c r="Y421" i="2"/>
  <c r="AK421" i="2"/>
  <c r="AE421" i="2"/>
  <c r="Y423" i="2"/>
  <c r="AE423" i="2"/>
  <c r="AK423" i="2"/>
  <c r="Y425" i="2"/>
  <c r="AK425" i="2"/>
  <c r="AE425" i="2"/>
  <c r="Y427" i="2"/>
  <c r="AE427" i="2"/>
  <c r="AK427" i="2"/>
  <c r="Y429" i="2"/>
  <c r="AE429" i="2"/>
  <c r="AK429" i="2"/>
  <c r="Y435" i="2"/>
  <c r="AE435" i="2"/>
  <c r="AK435" i="2"/>
  <c r="Y437" i="2"/>
  <c r="AK437" i="2"/>
  <c r="AE437" i="2"/>
  <c r="Y439" i="2"/>
  <c r="AK439" i="2"/>
  <c r="AE439" i="2"/>
  <c r="Y441" i="2"/>
  <c r="AE441" i="2"/>
  <c r="AK441" i="2"/>
  <c r="Y445" i="2"/>
  <c r="AE445" i="2"/>
  <c r="AK445" i="2"/>
  <c r="Y447" i="2"/>
  <c r="AE447" i="2"/>
  <c r="AK447" i="2"/>
  <c r="Y449" i="2"/>
  <c r="AE449" i="2"/>
  <c r="AK449" i="2"/>
  <c r="Y451" i="2"/>
  <c r="AE451" i="2"/>
  <c r="AK451" i="2"/>
  <c r="Y453" i="2"/>
  <c r="AE453" i="2"/>
  <c r="AK453" i="2"/>
  <c r="Y455" i="2"/>
  <c r="AE455" i="2"/>
  <c r="AK455" i="2"/>
  <c r="Y457" i="2"/>
  <c r="AK457" i="2"/>
  <c r="AE457" i="2"/>
  <c r="Y459" i="2"/>
  <c r="AE459" i="2"/>
  <c r="AK459" i="2"/>
  <c r="Y461" i="2"/>
  <c r="AE461" i="2"/>
  <c r="AK461" i="2"/>
  <c r="Y463" i="2"/>
  <c r="AK463" i="2"/>
  <c r="AE463" i="2"/>
  <c r="Y465" i="2"/>
  <c r="AE465" i="2"/>
  <c r="AK465" i="2"/>
  <c r="Y467" i="2"/>
  <c r="AK467" i="2"/>
  <c r="AE467" i="2"/>
  <c r="Y469" i="2"/>
  <c r="AE469" i="2"/>
  <c r="Y471" i="2"/>
  <c r="AE471" i="2"/>
  <c r="AK471" i="2"/>
  <c r="Y473" i="2"/>
  <c r="AK473" i="2"/>
  <c r="AE473" i="2"/>
  <c r="Y477" i="2"/>
  <c r="AK477" i="2"/>
  <c r="AE477" i="2"/>
  <c r="Y479" i="2"/>
  <c r="AE479" i="2"/>
  <c r="AK479" i="2"/>
  <c r="Y481" i="2"/>
  <c r="AE481" i="2"/>
  <c r="Y487" i="2"/>
  <c r="AK487" i="2"/>
  <c r="Y491" i="2"/>
  <c r="AE491" i="2"/>
  <c r="AK491" i="2"/>
  <c r="Y493" i="2"/>
  <c r="AE493" i="2"/>
  <c r="AK493" i="2"/>
  <c r="Y495" i="2"/>
  <c r="AK495" i="2"/>
  <c r="AE495" i="2"/>
  <c r="Y497" i="2"/>
  <c r="AE497" i="2"/>
  <c r="AK497" i="2"/>
  <c r="Y499" i="2"/>
  <c r="AK499" i="2"/>
  <c r="AE499" i="2"/>
  <c r="Y501" i="2"/>
  <c r="AE501" i="2"/>
  <c r="Y503" i="2"/>
  <c r="AE503" i="2"/>
  <c r="AK503" i="2"/>
  <c r="Y507" i="2"/>
  <c r="AK507" i="2"/>
  <c r="Y509" i="2"/>
  <c r="AE509" i="2"/>
  <c r="AK509" i="2"/>
  <c r="Y511" i="2"/>
  <c r="AE511" i="2"/>
  <c r="AK511" i="2"/>
  <c r="Y513" i="2"/>
  <c r="AK513" i="2"/>
  <c r="AE513" i="2"/>
  <c r="Y515" i="2"/>
  <c r="AK515" i="2"/>
  <c r="AE515" i="2"/>
  <c r="Y521" i="2"/>
  <c r="AK521" i="2"/>
  <c r="AE521" i="2"/>
  <c r="Y523" i="2"/>
  <c r="AE523" i="2"/>
  <c r="Y525" i="2"/>
  <c r="AE525" i="2"/>
  <c r="AK525" i="2"/>
  <c r="Y527" i="2"/>
  <c r="AK527" i="2"/>
  <c r="AE527" i="2"/>
  <c r="Y529" i="2"/>
  <c r="AE529" i="2"/>
  <c r="Y531" i="2"/>
  <c r="AE531" i="2"/>
  <c r="AK531" i="2"/>
  <c r="Y533" i="2"/>
  <c r="AK533" i="2"/>
  <c r="AE533" i="2"/>
  <c r="Y535" i="2"/>
  <c r="AK535" i="2"/>
  <c r="AE535" i="2"/>
  <c r="Y537" i="2"/>
  <c r="AE537" i="2"/>
  <c r="Y543" i="2"/>
  <c r="AK543" i="2"/>
  <c r="AE543" i="2"/>
  <c r="Y545" i="2"/>
  <c r="AK545" i="2"/>
  <c r="AE545" i="2"/>
  <c r="Y547" i="2"/>
  <c r="AK547" i="2"/>
  <c r="AE547" i="2"/>
  <c r="Y549" i="2"/>
  <c r="AK549" i="2"/>
  <c r="AE549" i="2"/>
  <c r="Y551" i="2"/>
  <c r="AE551" i="2"/>
  <c r="AK551" i="2"/>
  <c r="Y553" i="2"/>
  <c r="AE553" i="2"/>
  <c r="AK553" i="2"/>
  <c r="Y75" i="2"/>
  <c r="AK75" i="2"/>
  <c r="Y81" i="2"/>
  <c r="AE81" i="2"/>
  <c r="AK81" i="2"/>
  <c r="Y57" i="2"/>
  <c r="AE57" i="2"/>
  <c r="AK57" i="2"/>
  <c r="Y61" i="2"/>
  <c r="AK61" i="2"/>
  <c r="AE61" i="2"/>
  <c r="Y69" i="2"/>
  <c r="AE69" i="2"/>
  <c r="AK69" i="2"/>
  <c r="Y71" i="2"/>
  <c r="AE71" i="2"/>
  <c r="Y77" i="2"/>
  <c r="AK77" i="2"/>
  <c r="AE77" i="2"/>
  <c r="Y56" i="2"/>
  <c r="AE56" i="2"/>
  <c r="AK56" i="2"/>
  <c r="Y58" i="2"/>
  <c r="AE58" i="2"/>
  <c r="AK58" i="2"/>
  <c r="Y60" i="2"/>
  <c r="AE60" i="2"/>
  <c r="AK60" i="2"/>
  <c r="Y62" i="2"/>
  <c r="AE62" i="2"/>
  <c r="Y68" i="2"/>
  <c r="AE68" i="2"/>
  <c r="AK68" i="2"/>
  <c r="Y70" i="2"/>
  <c r="AK70" i="2"/>
  <c r="AE70" i="2"/>
  <c r="Y74" i="2"/>
  <c r="AK74" i="2"/>
  <c r="Y78" i="2"/>
  <c r="AK78" i="2"/>
  <c r="Y84" i="2"/>
  <c r="AE84" i="2"/>
  <c r="AK84" i="2"/>
  <c r="Y86" i="2"/>
  <c r="AE86" i="2"/>
  <c r="AK86" i="2"/>
  <c r="Y90" i="2"/>
  <c r="AK90" i="2"/>
  <c r="Y92" i="2"/>
  <c r="AE92" i="2"/>
  <c r="AK92" i="2"/>
  <c r="Y96" i="2"/>
  <c r="AE96" i="2"/>
  <c r="AK96" i="2"/>
  <c r="Y100" i="2"/>
  <c r="AK100" i="2"/>
  <c r="Y102" i="2"/>
  <c r="AE102" i="2"/>
  <c r="AK102" i="2"/>
  <c r="Y106" i="2"/>
  <c r="AE106" i="2"/>
  <c r="Y110" i="2"/>
  <c r="AE110" i="2"/>
  <c r="AK110" i="2"/>
  <c r="Y112" i="2"/>
  <c r="AE112" i="2"/>
  <c r="AK112" i="2"/>
  <c r="Y114" i="2"/>
  <c r="AK114" i="2"/>
  <c r="AE114" i="2"/>
  <c r="Y116" i="2"/>
  <c r="AK116" i="2"/>
  <c r="AE116" i="2"/>
  <c r="Y120" i="2"/>
  <c r="AE120" i="2"/>
  <c r="AK120" i="2"/>
  <c r="Y122" i="2"/>
  <c r="AK122" i="2"/>
  <c r="AE122" i="2"/>
  <c r="Y124" i="2"/>
  <c r="AK124" i="2"/>
  <c r="AE124" i="2"/>
  <c r="Y126" i="2"/>
  <c r="AE126" i="2"/>
  <c r="Y128" i="2"/>
  <c r="AE128" i="2"/>
  <c r="AK128" i="2"/>
  <c r="Y130" i="2"/>
  <c r="AK130" i="2"/>
  <c r="AE130" i="2"/>
  <c r="Y132" i="2"/>
  <c r="AE132" i="2"/>
  <c r="AK132" i="2"/>
  <c r="Y134" i="2"/>
  <c r="AK134" i="2"/>
  <c r="AE134" i="2"/>
  <c r="Y136" i="2"/>
  <c r="AE136" i="2"/>
  <c r="AK136" i="2"/>
  <c r="Y138" i="2"/>
  <c r="AE138" i="2"/>
  <c r="AK138" i="2"/>
  <c r="Y140" i="2"/>
  <c r="AE140" i="2"/>
  <c r="AK140" i="2"/>
  <c r="Y142" i="2"/>
  <c r="AE142" i="2"/>
  <c r="Y144" i="2"/>
  <c r="AE144" i="2"/>
  <c r="AK144" i="2"/>
  <c r="Y146" i="2"/>
  <c r="AK146" i="2"/>
  <c r="AE146" i="2"/>
  <c r="Y148" i="2"/>
  <c r="AE148" i="2"/>
  <c r="AK148" i="2"/>
  <c r="Y150" i="2"/>
  <c r="AE150" i="2"/>
  <c r="Y154" i="2"/>
  <c r="AK154" i="2"/>
  <c r="Y156" i="2"/>
  <c r="AE156" i="2"/>
  <c r="AK156" i="2"/>
  <c r="Y158" i="2"/>
  <c r="AK158" i="2"/>
  <c r="AE158" i="2"/>
  <c r="Y160" i="2"/>
  <c r="AE160" i="2"/>
  <c r="AK160" i="2"/>
  <c r="Y162" i="2"/>
  <c r="AE162" i="2"/>
  <c r="Y170" i="2"/>
  <c r="AK170" i="2"/>
  <c r="AE170" i="2"/>
  <c r="Y172" i="2"/>
  <c r="AK172" i="2"/>
  <c r="AE172" i="2"/>
  <c r="Y174" i="2"/>
  <c r="AK174" i="2"/>
  <c r="AE174" i="2"/>
  <c r="Y176" i="2"/>
  <c r="AK176" i="2"/>
  <c r="AE176" i="2"/>
  <c r="Y178" i="2"/>
  <c r="AE178" i="2"/>
  <c r="Y180" i="2"/>
  <c r="AK180" i="2"/>
  <c r="AE180" i="2"/>
  <c r="Y182" i="2"/>
  <c r="AK182" i="2"/>
  <c r="AE182" i="2"/>
  <c r="Y186" i="2"/>
  <c r="AK186" i="2"/>
  <c r="Y188" i="2"/>
  <c r="AK188" i="2"/>
  <c r="AE188" i="2"/>
  <c r="Y190" i="2"/>
  <c r="AK190" i="2"/>
  <c r="AE190" i="2"/>
  <c r="Y192" i="2"/>
  <c r="AE192" i="2"/>
  <c r="Y196" i="2"/>
  <c r="AK196" i="2"/>
  <c r="Y198" i="2"/>
  <c r="AK198" i="2"/>
  <c r="AE198" i="2"/>
  <c r="Y202" i="2"/>
  <c r="AK202" i="2"/>
  <c r="AE202" i="2"/>
  <c r="Y204" i="2"/>
  <c r="AK204" i="2"/>
  <c r="AE204" i="2"/>
  <c r="Y206" i="2"/>
  <c r="AE206" i="2"/>
  <c r="Y208" i="2"/>
  <c r="AK208" i="2"/>
  <c r="AE208" i="2"/>
  <c r="Y210" i="2"/>
  <c r="AK210" i="2"/>
  <c r="AE210" i="2"/>
  <c r="Y212" i="2"/>
  <c r="AK212" i="2"/>
  <c r="AE212" i="2"/>
  <c r="Y214" i="2"/>
  <c r="AK214" i="2"/>
  <c r="AE214" i="2"/>
  <c r="Y216" i="2"/>
  <c r="AK216" i="2"/>
  <c r="AE216" i="2"/>
  <c r="Y218" i="2"/>
  <c r="AK218" i="2"/>
  <c r="AE218" i="2"/>
  <c r="Y220" i="2"/>
  <c r="AK220" i="2"/>
  <c r="AE220" i="2"/>
  <c r="Y222" i="2"/>
  <c r="AK222" i="2"/>
  <c r="AE222" i="2"/>
  <c r="Y224" i="2"/>
  <c r="AK224" i="2"/>
  <c r="AE224" i="2"/>
  <c r="Y226" i="2"/>
  <c r="AK226" i="2"/>
  <c r="AE226" i="2"/>
  <c r="Y228" i="2"/>
  <c r="AK228" i="2"/>
  <c r="AE228" i="2"/>
  <c r="Y230" i="2"/>
  <c r="AK230" i="2"/>
  <c r="AE230" i="2"/>
  <c r="Y232" i="2"/>
  <c r="AK232" i="2"/>
  <c r="AE232" i="2"/>
  <c r="Y238" i="2"/>
  <c r="AK238" i="2"/>
  <c r="Y242" i="2"/>
  <c r="AK242" i="2"/>
  <c r="AE242" i="2"/>
  <c r="Y244" i="2"/>
  <c r="AK244" i="2"/>
  <c r="AE244" i="2"/>
  <c r="Y246" i="2"/>
  <c r="AK246" i="2"/>
  <c r="AE246" i="2"/>
  <c r="Y248" i="2"/>
  <c r="AK248" i="2"/>
  <c r="AE248" i="2"/>
  <c r="Y250" i="2"/>
  <c r="AK250" i="2"/>
  <c r="AE250" i="2"/>
  <c r="Y252" i="2"/>
  <c r="AE252" i="2"/>
  <c r="Y254" i="2"/>
  <c r="AK254" i="2"/>
  <c r="AE254" i="2"/>
  <c r="Y256" i="2"/>
  <c r="AK256" i="2"/>
  <c r="AE256" i="2"/>
  <c r="Y258" i="2"/>
  <c r="AK258" i="2"/>
  <c r="AE258" i="2"/>
  <c r="Y260" i="2"/>
  <c r="AK260" i="2"/>
  <c r="AE260" i="2"/>
  <c r="Y262" i="2"/>
  <c r="AE262" i="2"/>
  <c r="AK262" i="2"/>
  <c r="Y264" i="2"/>
  <c r="AE264" i="2"/>
  <c r="AK264" i="2"/>
  <c r="Y266" i="2"/>
  <c r="AK266" i="2"/>
  <c r="AE266" i="2"/>
  <c r="Y274" i="2"/>
  <c r="AE274" i="2"/>
  <c r="AK274" i="2"/>
  <c r="Y276" i="2"/>
  <c r="AE276" i="2"/>
  <c r="AK276" i="2"/>
  <c r="Y278" i="2"/>
  <c r="AE278" i="2"/>
  <c r="AK278" i="2"/>
  <c r="Y280" i="2"/>
  <c r="AE280" i="2"/>
  <c r="Y282" i="2"/>
  <c r="AE282" i="2"/>
  <c r="AK282" i="2"/>
  <c r="Y284" i="2"/>
  <c r="AE284" i="2"/>
  <c r="AK284" i="2"/>
  <c r="Y286" i="2"/>
  <c r="AE286" i="2"/>
  <c r="Y288" i="2"/>
  <c r="AK288" i="2"/>
  <c r="AE288" i="2"/>
  <c r="Y294" i="2"/>
  <c r="AK294" i="2"/>
  <c r="Y296" i="2"/>
  <c r="AE296" i="2"/>
  <c r="AK296" i="2"/>
  <c r="Y298" i="2"/>
  <c r="AE298" i="2"/>
  <c r="AK298" i="2"/>
  <c r="Y300" i="2"/>
  <c r="AE300" i="2"/>
  <c r="AK300" i="2"/>
  <c r="Y302" i="2"/>
  <c r="AE302" i="2"/>
  <c r="AK302" i="2"/>
  <c r="Y306" i="2"/>
  <c r="AE306" i="2"/>
  <c r="AK306" i="2"/>
  <c r="Y308" i="2"/>
  <c r="AE308" i="2"/>
  <c r="AK308" i="2"/>
  <c r="Y310" i="2"/>
  <c r="AE310" i="2"/>
  <c r="AK310" i="2"/>
  <c r="Y312" i="2"/>
  <c r="AE312" i="2"/>
  <c r="AK312" i="2"/>
  <c r="Y314" i="2"/>
  <c r="AE314" i="2"/>
  <c r="AK314" i="2"/>
  <c r="Y316" i="2"/>
  <c r="AE316" i="2"/>
  <c r="Y318" i="2"/>
  <c r="AK318" i="2"/>
  <c r="AE318" i="2"/>
  <c r="Y322" i="2"/>
  <c r="AK322" i="2"/>
  <c r="Y324" i="2"/>
  <c r="AE324" i="2"/>
  <c r="AK324" i="2"/>
  <c r="Y326" i="2"/>
  <c r="AE326" i="2"/>
  <c r="AK326" i="2"/>
  <c r="Y328" i="2"/>
  <c r="AK328" i="2"/>
  <c r="AE328" i="2"/>
  <c r="Y330" i="2"/>
  <c r="AE330" i="2"/>
  <c r="AK330" i="2"/>
  <c r="Y332" i="2"/>
  <c r="AE332" i="2"/>
  <c r="AK332" i="2"/>
  <c r="Y334" i="2"/>
  <c r="AE334" i="2"/>
  <c r="Y336" i="2"/>
  <c r="AE336" i="2"/>
  <c r="Y340" i="2"/>
  <c r="AE340" i="2"/>
  <c r="AK340" i="2"/>
  <c r="Y344" i="2"/>
  <c r="AK344" i="2"/>
  <c r="Y346" i="2"/>
  <c r="AE346" i="2"/>
  <c r="AK346" i="2"/>
  <c r="Y348" i="2"/>
  <c r="AE348" i="2"/>
  <c r="Y350" i="2"/>
  <c r="AK350" i="2"/>
  <c r="AE350" i="2"/>
  <c r="Y356" i="2"/>
  <c r="AK356" i="2"/>
  <c r="Y358" i="2"/>
  <c r="AK358" i="2"/>
  <c r="AE358" i="2"/>
  <c r="Y360" i="2"/>
  <c r="AE360" i="2"/>
  <c r="Y366" i="2"/>
  <c r="AK366" i="2"/>
  <c r="Y368" i="2"/>
  <c r="AE368" i="2"/>
  <c r="AK368" i="2"/>
  <c r="Y370" i="2"/>
  <c r="AK370" i="2"/>
  <c r="AE370" i="2"/>
  <c r="Y372" i="2"/>
  <c r="AE372" i="2"/>
  <c r="Y374" i="2"/>
  <c r="AK374" i="2"/>
  <c r="AE374" i="2"/>
  <c r="Y378" i="2"/>
  <c r="AE378" i="2"/>
  <c r="AK378" i="2"/>
  <c r="Y380" i="2"/>
  <c r="AE380" i="2"/>
  <c r="AK380" i="2"/>
  <c r="Y382" i="2"/>
  <c r="AE382" i="2"/>
  <c r="Y386" i="2"/>
  <c r="AE386" i="2"/>
  <c r="AK386" i="2"/>
  <c r="Y388" i="2"/>
  <c r="AK388" i="2"/>
  <c r="AE388" i="2"/>
  <c r="Y392" i="2"/>
  <c r="AE392" i="2"/>
  <c r="AK392" i="2"/>
  <c r="Y396" i="2"/>
  <c r="AE396" i="2"/>
  <c r="AK396" i="2"/>
  <c r="Y402" i="2"/>
  <c r="AE402" i="2"/>
  <c r="AK402" i="2"/>
  <c r="Y404" i="2"/>
  <c r="AE404" i="2"/>
  <c r="AK404" i="2"/>
  <c r="Y406" i="2"/>
  <c r="AE406" i="2"/>
  <c r="AK406" i="2"/>
  <c r="Y408" i="2"/>
  <c r="AE408" i="2"/>
  <c r="AK408" i="2"/>
  <c r="Y412" i="2"/>
  <c r="AK412" i="2"/>
  <c r="Y414" i="2"/>
  <c r="AK414" i="2"/>
  <c r="Y420" i="2"/>
  <c r="AE420" i="2"/>
  <c r="AK420" i="2"/>
  <c r="Y422" i="2"/>
  <c r="AE422" i="2"/>
  <c r="AK422" i="2"/>
  <c r="Y424" i="2"/>
  <c r="AE424" i="2"/>
  <c r="Y426" i="2"/>
  <c r="AK426" i="2"/>
  <c r="AE426" i="2"/>
  <c r="Y428" i="2"/>
  <c r="AK428" i="2"/>
  <c r="AE428" i="2"/>
  <c r="Y430" i="2"/>
  <c r="AE430" i="2"/>
  <c r="Y434" i="2"/>
  <c r="AK434" i="2"/>
  <c r="Y436" i="2"/>
  <c r="AK436" i="2"/>
  <c r="AE436" i="2"/>
  <c r="Y438" i="2"/>
  <c r="AE438" i="2"/>
  <c r="AK438" i="2"/>
  <c r="Y440" i="2"/>
  <c r="AE440" i="2"/>
  <c r="AK440" i="2"/>
  <c r="Y442" i="2"/>
  <c r="AE442" i="2"/>
  <c r="AK442" i="2"/>
  <c r="Y444" i="2"/>
  <c r="AE444" i="2"/>
  <c r="AK444" i="2"/>
  <c r="Y446" i="2"/>
  <c r="AE446" i="2"/>
  <c r="AK446" i="2"/>
  <c r="Y448" i="2"/>
  <c r="AE448" i="2"/>
  <c r="AK448" i="2"/>
  <c r="Y450" i="2"/>
  <c r="AK450" i="2"/>
  <c r="AE450" i="2"/>
  <c r="Y452" i="2"/>
  <c r="AK452" i="2"/>
  <c r="AE452" i="2"/>
  <c r="Y454" i="2"/>
  <c r="AE454" i="2"/>
  <c r="AK454" i="2"/>
  <c r="Y456" i="2"/>
  <c r="AE456" i="2"/>
  <c r="Y458" i="2"/>
  <c r="AK458" i="2"/>
  <c r="AE458" i="2"/>
  <c r="Y460" i="2"/>
  <c r="AK460" i="2"/>
  <c r="AE460" i="2"/>
  <c r="Y462" i="2"/>
  <c r="AK462" i="2"/>
  <c r="AE462" i="2"/>
  <c r="Y464" i="2"/>
  <c r="AE464" i="2"/>
  <c r="AK464" i="2"/>
  <c r="Y466" i="2"/>
  <c r="AK466" i="2"/>
  <c r="AE466" i="2"/>
  <c r="Y468" i="2"/>
  <c r="AE468" i="2"/>
  <c r="AK468" i="2"/>
  <c r="Y470" i="2"/>
  <c r="AK470" i="2"/>
  <c r="AE470" i="2"/>
  <c r="Y472" i="2"/>
  <c r="AK472" i="2"/>
  <c r="AE472" i="2"/>
  <c r="Y474" i="2"/>
  <c r="AE474" i="2"/>
  <c r="Y478" i="2"/>
  <c r="AE478" i="2"/>
  <c r="AK478" i="2"/>
  <c r="Y480" i="2"/>
  <c r="AK480" i="2"/>
  <c r="AE480" i="2"/>
  <c r="Y490" i="2"/>
  <c r="AK490" i="2"/>
  <c r="AE490" i="2"/>
  <c r="Y492" i="2"/>
  <c r="AK492" i="2"/>
  <c r="AE492" i="2"/>
  <c r="Y494" i="2"/>
  <c r="AK494" i="2"/>
  <c r="AE494" i="2"/>
  <c r="Y496" i="2"/>
  <c r="AE496" i="2"/>
  <c r="AK496" i="2"/>
  <c r="Y498" i="2"/>
  <c r="AK498" i="2"/>
  <c r="AE498" i="2"/>
  <c r="Y500" i="2"/>
  <c r="AE500" i="2"/>
  <c r="Y502" i="2"/>
  <c r="AK502" i="2"/>
  <c r="AE502" i="2"/>
  <c r="Y506" i="2"/>
  <c r="AK506" i="2"/>
  <c r="AE506" i="2"/>
  <c r="Y508" i="2"/>
  <c r="AK508" i="2"/>
  <c r="AE508" i="2"/>
  <c r="Y510" i="2"/>
  <c r="AK510" i="2"/>
  <c r="AE510" i="2"/>
  <c r="Y512" i="2"/>
  <c r="AE512" i="2"/>
  <c r="AK512" i="2"/>
  <c r="Y514" i="2"/>
  <c r="AK514" i="2"/>
  <c r="AE514" i="2"/>
  <c r="Y516" i="2"/>
  <c r="AK516" i="2"/>
  <c r="AE516" i="2"/>
  <c r="Y522" i="2"/>
  <c r="AK522" i="2"/>
  <c r="AE522" i="2"/>
  <c r="Y524" i="2"/>
  <c r="AK524" i="2"/>
  <c r="AE524" i="2"/>
  <c r="Y526" i="2"/>
  <c r="AE526" i="2"/>
  <c r="Y530" i="2"/>
  <c r="AK530" i="2"/>
  <c r="AE530" i="2"/>
  <c r="Y532" i="2"/>
  <c r="AE532" i="2"/>
  <c r="AK532" i="2"/>
  <c r="Y534" i="2"/>
  <c r="AK534" i="2"/>
  <c r="AE534" i="2"/>
  <c r="Y536" i="2"/>
  <c r="AE536" i="2"/>
  <c r="AK536" i="2"/>
  <c r="Y538" i="2"/>
  <c r="AK538" i="2"/>
  <c r="AE538" i="2"/>
  <c r="Y540" i="2"/>
  <c r="AE540" i="2"/>
  <c r="AK540" i="2"/>
  <c r="Y542" i="2"/>
  <c r="AK542" i="2"/>
  <c r="AE542" i="2"/>
  <c r="Y544" i="2"/>
  <c r="AE544" i="2"/>
  <c r="AK544" i="2"/>
  <c r="Y546" i="2"/>
  <c r="AK546" i="2"/>
  <c r="AE546" i="2"/>
  <c r="Y548" i="2"/>
  <c r="AE548" i="2"/>
  <c r="Y550" i="2"/>
  <c r="AK550" i="2"/>
  <c r="AE550" i="2"/>
  <c r="Y552" i="2"/>
  <c r="AE552" i="2"/>
  <c r="AK552" i="2"/>
  <c r="S57" i="2"/>
  <c r="S59" i="2"/>
  <c r="S61" i="2"/>
  <c r="S63" i="2"/>
  <c r="S65" i="2"/>
  <c r="S67" i="2"/>
  <c r="S69" i="2"/>
  <c r="S71" i="2"/>
  <c r="S75" i="2"/>
  <c r="S79" i="2"/>
  <c r="S83" i="2"/>
  <c r="S87" i="2"/>
  <c r="S89" i="2"/>
  <c r="S99" i="2"/>
  <c r="S107" i="2"/>
  <c r="S125" i="2"/>
  <c r="S129" i="2"/>
  <c r="S131" i="2"/>
  <c r="S133" i="2"/>
  <c r="S135" i="2"/>
  <c r="S137" i="2"/>
  <c r="S139" i="2"/>
  <c r="S141" i="2"/>
  <c r="S143" i="2"/>
  <c r="S147" i="2"/>
  <c r="S153" i="2"/>
  <c r="S157" i="2"/>
  <c r="S159" i="2"/>
  <c r="S161" i="2"/>
  <c r="S163" i="2"/>
  <c r="S165" i="2"/>
  <c r="S167" i="2"/>
  <c r="S171" i="2"/>
  <c r="S173" i="2"/>
  <c r="S195" i="2"/>
  <c r="S197" i="2"/>
  <c r="S209" i="2"/>
  <c r="S211" i="2"/>
  <c r="S213" i="2"/>
  <c r="S215" i="2"/>
  <c r="S221" i="2"/>
  <c r="S223" i="2"/>
  <c r="S227" i="2"/>
  <c r="S229" i="2"/>
  <c r="S231" i="2"/>
  <c r="S233" i="2"/>
  <c r="S235" i="2"/>
  <c r="S237" i="2"/>
  <c r="S241" i="2"/>
  <c r="S243" i="2"/>
  <c r="S245" i="2"/>
  <c r="S247" i="2"/>
  <c r="S249" i="2"/>
  <c r="S251" i="2"/>
  <c r="S253" i="2"/>
  <c r="S255" i="2"/>
  <c r="S257" i="2"/>
  <c r="S263" i="2"/>
  <c r="S265" i="2"/>
  <c r="S267" i="2"/>
  <c r="S271" i="2"/>
  <c r="S273" i="2"/>
  <c r="S281" i="2"/>
  <c r="S283" i="2"/>
  <c r="S285" i="2"/>
  <c r="S289" i="2"/>
  <c r="S295" i="2"/>
  <c r="S297" i="2"/>
  <c r="S299" i="2"/>
  <c r="S303" i="2"/>
  <c r="S307" i="2"/>
  <c r="S309" i="2"/>
  <c r="S329" i="2"/>
  <c r="S341" i="2"/>
  <c r="S345" i="2"/>
  <c r="S347" i="2"/>
  <c r="S351" i="2"/>
  <c r="S371" i="2"/>
  <c r="S383" i="2"/>
  <c r="S385" i="2"/>
  <c r="S387" i="2"/>
  <c r="S389" i="2"/>
  <c r="S391" i="2"/>
  <c r="S395" i="2"/>
  <c r="S397" i="2"/>
  <c r="S413" i="2"/>
  <c r="S415" i="2"/>
  <c r="S417" i="2"/>
  <c r="S421" i="2"/>
  <c r="S423" i="2"/>
  <c r="S425" i="2"/>
  <c r="S429" i="2"/>
  <c r="S431" i="2"/>
  <c r="S435" i="2"/>
  <c r="S437" i="2"/>
  <c r="S441" i="2"/>
  <c r="S445" i="2"/>
  <c r="S447" i="2"/>
  <c r="S449" i="2"/>
  <c r="S453" i="2"/>
  <c r="S461" i="2"/>
  <c r="S463" i="2"/>
  <c r="S471" i="2"/>
  <c r="S473" i="2"/>
  <c r="S475" i="2"/>
  <c r="S477" i="2"/>
  <c r="S479" i="2"/>
  <c r="S481" i="2"/>
  <c r="S483" i="2"/>
  <c r="S487" i="2"/>
  <c r="S489" i="2"/>
  <c r="S493" i="2"/>
  <c r="S495" i="2"/>
  <c r="S499" i="2"/>
  <c r="S501" i="2"/>
  <c r="S503" i="2"/>
  <c r="S507" i="2"/>
  <c r="S511" i="2"/>
  <c r="S513" i="2"/>
  <c r="S525" i="2"/>
  <c r="S529" i="2"/>
  <c r="S531" i="2"/>
  <c r="S533" i="2"/>
  <c r="S537" i="2"/>
  <c r="S547" i="2"/>
  <c r="S549" i="2"/>
  <c r="S551" i="2"/>
  <c r="S553" i="2"/>
  <c r="S56" i="2"/>
  <c r="S58" i="2"/>
  <c r="S62" i="2"/>
  <c r="S66" i="2"/>
  <c r="S68" i="2"/>
  <c r="S70" i="2"/>
  <c r="S72" i="2"/>
  <c r="S80" i="2"/>
  <c r="S84" i="2"/>
  <c r="S86" i="2"/>
  <c r="S88" i="2"/>
  <c r="S108" i="2"/>
  <c r="S124" i="2"/>
  <c r="S128" i="2"/>
  <c r="S130" i="2"/>
  <c r="S132" i="2"/>
  <c r="S134" i="2"/>
  <c r="S136" i="2"/>
  <c r="S138" i="2"/>
  <c r="S140" i="2"/>
  <c r="S142" i="2"/>
  <c r="S144" i="2"/>
  <c r="S148" i="2"/>
  <c r="S154" i="2"/>
  <c r="S156" i="2"/>
  <c r="S158" i="2"/>
  <c r="S160" i="2"/>
  <c r="S162" i="2"/>
  <c r="S164" i="2"/>
  <c r="S166" i="2"/>
  <c r="S168" i="2"/>
  <c r="S170" i="2"/>
  <c r="S172" i="2"/>
  <c r="S210" i="2"/>
  <c r="S212" i="2"/>
  <c r="S214" i="2"/>
  <c r="S222" i="2"/>
  <c r="S224" i="2"/>
  <c r="S226" i="2"/>
  <c r="S228" i="2"/>
  <c r="S230" i="2"/>
  <c r="S232" i="2"/>
  <c r="S234" i="2"/>
  <c r="S236" i="2"/>
  <c r="S240" i="2"/>
  <c r="S244" i="2"/>
  <c r="S246" i="2"/>
  <c r="S248" i="2"/>
  <c r="S250" i="2"/>
  <c r="S252" i="2"/>
  <c r="S254" i="2"/>
  <c r="S256" i="2"/>
  <c r="S258" i="2"/>
  <c r="S262" i="2"/>
  <c r="S264" i="2"/>
  <c r="S266" i="2"/>
  <c r="S268" i="2"/>
  <c r="S270" i="2"/>
  <c r="S274" i="2"/>
  <c r="S276" i="2"/>
  <c r="S280" i="2"/>
  <c r="S282" i="2"/>
  <c r="S284" i="2"/>
  <c r="S286" i="2"/>
  <c r="S288" i="2"/>
  <c r="S290" i="2"/>
  <c r="S296" i="2"/>
  <c r="S298" i="2"/>
  <c r="S302" i="2"/>
  <c r="S304" i="2"/>
  <c r="S306" i="2"/>
  <c r="S308" i="2"/>
  <c r="S340" i="2"/>
  <c r="S342" i="2"/>
  <c r="S344" i="2"/>
  <c r="S346" i="2"/>
  <c r="S348" i="2"/>
  <c r="S352" i="2"/>
  <c r="S370" i="2"/>
  <c r="S384" i="2"/>
  <c r="S386" i="2"/>
  <c r="S388" i="2"/>
  <c r="S390" i="2"/>
  <c r="S394" i="2"/>
  <c r="S396" i="2"/>
  <c r="S398" i="2"/>
  <c r="S412" i="2"/>
  <c r="S416" i="2"/>
  <c r="S418" i="2"/>
  <c r="S422" i="2"/>
  <c r="S424" i="2"/>
  <c r="S428" i="2"/>
  <c r="S430" i="2"/>
  <c r="S432" i="2"/>
  <c r="S434" i="2"/>
  <c r="S436" i="2"/>
  <c r="S440" i="2"/>
  <c r="S446" i="2"/>
  <c r="S448" i="2"/>
  <c r="S450" i="2"/>
  <c r="S452" i="2"/>
  <c r="S460" i="2"/>
  <c r="S462" i="2"/>
  <c r="S470" i="2"/>
  <c r="S472" i="2"/>
  <c r="S474" i="2"/>
  <c r="S476" i="2"/>
  <c r="S478" i="2"/>
  <c r="S480" i="2"/>
  <c r="S482" i="2"/>
  <c r="S484" i="2"/>
  <c r="S486" i="2"/>
  <c r="S488" i="2"/>
  <c r="S490" i="2"/>
  <c r="S494" i="2"/>
  <c r="S496" i="2"/>
  <c r="S500" i="2"/>
  <c r="S502" i="2"/>
  <c r="S508" i="2"/>
  <c r="S512" i="2"/>
  <c r="S514" i="2"/>
  <c r="S518" i="2"/>
  <c r="S524" i="2"/>
  <c r="S526" i="2"/>
  <c r="S528" i="2"/>
  <c r="S530" i="2"/>
  <c r="S532" i="2"/>
  <c r="S536" i="2"/>
  <c r="S542" i="2"/>
  <c r="S546" i="2"/>
  <c r="S548" i="2"/>
  <c r="S550" i="2"/>
  <c r="S552" i="2"/>
  <c r="G55" i="2"/>
  <c r="S55" i="2"/>
  <c r="G73" i="2"/>
  <c r="G77" i="2"/>
  <c r="G81" i="2"/>
  <c r="G85" i="2"/>
  <c r="G91" i="2"/>
  <c r="G93" i="2"/>
  <c r="G95" i="2"/>
  <c r="G97" i="2"/>
  <c r="G101" i="2"/>
  <c r="G103" i="2"/>
  <c r="G105" i="2"/>
  <c r="G109" i="2"/>
  <c r="G111" i="2"/>
  <c r="G113" i="2"/>
  <c r="G115" i="2"/>
  <c r="G117" i="2"/>
  <c r="G119" i="2"/>
  <c r="G121" i="2"/>
  <c r="G123" i="2"/>
  <c r="G127" i="2"/>
  <c r="G145" i="2"/>
  <c r="G149" i="2"/>
  <c r="G151" i="2"/>
  <c r="G155" i="2"/>
  <c r="G169" i="2"/>
  <c r="G175" i="2"/>
  <c r="G177" i="2"/>
  <c r="G179" i="2"/>
  <c r="G181" i="2"/>
  <c r="G183" i="2"/>
  <c r="G185" i="2"/>
  <c r="G187" i="2"/>
  <c r="G189" i="2"/>
  <c r="G191" i="2"/>
  <c r="G193" i="2"/>
  <c r="G199" i="2"/>
  <c r="G201" i="2"/>
  <c r="G203" i="2"/>
  <c r="G205" i="2"/>
  <c r="G207" i="2"/>
  <c r="G217" i="2"/>
  <c r="G219" i="2"/>
  <c r="G225" i="2"/>
  <c r="G239" i="2"/>
  <c r="G259" i="2"/>
  <c r="G261" i="2"/>
  <c r="G269" i="2"/>
  <c r="G275" i="2"/>
  <c r="G277" i="2"/>
  <c r="G279" i="2"/>
  <c r="G287" i="2"/>
  <c r="G291" i="2"/>
  <c r="G293" i="2"/>
  <c r="G301" i="2"/>
  <c r="G305" i="2"/>
  <c r="G311" i="2"/>
  <c r="G313" i="2"/>
  <c r="G315" i="2"/>
  <c r="G317" i="2"/>
  <c r="G319" i="2"/>
  <c r="G321" i="2"/>
  <c r="G323" i="2"/>
  <c r="G325" i="2"/>
  <c r="G327" i="2"/>
  <c r="G331" i="2"/>
  <c r="G333" i="2"/>
  <c r="G335" i="2"/>
  <c r="G337" i="2"/>
  <c r="G339" i="2"/>
  <c r="G343" i="2"/>
  <c r="G349" i="2"/>
  <c r="G353" i="2"/>
  <c r="G355" i="2"/>
  <c r="G357" i="2"/>
  <c r="G359" i="2"/>
  <c r="G361" i="2"/>
  <c r="G363" i="2"/>
  <c r="G365" i="2"/>
  <c r="G367" i="2"/>
  <c r="G369" i="2"/>
  <c r="G373" i="2"/>
  <c r="G375" i="2"/>
  <c r="G377" i="2"/>
  <c r="G379" i="2"/>
  <c r="G381" i="2"/>
  <c r="G393" i="2"/>
  <c r="G399" i="2"/>
  <c r="G401" i="2"/>
  <c r="G403" i="2"/>
  <c r="G405" i="2"/>
  <c r="G407" i="2"/>
  <c r="G409" i="2"/>
  <c r="G411" i="2"/>
  <c r="G419" i="2"/>
  <c r="G427" i="2"/>
  <c r="G433" i="2"/>
  <c r="G439" i="2"/>
  <c r="G443" i="2"/>
  <c r="G451" i="2"/>
  <c r="G455" i="2"/>
  <c r="G457" i="2"/>
  <c r="G459" i="2"/>
  <c r="G465" i="2"/>
  <c r="G467" i="2"/>
  <c r="G469" i="2"/>
  <c r="G485" i="2"/>
  <c r="G491" i="2"/>
  <c r="G497" i="2"/>
  <c r="G505" i="2"/>
  <c r="G509" i="2"/>
  <c r="G515" i="2"/>
  <c r="G517" i="2"/>
  <c r="G519" i="2"/>
  <c r="G521" i="2"/>
  <c r="G523" i="2"/>
  <c r="G527" i="2"/>
  <c r="G535" i="2"/>
  <c r="G539" i="2"/>
  <c r="G541" i="2"/>
  <c r="G543" i="2"/>
  <c r="G545" i="2"/>
  <c r="G60" i="2"/>
  <c r="G64" i="2"/>
  <c r="G74" i="2"/>
  <c r="G76" i="2"/>
  <c r="G78" i="2"/>
  <c r="G82" i="2"/>
  <c r="G90" i="2"/>
  <c r="G92" i="2"/>
  <c r="G94" i="2"/>
  <c r="G96" i="2"/>
  <c r="G98" i="2"/>
  <c r="G100" i="2"/>
  <c r="G102" i="2"/>
  <c r="G104" i="2"/>
  <c r="G106" i="2"/>
  <c r="G110" i="2"/>
  <c r="G112" i="2"/>
  <c r="G114" i="2"/>
  <c r="G116" i="2"/>
  <c r="G118" i="2"/>
  <c r="G120" i="2"/>
  <c r="G122" i="2"/>
  <c r="G126" i="2"/>
  <c r="G146" i="2"/>
  <c r="G150" i="2"/>
  <c r="G152" i="2"/>
  <c r="G174" i="2"/>
  <c r="G176" i="2"/>
  <c r="G178" i="2"/>
  <c r="G180" i="2"/>
  <c r="G182" i="2"/>
  <c r="G184" i="2"/>
  <c r="G186" i="2"/>
  <c r="G188" i="2"/>
  <c r="G190" i="2"/>
  <c r="G192" i="2"/>
  <c r="G194" i="2"/>
  <c r="G196" i="2"/>
  <c r="G198" i="2"/>
  <c r="G200" i="2"/>
  <c r="G202" i="2"/>
  <c r="G204" i="2"/>
  <c r="G206" i="2"/>
  <c r="G208" i="2"/>
  <c r="G216" i="2"/>
  <c r="G218" i="2"/>
  <c r="G220" i="2"/>
  <c r="G238" i="2"/>
  <c r="G242" i="2"/>
  <c r="G260" i="2"/>
  <c r="G272" i="2"/>
  <c r="G278" i="2"/>
  <c r="G292" i="2"/>
  <c r="G294" i="2"/>
  <c r="G300" i="2"/>
  <c r="G310" i="2"/>
  <c r="G312" i="2"/>
  <c r="G314" i="2"/>
  <c r="G316" i="2"/>
  <c r="G318" i="2"/>
  <c r="G320" i="2"/>
  <c r="G322" i="2"/>
  <c r="G324" i="2"/>
  <c r="G326" i="2"/>
  <c r="G328" i="2"/>
  <c r="G330" i="2"/>
  <c r="G332" i="2"/>
  <c r="G334" i="2"/>
  <c r="G336" i="2"/>
  <c r="G338" i="2"/>
  <c r="G350" i="2"/>
  <c r="G354" i="2"/>
  <c r="G356" i="2"/>
  <c r="G358" i="2"/>
  <c r="G360" i="2"/>
  <c r="G362" i="2"/>
  <c r="G364" i="2"/>
  <c r="G366" i="2"/>
  <c r="G368" i="2"/>
  <c r="G372" i="2"/>
  <c r="G374" i="2"/>
  <c r="G376" i="2"/>
  <c r="G378" i="2"/>
  <c r="G380" i="2"/>
  <c r="G382" i="2"/>
  <c r="G392" i="2"/>
  <c r="G400" i="2"/>
  <c r="G402" i="2"/>
  <c r="G404" i="2"/>
  <c r="G406" i="2"/>
  <c r="G408" i="2"/>
  <c r="G410" i="2"/>
  <c r="G414" i="2"/>
  <c r="G420" i="2"/>
  <c r="G426" i="2"/>
  <c r="G438" i="2"/>
  <c r="G442" i="2"/>
  <c r="G444" i="2"/>
  <c r="G454" i="2"/>
  <c r="G456" i="2"/>
  <c r="G458" i="2"/>
  <c r="G464" i="2"/>
  <c r="G466" i="2"/>
  <c r="G468" i="2"/>
  <c r="G492" i="2"/>
  <c r="G498" i="2"/>
  <c r="G504" i="2"/>
  <c r="G506" i="2"/>
  <c r="G510" i="2"/>
  <c r="G516" i="2"/>
  <c r="G520" i="2"/>
  <c r="G522" i="2"/>
  <c r="G534" i="2"/>
  <c r="G538" i="2"/>
  <c r="G540" i="2"/>
  <c r="G544" i="2"/>
  <c r="G56" i="2"/>
  <c r="G58" i="2"/>
  <c r="G62" i="2"/>
  <c r="G66" i="2"/>
  <c r="G68" i="2"/>
  <c r="G70" i="2"/>
  <c r="G72" i="2"/>
  <c r="G80" i="2"/>
  <c r="G84" i="2"/>
  <c r="G86" i="2"/>
  <c r="G88" i="2"/>
  <c r="G108" i="2"/>
  <c r="G124" i="2"/>
  <c r="G128" i="2"/>
  <c r="G130" i="2"/>
  <c r="G132" i="2"/>
  <c r="G134" i="2"/>
  <c r="G136" i="2"/>
  <c r="G138" i="2"/>
  <c r="G140" i="2"/>
  <c r="G142" i="2"/>
  <c r="G144" i="2"/>
  <c r="G148" i="2"/>
  <c r="G154" i="2"/>
  <c r="G156" i="2"/>
  <c r="G158" i="2"/>
  <c r="G160" i="2"/>
  <c r="G162" i="2"/>
  <c r="G164" i="2"/>
  <c r="G166" i="2"/>
  <c r="G168" i="2"/>
  <c r="G170" i="2"/>
  <c r="G172" i="2"/>
  <c r="G210" i="2"/>
  <c r="G212" i="2"/>
  <c r="G214" i="2"/>
  <c r="G222" i="2"/>
  <c r="G224" i="2"/>
  <c r="G226" i="2"/>
  <c r="G228" i="2"/>
  <c r="G230" i="2"/>
  <c r="G232" i="2"/>
  <c r="G234" i="2"/>
  <c r="G236" i="2"/>
  <c r="G240" i="2"/>
  <c r="G244" i="2"/>
  <c r="G246" i="2"/>
  <c r="G248" i="2"/>
  <c r="G250" i="2"/>
  <c r="G252" i="2"/>
  <c r="G254" i="2"/>
  <c r="G256" i="2"/>
  <c r="G258" i="2"/>
  <c r="G262" i="2"/>
  <c r="G264" i="2"/>
  <c r="G266" i="2"/>
  <c r="G268" i="2"/>
  <c r="G270" i="2"/>
  <c r="G274" i="2"/>
  <c r="G276" i="2"/>
  <c r="G280" i="2"/>
  <c r="G282" i="2"/>
  <c r="G284" i="2"/>
  <c r="G286" i="2"/>
  <c r="G288" i="2"/>
  <c r="G290" i="2"/>
  <c r="G296" i="2"/>
  <c r="G298" i="2"/>
  <c r="G302" i="2"/>
  <c r="G304" i="2"/>
  <c r="G306" i="2"/>
  <c r="G308" i="2"/>
  <c r="G340" i="2"/>
  <c r="G342" i="2"/>
  <c r="G344" i="2"/>
  <c r="G346" i="2"/>
  <c r="G348" i="2"/>
  <c r="G352" i="2"/>
  <c r="G370" i="2"/>
  <c r="G384" i="2"/>
  <c r="G386" i="2"/>
  <c r="G388" i="2"/>
  <c r="G390" i="2"/>
  <c r="G394" i="2"/>
  <c r="G396" i="2"/>
  <c r="G398" i="2"/>
  <c r="G412" i="2"/>
  <c r="G416" i="2"/>
  <c r="G418" i="2"/>
  <c r="G422" i="2"/>
  <c r="G424" i="2"/>
  <c r="G428" i="2"/>
  <c r="G430" i="2"/>
  <c r="G432" i="2"/>
  <c r="G434" i="2"/>
  <c r="G436" i="2"/>
  <c r="G440" i="2"/>
  <c r="G446" i="2"/>
  <c r="G448" i="2"/>
  <c r="G450" i="2"/>
  <c r="G452" i="2"/>
  <c r="G460" i="2"/>
  <c r="G462" i="2"/>
  <c r="G470" i="2"/>
  <c r="G472" i="2"/>
  <c r="G474" i="2"/>
  <c r="G476" i="2"/>
  <c r="G478" i="2"/>
  <c r="G480" i="2"/>
  <c r="G482" i="2"/>
  <c r="G484" i="2"/>
  <c r="G486" i="2"/>
  <c r="G488" i="2"/>
  <c r="G490" i="2"/>
  <c r="G494" i="2"/>
  <c r="G496" i="2"/>
  <c r="G500" i="2"/>
  <c r="G502" i="2"/>
  <c r="G508" i="2"/>
  <c r="G512" i="2"/>
  <c r="G514" i="2"/>
  <c r="G518" i="2"/>
  <c r="G524" i="2"/>
  <c r="G526" i="2"/>
  <c r="G528" i="2"/>
  <c r="G530" i="2"/>
  <c r="G532" i="2"/>
  <c r="G536" i="2"/>
  <c r="G542" i="2"/>
  <c r="G546" i="2"/>
  <c r="G548" i="2"/>
  <c r="G550" i="2"/>
  <c r="G552" i="2"/>
  <c r="G57" i="2"/>
  <c r="G59" i="2"/>
  <c r="G61" i="2"/>
  <c r="G63" i="2"/>
  <c r="G65" i="2"/>
  <c r="G67" i="2"/>
  <c r="G69" i="2"/>
  <c r="G71" i="2"/>
  <c r="G75" i="2"/>
  <c r="G79" i="2"/>
  <c r="G83" i="2"/>
  <c r="G87" i="2"/>
  <c r="G89" i="2"/>
  <c r="G99" i="2"/>
  <c r="G107" i="2"/>
  <c r="G125" i="2"/>
  <c r="G129" i="2"/>
  <c r="G131" i="2"/>
  <c r="G133" i="2"/>
  <c r="G135" i="2"/>
  <c r="G137" i="2"/>
  <c r="G139" i="2"/>
  <c r="G141" i="2"/>
  <c r="G143" i="2"/>
  <c r="G147" i="2"/>
  <c r="G153" i="2"/>
  <c r="G157" i="2"/>
  <c r="G159" i="2"/>
  <c r="G161" i="2"/>
  <c r="G163" i="2"/>
  <c r="G165" i="2"/>
  <c r="G167" i="2"/>
  <c r="G171" i="2"/>
  <c r="G173" i="2"/>
  <c r="G195" i="2"/>
  <c r="G197" i="2"/>
  <c r="G209" i="2"/>
  <c r="G211" i="2"/>
  <c r="G213" i="2"/>
  <c r="G215" i="2"/>
  <c r="G221" i="2"/>
  <c r="G223" i="2"/>
  <c r="G227" i="2"/>
  <c r="G229" i="2"/>
  <c r="G231" i="2"/>
  <c r="G233" i="2"/>
  <c r="G235" i="2"/>
  <c r="G237" i="2"/>
  <c r="G241" i="2"/>
  <c r="G243" i="2"/>
  <c r="G245" i="2"/>
  <c r="G247" i="2"/>
  <c r="G249" i="2"/>
  <c r="G251" i="2"/>
  <c r="G253" i="2"/>
  <c r="G255" i="2"/>
  <c r="G257" i="2"/>
  <c r="G263" i="2"/>
  <c r="G265" i="2"/>
  <c r="G267" i="2"/>
  <c r="G271" i="2"/>
  <c r="G273" i="2"/>
  <c r="G281" i="2"/>
  <c r="G283" i="2"/>
  <c r="G285" i="2"/>
  <c r="G289" i="2"/>
  <c r="G295" i="2"/>
  <c r="G297" i="2"/>
  <c r="G299" i="2"/>
  <c r="G303" i="2"/>
  <c r="G307" i="2"/>
  <c r="G309" i="2"/>
  <c r="G329" i="2"/>
  <c r="G341" i="2"/>
  <c r="G345" i="2"/>
  <c r="G347" i="2"/>
  <c r="G351" i="2"/>
  <c r="G371" i="2"/>
  <c r="G383" i="2"/>
  <c r="G385" i="2"/>
  <c r="G387" i="2"/>
  <c r="G389" i="2"/>
  <c r="G391" i="2"/>
  <c r="G395" i="2"/>
  <c r="G397" i="2"/>
  <c r="G413" i="2"/>
  <c r="G415" i="2"/>
  <c r="G417" i="2"/>
  <c r="G421" i="2"/>
  <c r="G423" i="2"/>
  <c r="G425" i="2"/>
  <c r="G429" i="2"/>
  <c r="G431" i="2"/>
  <c r="G435" i="2"/>
  <c r="G437" i="2"/>
  <c r="G441" i="2"/>
  <c r="G445" i="2"/>
  <c r="G447" i="2"/>
  <c r="G449" i="2"/>
  <c r="G453" i="2"/>
  <c r="G461" i="2"/>
  <c r="G463" i="2"/>
  <c r="G471" i="2"/>
  <c r="G473" i="2"/>
  <c r="G475" i="2"/>
  <c r="G477" i="2"/>
  <c r="G479" i="2"/>
  <c r="G481" i="2"/>
  <c r="G483" i="2"/>
  <c r="G487" i="2"/>
  <c r="G489" i="2"/>
  <c r="G493" i="2"/>
  <c r="G495" i="2"/>
  <c r="G499" i="2"/>
  <c r="G501" i="2"/>
  <c r="G503" i="2"/>
  <c r="G507" i="2"/>
  <c r="G511" i="2"/>
  <c r="G513" i="2"/>
  <c r="G525" i="2"/>
  <c r="G529" i="2"/>
  <c r="G531" i="2"/>
  <c r="G533" i="2"/>
  <c r="G537" i="2"/>
  <c r="G547" i="2"/>
  <c r="G549" i="2"/>
  <c r="G551" i="2"/>
  <c r="G553" i="2"/>
  <c r="O47" i="2"/>
  <c r="AA44" i="2"/>
  <c r="AG51" i="2"/>
  <c r="FE51" i="2"/>
  <c r="FK52" i="2"/>
  <c r="BE51" i="2"/>
  <c r="AY53" i="2"/>
  <c r="BW44" i="2"/>
  <c r="DG46" i="2"/>
  <c r="DG53" i="2"/>
  <c r="CI48" i="2"/>
  <c r="CU49" i="2"/>
  <c r="DA54" i="2"/>
  <c r="DS45" i="2"/>
  <c r="EK48" i="2"/>
  <c r="EE46" i="2"/>
  <c r="DM53" i="2"/>
  <c r="AM45" i="2"/>
  <c r="AS53" i="2"/>
  <c r="FE53" i="2"/>
  <c r="FK53" i="2"/>
  <c r="BQ44" i="2"/>
  <c r="BE49" i="2"/>
  <c r="BK46" i="2"/>
  <c r="DG47" i="2"/>
  <c r="CU48" i="2"/>
  <c r="CC50" i="2"/>
  <c r="EK44" i="2"/>
  <c r="DY48" i="2"/>
  <c r="DY45" i="2"/>
  <c r="EK51" i="2"/>
  <c r="U48" i="2"/>
  <c r="AG47" i="2"/>
  <c r="AM53" i="2"/>
  <c r="AS46" i="2"/>
  <c r="FK48" i="2"/>
  <c r="AY44" i="2"/>
  <c r="AY49" i="2"/>
  <c r="BQ45" i="2"/>
  <c r="DA45" i="2"/>
  <c r="CI52" i="2"/>
  <c r="DA48" i="2"/>
  <c r="CI54" i="2"/>
  <c r="DS49" i="2"/>
  <c r="DS44" i="2"/>
  <c r="EE50" i="2"/>
  <c r="O44" i="2"/>
  <c r="U49" i="2"/>
  <c r="AG49" i="2"/>
  <c r="AM49" i="2"/>
  <c r="AS48" i="2"/>
  <c r="FK47" i="2"/>
  <c r="BE47" i="2"/>
  <c r="BE48" i="2"/>
  <c r="AY51" i="2"/>
  <c r="BW46" i="2"/>
  <c r="BW53" i="2"/>
  <c r="CU44" i="2"/>
  <c r="CC51" i="2"/>
  <c r="CU47" i="2"/>
  <c r="DA52" i="2"/>
  <c r="EE51" i="2"/>
  <c r="DS47" i="2"/>
  <c r="DS46" i="2"/>
  <c r="EE52" i="2"/>
  <c r="I49" i="2"/>
  <c r="U45" i="2"/>
  <c r="AG48" i="2"/>
  <c r="AS51" i="2"/>
  <c r="FE50" i="2"/>
  <c r="BE45" i="2"/>
  <c r="BK45" i="2"/>
  <c r="BE46" i="2"/>
  <c r="BK44" i="2"/>
  <c r="BW47" i="2"/>
  <c r="DA49" i="2"/>
  <c r="DA44" i="2"/>
  <c r="CI51" i="2"/>
  <c r="DM46" i="2"/>
  <c r="DM54" i="2"/>
  <c r="DS48" i="2"/>
  <c r="AG45" i="2"/>
  <c r="AM44" i="2"/>
  <c r="AS44" i="2"/>
  <c r="FE44" i="2"/>
  <c r="FK46" i="2"/>
  <c r="BK49" i="2"/>
  <c r="BK54" i="2"/>
  <c r="CI50" i="2"/>
  <c r="CI45" i="2"/>
  <c r="CU51" i="2"/>
  <c r="DS51" i="2"/>
  <c r="DM44" i="2"/>
  <c r="DM47" i="2"/>
  <c r="DY53" i="2"/>
  <c r="AA52" i="2"/>
  <c r="AG44" i="2"/>
  <c r="AM46" i="2"/>
  <c r="FE47" i="2"/>
  <c r="BE44" i="2"/>
  <c r="BQ48" i="2"/>
  <c r="BE54" i="2"/>
  <c r="BQ53" i="2"/>
  <c r="BW51" i="2"/>
  <c r="CO47" i="2"/>
  <c r="CC44" i="2"/>
  <c r="CO50" i="2"/>
  <c r="DY46" i="2"/>
  <c r="DS53" i="2"/>
  <c r="EK45" i="2"/>
  <c r="DS52" i="2"/>
  <c r="O53" i="2"/>
  <c r="U50" i="2"/>
  <c r="AM51" i="2"/>
  <c r="AM54" i="2"/>
  <c r="FE49" i="2"/>
  <c r="FK45" i="2"/>
  <c r="BW50" i="2"/>
  <c r="BK47" i="2"/>
  <c r="BQ50" i="2"/>
  <c r="DG44" i="2"/>
  <c r="CI46" i="2"/>
  <c r="CU52" i="2"/>
  <c r="CI49" i="2"/>
  <c r="CC54" i="2"/>
  <c r="DY44" i="2"/>
  <c r="EE53" i="2"/>
  <c r="EK47" i="2"/>
  <c r="I50" i="2"/>
  <c r="U44" i="2"/>
  <c r="AA51" i="2"/>
  <c r="AS50" i="2"/>
  <c r="FK49" i="2"/>
  <c r="BQ52" i="2"/>
  <c r="AY52" i="2"/>
  <c r="BQ54" i="2"/>
  <c r="BK52" i="2"/>
  <c r="DG54" i="2"/>
  <c r="CC45" i="2"/>
  <c r="CO51" i="2"/>
  <c r="CO46" i="2"/>
  <c r="CC53" i="2"/>
  <c r="EE49" i="2"/>
  <c r="DY52" i="2"/>
  <c r="EK49" i="2"/>
  <c r="AG53" i="2"/>
  <c r="AM52" i="2"/>
  <c r="AS52" i="2"/>
  <c r="FE52" i="2"/>
  <c r="FK54" i="2"/>
  <c r="BE52" i="2"/>
  <c r="BQ51" i="2"/>
  <c r="DG48" i="2"/>
  <c r="CO45" i="2"/>
  <c r="DA51" i="2"/>
  <c r="DA46" i="2"/>
  <c r="DA53" i="2"/>
  <c r="EK46" i="2"/>
  <c r="DY50" i="2"/>
  <c r="EE48" i="2"/>
  <c r="O50" i="2"/>
  <c r="AA46" i="2"/>
  <c r="AG52" i="2"/>
  <c r="AS47" i="2"/>
  <c r="FE54" i="2"/>
  <c r="AY50" i="2"/>
  <c r="BQ46" i="2"/>
  <c r="BK48" i="2"/>
  <c r="DG49" i="2"/>
  <c r="CC49" i="2"/>
  <c r="CU45" i="2"/>
  <c r="CC52" i="2"/>
  <c r="EK52" i="2"/>
  <c r="EE45" i="2"/>
  <c r="DY47" i="2"/>
  <c r="EK53" i="2"/>
  <c r="O51" i="2"/>
  <c r="AA50" i="2"/>
  <c r="AG46" i="2"/>
  <c r="AM48" i="2"/>
  <c r="FE48" i="2"/>
  <c r="FK50" i="2"/>
  <c r="AY48" i="2"/>
  <c r="AY46" i="2"/>
  <c r="BQ47" i="2"/>
  <c r="DG52" i="2"/>
  <c r="DG51" i="2"/>
  <c r="DA47" i="2"/>
  <c r="CO44" i="2"/>
  <c r="DA50" i="2"/>
  <c r="DM48" i="2"/>
  <c r="EK50" i="2"/>
  <c r="DY49" i="2"/>
  <c r="I48" i="2"/>
  <c r="U52" i="2"/>
  <c r="AM50" i="2"/>
  <c r="FK44" i="2"/>
  <c r="AY54" i="2"/>
  <c r="AY45" i="2"/>
  <c r="BQ49" i="2"/>
  <c r="BW54" i="2"/>
  <c r="DG45" i="2"/>
  <c r="CU46" i="2"/>
  <c r="CO53" i="2"/>
  <c r="CC48" i="2"/>
  <c r="CI53" i="2"/>
  <c r="EK54" i="2"/>
  <c r="DM45" i="2"/>
  <c r="DY51" i="2"/>
  <c r="AG50" i="2"/>
  <c r="AS45" i="2"/>
  <c r="FE45" i="2"/>
  <c r="BE53" i="2"/>
  <c r="AY47" i="2"/>
  <c r="BW52" i="2"/>
  <c r="BW49" i="2"/>
  <c r="CC47" i="2"/>
  <c r="CO54" i="2"/>
  <c r="CO48" i="2"/>
  <c r="CU53" i="2"/>
  <c r="EE47" i="2"/>
  <c r="DS50" i="2"/>
  <c r="O48" i="2"/>
  <c r="AA47" i="2"/>
  <c r="AM47" i="2"/>
  <c r="AS54" i="2"/>
  <c r="FE46" i="2"/>
  <c r="BK51" i="2"/>
  <c r="BK53" i="2"/>
  <c r="BW48" i="2"/>
  <c r="DG50" i="2"/>
  <c r="CI44" i="2"/>
  <c r="CU50" i="2"/>
  <c r="CI47" i="2"/>
  <c r="CU54" i="2"/>
  <c r="DM50" i="2"/>
  <c r="DM52" i="2"/>
  <c r="DM49" i="2"/>
  <c r="O54" i="2"/>
  <c r="AA49" i="2"/>
  <c r="AG54" i="2"/>
  <c r="AS49" i="2"/>
  <c r="FK51" i="2"/>
  <c r="BE50" i="2"/>
  <c r="BK50" i="2"/>
  <c r="BW45" i="2"/>
  <c r="CO49" i="2"/>
  <c r="CC46" i="2"/>
  <c r="CO52" i="2"/>
  <c r="DS54" i="2"/>
  <c r="DY54" i="2"/>
  <c r="EE44" i="2"/>
  <c r="DM51" i="2"/>
  <c r="I51" i="2"/>
  <c r="CA3" i="2"/>
  <c r="BC7" i="2"/>
  <c r="AK24" i="2"/>
  <c r="BO24" i="2"/>
  <c r="AE23" i="2"/>
  <c r="AE3" i="2"/>
  <c r="BC24" i="2"/>
  <c r="BO8" i="2"/>
  <c r="CA7" i="2"/>
  <c r="BI7" i="2"/>
  <c r="AW3" i="2"/>
  <c r="Y23" i="2"/>
  <c r="M6" i="2"/>
  <c r="FI23" i="2"/>
  <c r="FC8" i="2"/>
  <c r="FC7" i="2"/>
  <c r="FK55" i="2"/>
  <c r="Y24" i="2"/>
  <c r="EE55" i="2"/>
  <c r="CA8" i="2"/>
  <c r="BC3" i="2"/>
  <c r="AK23" i="2"/>
  <c r="BC23" i="2"/>
  <c r="AE19" i="2"/>
  <c r="AE8" i="2"/>
  <c r="G3" i="2"/>
  <c r="BC19" i="2"/>
  <c r="AK7" i="2"/>
  <c r="BI23" i="2"/>
  <c r="BI3" i="2"/>
  <c r="AW8" i="2"/>
  <c r="B6" i="2"/>
  <c r="FI24" i="2"/>
  <c r="FI3" i="2"/>
  <c r="Y3" i="2"/>
  <c r="G23" i="2"/>
  <c r="FI6" i="2"/>
  <c r="Y6" i="2"/>
  <c r="DM55" i="2"/>
  <c r="AW19" i="2"/>
  <c r="BC8" i="2"/>
  <c r="CA23" i="2"/>
  <c r="BI19" i="2"/>
  <c r="AE24" i="2"/>
  <c r="CA19" i="2"/>
  <c r="BO7" i="2"/>
  <c r="AK3" i="2"/>
  <c r="AW23" i="2"/>
  <c r="BI8" i="2"/>
  <c r="Y19" i="2"/>
  <c r="G8" i="2"/>
  <c r="FC3" i="2"/>
  <c r="FC24" i="2"/>
  <c r="G7" i="2"/>
  <c r="FI19" i="2"/>
  <c r="G19" i="2"/>
  <c r="G24" i="2"/>
  <c r="DM56" i="2"/>
  <c r="DY55" i="2"/>
  <c r="AW24" i="2"/>
  <c r="AK19" i="2"/>
  <c r="BO19" i="2"/>
  <c r="BI24" i="2"/>
  <c r="AE7" i="2"/>
  <c r="CA24" i="2"/>
  <c r="BO3" i="2"/>
  <c r="AK8" i="2"/>
  <c r="BO23" i="2"/>
  <c r="AW7" i="2"/>
  <c r="FC19" i="2"/>
  <c r="Y8" i="2"/>
  <c r="Y7" i="2"/>
  <c r="FI7" i="2"/>
  <c r="FC6" i="2"/>
  <c r="M7" i="2"/>
  <c r="FI8" i="2"/>
  <c r="FC23" i="2"/>
  <c r="EB114" i="2" l="1"/>
  <c r="EH113" i="2"/>
  <c r="AQ456" i="2"/>
  <c r="AQ434" i="2"/>
  <c r="AQ356" i="2"/>
  <c r="AQ294" i="2"/>
  <c r="AQ192" i="2"/>
  <c r="AQ186" i="2"/>
  <c r="AQ178" i="2"/>
  <c r="AQ526" i="2"/>
  <c r="AQ430" i="2"/>
  <c r="AQ424" i="2"/>
  <c r="AQ414" i="2"/>
  <c r="AQ382" i="2"/>
  <c r="AQ344" i="2"/>
  <c r="AQ322" i="2"/>
  <c r="AQ162" i="2"/>
  <c r="AQ487" i="2"/>
  <c r="AQ305" i="2"/>
  <c r="AQ89" i="2"/>
  <c r="AQ65" i="2"/>
  <c r="AQ539" i="2"/>
  <c r="AQ443" i="2"/>
  <c r="AQ431" i="2"/>
  <c r="AQ117" i="2"/>
  <c r="AQ432" i="2"/>
  <c r="AQ352" i="2"/>
  <c r="AQ361" i="2"/>
  <c r="AQ353" i="2"/>
  <c r="AQ321" i="2"/>
  <c r="AQ168" i="2"/>
  <c r="AQ94" i="2"/>
  <c r="AQ290" i="2"/>
  <c r="AQ234" i="2"/>
  <c r="AQ476" i="2"/>
  <c r="DL57" i="2"/>
  <c r="EI107" i="2"/>
  <c r="AQ412" i="2"/>
  <c r="CY107" i="2"/>
  <c r="EI101" i="2"/>
  <c r="AQ552" i="2"/>
  <c r="AQ546" i="2"/>
  <c r="AQ538" i="2"/>
  <c r="AQ530" i="2"/>
  <c r="AQ522" i="2"/>
  <c r="AQ510" i="2"/>
  <c r="AQ494" i="2"/>
  <c r="AQ478" i="2"/>
  <c r="AQ470" i="2"/>
  <c r="AQ462" i="2"/>
  <c r="AQ448" i="2"/>
  <c r="AQ440" i="2"/>
  <c r="AQ426" i="2"/>
  <c r="AQ420" i="2"/>
  <c r="AQ402" i="2"/>
  <c r="AQ386" i="2"/>
  <c r="AQ378" i="2"/>
  <c r="AQ370" i="2"/>
  <c r="AQ346" i="2"/>
  <c r="AQ332" i="2"/>
  <c r="AQ324" i="2"/>
  <c r="AQ310" i="2"/>
  <c r="AQ300" i="2"/>
  <c r="AQ284" i="2"/>
  <c r="AQ278" i="2"/>
  <c r="AQ264" i="2"/>
  <c r="AQ256" i="2"/>
  <c r="AQ250" i="2"/>
  <c r="AQ242" i="2"/>
  <c r="AQ230" i="2"/>
  <c r="AQ222" i="2"/>
  <c r="AQ214" i="2"/>
  <c r="AQ198" i="2"/>
  <c r="AQ170" i="2"/>
  <c r="AQ158" i="2"/>
  <c r="AQ144" i="2"/>
  <c r="AQ138" i="2"/>
  <c r="AQ130" i="2"/>
  <c r="AQ124" i="2"/>
  <c r="AQ114" i="2"/>
  <c r="AQ106" i="2"/>
  <c r="AQ96" i="2"/>
  <c r="AQ86" i="2"/>
  <c r="AQ56" i="2"/>
  <c r="AQ69" i="2"/>
  <c r="AQ547" i="2"/>
  <c r="AQ537" i="2"/>
  <c r="AQ513" i="2"/>
  <c r="AQ507" i="2"/>
  <c r="AQ499" i="2"/>
  <c r="AQ491" i="2"/>
  <c r="AQ481" i="2"/>
  <c r="AQ471" i="2"/>
  <c r="AQ465" i="2"/>
  <c r="AQ457" i="2"/>
  <c r="AQ449" i="2"/>
  <c r="AQ439" i="2"/>
  <c r="AQ427" i="2"/>
  <c r="AQ407" i="2"/>
  <c r="AQ401" i="2"/>
  <c r="AQ393" i="2"/>
  <c r="AQ387" i="2"/>
  <c r="AQ381" i="2"/>
  <c r="AQ375" i="2"/>
  <c r="AQ345" i="2"/>
  <c r="AQ333" i="2"/>
  <c r="AQ323" i="2"/>
  <c r="AQ315" i="2"/>
  <c r="AQ307" i="2"/>
  <c r="AQ303" i="2"/>
  <c r="AQ295" i="2"/>
  <c r="AQ283" i="2"/>
  <c r="AQ277" i="2"/>
  <c r="AQ271" i="2"/>
  <c r="AQ257" i="2"/>
  <c r="AQ249" i="2"/>
  <c r="AQ243" i="2"/>
  <c r="AQ223" i="2"/>
  <c r="AQ213" i="2"/>
  <c r="AQ205" i="2"/>
  <c r="AQ195" i="2"/>
  <c r="AQ189" i="2"/>
  <c r="AQ179" i="2"/>
  <c r="AQ173" i="2"/>
  <c r="AQ161" i="2"/>
  <c r="AQ147" i="2"/>
  <c r="AQ141" i="2"/>
  <c r="AQ133" i="2"/>
  <c r="AQ127" i="2"/>
  <c r="AQ119" i="2"/>
  <c r="AQ91" i="2"/>
  <c r="AQ67" i="2"/>
  <c r="AQ55" i="2"/>
  <c r="AQ541" i="2"/>
  <c r="AQ433" i="2"/>
  <c r="AQ409" i="2"/>
  <c r="AQ287" i="2"/>
  <c r="AQ107" i="2"/>
  <c r="AQ376" i="2"/>
  <c r="AQ237" i="2"/>
  <c r="AQ201" i="2"/>
  <c r="AQ169" i="2"/>
  <c r="AQ157" i="2"/>
  <c r="AQ153" i="2"/>
  <c r="AQ97" i="2"/>
  <c r="AQ520" i="2"/>
  <c r="AQ292" i="2"/>
  <c r="AQ200" i="2"/>
  <c r="AQ367" i="2"/>
  <c r="AQ354" i="2"/>
  <c r="AQ413" i="2"/>
  <c r="AQ269" i="2"/>
  <c r="AQ488" i="2"/>
  <c r="AQ416" i="2"/>
  <c r="AQ400" i="2"/>
  <c r="AQ270" i="2"/>
  <c r="AQ519" i="2"/>
  <c r="AQ419" i="2"/>
  <c r="AQ118" i="2"/>
  <c r="AQ196" i="2"/>
  <c r="AQ385" i="2"/>
  <c r="AQ151" i="2"/>
  <c r="AQ338" i="2"/>
  <c r="AQ184" i="2"/>
  <c r="AQ468" i="2"/>
  <c r="AQ460" i="2"/>
  <c r="AQ261" i="2"/>
  <c r="CY100" i="2"/>
  <c r="AQ325" i="2"/>
  <c r="AQ199" i="2"/>
  <c r="AQ342" i="2"/>
  <c r="AQ518" i="2"/>
  <c r="AQ73" i="2"/>
  <c r="AQ548" i="2"/>
  <c r="AQ540" i="2"/>
  <c r="AQ532" i="2"/>
  <c r="AQ524" i="2"/>
  <c r="AQ512" i="2"/>
  <c r="AQ502" i="2"/>
  <c r="AQ496" i="2"/>
  <c r="AQ480" i="2"/>
  <c r="AQ472" i="2"/>
  <c r="AQ464" i="2"/>
  <c r="AQ450" i="2"/>
  <c r="AQ442" i="2"/>
  <c r="AQ428" i="2"/>
  <c r="AQ422" i="2"/>
  <c r="AQ404" i="2"/>
  <c r="AQ388" i="2"/>
  <c r="AQ380" i="2"/>
  <c r="AQ372" i="2"/>
  <c r="AQ366" i="2"/>
  <c r="AQ348" i="2"/>
  <c r="AQ340" i="2"/>
  <c r="AQ334" i="2"/>
  <c r="AQ326" i="2"/>
  <c r="AQ318" i="2"/>
  <c r="AQ312" i="2"/>
  <c r="AQ302" i="2"/>
  <c r="AQ286" i="2"/>
  <c r="AQ280" i="2"/>
  <c r="AQ266" i="2"/>
  <c r="AQ258" i="2"/>
  <c r="AQ252" i="2"/>
  <c r="AQ244" i="2"/>
  <c r="AQ232" i="2"/>
  <c r="AQ224" i="2"/>
  <c r="AQ216" i="2"/>
  <c r="AQ208" i="2"/>
  <c r="AQ202" i="2"/>
  <c r="AQ172" i="2"/>
  <c r="AQ160" i="2"/>
  <c r="AQ154" i="2"/>
  <c r="AQ146" i="2"/>
  <c r="AQ140" i="2"/>
  <c r="AQ132" i="2"/>
  <c r="AQ126" i="2"/>
  <c r="AQ116" i="2"/>
  <c r="AQ100" i="2"/>
  <c r="AQ90" i="2"/>
  <c r="AQ78" i="2"/>
  <c r="AQ68" i="2"/>
  <c r="AQ58" i="2"/>
  <c r="AQ71" i="2"/>
  <c r="AQ81" i="2"/>
  <c r="AQ549" i="2"/>
  <c r="AQ531" i="2"/>
  <c r="AQ525" i="2"/>
  <c r="AQ515" i="2"/>
  <c r="AQ501" i="2"/>
  <c r="AQ493" i="2"/>
  <c r="AQ473" i="2"/>
  <c r="AQ467" i="2"/>
  <c r="AQ459" i="2"/>
  <c r="AQ451" i="2"/>
  <c r="AQ441" i="2"/>
  <c r="AQ429" i="2"/>
  <c r="AQ421" i="2"/>
  <c r="AQ395" i="2"/>
  <c r="AQ389" i="2"/>
  <c r="AQ369" i="2"/>
  <c r="AQ357" i="2"/>
  <c r="AQ347" i="2"/>
  <c r="AQ335" i="2"/>
  <c r="AQ327" i="2"/>
  <c r="AQ317" i="2"/>
  <c r="AQ309" i="2"/>
  <c r="AQ297" i="2"/>
  <c r="AQ279" i="2"/>
  <c r="AQ251" i="2"/>
  <c r="AQ231" i="2"/>
  <c r="AQ225" i="2"/>
  <c r="AQ217" i="2"/>
  <c r="AQ207" i="2"/>
  <c r="AQ191" i="2"/>
  <c r="AQ181" i="2"/>
  <c r="AQ175" i="2"/>
  <c r="AQ163" i="2"/>
  <c r="AQ149" i="2"/>
  <c r="AQ143" i="2"/>
  <c r="AQ135" i="2"/>
  <c r="AQ129" i="2"/>
  <c r="AQ121" i="2"/>
  <c r="AQ111" i="2"/>
  <c r="AQ103" i="2"/>
  <c r="AQ85" i="2"/>
  <c r="AQ59" i="2"/>
  <c r="AQ265" i="2"/>
  <c r="AQ528" i="2"/>
  <c r="AQ504" i="2"/>
  <c r="AQ164" i="2"/>
  <c r="AQ108" i="2"/>
  <c r="AQ185" i="2"/>
  <c r="AQ93" i="2"/>
  <c r="AQ80" i="2"/>
  <c r="AQ240" i="2"/>
  <c r="AQ166" i="2"/>
  <c r="AQ82" i="2"/>
  <c r="AQ383" i="2"/>
  <c r="AQ363" i="2"/>
  <c r="AQ417" i="2"/>
  <c r="AQ410" i="2"/>
  <c r="AQ486" i="2"/>
  <c r="AQ483" i="2"/>
  <c r="AQ411" i="2"/>
  <c r="AQ235" i="2"/>
  <c r="AQ398" i="2"/>
  <c r="AQ76" i="2"/>
  <c r="AQ152" i="2"/>
  <c r="AQ99" i="2"/>
  <c r="AQ542" i="2"/>
  <c r="AQ534" i="2"/>
  <c r="AQ514" i="2"/>
  <c r="AQ506" i="2"/>
  <c r="AQ498" i="2"/>
  <c r="AQ490" i="2"/>
  <c r="AQ474" i="2"/>
  <c r="AQ466" i="2"/>
  <c r="AQ458" i="2"/>
  <c r="AQ452" i="2"/>
  <c r="AQ444" i="2"/>
  <c r="AQ436" i="2"/>
  <c r="AQ406" i="2"/>
  <c r="AQ392" i="2"/>
  <c r="AQ358" i="2"/>
  <c r="AQ328" i="2"/>
  <c r="AQ314" i="2"/>
  <c r="AQ306" i="2"/>
  <c r="AQ296" i="2"/>
  <c r="AQ274" i="2"/>
  <c r="AQ260" i="2"/>
  <c r="AQ246" i="2"/>
  <c r="AQ238" i="2"/>
  <c r="AQ226" i="2"/>
  <c r="AQ218" i="2"/>
  <c r="AQ210" i="2"/>
  <c r="AQ204" i="2"/>
  <c r="AQ188" i="2"/>
  <c r="AQ180" i="2"/>
  <c r="AQ174" i="2"/>
  <c r="AQ148" i="2"/>
  <c r="AQ142" i="2"/>
  <c r="AQ134" i="2"/>
  <c r="AQ120" i="2"/>
  <c r="AQ110" i="2"/>
  <c r="AQ70" i="2"/>
  <c r="AQ60" i="2"/>
  <c r="AQ57" i="2"/>
  <c r="AQ551" i="2"/>
  <c r="AQ543" i="2"/>
  <c r="AQ533" i="2"/>
  <c r="AQ527" i="2"/>
  <c r="AQ521" i="2"/>
  <c r="AQ509" i="2"/>
  <c r="AQ495" i="2"/>
  <c r="AQ477" i="2"/>
  <c r="AQ469" i="2"/>
  <c r="AQ461" i="2"/>
  <c r="AQ453" i="2"/>
  <c r="AQ445" i="2"/>
  <c r="AQ435" i="2"/>
  <c r="AQ423" i="2"/>
  <c r="AQ403" i="2"/>
  <c r="AQ397" i="2"/>
  <c r="AQ377" i="2"/>
  <c r="AQ371" i="2"/>
  <c r="AQ359" i="2"/>
  <c r="AQ349" i="2"/>
  <c r="AQ337" i="2"/>
  <c r="AQ329" i="2"/>
  <c r="AQ311" i="2"/>
  <c r="AQ299" i="2"/>
  <c r="AQ285" i="2"/>
  <c r="AQ273" i="2"/>
  <c r="AQ259" i="2"/>
  <c r="AQ253" i="2"/>
  <c r="AQ245" i="2"/>
  <c r="AQ239" i="2"/>
  <c r="AQ227" i="2"/>
  <c r="AQ219" i="2"/>
  <c r="AQ209" i="2"/>
  <c r="AQ197" i="2"/>
  <c r="AQ193" i="2"/>
  <c r="AQ183" i="2"/>
  <c r="AQ177" i="2"/>
  <c r="AQ155" i="2"/>
  <c r="AQ137" i="2"/>
  <c r="AQ131" i="2"/>
  <c r="AQ123" i="2"/>
  <c r="AQ113" i="2"/>
  <c r="AQ105" i="2"/>
  <c r="AQ95" i="2"/>
  <c r="AQ293" i="2"/>
  <c r="AQ272" i="2"/>
  <c r="AQ88" i="2"/>
  <c r="AQ83" i="2"/>
  <c r="AQ194" i="2"/>
  <c r="AQ505" i="2"/>
  <c r="AQ418" i="2"/>
  <c r="AQ394" i="2"/>
  <c r="AQ484" i="2"/>
  <c r="AQ64" i="2"/>
  <c r="AQ66" i="2"/>
  <c r="AQ415" i="2"/>
  <c r="AQ87" i="2"/>
  <c r="AQ550" i="2"/>
  <c r="AQ544" i="2"/>
  <c r="AQ536" i="2"/>
  <c r="AQ516" i="2"/>
  <c r="AQ508" i="2"/>
  <c r="AQ500" i="2"/>
  <c r="AQ492" i="2"/>
  <c r="AQ454" i="2"/>
  <c r="AQ446" i="2"/>
  <c r="AQ438" i="2"/>
  <c r="AQ408" i="2"/>
  <c r="AQ396" i="2"/>
  <c r="AQ374" i="2"/>
  <c r="AQ368" i="2"/>
  <c r="AQ360" i="2"/>
  <c r="AQ350" i="2"/>
  <c r="AQ336" i="2"/>
  <c r="AQ330" i="2"/>
  <c r="AQ316" i="2"/>
  <c r="AQ308" i="2"/>
  <c r="AQ298" i="2"/>
  <c r="AQ288" i="2"/>
  <c r="AQ282" i="2"/>
  <c r="AQ276" i="2"/>
  <c r="AQ262" i="2"/>
  <c r="AQ254" i="2"/>
  <c r="AQ248" i="2"/>
  <c r="AQ228" i="2"/>
  <c r="AQ220" i="2"/>
  <c r="AQ212" i="2"/>
  <c r="AQ206" i="2"/>
  <c r="AQ190" i="2"/>
  <c r="AQ182" i="2"/>
  <c r="AQ176" i="2"/>
  <c r="AQ156" i="2"/>
  <c r="AQ150" i="2"/>
  <c r="AQ136" i="2"/>
  <c r="AQ128" i="2"/>
  <c r="AQ122" i="2"/>
  <c r="AQ112" i="2"/>
  <c r="AQ102" i="2"/>
  <c r="AQ92" i="2"/>
  <c r="AQ84" i="2"/>
  <c r="AQ74" i="2"/>
  <c r="AQ62" i="2"/>
  <c r="AQ77" i="2"/>
  <c r="AQ61" i="2"/>
  <c r="AQ75" i="2"/>
  <c r="AQ553" i="2"/>
  <c r="AQ545" i="2"/>
  <c r="AQ535" i="2"/>
  <c r="AQ529" i="2"/>
  <c r="AQ523" i="2"/>
  <c r="AQ511" i="2"/>
  <c r="AQ503" i="2"/>
  <c r="AQ497" i="2"/>
  <c r="AQ479" i="2"/>
  <c r="AQ463" i="2"/>
  <c r="AQ455" i="2"/>
  <c r="AQ447" i="2"/>
  <c r="AQ437" i="2"/>
  <c r="AQ425" i="2"/>
  <c r="AQ405" i="2"/>
  <c r="AQ399" i="2"/>
  <c r="AQ391" i="2"/>
  <c r="AQ379" i="2"/>
  <c r="AQ373" i="2"/>
  <c r="AQ365" i="2"/>
  <c r="AQ351" i="2"/>
  <c r="AQ341" i="2"/>
  <c r="AQ331" i="2"/>
  <c r="AQ319" i="2"/>
  <c r="AQ313" i="2"/>
  <c r="AQ301" i="2"/>
  <c r="AQ289" i="2"/>
  <c r="AQ281" i="2"/>
  <c r="AQ275" i="2"/>
  <c r="AQ255" i="2"/>
  <c r="AQ247" i="2"/>
  <c r="AQ241" i="2"/>
  <c r="AQ229" i="2"/>
  <c r="AQ221" i="2"/>
  <c r="AQ211" i="2"/>
  <c r="AQ203" i="2"/>
  <c r="AQ187" i="2"/>
  <c r="AQ171" i="2"/>
  <c r="AQ159" i="2"/>
  <c r="AQ145" i="2"/>
  <c r="AQ139" i="2"/>
  <c r="AQ125" i="2"/>
  <c r="AQ115" i="2"/>
  <c r="AQ109" i="2"/>
  <c r="AQ101" i="2"/>
  <c r="AQ517" i="2"/>
  <c r="AQ475" i="2"/>
  <c r="AQ339" i="2"/>
  <c r="AQ263" i="2"/>
  <c r="AQ215" i="2"/>
  <c r="AQ63" i="2"/>
  <c r="AQ362" i="2"/>
  <c r="AQ304" i="2"/>
  <c r="AQ72" i="2"/>
  <c r="AQ98" i="2"/>
  <c r="AQ104" i="2"/>
  <c r="AQ355" i="2"/>
  <c r="AQ343" i="2"/>
  <c r="AQ167" i="2"/>
  <c r="AQ485" i="2"/>
  <c r="AQ233" i="2"/>
  <c r="AQ482" i="2"/>
  <c r="AQ320" i="2"/>
  <c r="AQ268" i="2"/>
  <c r="AQ236" i="2"/>
  <c r="AQ390" i="2"/>
  <c r="AQ291" i="2"/>
  <c r="AQ267" i="2"/>
  <c r="AQ79" i="2"/>
  <c r="AQ165" i="2"/>
  <c r="AQ364" i="2"/>
  <c r="AQ384" i="2"/>
  <c r="AQ489" i="2"/>
  <c r="CY80" i="2"/>
  <c r="EI113" i="2"/>
  <c r="EI102" i="2"/>
  <c r="EI70" i="2"/>
  <c r="EI105" i="2"/>
  <c r="EI97" i="2"/>
  <c r="EI76" i="2"/>
  <c r="EI79" i="2"/>
  <c r="EI78" i="2"/>
  <c r="EI74" i="2"/>
  <c r="EI109" i="2"/>
  <c r="EI75" i="2"/>
  <c r="EI71" i="2"/>
  <c r="EI73" i="2"/>
  <c r="EI63" i="2"/>
  <c r="EI62" i="2"/>
  <c r="EI108" i="2"/>
  <c r="EI60" i="2"/>
  <c r="EI67" i="2"/>
  <c r="EI61" i="2"/>
  <c r="EI59" i="2"/>
  <c r="EI65" i="2"/>
  <c r="EI68" i="2"/>
  <c r="EI98" i="2"/>
  <c r="EI66" i="2"/>
  <c r="EI58" i="2"/>
  <c r="EI64" i="2"/>
  <c r="EI69" i="2"/>
  <c r="EI57" i="2"/>
  <c r="EI72" i="2"/>
  <c r="EI111" i="2"/>
  <c r="EI95" i="2"/>
  <c r="EI91" i="2"/>
  <c r="EI87" i="2"/>
  <c r="DR55" i="2"/>
  <c r="EI55" i="2"/>
  <c r="EJ55" i="2" s="1"/>
  <c r="EI110" i="2"/>
  <c r="EI94" i="2"/>
  <c r="EI90" i="2"/>
  <c r="EI86" i="2"/>
  <c r="EI82" i="2"/>
  <c r="EI92" i="2"/>
  <c r="EI88" i="2"/>
  <c r="EI84" i="2"/>
  <c r="EI80" i="2"/>
  <c r="ED56" i="2"/>
  <c r="EI103" i="2"/>
  <c r="EI83" i="2"/>
  <c r="EI112" i="2"/>
  <c r="EI104" i="2"/>
  <c r="EI100" i="2"/>
  <c r="DX56" i="2"/>
  <c r="EI99" i="2"/>
  <c r="EI93" i="2"/>
  <c r="EI89" i="2"/>
  <c r="EI85" i="2"/>
  <c r="EI81" i="2"/>
  <c r="EI77" i="2"/>
  <c r="EI96" i="2"/>
  <c r="DR56" i="2"/>
  <c r="EI56" i="2"/>
  <c r="DQ122" i="2"/>
  <c r="DK121" i="2"/>
  <c r="DW131" i="2"/>
  <c r="CY78" i="2"/>
  <c r="CY101" i="2"/>
  <c r="CL123" i="2"/>
  <c r="CF118" i="2"/>
  <c r="CX117" i="2"/>
  <c r="CY87" i="2"/>
  <c r="CY76" i="2"/>
  <c r="CY73" i="2"/>
  <c r="BU99" i="2"/>
  <c r="CY64" i="2"/>
  <c r="CY66" i="2"/>
  <c r="CY94" i="2"/>
  <c r="CY90" i="2"/>
  <c r="CY79" i="2"/>
  <c r="CY93" i="2"/>
  <c r="CT55" i="2"/>
  <c r="CT56" i="2" s="1"/>
  <c r="CY104" i="2"/>
  <c r="CH55" i="2"/>
  <c r="CH56" i="2" s="1"/>
  <c r="CN55" i="2"/>
  <c r="CN56" i="2" s="1"/>
  <c r="CY83" i="2"/>
  <c r="CY89" i="2"/>
  <c r="CY99" i="2"/>
  <c r="CY82" i="2"/>
  <c r="CY98" i="2"/>
  <c r="CY88" i="2"/>
  <c r="CR146" i="2"/>
  <c r="CY97" i="2"/>
  <c r="CY108" i="2"/>
  <c r="CY72" i="2"/>
  <c r="CY55" i="2"/>
  <c r="CY92" i="2"/>
  <c r="CY59" i="2"/>
  <c r="CY84" i="2"/>
  <c r="CY58" i="2"/>
  <c r="CY60" i="2"/>
  <c r="CY105" i="2"/>
  <c r="BU167" i="2"/>
  <c r="CY86" i="2"/>
  <c r="CY74" i="2"/>
  <c r="BU364" i="2"/>
  <c r="CY56" i="2"/>
  <c r="CY95" i="2"/>
  <c r="CY71" i="2"/>
  <c r="CY106" i="2"/>
  <c r="CY69" i="2"/>
  <c r="CY65" i="2"/>
  <c r="BU489" i="2"/>
  <c r="CY96" i="2"/>
  <c r="CY115" i="2"/>
  <c r="CY67" i="2"/>
  <c r="CY85" i="2"/>
  <c r="CY81" i="2"/>
  <c r="CY61" i="2"/>
  <c r="CB55" i="2"/>
  <c r="CY68" i="2"/>
  <c r="CY111" i="2"/>
  <c r="CY102" i="2"/>
  <c r="CY57" i="2"/>
  <c r="CY117" i="2"/>
  <c r="CY75" i="2"/>
  <c r="CY116" i="2"/>
  <c r="CY112" i="2"/>
  <c r="CY63" i="2"/>
  <c r="CY114" i="2"/>
  <c r="CY110" i="2"/>
  <c r="CY70" i="2"/>
  <c r="CY62" i="2"/>
  <c r="CY91" i="2"/>
  <c r="CY113" i="2"/>
  <c r="CY109" i="2"/>
  <c r="CY77" i="2"/>
  <c r="CY103" i="2"/>
  <c r="BU490" i="2"/>
  <c r="BU420" i="2"/>
  <c r="BU419" i="2"/>
  <c r="BU488" i="2"/>
  <c r="BU485" i="2"/>
  <c r="BU100" i="2"/>
  <c r="BU365" i="2"/>
  <c r="BU487" i="2"/>
  <c r="BU89" i="2"/>
  <c r="BU418" i="2"/>
  <c r="BU491" i="2"/>
  <c r="BU486" i="2"/>
  <c r="BU166" i="2"/>
  <c r="BU101" i="2"/>
  <c r="BU95" i="2"/>
  <c r="BU84" i="2"/>
  <c r="BU90" i="2"/>
  <c r="BU366" i="2"/>
  <c r="BU169" i="2"/>
  <c r="BU239" i="2"/>
  <c r="BU168" i="2"/>
  <c r="BU170" i="2"/>
  <c r="BU237" i="2"/>
  <c r="BU355" i="2"/>
  <c r="BU272" i="2"/>
  <c r="BU416" i="2"/>
  <c r="BU417" i="2"/>
  <c r="BU80" i="2"/>
  <c r="BU81" i="2"/>
  <c r="BU271" i="2"/>
  <c r="BU484" i="2"/>
  <c r="BU293" i="2"/>
  <c r="BU356" i="2"/>
  <c r="BU240" i="2"/>
  <c r="BU295" i="2"/>
  <c r="BU369" i="2"/>
  <c r="BU368" i="2"/>
  <c r="BU91" i="2"/>
  <c r="BU421" i="2"/>
  <c r="BU241" i="2"/>
  <c r="BU94" i="2"/>
  <c r="BU367" i="2"/>
  <c r="BU171" i="2"/>
  <c r="BU103" i="2"/>
  <c r="BU274" i="2"/>
  <c r="BU102" i="2"/>
  <c r="BU93" i="2"/>
  <c r="BU92" i="2"/>
  <c r="BU492" i="2"/>
  <c r="BU83" i="2"/>
  <c r="BU151" i="2"/>
  <c r="BU109" i="2"/>
  <c r="BU376" i="2"/>
  <c r="BU287" i="2"/>
  <c r="BU117" i="2"/>
  <c r="BU65" i="2"/>
  <c r="BU178" i="2"/>
  <c r="BU483" i="2"/>
  <c r="BU339" i="2"/>
  <c r="BU504" i="2"/>
  <c r="BU154" i="2"/>
  <c r="BU82" i="2"/>
  <c r="BU238" i="2"/>
  <c r="BU538" i="2"/>
  <c r="BU526" i="2"/>
  <c r="BU502" i="2"/>
  <c r="BU522" i="2"/>
  <c r="BU402" i="2"/>
  <c r="BU354" i="2"/>
  <c r="BU294" i="2"/>
  <c r="BU415" i="2"/>
  <c r="BU321" i="2"/>
  <c r="BU268" i="2"/>
  <c r="BU236" i="2"/>
  <c r="BU296" i="2"/>
  <c r="BU539" i="2"/>
  <c r="BU215" i="2"/>
  <c r="BU432" i="2"/>
  <c r="BU118" i="2"/>
  <c r="BU72" i="2"/>
  <c r="BU265" i="2"/>
  <c r="BU184" i="2"/>
  <c r="BU431" i="2"/>
  <c r="BU466" i="2"/>
  <c r="BU450" i="2"/>
  <c r="BU410" i="2"/>
  <c r="BU398" i="2"/>
  <c r="BU374" i="2"/>
  <c r="BU350" i="2"/>
  <c r="BU334" i="2"/>
  <c r="BU326" i="2"/>
  <c r="BU310" i="2"/>
  <c r="BU290" i="2"/>
  <c r="BU278" i="2"/>
  <c r="BU262" i="2"/>
  <c r="BU226" i="2"/>
  <c r="BU210" i="2"/>
  <c r="BU182" i="2"/>
  <c r="BU174" i="2"/>
  <c r="BU158" i="2"/>
  <c r="BU134" i="2"/>
  <c r="BU110" i="2"/>
  <c r="BU66" i="2"/>
  <c r="BU235" i="2"/>
  <c r="BU401" i="2"/>
  <c r="BU412" i="2"/>
  <c r="BU292" i="2"/>
  <c r="BU270" i="2"/>
  <c r="BU273" i="2"/>
  <c r="BU64" i="2"/>
  <c r="BU517" i="2"/>
  <c r="BU385" i="2"/>
  <c r="BU63" i="2"/>
  <c r="BU478" i="2"/>
  <c r="BU413" i="2"/>
  <c r="BU424" i="2"/>
  <c r="BU433" i="2"/>
  <c r="BU305" i="2"/>
  <c r="BU146" i="2"/>
  <c r="BU159" i="2"/>
  <c r="BU409" i="2"/>
  <c r="BU164" i="2"/>
  <c r="BU322" i="2"/>
  <c r="BU388" i="2"/>
  <c r="BU338" i="2"/>
  <c r="BU386" i="2"/>
  <c r="BU198" i="2"/>
  <c r="BU78" i="2"/>
  <c r="BU74" i="2"/>
  <c r="BU58" i="2"/>
  <c r="BU523" i="2"/>
  <c r="BU511" i="2"/>
  <c r="BU479" i="2"/>
  <c r="BU467" i="2"/>
  <c r="BU387" i="2"/>
  <c r="BU347" i="2"/>
  <c r="BU319" i="2"/>
  <c r="BU227" i="2"/>
  <c r="BU195" i="2"/>
  <c r="BU155" i="2"/>
  <c r="BU119" i="2"/>
  <c r="BU59" i="2"/>
  <c r="BU553" i="2"/>
  <c r="BU525" i="2"/>
  <c r="BU501" i="2"/>
  <c r="BU477" i="2"/>
  <c r="BU461" i="2"/>
  <c r="BU449" i="2"/>
  <c r="BU397" i="2"/>
  <c r="BU373" i="2"/>
  <c r="BU333" i="2"/>
  <c r="BU325" i="2"/>
  <c r="BU309" i="2"/>
  <c r="BU289" i="2"/>
  <c r="BU277" i="2"/>
  <c r="BU261" i="2"/>
  <c r="BU217" i="2"/>
  <c r="BU201" i="2"/>
  <c r="BU177" i="2"/>
  <c r="BU165" i="2"/>
  <c r="BU153" i="2"/>
  <c r="BU137" i="2"/>
  <c r="BU121" i="2"/>
  <c r="BU69" i="2"/>
  <c r="BU57" i="2"/>
  <c r="BU535" i="2"/>
  <c r="BU395" i="2"/>
  <c r="BU359" i="2"/>
  <c r="BU291" i="2"/>
  <c r="BU211" i="2"/>
  <c r="BU179" i="2"/>
  <c r="BU111" i="2"/>
  <c r="BU552" i="2"/>
  <c r="BU536" i="2"/>
  <c r="BU508" i="2"/>
  <c r="BU480" i="2"/>
  <c r="BU464" i="2"/>
  <c r="BU448" i="2"/>
  <c r="BU404" i="2"/>
  <c r="BU360" i="2"/>
  <c r="BU344" i="2"/>
  <c r="BU328" i="2"/>
  <c r="BU312" i="2"/>
  <c r="BU288" i="2"/>
  <c r="BU276" i="2"/>
  <c r="BU260" i="2"/>
  <c r="BU248" i="2"/>
  <c r="BU228" i="2"/>
  <c r="BU212" i="2"/>
  <c r="BU196" i="2"/>
  <c r="BU188" i="2"/>
  <c r="BU160" i="2"/>
  <c r="BU148" i="2"/>
  <c r="BU132" i="2"/>
  <c r="BU116" i="2"/>
  <c r="BU60" i="2"/>
  <c r="BU455" i="2"/>
  <c r="BU335" i="2"/>
  <c r="BU219" i="2"/>
  <c r="BU175" i="2"/>
  <c r="BU131" i="2"/>
  <c r="BU67" i="2"/>
  <c r="BU425" i="2"/>
  <c r="BU345" i="2"/>
  <c r="BU245" i="2"/>
  <c r="BU105" i="2"/>
  <c r="BU86" i="2"/>
  <c r="BU68" i="2"/>
  <c r="DE68" i="2" s="1"/>
  <c r="BU297" i="2"/>
  <c r="BU242" i="2"/>
  <c r="BU521" i="2"/>
  <c r="BU269" i="2"/>
  <c r="BU197" i="2"/>
  <c r="BU79" i="2"/>
  <c r="BU414" i="2"/>
  <c r="BU77" i="2"/>
  <c r="BU323" i="2"/>
  <c r="BU520" i="2"/>
  <c r="BU506" i="2"/>
  <c r="BU157" i="2"/>
  <c r="BU73" i="2"/>
  <c r="BU304" i="2"/>
  <c r="BU75" i="2"/>
  <c r="BU541" i="2"/>
  <c r="BU528" i="2"/>
  <c r="BU546" i="2"/>
  <c r="BU510" i="2"/>
  <c r="BU498" i="2"/>
  <c r="BU470" i="2"/>
  <c r="BU454" i="2"/>
  <c r="BU438" i="2"/>
  <c r="BU426" i="2"/>
  <c r="BU314" i="2"/>
  <c r="BU302" i="2"/>
  <c r="BU266" i="2"/>
  <c r="BU250" i="2"/>
  <c r="BU230" i="2"/>
  <c r="BU214" i="2"/>
  <c r="BU186" i="2"/>
  <c r="BU150" i="2"/>
  <c r="BU138" i="2"/>
  <c r="BU122" i="2"/>
  <c r="BU62" i="2"/>
  <c r="BU439" i="2"/>
  <c r="BU363" i="2"/>
  <c r="BU327" i="2"/>
  <c r="BU299" i="2"/>
  <c r="BU203" i="2"/>
  <c r="BU123" i="2"/>
  <c r="BU71" i="2"/>
  <c r="BU529" i="2"/>
  <c r="BU505" i="2"/>
  <c r="BU481" i="2"/>
  <c r="BU465" i="2"/>
  <c r="BU453" i="2"/>
  <c r="BU437" i="2"/>
  <c r="BU349" i="2"/>
  <c r="BU337" i="2"/>
  <c r="BU313" i="2"/>
  <c r="BU301" i="2"/>
  <c r="BU221" i="2"/>
  <c r="BU205" i="2"/>
  <c r="BU193" i="2"/>
  <c r="BU181" i="2"/>
  <c r="BU141" i="2"/>
  <c r="BU125" i="2"/>
  <c r="BU113" i="2"/>
  <c r="BU61" i="2"/>
  <c r="BU543" i="2"/>
  <c r="BU403" i="2"/>
  <c r="BU375" i="2"/>
  <c r="BU331" i="2"/>
  <c r="BU223" i="2"/>
  <c r="BU187" i="2"/>
  <c r="BU127" i="2"/>
  <c r="BU540" i="2"/>
  <c r="BU524" i="2"/>
  <c r="BU512" i="2"/>
  <c r="BU500" i="2"/>
  <c r="BU468" i="2"/>
  <c r="BU452" i="2"/>
  <c r="BU436" i="2"/>
  <c r="BU408" i="2"/>
  <c r="BU392" i="2"/>
  <c r="BU380" i="2"/>
  <c r="BU372" i="2"/>
  <c r="BU348" i="2"/>
  <c r="BU332" i="2"/>
  <c r="BU316" i="2"/>
  <c r="BU264" i="2"/>
  <c r="BU232" i="2"/>
  <c r="BU216" i="2"/>
  <c r="BU200" i="2"/>
  <c r="BU176" i="2"/>
  <c r="BU152" i="2"/>
  <c r="BU136" i="2"/>
  <c r="BU120" i="2"/>
  <c r="BU108" i="2"/>
  <c r="BU471" i="2"/>
  <c r="BU391" i="2"/>
  <c r="BU231" i="2"/>
  <c r="BU143" i="2"/>
  <c r="BU306" i="2"/>
  <c r="BU244" i="2"/>
  <c r="BU96" i="2"/>
  <c r="BU494" i="2"/>
  <c r="BU371" i="2"/>
  <c r="BU247" i="2"/>
  <c r="BU530" i="2"/>
  <c r="BU87" i="2"/>
  <c r="BU97" i="2"/>
  <c r="BU88" i="2"/>
  <c r="BU76" i="2"/>
  <c r="BU172" i="2"/>
  <c r="BU370" i="2"/>
  <c r="BU422" i="2"/>
  <c r="BU542" i="2"/>
  <c r="BU518" i="2"/>
  <c r="BU482" i="2"/>
  <c r="BU507" i="2"/>
  <c r="BU443" i="2"/>
  <c r="BU263" i="2"/>
  <c r="BU55" i="2"/>
  <c r="BU106" i="2"/>
  <c r="BU384" i="2"/>
  <c r="BU475" i="2"/>
  <c r="BU352" i="2"/>
  <c r="BU457" i="2"/>
  <c r="BU162" i="2"/>
  <c r="BU550" i="2"/>
  <c r="BU534" i="2"/>
  <c r="BU474" i="2"/>
  <c r="BU458" i="2"/>
  <c r="BU442" i="2"/>
  <c r="BU390" i="2"/>
  <c r="BU378" i="2"/>
  <c r="BU342" i="2"/>
  <c r="BU318" i="2"/>
  <c r="BU282" i="2"/>
  <c r="BU254" i="2"/>
  <c r="BU189" i="2"/>
  <c r="BU199" i="2"/>
  <c r="BU357" i="2"/>
  <c r="BU234" i="2"/>
  <c r="BU218" i="2"/>
  <c r="BU202" i="2"/>
  <c r="BU190" i="2"/>
  <c r="BU142" i="2"/>
  <c r="BU126" i="2"/>
  <c r="BU114" i="2"/>
  <c r="BU551" i="2"/>
  <c r="BU447" i="2"/>
  <c r="BU399" i="2"/>
  <c r="BU267" i="2"/>
  <c r="BU163" i="2"/>
  <c r="BU135" i="2"/>
  <c r="BU107" i="2"/>
  <c r="BU545" i="2"/>
  <c r="BU533" i="2"/>
  <c r="BU509" i="2"/>
  <c r="BU497" i="2"/>
  <c r="BU469" i="2"/>
  <c r="BU441" i="2"/>
  <c r="BU429" i="2"/>
  <c r="BU389" i="2"/>
  <c r="BU377" i="2"/>
  <c r="BU353" i="2"/>
  <c r="BU341" i="2"/>
  <c r="BU329" i="2"/>
  <c r="BU317" i="2"/>
  <c r="BU281" i="2"/>
  <c r="BU253" i="2"/>
  <c r="BU225" i="2"/>
  <c r="BU209" i="2"/>
  <c r="BU185" i="2"/>
  <c r="BU173" i="2"/>
  <c r="BU145" i="2"/>
  <c r="BU129" i="2"/>
  <c r="BU519" i="2"/>
  <c r="BU451" i="2"/>
  <c r="BU411" i="2"/>
  <c r="BU343" i="2"/>
  <c r="BU303" i="2"/>
  <c r="BU259" i="2"/>
  <c r="BU139" i="2"/>
  <c r="BU249" i="2"/>
  <c r="BU544" i="2"/>
  <c r="BU516" i="2"/>
  <c r="BU472" i="2"/>
  <c r="BU456" i="2"/>
  <c r="BU440" i="2"/>
  <c r="BU396" i="2"/>
  <c r="BU336" i="2"/>
  <c r="BU320" i="2"/>
  <c r="BU280" i="2"/>
  <c r="BU252" i="2"/>
  <c r="BU220" i="2"/>
  <c r="BU204" i="2"/>
  <c r="BU180" i="2"/>
  <c r="BU140" i="2"/>
  <c r="BU124" i="2"/>
  <c r="BU515" i="2"/>
  <c r="BU407" i="2"/>
  <c r="BU251" i="2"/>
  <c r="BU191" i="2"/>
  <c r="BU85" i="2"/>
  <c r="BU156" i="2"/>
  <c r="BU358" i="2"/>
  <c r="BU493" i="2"/>
  <c r="BU462" i="2"/>
  <c r="BU446" i="2"/>
  <c r="BU430" i="2"/>
  <c r="BU406" i="2"/>
  <c r="BU394" i="2"/>
  <c r="BU382" i="2"/>
  <c r="BU362" i="2"/>
  <c r="BU346" i="2"/>
  <c r="BU330" i="2"/>
  <c r="BU298" i="2"/>
  <c r="BU286" i="2"/>
  <c r="BU258" i="2"/>
  <c r="BU222" i="2"/>
  <c r="BU206" i="2"/>
  <c r="BU194" i="2"/>
  <c r="BU130" i="2"/>
  <c r="BU70" i="2"/>
  <c r="BU531" i="2"/>
  <c r="BU503" i="2"/>
  <c r="BU459" i="2"/>
  <c r="BU427" i="2"/>
  <c r="BU379" i="2"/>
  <c r="BU307" i="2"/>
  <c r="BU279" i="2"/>
  <c r="BU255" i="2"/>
  <c r="BU183" i="2"/>
  <c r="BU147" i="2"/>
  <c r="BU549" i="2"/>
  <c r="BU537" i="2"/>
  <c r="BU513" i="2"/>
  <c r="BU473" i="2"/>
  <c r="BU445" i="2"/>
  <c r="BU405" i="2"/>
  <c r="BU393" i="2"/>
  <c r="BU381" i="2"/>
  <c r="BU361" i="2"/>
  <c r="BU285" i="2"/>
  <c r="BU257" i="2"/>
  <c r="BU229" i="2"/>
  <c r="BU213" i="2"/>
  <c r="BU161" i="2"/>
  <c r="BU149" i="2"/>
  <c r="BU133" i="2"/>
  <c r="BU56" i="2"/>
  <c r="BU527" i="2"/>
  <c r="BU499" i="2"/>
  <c r="BU463" i="2"/>
  <c r="BU383" i="2"/>
  <c r="BU351" i="2"/>
  <c r="BU311" i="2"/>
  <c r="BU283" i="2"/>
  <c r="BU548" i="2"/>
  <c r="BU532" i="2"/>
  <c r="BU476" i="2"/>
  <c r="BU460" i="2"/>
  <c r="BU444" i="2"/>
  <c r="BU428" i="2"/>
  <c r="BU400" i="2"/>
  <c r="BU340" i="2"/>
  <c r="BU308" i="2"/>
  <c r="BU300" i="2"/>
  <c r="BU284" i="2"/>
  <c r="BU256" i="2"/>
  <c r="BU224" i="2"/>
  <c r="BU208" i="2"/>
  <c r="BU192" i="2"/>
  <c r="BU144" i="2"/>
  <c r="BU128" i="2"/>
  <c r="BU112" i="2"/>
  <c r="BU547" i="2"/>
  <c r="BU435" i="2"/>
  <c r="BU315" i="2"/>
  <c r="BU207" i="2"/>
  <c r="BU115" i="2"/>
  <c r="BU496" i="2"/>
  <c r="BU514" i="2"/>
  <c r="BU434" i="2"/>
  <c r="BU495" i="2"/>
  <c r="BU275" i="2"/>
  <c r="BU243" i="2"/>
  <c r="BU246" i="2"/>
  <c r="BU233" i="2"/>
  <c r="BU324" i="2"/>
  <c r="BU104" i="2"/>
  <c r="BU423" i="2"/>
  <c r="BU98" i="2"/>
  <c r="AL55" i="2"/>
  <c r="AL56" i="2" s="1"/>
  <c r="FJ57" i="2"/>
  <c r="FD56" i="2"/>
  <c r="AF55" i="2"/>
  <c r="AF56" i="2" s="1"/>
  <c r="DE114" i="2"/>
  <c r="Z55" i="2"/>
  <c r="M55" i="2"/>
  <c r="H55" i="2"/>
  <c r="T55" i="2"/>
  <c r="J55" i="2"/>
  <c r="DM57" i="2"/>
  <c r="EE56" i="2"/>
  <c r="I55" i="2"/>
  <c r="CI56" i="2"/>
  <c r="CU56" i="2"/>
  <c r="EK55" i="2"/>
  <c r="CU55" i="2"/>
  <c r="BU8" i="2"/>
  <c r="FE55" i="2"/>
  <c r="DY56" i="2"/>
  <c r="CI55" i="2"/>
  <c r="BU24" i="2"/>
  <c r="BU23" i="2"/>
  <c r="AQ19" i="2"/>
  <c r="AM55" i="2"/>
  <c r="DS56" i="2"/>
  <c r="CO55" i="2"/>
  <c r="BU7" i="2"/>
  <c r="AQ7" i="2"/>
  <c r="AQ24" i="2"/>
  <c r="CO56" i="2"/>
  <c r="U55" i="2"/>
  <c r="DS55" i="2"/>
  <c r="AQ23" i="2"/>
  <c r="BU3" i="2"/>
  <c r="AQ3" i="2"/>
  <c r="CC55" i="2"/>
  <c r="AA55" i="2"/>
  <c r="BU19" i="2"/>
  <c r="AQ8" i="2"/>
  <c r="FK56" i="2"/>
  <c r="AG55" i="2"/>
  <c r="EB115" i="2" l="1"/>
  <c r="EH114" i="2"/>
  <c r="EC114" i="2"/>
  <c r="EI114" i="2" s="1"/>
  <c r="DE58" i="2"/>
  <c r="DE75" i="2"/>
  <c r="DE99" i="2"/>
  <c r="DE90" i="2"/>
  <c r="DE59" i="2"/>
  <c r="DE100" i="2"/>
  <c r="DE77" i="2"/>
  <c r="DL58" i="2"/>
  <c r="DE80" i="2"/>
  <c r="DE84" i="2"/>
  <c r="DE93" i="2"/>
  <c r="DE56" i="2"/>
  <c r="DE82" i="2"/>
  <c r="DE61" i="2"/>
  <c r="DE107" i="2"/>
  <c r="DE101" i="2"/>
  <c r="DE72" i="2"/>
  <c r="DE111" i="2"/>
  <c r="DE116" i="2"/>
  <c r="DE117" i="2"/>
  <c r="DE74" i="2"/>
  <c r="DE62" i="2"/>
  <c r="DE97" i="2"/>
  <c r="DE102" i="2"/>
  <c r="DE85" i="2"/>
  <c r="ED57" i="2"/>
  <c r="DR57" i="2"/>
  <c r="DX57" i="2"/>
  <c r="EJ56" i="2"/>
  <c r="DQ123" i="2"/>
  <c r="DK122" i="2"/>
  <c r="DW132" i="2"/>
  <c r="DE78" i="2"/>
  <c r="DE69" i="2"/>
  <c r="DE83" i="2"/>
  <c r="DE79" i="2"/>
  <c r="DE73" i="2"/>
  <c r="DE112" i="2"/>
  <c r="DE109" i="2"/>
  <c r="DE95" i="2"/>
  <c r="DE81" i="2"/>
  <c r="DE63" i="2"/>
  <c r="DE89" i="2"/>
  <c r="DE106" i="2"/>
  <c r="DE94" i="2"/>
  <c r="DE66" i="2"/>
  <c r="DE86" i="2"/>
  <c r="DE70" i="2"/>
  <c r="CF119" i="2"/>
  <c r="CX118" i="2"/>
  <c r="CG118" i="2"/>
  <c r="CY118" i="2" s="1"/>
  <c r="DE118" i="2" s="1"/>
  <c r="CL124" i="2"/>
  <c r="CM123" i="2"/>
  <c r="DE104" i="2"/>
  <c r="DE88" i="2"/>
  <c r="DE87" i="2"/>
  <c r="DE55" i="2"/>
  <c r="DF55" i="2" s="1"/>
  <c r="DE65" i="2"/>
  <c r="DE57" i="2"/>
  <c r="DE103" i="2"/>
  <c r="DE92" i="2"/>
  <c r="DE67" i="2"/>
  <c r="DE113" i="2"/>
  <c r="DE98" i="2"/>
  <c r="DE64" i="2"/>
  <c r="DE60" i="2"/>
  <c r="DE110" i="2"/>
  <c r="DE105" i="2"/>
  <c r="DE108" i="2"/>
  <c r="DE91" i="2"/>
  <c r="DE96" i="2"/>
  <c r="DE115" i="2"/>
  <c r="DE71" i="2"/>
  <c r="DE76" i="2"/>
  <c r="CR147" i="2"/>
  <c r="CS146" i="2"/>
  <c r="CN57" i="2"/>
  <c r="CT57" i="2"/>
  <c r="CZ55" i="2"/>
  <c r="CH57" i="2"/>
  <c r="CB56" i="2"/>
  <c r="BV55" i="2"/>
  <c r="AX55" i="2"/>
  <c r="FJ58" i="2"/>
  <c r="FD57" i="2"/>
  <c r="Z56" i="2"/>
  <c r="AR55" i="2"/>
  <c r="AL57" i="2"/>
  <c r="AF57" i="2"/>
  <c r="H56" i="2"/>
  <c r="M56" i="2"/>
  <c r="N55" i="2"/>
  <c r="T56" i="2"/>
  <c r="J56" i="2"/>
  <c r="DM58" i="2"/>
  <c r="EK56" i="2"/>
  <c r="CU57" i="2"/>
  <c r="FK57" i="2"/>
  <c r="AA56" i="2"/>
  <c r="AS55" i="2"/>
  <c r="DY57" i="2"/>
  <c r="DA55" i="2"/>
  <c r="O55" i="2"/>
  <c r="FE56" i="2"/>
  <c r="I56" i="2"/>
  <c r="EE57" i="2"/>
  <c r="CI57" i="2"/>
  <c r="AG56" i="2"/>
  <c r="DS57" i="2"/>
  <c r="CC56" i="2"/>
  <c r="CO57" i="2"/>
  <c r="AM56" i="2"/>
  <c r="U56" i="2"/>
  <c r="EB116" i="2" l="1"/>
  <c r="EH115" i="2"/>
  <c r="EC115" i="2"/>
  <c r="EI115" i="2" s="1"/>
  <c r="DL59" i="2"/>
  <c r="ED58" i="2"/>
  <c r="DX58" i="2"/>
  <c r="EJ57" i="2"/>
  <c r="DR58" i="2"/>
  <c r="DQ124" i="2"/>
  <c r="DK123" i="2"/>
  <c r="DW133" i="2"/>
  <c r="CL125" i="2"/>
  <c r="CM124" i="2"/>
  <c r="CF120" i="2"/>
  <c r="CX119" i="2"/>
  <c r="CG119" i="2"/>
  <c r="CY119" i="2" s="1"/>
  <c r="DE119" i="2" s="1"/>
  <c r="CR148" i="2"/>
  <c r="CS147" i="2"/>
  <c r="CN58" i="2"/>
  <c r="CH58" i="2"/>
  <c r="CZ56" i="2"/>
  <c r="CT58" i="2"/>
  <c r="CB57" i="2"/>
  <c r="DF56" i="2"/>
  <c r="BV56" i="2"/>
  <c r="BJ55" i="2"/>
  <c r="AX56" i="2"/>
  <c r="FJ59" i="2"/>
  <c r="FD58" i="2"/>
  <c r="Z57" i="2"/>
  <c r="AR56" i="2"/>
  <c r="AF58" i="2"/>
  <c r="AL58" i="2"/>
  <c r="H57" i="2"/>
  <c r="M57" i="2"/>
  <c r="N56" i="2"/>
  <c r="T57" i="2"/>
  <c r="J57" i="2"/>
  <c r="DM59" i="2"/>
  <c r="EK57" i="2"/>
  <c r="CC57" i="2"/>
  <c r="AY55" i="2"/>
  <c r="AA57" i="2"/>
  <c r="DS58" i="2"/>
  <c r="DG55" i="2"/>
  <c r="AS56" i="2"/>
  <c r="CO58" i="2"/>
  <c r="FK58" i="2"/>
  <c r="EE58" i="2"/>
  <c r="DA56" i="2"/>
  <c r="CI58" i="2"/>
  <c r="AG57" i="2"/>
  <c r="AM57" i="2"/>
  <c r="I57" i="2"/>
  <c r="CU58" i="2"/>
  <c r="O56" i="2"/>
  <c r="FE57" i="2"/>
  <c r="DY58" i="2"/>
  <c r="BW55" i="2"/>
  <c r="U57" i="2"/>
  <c r="EB117" i="2" l="1"/>
  <c r="EH116" i="2"/>
  <c r="EC116" i="2"/>
  <c r="EI116" i="2" s="1"/>
  <c r="DL60" i="2"/>
  <c r="EJ58" i="2"/>
  <c r="DX59" i="2"/>
  <c r="DR59" i="2"/>
  <c r="ED59" i="2"/>
  <c r="DQ125" i="2"/>
  <c r="DK124" i="2"/>
  <c r="DW134" i="2"/>
  <c r="CL126" i="2"/>
  <c r="CM125" i="2"/>
  <c r="CF121" i="2"/>
  <c r="CX120" i="2"/>
  <c r="CG120" i="2"/>
  <c r="CY120" i="2" s="1"/>
  <c r="DE120" i="2" s="1"/>
  <c r="CR149" i="2"/>
  <c r="CS148" i="2"/>
  <c r="CH59" i="2"/>
  <c r="CB58" i="2"/>
  <c r="CN59" i="2"/>
  <c r="CT59" i="2"/>
  <c r="CZ57" i="2"/>
  <c r="DF57" i="2"/>
  <c r="BV57" i="2"/>
  <c r="BD55" i="2"/>
  <c r="BJ56" i="2"/>
  <c r="AX57" i="2"/>
  <c r="FJ60" i="2"/>
  <c r="FD59" i="2"/>
  <c r="Z58" i="2"/>
  <c r="AR57" i="2"/>
  <c r="AL59" i="2"/>
  <c r="AF59" i="2"/>
  <c r="H58" i="2"/>
  <c r="M58" i="2"/>
  <c r="N57" i="2"/>
  <c r="S73" i="2"/>
  <c r="T58" i="2"/>
  <c r="DM60" i="2"/>
  <c r="DY59" i="2"/>
  <c r="CU59" i="2"/>
  <c r="BW56" i="2"/>
  <c r="FK59" i="2"/>
  <c r="AG58" i="2"/>
  <c r="O57" i="2"/>
  <c r="AS57" i="2"/>
  <c r="CC58" i="2"/>
  <c r="BK55" i="2"/>
  <c r="AA58" i="2"/>
  <c r="CO59" i="2"/>
  <c r="FE58" i="2"/>
  <c r="U58" i="2"/>
  <c r="DS59" i="2"/>
  <c r="CI59" i="2"/>
  <c r="BE55" i="2"/>
  <c r="AY56" i="2"/>
  <c r="I58" i="2"/>
  <c r="EK58" i="2"/>
  <c r="DA57" i="2"/>
  <c r="EE59" i="2"/>
  <c r="DG56" i="2"/>
  <c r="AM58" i="2"/>
  <c r="EB118" i="2" l="1"/>
  <c r="EH117" i="2"/>
  <c r="EC117" i="2"/>
  <c r="EI117" i="2" s="1"/>
  <c r="DL61" i="2"/>
  <c r="DR60" i="2"/>
  <c r="DX60" i="2"/>
  <c r="ED60" i="2"/>
  <c r="EJ59" i="2"/>
  <c r="DQ126" i="2"/>
  <c r="DK125" i="2"/>
  <c r="DW135" i="2"/>
  <c r="CF122" i="2"/>
  <c r="CX121" i="2"/>
  <c r="CG121" i="2"/>
  <c r="CY121" i="2" s="1"/>
  <c r="DE121" i="2" s="1"/>
  <c r="CL127" i="2"/>
  <c r="CM126" i="2"/>
  <c r="CR150" i="2"/>
  <c r="CS149" i="2"/>
  <c r="CZ58" i="2"/>
  <c r="CH60" i="2"/>
  <c r="CT60" i="2"/>
  <c r="CN60" i="2"/>
  <c r="CB59" i="2"/>
  <c r="DF58" i="2"/>
  <c r="BV58" i="2"/>
  <c r="BP55" i="2"/>
  <c r="BP56" i="2" s="1"/>
  <c r="BD56" i="2"/>
  <c r="BJ57" i="2"/>
  <c r="AX58" i="2"/>
  <c r="FJ61" i="2"/>
  <c r="FD60" i="2"/>
  <c r="Z59" i="2"/>
  <c r="AR58" i="2"/>
  <c r="AL60" i="2"/>
  <c r="AF60" i="2"/>
  <c r="H59" i="2"/>
  <c r="M59" i="2"/>
  <c r="N58" i="2"/>
  <c r="T59" i="2"/>
  <c r="J58" i="2"/>
  <c r="DM61" i="2"/>
  <c r="EK59" i="2"/>
  <c r="DA58" i="2"/>
  <c r="DG57" i="2"/>
  <c r="BK56" i="2"/>
  <c r="FK60" i="2"/>
  <c r="O58" i="2"/>
  <c r="CI60" i="2"/>
  <c r="U59" i="2"/>
  <c r="DY60" i="2"/>
  <c r="CU60" i="2"/>
  <c r="I59" i="2"/>
  <c r="EE60" i="2"/>
  <c r="CC59" i="2"/>
  <c r="BW57" i="2"/>
  <c r="AM59" i="2"/>
  <c r="AA59" i="2"/>
  <c r="FE59" i="2"/>
  <c r="DS60" i="2"/>
  <c r="BE56" i="2"/>
  <c r="AY57" i="2"/>
  <c r="AS58" i="2"/>
  <c r="CO60" i="2"/>
  <c r="BQ55" i="2"/>
  <c r="AG59" i="2"/>
  <c r="EB119" i="2" l="1"/>
  <c r="EH118" i="2"/>
  <c r="EC118" i="2"/>
  <c r="EI118" i="2" s="1"/>
  <c r="DL62" i="2"/>
  <c r="DR61" i="2"/>
  <c r="ED61" i="2"/>
  <c r="EJ60" i="2"/>
  <c r="DX61" i="2"/>
  <c r="DQ127" i="2"/>
  <c r="DK126" i="2"/>
  <c r="DW136" i="2"/>
  <c r="CF123" i="2"/>
  <c r="CG122" i="2"/>
  <c r="CY122" i="2" s="1"/>
  <c r="DE122" i="2" s="1"/>
  <c r="CX122" i="2"/>
  <c r="CL128" i="2"/>
  <c r="CM127" i="2"/>
  <c r="CR151" i="2"/>
  <c r="CS150" i="2"/>
  <c r="CT61" i="2"/>
  <c r="CH61" i="2"/>
  <c r="CB60" i="2"/>
  <c r="CZ59" i="2"/>
  <c r="CN61" i="2"/>
  <c r="DF59" i="2"/>
  <c r="BV59" i="2"/>
  <c r="BD57" i="2"/>
  <c r="BP57" i="2"/>
  <c r="BJ58" i="2"/>
  <c r="AX59" i="2"/>
  <c r="FJ62" i="2"/>
  <c r="FD61" i="2"/>
  <c r="AR59" i="2"/>
  <c r="Z60" i="2"/>
  <c r="AF61" i="2"/>
  <c r="AL61" i="2"/>
  <c r="H60" i="2"/>
  <c r="S60" i="2"/>
  <c r="M60" i="2"/>
  <c r="N59" i="2"/>
  <c r="J59" i="2"/>
  <c r="DM62" i="2"/>
  <c r="EK60" i="2"/>
  <c r="CU61" i="2"/>
  <c r="DG58" i="2"/>
  <c r="BK57" i="2"/>
  <c r="AY58" i="2"/>
  <c r="O59" i="2"/>
  <c r="CI61" i="2"/>
  <c r="AG60" i="2"/>
  <c r="I60" i="2"/>
  <c r="DA59" i="2"/>
  <c r="BQ56" i="2"/>
  <c r="AS59" i="2"/>
  <c r="DY61" i="2"/>
  <c r="CO61" i="2"/>
  <c r="BW58" i="2"/>
  <c r="AM60" i="2"/>
  <c r="AA60" i="2"/>
  <c r="EE61" i="2"/>
  <c r="BE57" i="2"/>
  <c r="FE60" i="2"/>
  <c r="DS61" i="2"/>
  <c r="CC60" i="2"/>
  <c r="FK61" i="2"/>
  <c r="EB120" i="2" l="1"/>
  <c r="EH119" i="2"/>
  <c r="EC119" i="2"/>
  <c r="EI119" i="2" s="1"/>
  <c r="DL63" i="2"/>
  <c r="ED62" i="2"/>
  <c r="DX62" i="2"/>
  <c r="EJ61" i="2"/>
  <c r="DR62" i="2"/>
  <c r="DQ128" i="2"/>
  <c r="DK127" i="2"/>
  <c r="DW137" i="2"/>
  <c r="CL129" i="2"/>
  <c r="CM128" i="2"/>
  <c r="CF124" i="2"/>
  <c r="CG123" i="2"/>
  <c r="CY123" i="2" s="1"/>
  <c r="DE123" i="2" s="1"/>
  <c r="CX123" i="2"/>
  <c r="CR152" i="2"/>
  <c r="CS151" i="2"/>
  <c r="CB61" i="2"/>
  <c r="CH62" i="2"/>
  <c r="CN62" i="2"/>
  <c r="CT62" i="2"/>
  <c r="CZ60" i="2"/>
  <c r="DF60" i="2"/>
  <c r="BV60" i="2"/>
  <c r="BD58" i="2"/>
  <c r="BP58" i="2"/>
  <c r="BJ59" i="2"/>
  <c r="AX60" i="2"/>
  <c r="FJ63" i="2"/>
  <c r="FD62" i="2"/>
  <c r="Z61" i="2"/>
  <c r="AR60" i="2"/>
  <c r="AL62" i="2"/>
  <c r="AF62" i="2"/>
  <c r="H61" i="2"/>
  <c r="H62" i="2" s="1"/>
  <c r="T60" i="2"/>
  <c r="M61" i="2"/>
  <c r="N60" i="2"/>
  <c r="J60" i="2"/>
  <c r="J62" i="2"/>
  <c r="DM63" i="2"/>
  <c r="DS62" i="2"/>
  <c r="CI62" i="2"/>
  <c r="BE58" i="2"/>
  <c r="AM61" i="2"/>
  <c r="AA61" i="2"/>
  <c r="AS60" i="2"/>
  <c r="CC61" i="2"/>
  <c r="BK58" i="2"/>
  <c r="I61" i="2"/>
  <c r="DY62" i="2"/>
  <c r="BW59" i="2"/>
  <c r="FK62" i="2"/>
  <c r="EE62" i="2"/>
  <c r="CU62" i="2"/>
  <c r="CO62" i="2"/>
  <c r="BQ57" i="2"/>
  <c r="FE61" i="2"/>
  <c r="AG61" i="2"/>
  <c r="I62" i="2"/>
  <c r="EK61" i="2"/>
  <c r="DG59" i="2"/>
  <c r="DA60" i="2"/>
  <c r="AY59" i="2"/>
  <c r="O60" i="2"/>
  <c r="EB121" i="2" l="1"/>
  <c r="EC120" i="2"/>
  <c r="EI120" i="2" s="1"/>
  <c r="EH120" i="2"/>
  <c r="DL64" i="2"/>
  <c r="DR63" i="2"/>
  <c r="DX63" i="2"/>
  <c r="EJ62" i="2"/>
  <c r="ED63" i="2"/>
  <c r="DQ129" i="2"/>
  <c r="DK128" i="2"/>
  <c r="DW138" i="2"/>
  <c r="CL130" i="2"/>
  <c r="CM129" i="2"/>
  <c r="CF125" i="2"/>
  <c r="CG124" i="2"/>
  <c r="CY124" i="2" s="1"/>
  <c r="DE124" i="2" s="1"/>
  <c r="CX124" i="2"/>
  <c r="CR153" i="2"/>
  <c r="CS152" i="2"/>
  <c r="CN63" i="2"/>
  <c r="CH63" i="2"/>
  <c r="CZ61" i="2"/>
  <c r="CB62" i="2"/>
  <c r="CT63" i="2"/>
  <c r="DF61" i="2"/>
  <c r="BV61" i="2"/>
  <c r="BD59" i="2"/>
  <c r="BP59" i="2"/>
  <c r="BJ60" i="2"/>
  <c r="AX61" i="2"/>
  <c r="FJ64" i="2"/>
  <c r="FD63" i="2"/>
  <c r="AR61" i="2"/>
  <c r="Z62" i="2"/>
  <c r="AL63" i="2"/>
  <c r="AF63" i="2"/>
  <c r="T61" i="2"/>
  <c r="T62" i="2" s="1"/>
  <c r="M62" i="2"/>
  <c r="N61" i="2"/>
  <c r="H63" i="2"/>
  <c r="J61" i="2"/>
  <c r="J63" i="2"/>
  <c r="DM64" i="2"/>
  <c r="DY63" i="2"/>
  <c r="CC62" i="2"/>
  <c r="DA61" i="2"/>
  <c r="BQ58" i="2"/>
  <c r="AM62" i="2"/>
  <c r="FK63" i="2"/>
  <c r="AA62" i="2"/>
  <c r="CU63" i="2"/>
  <c r="AG62" i="2"/>
  <c r="I63" i="2"/>
  <c r="CI63" i="2"/>
  <c r="AY60" i="2"/>
  <c r="AS61" i="2"/>
  <c r="EK62" i="2"/>
  <c r="CO63" i="2"/>
  <c r="DG60" i="2"/>
  <c r="BK59" i="2"/>
  <c r="FE62" i="2"/>
  <c r="O61" i="2"/>
  <c r="U61" i="2"/>
  <c r="EE63" i="2"/>
  <c r="BW60" i="2"/>
  <c r="U60" i="2"/>
  <c r="U62" i="2"/>
  <c r="DS63" i="2"/>
  <c r="BE59" i="2"/>
  <c r="EB122" i="2" l="1"/>
  <c r="EC121" i="2"/>
  <c r="EI121" i="2" s="1"/>
  <c r="EH121" i="2"/>
  <c r="DL65" i="2"/>
  <c r="DR64" i="2"/>
  <c r="ED64" i="2"/>
  <c r="EJ63" i="2"/>
  <c r="DX64" i="2"/>
  <c r="DQ130" i="2"/>
  <c r="DK129" i="2"/>
  <c r="DW139" i="2"/>
  <c r="CF126" i="2"/>
  <c r="CG125" i="2"/>
  <c r="CY125" i="2" s="1"/>
  <c r="DE125" i="2" s="1"/>
  <c r="CX125" i="2"/>
  <c r="CL131" i="2"/>
  <c r="CM130" i="2"/>
  <c r="CR154" i="2"/>
  <c r="CS153" i="2"/>
  <c r="CZ62" i="2"/>
  <c r="CH64" i="2"/>
  <c r="CT64" i="2"/>
  <c r="CN64" i="2"/>
  <c r="CB63" i="2"/>
  <c r="DF62" i="2"/>
  <c r="BV62" i="2"/>
  <c r="BD60" i="2"/>
  <c r="BP60" i="2"/>
  <c r="BJ61" i="2"/>
  <c r="AX62" i="2"/>
  <c r="FJ65" i="2"/>
  <c r="FD64" i="2"/>
  <c r="Z63" i="2"/>
  <c r="AR62" i="2"/>
  <c r="AF64" i="2"/>
  <c r="AL64" i="2"/>
  <c r="M63" i="2"/>
  <c r="N62" i="2"/>
  <c r="T63" i="2"/>
  <c r="H64" i="2"/>
  <c r="J64" i="2"/>
  <c r="DM65" i="2"/>
  <c r="CO64" i="2"/>
  <c r="DY64" i="2"/>
  <c r="DA62" i="2"/>
  <c r="DG61" i="2"/>
  <c r="BK60" i="2"/>
  <c r="O62" i="2"/>
  <c r="CI64" i="2"/>
  <c r="AY61" i="2"/>
  <c r="AA63" i="2"/>
  <c r="CU64" i="2"/>
  <c r="AM63" i="2"/>
  <c r="AS62" i="2"/>
  <c r="EE64" i="2"/>
  <c r="CC63" i="2"/>
  <c r="BW61" i="2"/>
  <c r="FK64" i="2"/>
  <c r="I64" i="2"/>
  <c r="U63" i="2"/>
  <c r="EK63" i="2"/>
  <c r="BE60" i="2"/>
  <c r="AG63" i="2"/>
  <c r="DS64" i="2"/>
  <c r="BQ59" i="2"/>
  <c r="FE63" i="2"/>
  <c r="EB123" i="2" l="1"/>
  <c r="EC122" i="2"/>
  <c r="EI122" i="2" s="1"/>
  <c r="EH122" i="2"/>
  <c r="DL66" i="2"/>
  <c r="EJ64" i="2"/>
  <c r="ED65" i="2"/>
  <c r="DX65" i="2"/>
  <c r="DR65" i="2"/>
  <c r="DQ131" i="2"/>
  <c r="DK130" i="2"/>
  <c r="DW140" i="2"/>
  <c r="CL132" i="2"/>
  <c r="CM131" i="2"/>
  <c r="CF127" i="2"/>
  <c r="CG126" i="2"/>
  <c r="CY126" i="2" s="1"/>
  <c r="DE126" i="2" s="1"/>
  <c r="CX126" i="2"/>
  <c r="CR155" i="2"/>
  <c r="CS154" i="2"/>
  <c r="CT65" i="2"/>
  <c r="CH65" i="2"/>
  <c r="CB64" i="2"/>
  <c r="CZ63" i="2"/>
  <c r="CN65" i="2"/>
  <c r="DF63" i="2"/>
  <c r="BV63" i="2"/>
  <c r="BD61" i="2"/>
  <c r="BP61" i="2"/>
  <c r="BJ62" i="2"/>
  <c r="AX63" i="2"/>
  <c r="FJ66" i="2"/>
  <c r="FD65" i="2"/>
  <c r="AR63" i="2"/>
  <c r="Z64" i="2"/>
  <c r="AL65" i="2"/>
  <c r="AF65" i="2"/>
  <c r="S64" i="2"/>
  <c r="M64" i="2"/>
  <c r="N63" i="2"/>
  <c r="H65" i="2"/>
  <c r="J65" i="2"/>
  <c r="DM66" i="2"/>
  <c r="DY65" i="2"/>
  <c r="CO65" i="2"/>
  <c r="DG62" i="2"/>
  <c r="BK61" i="2"/>
  <c r="FE64" i="2"/>
  <c r="DA63" i="2"/>
  <c r="AY62" i="2"/>
  <c r="AS63" i="2"/>
  <c r="CU65" i="2"/>
  <c r="BQ60" i="2"/>
  <c r="O63" i="2"/>
  <c r="EK64" i="2"/>
  <c r="CC64" i="2"/>
  <c r="BW62" i="2"/>
  <c r="FK65" i="2"/>
  <c r="I65" i="2"/>
  <c r="AA64" i="2"/>
  <c r="DS65" i="2"/>
  <c r="BE61" i="2"/>
  <c r="AM64" i="2"/>
  <c r="EE65" i="2"/>
  <c r="CI65" i="2"/>
  <c r="AG64" i="2"/>
  <c r="EB124" i="2" l="1"/>
  <c r="EC123" i="2"/>
  <c r="EI123" i="2" s="1"/>
  <c r="EH123" i="2"/>
  <c r="DL67" i="2"/>
  <c r="DR66" i="2"/>
  <c r="EJ65" i="2"/>
  <c r="DX66" i="2"/>
  <c r="ED66" i="2"/>
  <c r="DQ132" i="2"/>
  <c r="DK131" i="2"/>
  <c r="DW141" i="2"/>
  <c r="CF128" i="2"/>
  <c r="CG127" i="2"/>
  <c r="CY127" i="2" s="1"/>
  <c r="DE127" i="2" s="1"/>
  <c r="CX127" i="2"/>
  <c r="CL133" i="2"/>
  <c r="CM132" i="2"/>
  <c r="CR156" i="2"/>
  <c r="CS155" i="2"/>
  <c r="CH66" i="2"/>
  <c r="CZ64" i="2"/>
  <c r="CB65" i="2"/>
  <c r="CN66" i="2"/>
  <c r="CT66" i="2"/>
  <c r="DF64" i="2"/>
  <c r="BV64" i="2"/>
  <c r="BD62" i="2"/>
  <c r="BP62" i="2"/>
  <c r="BJ63" i="2"/>
  <c r="AX64" i="2"/>
  <c r="FJ67" i="2"/>
  <c r="FD66" i="2"/>
  <c r="Z65" i="2"/>
  <c r="AR64" i="2"/>
  <c r="AL66" i="2"/>
  <c r="AF66" i="2"/>
  <c r="T64" i="2"/>
  <c r="M65" i="2"/>
  <c r="N64" i="2"/>
  <c r="H66" i="2"/>
  <c r="J66" i="2"/>
  <c r="DM67" i="2"/>
  <c r="DS66" i="2"/>
  <c r="CI66" i="2"/>
  <c r="CC65" i="2"/>
  <c r="BQ61" i="2"/>
  <c r="I66" i="2"/>
  <c r="FE65" i="2"/>
  <c r="DY66" i="2"/>
  <c r="BW63" i="2"/>
  <c r="AM65" i="2"/>
  <c r="EE66" i="2"/>
  <c r="CO66" i="2"/>
  <c r="AS64" i="2"/>
  <c r="EK65" i="2"/>
  <c r="CU66" i="2"/>
  <c r="DG63" i="2"/>
  <c r="BK62" i="2"/>
  <c r="O64" i="2"/>
  <c r="AG65" i="2"/>
  <c r="DA64" i="2"/>
  <c r="FK66" i="2"/>
  <c r="AA65" i="2"/>
  <c r="BE62" i="2"/>
  <c r="AY63" i="2"/>
  <c r="EB125" i="2" l="1"/>
  <c r="EC124" i="2"/>
  <c r="EI124" i="2" s="1"/>
  <c r="EH124" i="2"/>
  <c r="DL68" i="2"/>
  <c r="ED67" i="2"/>
  <c r="DX67" i="2"/>
  <c r="EJ66" i="2"/>
  <c r="DR67" i="2"/>
  <c r="DQ133" i="2"/>
  <c r="DK132" i="2"/>
  <c r="DW142" i="2"/>
  <c r="CL134" i="2"/>
  <c r="CM133" i="2"/>
  <c r="CF129" i="2"/>
  <c r="CG128" i="2"/>
  <c r="CY128" i="2" s="1"/>
  <c r="DE128" i="2" s="1"/>
  <c r="CX128" i="2"/>
  <c r="CR157" i="2"/>
  <c r="CS156" i="2"/>
  <c r="CB66" i="2"/>
  <c r="CN67" i="2"/>
  <c r="CZ65" i="2"/>
  <c r="CT67" i="2"/>
  <c r="CH67" i="2"/>
  <c r="DF65" i="2"/>
  <c r="BV65" i="2"/>
  <c r="BD63" i="2"/>
  <c r="BP63" i="2"/>
  <c r="BJ64" i="2"/>
  <c r="AX65" i="2"/>
  <c r="FJ68" i="2"/>
  <c r="FD67" i="2"/>
  <c r="AR65" i="2"/>
  <c r="Z66" i="2"/>
  <c r="AF67" i="2"/>
  <c r="AL67" i="2"/>
  <c r="T65" i="2"/>
  <c r="T66" i="2" s="1"/>
  <c r="M66" i="2"/>
  <c r="N65" i="2"/>
  <c r="H67" i="2"/>
  <c r="J67" i="2"/>
  <c r="DM68" i="2"/>
  <c r="DS67" i="2"/>
  <c r="CI67" i="2"/>
  <c r="DG64" i="2"/>
  <c r="BK63" i="2"/>
  <c r="U64" i="2"/>
  <c r="U65" i="2"/>
  <c r="I67" i="2"/>
  <c r="DA65" i="2"/>
  <c r="O65" i="2"/>
  <c r="AM66" i="2"/>
  <c r="CC66" i="2"/>
  <c r="BQ62" i="2"/>
  <c r="DY67" i="2"/>
  <c r="CO67" i="2"/>
  <c r="BW64" i="2"/>
  <c r="AG66" i="2"/>
  <c r="AS65" i="2"/>
  <c r="AY64" i="2"/>
  <c r="AA66" i="2"/>
  <c r="EK66" i="2"/>
  <c r="BE63" i="2"/>
  <c r="U66" i="2"/>
  <c r="EE67" i="2"/>
  <c r="CU67" i="2"/>
  <c r="FE66" i="2"/>
  <c r="FK67" i="2"/>
  <c r="EB126" i="2" l="1"/>
  <c r="EC125" i="2"/>
  <c r="EI125" i="2" s="1"/>
  <c r="EH125" i="2"/>
  <c r="DL69" i="2"/>
  <c r="EJ67" i="2"/>
  <c r="DX68" i="2"/>
  <c r="DR68" i="2"/>
  <c r="ED68" i="2"/>
  <c r="DQ134" i="2"/>
  <c r="DK133" i="2"/>
  <c r="DW143" i="2"/>
  <c r="CF130" i="2"/>
  <c r="CG129" i="2"/>
  <c r="CY129" i="2" s="1"/>
  <c r="DE129" i="2" s="1"/>
  <c r="CX129" i="2"/>
  <c r="CL135" i="2"/>
  <c r="CM134" i="2"/>
  <c r="CR158" i="2"/>
  <c r="CS157" i="2"/>
  <c r="CT68" i="2"/>
  <c r="CZ66" i="2"/>
  <c r="CN68" i="2"/>
  <c r="CH68" i="2"/>
  <c r="CB67" i="2"/>
  <c r="DF66" i="2"/>
  <c r="BV66" i="2"/>
  <c r="BD64" i="2"/>
  <c r="BP64" i="2"/>
  <c r="BJ65" i="2"/>
  <c r="AX66" i="2"/>
  <c r="FJ69" i="2"/>
  <c r="FD68" i="2"/>
  <c r="Z67" i="2"/>
  <c r="AR66" i="2"/>
  <c r="AL68" i="2"/>
  <c r="AF68" i="2"/>
  <c r="M67" i="2"/>
  <c r="N66" i="2"/>
  <c r="T67" i="2"/>
  <c r="H68" i="2"/>
  <c r="J68" i="2"/>
  <c r="DM69" i="2"/>
  <c r="EK67" i="2"/>
  <c r="CC67" i="2"/>
  <c r="DG65" i="2"/>
  <c r="BK64" i="2"/>
  <c r="AM67" i="2"/>
  <c r="U67" i="2"/>
  <c r="DA66" i="2"/>
  <c r="AY65" i="2"/>
  <c r="AA67" i="2"/>
  <c r="CU68" i="2"/>
  <c r="BQ63" i="2"/>
  <c r="DY68" i="2"/>
  <c r="CO68" i="2"/>
  <c r="BW65" i="2"/>
  <c r="FK68" i="2"/>
  <c r="I68" i="2"/>
  <c r="FE67" i="2"/>
  <c r="DS68" i="2"/>
  <c r="BE64" i="2"/>
  <c r="O66" i="2"/>
  <c r="EE68" i="2"/>
  <c r="CI68" i="2"/>
  <c r="AG67" i="2"/>
  <c r="AS66" i="2"/>
  <c r="EB127" i="2" l="1"/>
  <c r="EC126" i="2"/>
  <c r="EI126" i="2" s="1"/>
  <c r="EH126" i="2"/>
  <c r="DL70" i="2"/>
  <c r="DR69" i="2"/>
  <c r="DX69" i="2"/>
  <c r="EJ68" i="2"/>
  <c r="ED69" i="2"/>
  <c r="DQ135" i="2"/>
  <c r="DK134" i="2"/>
  <c r="DW144" i="2"/>
  <c r="CL136" i="2"/>
  <c r="CM135" i="2"/>
  <c r="CF131" i="2"/>
  <c r="CG130" i="2"/>
  <c r="CY130" i="2" s="1"/>
  <c r="DE130" i="2" s="1"/>
  <c r="CX130" i="2"/>
  <c r="CR159" i="2"/>
  <c r="CS158" i="2"/>
  <c r="CH69" i="2"/>
  <c r="CZ67" i="2"/>
  <c r="CN69" i="2"/>
  <c r="CB68" i="2"/>
  <c r="CT69" i="2"/>
  <c r="DF67" i="2"/>
  <c r="BV67" i="2"/>
  <c r="BD65" i="2"/>
  <c r="BP65" i="2"/>
  <c r="BJ66" i="2"/>
  <c r="AX67" i="2"/>
  <c r="FJ70" i="2"/>
  <c r="FD69" i="2"/>
  <c r="AR67" i="2"/>
  <c r="Z68" i="2"/>
  <c r="AL69" i="2"/>
  <c r="AF69" i="2"/>
  <c r="M68" i="2"/>
  <c r="N67" i="2"/>
  <c r="T68" i="2"/>
  <c r="H69" i="2"/>
  <c r="J69" i="2"/>
  <c r="DM70" i="2"/>
  <c r="EK68" i="2"/>
  <c r="CU69" i="2"/>
  <c r="DG66" i="2"/>
  <c r="BK65" i="2"/>
  <c r="U68" i="2"/>
  <c r="I69" i="2"/>
  <c r="CO69" i="2"/>
  <c r="FE68" i="2"/>
  <c r="AS67" i="2"/>
  <c r="CI69" i="2"/>
  <c r="BQ64" i="2"/>
  <c r="AG68" i="2"/>
  <c r="DY69" i="2"/>
  <c r="DA67" i="2"/>
  <c r="BW66" i="2"/>
  <c r="FK69" i="2"/>
  <c r="AY66" i="2"/>
  <c r="AM68" i="2"/>
  <c r="EE69" i="2"/>
  <c r="BE65" i="2"/>
  <c r="DS69" i="2"/>
  <c r="CC68" i="2"/>
  <c r="O67" i="2"/>
  <c r="AA68" i="2"/>
  <c r="EB128" i="2" l="1"/>
  <c r="EC127" i="2"/>
  <c r="EI127" i="2" s="1"/>
  <c r="EH127" i="2"/>
  <c r="DL71" i="2"/>
  <c r="ED70" i="2"/>
  <c r="DX70" i="2"/>
  <c r="EJ69" i="2"/>
  <c r="DR70" i="2"/>
  <c r="DQ136" i="2"/>
  <c r="DK135" i="2"/>
  <c r="DW145" i="2"/>
  <c r="CF132" i="2"/>
  <c r="CG131" i="2"/>
  <c r="CY131" i="2" s="1"/>
  <c r="DE131" i="2" s="1"/>
  <c r="CX131" i="2"/>
  <c r="CL137" i="2"/>
  <c r="CM136" i="2"/>
  <c r="CR160" i="2"/>
  <c r="CS159" i="2"/>
  <c r="CB69" i="2"/>
  <c r="CN70" i="2"/>
  <c r="CZ68" i="2"/>
  <c r="CT70" i="2"/>
  <c r="CH70" i="2"/>
  <c r="DF68" i="2"/>
  <c r="BV68" i="2"/>
  <c r="BD66" i="2"/>
  <c r="BP66" i="2"/>
  <c r="BJ67" i="2"/>
  <c r="AX68" i="2"/>
  <c r="FJ71" i="2"/>
  <c r="FD70" i="2"/>
  <c r="Z69" i="2"/>
  <c r="AR68" i="2"/>
  <c r="AF70" i="2"/>
  <c r="AL70" i="2"/>
  <c r="M69" i="2"/>
  <c r="N68" i="2"/>
  <c r="T69" i="2"/>
  <c r="H70" i="2"/>
  <c r="J70" i="2"/>
  <c r="DM71" i="2"/>
  <c r="EE70" i="2"/>
  <c r="CC69" i="2"/>
  <c r="CU70" i="2"/>
  <c r="AG69" i="2"/>
  <c r="DS70" i="2"/>
  <c r="CI70" i="2"/>
  <c r="DG67" i="2"/>
  <c r="BK66" i="2"/>
  <c r="AY67" i="2"/>
  <c r="FE69" i="2"/>
  <c r="DA68" i="2"/>
  <c r="I70" i="2"/>
  <c r="AA69" i="2"/>
  <c r="O68" i="2"/>
  <c r="EK69" i="2"/>
  <c r="CO70" i="2"/>
  <c r="BW67" i="2"/>
  <c r="FK70" i="2"/>
  <c r="AM69" i="2"/>
  <c r="U69" i="2"/>
  <c r="DY70" i="2"/>
  <c r="BE66" i="2"/>
  <c r="BQ65" i="2"/>
  <c r="AS68" i="2"/>
  <c r="EB129" i="2" l="1"/>
  <c r="EC128" i="2"/>
  <c r="EI128" i="2" s="1"/>
  <c r="EH128" i="2"/>
  <c r="DL72" i="2"/>
  <c r="DX71" i="2"/>
  <c r="EJ70" i="2"/>
  <c r="DR71" i="2"/>
  <c r="ED71" i="2"/>
  <c r="DQ137" i="2"/>
  <c r="DK136" i="2"/>
  <c r="DW146" i="2"/>
  <c r="CL138" i="2"/>
  <c r="CM137" i="2"/>
  <c r="CF133" i="2"/>
  <c r="CG132" i="2"/>
  <c r="CY132" i="2" s="1"/>
  <c r="DE132" i="2" s="1"/>
  <c r="CX132" i="2"/>
  <c r="CR161" i="2"/>
  <c r="CS160" i="2"/>
  <c r="CT71" i="2"/>
  <c r="CZ69" i="2"/>
  <c r="CN71" i="2"/>
  <c r="CH71" i="2"/>
  <c r="CB70" i="2"/>
  <c r="DF69" i="2"/>
  <c r="BV69" i="2"/>
  <c r="BD67" i="2"/>
  <c r="BP67" i="2"/>
  <c r="BJ68" i="2"/>
  <c r="AX69" i="2"/>
  <c r="FJ72" i="2"/>
  <c r="FD71" i="2"/>
  <c r="AR69" i="2"/>
  <c r="Z70" i="2"/>
  <c r="AL71" i="2"/>
  <c r="AF71" i="2"/>
  <c r="M70" i="2"/>
  <c r="N69" i="2"/>
  <c r="T70" i="2"/>
  <c r="H71" i="2"/>
  <c r="J71" i="2"/>
  <c r="DM72" i="2"/>
  <c r="DS71" i="2"/>
  <c r="CO71" i="2"/>
  <c r="BE67" i="2"/>
  <c r="FK71" i="2"/>
  <c r="FE70" i="2"/>
  <c r="AS69" i="2"/>
  <c r="EE71" i="2"/>
  <c r="CU71" i="2"/>
  <c r="CI71" i="2"/>
  <c r="BQ66" i="2"/>
  <c r="AG70" i="2"/>
  <c r="AA70" i="2"/>
  <c r="DA69" i="2"/>
  <c r="AY68" i="2"/>
  <c r="U70" i="2"/>
  <c r="EK70" i="2"/>
  <c r="CC70" i="2"/>
  <c r="DG68" i="2"/>
  <c r="BK67" i="2"/>
  <c r="AM70" i="2"/>
  <c r="O69" i="2"/>
  <c r="DY71" i="2"/>
  <c r="BW68" i="2"/>
  <c r="I71" i="2"/>
  <c r="EB130" i="2" l="1"/>
  <c r="EC129" i="2"/>
  <c r="EI129" i="2" s="1"/>
  <c r="EH129" i="2"/>
  <c r="DL73" i="2"/>
  <c r="DR72" i="2"/>
  <c r="DX72" i="2"/>
  <c r="EJ71" i="2"/>
  <c r="ED72" i="2"/>
  <c r="DQ138" i="2"/>
  <c r="DK137" i="2"/>
  <c r="DW147" i="2"/>
  <c r="CF134" i="2"/>
  <c r="CG133" i="2"/>
  <c r="CY133" i="2" s="1"/>
  <c r="DE133" i="2" s="1"/>
  <c r="CX133" i="2"/>
  <c r="CL139" i="2"/>
  <c r="CM138" i="2"/>
  <c r="CR162" i="2"/>
  <c r="CS161" i="2"/>
  <c r="CH72" i="2"/>
  <c r="CN72" i="2"/>
  <c r="CZ70" i="2"/>
  <c r="CB71" i="2"/>
  <c r="CT72" i="2"/>
  <c r="DF70" i="2"/>
  <c r="BV70" i="2"/>
  <c r="BD68" i="2"/>
  <c r="BP68" i="2"/>
  <c r="BJ69" i="2"/>
  <c r="AX70" i="2"/>
  <c r="FJ73" i="2"/>
  <c r="FD72" i="2"/>
  <c r="Z71" i="2"/>
  <c r="AR70" i="2"/>
  <c r="AL72" i="2"/>
  <c r="AF72" i="2"/>
  <c r="M71" i="2"/>
  <c r="N70" i="2"/>
  <c r="T71" i="2"/>
  <c r="H72" i="2"/>
  <c r="J72" i="2"/>
  <c r="DM73" i="2"/>
  <c r="EE72" i="2"/>
  <c r="DA70" i="2"/>
  <c r="BE68" i="2"/>
  <c r="I72" i="2"/>
  <c r="AA71" i="2"/>
  <c r="DY72" i="2"/>
  <c r="FK72" i="2"/>
  <c r="DS72" i="2"/>
  <c r="CI72" i="2"/>
  <c r="CC71" i="2"/>
  <c r="BQ67" i="2"/>
  <c r="AM71" i="2"/>
  <c r="AG71" i="2"/>
  <c r="AS70" i="2"/>
  <c r="CO72" i="2"/>
  <c r="AY69" i="2"/>
  <c r="EK71" i="2"/>
  <c r="CU72" i="2"/>
  <c r="DG69" i="2"/>
  <c r="BK68" i="2"/>
  <c r="U71" i="2"/>
  <c r="FE71" i="2"/>
  <c r="BW69" i="2"/>
  <c r="O70" i="2"/>
  <c r="EB131" i="2" l="1"/>
  <c r="EC130" i="2"/>
  <c r="EI130" i="2" s="1"/>
  <c r="EH130" i="2"/>
  <c r="DL74" i="2"/>
  <c r="ED73" i="2"/>
  <c r="DX73" i="2"/>
  <c r="EJ72" i="2"/>
  <c r="DR73" i="2"/>
  <c r="DQ139" i="2"/>
  <c r="DK138" i="2"/>
  <c r="DW148" i="2"/>
  <c r="CL140" i="2"/>
  <c r="CM139" i="2"/>
  <c r="CF135" i="2"/>
  <c r="CG134" i="2"/>
  <c r="CY134" i="2" s="1"/>
  <c r="DE134" i="2" s="1"/>
  <c r="CX134" i="2"/>
  <c r="CR163" i="2"/>
  <c r="CS162" i="2"/>
  <c r="CB72" i="2"/>
  <c r="CZ71" i="2"/>
  <c r="CN73" i="2"/>
  <c r="CT73" i="2"/>
  <c r="CH73" i="2"/>
  <c r="DF71" i="2"/>
  <c r="BV71" i="2"/>
  <c r="BD69" i="2"/>
  <c r="BP69" i="2"/>
  <c r="BJ70" i="2"/>
  <c r="AX71" i="2"/>
  <c r="FJ74" i="2"/>
  <c r="FD73" i="2"/>
  <c r="AR71" i="2"/>
  <c r="Z72" i="2"/>
  <c r="AF73" i="2"/>
  <c r="AL73" i="2"/>
  <c r="M72" i="2"/>
  <c r="N71" i="2"/>
  <c r="T72" i="2"/>
  <c r="H73" i="2"/>
  <c r="J73" i="2"/>
  <c r="DM74" i="2"/>
  <c r="EK72" i="2"/>
  <c r="CO73" i="2"/>
  <c r="BE69" i="2"/>
  <c r="U72" i="2"/>
  <c r="AA72" i="2"/>
  <c r="DY73" i="2"/>
  <c r="AM72" i="2"/>
  <c r="EE73" i="2"/>
  <c r="CC72" i="2"/>
  <c r="CU73" i="2"/>
  <c r="BQ68" i="2"/>
  <c r="I73" i="2"/>
  <c r="AY70" i="2"/>
  <c r="O71" i="2"/>
  <c r="BW70" i="2"/>
  <c r="AS71" i="2"/>
  <c r="DS73" i="2"/>
  <c r="CI73" i="2"/>
  <c r="DG70" i="2"/>
  <c r="BK69" i="2"/>
  <c r="AG72" i="2"/>
  <c r="FK73" i="2"/>
  <c r="DA71" i="2"/>
  <c r="FE72" i="2"/>
  <c r="EB132" i="2" l="1"/>
  <c r="EC131" i="2"/>
  <c r="EI131" i="2" s="1"/>
  <c r="EH131" i="2"/>
  <c r="DL75" i="2"/>
  <c r="EJ73" i="2"/>
  <c r="DX74" i="2"/>
  <c r="DR74" i="2"/>
  <c r="ED74" i="2"/>
  <c r="DQ140" i="2"/>
  <c r="DK139" i="2"/>
  <c r="DW149" i="2"/>
  <c r="CF136" i="2"/>
  <c r="CG135" i="2"/>
  <c r="CY135" i="2" s="1"/>
  <c r="DE135" i="2" s="1"/>
  <c r="CX135" i="2"/>
  <c r="CL141" i="2"/>
  <c r="CM140" i="2"/>
  <c r="CL403" i="2"/>
  <c r="CL404" i="2" s="1"/>
  <c r="CR164" i="2"/>
  <c r="CS163" i="2"/>
  <c r="CT74" i="2"/>
  <c r="CN74" i="2"/>
  <c r="CZ72" i="2"/>
  <c r="CH74" i="2"/>
  <c r="CB73" i="2"/>
  <c r="DF72" i="2"/>
  <c r="BV72" i="2"/>
  <c r="BD70" i="2"/>
  <c r="BP70" i="2"/>
  <c r="BJ71" i="2"/>
  <c r="AX72" i="2"/>
  <c r="FJ75" i="2"/>
  <c r="FD74" i="2"/>
  <c r="Z73" i="2"/>
  <c r="AR72" i="2"/>
  <c r="AL74" i="2"/>
  <c r="AF74" i="2"/>
  <c r="M73" i="2"/>
  <c r="N72" i="2"/>
  <c r="T73" i="2"/>
  <c r="H74" i="2"/>
  <c r="J74" i="2"/>
  <c r="DM75" i="2"/>
  <c r="DY74" i="2"/>
  <c r="DA72" i="2"/>
  <c r="BE70" i="2"/>
  <c r="AY71" i="2"/>
  <c r="O72" i="2"/>
  <c r="AA73" i="2"/>
  <c r="DG71" i="2"/>
  <c r="U73" i="2"/>
  <c r="DS74" i="2"/>
  <c r="I74" i="2"/>
  <c r="EE74" i="2"/>
  <c r="CU74" i="2"/>
  <c r="CI74" i="2"/>
  <c r="BQ69" i="2"/>
  <c r="FE73" i="2"/>
  <c r="AS72" i="2"/>
  <c r="CC73" i="2"/>
  <c r="AM73" i="2"/>
  <c r="BW71" i="2"/>
  <c r="AG73" i="2"/>
  <c r="EK73" i="2"/>
  <c r="BK70" i="2"/>
  <c r="CO74" i="2"/>
  <c r="FK74" i="2"/>
  <c r="EB133" i="2" l="1"/>
  <c r="EC132" i="2"/>
  <c r="EI132" i="2" s="1"/>
  <c r="EH132" i="2"/>
  <c r="DL76" i="2"/>
  <c r="CF376" i="2"/>
  <c r="DX75" i="2"/>
  <c r="DR75" i="2"/>
  <c r="EJ74" i="2"/>
  <c r="ED75" i="2"/>
  <c r="DQ141" i="2"/>
  <c r="DK140" i="2"/>
  <c r="DW150" i="2"/>
  <c r="CL142" i="2"/>
  <c r="CM141" i="2"/>
  <c r="CF137" i="2"/>
  <c r="CG136" i="2"/>
  <c r="CY136" i="2" s="1"/>
  <c r="DE136" i="2" s="1"/>
  <c r="CX136" i="2"/>
  <c r="CL405" i="2"/>
  <c r="CM404" i="2"/>
  <c r="CM403" i="2"/>
  <c r="CR165" i="2"/>
  <c r="CS164" i="2"/>
  <c r="CH75" i="2"/>
  <c r="CZ73" i="2"/>
  <c r="CN75" i="2"/>
  <c r="CB74" i="2"/>
  <c r="CT75" i="2"/>
  <c r="DF73" i="2"/>
  <c r="BV73" i="2"/>
  <c r="BD71" i="2"/>
  <c r="BP71" i="2"/>
  <c r="BJ72" i="2"/>
  <c r="AX73" i="2"/>
  <c r="FJ76" i="2"/>
  <c r="FD75" i="2"/>
  <c r="AR73" i="2"/>
  <c r="Z74" i="2"/>
  <c r="AL75" i="2"/>
  <c r="AF75" i="2"/>
  <c r="M74" i="2"/>
  <c r="S74" i="2"/>
  <c r="N73" i="2"/>
  <c r="H75" i="2"/>
  <c r="J75" i="2"/>
  <c r="DM76" i="2"/>
  <c r="EE75" i="2"/>
  <c r="DA73" i="2"/>
  <c r="BW72" i="2"/>
  <c r="AY72" i="2"/>
  <c r="AG74" i="2"/>
  <c r="AS73" i="2"/>
  <c r="AA74" i="2"/>
  <c r="DG72" i="2"/>
  <c r="AM74" i="2"/>
  <c r="EK74" i="2"/>
  <c r="CO75" i="2"/>
  <c r="BE71" i="2"/>
  <c r="FK75" i="2"/>
  <c r="CU75" i="2"/>
  <c r="O73" i="2"/>
  <c r="DY75" i="2"/>
  <c r="CI75" i="2"/>
  <c r="CC74" i="2"/>
  <c r="BQ70" i="2"/>
  <c r="I75" i="2"/>
  <c r="FE74" i="2"/>
  <c r="DS75" i="2"/>
  <c r="BK71" i="2"/>
  <c r="EB134" i="2" l="1"/>
  <c r="EC133" i="2"/>
  <c r="EI133" i="2" s="1"/>
  <c r="EH133" i="2"/>
  <c r="DL77" i="2"/>
  <c r="CF377" i="2"/>
  <c r="CG376" i="2"/>
  <c r="EJ75" i="2"/>
  <c r="ED76" i="2"/>
  <c r="DR76" i="2"/>
  <c r="DX76" i="2"/>
  <c r="DQ142" i="2"/>
  <c r="DK141" i="2"/>
  <c r="DW151" i="2"/>
  <c r="CF138" i="2"/>
  <c r="CG137" i="2"/>
  <c r="CY137" i="2" s="1"/>
  <c r="DE137" i="2" s="1"/>
  <c r="CX137" i="2"/>
  <c r="CL143" i="2"/>
  <c r="CM142" i="2"/>
  <c r="CL406" i="2"/>
  <c r="CM405" i="2"/>
  <c r="CR166" i="2"/>
  <c r="CS165" i="2"/>
  <c r="CB75" i="2"/>
  <c r="CN76" i="2"/>
  <c r="CZ74" i="2"/>
  <c r="CT76" i="2"/>
  <c r="CH76" i="2"/>
  <c r="DF74" i="2"/>
  <c r="BV74" i="2"/>
  <c r="BD72" i="2"/>
  <c r="BP72" i="2"/>
  <c r="BJ73" i="2"/>
  <c r="AX74" i="2"/>
  <c r="FJ77" i="2"/>
  <c r="FD76" i="2"/>
  <c r="Z75" i="2"/>
  <c r="AR74" i="2"/>
  <c r="AF76" i="2"/>
  <c r="AL76" i="2"/>
  <c r="T74" i="2"/>
  <c r="M75" i="2"/>
  <c r="N74" i="2"/>
  <c r="H76" i="2"/>
  <c r="J76" i="2"/>
  <c r="DM77" i="2"/>
  <c r="DS76" i="2"/>
  <c r="CO76" i="2"/>
  <c r="BE72" i="2"/>
  <c r="I76" i="2"/>
  <c r="AA75" i="2"/>
  <c r="BW73" i="2"/>
  <c r="AS74" i="2"/>
  <c r="EK75" i="2"/>
  <c r="CC75" i="2"/>
  <c r="CU76" i="2"/>
  <c r="BQ71" i="2"/>
  <c r="AY73" i="2"/>
  <c r="O74" i="2"/>
  <c r="EE76" i="2"/>
  <c r="FK76" i="2"/>
  <c r="DY76" i="2"/>
  <c r="CI76" i="2"/>
  <c r="DG73" i="2"/>
  <c r="BK72" i="2"/>
  <c r="AM75" i="2"/>
  <c r="FE75" i="2"/>
  <c r="DA74" i="2"/>
  <c r="AG75" i="2"/>
  <c r="EB135" i="2" l="1"/>
  <c r="EC134" i="2"/>
  <c r="EI134" i="2" s="1"/>
  <c r="EH134" i="2"/>
  <c r="DL78" i="2"/>
  <c r="CF378" i="2"/>
  <c r="CG377" i="2"/>
  <c r="DR77" i="2"/>
  <c r="ED77" i="2"/>
  <c r="DX77" i="2"/>
  <c r="EJ76" i="2"/>
  <c r="DQ143" i="2"/>
  <c r="DK142" i="2"/>
  <c r="DW152" i="2"/>
  <c r="CL144" i="2"/>
  <c r="CM143" i="2"/>
  <c r="CF139" i="2"/>
  <c r="CG138" i="2"/>
  <c r="CY138" i="2" s="1"/>
  <c r="DE138" i="2" s="1"/>
  <c r="CX138" i="2"/>
  <c r="CL407" i="2"/>
  <c r="CM406" i="2"/>
  <c r="CS166" i="2"/>
  <c r="CR167" i="2"/>
  <c r="CT77" i="2"/>
  <c r="CN77" i="2"/>
  <c r="CZ75" i="2"/>
  <c r="CH77" i="2"/>
  <c r="CB76" i="2"/>
  <c r="DF75" i="2"/>
  <c r="BV75" i="2"/>
  <c r="BD73" i="2"/>
  <c r="BP73" i="2"/>
  <c r="BJ74" i="2"/>
  <c r="AX75" i="2"/>
  <c r="FJ78" i="2"/>
  <c r="FD77" i="2"/>
  <c r="AR75" i="2"/>
  <c r="Z76" i="2"/>
  <c r="AL77" i="2"/>
  <c r="AF77" i="2"/>
  <c r="T75" i="2"/>
  <c r="M76" i="2"/>
  <c r="S76" i="2"/>
  <c r="N75" i="2"/>
  <c r="H77" i="2"/>
  <c r="J77" i="2"/>
  <c r="DM78" i="2"/>
  <c r="DY77" i="2"/>
  <c r="DA75" i="2"/>
  <c r="BW74" i="2"/>
  <c r="AY74" i="2"/>
  <c r="FE76" i="2"/>
  <c r="U74" i="2"/>
  <c r="DS77" i="2"/>
  <c r="BK73" i="2"/>
  <c r="I77" i="2"/>
  <c r="EE77" i="2"/>
  <c r="CO77" i="2"/>
  <c r="BE73" i="2"/>
  <c r="O75" i="2"/>
  <c r="AS75" i="2"/>
  <c r="U75" i="2"/>
  <c r="DG74" i="2"/>
  <c r="FK77" i="2"/>
  <c r="EK76" i="2"/>
  <c r="CU77" i="2"/>
  <c r="CI77" i="2"/>
  <c r="BQ72" i="2"/>
  <c r="AM76" i="2"/>
  <c r="AA76" i="2"/>
  <c r="CC76" i="2"/>
  <c r="AG76" i="2"/>
  <c r="EB136" i="2" l="1"/>
  <c r="EC135" i="2"/>
  <c r="EI135" i="2" s="1"/>
  <c r="EH135" i="2"/>
  <c r="DL79" i="2"/>
  <c r="CF379" i="2"/>
  <c r="CG378" i="2"/>
  <c r="ED78" i="2"/>
  <c r="DX78" i="2"/>
  <c r="DR78" i="2"/>
  <c r="EJ77" i="2"/>
  <c r="DQ144" i="2"/>
  <c r="DK143" i="2"/>
  <c r="DW153" i="2"/>
  <c r="CM407" i="2"/>
  <c r="CL408" i="2"/>
  <c r="CF140" i="2"/>
  <c r="CG139" i="2"/>
  <c r="CY139" i="2" s="1"/>
  <c r="DE139" i="2" s="1"/>
  <c r="CX139" i="2"/>
  <c r="CL145" i="2"/>
  <c r="CM144" i="2"/>
  <c r="CR168" i="2"/>
  <c r="CS167" i="2"/>
  <c r="CH78" i="2"/>
  <c r="CN78" i="2"/>
  <c r="CZ76" i="2"/>
  <c r="CB77" i="2"/>
  <c r="CT78" i="2"/>
  <c r="DF76" i="2"/>
  <c r="BV76" i="2"/>
  <c r="BD74" i="2"/>
  <c r="BP74" i="2"/>
  <c r="BJ75" i="2"/>
  <c r="AX76" i="2"/>
  <c r="FJ79" i="2"/>
  <c r="FD78" i="2"/>
  <c r="Z77" i="2"/>
  <c r="AR76" i="2"/>
  <c r="AL78" i="2"/>
  <c r="AF78" i="2"/>
  <c r="T76" i="2"/>
  <c r="S77" i="2"/>
  <c r="M77" i="2"/>
  <c r="N76" i="2"/>
  <c r="H78" i="2"/>
  <c r="J78" i="2"/>
  <c r="DM79" i="2"/>
  <c r="DS78" i="2"/>
  <c r="DA76" i="2"/>
  <c r="BW75" i="2"/>
  <c r="AY75" i="2"/>
  <c r="AS76" i="2"/>
  <c r="AG77" i="2"/>
  <c r="CU78" i="2"/>
  <c r="BK74" i="2"/>
  <c r="EK77" i="2"/>
  <c r="CO78" i="2"/>
  <c r="BE74" i="2"/>
  <c r="FE77" i="2"/>
  <c r="AM77" i="2"/>
  <c r="I78" i="2"/>
  <c r="DG75" i="2"/>
  <c r="O76" i="2"/>
  <c r="EE78" i="2"/>
  <c r="CI78" i="2"/>
  <c r="CC77" i="2"/>
  <c r="BQ73" i="2"/>
  <c r="FK78" i="2"/>
  <c r="AA77" i="2"/>
  <c r="U76" i="2"/>
  <c r="DY78" i="2"/>
  <c r="EB137" i="2" l="1"/>
  <c r="EC136" i="2"/>
  <c r="EI136" i="2" s="1"/>
  <c r="EH136" i="2"/>
  <c r="DL80" i="2"/>
  <c r="CF380" i="2"/>
  <c r="CG379" i="2"/>
  <c r="EJ78" i="2"/>
  <c r="DR79" i="2"/>
  <c r="DX79" i="2"/>
  <c r="ED79" i="2"/>
  <c r="DQ145" i="2"/>
  <c r="DK144" i="2"/>
  <c r="DW154" i="2"/>
  <c r="CL409" i="2"/>
  <c r="CM408" i="2"/>
  <c r="CL146" i="2"/>
  <c r="CM145" i="2"/>
  <c r="CF141" i="2"/>
  <c r="CG140" i="2"/>
  <c r="CY140" i="2" s="1"/>
  <c r="DE140" i="2" s="1"/>
  <c r="CX140" i="2"/>
  <c r="CS168" i="2"/>
  <c r="CR169" i="2"/>
  <c r="CB78" i="2"/>
  <c r="CN79" i="2"/>
  <c r="CZ77" i="2"/>
  <c r="CT79" i="2"/>
  <c r="CH79" i="2"/>
  <c r="DF77" i="2"/>
  <c r="BV77" i="2"/>
  <c r="BD75" i="2"/>
  <c r="BP75" i="2"/>
  <c r="BJ76" i="2"/>
  <c r="AX77" i="2"/>
  <c r="FJ80" i="2"/>
  <c r="FD79" i="2"/>
  <c r="AR77" i="2"/>
  <c r="Z78" i="2"/>
  <c r="AF79" i="2"/>
  <c r="AL79" i="2"/>
  <c r="T77" i="2"/>
  <c r="S78" i="2"/>
  <c r="M78" i="2"/>
  <c r="N77" i="2"/>
  <c r="H79" i="2"/>
  <c r="J79" i="2"/>
  <c r="DM80" i="2"/>
  <c r="DS79" i="2"/>
  <c r="DA77" i="2"/>
  <c r="BW76" i="2"/>
  <c r="AY76" i="2"/>
  <c r="AM78" i="2"/>
  <c r="AA78" i="2"/>
  <c r="CI79" i="2"/>
  <c r="DG76" i="2"/>
  <c r="BK75" i="2"/>
  <c r="FE78" i="2"/>
  <c r="DY79" i="2"/>
  <c r="CO79" i="2"/>
  <c r="BE75" i="2"/>
  <c r="FK79" i="2"/>
  <c r="AG78" i="2"/>
  <c r="U77" i="2"/>
  <c r="EK78" i="2"/>
  <c r="CC78" i="2"/>
  <c r="CU79" i="2"/>
  <c r="BQ74" i="2"/>
  <c r="O77" i="2"/>
  <c r="AS77" i="2"/>
  <c r="I79" i="2"/>
  <c r="EE79" i="2"/>
  <c r="EB138" i="2" l="1"/>
  <c r="EC137" i="2"/>
  <c r="EI137" i="2" s="1"/>
  <c r="EH137" i="2"/>
  <c r="DL81" i="2"/>
  <c r="CM409" i="2"/>
  <c r="CL410" i="2"/>
  <c r="CF381" i="2"/>
  <c r="CG380" i="2"/>
  <c r="DX80" i="2"/>
  <c r="DR80" i="2"/>
  <c r="ED80" i="2"/>
  <c r="EJ79" i="2"/>
  <c r="DQ146" i="2"/>
  <c r="DK145" i="2"/>
  <c r="DW155" i="2"/>
  <c r="CF142" i="2"/>
  <c r="CG141" i="2"/>
  <c r="CY141" i="2" s="1"/>
  <c r="DE141" i="2" s="1"/>
  <c r="CX141" i="2"/>
  <c r="CL147" i="2"/>
  <c r="CM146" i="2"/>
  <c r="CR170" i="2"/>
  <c r="CS169" i="2"/>
  <c r="CT80" i="2"/>
  <c r="CN80" i="2"/>
  <c r="CZ78" i="2"/>
  <c r="CH80" i="2"/>
  <c r="CB79" i="2"/>
  <c r="DF78" i="2"/>
  <c r="BV78" i="2"/>
  <c r="BD76" i="2"/>
  <c r="BP76" i="2"/>
  <c r="BJ77" i="2"/>
  <c r="AX78" i="2"/>
  <c r="FJ81" i="2"/>
  <c r="FD80" i="2"/>
  <c r="Z79" i="2"/>
  <c r="AR78" i="2"/>
  <c r="AL80" i="2"/>
  <c r="AF80" i="2"/>
  <c r="T78" i="2"/>
  <c r="M79" i="2"/>
  <c r="N78" i="2"/>
  <c r="H80" i="2"/>
  <c r="J80" i="2"/>
  <c r="DM81" i="2"/>
  <c r="EK79" i="2"/>
  <c r="CU80" i="2"/>
  <c r="CI80" i="2"/>
  <c r="BQ75" i="2"/>
  <c r="AA79" i="2"/>
  <c r="AM79" i="2"/>
  <c r="U78" i="2"/>
  <c r="DY80" i="2"/>
  <c r="CC79" i="2"/>
  <c r="DG77" i="2"/>
  <c r="BK76" i="2"/>
  <c r="AS78" i="2"/>
  <c r="I80" i="2"/>
  <c r="DS80" i="2"/>
  <c r="DA78" i="2"/>
  <c r="BW77" i="2"/>
  <c r="AY77" i="2"/>
  <c r="FE79" i="2"/>
  <c r="O78" i="2"/>
  <c r="EE80" i="2"/>
  <c r="CO80" i="2"/>
  <c r="BE76" i="2"/>
  <c r="AG79" i="2"/>
  <c r="FK80" i="2"/>
  <c r="EB139" i="2" l="1"/>
  <c r="EC138" i="2"/>
  <c r="EI138" i="2" s="1"/>
  <c r="EH138" i="2"/>
  <c r="DL82" i="2"/>
  <c r="CF382" i="2"/>
  <c r="CG381" i="2"/>
  <c r="CL411" i="2"/>
  <c r="CM410" i="2"/>
  <c r="ED81" i="2"/>
  <c r="DR81" i="2"/>
  <c r="DX81" i="2"/>
  <c r="EJ80" i="2"/>
  <c r="DQ147" i="2"/>
  <c r="DK146" i="2"/>
  <c r="DW156" i="2"/>
  <c r="CL148" i="2"/>
  <c r="CM147" i="2"/>
  <c r="CF143" i="2"/>
  <c r="CG142" i="2"/>
  <c r="CY142" i="2" s="1"/>
  <c r="DE142" i="2" s="1"/>
  <c r="CX142" i="2"/>
  <c r="CR171" i="2"/>
  <c r="CS170" i="2"/>
  <c r="CH81" i="2"/>
  <c r="CN81" i="2"/>
  <c r="CZ79" i="2"/>
  <c r="CB80" i="2"/>
  <c r="CT81" i="2"/>
  <c r="DF79" i="2"/>
  <c r="BV79" i="2"/>
  <c r="BD77" i="2"/>
  <c r="BP77" i="2"/>
  <c r="BJ78" i="2"/>
  <c r="AX79" i="2"/>
  <c r="FJ82" i="2"/>
  <c r="FD81" i="2"/>
  <c r="AR79" i="2"/>
  <c r="Z80" i="2"/>
  <c r="AL81" i="2"/>
  <c r="AF81" i="2"/>
  <c r="T79" i="2"/>
  <c r="M80" i="2"/>
  <c r="N79" i="2"/>
  <c r="H81" i="2"/>
  <c r="J81" i="2"/>
  <c r="DM82" i="2"/>
  <c r="DY81" i="2"/>
  <c r="CC80" i="2"/>
  <c r="BE77" i="2"/>
  <c r="FK81" i="2"/>
  <c r="AA80" i="2"/>
  <c r="AM80" i="2"/>
  <c r="I81" i="2"/>
  <c r="CO81" i="2"/>
  <c r="AY78" i="2"/>
  <c r="FE80" i="2"/>
  <c r="EE81" i="2"/>
  <c r="CI81" i="2"/>
  <c r="DA79" i="2"/>
  <c r="BQ76" i="2"/>
  <c r="AS79" i="2"/>
  <c r="AG80" i="2"/>
  <c r="U79" i="2"/>
  <c r="BK77" i="2"/>
  <c r="EK80" i="2"/>
  <c r="CU81" i="2"/>
  <c r="DG78" i="2"/>
  <c r="O79" i="2"/>
  <c r="DS81" i="2"/>
  <c r="BW78" i="2"/>
  <c r="EB140" i="2" l="1"/>
  <c r="EC139" i="2"/>
  <c r="EI139" i="2" s="1"/>
  <c r="EH139" i="2"/>
  <c r="DL83" i="2"/>
  <c r="CL412" i="2"/>
  <c r="CM411" i="2"/>
  <c r="CF383" i="2"/>
  <c r="CG382" i="2"/>
  <c r="DX82" i="2"/>
  <c r="DR82" i="2"/>
  <c r="EJ81" i="2"/>
  <c r="ED82" i="2"/>
  <c r="DQ148" i="2"/>
  <c r="DK147" i="2"/>
  <c r="DW157" i="2"/>
  <c r="CF144" i="2"/>
  <c r="CG143" i="2"/>
  <c r="CY143" i="2" s="1"/>
  <c r="DE143" i="2" s="1"/>
  <c r="CX143" i="2"/>
  <c r="CL149" i="2"/>
  <c r="CM148" i="2"/>
  <c r="CR172" i="2"/>
  <c r="CS171" i="2"/>
  <c r="CZ80" i="2"/>
  <c r="CB81" i="2"/>
  <c r="CN82" i="2"/>
  <c r="CT82" i="2"/>
  <c r="CH82" i="2"/>
  <c r="DF80" i="2"/>
  <c r="BV80" i="2"/>
  <c r="BD78" i="2"/>
  <c r="BP78" i="2"/>
  <c r="BJ79" i="2"/>
  <c r="AX80" i="2"/>
  <c r="FJ83" i="2"/>
  <c r="FD82" i="2"/>
  <c r="Z81" i="2"/>
  <c r="AR80" i="2"/>
  <c r="AF82" i="2"/>
  <c r="AL82" i="2"/>
  <c r="T80" i="2"/>
  <c r="S81" i="2"/>
  <c r="M81" i="2"/>
  <c r="N80" i="2"/>
  <c r="H82" i="2"/>
  <c r="J82" i="2"/>
  <c r="DM83" i="2"/>
  <c r="DS82" i="2"/>
  <c r="CC81" i="2"/>
  <c r="BW79" i="2"/>
  <c r="FK82" i="2"/>
  <c r="O80" i="2"/>
  <c r="AS80" i="2"/>
  <c r="DY82" i="2"/>
  <c r="CU82" i="2"/>
  <c r="AY79" i="2"/>
  <c r="U80" i="2"/>
  <c r="CI82" i="2"/>
  <c r="BK78" i="2"/>
  <c r="AM81" i="2"/>
  <c r="EK81" i="2"/>
  <c r="CO82" i="2"/>
  <c r="BE78" i="2"/>
  <c r="AG81" i="2"/>
  <c r="I82" i="2"/>
  <c r="DA80" i="2"/>
  <c r="BQ77" i="2"/>
  <c r="AA81" i="2"/>
  <c r="EE82" i="2"/>
  <c r="DG79" i="2"/>
  <c r="FE81" i="2"/>
  <c r="EB141" i="2" l="1"/>
  <c r="EC140" i="2"/>
  <c r="EI140" i="2" s="1"/>
  <c r="EH140" i="2"/>
  <c r="DL84" i="2"/>
  <c r="CF384" i="2"/>
  <c r="CG383" i="2"/>
  <c r="CL413" i="2"/>
  <c r="CM412" i="2"/>
  <c r="EJ82" i="2"/>
  <c r="DR83" i="2"/>
  <c r="ED83" i="2"/>
  <c r="DX83" i="2"/>
  <c r="DQ149" i="2"/>
  <c r="DK148" i="2"/>
  <c r="DW158" i="2"/>
  <c r="CL150" i="2"/>
  <c r="CM149" i="2"/>
  <c r="CF145" i="2"/>
  <c r="CG144" i="2"/>
  <c r="CY144" i="2" s="1"/>
  <c r="DE144" i="2" s="1"/>
  <c r="CX144" i="2"/>
  <c r="CR173" i="2"/>
  <c r="CS172" i="2"/>
  <c r="CT83" i="2"/>
  <c r="CN83" i="2"/>
  <c r="CB82" i="2"/>
  <c r="CH83" i="2"/>
  <c r="CZ81" i="2"/>
  <c r="DF81" i="2"/>
  <c r="BV81" i="2"/>
  <c r="BD79" i="2"/>
  <c r="BP79" i="2"/>
  <c r="BJ80" i="2"/>
  <c r="AX81" i="2"/>
  <c r="FJ84" i="2"/>
  <c r="FD83" i="2"/>
  <c r="AR81" i="2"/>
  <c r="Z82" i="2"/>
  <c r="AL83" i="2"/>
  <c r="AF83" i="2"/>
  <c r="T81" i="2"/>
  <c r="S82" i="2"/>
  <c r="M82" i="2"/>
  <c r="N81" i="2"/>
  <c r="H83" i="2"/>
  <c r="J83" i="2"/>
  <c r="DM84" i="2"/>
  <c r="DS83" i="2"/>
  <c r="CO83" i="2"/>
  <c r="BW80" i="2"/>
  <c r="AY80" i="2"/>
  <c r="AG82" i="2"/>
  <c r="AA82" i="2"/>
  <c r="DY83" i="2"/>
  <c r="CI83" i="2"/>
  <c r="U81" i="2"/>
  <c r="DA81" i="2"/>
  <c r="BK79" i="2"/>
  <c r="O81" i="2"/>
  <c r="EE83" i="2"/>
  <c r="CC82" i="2"/>
  <c r="BE79" i="2"/>
  <c r="FK83" i="2"/>
  <c r="AM82" i="2"/>
  <c r="I83" i="2"/>
  <c r="CU83" i="2"/>
  <c r="BQ78" i="2"/>
  <c r="FE82" i="2"/>
  <c r="EK82" i="2"/>
  <c r="DG80" i="2"/>
  <c r="AS81" i="2"/>
  <c r="EB142" i="2" l="1"/>
  <c r="EC141" i="2"/>
  <c r="EI141" i="2" s="1"/>
  <c r="EH141" i="2"/>
  <c r="DL85" i="2"/>
  <c r="CL414" i="2"/>
  <c r="CM413" i="2"/>
  <c r="CF385" i="2"/>
  <c r="CG384" i="2"/>
  <c r="ED84" i="2"/>
  <c r="DR84" i="2"/>
  <c r="EJ83" i="2"/>
  <c r="DX84" i="2"/>
  <c r="DQ150" i="2"/>
  <c r="DK149" i="2"/>
  <c r="DW159" i="2"/>
  <c r="CF146" i="2"/>
  <c r="CG145" i="2"/>
  <c r="CY145" i="2" s="1"/>
  <c r="DE145" i="2" s="1"/>
  <c r="CX145" i="2"/>
  <c r="CL151" i="2"/>
  <c r="CM150" i="2"/>
  <c r="CR174" i="2"/>
  <c r="CS173" i="2"/>
  <c r="CH84" i="2"/>
  <c r="CB83" i="2"/>
  <c r="CN84" i="2"/>
  <c r="CZ82" i="2"/>
  <c r="CT84" i="2"/>
  <c r="DF82" i="2"/>
  <c r="BV82" i="2"/>
  <c r="BD80" i="2"/>
  <c r="BP80" i="2"/>
  <c r="BJ81" i="2"/>
  <c r="AX82" i="2"/>
  <c r="FJ85" i="2"/>
  <c r="FD84" i="2"/>
  <c r="Z83" i="2"/>
  <c r="AR82" i="2"/>
  <c r="AL84" i="2"/>
  <c r="AF84" i="2"/>
  <c r="T82" i="2"/>
  <c r="M83" i="2"/>
  <c r="N82" i="2"/>
  <c r="H84" i="2"/>
  <c r="J84" i="2"/>
  <c r="DM85" i="2"/>
  <c r="EK83" i="2"/>
  <c r="DA82" i="2"/>
  <c r="BE80" i="2"/>
  <c r="I84" i="2"/>
  <c r="U82" i="2"/>
  <c r="EE84" i="2"/>
  <c r="CI84" i="2"/>
  <c r="CO84" i="2"/>
  <c r="BQ79" i="2"/>
  <c r="FE83" i="2"/>
  <c r="AG83" i="2"/>
  <c r="AS82" i="2"/>
  <c r="CC83" i="2"/>
  <c r="FK84" i="2"/>
  <c r="AA83" i="2"/>
  <c r="DY84" i="2"/>
  <c r="CU84" i="2"/>
  <c r="DG81" i="2"/>
  <c r="BK80" i="2"/>
  <c r="AM83" i="2"/>
  <c r="O82" i="2"/>
  <c r="DS84" i="2"/>
  <c r="BW81" i="2"/>
  <c r="AY81" i="2"/>
  <c r="EB143" i="2" l="1"/>
  <c r="EC142" i="2"/>
  <c r="EI142" i="2" s="1"/>
  <c r="EH142" i="2"/>
  <c r="DL86" i="2"/>
  <c r="CF386" i="2"/>
  <c r="CG385" i="2"/>
  <c r="CL415" i="2"/>
  <c r="CM414" i="2"/>
  <c r="EJ84" i="2"/>
  <c r="DR85" i="2"/>
  <c r="DX85" i="2"/>
  <c r="ED85" i="2"/>
  <c r="DQ151" i="2"/>
  <c r="DK150" i="2"/>
  <c r="DW160" i="2"/>
  <c r="CL152" i="2"/>
  <c r="CM151" i="2"/>
  <c r="CF147" i="2"/>
  <c r="CG146" i="2"/>
  <c r="CY146" i="2" s="1"/>
  <c r="DE146" i="2" s="1"/>
  <c r="CX146" i="2"/>
  <c r="CR175" i="2"/>
  <c r="CS174" i="2"/>
  <c r="CN85" i="2"/>
  <c r="CZ83" i="2"/>
  <c r="CB84" i="2"/>
  <c r="CT85" i="2"/>
  <c r="CH85" i="2"/>
  <c r="DF83" i="2"/>
  <c r="BV83" i="2"/>
  <c r="BD81" i="2"/>
  <c r="BP81" i="2"/>
  <c r="BJ82" i="2"/>
  <c r="AX83" i="2"/>
  <c r="FJ86" i="2"/>
  <c r="FD85" i="2"/>
  <c r="AR83" i="2"/>
  <c r="Z84" i="2"/>
  <c r="AF85" i="2"/>
  <c r="AL85" i="2"/>
  <c r="T83" i="2"/>
  <c r="M84" i="2"/>
  <c r="N83" i="2"/>
  <c r="H85" i="2"/>
  <c r="J85" i="2"/>
  <c r="DM86" i="2"/>
  <c r="DY85" i="2"/>
  <c r="CC84" i="2"/>
  <c r="BE81" i="2"/>
  <c r="O83" i="2"/>
  <c r="I85" i="2"/>
  <c r="EE85" i="2"/>
  <c r="DG82" i="2"/>
  <c r="BK81" i="2"/>
  <c r="FE84" i="2"/>
  <c r="DA83" i="2"/>
  <c r="AY82" i="2"/>
  <c r="AA84" i="2"/>
  <c r="EK84" i="2"/>
  <c r="CO85" i="2"/>
  <c r="CU85" i="2"/>
  <c r="BQ80" i="2"/>
  <c r="FK85" i="2"/>
  <c r="AM84" i="2"/>
  <c r="U83" i="2"/>
  <c r="CI85" i="2"/>
  <c r="AG84" i="2"/>
  <c r="DS85" i="2"/>
  <c r="BW82" i="2"/>
  <c r="AS83" i="2"/>
  <c r="EB144" i="2" l="1"/>
  <c r="EC143" i="2"/>
  <c r="EI143" i="2" s="1"/>
  <c r="EH143" i="2"/>
  <c r="DL87" i="2"/>
  <c r="CL416" i="2"/>
  <c r="CM415" i="2"/>
  <c r="CF387" i="2"/>
  <c r="CG386" i="2"/>
  <c r="DX86" i="2"/>
  <c r="DR86" i="2"/>
  <c r="ED86" i="2"/>
  <c r="EJ85" i="2"/>
  <c r="DQ152" i="2"/>
  <c r="DK151" i="2"/>
  <c r="DW161" i="2"/>
  <c r="CF148" i="2"/>
  <c r="CG147" i="2"/>
  <c r="CY147" i="2" s="1"/>
  <c r="DE147" i="2" s="1"/>
  <c r="CX147" i="2"/>
  <c r="CL153" i="2"/>
  <c r="CM152" i="2"/>
  <c r="CR176" i="2"/>
  <c r="CS175" i="2"/>
  <c r="CT86" i="2"/>
  <c r="CB85" i="2"/>
  <c r="CZ84" i="2"/>
  <c r="CH86" i="2"/>
  <c r="CN86" i="2"/>
  <c r="DF84" i="2"/>
  <c r="BV84" i="2"/>
  <c r="BD82" i="2"/>
  <c r="BP82" i="2"/>
  <c r="BJ83" i="2"/>
  <c r="AX84" i="2"/>
  <c r="FJ87" i="2"/>
  <c r="FD86" i="2"/>
  <c r="Z85" i="2"/>
  <c r="AR84" i="2"/>
  <c r="AL86" i="2"/>
  <c r="AF86" i="2"/>
  <c r="T84" i="2"/>
  <c r="S85" i="2"/>
  <c r="M85" i="2"/>
  <c r="N84" i="2"/>
  <c r="H86" i="2"/>
  <c r="J86" i="2"/>
  <c r="DM87" i="2"/>
  <c r="DS86" i="2"/>
  <c r="DA84" i="2"/>
  <c r="BE82" i="2"/>
  <c r="FE85" i="2"/>
  <c r="AS84" i="2"/>
  <c r="EK85" i="2"/>
  <c r="CU86" i="2"/>
  <c r="CI86" i="2"/>
  <c r="BQ81" i="2"/>
  <c r="AG85" i="2"/>
  <c r="FK86" i="2"/>
  <c r="U84" i="2"/>
  <c r="EE86" i="2"/>
  <c r="CO86" i="2"/>
  <c r="DG83" i="2"/>
  <c r="BK82" i="2"/>
  <c r="AA85" i="2"/>
  <c r="O84" i="2"/>
  <c r="DY86" i="2"/>
  <c r="CC85" i="2"/>
  <c r="BW83" i="2"/>
  <c r="AY83" i="2"/>
  <c r="I86" i="2"/>
  <c r="AM85" i="2"/>
  <c r="EB145" i="2" l="1"/>
  <c r="EC144" i="2"/>
  <c r="EI144" i="2" s="1"/>
  <c r="EH144" i="2"/>
  <c r="DL88" i="2"/>
  <c r="CF388" i="2"/>
  <c r="CG387" i="2"/>
  <c r="CL417" i="2"/>
  <c r="CM416" i="2"/>
  <c r="DR87" i="2"/>
  <c r="DX87" i="2"/>
  <c r="ED87" i="2"/>
  <c r="EJ86" i="2"/>
  <c r="DQ153" i="2"/>
  <c r="DK152" i="2"/>
  <c r="DW162" i="2"/>
  <c r="CL154" i="2"/>
  <c r="CM153" i="2"/>
  <c r="CF149" i="2"/>
  <c r="CG148" i="2"/>
  <c r="CY148" i="2" s="1"/>
  <c r="DE148" i="2" s="1"/>
  <c r="CX148" i="2"/>
  <c r="CR177" i="2"/>
  <c r="CS176" i="2"/>
  <c r="CH87" i="2"/>
  <c r="CZ85" i="2"/>
  <c r="CB86" i="2"/>
  <c r="CN87" i="2"/>
  <c r="CT87" i="2"/>
  <c r="DF85" i="2"/>
  <c r="BV85" i="2"/>
  <c r="BD83" i="2"/>
  <c r="BP83" i="2"/>
  <c r="BJ84" i="2"/>
  <c r="AX85" i="2"/>
  <c r="FJ88" i="2"/>
  <c r="FD87" i="2"/>
  <c r="AR85" i="2"/>
  <c r="Z86" i="2"/>
  <c r="AL87" i="2"/>
  <c r="AF87" i="2"/>
  <c r="T85" i="2"/>
  <c r="M86" i="2"/>
  <c r="N85" i="2"/>
  <c r="H87" i="2"/>
  <c r="J87" i="2"/>
  <c r="DM88" i="2"/>
  <c r="EE87" i="2"/>
  <c r="CC86" i="2"/>
  <c r="BE83" i="2"/>
  <c r="AM86" i="2"/>
  <c r="FK87" i="2"/>
  <c r="O85" i="2"/>
  <c r="AS85" i="2"/>
  <c r="AY84" i="2"/>
  <c r="DS87" i="2"/>
  <c r="CI87" i="2"/>
  <c r="CO87" i="2"/>
  <c r="BQ82" i="2"/>
  <c r="I87" i="2"/>
  <c r="AA86" i="2"/>
  <c r="U85" i="2"/>
  <c r="EK86" i="2"/>
  <c r="CU87" i="2"/>
  <c r="DG84" i="2"/>
  <c r="BK83" i="2"/>
  <c r="AG86" i="2"/>
  <c r="FE86" i="2"/>
  <c r="DY87" i="2"/>
  <c r="DA85" i="2"/>
  <c r="BW84" i="2"/>
  <c r="EB146" i="2" l="1"/>
  <c r="EC145" i="2"/>
  <c r="EI145" i="2" s="1"/>
  <c r="EH145" i="2"/>
  <c r="DL89" i="2"/>
  <c r="CL418" i="2"/>
  <c r="CM417" i="2"/>
  <c r="CF389" i="2"/>
  <c r="CG388" i="2"/>
  <c r="ED88" i="2"/>
  <c r="DX88" i="2"/>
  <c r="EJ87" i="2"/>
  <c r="DR88" i="2"/>
  <c r="DQ154" i="2"/>
  <c r="DK153" i="2"/>
  <c r="DW163" i="2"/>
  <c r="CF150" i="2"/>
  <c r="CG149" i="2"/>
  <c r="CY149" i="2" s="1"/>
  <c r="DE149" i="2" s="1"/>
  <c r="CX149" i="2"/>
  <c r="CL155" i="2"/>
  <c r="CM154" i="2"/>
  <c r="CR178" i="2"/>
  <c r="CS177" i="2"/>
  <c r="CN88" i="2"/>
  <c r="CB87" i="2"/>
  <c r="CZ86" i="2"/>
  <c r="CT88" i="2"/>
  <c r="CH88" i="2"/>
  <c r="DF86" i="2"/>
  <c r="BV86" i="2"/>
  <c r="BD84" i="2"/>
  <c r="BP84" i="2"/>
  <c r="BJ85" i="2"/>
  <c r="AX86" i="2"/>
  <c r="FJ89" i="2"/>
  <c r="FD88" i="2"/>
  <c r="Z87" i="2"/>
  <c r="AR86" i="2"/>
  <c r="AF88" i="2"/>
  <c r="AL88" i="2"/>
  <c r="T86" i="2"/>
  <c r="M87" i="2"/>
  <c r="N86" i="2"/>
  <c r="H88" i="2"/>
  <c r="J88" i="2"/>
  <c r="DM89" i="2"/>
  <c r="DS88" i="2"/>
  <c r="CC87" i="2"/>
  <c r="BE84" i="2"/>
  <c r="FK88" i="2"/>
  <c r="AG87" i="2"/>
  <c r="AS86" i="2"/>
  <c r="DY88" i="2"/>
  <c r="CI88" i="2"/>
  <c r="DG85" i="2"/>
  <c r="BK84" i="2"/>
  <c r="AY85" i="2"/>
  <c r="FE87" i="2"/>
  <c r="EK87" i="2"/>
  <c r="CU88" i="2"/>
  <c r="BW85" i="2"/>
  <c r="AM87" i="2"/>
  <c r="O86" i="2"/>
  <c r="EE88" i="2"/>
  <c r="CO88" i="2"/>
  <c r="DA86" i="2"/>
  <c r="BQ83" i="2"/>
  <c r="AA87" i="2"/>
  <c r="I88" i="2"/>
  <c r="U86" i="2"/>
  <c r="EB147" i="2" l="1"/>
  <c r="EC146" i="2"/>
  <c r="EI146" i="2" s="1"/>
  <c r="EH146" i="2"/>
  <c r="DL90" i="2"/>
  <c r="CF390" i="2"/>
  <c r="CG389" i="2"/>
  <c r="CL419" i="2"/>
  <c r="CM418" i="2"/>
  <c r="DR89" i="2"/>
  <c r="EJ88" i="2"/>
  <c r="DX89" i="2"/>
  <c r="ED89" i="2"/>
  <c r="DQ155" i="2"/>
  <c r="DK154" i="2"/>
  <c r="DW164" i="2"/>
  <c r="CL156" i="2"/>
  <c r="CM155" i="2"/>
  <c r="CF151" i="2"/>
  <c r="CG150" i="2"/>
  <c r="CY150" i="2" s="1"/>
  <c r="DE150" i="2" s="1"/>
  <c r="CX150" i="2"/>
  <c r="CR179" i="2"/>
  <c r="CS178" i="2"/>
  <c r="CZ87" i="2"/>
  <c r="CB88" i="2"/>
  <c r="CT89" i="2"/>
  <c r="CH89" i="2"/>
  <c r="CN89" i="2"/>
  <c r="DF87" i="2"/>
  <c r="BV87" i="2"/>
  <c r="BD85" i="2"/>
  <c r="BP85" i="2"/>
  <c r="BJ86" i="2"/>
  <c r="AX87" i="2"/>
  <c r="FJ90" i="2"/>
  <c r="FD89" i="2"/>
  <c r="AR87" i="2"/>
  <c r="Z88" i="2"/>
  <c r="AL89" i="2"/>
  <c r="AF89" i="2"/>
  <c r="T87" i="2"/>
  <c r="M88" i="2"/>
  <c r="N87" i="2"/>
  <c r="H89" i="2"/>
  <c r="J89" i="2"/>
  <c r="DM90" i="2"/>
  <c r="AY86" i="2"/>
  <c r="DY89" i="2"/>
  <c r="CU89" i="2"/>
  <c r="BE85" i="2"/>
  <c r="FE88" i="2"/>
  <c r="I89" i="2"/>
  <c r="DS89" i="2"/>
  <c r="DA87" i="2"/>
  <c r="CI89" i="2"/>
  <c r="BQ84" i="2"/>
  <c r="AM88" i="2"/>
  <c r="FK89" i="2"/>
  <c r="U87" i="2"/>
  <c r="EK88" i="2"/>
  <c r="CO89" i="2"/>
  <c r="DG86" i="2"/>
  <c r="BK85" i="2"/>
  <c r="AG88" i="2"/>
  <c r="AA88" i="2"/>
  <c r="EE89" i="2"/>
  <c r="CC88" i="2"/>
  <c r="BW86" i="2"/>
  <c r="O87" i="2"/>
  <c r="AS87" i="2"/>
  <c r="EB148" i="2" l="1"/>
  <c r="EC147" i="2"/>
  <c r="EI147" i="2" s="1"/>
  <c r="EH147" i="2"/>
  <c r="DL91" i="2"/>
  <c r="CL420" i="2"/>
  <c r="CM419" i="2"/>
  <c r="CF391" i="2"/>
  <c r="CG390" i="2"/>
  <c r="DX90" i="2"/>
  <c r="ED90" i="2"/>
  <c r="EJ89" i="2"/>
  <c r="DR90" i="2"/>
  <c r="DQ156" i="2"/>
  <c r="DK155" i="2"/>
  <c r="DW165" i="2"/>
  <c r="CF152" i="2"/>
  <c r="CG151" i="2"/>
  <c r="CY151" i="2" s="1"/>
  <c r="DE151" i="2" s="1"/>
  <c r="CX151" i="2"/>
  <c r="CL157" i="2"/>
  <c r="CM156" i="2"/>
  <c r="CR180" i="2"/>
  <c r="CS179" i="2"/>
  <c r="CH90" i="2"/>
  <c r="CT90" i="2"/>
  <c r="CB89" i="2"/>
  <c r="CN90" i="2"/>
  <c r="CZ88" i="2"/>
  <c r="DF88" i="2"/>
  <c r="BV88" i="2"/>
  <c r="BD86" i="2"/>
  <c r="BP86" i="2"/>
  <c r="BJ87" i="2"/>
  <c r="AX88" i="2"/>
  <c r="FJ91" i="2"/>
  <c r="FD90" i="2"/>
  <c r="Z89" i="2"/>
  <c r="AR88" i="2"/>
  <c r="AL90" i="2"/>
  <c r="AF90" i="2"/>
  <c r="T88" i="2"/>
  <c r="M89" i="2"/>
  <c r="N88" i="2"/>
  <c r="H90" i="2"/>
  <c r="J90" i="2"/>
  <c r="DM91" i="2"/>
  <c r="EE90" i="2"/>
  <c r="DA88" i="2"/>
  <c r="DG87" i="2"/>
  <c r="BK86" i="2"/>
  <c r="AG89" i="2"/>
  <c r="FE89" i="2"/>
  <c r="AM89" i="2"/>
  <c r="U88" i="2"/>
  <c r="DS90" i="2"/>
  <c r="CC89" i="2"/>
  <c r="BW87" i="2"/>
  <c r="AY87" i="2"/>
  <c r="I90" i="2"/>
  <c r="AA89" i="2"/>
  <c r="EK89" i="2"/>
  <c r="CO90" i="2"/>
  <c r="BE86" i="2"/>
  <c r="O88" i="2"/>
  <c r="AS88" i="2"/>
  <c r="DY90" i="2"/>
  <c r="CI90" i="2"/>
  <c r="CU90" i="2"/>
  <c r="BQ85" i="2"/>
  <c r="FK90" i="2"/>
  <c r="EB149" i="2" l="1"/>
  <c r="EC148" i="2"/>
  <c r="EI148" i="2" s="1"/>
  <c r="EH148" i="2"/>
  <c r="DL92" i="2"/>
  <c r="CF392" i="2"/>
  <c r="CG391" i="2"/>
  <c r="CL421" i="2"/>
  <c r="CM420" i="2"/>
  <c r="EJ90" i="2"/>
  <c r="DR91" i="2"/>
  <c r="ED91" i="2"/>
  <c r="DX91" i="2"/>
  <c r="DQ157" i="2"/>
  <c r="DK156" i="2"/>
  <c r="DW166" i="2"/>
  <c r="CL158" i="2"/>
  <c r="CM157" i="2"/>
  <c r="CF153" i="2"/>
  <c r="CG152" i="2"/>
  <c r="CY152" i="2" s="1"/>
  <c r="DE152" i="2" s="1"/>
  <c r="CX152" i="2"/>
  <c r="CR181" i="2"/>
  <c r="CS180" i="2"/>
  <c r="CT91" i="2"/>
  <c r="CN91" i="2"/>
  <c r="CB90" i="2"/>
  <c r="CZ89" i="2"/>
  <c r="CH91" i="2"/>
  <c r="DF89" i="2"/>
  <c r="BV89" i="2"/>
  <c r="BD87" i="2"/>
  <c r="BP87" i="2"/>
  <c r="BJ88" i="2"/>
  <c r="AX89" i="2"/>
  <c r="FJ92" i="2"/>
  <c r="FD91" i="2"/>
  <c r="AR89" i="2"/>
  <c r="Z90" i="2"/>
  <c r="AF91" i="2"/>
  <c r="AL91" i="2"/>
  <c r="T89" i="2"/>
  <c r="S90" i="2"/>
  <c r="M90" i="2"/>
  <c r="N89" i="2"/>
  <c r="H91" i="2"/>
  <c r="J91" i="2"/>
  <c r="DM92" i="2"/>
  <c r="EK90" i="2"/>
  <c r="CU91" i="2"/>
  <c r="DA89" i="2"/>
  <c r="BQ86" i="2"/>
  <c r="AM90" i="2"/>
  <c r="I91" i="2"/>
  <c r="AA90" i="2"/>
  <c r="CO91" i="2"/>
  <c r="BW88" i="2"/>
  <c r="AY88" i="2"/>
  <c r="FK91" i="2"/>
  <c r="DY91" i="2"/>
  <c r="CC90" i="2"/>
  <c r="AS89" i="2"/>
  <c r="O89" i="2"/>
  <c r="EE91" i="2"/>
  <c r="CI91" i="2"/>
  <c r="DG88" i="2"/>
  <c r="BK87" i="2"/>
  <c r="U89" i="2"/>
  <c r="AG90" i="2"/>
  <c r="DS91" i="2"/>
  <c r="BE87" i="2"/>
  <c r="FE90" i="2"/>
  <c r="EB150" i="2" l="1"/>
  <c r="EC149" i="2"/>
  <c r="EI149" i="2" s="1"/>
  <c r="EH149" i="2"/>
  <c r="DL93" i="2"/>
  <c r="CL422" i="2"/>
  <c r="CM421" i="2"/>
  <c r="CF393" i="2"/>
  <c r="CG392" i="2"/>
  <c r="DX92" i="2"/>
  <c r="DR92" i="2"/>
  <c r="ED92" i="2"/>
  <c r="EJ91" i="2"/>
  <c r="DQ158" i="2"/>
  <c r="DK157" i="2"/>
  <c r="DW167" i="2"/>
  <c r="CF154" i="2"/>
  <c r="CG153" i="2"/>
  <c r="CY153" i="2" s="1"/>
  <c r="DE153" i="2" s="1"/>
  <c r="CX153" i="2"/>
  <c r="CL159" i="2"/>
  <c r="CM158" i="2"/>
  <c r="CR182" i="2"/>
  <c r="CS181" i="2"/>
  <c r="CZ90" i="2"/>
  <c r="CB91" i="2"/>
  <c r="CN92" i="2"/>
  <c r="CH92" i="2"/>
  <c r="CT92" i="2"/>
  <c r="DF90" i="2"/>
  <c r="BV90" i="2"/>
  <c r="BD88" i="2"/>
  <c r="BP88" i="2"/>
  <c r="BJ89" i="2"/>
  <c r="AX90" i="2"/>
  <c r="FJ93" i="2"/>
  <c r="FD92" i="2"/>
  <c r="Z91" i="2"/>
  <c r="AR90" i="2"/>
  <c r="AL92" i="2"/>
  <c r="AF92" i="2"/>
  <c r="T90" i="2"/>
  <c r="S91" i="2"/>
  <c r="M91" i="2"/>
  <c r="N90" i="2"/>
  <c r="H92" i="2"/>
  <c r="J92" i="2"/>
  <c r="DM93" i="2"/>
  <c r="DY92" i="2"/>
  <c r="DA90" i="2"/>
  <c r="CI92" i="2"/>
  <c r="BQ87" i="2"/>
  <c r="AS90" i="2"/>
  <c r="AM91" i="2"/>
  <c r="U90" i="2"/>
  <c r="I92" i="2"/>
  <c r="EK91" i="2"/>
  <c r="FK92" i="2"/>
  <c r="EE92" i="2"/>
  <c r="CU92" i="2"/>
  <c r="DG89" i="2"/>
  <c r="BK88" i="2"/>
  <c r="AY89" i="2"/>
  <c r="O90" i="2"/>
  <c r="DS92" i="2"/>
  <c r="CC91" i="2"/>
  <c r="AG91" i="2"/>
  <c r="FE91" i="2"/>
  <c r="BE88" i="2"/>
  <c r="BW89" i="2"/>
  <c r="CO92" i="2"/>
  <c r="AA91" i="2"/>
  <c r="EB151" i="2" l="1"/>
  <c r="EC150" i="2"/>
  <c r="EI150" i="2" s="1"/>
  <c r="EH150" i="2"/>
  <c r="DL94" i="2"/>
  <c r="CF394" i="2"/>
  <c r="CG393" i="2"/>
  <c r="CL423" i="2"/>
  <c r="CM422" i="2"/>
  <c r="EJ92" i="2"/>
  <c r="DR93" i="2"/>
  <c r="ED93" i="2"/>
  <c r="DX93" i="2"/>
  <c r="DQ159" i="2"/>
  <c r="DK158" i="2"/>
  <c r="DW168" i="2"/>
  <c r="CL160" i="2"/>
  <c r="CM159" i="2"/>
  <c r="CF155" i="2"/>
  <c r="CG154" i="2"/>
  <c r="CX154" i="2"/>
  <c r="CR183" i="2"/>
  <c r="CS182" i="2"/>
  <c r="CH93" i="2"/>
  <c r="CN93" i="2"/>
  <c r="CB92" i="2"/>
  <c r="CT93" i="2"/>
  <c r="CZ91" i="2"/>
  <c r="DF91" i="2"/>
  <c r="BV91" i="2"/>
  <c r="BD89" i="2"/>
  <c r="BP89" i="2"/>
  <c r="BJ90" i="2"/>
  <c r="AX91" i="2"/>
  <c r="FJ94" i="2"/>
  <c r="FD93" i="2"/>
  <c r="AR91" i="2"/>
  <c r="Z92" i="2"/>
  <c r="AL93" i="2"/>
  <c r="AF93" i="2"/>
  <c r="T91" i="2"/>
  <c r="S92" i="2"/>
  <c r="M92" i="2"/>
  <c r="N91" i="2"/>
  <c r="H93" i="2"/>
  <c r="J93" i="2"/>
  <c r="DM94" i="2"/>
  <c r="DY93" i="2"/>
  <c r="CI93" i="2"/>
  <c r="CU93" i="2"/>
  <c r="BQ88" i="2"/>
  <c r="FE92" i="2"/>
  <c r="U91" i="2"/>
  <c r="EE93" i="2"/>
  <c r="DA91" i="2"/>
  <c r="DG90" i="2"/>
  <c r="BK89" i="2"/>
  <c r="FK93" i="2"/>
  <c r="AG92" i="2"/>
  <c r="EK92" i="2"/>
  <c r="CO93" i="2"/>
  <c r="BW90" i="2"/>
  <c r="AY90" i="2"/>
  <c r="AS91" i="2"/>
  <c r="AM92" i="2"/>
  <c r="DS93" i="2"/>
  <c r="CC92" i="2"/>
  <c r="I93" i="2"/>
  <c r="BE89" i="2"/>
  <c r="AA92" i="2"/>
  <c r="O91" i="2"/>
  <c r="EB152" i="2" l="1"/>
  <c r="EC151" i="2"/>
  <c r="EI151" i="2" s="1"/>
  <c r="EH151" i="2"/>
  <c r="DL95" i="2"/>
  <c r="CL424" i="2"/>
  <c r="CM423" i="2"/>
  <c r="CF395" i="2"/>
  <c r="CG394" i="2"/>
  <c r="DR94" i="2"/>
  <c r="EJ93" i="2"/>
  <c r="ED94" i="2"/>
  <c r="DX94" i="2"/>
  <c r="DQ160" i="2"/>
  <c r="DK159" i="2"/>
  <c r="DW169" i="2"/>
  <c r="CF156" i="2"/>
  <c r="CG155" i="2"/>
  <c r="CX155" i="2"/>
  <c r="CY154" i="2"/>
  <c r="DE154" i="2" s="1"/>
  <c r="CL161" i="2"/>
  <c r="CM160" i="2"/>
  <c r="CR184" i="2"/>
  <c r="CS183" i="2"/>
  <c r="CT94" i="2"/>
  <c r="CB93" i="2"/>
  <c r="CN94" i="2"/>
  <c r="CZ92" i="2"/>
  <c r="CH94" i="2"/>
  <c r="DF92" i="2"/>
  <c r="BV92" i="2"/>
  <c r="BD90" i="2"/>
  <c r="BP90" i="2"/>
  <c r="BJ91" i="2"/>
  <c r="AX92" i="2"/>
  <c r="FJ95" i="2"/>
  <c r="FD94" i="2"/>
  <c r="Z93" i="2"/>
  <c r="AR92" i="2"/>
  <c r="AF94" i="2"/>
  <c r="AL94" i="2"/>
  <c r="T92" i="2"/>
  <c r="M93" i="2"/>
  <c r="S93" i="2"/>
  <c r="N92" i="2"/>
  <c r="H94" i="2"/>
  <c r="J94" i="2"/>
  <c r="DM95" i="2"/>
  <c r="DY94" i="2"/>
  <c r="CC93" i="2"/>
  <c r="BE90" i="2"/>
  <c r="U92" i="2"/>
  <c r="AG93" i="2"/>
  <c r="AS92" i="2"/>
  <c r="AA93" i="2"/>
  <c r="BW91" i="2"/>
  <c r="O92" i="2"/>
  <c r="DS94" i="2"/>
  <c r="CU94" i="2"/>
  <c r="CO94" i="2"/>
  <c r="BQ89" i="2"/>
  <c r="I94" i="2"/>
  <c r="FK94" i="2"/>
  <c r="EE94" i="2"/>
  <c r="CI94" i="2"/>
  <c r="DG91" i="2"/>
  <c r="BK90" i="2"/>
  <c r="AY91" i="2"/>
  <c r="AM93" i="2"/>
  <c r="EK93" i="2"/>
  <c r="DA92" i="2"/>
  <c r="FE93" i="2"/>
  <c r="EB153" i="2" l="1"/>
  <c r="EC152" i="2"/>
  <c r="EI152" i="2" s="1"/>
  <c r="EH152" i="2"/>
  <c r="DL96" i="2"/>
  <c r="CF396" i="2"/>
  <c r="CG395" i="2"/>
  <c r="CL425" i="2"/>
  <c r="CM424" i="2"/>
  <c r="DX95" i="2"/>
  <c r="EJ94" i="2"/>
  <c r="ED95" i="2"/>
  <c r="DR95" i="2"/>
  <c r="DQ161" i="2"/>
  <c r="DK160" i="2"/>
  <c r="DW170" i="2"/>
  <c r="CY155" i="2"/>
  <c r="DE155" i="2" s="1"/>
  <c r="CL162" i="2"/>
  <c r="CM161" i="2"/>
  <c r="CF157" i="2"/>
  <c r="CG156" i="2"/>
  <c r="CX156" i="2"/>
  <c r="CR185" i="2"/>
  <c r="CS184" i="2"/>
  <c r="CN95" i="2"/>
  <c r="CB94" i="2"/>
  <c r="CZ93" i="2"/>
  <c r="CH95" i="2"/>
  <c r="CT95" i="2"/>
  <c r="DF93" i="2"/>
  <c r="BV93" i="2"/>
  <c r="BD91" i="2"/>
  <c r="BP91" i="2"/>
  <c r="BJ92" i="2"/>
  <c r="AX93" i="2"/>
  <c r="FJ96" i="2"/>
  <c r="FD95" i="2"/>
  <c r="AR93" i="2"/>
  <c r="Z94" i="2"/>
  <c r="AL95" i="2"/>
  <c r="AF95" i="2"/>
  <c r="T93" i="2"/>
  <c r="S94" i="2"/>
  <c r="M94" i="2"/>
  <c r="N93" i="2"/>
  <c r="H95" i="2"/>
  <c r="J95" i="2"/>
  <c r="DM96" i="2"/>
  <c r="EK94" i="2"/>
  <c r="CI95" i="2"/>
  <c r="BE91" i="2"/>
  <c r="FE94" i="2"/>
  <c r="U93" i="2"/>
  <c r="AA94" i="2"/>
  <c r="DS95" i="2"/>
  <c r="DG92" i="2"/>
  <c r="AM94" i="2"/>
  <c r="EE95" i="2"/>
  <c r="BW92" i="2"/>
  <c r="AS93" i="2"/>
  <c r="DY95" i="2"/>
  <c r="CO95" i="2"/>
  <c r="DA93" i="2"/>
  <c r="BQ90" i="2"/>
  <c r="FK95" i="2"/>
  <c r="AG94" i="2"/>
  <c r="I95" i="2"/>
  <c r="CU95" i="2"/>
  <c r="BK91" i="2"/>
  <c r="CC94" i="2"/>
  <c r="AY92" i="2"/>
  <c r="O93" i="2"/>
  <c r="EB154" i="2" l="1"/>
  <c r="EC153" i="2"/>
  <c r="EI153" i="2" s="1"/>
  <c r="EH153" i="2"/>
  <c r="DL97" i="2"/>
  <c r="CL426" i="2"/>
  <c r="CM425" i="2"/>
  <c r="CF397" i="2"/>
  <c r="CG396" i="2"/>
  <c r="EJ95" i="2"/>
  <c r="ED96" i="2"/>
  <c r="DR96" i="2"/>
  <c r="DX96" i="2"/>
  <c r="DQ162" i="2"/>
  <c r="DK161" i="2"/>
  <c r="DW171" i="2"/>
  <c r="CY156" i="2"/>
  <c r="DE156" i="2" s="1"/>
  <c r="CL163" i="2"/>
  <c r="CM162" i="2"/>
  <c r="CF158" i="2"/>
  <c r="CG157" i="2"/>
  <c r="CX157" i="2"/>
  <c r="CR186" i="2"/>
  <c r="CS185" i="2"/>
  <c r="CZ94" i="2"/>
  <c r="CH96" i="2"/>
  <c r="CB95" i="2"/>
  <c r="CT96" i="2"/>
  <c r="CN96" i="2"/>
  <c r="DF94" i="2"/>
  <c r="BV94" i="2"/>
  <c r="BD92" i="2"/>
  <c r="BP92" i="2"/>
  <c r="BJ93" i="2"/>
  <c r="AX94" i="2"/>
  <c r="FJ97" i="2"/>
  <c r="FD96" i="2"/>
  <c r="Z95" i="2"/>
  <c r="AR94" i="2"/>
  <c r="AL96" i="2"/>
  <c r="AF96" i="2"/>
  <c r="T94" i="2"/>
  <c r="M95" i="2"/>
  <c r="S95" i="2"/>
  <c r="N94" i="2"/>
  <c r="H96" i="2"/>
  <c r="J96" i="2"/>
  <c r="DM97" i="2"/>
  <c r="DS96" i="2"/>
  <c r="CI96" i="2"/>
  <c r="BE92" i="2"/>
  <c r="AA95" i="2"/>
  <c r="AS94" i="2"/>
  <c r="FK96" i="2"/>
  <c r="EK95" i="2"/>
  <c r="DA94" i="2"/>
  <c r="CC95" i="2"/>
  <c r="BQ91" i="2"/>
  <c r="AY93" i="2"/>
  <c r="U94" i="2"/>
  <c r="I96" i="2"/>
  <c r="CU96" i="2"/>
  <c r="O94" i="2"/>
  <c r="DY96" i="2"/>
  <c r="CO96" i="2"/>
  <c r="DG93" i="2"/>
  <c r="BK92" i="2"/>
  <c r="FE95" i="2"/>
  <c r="AG95" i="2"/>
  <c r="EE96" i="2"/>
  <c r="BW93" i="2"/>
  <c r="AM95" i="2"/>
  <c r="EB155" i="2" l="1"/>
  <c r="EC154" i="2"/>
  <c r="EI154" i="2" s="1"/>
  <c r="EH154" i="2"/>
  <c r="DL98" i="2"/>
  <c r="CL427" i="2"/>
  <c r="CM426" i="2"/>
  <c r="CF398" i="2"/>
  <c r="CG397" i="2"/>
  <c r="DR97" i="2"/>
  <c r="ED97" i="2"/>
  <c r="DX97" i="2"/>
  <c r="EJ96" i="2"/>
  <c r="DQ163" i="2"/>
  <c r="DK162" i="2"/>
  <c r="DW172" i="2"/>
  <c r="CY157" i="2"/>
  <c r="DE157" i="2" s="1"/>
  <c r="CL164" i="2"/>
  <c r="CM163" i="2"/>
  <c r="CF159" i="2"/>
  <c r="CG158" i="2"/>
  <c r="CX158" i="2"/>
  <c r="CR187" i="2"/>
  <c r="CS186" i="2"/>
  <c r="CB96" i="2"/>
  <c r="CH97" i="2"/>
  <c r="CT97" i="2"/>
  <c r="CN97" i="2"/>
  <c r="CZ95" i="2"/>
  <c r="DF95" i="2"/>
  <c r="BV95" i="2"/>
  <c r="BD93" i="2"/>
  <c r="BP93" i="2"/>
  <c r="BJ94" i="2"/>
  <c r="AX95" i="2"/>
  <c r="FJ98" i="2"/>
  <c r="FD97" i="2"/>
  <c r="AR95" i="2"/>
  <c r="Z96" i="2"/>
  <c r="AF97" i="2"/>
  <c r="AL97" i="2"/>
  <c r="T95" i="2"/>
  <c r="M96" i="2"/>
  <c r="S96" i="2"/>
  <c r="N95" i="2"/>
  <c r="H97" i="2"/>
  <c r="J97" i="2"/>
  <c r="DM98" i="2"/>
  <c r="DY97" i="2"/>
  <c r="CI97" i="2"/>
  <c r="BE93" i="2"/>
  <c r="FK97" i="2"/>
  <c r="AS95" i="2"/>
  <c r="O95" i="2"/>
  <c r="BW94" i="2"/>
  <c r="AY94" i="2"/>
  <c r="DS97" i="2"/>
  <c r="CC96" i="2"/>
  <c r="CU97" i="2"/>
  <c r="BQ92" i="2"/>
  <c r="AM96" i="2"/>
  <c r="U95" i="2"/>
  <c r="AA96" i="2"/>
  <c r="CO97" i="2"/>
  <c r="AG96" i="2"/>
  <c r="EK96" i="2"/>
  <c r="DA95" i="2"/>
  <c r="DG94" i="2"/>
  <c r="BK93" i="2"/>
  <c r="FE96" i="2"/>
  <c r="I97" i="2"/>
  <c r="EE97" i="2"/>
  <c r="EB156" i="2" l="1"/>
  <c r="EC155" i="2"/>
  <c r="EI155" i="2" s="1"/>
  <c r="EH155" i="2"/>
  <c r="DL99" i="2"/>
  <c r="CF399" i="2"/>
  <c r="CG398" i="2"/>
  <c r="CL428" i="2"/>
  <c r="CM427" i="2"/>
  <c r="DX98" i="2"/>
  <c r="ED98" i="2"/>
  <c r="EJ97" i="2"/>
  <c r="DR98" i="2"/>
  <c r="DQ164" i="2"/>
  <c r="DK163" i="2"/>
  <c r="DW173" i="2"/>
  <c r="CY158" i="2"/>
  <c r="DE158" i="2" s="1"/>
  <c r="CL165" i="2"/>
  <c r="CM164" i="2"/>
  <c r="CF160" i="2"/>
  <c r="CG159" i="2"/>
  <c r="CX159" i="2"/>
  <c r="CR188" i="2"/>
  <c r="CS187" i="2"/>
  <c r="CT98" i="2"/>
  <c r="CH98" i="2"/>
  <c r="CN98" i="2"/>
  <c r="CZ96" i="2"/>
  <c r="CB97" i="2"/>
  <c r="DF96" i="2"/>
  <c r="BV96" i="2"/>
  <c r="BD94" i="2"/>
  <c r="BP94" i="2"/>
  <c r="BJ95" i="2"/>
  <c r="AX96" i="2"/>
  <c r="FJ99" i="2"/>
  <c r="FD98" i="2"/>
  <c r="Z97" i="2"/>
  <c r="AR96" i="2"/>
  <c r="AL98" i="2"/>
  <c r="AF98" i="2"/>
  <c r="T96" i="2"/>
  <c r="S97" i="2"/>
  <c r="M97" i="2"/>
  <c r="N96" i="2"/>
  <c r="H98" i="2"/>
  <c r="J98" i="2"/>
  <c r="DM99" i="2"/>
  <c r="EK97" i="2"/>
  <c r="CO98" i="2"/>
  <c r="BE94" i="2"/>
  <c r="AY95" i="2"/>
  <c r="I98" i="2"/>
  <c r="DY98" i="2"/>
  <c r="CU98" i="2"/>
  <c r="DA96" i="2"/>
  <c r="BQ93" i="2"/>
  <c r="FE97" i="2"/>
  <c r="AA97" i="2"/>
  <c r="AS96" i="2"/>
  <c r="EE98" i="2"/>
  <c r="BW95" i="2"/>
  <c r="AG97" i="2"/>
  <c r="DS98" i="2"/>
  <c r="CC97" i="2"/>
  <c r="DG95" i="2"/>
  <c r="BK94" i="2"/>
  <c r="FK98" i="2"/>
  <c r="AM97" i="2"/>
  <c r="CI98" i="2"/>
  <c r="U96" i="2"/>
  <c r="O96" i="2"/>
  <c r="EB157" i="2" l="1"/>
  <c r="EC156" i="2"/>
  <c r="EI156" i="2" s="1"/>
  <c r="EH156" i="2"/>
  <c r="DL100" i="2"/>
  <c r="CL429" i="2"/>
  <c r="CM428" i="2"/>
  <c r="CF400" i="2"/>
  <c r="CG399" i="2"/>
  <c r="EJ98" i="2"/>
  <c r="ED99" i="2"/>
  <c r="DR99" i="2"/>
  <c r="DX99" i="2"/>
  <c r="DQ165" i="2"/>
  <c r="DK164" i="2"/>
  <c r="DW174" i="2"/>
  <c r="CY159" i="2"/>
  <c r="DE159" i="2" s="1"/>
  <c r="CL166" i="2"/>
  <c r="CM165" i="2"/>
  <c r="CF161" i="2"/>
  <c r="CG160" i="2"/>
  <c r="CX160" i="2"/>
  <c r="CR189" i="2"/>
  <c r="CS188" i="2"/>
  <c r="CZ97" i="2"/>
  <c r="CN99" i="2"/>
  <c r="CH99" i="2"/>
  <c r="CB98" i="2"/>
  <c r="CT99" i="2"/>
  <c r="DF97" i="2"/>
  <c r="BV97" i="2"/>
  <c r="BD95" i="2"/>
  <c r="BP95" i="2"/>
  <c r="BJ96" i="2"/>
  <c r="AX97" i="2"/>
  <c r="FJ100" i="2"/>
  <c r="FD99" i="2"/>
  <c r="AR97" i="2"/>
  <c r="Z98" i="2"/>
  <c r="AL99" i="2"/>
  <c r="AF99" i="2"/>
  <c r="T97" i="2"/>
  <c r="M98" i="2"/>
  <c r="S98" i="2"/>
  <c r="N97" i="2"/>
  <c r="H99" i="2"/>
  <c r="J99" i="2"/>
  <c r="DM100" i="2"/>
  <c r="EK98" i="2"/>
  <c r="CI99" i="2"/>
  <c r="BE95" i="2"/>
  <c r="FE98" i="2"/>
  <c r="O97" i="2"/>
  <c r="I99" i="2"/>
  <c r="DY99" i="2"/>
  <c r="DA97" i="2"/>
  <c r="CC98" i="2"/>
  <c r="BQ94" i="2"/>
  <c r="FK99" i="2"/>
  <c r="AG98" i="2"/>
  <c r="EE99" i="2"/>
  <c r="CU99" i="2"/>
  <c r="DG96" i="2"/>
  <c r="BK95" i="2"/>
  <c r="AM98" i="2"/>
  <c r="DS99" i="2"/>
  <c r="CO99" i="2"/>
  <c r="BW96" i="2"/>
  <c r="AY96" i="2"/>
  <c r="AS97" i="2"/>
  <c r="AA98" i="2"/>
  <c r="U97" i="2"/>
  <c r="EB158" i="2" l="1"/>
  <c r="EC157" i="2"/>
  <c r="EI157" i="2" s="1"/>
  <c r="EH157" i="2"/>
  <c r="DL101" i="2"/>
  <c r="CL430" i="2"/>
  <c r="CM429" i="2"/>
  <c r="CF401" i="2"/>
  <c r="CG400" i="2"/>
  <c r="EJ99" i="2"/>
  <c r="DR100" i="2"/>
  <c r="ED100" i="2"/>
  <c r="DX100" i="2"/>
  <c r="DQ166" i="2"/>
  <c r="DK165" i="2"/>
  <c r="DW175" i="2"/>
  <c r="CY160" i="2"/>
  <c r="DE160" i="2" s="1"/>
  <c r="CM166" i="2"/>
  <c r="CL167" i="2"/>
  <c r="CF162" i="2"/>
  <c r="CG161" i="2"/>
  <c r="CX161" i="2"/>
  <c r="CR190" i="2"/>
  <c r="CS189" i="2"/>
  <c r="CB99" i="2"/>
  <c r="CH100" i="2"/>
  <c r="CN100" i="2"/>
  <c r="CT100" i="2"/>
  <c r="CZ98" i="2"/>
  <c r="DF98" i="2"/>
  <c r="BV98" i="2"/>
  <c r="BD96" i="2"/>
  <c r="BP96" i="2"/>
  <c r="BJ97" i="2"/>
  <c r="AX98" i="2"/>
  <c r="FJ101" i="2"/>
  <c r="FD100" i="2"/>
  <c r="Z99" i="2"/>
  <c r="AR98" i="2"/>
  <c r="AF100" i="2"/>
  <c r="AL100" i="2"/>
  <c r="T98" i="2"/>
  <c r="M99" i="2"/>
  <c r="N98" i="2"/>
  <c r="H100" i="2"/>
  <c r="J100" i="2"/>
  <c r="DM101" i="2"/>
  <c r="EE100" i="2"/>
  <c r="CU100" i="2"/>
  <c r="BW97" i="2"/>
  <c r="AY97" i="2"/>
  <c r="FK100" i="2"/>
  <c r="AG99" i="2"/>
  <c r="CC99" i="2"/>
  <c r="BQ95" i="2"/>
  <c r="I100" i="2"/>
  <c r="DA98" i="2"/>
  <c r="O98" i="2"/>
  <c r="DY100" i="2"/>
  <c r="CI100" i="2"/>
  <c r="BE96" i="2"/>
  <c r="AM99" i="2"/>
  <c r="U98" i="2"/>
  <c r="EK99" i="2"/>
  <c r="AA99" i="2"/>
  <c r="AS98" i="2"/>
  <c r="BK96" i="2"/>
  <c r="FE99" i="2"/>
  <c r="CO100" i="2"/>
  <c r="DG97" i="2"/>
  <c r="DS100" i="2"/>
  <c r="EB159" i="2" l="1"/>
  <c r="EC158" i="2"/>
  <c r="EI158" i="2" s="1"/>
  <c r="EH158" i="2"/>
  <c r="DL102" i="2"/>
  <c r="CF402" i="2"/>
  <c r="CG401" i="2"/>
  <c r="CL431" i="2"/>
  <c r="CM430" i="2"/>
  <c r="DX101" i="2"/>
  <c r="ED101" i="2"/>
  <c r="DR101" i="2"/>
  <c r="EJ100" i="2"/>
  <c r="DQ167" i="2"/>
  <c r="DK166" i="2"/>
  <c r="DW176" i="2"/>
  <c r="CL168" i="2"/>
  <c r="CM167" i="2"/>
  <c r="CY161" i="2"/>
  <c r="DE161" i="2" s="1"/>
  <c r="CF163" i="2"/>
  <c r="CG162" i="2"/>
  <c r="CX162" i="2"/>
  <c r="CR191" i="2"/>
  <c r="CS190" i="2"/>
  <c r="CN101" i="2"/>
  <c r="CH101" i="2"/>
  <c r="CT101" i="2"/>
  <c r="CZ99" i="2"/>
  <c r="CB100" i="2"/>
  <c r="DF99" i="2"/>
  <c r="BV99" i="2"/>
  <c r="BD97" i="2"/>
  <c r="BP97" i="2"/>
  <c r="BJ98" i="2"/>
  <c r="AX99" i="2"/>
  <c r="FJ102" i="2"/>
  <c r="FD101" i="2"/>
  <c r="AR99" i="2"/>
  <c r="Z100" i="2"/>
  <c r="AL101" i="2"/>
  <c r="AF101" i="2"/>
  <c r="T99" i="2"/>
  <c r="S100" i="2"/>
  <c r="M100" i="2"/>
  <c r="N99" i="2"/>
  <c r="H101" i="2"/>
  <c r="J101" i="2"/>
  <c r="DM102" i="2"/>
  <c r="EE101" i="2"/>
  <c r="DA99" i="2"/>
  <c r="BW98" i="2"/>
  <c r="U99" i="2"/>
  <c r="AG100" i="2"/>
  <c r="AA100" i="2"/>
  <c r="CC100" i="2"/>
  <c r="I101" i="2"/>
  <c r="DS101" i="2"/>
  <c r="CI101" i="2"/>
  <c r="BE97" i="2"/>
  <c r="AM100" i="2"/>
  <c r="FE100" i="2"/>
  <c r="EK100" i="2"/>
  <c r="BK97" i="2"/>
  <c r="DY101" i="2"/>
  <c r="CO101" i="2"/>
  <c r="CU101" i="2"/>
  <c r="BQ96" i="2"/>
  <c r="AS99" i="2"/>
  <c r="AY98" i="2"/>
  <c r="FK101" i="2"/>
  <c r="DG98" i="2"/>
  <c r="O99" i="2"/>
  <c r="EB160" i="2" l="1"/>
  <c r="EC159" i="2"/>
  <c r="EI159" i="2" s="1"/>
  <c r="EH159" i="2"/>
  <c r="DL103" i="2"/>
  <c r="CL432" i="2"/>
  <c r="CM431" i="2"/>
  <c r="CF403" i="2"/>
  <c r="CG402" i="2"/>
  <c r="DR102" i="2"/>
  <c r="ED102" i="2"/>
  <c r="EJ101" i="2"/>
  <c r="DX102" i="2"/>
  <c r="DQ168" i="2"/>
  <c r="DK167" i="2"/>
  <c r="DW177" i="2"/>
  <c r="CY162" i="2"/>
  <c r="DE162" i="2" s="1"/>
  <c r="CF164" i="2"/>
  <c r="CG163" i="2"/>
  <c r="CX163" i="2"/>
  <c r="CL169" i="2"/>
  <c r="CM168" i="2"/>
  <c r="CR192" i="2"/>
  <c r="CS191" i="2"/>
  <c r="CT102" i="2"/>
  <c r="CH102" i="2"/>
  <c r="CZ100" i="2"/>
  <c r="CB101" i="2"/>
  <c r="CN102" i="2"/>
  <c r="DF100" i="2"/>
  <c r="BV100" i="2"/>
  <c r="BD98" i="2"/>
  <c r="BP98" i="2"/>
  <c r="BJ99" i="2"/>
  <c r="AX100" i="2"/>
  <c r="FJ103" i="2"/>
  <c r="FD102" i="2"/>
  <c r="Z101" i="2"/>
  <c r="AR100" i="2"/>
  <c r="AL102" i="2"/>
  <c r="AF102" i="2"/>
  <c r="T100" i="2"/>
  <c r="S101" i="2"/>
  <c r="M101" i="2"/>
  <c r="N100" i="2"/>
  <c r="H102" i="2"/>
  <c r="J102" i="2"/>
  <c r="DM103" i="2"/>
  <c r="EE102" i="2"/>
  <c r="CO102" i="2"/>
  <c r="DG99" i="2"/>
  <c r="BK98" i="2"/>
  <c r="AA101" i="2"/>
  <c r="DS102" i="2"/>
  <c r="CC101" i="2"/>
  <c r="BW99" i="2"/>
  <c r="AY99" i="2"/>
  <c r="U100" i="2"/>
  <c r="I102" i="2"/>
  <c r="EK101" i="2"/>
  <c r="CI102" i="2"/>
  <c r="BE98" i="2"/>
  <c r="FE101" i="2"/>
  <c r="AG101" i="2"/>
  <c r="O100" i="2"/>
  <c r="DY102" i="2"/>
  <c r="CU102" i="2"/>
  <c r="DA100" i="2"/>
  <c r="BQ97" i="2"/>
  <c r="FK102" i="2"/>
  <c r="AM101" i="2"/>
  <c r="AS100" i="2"/>
  <c r="EB161" i="2" l="1"/>
  <c r="EC160" i="2"/>
  <c r="EI160" i="2" s="1"/>
  <c r="EH160" i="2"/>
  <c r="DL104" i="2"/>
  <c r="CF404" i="2"/>
  <c r="CG403" i="2"/>
  <c r="CL433" i="2"/>
  <c r="CM432" i="2"/>
  <c r="EJ102" i="2"/>
  <c r="DR103" i="2"/>
  <c r="ED103" i="2"/>
  <c r="DX103" i="2"/>
  <c r="DQ169" i="2"/>
  <c r="DK168" i="2"/>
  <c r="DW178" i="2"/>
  <c r="CY163" i="2"/>
  <c r="DE163" i="2" s="1"/>
  <c r="CF165" i="2"/>
  <c r="CG164" i="2"/>
  <c r="CX164" i="2"/>
  <c r="CL170" i="2"/>
  <c r="CM169" i="2"/>
  <c r="CR193" i="2"/>
  <c r="CS192" i="2"/>
  <c r="CZ101" i="2"/>
  <c r="CH103" i="2"/>
  <c r="CB102" i="2"/>
  <c r="CN103" i="2"/>
  <c r="CT103" i="2"/>
  <c r="DF101" i="2"/>
  <c r="BV101" i="2"/>
  <c r="BD99" i="2"/>
  <c r="BP99" i="2"/>
  <c r="BJ100" i="2"/>
  <c r="AX101" i="2"/>
  <c r="FJ104" i="2"/>
  <c r="FD103" i="2"/>
  <c r="AR101" i="2"/>
  <c r="Z102" i="2"/>
  <c r="AF103" i="2"/>
  <c r="AL103" i="2"/>
  <c r="T101" i="2"/>
  <c r="M102" i="2"/>
  <c r="S102" i="2"/>
  <c r="N101" i="2"/>
  <c r="H103" i="2"/>
  <c r="J103" i="2"/>
  <c r="DM104" i="2"/>
  <c r="DS103" i="2"/>
  <c r="CU103" i="2"/>
  <c r="DG100" i="2"/>
  <c r="BK99" i="2"/>
  <c r="AG102" i="2"/>
  <c r="AA102" i="2"/>
  <c r="EE103" i="2"/>
  <c r="CI103" i="2"/>
  <c r="BW100" i="2"/>
  <c r="AY100" i="2"/>
  <c r="AS101" i="2"/>
  <c r="U101" i="2"/>
  <c r="DY103" i="2"/>
  <c r="CC102" i="2"/>
  <c r="BE99" i="2"/>
  <c r="FE102" i="2"/>
  <c r="O101" i="2"/>
  <c r="EK102" i="2"/>
  <c r="DA101" i="2"/>
  <c r="CO103" i="2"/>
  <c r="BQ98" i="2"/>
  <c r="FK103" i="2"/>
  <c r="AM102" i="2"/>
  <c r="I103" i="2"/>
  <c r="EB162" i="2" l="1"/>
  <c r="EC161" i="2"/>
  <c r="EI161" i="2" s="1"/>
  <c r="EH161" i="2"/>
  <c r="DL105" i="2"/>
  <c r="CG404" i="2"/>
  <c r="CF405" i="2"/>
  <c r="CL434" i="2"/>
  <c r="CM433" i="2"/>
  <c r="DX104" i="2"/>
  <c r="ED104" i="2"/>
  <c r="DR104" i="2"/>
  <c r="EJ103" i="2"/>
  <c r="DQ170" i="2"/>
  <c r="DK169" i="2"/>
  <c r="DW179" i="2"/>
  <c r="CY164" i="2"/>
  <c r="DE164" i="2" s="1"/>
  <c r="CF166" i="2"/>
  <c r="CG165" i="2"/>
  <c r="CX165" i="2"/>
  <c r="CM170" i="2"/>
  <c r="CL171" i="2"/>
  <c r="CR194" i="2"/>
  <c r="CS193" i="2"/>
  <c r="CN104" i="2"/>
  <c r="CB103" i="2"/>
  <c r="CH104" i="2"/>
  <c r="CT104" i="2"/>
  <c r="CZ102" i="2"/>
  <c r="DF102" i="2"/>
  <c r="BV102" i="2"/>
  <c r="BD100" i="2"/>
  <c r="BP100" i="2"/>
  <c r="BJ101" i="2"/>
  <c r="AX102" i="2"/>
  <c r="FJ105" i="2"/>
  <c r="FD104" i="2"/>
  <c r="Z103" i="2"/>
  <c r="AR102" i="2"/>
  <c r="AL104" i="2"/>
  <c r="AF104" i="2"/>
  <c r="T102" i="2"/>
  <c r="S103" i="2"/>
  <c r="M103" i="2"/>
  <c r="N102" i="2"/>
  <c r="H104" i="2"/>
  <c r="J104" i="2"/>
  <c r="DM105" i="2"/>
  <c r="EK103" i="2"/>
  <c r="DA102" i="2"/>
  <c r="DG101" i="2"/>
  <c r="BK100" i="2"/>
  <c r="AM103" i="2"/>
  <c r="AS102" i="2"/>
  <c r="EE104" i="2"/>
  <c r="CC103" i="2"/>
  <c r="BW101" i="2"/>
  <c r="AY101" i="2"/>
  <c r="AG103" i="2"/>
  <c r="I104" i="2"/>
  <c r="DS104" i="2"/>
  <c r="CI104" i="2"/>
  <c r="BE100" i="2"/>
  <c r="FE103" i="2"/>
  <c r="AA103" i="2"/>
  <c r="DY104" i="2"/>
  <c r="CO104" i="2"/>
  <c r="CU104" i="2"/>
  <c r="BQ99" i="2"/>
  <c r="FK104" i="2"/>
  <c r="O102" i="2"/>
  <c r="U102" i="2"/>
  <c r="EB163" i="2" l="1"/>
  <c r="EC162" i="2"/>
  <c r="EI162" i="2" s="1"/>
  <c r="EH162" i="2"/>
  <c r="DL106" i="2"/>
  <c r="CF406" i="2"/>
  <c r="CG405" i="2"/>
  <c r="CL435" i="2"/>
  <c r="CM434" i="2"/>
  <c r="DR105" i="2"/>
  <c r="ED105" i="2"/>
  <c r="EJ104" i="2"/>
  <c r="DX105" i="2"/>
  <c r="DQ171" i="2"/>
  <c r="DK170" i="2"/>
  <c r="DW180" i="2"/>
  <c r="CY165" i="2"/>
  <c r="DE165" i="2" s="1"/>
  <c r="CM171" i="2"/>
  <c r="CL172" i="2"/>
  <c r="CF167" i="2"/>
  <c r="CG166" i="2"/>
  <c r="CX166" i="2"/>
  <c r="CR195" i="2"/>
  <c r="CS194" i="2"/>
  <c r="CT105" i="2"/>
  <c r="CH105" i="2"/>
  <c r="CB104" i="2"/>
  <c r="CZ103" i="2"/>
  <c r="CN105" i="2"/>
  <c r="DF103" i="2"/>
  <c r="BV103" i="2"/>
  <c r="BD101" i="2"/>
  <c r="BP101" i="2"/>
  <c r="BJ102" i="2"/>
  <c r="AX103" i="2"/>
  <c r="FJ106" i="2"/>
  <c r="FD105" i="2"/>
  <c r="AR103" i="2"/>
  <c r="Z104" i="2"/>
  <c r="AL105" i="2"/>
  <c r="AF105" i="2"/>
  <c r="T103" i="2"/>
  <c r="S104" i="2"/>
  <c r="M104" i="2"/>
  <c r="N103" i="2"/>
  <c r="H105" i="2"/>
  <c r="J105" i="2"/>
  <c r="DM106" i="2"/>
  <c r="EE105" i="2"/>
  <c r="CO105" i="2"/>
  <c r="DG102" i="2"/>
  <c r="BK101" i="2"/>
  <c r="AY102" i="2"/>
  <c r="AA104" i="2"/>
  <c r="EK104" i="2"/>
  <c r="DA103" i="2"/>
  <c r="BW102" i="2"/>
  <c r="FE104" i="2"/>
  <c r="AS103" i="2"/>
  <c r="O103" i="2"/>
  <c r="DS105" i="2"/>
  <c r="CI105" i="2"/>
  <c r="BE101" i="2"/>
  <c r="FK105" i="2"/>
  <c r="U103" i="2"/>
  <c r="DY105" i="2"/>
  <c r="CU105" i="2"/>
  <c r="CC104" i="2"/>
  <c r="BQ100" i="2"/>
  <c r="AM104" i="2"/>
  <c r="I105" i="2"/>
  <c r="AG104" i="2"/>
  <c r="EB164" i="2" l="1"/>
  <c r="EC163" i="2"/>
  <c r="EI163" i="2" s="1"/>
  <c r="EH163" i="2"/>
  <c r="DL107" i="2"/>
  <c r="CF407" i="2"/>
  <c r="CG406" i="2"/>
  <c r="CL436" i="2"/>
  <c r="CM435" i="2"/>
  <c r="DR106" i="2"/>
  <c r="EJ105" i="2"/>
  <c r="ED106" i="2"/>
  <c r="DX106" i="2"/>
  <c r="DQ172" i="2"/>
  <c r="DK171" i="2"/>
  <c r="DW181" i="2"/>
  <c r="CL173" i="2"/>
  <c r="CM172" i="2"/>
  <c r="CY166" i="2"/>
  <c r="DE166" i="2" s="1"/>
  <c r="CF168" i="2"/>
  <c r="CG167" i="2"/>
  <c r="CX167" i="2"/>
  <c r="CR196" i="2"/>
  <c r="CS195" i="2"/>
  <c r="CB105" i="2"/>
  <c r="CH106" i="2"/>
  <c r="CZ104" i="2"/>
  <c r="CN106" i="2"/>
  <c r="CT106" i="2"/>
  <c r="DF104" i="2"/>
  <c r="BV104" i="2"/>
  <c r="BD102" i="2"/>
  <c r="BP102" i="2"/>
  <c r="BJ103" i="2"/>
  <c r="AX104" i="2"/>
  <c r="FJ107" i="2"/>
  <c r="FD106" i="2"/>
  <c r="Z105" i="2"/>
  <c r="AR104" i="2"/>
  <c r="AF106" i="2"/>
  <c r="AL106" i="2"/>
  <c r="T104" i="2"/>
  <c r="S105" i="2"/>
  <c r="M105" i="2"/>
  <c r="N104" i="2"/>
  <c r="H106" i="2"/>
  <c r="J106" i="2"/>
  <c r="DM107" i="2"/>
  <c r="EE106" i="2"/>
  <c r="CU106" i="2"/>
  <c r="DG103" i="2"/>
  <c r="BK102" i="2"/>
  <c r="FE105" i="2"/>
  <c r="O104" i="2"/>
  <c r="AS104" i="2"/>
  <c r="DY106" i="2"/>
  <c r="CO106" i="2"/>
  <c r="BW103" i="2"/>
  <c r="AA105" i="2"/>
  <c r="FK106" i="2"/>
  <c r="EK105" i="2"/>
  <c r="CI106" i="2"/>
  <c r="BE102" i="2"/>
  <c r="I106" i="2"/>
  <c r="AG105" i="2"/>
  <c r="DS106" i="2"/>
  <c r="CC105" i="2"/>
  <c r="DA104" i="2"/>
  <c r="BQ101" i="2"/>
  <c r="AY103" i="2"/>
  <c r="AM105" i="2"/>
  <c r="U104" i="2"/>
  <c r="EB165" i="2" l="1"/>
  <c r="EC164" i="2"/>
  <c r="EI164" i="2" s="1"/>
  <c r="EH164" i="2"/>
  <c r="DL108" i="2"/>
  <c r="CG407" i="2"/>
  <c r="CF408" i="2"/>
  <c r="CL437" i="2"/>
  <c r="CM436" i="2"/>
  <c r="EJ106" i="2"/>
  <c r="DX107" i="2"/>
  <c r="ED107" i="2"/>
  <c r="DR107" i="2"/>
  <c r="DQ173" i="2"/>
  <c r="DK172" i="2"/>
  <c r="DW182" i="2"/>
  <c r="CY167" i="2"/>
  <c r="DE167" i="2" s="1"/>
  <c r="CF169" i="2"/>
  <c r="CG168" i="2"/>
  <c r="CX168" i="2"/>
  <c r="CM173" i="2"/>
  <c r="CL174" i="2"/>
  <c r="CR197" i="2"/>
  <c r="CS196" i="2"/>
  <c r="CZ105" i="2"/>
  <c r="CH107" i="2"/>
  <c r="CN107" i="2"/>
  <c r="CT107" i="2"/>
  <c r="CB106" i="2"/>
  <c r="DF105" i="2"/>
  <c r="BV105" i="2"/>
  <c r="BD103" i="2"/>
  <c r="BP103" i="2"/>
  <c r="BJ104" i="2"/>
  <c r="AX105" i="2"/>
  <c r="FJ108" i="2"/>
  <c r="FD107" i="2"/>
  <c r="AR105" i="2"/>
  <c r="Z106" i="2"/>
  <c r="AL107" i="2"/>
  <c r="AF107" i="2"/>
  <c r="T105" i="2"/>
  <c r="M106" i="2"/>
  <c r="S106" i="2"/>
  <c r="N105" i="2"/>
  <c r="H107" i="2"/>
  <c r="J107" i="2"/>
  <c r="DM108" i="2"/>
  <c r="DS107" i="2"/>
  <c r="CC106" i="2"/>
  <c r="DG104" i="2"/>
  <c r="BK103" i="2"/>
  <c r="O105" i="2"/>
  <c r="AG106" i="2"/>
  <c r="I107" i="2"/>
  <c r="DY107" i="2"/>
  <c r="CU107" i="2"/>
  <c r="BW104" i="2"/>
  <c r="AY104" i="2"/>
  <c r="AM106" i="2"/>
  <c r="AS105" i="2"/>
  <c r="EE107" i="2"/>
  <c r="CI107" i="2"/>
  <c r="BE103" i="2"/>
  <c r="FE106" i="2"/>
  <c r="AA106" i="2"/>
  <c r="EK106" i="2"/>
  <c r="DA105" i="2"/>
  <c r="CO107" i="2"/>
  <c r="BQ102" i="2"/>
  <c r="FK107" i="2"/>
  <c r="U105" i="2"/>
  <c r="EB166" i="2" l="1"/>
  <c r="EC165" i="2"/>
  <c r="EI165" i="2" s="1"/>
  <c r="EH165" i="2"/>
  <c r="DL109" i="2"/>
  <c r="CF409" i="2"/>
  <c r="CG408" i="2"/>
  <c r="CL438" i="2"/>
  <c r="CM437" i="2"/>
  <c r="ED108" i="2"/>
  <c r="DX108" i="2"/>
  <c r="DR108" i="2"/>
  <c r="EJ107" i="2"/>
  <c r="DQ174" i="2"/>
  <c r="DK173" i="2"/>
  <c r="DW183" i="2"/>
  <c r="CY168" i="2"/>
  <c r="DE168" i="2" s="1"/>
  <c r="CL175" i="2"/>
  <c r="CM174" i="2"/>
  <c r="CF170" i="2"/>
  <c r="CG169" i="2"/>
  <c r="CX169" i="2"/>
  <c r="CR198" i="2"/>
  <c r="CS197" i="2"/>
  <c r="CN108" i="2"/>
  <c r="CH108" i="2"/>
  <c r="CT108" i="2"/>
  <c r="CB107" i="2"/>
  <c r="CZ106" i="2"/>
  <c r="DF106" i="2"/>
  <c r="BV106" i="2"/>
  <c r="BD104" i="2"/>
  <c r="BP104" i="2"/>
  <c r="BJ105" i="2"/>
  <c r="AX106" i="2"/>
  <c r="FJ109" i="2"/>
  <c r="FD108" i="2"/>
  <c r="Z107" i="2"/>
  <c r="AR106" i="2"/>
  <c r="AL108" i="2"/>
  <c r="AF108" i="2"/>
  <c r="T106" i="2"/>
  <c r="M107" i="2"/>
  <c r="N106" i="2"/>
  <c r="H108" i="2"/>
  <c r="J108" i="2"/>
  <c r="DM109" i="2"/>
  <c r="DY108" i="2"/>
  <c r="CU108" i="2"/>
  <c r="BW105" i="2"/>
  <c r="AM107" i="2"/>
  <c r="O106" i="2"/>
  <c r="DS108" i="2"/>
  <c r="CC107" i="2"/>
  <c r="BE104" i="2"/>
  <c r="FK108" i="2"/>
  <c r="FE107" i="2"/>
  <c r="EK107" i="2"/>
  <c r="CO108" i="2"/>
  <c r="CI108" i="2"/>
  <c r="BQ103" i="2"/>
  <c r="AS106" i="2"/>
  <c r="I108" i="2"/>
  <c r="EE108" i="2"/>
  <c r="DA106" i="2"/>
  <c r="DG105" i="2"/>
  <c r="BK104" i="2"/>
  <c r="AY105" i="2"/>
  <c r="AG107" i="2"/>
  <c r="AA107" i="2"/>
  <c r="EB167" i="2" l="1"/>
  <c r="EC166" i="2"/>
  <c r="EI166" i="2" s="1"/>
  <c r="EH166" i="2"/>
  <c r="DL110" i="2"/>
  <c r="CF410" i="2"/>
  <c r="CG409" i="2"/>
  <c r="CL439" i="2"/>
  <c r="CM438" i="2"/>
  <c r="DR109" i="2"/>
  <c r="DX109" i="2"/>
  <c r="ED109" i="2"/>
  <c r="EJ108" i="2"/>
  <c r="DQ175" i="2"/>
  <c r="DK174" i="2"/>
  <c r="DW184" i="2"/>
  <c r="CY169" i="2"/>
  <c r="DE169" i="2" s="1"/>
  <c r="CL176" i="2"/>
  <c r="CM175" i="2"/>
  <c r="CF171" i="2"/>
  <c r="CG170" i="2"/>
  <c r="CX170" i="2"/>
  <c r="CR199" i="2"/>
  <c r="CS198" i="2"/>
  <c r="CH109" i="2"/>
  <c r="CB108" i="2"/>
  <c r="CT109" i="2"/>
  <c r="CZ107" i="2"/>
  <c r="CN109" i="2"/>
  <c r="DF107" i="2"/>
  <c r="BV107" i="2"/>
  <c r="BD105" i="2"/>
  <c r="BP105" i="2"/>
  <c r="BJ106" i="2"/>
  <c r="AX107" i="2"/>
  <c r="FJ110" i="2"/>
  <c r="FD109" i="2"/>
  <c r="AR107" i="2"/>
  <c r="Z108" i="2"/>
  <c r="AF109" i="2"/>
  <c r="AL109" i="2"/>
  <c r="T107" i="2"/>
  <c r="M108" i="2"/>
  <c r="N107" i="2"/>
  <c r="H109" i="2"/>
  <c r="J109" i="2"/>
  <c r="DM110" i="2"/>
  <c r="EE109" i="2"/>
  <c r="CC108" i="2"/>
  <c r="BW106" i="2"/>
  <c r="AY106" i="2"/>
  <c r="U106" i="2"/>
  <c r="AG108" i="2"/>
  <c r="EK108" i="2"/>
  <c r="CU109" i="2"/>
  <c r="BE105" i="2"/>
  <c r="FE108" i="2"/>
  <c r="AS107" i="2"/>
  <c r="U107" i="2"/>
  <c r="DS109" i="2"/>
  <c r="CI109" i="2"/>
  <c r="DA107" i="2"/>
  <c r="BQ104" i="2"/>
  <c r="AM108" i="2"/>
  <c r="I109" i="2"/>
  <c r="O107" i="2"/>
  <c r="DY109" i="2"/>
  <c r="CO109" i="2"/>
  <c r="DG106" i="2"/>
  <c r="BK105" i="2"/>
  <c r="FK109" i="2"/>
  <c r="AA108" i="2"/>
  <c r="EB168" i="2" l="1"/>
  <c r="EC167" i="2"/>
  <c r="EI167" i="2" s="1"/>
  <c r="EH167" i="2"/>
  <c r="DL111" i="2"/>
  <c r="CF411" i="2"/>
  <c r="CG410" i="2"/>
  <c r="CL440" i="2"/>
  <c r="CM439" i="2"/>
  <c r="EJ109" i="2"/>
  <c r="ED110" i="2"/>
  <c r="DX110" i="2"/>
  <c r="DR110" i="2"/>
  <c r="DQ176" i="2"/>
  <c r="DK175" i="2"/>
  <c r="DW185" i="2"/>
  <c r="CY170" i="2"/>
  <c r="DE170" i="2" s="1"/>
  <c r="CL177" i="2"/>
  <c r="CM176" i="2"/>
  <c r="CF172" i="2"/>
  <c r="CG171" i="2"/>
  <c r="CX171" i="2"/>
  <c r="CR200" i="2"/>
  <c r="CS199" i="2"/>
  <c r="CZ108" i="2"/>
  <c r="CT110" i="2"/>
  <c r="CB109" i="2"/>
  <c r="CN110" i="2"/>
  <c r="CH110" i="2"/>
  <c r="DF108" i="2"/>
  <c r="BV108" i="2"/>
  <c r="BD106" i="2"/>
  <c r="BP106" i="2"/>
  <c r="BJ107" i="2"/>
  <c r="AX108" i="2"/>
  <c r="FJ111" i="2"/>
  <c r="FD110" i="2"/>
  <c r="Z109" i="2"/>
  <c r="AR108" i="2"/>
  <c r="AL110" i="2"/>
  <c r="AF110" i="2"/>
  <c r="T108" i="2"/>
  <c r="S109" i="2"/>
  <c r="M109" i="2"/>
  <c r="N108" i="2"/>
  <c r="H110" i="2"/>
  <c r="J110" i="2"/>
  <c r="DM111" i="2"/>
  <c r="DS110" i="2"/>
  <c r="CI110" i="2"/>
  <c r="DG107" i="2"/>
  <c r="BK106" i="2"/>
  <c r="AM109" i="2"/>
  <c r="AG109" i="2"/>
  <c r="AS108" i="2"/>
  <c r="DY110" i="2"/>
  <c r="CC109" i="2"/>
  <c r="BW107" i="2"/>
  <c r="FE109" i="2"/>
  <c r="AY107" i="2"/>
  <c r="EE110" i="2"/>
  <c r="CO110" i="2"/>
  <c r="BE106" i="2"/>
  <c r="FK110" i="2"/>
  <c r="I110" i="2"/>
  <c r="EK109" i="2"/>
  <c r="DA108" i="2"/>
  <c r="CU110" i="2"/>
  <c r="BQ105" i="2"/>
  <c r="O108" i="2"/>
  <c r="AA109" i="2"/>
  <c r="U108" i="2"/>
  <c r="EB169" i="2" l="1"/>
  <c r="EC168" i="2"/>
  <c r="EI168" i="2" s="1"/>
  <c r="EH168" i="2"/>
  <c r="DL112" i="2"/>
  <c r="CF412" i="2"/>
  <c r="CG411" i="2"/>
  <c r="CL441" i="2"/>
  <c r="CM440" i="2"/>
  <c r="ED111" i="2"/>
  <c r="DX111" i="2"/>
  <c r="DR111" i="2"/>
  <c r="EJ110" i="2"/>
  <c r="DQ177" i="2"/>
  <c r="DK176" i="2"/>
  <c r="DW186" i="2"/>
  <c r="CY171" i="2"/>
  <c r="DE171" i="2" s="1"/>
  <c r="CL178" i="2"/>
  <c r="CM177" i="2"/>
  <c r="CF173" i="2"/>
  <c r="CG172" i="2"/>
  <c r="CX172" i="2"/>
  <c r="CR201" i="2"/>
  <c r="CS200" i="2"/>
  <c r="CT111" i="2"/>
  <c r="CN111" i="2"/>
  <c r="CB110" i="2"/>
  <c r="CH111" i="2"/>
  <c r="CZ109" i="2"/>
  <c r="DF109" i="2"/>
  <c r="BV109" i="2"/>
  <c r="BD107" i="2"/>
  <c r="BP107" i="2"/>
  <c r="BJ108" i="2"/>
  <c r="AX109" i="2"/>
  <c r="FJ112" i="2"/>
  <c r="FD111" i="2"/>
  <c r="AR109" i="2"/>
  <c r="Z110" i="2"/>
  <c r="AL111" i="2"/>
  <c r="AF111" i="2"/>
  <c r="T109" i="2"/>
  <c r="S110" i="2"/>
  <c r="M110" i="2"/>
  <c r="N109" i="2"/>
  <c r="H111" i="2"/>
  <c r="J111" i="2"/>
  <c r="DM112" i="2"/>
  <c r="EK110" i="2"/>
  <c r="DA109" i="2"/>
  <c r="DG108" i="2"/>
  <c r="BK107" i="2"/>
  <c r="FK111" i="2"/>
  <c r="AM110" i="2"/>
  <c r="DY111" i="2"/>
  <c r="CO111" i="2"/>
  <c r="BW108" i="2"/>
  <c r="AY108" i="2"/>
  <c r="I111" i="2"/>
  <c r="DS111" i="2"/>
  <c r="CC110" i="2"/>
  <c r="BE107" i="2"/>
  <c r="AG110" i="2"/>
  <c r="AS109" i="2"/>
  <c r="AA110" i="2"/>
  <c r="EE111" i="2"/>
  <c r="CU111" i="2"/>
  <c r="CI111" i="2"/>
  <c r="BQ106" i="2"/>
  <c r="FE110" i="2"/>
  <c r="O109" i="2"/>
  <c r="U109" i="2"/>
  <c r="EB170" i="2" l="1"/>
  <c r="EC169" i="2"/>
  <c r="EI169" i="2" s="1"/>
  <c r="EH169" i="2"/>
  <c r="DL113" i="2"/>
  <c r="CF413" i="2"/>
  <c r="CG412" i="2"/>
  <c r="CL442" i="2"/>
  <c r="CM441" i="2"/>
  <c r="DR112" i="2"/>
  <c r="DX112" i="2"/>
  <c r="EJ111" i="2"/>
  <c r="ED112" i="2"/>
  <c r="DQ178" i="2"/>
  <c r="DK177" i="2"/>
  <c r="DW187" i="2"/>
  <c r="CY172" i="2"/>
  <c r="DE172" i="2" s="1"/>
  <c r="CL179" i="2"/>
  <c r="CM178" i="2"/>
  <c r="CF174" i="2"/>
  <c r="CG173" i="2"/>
  <c r="CX173" i="2"/>
  <c r="CR202" i="2"/>
  <c r="CS201" i="2"/>
  <c r="CH112" i="2"/>
  <c r="CB111" i="2"/>
  <c r="CN112" i="2"/>
  <c r="CZ110" i="2"/>
  <c r="CT112" i="2"/>
  <c r="DF110" i="2"/>
  <c r="BV110" i="2"/>
  <c r="BD108" i="2"/>
  <c r="BP108" i="2"/>
  <c r="BJ109" i="2"/>
  <c r="AX110" i="2"/>
  <c r="FJ113" i="2"/>
  <c r="FD112" i="2"/>
  <c r="Z111" i="2"/>
  <c r="AR110" i="2"/>
  <c r="AF112" i="2"/>
  <c r="AL112" i="2"/>
  <c r="T110" i="2"/>
  <c r="S111" i="2"/>
  <c r="M111" i="2"/>
  <c r="N110" i="2"/>
  <c r="H112" i="2"/>
  <c r="J112" i="2"/>
  <c r="DM113" i="2"/>
  <c r="DY112" i="2"/>
  <c r="CU112" i="2"/>
  <c r="DG109" i="2"/>
  <c r="BK108" i="2"/>
  <c r="AG111" i="2"/>
  <c r="AS110" i="2"/>
  <c r="EK111" i="2"/>
  <c r="DA110" i="2"/>
  <c r="BW109" i="2"/>
  <c r="AY109" i="2"/>
  <c r="AA111" i="2"/>
  <c r="U110" i="2"/>
  <c r="DS112" i="2"/>
  <c r="CC111" i="2"/>
  <c r="BE108" i="2"/>
  <c r="FE111" i="2"/>
  <c r="O110" i="2"/>
  <c r="I112" i="2"/>
  <c r="EE112" i="2"/>
  <c r="CI112" i="2"/>
  <c r="CO112" i="2"/>
  <c r="BQ107" i="2"/>
  <c r="FK112" i="2"/>
  <c r="AM111" i="2"/>
  <c r="EB171" i="2" l="1"/>
  <c r="EC170" i="2"/>
  <c r="EI170" i="2" s="1"/>
  <c r="EH170" i="2"/>
  <c r="DL114" i="2"/>
  <c r="CF414" i="2"/>
  <c r="CG413" i="2"/>
  <c r="CL443" i="2"/>
  <c r="CM442" i="2"/>
  <c r="DR113" i="2"/>
  <c r="EJ112" i="2"/>
  <c r="DX113" i="2"/>
  <c r="ED113" i="2"/>
  <c r="DQ179" i="2"/>
  <c r="DK178" i="2"/>
  <c r="DW188" i="2"/>
  <c r="CY173" i="2"/>
  <c r="DE173" i="2" s="1"/>
  <c r="CL180" i="2"/>
  <c r="CM179" i="2"/>
  <c r="CF175" i="2"/>
  <c r="CG174" i="2"/>
  <c r="CX174" i="2"/>
  <c r="CR203" i="2"/>
  <c r="CS202" i="2"/>
  <c r="CN113" i="2"/>
  <c r="CB112" i="2"/>
  <c r="CZ111" i="2"/>
  <c r="CT113" i="2"/>
  <c r="CH113" i="2"/>
  <c r="DF111" i="2"/>
  <c r="BV111" i="2"/>
  <c r="BD109" i="2"/>
  <c r="BP109" i="2"/>
  <c r="BJ110" i="2"/>
  <c r="AX111" i="2"/>
  <c r="FJ114" i="2"/>
  <c r="FD113" i="2"/>
  <c r="AR111" i="2"/>
  <c r="Z112" i="2"/>
  <c r="AL113" i="2"/>
  <c r="AF113" i="2"/>
  <c r="T111" i="2"/>
  <c r="S112" i="2"/>
  <c r="M112" i="2"/>
  <c r="N111" i="2"/>
  <c r="H113" i="2"/>
  <c r="J113" i="2"/>
  <c r="DM114" i="2"/>
  <c r="DY113" i="2"/>
  <c r="CI113" i="2"/>
  <c r="DG110" i="2"/>
  <c r="BK109" i="2"/>
  <c r="FK113" i="2"/>
  <c r="AM112" i="2"/>
  <c r="U111" i="2"/>
  <c r="EE113" i="2"/>
  <c r="CC112" i="2"/>
  <c r="BW110" i="2"/>
  <c r="AY110" i="2"/>
  <c r="AA112" i="2"/>
  <c r="EK112" i="2"/>
  <c r="DA111" i="2"/>
  <c r="BE109" i="2"/>
  <c r="O111" i="2"/>
  <c r="AS111" i="2"/>
  <c r="DS113" i="2"/>
  <c r="CO113" i="2"/>
  <c r="CU113" i="2"/>
  <c r="BQ108" i="2"/>
  <c r="FE112" i="2"/>
  <c r="AG112" i="2"/>
  <c r="I113" i="2"/>
  <c r="EB172" i="2" l="1"/>
  <c r="EC171" i="2"/>
  <c r="EI171" i="2" s="1"/>
  <c r="EH171" i="2"/>
  <c r="DL115" i="2"/>
  <c r="CF415" i="2"/>
  <c r="CG414" i="2"/>
  <c r="CL444" i="2"/>
  <c r="CM443" i="2"/>
  <c r="EJ113" i="2"/>
  <c r="ED114" i="2"/>
  <c r="DX114" i="2"/>
  <c r="DR114" i="2"/>
  <c r="DQ180" i="2"/>
  <c r="DK179" i="2"/>
  <c r="DW189" i="2"/>
  <c r="CY174" i="2"/>
  <c r="DE174" i="2" s="1"/>
  <c r="CL181" i="2"/>
  <c r="CM180" i="2"/>
  <c r="CF176" i="2"/>
  <c r="CG175" i="2"/>
  <c r="CX175" i="2"/>
  <c r="CR204" i="2"/>
  <c r="CS203" i="2"/>
  <c r="CT114" i="2"/>
  <c r="CZ112" i="2"/>
  <c r="CB113" i="2"/>
  <c r="CH114" i="2"/>
  <c r="CN114" i="2"/>
  <c r="DF112" i="2"/>
  <c r="BV112" i="2"/>
  <c r="BD110" i="2"/>
  <c r="BP110" i="2"/>
  <c r="BJ111" i="2"/>
  <c r="AX112" i="2"/>
  <c r="FJ115" i="2"/>
  <c r="FD114" i="2"/>
  <c r="Z113" i="2"/>
  <c r="AR112" i="2"/>
  <c r="AL114" i="2"/>
  <c r="AF114" i="2"/>
  <c r="T112" i="2"/>
  <c r="S113" i="2"/>
  <c r="M113" i="2"/>
  <c r="N112" i="2"/>
  <c r="H114" i="2"/>
  <c r="J114" i="2"/>
  <c r="DM115" i="2"/>
  <c r="DS114" i="2"/>
  <c r="CO114" i="2"/>
  <c r="DG111" i="2"/>
  <c r="BK110" i="2"/>
  <c r="AG113" i="2"/>
  <c r="O112" i="2"/>
  <c r="DY114" i="2"/>
  <c r="CC113" i="2"/>
  <c r="BW111" i="2"/>
  <c r="AM113" i="2"/>
  <c r="AY111" i="2"/>
  <c r="AS112" i="2"/>
  <c r="EE114" i="2"/>
  <c r="CI114" i="2"/>
  <c r="BE110" i="2"/>
  <c r="AA113" i="2"/>
  <c r="FE113" i="2"/>
  <c r="I114" i="2"/>
  <c r="EK113" i="2"/>
  <c r="CU114" i="2"/>
  <c r="DA112" i="2"/>
  <c r="BQ109" i="2"/>
  <c r="FK114" i="2"/>
  <c r="U112" i="2"/>
  <c r="EB173" i="2" l="1"/>
  <c r="EC172" i="2"/>
  <c r="EI172" i="2" s="1"/>
  <c r="EH172" i="2"/>
  <c r="DL116" i="2"/>
  <c r="CF416" i="2"/>
  <c r="CG415" i="2"/>
  <c r="CL445" i="2"/>
  <c r="CM444" i="2"/>
  <c r="ED115" i="2"/>
  <c r="DX115" i="2"/>
  <c r="DR115" i="2"/>
  <c r="EJ114" i="2"/>
  <c r="DQ181" i="2"/>
  <c r="DK180" i="2"/>
  <c r="DW190" i="2"/>
  <c r="CY175" i="2"/>
  <c r="DE175" i="2" s="1"/>
  <c r="CL182" i="2"/>
  <c r="CM181" i="2"/>
  <c r="CF177" i="2"/>
  <c r="CG176" i="2"/>
  <c r="CX176" i="2"/>
  <c r="CR205" i="2"/>
  <c r="CS204" i="2"/>
  <c r="CZ113" i="2"/>
  <c r="CH115" i="2"/>
  <c r="CB114" i="2"/>
  <c r="CN115" i="2"/>
  <c r="CT115" i="2"/>
  <c r="DF113" i="2"/>
  <c r="BV113" i="2"/>
  <c r="BD111" i="2"/>
  <c r="BP111" i="2"/>
  <c r="BJ112" i="2"/>
  <c r="AX113" i="2"/>
  <c r="FJ116" i="2"/>
  <c r="FD115" i="2"/>
  <c r="AR113" i="2"/>
  <c r="Z114" i="2"/>
  <c r="AF115" i="2"/>
  <c r="AL115" i="2"/>
  <c r="T113" i="2"/>
  <c r="S114" i="2"/>
  <c r="M114" i="2"/>
  <c r="N113" i="2"/>
  <c r="H115" i="2"/>
  <c r="J115" i="2"/>
  <c r="DM116" i="2"/>
  <c r="DY115" i="2"/>
  <c r="CU115" i="2"/>
  <c r="DG112" i="2"/>
  <c r="BK111" i="2"/>
  <c r="FE114" i="2"/>
  <c r="AM114" i="2"/>
  <c r="AA114" i="2"/>
  <c r="DS115" i="2"/>
  <c r="CO115" i="2"/>
  <c r="BW112" i="2"/>
  <c r="AY112" i="2"/>
  <c r="U113" i="2"/>
  <c r="EE115" i="2"/>
  <c r="CI115" i="2"/>
  <c r="BE111" i="2"/>
  <c r="FK115" i="2"/>
  <c r="AG114" i="2"/>
  <c r="EK114" i="2"/>
  <c r="DA113" i="2"/>
  <c r="CC114" i="2"/>
  <c r="BQ110" i="2"/>
  <c r="O113" i="2"/>
  <c r="AS113" i="2"/>
  <c r="I115" i="2"/>
  <c r="EB174" i="2" l="1"/>
  <c r="EC173" i="2"/>
  <c r="EI173" i="2" s="1"/>
  <c r="EH173" i="2"/>
  <c r="DL117" i="2"/>
  <c r="CF417" i="2"/>
  <c r="CG416" i="2"/>
  <c r="CL446" i="2"/>
  <c r="CM445" i="2"/>
  <c r="ED116" i="2"/>
  <c r="DR116" i="2"/>
  <c r="DX116" i="2"/>
  <c r="EJ115" i="2"/>
  <c r="DQ182" i="2"/>
  <c r="DK181" i="2"/>
  <c r="DW191" i="2"/>
  <c r="CY176" i="2"/>
  <c r="DE176" i="2" s="1"/>
  <c r="CL183" i="2"/>
  <c r="CM182" i="2"/>
  <c r="CF178" i="2"/>
  <c r="CG177" i="2"/>
  <c r="CX177" i="2"/>
  <c r="CR206" i="2"/>
  <c r="CS205" i="2"/>
  <c r="CB115" i="2"/>
  <c r="CH116" i="2"/>
  <c r="CN116" i="2"/>
  <c r="CT116" i="2"/>
  <c r="CZ114" i="2"/>
  <c r="DF114" i="2"/>
  <c r="BV114" i="2"/>
  <c r="BD112" i="2"/>
  <c r="BP112" i="2"/>
  <c r="BJ113" i="2"/>
  <c r="AX114" i="2"/>
  <c r="FJ117" i="2"/>
  <c r="FD116" i="2"/>
  <c r="Z115" i="2"/>
  <c r="AR114" i="2"/>
  <c r="AL116" i="2"/>
  <c r="AF116" i="2"/>
  <c r="T114" i="2"/>
  <c r="S115" i="2"/>
  <c r="M115" i="2"/>
  <c r="N114" i="2"/>
  <c r="H116" i="2"/>
  <c r="J116" i="2"/>
  <c r="DM117" i="2"/>
  <c r="DS116" i="2"/>
  <c r="DA114" i="2"/>
  <c r="DG113" i="2"/>
  <c r="BK112" i="2"/>
  <c r="FK116" i="2"/>
  <c r="O114" i="2"/>
  <c r="AM115" i="2"/>
  <c r="DY116" i="2"/>
  <c r="CI116" i="2"/>
  <c r="BW113" i="2"/>
  <c r="AS114" i="2"/>
  <c r="I116" i="2"/>
  <c r="EK115" i="2"/>
  <c r="CO116" i="2"/>
  <c r="BE112" i="2"/>
  <c r="AY113" i="2"/>
  <c r="AG115" i="2"/>
  <c r="EE116" i="2"/>
  <c r="CC115" i="2"/>
  <c r="CU116" i="2"/>
  <c r="BQ111" i="2"/>
  <c r="FE115" i="2"/>
  <c r="AA115" i="2"/>
  <c r="U114" i="2"/>
  <c r="EB175" i="2" l="1"/>
  <c r="EC174" i="2"/>
  <c r="EI174" i="2" s="1"/>
  <c r="EH174" i="2"/>
  <c r="DL118" i="2"/>
  <c r="CF418" i="2"/>
  <c r="CG417" i="2"/>
  <c r="CL447" i="2"/>
  <c r="CM446" i="2"/>
  <c r="EJ116" i="2"/>
  <c r="DX117" i="2"/>
  <c r="DR117" i="2"/>
  <c r="ED117" i="2"/>
  <c r="DQ183" i="2"/>
  <c r="DK182" i="2"/>
  <c r="DW192" i="2"/>
  <c r="CY177" i="2"/>
  <c r="DE177" i="2" s="1"/>
  <c r="CL184" i="2"/>
  <c r="CM183" i="2"/>
  <c r="CF179" i="2"/>
  <c r="CG178" i="2"/>
  <c r="CX178" i="2"/>
  <c r="CR207" i="2"/>
  <c r="CS206" i="2"/>
  <c r="CT117" i="2"/>
  <c r="CN117" i="2"/>
  <c r="CH117" i="2"/>
  <c r="CZ115" i="2"/>
  <c r="CB116" i="2"/>
  <c r="DF115" i="2"/>
  <c r="BV115" i="2"/>
  <c r="BD113" i="2"/>
  <c r="BP113" i="2"/>
  <c r="BJ114" i="2"/>
  <c r="AX115" i="2"/>
  <c r="FJ118" i="2"/>
  <c r="FD117" i="2"/>
  <c r="AR115" i="2"/>
  <c r="Z116" i="2"/>
  <c r="AL117" i="2"/>
  <c r="AF117" i="2"/>
  <c r="T115" i="2"/>
  <c r="S116" i="2"/>
  <c r="M116" i="2"/>
  <c r="N115" i="2"/>
  <c r="H117" i="2"/>
  <c r="J117" i="2"/>
  <c r="DM118" i="2"/>
  <c r="EE117" i="2"/>
  <c r="CC116" i="2"/>
  <c r="DG114" i="2"/>
  <c r="BK113" i="2"/>
  <c r="AM116" i="2"/>
  <c r="AG116" i="2"/>
  <c r="U115" i="2"/>
  <c r="DY117" i="2"/>
  <c r="CO117" i="2"/>
  <c r="BW114" i="2"/>
  <c r="AY114" i="2"/>
  <c r="AS115" i="2"/>
  <c r="AA116" i="2"/>
  <c r="DS117" i="2"/>
  <c r="CI117" i="2"/>
  <c r="BE113" i="2"/>
  <c r="FE116" i="2"/>
  <c r="O115" i="2"/>
  <c r="EK116" i="2"/>
  <c r="CU117" i="2"/>
  <c r="DA115" i="2"/>
  <c r="BQ112" i="2"/>
  <c r="FK117" i="2"/>
  <c r="I117" i="2"/>
  <c r="EB176" i="2" l="1"/>
  <c r="EC175" i="2"/>
  <c r="EI175" i="2" s="1"/>
  <c r="EH175" i="2"/>
  <c r="DL119" i="2"/>
  <c r="CF419" i="2"/>
  <c r="CG418" i="2"/>
  <c r="CL448" i="2"/>
  <c r="CM447" i="2"/>
  <c r="DR118" i="2"/>
  <c r="DX118" i="2"/>
  <c r="ED118" i="2"/>
  <c r="EJ117" i="2"/>
  <c r="DQ184" i="2"/>
  <c r="DK183" i="2"/>
  <c r="DW193" i="2"/>
  <c r="CY178" i="2"/>
  <c r="DE178" i="2" s="1"/>
  <c r="CL185" i="2"/>
  <c r="CM184" i="2"/>
  <c r="CF180" i="2"/>
  <c r="CG179" i="2"/>
  <c r="CX179" i="2"/>
  <c r="CR208" i="2"/>
  <c r="CS207" i="2"/>
  <c r="CZ116" i="2"/>
  <c r="CH118" i="2"/>
  <c r="CN118" i="2"/>
  <c r="CB117" i="2"/>
  <c r="CT118" i="2"/>
  <c r="DF116" i="2"/>
  <c r="BV116" i="2"/>
  <c r="BD114" i="2"/>
  <c r="BP114" i="2"/>
  <c r="BJ115" i="2"/>
  <c r="AX116" i="2"/>
  <c r="FJ119" i="2"/>
  <c r="FD118" i="2"/>
  <c r="Z117" i="2"/>
  <c r="AR116" i="2"/>
  <c r="AF118" i="2"/>
  <c r="AL118" i="2"/>
  <c r="T116" i="2"/>
  <c r="S117" i="2"/>
  <c r="M117" i="2"/>
  <c r="N116" i="2"/>
  <c r="H118" i="2"/>
  <c r="J118" i="2"/>
  <c r="DM119" i="2"/>
  <c r="DY118" i="2"/>
  <c r="CU118" i="2"/>
  <c r="DG115" i="2"/>
  <c r="BK114" i="2"/>
  <c r="FE117" i="2"/>
  <c r="U116" i="2"/>
  <c r="AA117" i="2"/>
  <c r="EE118" i="2"/>
  <c r="CC117" i="2"/>
  <c r="BW115" i="2"/>
  <c r="O116" i="2"/>
  <c r="AM117" i="2"/>
  <c r="AS116" i="2"/>
  <c r="DS118" i="2"/>
  <c r="CI118" i="2"/>
  <c r="BE114" i="2"/>
  <c r="AG117" i="2"/>
  <c r="EK117" i="2"/>
  <c r="DA116" i="2"/>
  <c r="CO118" i="2"/>
  <c r="BQ113" i="2"/>
  <c r="AY115" i="2"/>
  <c r="FK118" i="2"/>
  <c r="I118" i="2"/>
  <c r="EB177" i="2" l="1"/>
  <c r="EC176" i="2"/>
  <c r="EI176" i="2" s="1"/>
  <c r="EH176" i="2"/>
  <c r="DL120" i="2"/>
  <c r="CF420" i="2"/>
  <c r="CG419" i="2"/>
  <c r="CL449" i="2"/>
  <c r="CM448" i="2"/>
  <c r="DR119" i="2"/>
  <c r="ED119" i="2"/>
  <c r="DX119" i="2"/>
  <c r="EJ118" i="2"/>
  <c r="DQ185" i="2"/>
  <c r="DK184" i="2"/>
  <c r="DW194" i="2"/>
  <c r="CY179" i="2"/>
  <c r="DE179" i="2" s="1"/>
  <c r="CL186" i="2"/>
  <c r="CM185" i="2"/>
  <c r="CF181" i="2"/>
  <c r="CG180" i="2"/>
  <c r="CX180" i="2"/>
  <c r="CR209" i="2"/>
  <c r="CS208" i="2"/>
  <c r="CN119" i="2"/>
  <c r="CH119" i="2"/>
  <c r="CB118" i="2"/>
  <c r="CT119" i="2"/>
  <c r="CZ117" i="2"/>
  <c r="DF117" i="2"/>
  <c r="BV117" i="2"/>
  <c r="BD115" i="2"/>
  <c r="BP115" i="2"/>
  <c r="BJ116" i="2"/>
  <c r="AX117" i="2"/>
  <c r="FJ120" i="2"/>
  <c r="FD119" i="2"/>
  <c r="AR117" i="2"/>
  <c r="Z118" i="2"/>
  <c r="AL119" i="2"/>
  <c r="AF119" i="2"/>
  <c r="T117" i="2"/>
  <c r="M118" i="2"/>
  <c r="S118" i="2"/>
  <c r="N117" i="2"/>
  <c r="H119" i="2"/>
  <c r="J119" i="2"/>
  <c r="DM120" i="2"/>
  <c r="DY119" i="2"/>
  <c r="DA117" i="2"/>
  <c r="DG116" i="2"/>
  <c r="BK115" i="2"/>
  <c r="O117" i="2"/>
  <c r="AM118" i="2"/>
  <c r="U117" i="2"/>
  <c r="EK118" i="2"/>
  <c r="CI119" i="2"/>
  <c r="BW116" i="2"/>
  <c r="AY116" i="2"/>
  <c r="AS117" i="2"/>
  <c r="EE119" i="2"/>
  <c r="CC118" i="2"/>
  <c r="BE115" i="2"/>
  <c r="FK119" i="2"/>
  <c r="AG118" i="2"/>
  <c r="DS119" i="2"/>
  <c r="CO119" i="2"/>
  <c r="CU119" i="2"/>
  <c r="BQ114" i="2"/>
  <c r="AA118" i="2"/>
  <c r="FE118" i="2"/>
  <c r="I119" i="2"/>
  <c r="EB178" i="2" l="1"/>
  <c r="EC177" i="2"/>
  <c r="EI177" i="2" s="1"/>
  <c r="EH177" i="2"/>
  <c r="DL121" i="2"/>
  <c r="CF421" i="2"/>
  <c r="CG420" i="2"/>
  <c r="CL450" i="2"/>
  <c r="CM449" i="2"/>
  <c r="ED120" i="2"/>
  <c r="EJ119" i="2"/>
  <c r="DX120" i="2"/>
  <c r="DR120" i="2"/>
  <c r="DQ186" i="2"/>
  <c r="DK185" i="2"/>
  <c r="DW195" i="2"/>
  <c r="CY180" i="2"/>
  <c r="DE180" i="2" s="1"/>
  <c r="CL187" i="2"/>
  <c r="CM186" i="2"/>
  <c r="CF182" i="2"/>
  <c r="CG181" i="2"/>
  <c r="CX181" i="2"/>
  <c r="CR210" i="2"/>
  <c r="CS209" i="2"/>
  <c r="CT120" i="2"/>
  <c r="CB119" i="2"/>
  <c r="CH120" i="2"/>
  <c r="CZ118" i="2"/>
  <c r="CN120" i="2"/>
  <c r="DF118" i="2"/>
  <c r="BV118" i="2"/>
  <c r="BD116" i="2"/>
  <c r="BP116" i="2"/>
  <c r="BJ117" i="2"/>
  <c r="AX118" i="2"/>
  <c r="FJ121" i="2"/>
  <c r="FD120" i="2"/>
  <c r="Z119" i="2"/>
  <c r="AR118" i="2"/>
  <c r="AL120" i="2"/>
  <c r="AF120" i="2"/>
  <c r="T118" i="2"/>
  <c r="M119" i="2"/>
  <c r="S119" i="2"/>
  <c r="N118" i="2"/>
  <c r="H120" i="2"/>
  <c r="J120" i="2"/>
  <c r="DM121" i="2"/>
  <c r="DS120" i="2"/>
  <c r="CO120" i="2"/>
  <c r="DG117" i="2"/>
  <c r="BK116" i="2"/>
  <c r="O118" i="2"/>
  <c r="AM119" i="2"/>
  <c r="I120" i="2"/>
  <c r="DY120" i="2"/>
  <c r="CC119" i="2"/>
  <c r="BW117" i="2"/>
  <c r="AG119" i="2"/>
  <c r="AS118" i="2"/>
  <c r="AA119" i="2"/>
  <c r="EK119" i="2"/>
  <c r="CI120" i="2"/>
  <c r="BE116" i="2"/>
  <c r="AY117" i="2"/>
  <c r="EE120" i="2"/>
  <c r="CU120" i="2"/>
  <c r="DA118" i="2"/>
  <c r="BQ115" i="2"/>
  <c r="FK120" i="2"/>
  <c r="FE119" i="2"/>
  <c r="U118" i="2"/>
  <c r="EB179" i="2" l="1"/>
  <c r="EC178" i="2"/>
  <c r="EI178" i="2" s="1"/>
  <c r="EH178" i="2"/>
  <c r="DL122" i="2"/>
  <c r="CF422" i="2"/>
  <c r="CG421" i="2"/>
  <c r="CL451" i="2"/>
  <c r="CM450" i="2"/>
  <c r="EJ120" i="2"/>
  <c r="DX121" i="2"/>
  <c r="DR121" i="2"/>
  <c r="ED121" i="2"/>
  <c r="DQ187" i="2"/>
  <c r="DK186" i="2"/>
  <c r="DW196" i="2"/>
  <c r="CY181" i="2"/>
  <c r="DE181" i="2" s="1"/>
  <c r="CL188" i="2"/>
  <c r="CM187" i="2"/>
  <c r="CF183" i="2"/>
  <c r="CG182" i="2"/>
  <c r="CX182" i="2"/>
  <c r="CR211" i="2"/>
  <c r="CS210" i="2"/>
  <c r="CZ119" i="2"/>
  <c r="CH121" i="2"/>
  <c r="CB120" i="2"/>
  <c r="CN121" i="2"/>
  <c r="CT121" i="2"/>
  <c r="DF119" i="2"/>
  <c r="BV119" i="2"/>
  <c r="BD117" i="2"/>
  <c r="BP117" i="2"/>
  <c r="BJ118" i="2"/>
  <c r="AX119" i="2"/>
  <c r="FJ122" i="2"/>
  <c r="FD121" i="2"/>
  <c r="AR119" i="2"/>
  <c r="Z120" i="2"/>
  <c r="AF121" i="2"/>
  <c r="AL121" i="2"/>
  <c r="T119" i="2"/>
  <c r="S120" i="2"/>
  <c r="M120" i="2"/>
  <c r="N119" i="2"/>
  <c r="H121" i="2"/>
  <c r="J121" i="2"/>
  <c r="DM122" i="2"/>
  <c r="EE121" i="2"/>
  <c r="CU121" i="2"/>
  <c r="DG118" i="2"/>
  <c r="BK117" i="2"/>
  <c r="O119" i="2"/>
  <c r="AS119" i="2"/>
  <c r="I121" i="2"/>
  <c r="DY121" i="2"/>
  <c r="CI121" i="2"/>
  <c r="BW118" i="2"/>
  <c r="AY118" i="2"/>
  <c r="FE120" i="2"/>
  <c r="U119" i="2"/>
  <c r="DS121" i="2"/>
  <c r="CC120" i="2"/>
  <c r="BE117" i="2"/>
  <c r="AG120" i="2"/>
  <c r="EK120" i="2"/>
  <c r="DA119" i="2"/>
  <c r="CO121" i="2"/>
  <c r="BQ116" i="2"/>
  <c r="AM120" i="2"/>
  <c r="FK121" i="2"/>
  <c r="AA120" i="2"/>
  <c r="EB180" i="2" l="1"/>
  <c r="EC179" i="2"/>
  <c r="EI179" i="2" s="1"/>
  <c r="EH179" i="2"/>
  <c r="DL123" i="2"/>
  <c r="CF423" i="2"/>
  <c r="CG422" i="2"/>
  <c r="CL452" i="2"/>
  <c r="CM451" i="2"/>
  <c r="DR122" i="2"/>
  <c r="DX122" i="2"/>
  <c r="ED122" i="2"/>
  <c r="EJ121" i="2"/>
  <c r="DQ188" i="2"/>
  <c r="DK187" i="2"/>
  <c r="DW197" i="2"/>
  <c r="CY182" i="2"/>
  <c r="DE182" i="2" s="1"/>
  <c r="CL189" i="2"/>
  <c r="CM188" i="2"/>
  <c r="CF184" i="2"/>
  <c r="CG183" i="2"/>
  <c r="CX183" i="2"/>
  <c r="CR212" i="2"/>
  <c r="CS211" i="2"/>
  <c r="CN122" i="2"/>
  <c r="CB121" i="2"/>
  <c r="CH122" i="2"/>
  <c r="CT122" i="2"/>
  <c r="CZ120" i="2"/>
  <c r="DF120" i="2"/>
  <c r="BV120" i="2"/>
  <c r="BD118" i="2"/>
  <c r="BP118" i="2"/>
  <c r="BJ119" i="2"/>
  <c r="AX120" i="2"/>
  <c r="FJ123" i="2"/>
  <c r="FD122" i="2"/>
  <c r="Z121" i="2"/>
  <c r="AR120" i="2"/>
  <c r="AL122" i="2"/>
  <c r="AF122" i="2"/>
  <c r="T120" i="2"/>
  <c r="S121" i="2"/>
  <c r="M121" i="2"/>
  <c r="N120" i="2"/>
  <c r="H122" i="2"/>
  <c r="J122" i="2"/>
  <c r="DM123" i="2"/>
  <c r="EK121" i="2"/>
  <c r="DA120" i="2"/>
  <c r="DG119" i="2"/>
  <c r="BK118" i="2"/>
  <c r="AG121" i="2"/>
  <c r="AA121" i="2"/>
  <c r="DY122" i="2"/>
  <c r="CC121" i="2"/>
  <c r="BW119" i="2"/>
  <c r="AM121" i="2"/>
  <c r="AS120" i="2"/>
  <c r="EE122" i="2"/>
  <c r="CI122" i="2"/>
  <c r="BE118" i="2"/>
  <c r="AY119" i="2"/>
  <c r="FK122" i="2"/>
  <c r="U120" i="2"/>
  <c r="DS122" i="2"/>
  <c r="CO122" i="2"/>
  <c r="CU122" i="2"/>
  <c r="BQ117" i="2"/>
  <c r="FE121" i="2"/>
  <c r="O120" i="2"/>
  <c r="I122" i="2"/>
  <c r="EB181" i="2" l="1"/>
  <c r="EC180" i="2"/>
  <c r="EI180" i="2" s="1"/>
  <c r="EH180" i="2"/>
  <c r="DL124" i="2"/>
  <c r="CF424" i="2"/>
  <c r="CG423" i="2"/>
  <c r="CL453" i="2"/>
  <c r="CM452" i="2"/>
  <c r="ED123" i="2"/>
  <c r="DX123" i="2"/>
  <c r="EJ122" i="2"/>
  <c r="DR123" i="2"/>
  <c r="DQ189" i="2"/>
  <c r="DK188" i="2"/>
  <c r="DW198" i="2"/>
  <c r="CY183" i="2"/>
  <c r="DE183" i="2" s="1"/>
  <c r="CL190" i="2"/>
  <c r="CM189" i="2"/>
  <c r="CF185" i="2"/>
  <c r="CG184" i="2"/>
  <c r="CX184" i="2"/>
  <c r="CR213" i="2"/>
  <c r="CS212" i="2"/>
  <c r="CT123" i="2"/>
  <c r="CH123" i="2"/>
  <c r="CB122" i="2"/>
  <c r="CZ121" i="2"/>
  <c r="CN123" i="2"/>
  <c r="DF121" i="2"/>
  <c r="BV121" i="2"/>
  <c r="BD119" i="2"/>
  <c r="BP119" i="2"/>
  <c r="BJ120" i="2"/>
  <c r="AX121" i="2"/>
  <c r="FJ124" i="2"/>
  <c r="FD123" i="2"/>
  <c r="AR121" i="2"/>
  <c r="Z122" i="2"/>
  <c r="AL123" i="2"/>
  <c r="AF123" i="2"/>
  <c r="T121" i="2"/>
  <c r="S122" i="2"/>
  <c r="M122" i="2"/>
  <c r="N121" i="2"/>
  <c r="H123" i="2"/>
  <c r="J123" i="2"/>
  <c r="DM124" i="2"/>
  <c r="EE123" i="2"/>
  <c r="CO123" i="2"/>
  <c r="DG120" i="2"/>
  <c r="BK119" i="2"/>
  <c r="FE122" i="2"/>
  <c r="U121" i="2"/>
  <c r="AA122" i="2"/>
  <c r="DY123" i="2"/>
  <c r="CI123" i="2"/>
  <c r="BW120" i="2"/>
  <c r="AY120" i="2"/>
  <c r="AG122" i="2"/>
  <c r="EK122" i="2"/>
  <c r="CC122" i="2"/>
  <c r="BE119" i="2"/>
  <c r="AS121" i="2"/>
  <c r="AM122" i="2"/>
  <c r="DS123" i="2"/>
  <c r="CU123" i="2"/>
  <c r="DA121" i="2"/>
  <c r="BQ118" i="2"/>
  <c r="O121" i="2"/>
  <c r="FK123" i="2"/>
  <c r="I123" i="2"/>
  <c r="EB182" i="2" l="1"/>
  <c r="EC181" i="2"/>
  <c r="EI181" i="2" s="1"/>
  <c r="EH181" i="2"/>
  <c r="DL125" i="2"/>
  <c r="CF425" i="2"/>
  <c r="CG424" i="2"/>
  <c r="CL454" i="2"/>
  <c r="CM453" i="2"/>
  <c r="EJ123" i="2"/>
  <c r="DX124" i="2"/>
  <c r="ED124" i="2"/>
  <c r="DR124" i="2"/>
  <c r="DQ190" i="2"/>
  <c r="DK189" i="2"/>
  <c r="DW199" i="2"/>
  <c r="CY184" i="2"/>
  <c r="DE184" i="2" s="1"/>
  <c r="CL191" i="2"/>
  <c r="CM190" i="2"/>
  <c r="CF186" i="2"/>
  <c r="CG185" i="2"/>
  <c r="CX185" i="2"/>
  <c r="CR214" i="2"/>
  <c r="CS213" i="2"/>
  <c r="CZ122" i="2"/>
  <c r="CB123" i="2"/>
  <c r="CH124" i="2"/>
  <c r="CN124" i="2"/>
  <c r="CT124" i="2"/>
  <c r="DF122" i="2"/>
  <c r="BV122" i="2"/>
  <c r="BD120" i="2"/>
  <c r="BP120" i="2"/>
  <c r="BJ121" i="2"/>
  <c r="AX122" i="2"/>
  <c r="FJ125" i="2"/>
  <c r="FD124" i="2"/>
  <c r="Z123" i="2"/>
  <c r="AR122" i="2"/>
  <c r="AF124" i="2"/>
  <c r="AL124" i="2"/>
  <c r="T122" i="2"/>
  <c r="M123" i="2"/>
  <c r="S123" i="2"/>
  <c r="N122" i="2"/>
  <c r="H124" i="2"/>
  <c r="J124" i="2"/>
  <c r="DM125" i="2"/>
  <c r="DY124" i="2"/>
  <c r="CU124" i="2"/>
  <c r="DG121" i="2"/>
  <c r="BK120" i="2"/>
  <c r="AS122" i="2"/>
  <c r="AG123" i="2"/>
  <c r="EE124" i="2"/>
  <c r="CC123" i="2"/>
  <c r="BW121" i="2"/>
  <c r="AY121" i="2"/>
  <c r="FK124" i="2"/>
  <c r="O122" i="2"/>
  <c r="DS124" i="2"/>
  <c r="CI124" i="2"/>
  <c r="BE120" i="2"/>
  <c r="FE123" i="2"/>
  <c r="I124" i="2"/>
  <c r="EK123" i="2"/>
  <c r="DA122" i="2"/>
  <c r="CO124" i="2"/>
  <c r="BQ119" i="2"/>
  <c r="AA123" i="2"/>
  <c r="AM123" i="2"/>
  <c r="U122" i="2"/>
  <c r="EB183" i="2" l="1"/>
  <c r="EC182" i="2"/>
  <c r="EI182" i="2" s="1"/>
  <c r="EH182" i="2"/>
  <c r="DL126" i="2"/>
  <c r="CF426" i="2"/>
  <c r="CG425" i="2"/>
  <c r="CL455" i="2"/>
  <c r="CM454" i="2"/>
  <c r="DR125" i="2"/>
  <c r="ED125" i="2"/>
  <c r="DX125" i="2"/>
  <c r="EJ124" i="2"/>
  <c r="DQ191" i="2"/>
  <c r="DK190" i="2"/>
  <c r="DW200" i="2"/>
  <c r="CY185" i="2"/>
  <c r="DE185" i="2" s="1"/>
  <c r="CL192" i="2"/>
  <c r="CM191" i="2"/>
  <c r="CF187" i="2"/>
  <c r="CG186" i="2"/>
  <c r="CX186" i="2"/>
  <c r="CR215" i="2"/>
  <c r="CS214" i="2"/>
  <c r="CN125" i="2"/>
  <c r="CH125" i="2"/>
  <c r="CB124" i="2"/>
  <c r="CT125" i="2"/>
  <c r="CZ123" i="2"/>
  <c r="DF123" i="2"/>
  <c r="BV123" i="2"/>
  <c r="BD121" i="2"/>
  <c r="BP121" i="2"/>
  <c r="BJ122" i="2"/>
  <c r="AX123" i="2"/>
  <c r="FJ126" i="2"/>
  <c r="FD125" i="2"/>
  <c r="AR123" i="2"/>
  <c r="Z124" i="2"/>
  <c r="AL125" i="2"/>
  <c r="AF125" i="2"/>
  <c r="T123" i="2"/>
  <c r="T124" i="2" s="1"/>
  <c r="M124" i="2"/>
  <c r="N123" i="2"/>
  <c r="H125" i="2"/>
  <c r="J125" i="2"/>
  <c r="DM126" i="2"/>
  <c r="EE125" i="2"/>
  <c r="CI125" i="2"/>
  <c r="BW122" i="2"/>
  <c r="O123" i="2"/>
  <c r="AY122" i="2"/>
  <c r="AA124" i="2"/>
  <c r="DY125" i="2"/>
  <c r="CC124" i="2"/>
  <c r="BE121" i="2"/>
  <c r="FK125" i="2"/>
  <c r="AS123" i="2"/>
  <c r="AM124" i="2"/>
  <c r="DS125" i="2"/>
  <c r="CO125" i="2"/>
  <c r="CU125" i="2"/>
  <c r="BQ120" i="2"/>
  <c r="U123" i="2"/>
  <c r="AG124" i="2"/>
  <c r="EK124" i="2"/>
  <c r="DA123" i="2"/>
  <c r="DG122" i="2"/>
  <c r="BK121" i="2"/>
  <c r="FE124" i="2"/>
  <c r="I125" i="2"/>
  <c r="U124" i="2"/>
  <c r="EB184" i="2" l="1"/>
  <c r="EC183" i="2"/>
  <c r="EI183" i="2" s="1"/>
  <c r="EH183" i="2"/>
  <c r="DL127" i="2"/>
  <c r="CF427" i="2"/>
  <c r="CG426" i="2"/>
  <c r="CL456" i="2"/>
  <c r="CM455" i="2"/>
  <c r="DX126" i="2"/>
  <c r="ED126" i="2"/>
  <c r="EJ125" i="2"/>
  <c r="DR126" i="2"/>
  <c r="DQ192" i="2"/>
  <c r="DK191" i="2"/>
  <c r="DW201" i="2"/>
  <c r="CY186" i="2"/>
  <c r="DE186" i="2" s="1"/>
  <c r="CL193" i="2"/>
  <c r="CM192" i="2"/>
  <c r="CF188" i="2"/>
  <c r="CG187" i="2"/>
  <c r="CX187" i="2"/>
  <c r="CR216" i="2"/>
  <c r="CS215" i="2"/>
  <c r="CT126" i="2"/>
  <c r="CB125" i="2"/>
  <c r="CH126" i="2"/>
  <c r="CZ124" i="2"/>
  <c r="CN126" i="2"/>
  <c r="DF124" i="2"/>
  <c r="BV124" i="2"/>
  <c r="BD122" i="2"/>
  <c r="BP122" i="2"/>
  <c r="BJ123" i="2"/>
  <c r="AX124" i="2"/>
  <c r="FJ127" i="2"/>
  <c r="FD126" i="2"/>
  <c r="Z125" i="2"/>
  <c r="AR124" i="2"/>
  <c r="AF126" i="2"/>
  <c r="AL126" i="2"/>
  <c r="M125" i="2"/>
  <c r="N124" i="2"/>
  <c r="T125" i="2"/>
  <c r="H126" i="2"/>
  <c r="J126" i="2"/>
  <c r="DM127" i="2"/>
  <c r="DY126" i="2"/>
  <c r="DA124" i="2"/>
  <c r="BW123" i="2"/>
  <c r="AY123" i="2"/>
  <c r="U125" i="2"/>
  <c r="AG125" i="2"/>
  <c r="FK126" i="2"/>
  <c r="EE126" i="2"/>
  <c r="CC125" i="2"/>
  <c r="BE122" i="2"/>
  <c r="AM125" i="2"/>
  <c r="DS126" i="2"/>
  <c r="CU126" i="2"/>
  <c r="CI126" i="2"/>
  <c r="BQ121" i="2"/>
  <c r="AA125" i="2"/>
  <c r="I126" i="2"/>
  <c r="EK125" i="2"/>
  <c r="CO126" i="2"/>
  <c r="DG123" i="2"/>
  <c r="BK122" i="2"/>
  <c r="FE125" i="2"/>
  <c r="O124" i="2"/>
  <c r="AS124" i="2"/>
  <c r="EB185" i="2" l="1"/>
  <c r="EC184" i="2"/>
  <c r="EI184" i="2" s="1"/>
  <c r="EH184" i="2"/>
  <c r="DL128" i="2"/>
  <c r="CF428" i="2"/>
  <c r="CG427" i="2"/>
  <c r="CL457" i="2"/>
  <c r="CM456" i="2"/>
  <c r="ED127" i="2"/>
  <c r="DX127" i="2"/>
  <c r="EJ126" i="2"/>
  <c r="DR127" i="2"/>
  <c r="DQ193" i="2"/>
  <c r="DK192" i="2"/>
  <c r="DW202" i="2"/>
  <c r="CY187" i="2"/>
  <c r="DE187" i="2" s="1"/>
  <c r="CL194" i="2"/>
  <c r="CM193" i="2"/>
  <c r="CF189" i="2"/>
  <c r="CG188" i="2"/>
  <c r="CX188" i="2"/>
  <c r="CR217" i="2"/>
  <c r="CS216" i="2"/>
  <c r="CH127" i="2"/>
  <c r="CB126" i="2"/>
  <c r="CZ125" i="2"/>
  <c r="CN127" i="2"/>
  <c r="CT127" i="2"/>
  <c r="DF125" i="2"/>
  <c r="BV125" i="2"/>
  <c r="BD123" i="2"/>
  <c r="BP123" i="2"/>
  <c r="BJ124" i="2"/>
  <c r="AX125" i="2"/>
  <c r="FJ128" i="2"/>
  <c r="FD127" i="2"/>
  <c r="AR125" i="2"/>
  <c r="Z126" i="2"/>
  <c r="AL127" i="2"/>
  <c r="AF127" i="2"/>
  <c r="S126" i="2"/>
  <c r="M126" i="2"/>
  <c r="N125" i="2"/>
  <c r="H127" i="2"/>
  <c r="J127" i="2"/>
  <c r="DM128" i="2"/>
  <c r="EK126" i="2"/>
  <c r="CO127" i="2"/>
  <c r="BW124" i="2"/>
  <c r="AY124" i="2"/>
  <c r="I127" i="2"/>
  <c r="AS125" i="2"/>
  <c r="DS127" i="2"/>
  <c r="CI127" i="2"/>
  <c r="BE123" i="2"/>
  <c r="FK127" i="2"/>
  <c r="AM126" i="2"/>
  <c r="EE127" i="2"/>
  <c r="CC126" i="2"/>
  <c r="CU127" i="2"/>
  <c r="BQ122" i="2"/>
  <c r="AG126" i="2"/>
  <c r="O125" i="2"/>
  <c r="DY127" i="2"/>
  <c r="DA125" i="2"/>
  <c r="DG124" i="2"/>
  <c r="BK123" i="2"/>
  <c r="FE126" i="2"/>
  <c r="AA126" i="2"/>
  <c r="EB186" i="2" l="1"/>
  <c r="EC185" i="2"/>
  <c r="EI185" i="2" s="1"/>
  <c r="EH185" i="2"/>
  <c r="DL129" i="2"/>
  <c r="CF429" i="2"/>
  <c r="CG428" i="2"/>
  <c r="CL458" i="2"/>
  <c r="CM457" i="2"/>
  <c r="DR128" i="2"/>
  <c r="EJ127" i="2"/>
  <c r="DX128" i="2"/>
  <c r="ED128" i="2"/>
  <c r="DQ194" i="2"/>
  <c r="DK193" i="2"/>
  <c r="DW203" i="2"/>
  <c r="CY188" i="2"/>
  <c r="DE188" i="2" s="1"/>
  <c r="CL195" i="2"/>
  <c r="CM194" i="2"/>
  <c r="CF190" i="2"/>
  <c r="CG189" i="2"/>
  <c r="CX189" i="2"/>
  <c r="CR218" i="2"/>
  <c r="CS217" i="2"/>
  <c r="CT128" i="2"/>
  <c r="CH128" i="2"/>
  <c r="CN128" i="2"/>
  <c r="CZ126" i="2"/>
  <c r="CB127" i="2"/>
  <c r="DF126" i="2"/>
  <c r="BV126" i="2"/>
  <c r="BD124" i="2"/>
  <c r="BP124" i="2"/>
  <c r="BJ125" i="2"/>
  <c r="AX126" i="2"/>
  <c r="FJ129" i="2"/>
  <c r="T126" i="2"/>
  <c r="FD128" i="2"/>
  <c r="Z127" i="2"/>
  <c r="AR126" i="2"/>
  <c r="AL128" i="2"/>
  <c r="AF128" i="2"/>
  <c r="S127" i="2"/>
  <c r="M127" i="2"/>
  <c r="N126" i="2"/>
  <c r="H128" i="2"/>
  <c r="J128" i="2"/>
  <c r="DM129" i="2"/>
  <c r="EE128" i="2"/>
  <c r="CU128" i="2"/>
  <c r="DG125" i="2"/>
  <c r="BK124" i="2"/>
  <c r="FE127" i="2"/>
  <c r="FK128" i="2"/>
  <c r="U126" i="2"/>
  <c r="EK127" i="2"/>
  <c r="CO128" i="2"/>
  <c r="BW125" i="2"/>
  <c r="AY125" i="2"/>
  <c r="AA127" i="2"/>
  <c r="DY128" i="2"/>
  <c r="DA126" i="2"/>
  <c r="BE124" i="2"/>
  <c r="AM127" i="2"/>
  <c r="O126" i="2"/>
  <c r="DS128" i="2"/>
  <c r="CI128" i="2"/>
  <c r="CC127" i="2"/>
  <c r="BQ123" i="2"/>
  <c r="AS126" i="2"/>
  <c r="AG127" i="2"/>
  <c r="I128" i="2"/>
  <c r="EB187" i="2" l="1"/>
  <c r="EC186" i="2"/>
  <c r="EI186" i="2" s="1"/>
  <c r="EH186" i="2"/>
  <c r="DL130" i="2"/>
  <c r="CF430" i="2"/>
  <c r="CG429" i="2"/>
  <c r="CL459" i="2"/>
  <c r="CM458" i="2"/>
  <c r="DX129" i="2"/>
  <c r="EJ128" i="2"/>
  <c r="ED129" i="2"/>
  <c r="DR129" i="2"/>
  <c r="DQ195" i="2"/>
  <c r="DK194" i="2"/>
  <c r="DW204" i="2"/>
  <c r="CY189" i="2"/>
  <c r="DE189" i="2" s="1"/>
  <c r="CL196" i="2"/>
  <c r="CM195" i="2"/>
  <c r="CF191" i="2"/>
  <c r="CG190" i="2"/>
  <c r="CX190" i="2"/>
  <c r="CR219" i="2"/>
  <c r="CS218" i="2"/>
  <c r="CB128" i="2"/>
  <c r="CZ127" i="2"/>
  <c r="CN129" i="2"/>
  <c r="CT129" i="2"/>
  <c r="CH129" i="2"/>
  <c r="DF127" i="2"/>
  <c r="BV127" i="2"/>
  <c r="BD125" i="2"/>
  <c r="BP125" i="2"/>
  <c r="BJ126" i="2"/>
  <c r="AX127" i="2"/>
  <c r="FJ130" i="2"/>
  <c r="FD129" i="2"/>
  <c r="AR127" i="2"/>
  <c r="Z128" i="2"/>
  <c r="AF129" i="2"/>
  <c r="AL129" i="2"/>
  <c r="T127" i="2"/>
  <c r="T128" i="2" s="1"/>
  <c r="M128" i="2"/>
  <c r="N127" i="2"/>
  <c r="H129" i="2"/>
  <c r="J129" i="2"/>
  <c r="DM130" i="2"/>
  <c r="EK128" i="2"/>
  <c r="CC128" i="2"/>
  <c r="BW126" i="2"/>
  <c r="AY126" i="2"/>
  <c r="AM128" i="2"/>
  <c r="AA128" i="2"/>
  <c r="FE128" i="2"/>
  <c r="EE129" i="2"/>
  <c r="CO129" i="2"/>
  <c r="BE125" i="2"/>
  <c r="I129" i="2"/>
  <c r="AG128" i="2"/>
  <c r="DS129" i="2"/>
  <c r="DA127" i="2"/>
  <c r="CI129" i="2"/>
  <c r="BQ124" i="2"/>
  <c r="AS127" i="2"/>
  <c r="U128" i="2"/>
  <c r="DY129" i="2"/>
  <c r="CU129" i="2"/>
  <c r="DG126" i="2"/>
  <c r="BK125" i="2"/>
  <c r="O127" i="2"/>
  <c r="FK129" i="2"/>
  <c r="EB188" i="2" l="1"/>
  <c r="EC187" i="2"/>
  <c r="EI187" i="2" s="1"/>
  <c r="EH187" i="2"/>
  <c r="DL131" i="2"/>
  <c r="CF431" i="2"/>
  <c r="CG430" i="2"/>
  <c r="CL460" i="2"/>
  <c r="CM459" i="2"/>
  <c r="ED130" i="2"/>
  <c r="EJ129" i="2"/>
  <c r="DX130" i="2"/>
  <c r="DR130" i="2"/>
  <c r="DQ196" i="2"/>
  <c r="DK195" i="2"/>
  <c r="DW205" i="2"/>
  <c r="CY190" i="2"/>
  <c r="DE190" i="2" s="1"/>
  <c r="CL197" i="2"/>
  <c r="CM196" i="2"/>
  <c r="CF192" i="2"/>
  <c r="CG191" i="2"/>
  <c r="CX191" i="2"/>
  <c r="CR220" i="2"/>
  <c r="CS219" i="2"/>
  <c r="CH130" i="2"/>
  <c r="CN130" i="2"/>
  <c r="CB129" i="2"/>
  <c r="CT130" i="2"/>
  <c r="CZ128" i="2"/>
  <c r="DF128" i="2"/>
  <c r="BV128" i="2"/>
  <c r="BD126" i="2"/>
  <c r="BP126" i="2"/>
  <c r="BJ127" i="2"/>
  <c r="AX128" i="2"/>
  <c r="FJ131" i="2"/>
  <c r="FD130" i="2"/>
  <c r="Z129" i="2"/>
  <c r="AR128" i="2"/>
  <c r="AL130" i="2"/>
  <c r="AF130" i="2"/>
  <c r="M129" i="2"/>
  <c r="N128" i="2"/>
  <c r="T129" i="2"/>
  <c r="H130" i="2"/>
  <c r="J130" i="2"/>
  <c r="DM131" i="2"/>
  <c r="DY130" i="2"/>
  <c r="CC129" i="2"/>
  <c r="BW127" i="2"/>
  <c r="U127" i="2"/>
  <c r="AG129" i="2"/>
  <c r="AA129" i="2"/>
  <c r="DS130" i="2"/>
  <c r="CU130" i="2"/>
  <c r="BE126" i="2"/>
  <c r="AS128" i="2"/>
  <c r="FK130" i="2"/>
  <c r="O128" i="2"/>
  <c r="EE130" i="2"/>
  <c r="CO130" i="2"/>
  <c r="DA128" i="2"/>
  <c r="BQ125" i="2"/>
  <c r="AM129" i="2"/>
  <c r="FE129" i="2"/>
  <c r="EK129" i="2"/>
  <c r="CI130" i="2"/>
  <c r="DG127" i="2"/>
  <c r="BK126" i="2"/>
  <c r="AY127" i="2"/>
  <c r="I130" i="2"/>
  <c r="U129" i="2"/>
  <c r="EB189" i="2" l="1"/>
  <c r="EC188" i="2"/>
  <c r="EI188" i="2" s="1"/>
  <c r="EH188" i="2"/>
  <c r="DL132" i="2"/>
  <c r="CF432" i="2"/>
  <c r="CG431" i="2"/>
  <c r="CL461" i="2"/>
  <c r="CM460" i="2"/>
  <c r="DR131" i="2"/>
  <c r="DX131" i="2"/>
  <c r="EJ130" i="2"/>
  <c r="ED131" i="2"/>
  <c r="DQ197" i="2"/>
  <c r="DK196" i="2"/>
  <c r="DW206" i="2"/>
  <c r="CY191" i="2"/>
  <c r="DE191" i="2" s="1"/>
  <c r="CM197" i="2"/>
  <c r="CL198" i="2"/>
  <c r="CF193" i="2"/>
  <c r="CG192" i="2"/>
  <c r="CX192" i="2"/>
  <c r="CR221" i="2"/>
  <c r="CS220" i="2"/>
  <c r="CZ129" i="2"/>
  <c r="CT131" i="2"/>
  <c r="CB130" i="2"/>
  <c r="CH131" i="2"/>
  <c r="CN131" i="2"/>
  <c r="DF129" i="2"/>
  <c r="BV129" i="2"/>
  <c r="BD127" i="2"/>
  <c r="BP127" i="2"/>
  <c r="BJ128" i="2"/>
  <c r="AX129" i="2"/>
  <c r="FJ132" i="2"/>
  <c r="FD131" i="2"/>
  <c r="AR129" i="2"/>
  <c r="Z130" i="2"/>
  <c r="AL131" i="2"/>
  <c r="AF131" i="2"/>
  <c r="M130" i="2"/>
  <c r="N129" i="2"/>
  <c r="T130" i="2"/>
  <c r="H131" i="2"/>
  <c r="J131" i="2"/>
  <c r="DM132" i="2"/>
  <c r="EK130" i="2"/>
  <c r="DA129" i="2"/>
  <c r="BW128" i="2"/>
  <c r="AY128" i="2"/>
  <c r="I131" i="2"/>
  <c r="U130" i="2"/>
  <c r="DY131" i="2"/>
  <c r="CC130" i="2"/>
  <c r="BE127" i="2"/>
  <c r="O129" i="2"/>
  <c r="FE130" i="2"/>
  <c r="DS131" i="2"/>
  <c r="CU131" i="2"/>
  <c r="CO131" i="2"/>
  <c r="BQ126" i="2"/>
  <c r="AG130" i="2"/>
  <c r="AA130" i="2"/>
  <c r="FK131" i="2"/>
  <c r="EE131" i="2"/>
  <c r="CI131" i="2"/>
  <c r="DG128" i="2"/>
  <c r="BK127" i="2"/>
  <c r="AM130" i="2"/>
  <c r="AS129" i="2"/>
  <c r="EB190" i="2" l="1"/>
  <c r="EC189" i="2"/>
  <c r="EI189" i="2" s="1"/>
  <c r="EH189" i="2"/>
  <c r="DL133" i="2"/>
  <c r="CF433" i="2"/>
  <c r="CG432" i="2"/>
  <c r="CL462" i="2"/>
  <c r="CM461" i="2"/>
  <c r="DX132" i="2"/>
  <c r="EJ131" i="2"/>
  <c r="ED132" i="2"/>
  <c r="DR132" i="2"/>
  <c r="DQ198" i="2"/>
  <c r="DK197" i="2"/>
  <c r="DW207" i="2"/>
  <c r="CL199" i="2"/>
  <c r="CM198" i="2"/>
  <c r="CY192" i="2"/>
  <c r="DE192" i="2" s="1"/>
  <c r="CF194" i="2"/>
  <c r="CG193" i="2"/>
  <c r="CX193" i="2"/>
  <c r="CR222" i="2"/>
  <c r="CS221" i="2"/>
  <c r="CN132" i="2"/>
  <c r="CB131" i="2"/>
  <c r="CZ130" i="2"/>
  <c r="CH132" i="2"/>
  <c r="CT132" i="2"/>
  <c r="DF130" i="2"/>
  <c r="BV130" i="2"/>
  <c r="BD128" i="2"/>
  <c r="BP128" i="2"/>
  <c r="BJ129" i="2"/>
  <c r="AX130" i="2"/>
  <c r="FJ133" i="2"/>
  <c r="FD132" i="2"/>
  <c r="Z131" i="2"/>
  <c r="AR130" i="2"/>
  <c r="AF132" i="2"/>
  <c r="AL132" i="2"/>
  <c r="M131" i="2"/>
  <c r="N130" i="2"/>
  <c r="T131" i="2"/>
  <c r="H132" i="2"/>
  <c r="J132" i="2"/>
  <c r="DM133" i="2"/>
  <c r="EK131" i="2"/>
  <c r="CC131" i="2"/>
  <c r="BW129" i="2"/>
  <c r="FE131" i="2"/>
  <c r="AM131" i="2"/>
  <c r="FK132" i="2"/>
  <c r="O130" i="2"/>
  <c r="EE132" i="2"/>
  <c r="CI132" i="2"/>
  <c r="BE128" i="2"/>
  <c r="U131" i="2"/>
  <c r="DS132" i="2"/>
  <c r="CO132" i="2"/>
  <c r="DA130" i="2"/>
  <c r="BQ127" i="2"/>
  <c r="AG131" i="2"/>
  <c r="AA131" i="2"/>
  <c r="AS130" i="2"/>
  <c r="DY132" i="2"/>
  <c r="CU132" i="2"/>
  <c r="DG129" i="2"/>
  <c r="BK128" i="2"/>
  <c r="AY129" i="2"/>
  <c r="I132" i="2"/>
  <c r="EB191" i="2" l="1"/>
  <c r="EC190" i="2"/>
  <c r="EI190" i="2" s="1"/>
  <c r="EH190" i="2"/>
  <c r="DL134" i="2"/>
  <c r="CF434" i="2"/>
  <c r="CG433" i="2"/>
  <c r="CL463" i="2"/>
  <c r="CM462" i="2"/>
  <c r="ED133" i="2"/>
  <c r="EJ132" i="2"/>
  <c r="DX133" i="2"/>
  <c r="DR133" i="2"/>
  <c r="DQ199" i="2"/>
  <c r="DK198" i="2"/>
  <c r="DW208" i="2"/>
  <c r="CY193" i="2"/>
  <c r="DE193" i="2" s="1"/>
  <c r="CF195" i="2"/>
  <c r="CG194" i="2"/>
  <c r="CX194" i="2"/>
  <c r="CL200" i="2"/>
  <c r="CM199" i="2"/>
  <c r="CR223" i="2"/>
  <c r="CS222" i="2"/>
  <c r="CZ131" i="2"/>
  <c r="CH133" i="2"/>
  <c r="CB132" i="2"/>
  <c r="CT133" i="2"/>
  <c r="CN133" i="2"/>
  <c r="DF131" i="2"/>
  <c r="BV131" i="2"/>
  <c r="BD129" i="2"/>
  <c r="BP129" i="2"/>
  <c r="BJ130" i="2"/>
  <c r="AX131" i="2"/>
  <c r="FJ134" i="2"/>
  <c r="FD133" i="2"/>
  <c r="AR131" i="2"/>
  <c r="Z132" i="2"/>
  <c r="AL133" i="2"/>
  <c r="AF133" i="2"/>
  <c r="M132" i="2"/>
  <c r="N131" i="2"/>
  <c r="T132" i="2"/>
  <c r="H133" i="2"/>
  <c r="J133" i="2"/>
  <c r="DM134" i="2"/>
  <c r="DY133" i="2"/>
  <c r="CI133" i="2"/>
  <c r="BW130" i="2"/>
  <c r="AY130" i="2"/>
  <c r="AM132" i="2"/>
  <c r="AS131" i="2"/>
  <c r="DS133" i="2"/>
  <c r="CC132" i="2"/>
  <c r="BE129" i="2"/>
  <c r="O131" i="2"/>
  <c r="I133" i="2"/>
  <c r="EE133" i="2"/>
  <c r="DA131" i="2"/>
  <c r="CU133" i="2"/>
  <c r="BQ128" i="2"/>
  <c r="AG132" i="2"/>
  <c r="FK133" i="2"/>
  <c r="AA132" i="2"/>
  <c r="EK132" i="2"/>
  <c r="CO133" i="2"/>
  <c r="DG130" i="2"/>
  <c r="BK129" i="2"/>
  <c r="FE132" i="2"/>
  <c r="U132" i="2"/>
  <c r="EB192" i="2" l="1"/>
  <c r="EC191" i="2"/>
  <c r="EI191" i="2" s="1"/>
  <c r="EH191" i="2"/>
  <c r="DL135" i="2"/>
  <c r="CF435" i="2"/>
  <c r="CG434" i="2"/>
  <c r="CL464" i="2"/>
  <c r="CM463" i="2"/>
  <c r="DR134" i="2"/>
  <c r="DX134" i="2"/>
  <c r="EJ133" i="2"/>
  <c r="ED134" i="2"/>
  <c r="DQ200" i="2"/>
  <c r="DK199" i="2"/>
  <c r="DW209" i="2"/>
  <c r="CY194" i="2"/>
  <c r="DE194" i="2" s="1"/>
  <c r="CF196" i="2"/>
  <c r="CG195" i="2"/>
  <c r="CX195" i="2"/>
  <c r="CL201" i="2"/>
  <c r="CM200" i="2"/>
  <c r="CR224" i="2"/>
  <c r="CS223" i="2"/>
  <c r="CT134" i="2"/>
  <c r="CB133" i="2"/>
  <c r="CH134" i="2"/>
  <c r="CN134" i="2"/>
  <c r="CZ132" i="2"/>
  <c r="DF132" i="2"/>
  <c r="BV132" i="2"/>
  <c r="BD130" i="2"/>
  <c r="BP130" i="2"/>
  <c r="BJ131" i="2"/>
  <c r="AX132" i="2"/>
  <c r="FJ135" i="2"/>
  <c r="FD134" i="2"/>
  <c r="Z133" i="2"/>
  <c r="AR132" i="2"/>
  <c r="AF134" i="2"/>
  <c r="AL134" i="2"/>
  <c r="M133" i="2"/>
  <c r="N132" i="2"/>
  <c r="T133" i="2"/>
  <c r="H134" i="2"/>
  <c r="J134" i="2"/>
  <c r="DM135" i="2"/>
  <c r="EK133" i="2"/>
  <c r="CI134" i="2"/>
  <c r="BW131" i="2"/>
  <c r="FE133" i="2"/>
  <c r="U133" i="2"/>
  <c r="AA133" i="2"/>
  <c r="FK134" i="2"/>
  <c r="DY134" i="2"/>
  <c r="CC133" i="2"/>
  <c r="BE130" i="2"/>
  <c r="AG133" i="2"/>
  <c r="I134" i="2"/>
  <c r="DS134" i="2"/>
  <c r="CU134" i="2"/>
  <c r="CO134" i="2"/>
  <c r="BQ129" i="2"/>
  <c r="AY131" i="2"/>
  <c r="O132" i="2"/>
  <c r="AS132" i="2"/>
  <c r="EE134" i="2"/>
  <c r="DA132" i="2"/>
  <c r="DG131" i="2"/>
  <c r="BK130" i="2"/>
  <c r="AM133" i="2"/>
  <c r="EB193" i="2" l="1"/>
  <c r="EC192" i="2"/>
  <c r="EI192" i="2" s="1"/>
  <c r="EH192" i="2"/>
  <c r="DL136" i="2"/>
  <c r="CF436" i="2"/>
  <c r="CG435" i="2"/>
  <c r="CL465" i="2"/>
  <c r="CM464" i="2"/>
  <c r="DX135" i="2"/>
  <c r="EJ134" i="2"/>
  <c r="ED135" i="2"/>
  <c r="DR135" i="2"/>
  <c r="DQ201" i="2"/>
  <c r="DK200" i="2"/>
  <c r="DW210" i="2"/>
  <c r="CY195" i="2"/>
  <c r="DE195" i="2" s="1"/>
  <c r="CF197" i="2"/>
  <c r="CG196" i="2"/>
  <c r="CX196" i="2"/>
  <c r="CL202" i="2"/>
  <c r="CM201" i="2"/>
  <c r="CR225" i="2"/>
  <c r="CS224" i="2"/>
  <c r="CN135" i="2"/>
  <c r="CB134" i="2"/>
  <c r="CH135" i="2"/>
  <c r="CZ133" i="2"/>
  <c r="CT135" i="2"/>
  <c r="DF133" i="2"/>
  <c r="BV133" i="2"/>
  <c r="BD131" i="2"/>
  <c r="BP131" i="2"/>
  <c r="BJ132" i="2"/>
  <c r="AX133" i="2"/>
  <c r="FJ136" i="2"/>
  <c r="FD135" i="2"/>
  <c r="AR133" i="2"/>
  <c r="Z134" i="2"/>
  <c r="AL135" i="2"/>
  <c r="AF135" i="2"/>
  <c r="M134" i="2"/>
  <c r="N133" i="2"/>
  <c r="T134" i="2"/>
  <c r="H135" i="2"/>
  <c r="J135" i="2"/>
  <c r="DM136" i="2"/>
  <c r="EK134" i="2"/>
  <c r="CI135" i="2"/>
  <c r="BW132" i="2"/>
  <c r="AY132" i="2"/>
  <c r="AM134" i="2"/>
  <c r="AA134" i="2"/>
  <c r="EE135" i="2"/>
  <c r="CC134" i="2"/>
  <c r="BE131" i="2"/>
  <c r="AG134" i="2"/>
  <c r="FE134" i="2"/>
  <c r="DY135" i="2"/>
  <c r="CO135" i="2"/>
  <c r="DA133" i="2"/>
  <c r="BQ130" i="2"/>
  <c r="U134" i="2"/>
  <c r="I135" i="2"/>
  <c r="O133" i="2"/>
  <c r="DS135" i="2"/>
  <c r="CU135" i="2"/>
  <c r="DG132" i="2"/>
  <c r="BK131" i="2"/>
  <c r="AS133" i="2"/>
  <c r="FK135" i="2"/>
  <c r="EB194" i="2" l="1"/>
  <c r="EC193" i="2"/>
  <c r="EI193" i="2" s="1"/>
  <c r="EH193" i="2"/>
  <c r="DL137" i="2"/>
  <c r="CF437" i="2"/>
  <c r="CG436" i="2"/>
  <c r="CL466" i="2"/>
  <c r="CM465" i="2"/>
  <c r="ED136" i="2"/>
  <c r="EJ135" i="2"/>
  <c r="DR136" i="2"/>
  <c r="DX136" i="2"/>
  <c r="DQ202" i="2"/>
  <c r="DK201" i="2"/>
  <c r="DW211" i="2"/>
  <c r="CY196" i="2"/>
  <c r="DE196" i="2" s="1"/>
  <c r="CF198" i="2"/>
  <c r="CG197" i="2"/>
  <c r="CX197" i="2"/>
  <c r="CL203" i="2"/>
  <c r="CM202" i="2"/>
  <c r="CR226" i="2"/>
  <c r="CS225" i="2"/>
  <c r="CZ134" i="2"/>
  <c r="CB135" i="2"/>
  <c r="CH136" i="2"/>
  <c r="CT136" i="2"/>
  <c r="CN136" i="2"/>
  <c r="DF134" i="2"/>
  <c r="BV134" i="2"/>
  <c r="BD132" i="2"/>
  <c r="BP132" i="2"/>
  <c r="BJ133" i="2"/>
  <c r="AX134" i="2"/>
  <c r="FJ137" i="2"/>
  <c r="FD136" i="2"/>
  <c r="Z135" i="2"/>
  <c r="AR134" i="2"/>
  <c r="AL136" i="2"/>
  <c r="AF136" i="2"/>
  <c r="M135" i="2"/>
  <c r="N134" i="2"/>
  <c r="T135" i="2"/>
  <c r="H136" i="2"/>
  <c r="J136" i="2"/>
  <c r="DM137" i="2"/>
  <c r="DS136" i="2"/>
  <c r="CI136" i="2"/>
  <c r="BW133" i="2"/>
  <c r="O134" i="2"/>
  <c r="AY133" i="2"/>
  <c r="FK136" i="2"/>
  <c r="AA135" i="2"/>
  <c r="DY136" i="2"/>
  <c r="CC135" i="2"/>
  <c r="BE132" i="2"/>
  <c r="AG135" i="2"/>
  <c r="EE136" i="2"/>
  <c r="DA134" i="2"/>
  <c r="CU136" i="2"/>
  <c r="BQ131" i="2"/>
  <c r="FE135" i="2"/>
  <c r="AM135" i="2"/>
  <c r="EK135" i="2"/>
  <c r="CO136" i="2"/>
  <c r="DG133" i="2"/>
  <c r="BK132" i="2"/>
  <c r="U135" i="2"/>
  <c r="I136" i="2"/>
  <c r="AS134" i="2"/>
  <c r="EB195" i="2" l="1"/>
  <c r="EC194" i="2"/>
  <c r="EI194" i="2" s="1"/>
  <c r="EH194" i="2"/>
  <c r="DL138" i="2"/>
  <c r="CF438" i="2"/>
  <c r="CG437" i="2"/>
  <c r="CL467" i="2"/>
  <c r="CM466" i="2"/>
  <c r="DX137" i="2"/>
  <c r="DR137" i="2"/>
  <c r="EJ136" i="2"/>
  <c r="ED137" i="2"/>
  <c r="DQ203" i="2"/>
  <c r="DK202" i="2"/>
  <c r="DW212" i="2"/>
  <c r="CY197" i="2"/>
  <c r="DE197" i="2" s="1"/>
  <c r="CF199" i="2"/>
  <c r="CG198" i="2"/>
  <c r="CX198" i="2"/>
  <c r="CM203" i="2"/>
  <c r="CL204" i="2"/>
  <c r="CR227" i="2"/>
  <c r="CS226" i="2"/>
  <c r="CT137" i="2"/>
  <c r="CB136" i="2"/>
  <c r="CH137" i="2"/>
  <c r="CN137" i="2"/>
  <c r="CZ135" i="2"/>
  <c r="DF135" i="2"/>
  <c r="BV135" i="2"/>
  <c r="BD133" i="2"/>
  <c r="BP133" i="2"/>
  <c r="BJ134" i="2"/>
  <c r="AX135" i="2"/>
  <c r="FJ138" i="2"/>
  <c r="FD137" i="2"/>
  <c r="AR135" i="2"/>
  <c r="Z136" i="2"/>
  <c r="AL137" i="2"/>
  <c r="AF137" i="2"/>
  <c r="M136" i="2"/>
  <c r="N135" i="2"/>
  <c r="T136" i="2"/>
  <c r="H137" i="2"/>
  <c r="J137" i="2"/>
  <c r="DM138" i="2"/>
  <c r="EK136" i="2"/>
  <c r="CO137" i="2"/>
  <c r="BW134" i="2"/>
  <c r="AY134" i="2"/>
  <c r="O135" i="2"/>
  <c r="U136" i="2"/>
  <c r="DS137" i="2"/>
  <c r="CC136" i="2"/>
  <c r="BE133" i="2"/>
  <c r="FK137" i="2"/>
  <c r="FE136" i="2"/>
  <c r="DY137" i="2"/>
  <c r="CU137" i="2"/>
  <c r="CI137" i="2"/>
  <c r="BQ132" i="2"/>
  <c r="AG136" i="2"/>
  <c r="AA136" i="2"/>
  <c r="EE137" i="2"/>
  <c r="DA135" i="2"/>
  <c r="DG134" i="2"/>
  <c r="BK133" i="2"/>
  <c r="AS135" i="2"/>
  <c r="AM136" i="2"/>
  <c r="I137" i="2"/>
  <c r="EB196" i="2" l="1"/>
  <c r="EC195" i="2"/>
  <c r="EI195" i="2" s="1"/>
  <c r="EH195" i="2"/>
  <c r="DL139" i="2"/>
  <c r="CF439" i="2"/>
  <c r="CG438" i="2"/>
  <c r="CL468" i="2"/>
  <c r="CM467" i="2"/>
  <c r="DR138" i="2"/>
  <c r="EJ137" i="2"/>
  <c r="ED138" i="2"/>
  <c r="DX138" i="2"/>
  <c r="DQ204" i="2"/>
  <c r="DK203" i="2"/>
  <c r="DW213" i="2"/>
  <c r="CY198" i="2"/>
  <c r="DE198" i="2" s="1"/>
  <c r="CM204" i="2"/>
  <c r="CL205" i="2"/>
  <c r="CF200" i="2"/>
  <c r="CG199" i="2"/>
  <c r="CX199" i="2"/>
  <c r="CR228" i="2"/>
  <c r="CS227" i="2"/>
  <c r="CH138" i="2"/>
  <c r="CB137" i="2"/>
  <c r="CN138" i="2"/>
  <c r="CZ136" i="2"/>
  <c r="CT138" i="2"/>
  <c r="DF136" i="2"/>
  <c r="BV136" i="2"/>
  <c r="BD134" i="2"/>
  <c r="BP134" i="2"/>
  <c r="BJ135" i="2"/>
  <c r="AX136" i="2"/>
  <c r="FJ139" i="2"/>
  <c r="FD138" i="2"/>
  <c r="Z137" i="2"/>
  <c r="AR136" i="2"/>
  <c r="AL138" i="2"/>
  <c r="AF138" i="2"/>
  <c r="M137" i="2"/>
  <c r="N136" i="2"/>
  <c r="T137" i="2"/>
  <c r="H138" i="2"/>
  <c r="J138" i="2"/>
  <c r="DM139" i="2"/>
  <c r="EE138" i="2"/>
  <c r="CC137" i="2"/>
  <c r="BW135" i="2"/>
  <c r="AM137" i="2"/>
  <c r="U137" i="2"/>
  <c r="I138" i="2"/>
  <c r="EK137" i="2"/>
  <c r="CO138" i="2"/>
  <c r="BE134" i="2"/>
  <c r="FK138" i="2"/>
  <c r="AY135" i="2"/>
  <c r="DS138" i="2"/>
  <c r="CI138" i="2"/>
  <c r="DA136" i="2"/>
  <c r="BQ133" i="2"/>
  <c r="O136" i="2"/>
  <c r="AG137" i="2"/>
  <c r="AS136" i="2"/>
  <c r="DY138" i="2"/>
  <c r="CU138" i="2"/>
  <c r="DG135" i="2"/>
  <c r="BK134" i="2"/>
  <c r="AA137" i="2"/>
  <c r="FE137" i="2"/>
  <c r="EB197" i="2" l="1"/>
  <c r="EC196" i="2"/>
  <c r="EI196" i="2" s="1"/>
  <c r="EH196" i="2"/>
  <c r="DL140" i="2"/>
  <c r="CF440" i="2"/>
  <c r="CG439" i="2"/>
  <c r="CL469" i="2"/>
  <c r="CM468" i="2"/>
  <c r="EJ138" i="2"/>
  <c r="ED139" i="2"/>
  <c r="DX139" i="2"/>
  <c r="DR139" i="2"/>
  <c r="DQ205" i="2"/>
  <c r="DK204" i="2"/>
  <c r="DW214" i="2"/>
  <c r="CL206" i="2"/>
  <c r="CM205" i="2"/>
  <c r="CY199" i="2"/>
  <c r="DE199" i="2" s="1"/>
  <c r="CF201" i="2"/>
  <c r="CG200" i="2"/>
  <c r="CX200" i="2"/>
  <c r="CR229" i="2"/>
  <c r="CS228" i="2"/>
  <c r="CZ137" i="2"/>
  <c r="CN139" i="2"/>
  <c r="CB138" i="2"/>
  <c r="CT139" i="2"/>
  <c r="CH139" i="2"/>
  <c r="DF137" i="2"/>
  <c r="BV137" i="2"/>
  <c r="BD135" i="2"/>
  <c r="BP135" i="2"/>
  <c r="BJ136" i="2"/>
  <c r="AX137" i="2"/>
  <c r="FJ140" i="2"/>
  <c r="FD139" i="2"/>
  <c r="AR137" i="2"/>
  <c r="Z138" i="2"/>
  <c r="AL139" i="2"/>
  <c r="AF139" i="2"/>
  <c r="M138" i="2"/>
  <c r="N137" i="2"/>
  <c r="T138" i="2"/>
  <c r="H139" i="2"/>
  <c r="J139" i="2"/>
  <c r="DM140" i="2"/>
  <c r="DY139" i="2"/>
  <c r="CU139" i="2"/>
  <c r="BW136" i="2"/>
  <c r="AY136" i="2"/>
  <c r="FK139" i="2"/>
  <c r="I139" i="2"/>
  <c r="EE139" i="2"/>
  <c r="CO139" i="2"/>
  <c r="BE135" i="2"/>
  <c r="FE138" i="2"/>
  <c r="O137" i="2"/>
  <c r="EK138" i="2"/>
  <c r="DA137" i="2"/>
  <c r="CC138" i="2"/>
  <c r="BQ134" i="2"/>
  <c r="AG138" i="2"/>
  <c r="AA138" i="2"/>
  <c r="AS137" i="2"/>
  <c r="DS139" i="2"/>
  <c r="CI139" i="2"/>
  <c r="DG136" i="2"/>
  <c r="BK135" i="2"/>
  <c r="U138" i="2"/>
  <c r="AM138" i="2"/>
  <c r="EB198" i="2" l="1"/>
  <c r="EC197" i="2"/>
  <c r="EI197" i="2" s="1"/>
  <c r="EH197" i="2"/>
  <c r="DL141" i="2"/>
  <c r="CF441" i="2"/>
  <c r="CG440" i="2"/>
  <c r="CL470" i="2"/>
  <c r="CM469" i="2"/>
  <c r="ED140" i="2"/>
  <c r="DX140" i="2"/>
  <c r="DR140" i="2"/>
  <c r="EJ139" i="2"/>
  <c r="DQ206" i="2"/>
  <c r="DK205" i="2"/>
  <c r="DW215" i="2"/>
  <c r="CY200" i="2"/>
  <c r="DE200" i="2" s="1"/>
  <c r="CF202" i="2"/>
  <c r="CG201" i="2"/>
  <c r="CX201" i="2"/>
  <c r="CL207" i="2"/>
  <c r="CM206" i="2"/>
  <c r="CR230" i="2"/>
  <c r="CS229" i="2"/>
  <c r="CB139" i="2"/>
  <c r="CN140" i="2"/>
  <c r="CT140" i="2"/>
  <c r="CH140" i="2"/>
  <c r="CZ138" i="2"/>
  <c r="DF138" i="2"/>
  <c r="BV138" i="2"/>
  <c r="BD136" i="2"/>
  <c r="BP136" i="2"/>
  <c r="BJ137" i="2"/>
  <c r="AX138" i="2"/>
  <c r="FJ141" i="2"/>
  <c r="FD140" i="2"/>
  <c r="Z139" i="2"/>
  <c r="AR138" i="2"/>
  <c r="AF140" i="2"/>
  <c r="AL140" i="2"/>
  <c r="M139" i="2"/>
  <c r="N138" i="2"/>
  <c r="T139" i="2"/>
  <c r="H140" i="2"/>
  <c r="J140" i="2"/>
  <c r="DM141" i="2"/>
  <c r="DS140" i="2"/>
  <c r="CU140" i="2"/>
  <c r="BW137" i="2"/>
  <c r="FE139" i="2"/>
  <c r="AA139" i="2"/>
  <c r="AS138" i="2"/>
  <c r="AG139" i="2"/>
  <c r="EE140" i="2"/>
  <c r="CI140" i="2"/>
  <c r="BE136" i="2"/>
  <c r="U139" i="2"/>
  <c r="AY137" i="2"/>
  <c r="EK139" i="2"/>
  <c r="CC139" i="2"/>
  <c r="CO140" i="2"/>
  <c r="BQ135" i="2"/>
  <c r="AM139" i="2"/>
  <c r="I140" i="2"/>
  <c r="DY140" i="2"/>
  <c r="DA138" i="2"/>
  <c r="DG137" i="2"/>
  <c r="BK136" i="2"/>
  <c r="O138" i="2"/>
  <c r="FK140" i="2"/>
  <c r="EB199" i="2" l="1"/>
  <c r="EC198" i="2"/>
  <c r="EI198" i="2" s="1"/>
  <c r="EH198" i="2"/>
  <c r="DL142" i="2"/>
  <c r="CF442" i="2"/>
  <c r="CG441" i="2"/>
  <c r="CL471" i="2"/>
  <c r="CM470" i="2"/>
  <c r="ED141" i="2"/>
  <c r="DR141" i="2"/>
  <c r="DX141" i="2"/>
  <c r="EJ140" i="2"/>
  <c r="DQ207" i="2"/>
  <c r="DK206" i="2"/>
  <c r="DW216" i="2"/>
  <c r="CY201" i="2"/>
  <c r="DE201" i="2" s="1"/>
  <c r="CF203" i="2"/>
  <c r="CG202" i="2"/>
  <c r="CX202" i="2"/>
  <c r="CL208" i="2"/>
  <c r="CM207" i="2"/>
  <c r="CR231" i="2"/>
  <c r="CS230" i="2"/>
  <c r="CN141" i="2"/>
  <c r="CH141" i="2"/>
  <c r="CT141" i="2"/>
  <c r="CZ139" i="2"/>
  <c r="CB140" i="2"/>
  <c r="DF139" i="2"/>
  <c r="BV139" i="2"/>
  <c r="BD137" i="2"/>
  <c r="BP137" i="2"/>
  <c r="BJ138" i="2"/>
  <c r="AX139" i="2"/>
  <c r="FJ142" i="2"/>
  <c r="FD141" i="2"/>
  <c r="AR139" i="2"/>
  <c r="Z140" i="2"/>
  <c r="AL141" i="2"/>
  <c r="AF141" i="2"/>
  <c r="M140" i="2"/>
  <c r="N139" i="2"/>
  <c r="T140" i="2"/>
  <c r="H141" i="2"/>
  <c r="J141" i="2"/>
  <c r="DM142" i="2"/>
  <c r="DY141" i="2"/>
  <c r="CI141" i="2"/>
  <c r="BW138" i="2"/>
  <c r="AY138" i="2"/>
  <c r="AS139" i="2"/>
  <c r="U140" i="2"/>
  <c r="EK140" i="2"/>
  <c r="CU141" i="2"/>
  <c r="BE137" i="2"/>
  <c r="O139" i="2"/>
  <c r="I141" i="2"/>
  <c r="EE141" i="2"/>
  <c r="CO141" i="2"/>
  <c r="DA139" i="2"/>
  <c r="BQ136" i="2"/>
  <c r="AG140" i="2"/>
  <c r="FK141" i="2"/>
  <c r="AA140" i="2"/>
  <c r="DS141" i="2"/>
  <c r="CC140" i="2"/>
  <c r="DG138" i="2"/>
  <c r="BK137" i="2"/>
  <c r="AM140" i="2"/>
  <c r="FE140" i="2"/>
  <c r="EB200" i="2" l="1"/>
  <c r="EC199" i="2"/>
  <c r="EI199" i="2" s="1"/>
  <c r="EH199" i="2"/>
  <c r="DL143" i="2"/>
  <c r="CF443" i="2"/>
  <c r="CG442" i="2"/>
  <c r="CL472" i="2"/>
  <c r="CM471" i="2"/>
  <c r="EJ141" i="2"/>
  <c r="DX142" i="2"/>
  <c r="DR142" i="2"/>
  <c r="ED142" i="2"/>
  <c r="DQ208" i="2"/>
  <c r="DK207" i="2"/>
  <c r="DW217" i="2"/>
  <c r="CY202" i="2"/>
  <c r="DE202" i="2" s="1"/>
  <c r="CF204" i="2"/>
  <c r="CG203" i="2"/>
  <c r="CX203" i="2"/>
  <c r="CL209" i="2"/>
  <c r="CM208" i="2"/>
  <c r="CR232" i="2"/>
  <c r="CS231" i="2"/>
  <c r="CZ140" i="2"/>
  <c r="CT142" i="2"/>
  <c r="CH142" i="2"/>
  <c r="CB141" i="2"/>
  <c r="CN142" i="2"/>
  <c r="DF140" i="2"/>
  <c r="BV140" i="2"/>
  <c r="BD138" i="2"/>
  <c r="BP138" i="2"/>
  <c r="BJ139" i="2"/>
  <c r="AX140" i="2"/>
  <c r="FJ143" i="2"/>
  <c r="FD142" i="2"/>
  <c r="Z141" i="2"/>
  <c r="AR140" i="2"/>
  <c r="AF142" i="2"/>
  <c r="AL142" i="2"/>
  <c r="M141" i="2"/>
  <c r="N140" i="2"/>
  <c r="T141" i="2"/>
  <c r="H142" i="2"/>
  <c r="J142" i="2"/>
  <c r="DM143" i="2"/>
  <c r="DY142" i="2"/>
  <c r="CU142" i="2"/>
  <c r="BW139" i="2"/>
  <c r="FE141" i="2"/>
  <c r="AS140" i="2"/>
  <c r="U141" i="2"/>
  <c r="DS142" i="2"/>
  <c r="CI142" i="2"/>
  <c r="BE138" i="2"/>
  <c r="AG141" i="2"/>
  <c r="EK141" i="2"/>
  <c r="DA140" i="2"/>
  <c r="CC141" i="2"/>
  <c r="BQ137" i="2"/>
  <c r="FK142" i="2"/>
  <c r="AY139" i="2"/>
  <c r="AA141" i="2"/>
  <c r="EE142" i="2"/>
  <c r="CO142" i="2"/>
  <c r="DG139" i="2"/>
  <c r="BK138" i="2"/>
  <c r="O140" i="2"/>
  <c r="AM141" i="2"/>
  <c r="I142" i="2"/>
  <c r="EB201" i="2" l="1"/>
  <c r="EC200" i="2"/>
  <c r="EI200" i="2" s="1"/>
  <c r="EH200" i="2"/>
  <c r="DL144" i="2"/>
  <c r="CF444" i="2"/>
  <c r="CG443" i="2"/>
  <c r="CL473" i="2"/>
  <c r="CM472" i="2"/>
  <c r="DR143" i="2"/>
  <c r="DX143" i="2"/>
  <c r="ED143" i="2"/>
  <c r="EJ142" i="2"/>
  <c r="DQ209" i="2"/>
  <c r="DK208" i="2"/>
  <c r="DW218" i="2"/>
  <c r="CY203" i="2"/>
  <c r="DE203" i="2" s="1"/>
  <c r="CF205" i="2"/>
  <c r="CG204" i="2"/>
  <c r="CX204" i="2"/>
  <c r="CL210" i="2"/>
  <c r="CM209" i="2"/>
  <c r="CR233" i="2"/>
  <c r="CR234" i="2" s="1"/>
  <c r="CS232" i="2"/>
  <c r="CB142" i="2"/>
  <c r="CH143" i="2"/>
  <c r="CT143" i="2"/>
  <c r="CN143" i="2"/>
  <c r="CZ141" i="2"/>
  <c r="DF141" i="2"/>
  <c r="BV141" i="2"/>
  <c r="BD139" i="2"/>
  <c r="BP139" i="2"/>
  <c r="BJ140" i="2"/>
  <c r="AX141" i="2"/>
  <c r="FJ144" i="2"/>
  <c r="FD143" i="2"/>
  <c r="AR141" i="2"/>
  <c r="Z142" i="2"/>
  <c r="AF143" i="2"/>
  <c r="AL143" i="2"/>
  <c r="M142" i="2"/>
  <c r="N141" i="2"/>
  <c r="T142" i="2"/>
  <c r="H143" i="2"/>
  <c r="J143" i="2"/>
  <c r="DM144" i="2"/>
  <c r="DY143" i="2"/>
  <c r="CU143" i="2"/>
  <c r="BW140" i="2"/>
  <c r="AY140" i="2"/>
  <c r="AS141" i="2"/>
  <c r="AG142" i="2"/>
  <c r="FE142" i="2"/>
  <c r="EE143" i="2"/>
  <c r="CO143" i="2"/>
  <c r="BE139" i="2"/>
  <c r="AM142" i="2"/>
  <c r="I143" i="2"/>
  <c r="EK142" i="2"/>
  <c r="CC142" i="2"/>
  <c r="CI143" i="2"/>
  <c r="BQ138" i="2"/>
  <c r="FK143" i="2"/>
  <c r="DS143" i="2"/>
  <c r="DA141" i="2"/>
  <c r="DG140" i="2"/>
  <c r="BK139" i="2"/>
  <c r="U142" i="2"/>
  <c r="AA142" i="2"/>
  <c r="O141" i="2"/>
  <c r="EB202" i="2" l="1"/>
  <c r="EC201" i="2"/>
  <c r="EI201" i="2" s="1"/>
  <c r="EH201" i="2"/>
  <c r="DL145" i="2"/>
  <c r="CF445" i="2"/>
  <c r="CG444" i="2"/>
  <c r="CL474" i="2"/>
  <c r="CM473" i="2"/>
  <c r="ED144" i="2"/>
  <c r="DX144" i="2"/>
  <c r="DR144" i="2"/>
  <c r="EJ143" i="2"/>
  <c r="DQ210" i="2"/>
  <c r="DK209" i="2"/>
  <c r="DW219" i="2"/>
  <c r="CY204" i="2"/>
  <c r="DE204" i="2" s="1"/>
  <c r="CF206" i="2"/>
  <c r="CG205" i="2"/>
  <c r="CX205" i="2"/>
  <c r="CL211" i="2"/>
  <c r="CM210" i="2"/>
  <c r="CS234" i="2"/>
  <c r="CR235" i="2"/>
  <c r="CS233" i="2"/>
  <c r="CH144" i="2"/>
  <c r="CN144" i="2"/>
  <c r="CT144" i="2"/>
  <c r="CZ142" i="2"/>
  <c r="CB143" i="2"/>
  <c r="DF142" i="2"/>
  <c r="BV142" i="2"/>
  <c r="BD140" i="2"/>
  <c r="BP140" i="2"/>
  <c r="BJ141" i="2"/>
  <c r="AX142" i="2"/>
  <c r="FJ145" i="2"/>
  <c r="FD144" i="2"/>
  <c r="Z143" i="2"/>
  <c r="AR142" i="2"/>
  <c r="AL144" i="2"/>
  <c r="AF144" i="2"/>
  <c r="M143" i="2"/>
  <c r="N142" i="2"/>
  <c r="T143" i="2"/>
  <c r="H144" i="2"/>
  <c r="J144" i="2"/>
  <c r="DM145" i="2"/>
  <c r="DY144" i="2"/>
  <c r="CC143" i="2"/>
  <c r="DG141" i="2"/>
  <c r="BK140" i="2"/>
  <c r="AY141" i="2"/>
  <c r="AS142" i="2"/>
  <c r="AA143" i="2"/>
  <c r="DS144" i="2"/>
  <c r="DA142" i="2"/>
  <c r="BW141" i="2"/>
  <c r="FK144" i="2"/>
  <c r="AM143" i="2"/>
  <c r="EK143" i="2"/>
  <c r="CO144" i="2"/>
  <c r="BE140" i="2"/>
  <c r="O142" i="2"/>
  <c r="FE143" i="2"/>
  <c r="EE144" i="2"/>
  <c r="CI144" i="2"/>
  <c r="CU144" i="2"/>
  <c r="BQ139" i="2"/>
  <c r="I144" i="2"/>
  <c r="AG143" i="2"/>
  <c r="U143" i="2"/>
  <c r="EB203" i="2" l="1"/>
  <c r="EC202" i="2"/>
  <c r="EI202" i="2" s="1"/>
  <c r="EH202" i="2"/>
  <c r="DL146" i="2"/>
  <c r="CF446" i="2"/>
  <c r="CG445" i="2"/>
  <c r="CL475" i="2"/>
  <c r="CM474" i="2"/>
  <c r="EJ144" i="2"/>
  <c r="DR145" i="2"/>
  <c r="DX145" i="2"/>
  <c r="ED145" i="2"/>
  <c r="DQ211" i="2"/>
  <c r="DK210" i="2"/>
  <c r="DW220" i="2"/>
  <c r="CY205" i="2"/>
  <c r="DE205" i="2" s="1"/>
  <c r="CF207" i="2"/>
  <c r="CG206" i="2"/>
  <c r="CX206" i="2"/>
  <c r="CL212" i="2"/>
  <c r="CM211" i="2"/>
  <c r="CS235" i="2"/>
  <c r="CR236" i="2"/>
  <c r="CT145" i="2"/>
  <c r="CN145" i="2"/>
  <c r="CZ143" i="2"/>
  <c r="CB144" i="2"/>
  <c r="CH145" i="2"/>
  <c r="DF143" i="2"/>
  <c r="BV143" i="2"/>
  <c r="BD141" i="2"/>
  <c r="BP141" i="2"/>
  <c r="BJ142" i="2"/>
  <c r="AX143" i="2"/>
  <c r="FJ146" i="2"/>
  <c r="FD145" i="2"/>
  <c r="AR143" i="2"/>
  <c r="Z144" i="2"/>
  <c r="AF145" i="2"/>
  <c r="AL145" i="2"/>
  <c r="M144" i="2"/>
  <c r="N143" i="2"/>
  <c r="T144" i="2"/>
  <c r="H145" i="2"/>
  <c r="J145" i="2"/>
  <c r="DM146" i="2"/>
  <c r="DY145" i="2"/>
  <c r="CO145" i="2"/>
  <c r="BW142" i="2"/>
  <c r="AY142" i="2"/>
  <c r="U144" i="2"/>
  <c r="I145" i="2"/>
  <c r="DS145" i="2"/>
  <c r="DA143" i="2"/>
  <c r="BE141" i="2"/>
  <c r="AG144" i="2"/>
  <c r="FK145" i="2"/>
  <c r="EK144" i="2"/>
  <c r="CU145" i="2"/>
  <c r="CC144" i="2"/>
  <c r="BQ140" i="2"/>
  <c r="FE144" i="2"/>
  <c r="AS143" i="2"/>
  <c r="EE145" i="2"/>
  <c r="CI145" i="2"/>
  <c r="DG142" i="2"/>
  <c r="BK141" i="2"/>
  <c r="AM144" i="2"/>
  <c r="O143" i="2"/>
  <c r="AA144" i="2"/>
  <c r="EB204" i="2" l="1"/>
  <c r="EC203" i="2"/>
  <c r="EI203" i="2" s="1"/>
  <c r="EH203" i="2"/>
  <c r="DL147" i="2"/>
  <c r="CF447" i="2"/>
  <c r="CG446" i="2"/>
  <c r="CL476" i="2"/>
  <c r="CM475" i="2"/>
  <c r="DR146" i="2"/>
  <c r="DX146" i="2"/>
  <c r="ED146" i="2"/>
  <c r="EJ145" i="2"/>
  <c r="DQ212" i="2"/>
  <c r="DK211" i="2"/>
  <c r="DW221" i="2"/>
  <c r="CF208" i="2"/>
  <c r="CG207" i="2"/>
  <c r="CX207" i="2"/>
  <c r="CL213" i="2"/>
  <c r="CM212" i="2"/>
  <c r="CY206" i="2"/>
  <c r="DE206" i="2" s="1"/>
  <c r="CR237" i="2"/>
  <c r="CS236" i="2"/>
  <c r="CB145" i="2"/>
  <c r="CZ144" i="2"/>
  <c r="CN146" i="2"/>
  <c r="CH146" i="2"/>
  <c r="CT146" i="2"/>
  <c r="DF144" i="2"/>
  <c r="BV144" i="2"/>
  <c r="BD142" i="2"/>
  <c r="BP142" i="2"/>
  <c r="BJ143" i="2"/>
  <c r="AX144" i="2"/>
  <c r="FJ147" i="2"/>
  <c r="FD146" i="2"/>
  <c r="Z145" i="2"/>
  <c r="AR144" i="2"/>
  <c r="AF146" i="2"/>
  <c r="AL146" i="2"/>
  <c r="S145" i="2"/>
  <c r="M145" i="2"/>
  <c r="N144" i="2"/>
  <c r="H146" i="2"/>
  <c r="J146" i="2"/>
  <c r="DM147" i="2"/>
  <c r="DY146" i="2"/>
  <c r="DA144" i="2"/>
  <c r="BW143" i="2"/>
  <c r="FE145" i="2"/>
  <c r="I146" i="2"/>
  <c r="FK146" i="2"/>
  <c r="AA145" i="2"/>
  <c r="EE146" i="2"/>
  <c r="CO146" i="2"/>
  <c r="BE142" i="2"/>
  <c r="AY143" i="2"/>
  <c r="O144" i="2"/>
  <c r="EK145" i="2"/>
  <c r="CC145" i="2"/>
  <c r="CI146" i="2"/>
  <c r="BQ141" i="2"/>
  <c r="AM145" i="2"/>
  <c r="AS144" i="2"/>
  <c r="DS146" i="2"/>
  <c r="CU146" i="2"/>
  <c r="DG143" i="2"/>
  <c r="BK142" i="2"/>
  <c r="AG145" i="2"/>
  <c r="EB205" i="2" l="1"/>
  <c r="EC204" i="2"/>
  <c r="EI204" i="2" s="1"/>
  <c r="EH204" i="2"/>
  <c r="DL148" i="2"/>
  <c r="CF448" i="2"/>
  <c r="CG447" i="2"/>
  <c r="CL477" i="2"/>
  <c r="CM476" i="2"/>
  <c r="ED147" i="2"/>
  <c r="DX147" i="2"/>
  <c r="DR147" i="2"/>
  <c r="EJ146" i="2"/>
  <c r="DQ213" i="2"/>
  <c r="DK212" i="2"/>
  <c r="DW222" i="2"/>
  <c r="CY207" i="2"/>
  <c r="DE207" i="2" s="1"/>
  <c r="CL214" i="2"/>
  <c r="CM213" i="2"/>
  <c r="CF209" i="2"/>
  <c r="CG208" i="2"/>
  <c r="CX208" i="2"/>
  <c r="CS237" i="2"/>
  <c r="CR238" i="2"/>
  <c r="CH147" i="2"/>
  <c r="CN147" i="2"/>
  <c r="CZ145" i="2"/>
  <c r="CT147" i="2"/>
  <c r="CB146" i="2"/>
  <c r="DF145" i="2"/>
  <c r="BV145" i="2"/>
  <c r="BD143" i="2"/>
  <c r="BP143" i="2"/>
  <c r="BJ144" i="2"/>
  <c r="AX145" i="2"/>
  <c r="FJ148" i="2"/>
  <c r="FD147" i="2"/>
  <c r="AR145" i="2"/>
  <c r="Z146" i="2"/>
  <c r="AL147" i="2"/>
  <c r="AF147" i="2"/>
  <c r="T145" i="2"/>
  <c r="S146" i="2"/>
  <c r="M146" i="2"/>
  <c r="N145" i="2"/>
  <c r="H147" i="2"/>
  <c r="J147" i="2"/>
  <c r="DM148" i="2"/>
  <c r="EK146" i="2"/>
  <c r="CC146" i="2"/>
  <c r="DG144" i="2"/>
  <c r="BK143" i="2"/>
  <c r="FE146" i="2"/>
  <c r="O145" i="2"/>
  <c r="AA146" i="2"/>
  <c r="EE147" i="2"/>
  <c r="CO147" i="2"/>
  <c r="BW144" i="2"/>
  <c r="AY144" i="2"/>
  <c r="AG146" i="2"/>
  <c r="AS145" i="2"/>
  <c r="DY147" i="2"/>
  <c r="DA145" i="2"/>
  <c r="BE143" i="2"/>
  <c r="AM146" i="2"/>
  <c r="DS147" i="2"/>
  <c r="CI147" i="2"/>
  <c r="CU147" i="2"/>
  <c r="BQ142" i="2"/>
  <c r="U145" i="2"/>
  <c r="FK147" i="2"/>
  <c r="I147" i="2"/>
  <c r="EB206" i="2" l="1"/>
  <c r="EC205" i="2"/>
  <c r="EI205" i="2" s="1"/>
  <c r="EH205" i="2"/>
  <c r="DL149" i="2"/>
  <c r="CF449" i="2"/>
  <c r="CG448" i="2"/>
  <c r="CL478" i="2"/>
  <c r="CM477" i="2"/>
  <c r="DX148" i="2"/>
  <c r="ED148" i="2"/>
  <c r="EJ147" i="2"/>
  <c r="DR148" i="2"/>
  <c r="DQ214" i="2"/>
  <c r="DK213" i="2"/>
  <c r="DW223" i="2"/>
  <c r="CY208" i="2"/>
  <c r="DE208" i="2" s="1"/>
  <c r="CF210" i="2"/>
  <c r="CG209" i="2"/>
  <c r="CX209" i="2"/>
  <c r="CL215" i="2"/>
  <c r="CM214" i="2"/>
  <c r="CR239" i="2"/>
  <c r="CS238" i="2"/>
  <c r="CT148" i="2"/>
  <c r="CZ146" i="2"/>
  <c r="CN148" i="2"/>
  <c r="CB147" i="2"/>
  <c r="CH148" i="2"/>
  <c r="DF146" i="2"/>
  <c r="BV146" i="2"/>
  <c r="BD144" i="2"/>
  <c r="BP144" i="2"/>
  <c r="BJ145" i="2"/>
  <c r="AX146" i="2"/>
  <c r="FJ149" i="2"/>
  <c r="FD148" i="2"/>
  <c r="Z147" i="2"/>
  <c r="AR146" i="2"/>
  <c r="AF148" i="2"/>
  <c r="AL148" i="2"/>
  <c r="T146" i="2"/>
  <c r="M147" i="2"/>
  <c r="N146" i="2"/>
  <c r="H148" i="2"/>
  <c r="J148" i="2"/>
  <c r="DM149" i="2"/>
  <c r="EE148" i="2"/>
  <c r="DA146" i="2"/>
  <c r="BW145" i="2"/>
  <c r="AA147" i="2"/>
  <c r="AG147" i="2"/>
  <c r="O146" i="2"/>
  <c r="FK148" i="2"/>
  <c r="EK147" i="2"/>
  <c r="CO148" i="2"/>
  <c r="BE144" i="2"/>
  <c r="FE147" i="2"/>
  <c r="DY148" i="2"/>
  <c r="CU148" i="2"/>
  <c r="CC147" i="2"/>
  <c r="BQ143" i="2"/>
  <c r="AY145" i="2"/>
  <c r="AS146" i="2"/>
  <c r="DS148" i="2"/>
  <c r="CI148" i="2"/>
  <c r="DG145" i="2"/>
  <c r="BK144" i="2"/>
  <c r="AM147" i="2"/>
  <c r="I148" i="2"/>
  <c r="EB207" i="2" l="1"/>
  <c r="EC206" i="2"/>
  <c r="EI206" i="2" s="1"/>
  <c r="EH206" i="2"/>
  <c r="DL150" i="2"/>
  <c r="CF450" i="2"/>
  <c r="CG449" i="2"/>
  <c r="CL479" i="2"/>
  <c r="CM478" i="2"/>
  <c r="EJ148" i="2"/>
  <c r="ED149" i="2"/>
  <c r="DR149" i="2"/>
  <c r="DX149" i="2"/>
  <c r="DQ215" i="2"/>
  <c r="DK214" i="2"/>
  <c r="DW224" i="2"/>
  <c r="CY209" i="2"/>
  <c r="DE209" i="2" s="1"/>
  <c r="CF211" i="2"/>
  <c r="CG210" i="2"/>
  <c r="CX210" i="2"/>
  <c r="CL216" i="2"/>
  <c r="CM215" i="2"/>
  <c r="CR240" i="2"/>
  <c r="CS239" i="2"/>
  <c r="CB148" i="2"/>
  <c r="CN149" i="2"/>
  <c r="CZ147" i="2"/>
  <c r="CH149" i="2"/>
  <c r="CT149" i="2"/>
  <c r="DF147" i="2"/>
  <c r="BV147" i="2"/>
  <c r="BD145" i="2"/>
  <c r="BP145" i="2"/>
  <c r="BJ146" i="2"/>
  <c r="AX147" i="2"/>
  <c r="FJ150" i="2"/>
  <c r="FD149" i="2"/>
  <c r="AR147" i="2"/>
  <c r="Z148" i="2"/>
  <c r="AF149" i="2"/>
  <c r="AL149" i="2"/>
  <c r="T147" i="2"/>
  <c r="T148" i="2" s="1"/>
  <c r="M148" i="2"/>
  <c r="N147" i="2"/>
  <c r="H149" i="2"/>
  <c r="J149" i="2"/>
  <c r="DM150" i="2"/>
  <c r="EK148" i="2"/>
  <c r="CO149" i="2"/>
  <c r="BW146" i="2"/>
  <c r="AY146" i="2"/>
  <c r="AG148" i="2"/>
  <c r="U148" i="2"/>
  <c r="DY149" i="2"/>
  <c r="DA147" i="2"/>
  <c r="BE145" i="2"/>
  <c r="AM148" i="2"/>
  <c r="U146" i="2"/>
  <c r="EE149" i="2"/>
  <c r="CC148" i="2"/>
  <c r="CI149" i="2"/>
  <c r="BQ144" i="2"/>
  <c r="FK149" i="2"/>
  <c r="O147" i="2"/>
  <c r="FE148" i="2"/>
  <c r="DS149" i="2"/>
  <c r="CU149" i="2"/>
  <c r="DG146" i="2"/>
  <c r="BK145" i="2"/>
  <c r="I149" i="2"/>
  <c r="AS147" i="2"/>
  <c r="AA148" i="2"/>
  <c r="EB208" i="2" l="1"/>
  <c r="EC207" i="2"/>
  <c r="EI207" i="2" s="1"/>
  <c r="EH207" i="2"/>
  <c r="DL151" i="2"/>
  <c r="CF451" i="2"/>
  <c r="CG450" i="2"/>
  <c r="CL480" i="2"/>
  <c r="CM479" i="2"/>
  <c r="DX150" i="2"/>
  <c r="EJ149" i="2"/>
  <c r="DR150" i="2"/>
  <c r="ED150" i="2"/>
  <c r="DQ216" i="2"/>
  <c r="DK215" i="2"/>
  <c r="DW225" i="2"/>
  <c r="CY210" i="2"/>
  <c r="DE210" i="2" s="1"/>
  <c r="CF212" i="2"/>
  <c r="CG211" i="2"/>
  <c r="CX211" i="2"/>
  <c r="CL217" i="2"/>
  <c r="CM216" i="2"/>
  <c r="CR241" i="2"/>
  <c r="CS240" i="2"/>
  <c r="CH150" i="2"/>
  <c r="CZ148" i="2"/>
  <c r="CN150" i="2"/>
  <c r="CT150" i="2"/>
  <c r="CB149" i="2"/>
  <c r="DF148" i="2"/>
  <c r="BV148" i="2"/>
  <c r="BD146" i="2"/>
  <c r="BP146" i="2"/>
  <c r="BJ147" i="2"/>
  <c r="AX148" i="2"/>
  <c r="FJ151" i="2"/>
  <c r="FD150" i="2"/>
  <c r="Z149" i="2"/>
  <c r="AR148" i="2"/>
  <c r="AL150" i="2"/>
  <c r="AF150" i="2"/>
  <c r="S149" i="2"/>
  <c r="M149" i="2"/>
  <c r="N148" i="2"/>
  <c r="H150" i="2"/>
  <c r="J150" i="2"/>
  <c r="DM151" i="2"/>
  <c r="EK149" i="2"/>
  <c r="CO150" i="2"/>
  <c r="BW147" i="2"/>
  <c r="U147" i="2"/>
  <c r="AY147" i="2"/>
  <c r="I150" i="2"/>
  <c r="DS150" i="2"/>
  <c r="DA148" i="2"/>
  <c r="BE146" i="2"/>
  <c r="FK150" i="2"/>
  <c r="AG149" i="2"/>
  <c r="EE150" i="2"/>
  <c r="CI150" i="2"/>
  <c r="CU150" i="2"/>
  <c r="BQ145" i="2"/>
  <c r="AS148" i="2"/>
  <c r="AA149" i="2"/>
  <c r="DY150" i="2"/>
  <c r="CC149" i="2"/>
  <c r="DG147" i="2"/>
  <c r="BK146" i="2"/>
  <c r="FE149" i="2"/>
  <c r="AM149" i="2"/>
  <c r="O148" i="2"/>
  <c r="EB209" i="2" l="1"/>
  <c r="EC208" i="2"/>
  <c r="EI208" i="2" s="1"/>
  <c r="EH208" i="2"/>
  <c r="DL152" i="2"/>
  <c r="CF452" i="2"/>
  <c r="CG451" i="2"/>
  <c r="CL481" i="2"/>
  <c r="CM480" i="2"/>
  <c r="DR151" i="2"/>
  <c r="EJ150" i="2"/>
  <c r="DX151" i="2"/>
  <c r="ED151" i="2"/>
  <c r="DQ217" i="2"/>
  <c r="DK216" i="2"/>
  <c r="DW226" i="2"/>
  <c r="CY211" i="2"/>
  <c r="DE211" i="2" s="1"/>
  <c r="CF213" i="2"/>
  <c r="CG212" i="2"/>
  <c r="CX212" i="2"/>
  <c r="CL218" i="2"/>
  <c r="CM217" i="2"/>
  <c r="CR242" i="2"/>
  <c r="CS241" i="2"/>
  <c r="CT151" i="2"/>
  <c r="CZ149" i="2"/>
  <c r="CN151" i="2"/>
  <c r="CB150" i="2"/>
  <c r="CH151" i="2"/>
  <c r="DF149" i="2"/>
  <c r="BV149" i="2"/>
  <c r="BD147" i="2"/>
  <c r="BP147" i="2"/>
  <c r="BJ148" i="2"/>
  <c r="AX149" i="2"/>
  <c r="FJ152" i="2"/>
  <c r="FD151" i="2"/>
  <c r="AR149" i="2"/>
  <c r="Z150" i="2"/>
  <c r="AF151" i="2"/>
  <c r="AL151" i="2"/>
  <c r="T149" i="2"/>
  <c r="S150" i="2"/>
  <c r="M150" i="2"/>
  <c r="N149" i="2"/>
  <c r="H151" i="2"/>
  <c r="J151" i="2"/>
  <c r="DM152" i="2"/>
  <c r="EK150" i="2"/>
  <c r="CI151" i="2"/>
  <c r="DG148" i="2"/>
  <c r="BK147" i="2"/>
  <c r="U149" i="2"/>
  <c r="AS149" i="2"/>
  <c r="DY151" i="2"/>
  <c r="CC150" i="2"/>
  <c r="BW148" i="2"/>
  <c r="AY148" i="2"/>
  <c r="FE150" i="2"/>
  <c r="FK151" i="2"/>
  <c r="EE151" i="2"/>
  <c r="DA149" i="2"/>
  <c r="BE147" i="2"/>
  <c r="AG150" i="2"/>
  <c r="AM150" i="2"/>
  <c r="DS151" i="2"/>
  <c r="CU151" i="2"/>
  <c r="CO151" i="2"/>
  <c r="BQ146" i="2"/>
  <c r="AA150" i="2"/>
  <c r="O149" i="2"/>
  <c r="I151" i="2"/>
  <c r="EB210" i="2" l="1"/>
  <c r="EC209" i="2"/>
  <c r="EI209" i="2" s="1"/>
  <c r="EH209" i="2"/>
  <c r="DL153" i="2"/>
  <c r="CF453" i="2"/>
  <c r="CG452" i="2"/>
  <c r="CL482" i="2"/>
  <c r="CM481" i="2"/>
  <c r="ED152" i="2"/>
  <c r="DX152" i="2"/>
  <c r="EJ151" i="2"/>
  <c r="DR152" i="2"/>
  <c r="DQ218" i="2"/>
  <c r="DK217" i="2"/>
  <c r="DW227" i="2"/>
  <c r="CY212" i="2"/>
  <c r="DE212" i="2" s="1"/>
  <c r="CF214" i="2"/>
  <c r="CG213" i="2"/>
  <c r="CX213" i="2"/>
  <c r="CL219" i="2"/>
  <c r="CM218" i="2"/>
  <c r="CR243" i="2"/>
  <c r="CS242" i="2"/>
  <c r="CN152" i="2"/>
  <c r="CZ150" i="2"/>
  <c r="CB151" i="2"/>
  <c r="CH152" i="2"/>
  <c r="CT152" i="2"/>
  <c r="DF150" i="2"/>
  <c r="BV150" i="2"/>
  <c r="BD148" i="2"/>
  <c r="BP148" i="2"/>
  <c r="BJ149" i="2"/>
  <c r="AX150" i="2"/>
  <c r="FJ153" i="2"/>
  <c r="FD152" i="2"/>
  <c r="Z151" i="2"/>
  <c r="AR150" i="2"/>
  <c r="AF152" i="2"/>
  <c r="AL152" i="2"/>
  <c r="T150" i="2"/>
  <c r="M151" i="2"/>
  <c r="S151" i="2"/>
  <c r="N150" i="2"/>
  <c r="H152" i="2"/>
  <c r="J152" i="2"/>
  <c r="DM153" i="2"/>
  <c r="DS152" i="2"/>
  <c r="CU152" i="2"/>
  <c r="DG149" i="2"/>
  <c r="BK148" i="2"/>
  <c r="FE151" i="2"/>
  <c r="AM151" i="2"/>
  <c r="AS150" i="2"/>
  <c r="DY152" i="2"/>
  <c r="CI152" i="2"/>
  <c r="BW149" i="2"/>
  <c r="FK152" i="2"/>
  <c r="AA151" i="2"/>
  <c r="EK151" i="2"/>
  <c r="DA150" i="2"/>
  <c r="BE148" i="2"/>
  <c r="O150" i="2"/>
  <c r="I152" i="2"/>
  <c r="EE152" i="2"/>
  <c r="CO152" i="2"/>
  <c r="CC151" i="2"/>
  <c r="BQ147" i="2"/>
  <c r="AY149" i="2"/>
  <c r="AG151" i="2"/>
  <c r="U150" i="2"/>
  <c r="EB211" i="2" l="1"/>
  <c r="EC210" i="2"/>
  <c r="EI210" i="2" s="1"/>
  <c r="EH210" i="2"/>
  <c r="DL154" i="2"/>
  <c r="CF454" i="2"/>
  <c r="CG453" i="2"/>
  <c r="CL483" i="2"/>
  <c r="CM482" i="2"/>
  <c r="EJ152" i="2"/>
  <c r="DX153" i="2"/>
  <c r="DR153" i="2"/>
  <c r="ED153" i="2"/>
  <c r="DQ219" i="2"/>
  <c r="DK218" i="2"/>
  <c r="DW228" i="2"/>
  <c r="CY213" i="2"/>
  <c r="DE213" i="2" s="1"/>
  <c r="CF215" i="2"/>
  <c r="CG214" i="2"/>
  <c r="CX214" i="2"/>
  <c r="CL220" i="2"/>
  <c r="CM219" i="2"/>
  <c r="CR244" i="2"/>
  <c r="CS243" i="2"/>
  <c r="CB152" i="2"/>
  <c r="CZ151" i="2"/>
  <c r="CH153" i="2"/>
  <c r="CT153" i="2"/>
  <c r="CN153" i="2"/>
  <c r="DF151" i="2"/>
  <c r="BV151" i="2"/>
  <c r="BD149" i="2"/>
  <c r="BP149" i="2"/>
  <c r="BJ150" i="2"/>
  <c r="AX151" i="2"/>
  <c r="FJ154" i="2"/>
  <c r="FD153" i="2"/>
  <c r="AR151" i="2"/>
  <c r="Z152" i="2"/>
  <c r="AF153" i="2"/>
  <c r="AL153" i="2"/>
  <c r="T151" i="2"/>
  <c r="M152" i="2"/>
  <c r="S152" i="2"/>
  <c r="N151" i="2"/>
  <c r="H153" i="2"/>
  <c r="J153" i="2"/>
  <c r="DM154" i="2"/>
  <c r="EK152" i="2"/>
  <c r="CO153" i="2"/>
  <c r="DG150" i="2"/>
  <c r="BK149" i="2"/>
  <c r="FE152" i="2"/>
  <c r="FK153" i="2"/>
  <c r="AA152" i="2"/>
  <c r="DY153" i="2"/>
  <c r="DA151" i="2"/>
  <c r="BW150" i="2"/>
  <c r="AY150" i="2"/>
  <c r="AM152" i="2"/>
  <c r="O151" i="2"/>
  <c r="DS153" i="2"/>
  <c r="CI153" i="2"/>
  <c r="BE149" i="2"/>
  <c r="AG152" i="2"/>
  <c r="AS151" i="2"/>
  <c r="EE153" i="2"/>
  <c r="CC152" i="2"/>
  <c r="CU153" i="2"/>
  <c r="BQ148" i="2"/>
  <c r="U151" i="2"/>
  <c r="I153" i="2"/>
  <c r="EB212" i="2" l="1"/>
  <c r="EC211" i="2"/>
  <c r="EI211" i="2" s="1"/>
  <c r="EH211" i="2"/>
  <c r="DL155" i="2"/>
  <c r="CF455" i="2"/>
  <c r="CG454" i="2"/>
  <c r="CL484" i="2"/>
  <c r="CM483" i="2"/>
  <c r="DR154" i="2"/>
  <c r="DX154" i="2"/>
  <c r="EJ153" i="2"/>
  <c r="ED154" i="2"/>
  <c r="DQ220" i="2"/>
  <c r="DK219" i="2"/>
  <c r="DW229" i="2"/>
  <c r="CF216" i="2"/>
  <c r="CG215" i="2"/>
  <c r="CX215" i="2"/>
  <c r="CY214" i="2"/>
  <c r="DE214" i="2" s="1"/>
  <c r="CL221" i="2"/>
  <c r="CM220" i="2"/>
  <c r="CR245" i="2"/>
  <c r="CS244" i="2"/>
  <c r="CT154" i="2"/>
  <c r="CH154" i="2"/>
  <c r="CZ152" i="2"/>
  <c r="CN154" i="2"/>
  <c r="CB153" i="2"/>
  <c r="DF152" i="2"/>
  <c r="BV152" i="2"/>
  <c r="BD150" i="2"/>
  <c r="BP150" i="2"/>
  <c r="BJ151" i="2"/>
  <c r="AX152" i="2"/>
  <c r="FJ155" i="2"/>
  <c r="FD154" i="2"/>
  <c r="Z153" i="2"/>
  <c r="AR152" i="2"/>
  <c r="AF154" i="2"/>
  <c r="AL154" i="2"/>
  <c r="T152" i="2"/>
  <c r="T153" i="2" s="1"/>
  <c r="M153" i="2"/>
  <c r="N152" i="2"/>
  <c r="H154" i="2"/>
  <c r="J154" i="2"/>
  <c r="DM155" i="2"/>
  <c r="EE154" i="2"/>
  <c r="CI154" i="2"/>
  <c r="BW151" i="2"/>
  <c r="FK154" i="2"/>
  <c r="AG153" i="2"/>
  <c r="AA153" i="2"/>
  <c r="I154" i="2"/>
  <c r="EK153" i="2"/>
  <c r="DA152" i="2"/>
  <c r="BE150" i="2"/>
  <c r="AY151" i="2"/>
  <c r="DS154" i="2"/>
  <c r="CU154" i="2"/>
  <c r="CO154" i="2"/>
  <c r="BQ149" i="2"/>
  <c r="AM153" i="2"/>
  <c r="AS152" i="2"/>
  <c r="U153" i="2"/>
  <c r="DY154" i="2"/>
  <c r="CC153" i="2"/>
  <c r="DG151" i="2"/>
  <c r="BK150" i="2"/>
  <c r="FE153" i="2"/>
  <c r="O152" i="2"/>
  <c r="EB213" i="2" l="1"/>
  <c r="EC212" i="2"/>
  <c r="EI212" i="2" s="1"/>
  <c r="EH212" i="2"/>
  <c r="DL156" i="2"/>
  <c r="CF456" i="2"/>
  <c r="CG455" i="2"/>
  <c r="CL485" i="2"/>
  <c r="CM484" i="2"/>
  <c r="EJ154" i="2"/>
  <c r="ED155" i="2"/>
  <c r="DX155" i="2"/>
  <c r="DR155" i="2"/>
  <c r="DQ221" i="2"/>
  <c r="DK220" i="2"/>
  <c r="DW230" i="2"/>
  <c r="CY215" i="2"/>
  <c r="DE215" i="2" s="1"/>
  <c r="CL222" i="2"/>
  <c r="CM221" i="2"/>
  <c r="CF217" i="2"/>
  <c r="CG216" i="2"/>
  <c r="CX216" i="2"/>
  <c r="CR246" i="2"/>
  <c r="CS245" i="2"/>
  <c r="CN155" i="2"/>
  <c r="CZ153" i="2"/>
  <c r="CH155" i="2"/>
  <c r="CB154" i="2"/>
  <c r="CT155" i="2"/>
  <c r="DF153" i="2"/>
  <c r="BV153" i="2"/>
  <c r="BD151" i="2"/>
  <c r="BP151" i="2"/>
  <c r="BJ152" i="2"/>
  <c r="AX153" i="2"/>
  <c r="FJ156" i="2"/>
  <c r="FD155" i="2"/>
  <c r="AR153" i="2"/>
  <c r="Z154" i="2"/>
  <c r="AL155" i="2"/>
  <c r="AF155" i="2"/>
  <c r="M154" i="2"/>
  <c r="N153" i="2"/>
  <c r="T154" i="2"/>
  <c r="H155" i="2"/>
  <c r="J155" i="2"/>
  <c r="DM156" i="2"/>
  <c r="EE155" i="2"/>
  <c r="DA153" i="2"/>
  <c r="BW152" i="2"/>
  <c r="U152" i="2"/>
  <c r="FK155" i="2"/>
  <c r="AS153" i="2"/>
  <c r="DY155" i="2"/>
  <c r="CI155" i="2"/>
  <c r="BE151" i="2"/>
  <c r="AA154" i="2"/>
  <c r="AM154" i="2"/>
  <c r="EK154" i="2"/>
  <c r="CO155" i="2"/>
  <c r="CC154" i="2"/>
  <c r="BQ150" i="2"/>
  <c r="O153" i="2"/>
  <c r="AY152" i="2"/>
  <c r="U154" i="2"/>
  <c r="DS155" i="2"/>
  <c r="CU155" i="2"/>
  <c r="DG152" i="2"/>
  <c r="BK151" i="2"/>
  <c r="FE154" i="2"/>
  <c r="AG154" i="2"/>
  <c r="I155" i="2"/>
  <c r="EB214" i="2" l="1"/>
  <c r="EC213" i="2"/>
  <c r="EI213" i="2" s="1"/>
  <c r="EH213" i="2"/>
  <c r="DL157" i="2"/>
  <c r="CF457" i="2"/>
  <c r="CG456" i="2"/>
  <c r="CL486" i="2"/>
  <c r="CM485" i="2"/>
  <c r="DX156" i="2"/>
  <c r="ED156" i="2"/>
  <c r="DR156" i="2"/>
  <c r="EJ155" i="2"/>
  <c r="DQ222" i="2"/>
  <c r="DK221" i="2"/>
  <c r="DW231" i="2"/>
  <c r="CY216" i="2"/>
  <c r="DE216" i="2" s="1"/>
  <c r="CL223" i="2"/>
  <c r="CM222" i="2"/>
  <c r="CF218" i="2"/>
  <c r="CG217" i="2"/>
  <c r="CX217" i="2"/>
  <c r="CR247" i="2"/>
  <c r="CS246" i="2"/>
  <c r="CB155" i="2"/>
  <c r="CH156" i="2"/>
  <c r="CZ154" i="2"/>
  <c r="CT156" i="2"/>
  <c r="CN156" i="2"/>
  <c r="DF154" i="2"/>
  <c r="BV154" i="2"/>
  <c r="BD152" i="2"/>
  <c r="BP152" i="2"/>
  <c r="BJ153" i="2"/>
  <c r="AX154" i="2"/>
  <c r="FJ157" i="2"/>
  <c r="FD156" i="2"/>
  <c r="Z155" i="2"/>
  <c r="AR154" i="2"/>
  <c r="AF156" i="2"/>
  <c r="AL156" i="2"/>
  <c r="S155" i="2"/>
  <c r="M155" i="2"/>
  <c r="N154" i="2"/>
  <c r="H156" i="2"/>
  <c r="J156" i="2"/>
  <c r="DM157" i="2"/>
  <c r="DS156" i="2"/>
  <c r="CI156" i="2"/>
  <c r="BW153" i="2"/>
  <c r="FK156" i="2"/>
  <c r="AA155" i="2"/>
  <c r="AM155" i="2"/>
  <c r="EE156" i="2"/>
  <c r="DA154" i="2"/>
  <c r="BE152" i="2"/>
  <c r="AY153" i="2"/>
  <c r="AS154" i="2"/>
  <c r="EK155" i="2"/>
  <c r="CC155" i="2"/>
  <c r="CU156" i="2"/>
  <c r="BQ151" i="2"/>
  <c r="FE155" i="2"/>
  <c r="I156" i="2"/>
  <c r="DY156" i="2"/>
  <c r="CO156" i="2"/>
  <c r="DG153" i="2"/>
  <c r="BK152" i="2"/>
  <c r="AG155" i="2"/>
  <c r="O154" i="2"/>
  <c r="EB215" i="2" l="1"/>
  <c r="EC214" i="2"/>
  <c r="EI214" i="2" s="1"/>
  <c r="EH214" i="2"/>
  <c r="DL158" i="2"/>
  <c r="CF458" i="2"/>
  <c r="CG457" i="2"/>
  <c r="CL487" i="2"/>
  <c r="CM486" i="2"/>
  <c r="ED157" i="2"/>
  <c r="DR157" i="2"/>
  <c r="DX157" i="2"/>
  <c r="EJ156" i="2"/>
  <c r="DQ223" i="2"/>
  <c r="DK222" i="2"/>
  <c r="DW232" i="2"/>
  <c r="CY217" i="2"/>
  <c r="DE217" i="2" s="1"/>
  <c r="CL224" i="2"/>
  <c r="CM223" i="2"/>
  <c r="CF219" i="2"/>
  <c r="CG218" i="2"/>
  <c r="CX218" i="2"/>
  <c r="CR248" i="2"/>
  <c r="CS247" i="2"/>
  <c r="CT157" i="2"/>
  <c r="CZ155" i="2"/>
  <c r="CH157" i="2"/>
  <c r="CN157" i="2"/>
  <c r="CB156" i="2"/>
  <c r="DF155" i="2"/>
  <c r="BV155" i="2"/>
  <c r="BD153" i="2"/>
  <c r="BP153" i="2"/>
  <c r="BJ154" i="2"/>
  <c r="AX155" i="2"/>
  <c r="FJ158" i="2"/>
  <c r="FD157" i="2"/>
  <c r="AR155" i="2"/>
  <c r="Z156" i="2"/>
  <c r="AF157" i="2"/>
  <c r="AL157" i="2"/>
  <c r="T155" i="2"/>
  <c r="M156" i="2"/>
  <c r="N155" i="2"/>
  <c r="H157" i="2"/>
  <c r="J157" i="2"/>
  <c r="DM158" i="2"/>
  <c r="DY157" i="2"/>
  <c r="CO157" i="2"/>
  <c r="BW154" i="2"/>
  <c r="AY154" i="2"/>
  <c r="AM156" i="2"/>
  <c r="EK156" i="2"/>
  <c r="DA155" i="2"/>
  <c r="BE153" i="2"/>
  <c r="FK157" i="2"/>
  <c r="AG156" i="2"/>
  <c r="EE157" i="2"/>
  <c r="CU157" i="2"/>
  <c r="CI157" i="2"/>
  <c r="BQ152" i="2"/>
  <c r="AA156" i="2"/>
  <c r="FE156" i="2"/>
  <c r="U155" i="2"/>
  <c r="DS157" i="2"/>
  <c r="CC156" i="2"/>
  <c r="DG154" i="2"/>
  <c r="BK153" i="2"/>
  <c r="O155" i="2"/>
  <c r="AS155" i="2"/>
  <c r="I157" i="2"/>
  <c r="EB216" i="2" l="1"/>
  <c r="EC215" i="2"/>
  <c r="EI215" i="2" s="1"/>
  <c r="EH215" i="2"/>
  <c r="DL159" i="2"/>
  <c r="CF459" i="2"/>
  <c r="CG458" i="2"/>
  <c r="CL488" i="2"/>
  <c r="CM487" i="2"/>
  <c r="EJ157" i="2"/>
  <c r="DX158" i="2"/>
  <c r="DR158" i="2"/>
  <c r="ED158" i="2"/>
  <c r="DQ224" i="2"/>
  <c r="DK223" i="2"/>
  <c r="DW233" i="2"/>
  <c r="CY218" i="2"/>
  <c r="DE218" i="2" s="1"/>
  <c r="CL225" i="2"/>
  <c r="CM224" i="2"/>
  <c r="CF220" i="2"/>
  <c r="CG219" i="2"/>
  <c r="CX219" i="2"/>
  <c r="CR249" i="2"/>
  <c r="CS248" i="2"/>
  <c r="CH158" i="2"/>
  <c r="CZ156" i="2"/>
  <c r="CN158" i="2"/>
  <c r="CB157" i="2"/>
  <c r="CT158" i="2"/>
  <c r="DF156" i="2"/>
  <c r="BV156" i="2"/>
  <c r="BD154" i="2"/>
  <c r="BP154" i="2"/>
  <c r="BJ155" i="2"/>
  <c r="AX156" i="2"/>
  <c r="FJ159" i="2"/>
  <c r="FD158" i="2"/>
  <c r="Z157" i="2"/>
  <c r="AR156" i="2"/>
  <c r="AL158" i="2"/>
  <c r="AF158" i="2"/>
  <c r="T156" i="2"/>
  <c r="M157" i="2"/>
  <c r="N156" i="2"/>
  <c r="H158" i="2"/>
  <c r="I26" i="1"/>
  <c r="J26" i="1"/>
  <c r="K26" i="1"/>
  <c r="L26" i="1"/>
  <c r="M26" i="1"/>
  <c r="I27" i="1"/>
  <c r="J27" i="1"/>
  <c r="K27" i="1"/>
  <c r="L27" i="1"/>
  <c r="M27" i="1"/>
  <c r="I28" i="1"/>
  <c r="J28" i="1"/>
  <c r="K28" i="1"/>
  <c r="L28" i="1"/>
  <c r="M28" i="1"/>
  <c r="I29" i="1"/>
  <c r="J29" i="1"/>
  <c r="K29" i="1"/>
  <c r="L29" i="1"/>
  <c r="M29" i="1"/>
  <c r="I30" i="1"/>
  <c r="J30" i="1"/>
  <c r="K30" i="1"/>
  <c r="L30" i="1"/>
  <c r="M30" i="1"/>
  <c r="I31" i="1"/>
  <c r="J31" i="1"/>
  <c r="K31" i="1"/>
  <c r="L31" i="1"/>
  <c r="M31" i="1"/>
  <c r="I32" i="1"/>
  <c r="J32" i="1"/>
  <c r="K32" i="1"/>
  <c r="L32" i="1"/>
  <c r="M32" i="1"/>
  <c r="I33" i="1"/>
  <c r="J33" i="1"/>
  <c r="K33" i="1"/>
  <c r="L33" i="1"/>
  <c r="M33" i="1"/>
  <c r="I34" i="1"/>
  <c r="J34" i="1"/>
  <c r="K34" i="1"/>
  <c r="L34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L40" i="1"/>
  <c r="M40" i="1"/>
  <c r="I41" i="1"/>
  <c r="J41" i="1"/>
  <c r="K41" i="1"/>
  <c r="L41" i="1"/>
  <c r="M41" i="1"/>
  <c r="I42" i="1"/>
  <c r="J42" i="1"/>
  <c r="K42" i="1"/>
  <c r="L42" i="1"/>
  <c r="M42" i="1"/>
  <c r="I43" i="1"/>
  <c r="J43" i="1"/>
  <c r="K43" i="1"/>
  <c r="L43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I55" i="1"/>
  <c r="J55" i="1"/>
  <c r="K55" i="1"/>
  <c r="L55" i="1"/>
  <c r="M55" i="1"/>
  <c r="I56" i="1"/>
  <c r="J56" i="1"/>
  <c r="K56" i="1"/>
  <c r="L56" i="1"/>
  <c r="M56" i="1"/>
  <c r="I57" i="1"/>
  <c r="J57" i="1"/>
  <c r="K57" i="1"/>
  <c r="L57" i="1"/>
  <c r="M57" i="1"/>
  <c r="I58" i="1"/>
  <c r="J58" i="1"/>
  <c r="K58" i="1"/>
  <c r="L58" i="1"/>
  <c r="M58" i="1"/>
  <c r="I59" i="1"/>
  <c r="J59" i="1"/>
  <c r="K59" i="1"/>
  <c r="L59" i="1"/>
  <c r="M59" i="1"/>
  <c r="I60" i="1"/>
  <c r="J60" i="1"/>
  <c r="K60" i="1"/>
  <c r="L60" i="1"/>
  <c r="M60" i="1"/>
  <c r="I61" i="1"/>
  <c r="J61" i="1"/>
  <c r="K61" i="1"/>
  <c r="L61" i="1"/>
  <c r="M61" i="1"/>
  <c r="I62" i="1"/>
  <c r="J62" i="1"/>
  <c r="K62" i="1"/>
  <c r="L62" i="1"/>
  <c r="M62" i="1"/>
  <c r="I63" i="1"/>
  <c r="J63" i="1"/>
  <c r="K63" i="1"/>
  <c r="L63" i="1"/>
  <c r="M63" i="1"/>
  <c r="I64" i="1"/>
  <c r="J64" i="1"/>
  <c r="K64" i="1"/>
  <c r="L64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133" i="1"/>
  <c r="J133" i="1"/>
  <c r="K133" i="1"/>
  <c r="L133" i="1"/>
  <c r="M133" i="1"/>
  <c r="I134" i="1"/>
  <c r="J134" i="1"/>
  <c r="K134" i="1"/>
  <c r="L134" i="1"/>
  <c r="M134" i="1"/>
  <c r="I135" i="1"/>
  <c r="J135" i="1"/>
  <c r="K135" i="1"/>
  <c r="L135" i="1"/>
  <c r="M135" i="1"/>
  <c r="I136" i="1"/>
  <c r="J136" i="1"/>
  <c r="K136" i="1"/>
  <c r="L136" i="1"/>
  <c r="M136" i="1"/>
  <c r="I137" i="1"/>
  <c r="J137" i="1"/>
  <c r="K137" i="1"/>
  <c r="L137" i="1"/>
  <c r="M137" i="1"/>
  <c r="I138" i="1"/>
  <c r="J138" i="1"/>
  <c r="K138" i="1"/>
  <c r="L138" i="1"/>
  <c r="M138" i="1"/>
  <c r="I139" i="1"/>
  <c r="J139" i="1"/>
  <c r="K139" i="1"/>
  <c r="L139" i="1"/>
  <c r="M139" i="1"/>
  <c r="I140" i="1"/>
  <c r="J140" i="1"/>
  <c r="K140" i="1"/>
  <c r="L140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L156" i="1"/>
  <c r="M156" i="1"/>
  <c r="I157" i="1"/>
  <c r="J157" i="1"/>
  <c r="K157" i="1"/>
  <c r="L157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L179" i="1"/>
  <c r="M179" i="1"/>
  <c r="I180" i="1"/>
  <c r="J180" i="1"/>
  <c r="K180" i="1"/>
  <c r="L180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I187" i="1"/>
  <c r="J187" i="1"/>
  <c r="K187" i="1"/>
  <c r="L187" i="1"/>
  <c r="M187" i="1"/>
  <c r="I188" i="1"/>
  <c r="J188" i="1"/>
  <c r="K188" i="1"/>
  <c r="L188" i="1"/>
  <c r="M188" i="1"/>
  <c r="I189" i="1"/>
  <c r="J189" i="1"/>
  <c r="K189" i="1"/>
  <c r="L189" i="1"/>
  <c r="M189" i="1"/>
  <c r="I190" i="1"/>
  <c r="J190" i="1"/>
  <c r="K190" i="1"/>
  <c r="L190" i="1"/>
  <c r="M190" i="1"/>
  <c r="I191" i="1"/>
  <c r="J191" i="1"/>
  <c r="K191" i="1"/>
  <c r="L191" i="1"/>
  <c r="M191" i="1"/>
  <c r="I192" i="1"/>
  <c r="J192" i="1"/>
  <c r="K192" i="1"/>
  <c r="L192" i="1"/>
  <c r="M192" i="1"/>
  <c r="I193" i="1"/>
  <c r="J193" i="1"/>
  <c r="K193" i="1"/>
  <c r="L193" i="1"/>
  <c r="M193" i="1"/>
  <c r="I194" i="1"/>
  <c r="J194" i="1"/>
  <c r="K194" i="1"/>
  <c r="L194" i="1"/>
  <c r="M194" i="1"/>
  <c r="I195" i="1"/>
  <c r="J195" i="1"/>
  <c r="K195" i="1"/>
  <c r="L195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L229" i="1"/>
  <c r="M229" i="1"/>
  <c r="I230" i="1"/>
  <c r="J230" i="1"/>
  <c r="K230" i="1"/>
  <c r="L230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250" i="1"/>
  <c r="J250" i="1"/>
  <c r="K250" i="1"/>
  <c r="L250" i="1"/>
  <c r="M250" i="1"/>
  <c r="I251" i="1"/>
  <c r="J251" i="1"/>
  <c r="K251" i="1"/>
  <c r="L251" i="1"/>
  <c r="M251" i="1"/>
  <c r="I252" i="1"/>
  <c r="J252" i="1"/>
  <c r="K252" i="1"/>
  <c r="L252" i="1"/>
  <c r="M252" i="1"/>
  <c r="I253" i="1"/>
  <c r="J253" i="1"/>
  <c r="K253" i="1"/>
  <c r="L253" i="1"/>
  <c r="M253" i="1"/>
  <c r="I254" i="1"/>
  <c r="J254" i="1"/>
  <c r="K254" i="1"/>
  <c r="L254" i="1"/>
  <c r="M254" i="1"/>
  <c r="I255" i="1"/>
  <c r="J255" i="1"/>
  <c r="K255" i="1"/>
  <c r="L255" i="1"/>
  <c r="M255" i="1"/>
  <c r="I256" i="1"/>
  <c r="J256" i="1"/>
  <c r="K256" i="1"/>
  <c r="L256" i="1"/>
  <c r="M256" i="1"/>
  <c r="I257" i="1"/>
  <c r="J257" i="1"/>
  <c r="K257" i="1"/>
  <c r="L257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I314" i="1"/>
  <c r="J314" i="1"/>
  <c r="K314" i="1"/>
  <c r="L314" i="1"/>
  <c r="M314" i="1"/>
  <c r="I315" i="1"/>
  <c r="J315" i="1"/>
  <c r="K315" i="1"/>
  <c r="L315" i="1"/>
  <c r="M315" i="1"/>
  <c r="I316" i="1"/>
  <c r="J316" i="1"/>
  <c r="K316" i="1"/>
  <c r="L316" i="1"/>
  <c r="M316" i="1"/>
  <c r="I317" i="1"/>
  <c r="J317" i="1"/>
  <c r="K317" i="1"/>
  <c r="L317" i="1"/>
  <c r="M317" i="1"/>
  <c r="I318" i="1"/>
  <c r="J318" i="1"/>
  <c r="K318" i="1"/>
  <c r="L318" i="1"/>
  <c r="M318" i="1"/>
  <c r="I319" i="1"/>
  <c r="J319" i="1"/>
  <c r="K319" i="1"/>
  <c r="L319" i="1"/>
  <c r="M319" i="1"/>
  <c r="I320" i="1"/>
  <c r="J320" i="1"/>
  <c r="K320" i="1"/>
  <c r="L320" i="1"/>
  <c r="M320" i="1"/>
  <c r="I321" i="1"/>
  <c r="J321" i="1"/>
  <c r="K321" i="1"/>
  <c r="L321" i="1"/>
  <c r="M321" i="1"/>
  <c r="I322" i="1"/>
  <c r="J322" i="1"/>
  <c r="K322" i="1"/>
  <c r="L322" i="1"/>
  <c r="M322" i="1"/>
  <c r="I323" i="1"/>
  <c r="J323" i="1"/>
  <c r="K323" i="1"/>
  <c r="L323" i="1"/>
  <c r="M323" i="1"/>
  <c r="I324" i="1"/>
  <c r="J324" i="1"/>
  <c r="K324" i="1"/>
  <c r="L324" i="1"/>
  <c r="M324" i="1"/>
  <c r="I325" i="1"/>
  <c r="J325" i="1"/>
  <c r="K325" i="1"/>
  <c r="L325" i="1"/>
  <c r="M325" i="1"/>
  <c r="I326" i="1"/>
  <c r="J326" i="1"/>
  <c r="K326" i="1"/>
  <c r="L326" i="1"/>
  <c r="M326" i="1"/>
  <c r="I327" i="1"/>
  <c r="J327" i="1"/>
  <c r="K327" i="1"/>
  <c r="L327" i="1"/>
  <c r="M327" i="1"/>
  <c r="I328" i="1"/>
  <c r="J328" i="1"/>
  <c r="K328" i="1"/>
  <c r="L328" i="1"/>
  <c r="M328" i="1"/>
  <c r="I329" i="1"/>
  <c r="J329" i="1"/>
  <c r="K329" i="1"/>
  <c r="L329" i="1"/>
  <c r="M329" i="1"/>
  <c r="I330" i="1"/>
  <c r="J330" i="1"/>
  <c r="K330" i="1"/>
  <c r="L330" i="1"/>
  <c r="M330" i="1"/>
  <c r="I331" i="1"/>
  <c r="J331" i="1"/>
  <c r="K331" i="1"/>
  <c r="L331" i="1"/>
  <c r="M331" i="1"/>
  <c r="I332" i="1"/>
  <c r="J332" i="1"/>
  <c r="K332" i="1"/>
  <c r="L332" i="1"/>
  <c r="M332" i="1"/>
  <c r="I333" i="1"/>
  <c r="J333" i="1"/>
  <c r="K333" i="1"/>
  <c r="L333" i="1"/>
  <c r="M333" i="1"/>
  <c r="I334" i="1"/>
  <c r="J334" i="1"/>
  <c r="K334" i="1"/>
  <c r="L334" i="1"/>
  <c r="M334" i="1"/>
  <c r="I335" i="1"/>
  <c r="J335" i="1"/>
  <c r="K335" i="1"/>
  <c r="L335" i="1"/>
  <c r="M335" i="1"/>
  <c r="I336" i="1"/>
  <c r="J336" i="1"/>
  <c r="K336" i="1"/>
  <c r="L336" i="1"/>
  <c r="M336" i="1"/>
  <c r="I337" i="1"/>
  <c r="J337" i="1"/>
  <c r="K337" i="1"/>
  <c r="L337" i="1"/>
  <c r="M337" i="1"/>
  <c r="I338" i="1"/>
  <c r="J338" i="1"/>
  <c r="K338" i="1"/>
  <c r="L338" i="1"/>
  <c r="M338" i="1"/>
  <c r="I339" i="1"/>
  <c r="J339" i="1"/>
  <c r="K339" i="1"/>
  <c r="L339" i="1"/>
  <c r="M339" i="1"/>
  <c r="I340" i="1"/>
  <c r="J340" i="1"/>
  <c r="K340" i="1"/>
  <c r="L340" i="1"/>
  <c r="M340" i="1"/>
  <c r="I341" i="1"/>
  <c r="J341" i="1"/>
  <c r="K341" i="1"/>
  <c r="L341" i="1"/>
  <c r="M341" i="1"/>
  <c r="I342" i="1"/>
  <c r="J342" i="1"/>
  <c r="K342" i="1"/>
  <c r="L342" i="1"/>
  <c r="M342" i="1"/>
  <c r="I343" i="1"/>
  <c r="J343" i="1"/>
  <c r="K343" i="1"/>
  <c r="L343" i="1"/>
  <c r="M343" i="1"/>
  <c r="I344" i="1"/>
  <c r="J344" i="1"/>
  <c r="K344" i="1"/>
  <c r="L344" i="1"/>
  <c r="M344" i="1"/>
  <c r="I345" i="1"/>
  <c r="J345" i="1"/>
  <c r="K345" i="1"/>
  <c r="L345" i="1"/>
  <c r="M345" i="1"/>
  <c r="I346" i="1"/>
  <c r="J346" i="1"/>
  <c r="K346" i="1"/>
  <c r="L346" i="1"/>
  <c r="M346" i="1"/>
  <c r="I347" i="1"/>
  <c r="J347" i="1"/>
  <c r="K347" i="1"/>
  <c r="L347" i="1"/>
  <c r="M347" i="1"/>
  <c r="I348" i="1"/>
  <c r="J348" i="1"/>
  <c r="K348" i="1"/>
  <c r="L348" i="1"/>
  <c r="M348" i="1"/>
  <c r="I349" i="1"/>
  <c r="J349" i="1"/>
  <c r="K349" i="1"/>
  <c r="L349" i="1"/>
  <c r="M349" i="1"/>
  <c r="I350" i="1"/>
  <c r="J350" i="1"/>
  <c r="K350" i="1"/>
  <c r="L350" i="1"/>
  <c r="M350" i="1"/>
  <c r="I351" i="1"/>
  <c r="J351" i="1"/>
  <c r="K351" i="1"/>
  <c r="L351" i="1"/>
  <c r="M351" i="1"/>
  <c r="I352" i="1"/>
  <c r="J352" i="1"/>
  <c r="K352" i="1"/>
  <c r="L352" i="1"/>
  <c r="M352" i="1"/>
  <c r="I353" i="1"/>
  <c r="J353" i="1"/>
  <c r="K353" i="1"/>
  <c r="L353" i="1"/>
  <c r="M353" i="1"/>
  <c r="I354" i="1"/>
  <c r="J354" i="1"/>
  <c r="K354" i="1"/>
  <c r="L354" i="1"/>
  <c r="M354" i="1"/>
  <c r="I355" i="1"/>
  <c r="J355" i="1"/>
  <c r="K355" i="1"/>
  <c r="L355" i="1"/>
  <c r="M355" i="1"/>
  <c r="I356" i="1"/>
  <c r="J356" i="1"/>
  <c r="K356" i="1"/>
  <c r="L356" i="1"/>
  <c r="M356" i="1"/>
  <c r="I357" i="1"/>
  <c r="J357" i="1"/>
  <c r="K357" i="1"/>
  <c r="L357" i="1"/>
  <c r="M357" i="1"/>
  <c r="I358" i="1"/>
  <c r="J358" i="1"/>
  <c r="K358" i="1"/>
  <c r="L358" i="1"/>
  <c r="M358" i="1"/>
  <c r="I359" i="1"/>
  <c r="J359" i="1"/>
  <c r="K359" i="1"/>
  <c r="L359" i="1"/>
  <c r="M359" i="1"/>
  <c r="I360" i="1"/>
  <c r="J360" i="1"/>
  <c r="K360" i="1"/>
  <c r="L360" i="1"/>
  <c r="M360" i="1"/>
  <c r="I361" i="1"/>
  <c r="J361" i="1"/>
  <c r="K361" i="1"/>
  <c r="L361" i="1"/>
  <c r="M361" i="1"/>
  <c r="I362" i="1"/>
  <c r="J362" i="1"/>
  <c r="K362" i="1"/>
  <c r="L362" i="1"/>
  <c r="M362" i="1"/>
  <c r="I363" i="1"/>
  <c r="J363" i="1"/>
  <c r="K363" i="1"/>
  <c r="L363" i="1"/>
  <c r="M363" i="1"/>
  <c r="I364" i="1"/>
  <c r="J364" i="1"/>
  <c r="K364" i="1"/>
  <c r="L364" i="1"/>
  <c r="M364" i="1"/>
  <c r="I365" i="1"/>
  <c r="J365" i="1"/>
  <c r="K365" i="1"/>
  <c r="L365" i="1"/>
  <c r="M365" i="1"/>
  <c r="I366" i="1"/>
  <c r="J366" i="1"/>
  <c r="K366" i="1"/>
  <c r="L366" i="1"/>
  <c r="M366" i="1"/>
  <c r="I367" i="1"/>
  <c r="J367" i="1"/>
  <c r="K367" i="1"/>
  <c r="L367" i="1"/>
  <c r="M367" i="1"/>
  <c r="I368" i="1"/>
  <c r="J368" i="1"/>
  <c r="K368" i="1"/>
  <c r="L368" i="1"/>
  <c r="M368" i="1"/>
  <c r="I369" i="1"/>
  <c r="J369" i="1"/>
  <c r="K369" i="1"/>
  <c r="L369" i="1"/>
  <c r="M369" i="1"/>
  <c r="I370" i="1"/>
  <c r="J370" i="1"/>
  <c r="K370" i="1"/>
  <c r="L370" i="1"/>
  <c r="M370" i="1"/>
  <c r="I371" i="1"/>
  <c r="J371" i="1"/>
  <c r="K371" i="1"/>
  <c r="L371" i="1"/>
  <c r="M371" i="1"/>
  <c r="I372" i="1"/>
  <c r="J372" i="1"/>
  <c r="K372" i="1"/>
  <c r="L372" i="1"/>
  <c r="M372" i="1"/>
  <c r="I373" i="1"/>
  <c r="J373" i="1"/>
  <c r="K373" i="1"/>
  <c r="L373" i="1"/>
  <c r="M373" i="1"/>
  <c r="I374" i="1"/>
  <c r="J374" i="1"/>
  <c r="K374" i="1"/>
  <c r="L374" i="1"/>
  <c r="M374" i="1"/>
  <c r="I375" i="1"/>
  <c r="J375" i="1"/>
  <c r="K375" i="1"/>
  <c r="L375" i="1"/>
  <c r="M375" i="1"/>
  <c r="I376" i="1"/>
  <c r="J376" i="1"/>
  <c r="K376" i="1"/>
  <c r="L376" i="1"/>
  <c r="M376" i="1"/>
  <c r="I377" i="1"/>
  <c r="J377" i="1"/>
  <c r="K377" i="1"/>
  <c r="L377" i="1"/>
  <c r="M377" i="1"/>
  <c r="I378" i="1"/>
  <c r="J378" i="1"/>
  <c r="K378" i="1"/>
  <c r="L378" i="1"/>
  <c r="M378" i="1"/>
  <c r="I379" i="1"/>
  <c r="J379" i="1"/>
  <c r="K379" i="1"/>
  <c r="L379" i="1"/>
  <c r="M379" i="1"/>
  <c r="I380" i="1"/>
  <c r="J380" i="1"/>
  <c r="K380" i="1"/>
  <c r="L380" i="1"/>
  <c r="M380" i="1"/>
  <c r="I381" i="1"/>
  <c r="J381" i="1"/>
  <c r="K381" i="1"/>
  <c r="L381" i="1"/>
  <c r="M381" i="1"/>
  <c r="I382" i="1"/>
  <c r="J382" i="1"/>
  <c r="K382" i="1"/>
  <c r="L382" i="1"/>
  <c r="M382" i="1"/>
  <c r="I383" i="1"/>
  <c r="J383" i="1"/>
  <c r="K383" i="1"/>
  <c r="L383" i="1"/>
  <c r="M383" i="1"/>
  <c r="I384" i="1"/>
  <c r="J384" i="1"/>
  <c r="K384" i="1"/>
  <c r="L384" i="1"/>
  <c r="M384" i="1"/>
  <c r="I385" i="1"/>
  <c r="J385" i="1"/>
  <c r="K385" i="1"/>
  <c r="L385" i="1"/>
  <c r="M385" i="1"/>
  <c r="I386" i="1"/>
  <c r="J386" i="1"/>
  <c r="K386" i="1"/>
  <c r="L386" i="1"/>
  <c r="M386" i="1"/>
  <c r="I387" i="1"/>
  <c r="J387" i="1"/>
  <c r="K387" i="1"/>
  <c r="L387" i="1"/>
  <c r="M387" i="1"/>
  <c r="I388" i="1"/>
  <c r="J388" i="1"/>
  <c r="K388" i="1"/>
  <c r="L388" i="1"/>
  <c r="M388" i="1"/>
  <c r="I389" i="1"/>
  <c r="J389" i="1"/>
  <c r="K389" i="1"/>
  <c r="L389" i="1"/>
  <c r="M389" i="1"/>
  <c r="I390" i="1"/>
  <c r="J390" i="1"/>
  <c r="K390" i="1"/>
  <c r="L390" i="1"/>
  <c r="M390" i="1"/>
  <c r="I391" i="1"/>
  <c r="J391" i="1"/>
  <c r="K391" i="1"/>
  <c r="L391" i="1"/>
  <c r="M391" i="1"/>
  <c r="I392" i="1"/>
  <c r="J392" i="1"/>
  <c r="K392" i="1"/>
  <c r="L392" i="1"/>
  <c r="M392" i="1"/>
  <c r="I393" i="1"/>
  <c r="J393" i="1"/>
  <c r="K393" i="1"/>
  <c r="L393" i="1"/>
  <c r="M393" i="1"/>
  <c r="I394" i="1"/>
  <c r="J394" i="1"/>
  <c r="K394" i="1"/>
  <c r="L394" i="1"/>
  <c r="M394" i="1"/>
  <c r="I395" i="1"/>
  <c r="J395" i="1"/>
  <c r="K395" i="1"/>
  <c r="L395" i="1"/>
  <c r="M395" i="1"/>
  <c r="I396" i="1"/>
  <c r="J396" i="1"/>
  <c r="K396" i="1"/>
  <c r="L396" i="1"/>
  <c r="M396" i="1"/>
  <c r="I397" i="1"/>
  <c r="J397" i="1"/>
  <c r="K397" i="1"/>
  <c r="L397" i="1"/>
  <c r="M397" i="1"/>
  <c r="I398" i="1"/>
  <c r="J398" i="1"/>
  <c r="K398" i="1"/>
  <c r="L398" i="1"/>
  <c r="M398" i="1"/>
  <c r="I399" i="1"/>
  <c r="J399" i="1"/>
  <c r="K399" i="1"/>
  <c r="L399" i="1"/>
  <c r="M399" i="1"/>
  <c r="I400" i="1"/>
  <c r="J400" i="1"/>
  <c r="K400" i="1"/>
  <c r="L400" i="1"/>
  <c r="M400" i="1"/>
  <c r="I401" i="1"/>
  <c r="J401" i="1"/>
  <c r="K401" i="1"/>
  <c r="L401" i="1"/>
  <c r="M401" i="1"/>
  <c r="I402" i="1"/>
  <c r="J402" i="1"/>
  <c r="K402" i="1"/>
  <c r="L402" i="1"/>
  <c r="M402" i="1"/>
  <c r="I403" i="1"/>
  <c r="J403" i="1"/>
  <c r="K403" i="1"/>
  <c r="L403" i="1"/>
  <c r="M403" i="1"/>
  <c r="I404" i="1"/>
  <c r="J404" i="1"/>
  <c r="K404" i="1"/>
  <c r="L404" i="1"/>
  <c r="M404" i="1"/>
  <c r="I405" i="1"/>
  <c r="J405" i="1"/>
  <c r="K405" i="1"/>
  <c r="L405" i="1"/>
  <c r="M405" i="1"/>
  <c r="I406" i="1"/>
  <c r="J406" i="1"/>
  <c r="K406" i="1"/>
  <c r="L406" i="1"/>
  <c r="M406" i="1"/>
  <c r="I407" i="1"/>
  <c r="J407" i="1"/>
  <c r="K407" i="1"/>
  <c r="L407" i="1"/>
  <c r="M407" i="1"/>
  <c r="I408" i="1"/>
  <c r="J408" i="1"/>
  <c r="K408" i="1"/>
  <c r="L408" i="1"/>
  <c r="M408" i="1"/>
  <c r="I409" i="1"/>
  <c r="J409" i="1"/>
  <c r="K409" i="1"/>
  <c r="L409" i="1"/>
  <c r="M409" i="1"/>
  <c r="I410" i="1"/>
  <c r="J410" i="1"/>
  <c r="K410" i="1"/>
  <c r="L410" i="1"/>
  <c r="M410" i="1"/>
  <c r="I411" i="1"/>
  <c r="J411" i="1"/>
  <c r="K411" i="1"/>
  <c r="L411" i="1"/>
  <c r="M411" i="1"/>
  <c r="I412" i="1"/>
  <c r="J412" i="1"/>
  <c r="K412" i="1"/>
  <c r="L412" i="1"/>
  <c r="M412" i="1"/>
  <c r="I413" i="1"/>
  <c r="J413" i="1"/>
  <c r="K413" i="1"/>
  <c r="L413" i="1"/>
  <c r="M413" i="1"/>
  <c r="I414" i="1"/>
  <c r="J414" i="1"/>
  <c r="K414" i="1"/>
  <c r="L414" i="1"/>
  <c r="M414" i="1"/>
  <c r="I415" i="1"/>
  <c r="J415" i="1"/>
  <c r="K415" i="1"/>
  <c r="L415" i="1"/>
  <c r="M415" i="1"/>
  <c r="I416" i="1"/>
  <c r="J416" i="1"/>
  <c r="K416" i="1"/>
  <c r="L416" i="1"/>
  <c r="M416" i="1"/>
  <c r="I417" i="1"/>
  <c r="J417" i="1"/>
  <c r="K417" i="1"/>
  <c r="L417" i="1"/>
  <c r="M417" i="1"/>
  <c r="I418" i="1"/>
  <c r="J418" i="1"/>
  <c r="K418" i="1"/>
  <c r="L418" i="1"/>
  <c r="M418" i="1"/>
  <c r="I419" i="1"/>
  <c r="J419" i="1"/>
  <c r="K419" i="1"/>
  <c r="L419" i="1"/>
  <c r="M419" i="1"/>
  <c r="I420" i="1"/>
  <c r="J420" i="1"/>
  <c r="K420" i="1"/>
  <c r="L420" i="1"/>
  <c r="M420" i="1"/>
  <c r="I421" i="1"/>
  <c r="J421" i="1"/>
  <c r="K421" i="1"/>
  <c r="L421" i="1"/>
  <c r="M421" i="1"/>
  <c r="I422" i="1"/>
  <c r="J422" i="1"/>
  <c r="K422" i="1"/>
  <c r="L422" i="1"/>
  <c r="M422" i="1"/>
  <c r="I423" i="1"/>
  <c r="J423" i="1"/>
  <c r="K423" i="1"/>
  <c r="L423" i="1"/>
  <c r="M423" i="1"/>
  <c r="I424" i="1"/>
  <c r="J424" i="1"/>
  <c r="K424" i="1"/>
  <c r="L424" i="1"/>
  <c r="M424" i="1"/>
  <c r="I425" i="1"/>
  <c r="J425" i="1"/>
  <c r="K425" i="1"/>
  <c r="L425" i="1"/>
  <c r="M425" i="1"/>
  <c r="I426" i="1"/>
  <c r="J426" i="1"/>
  <c r="K426" i="1"/>
  <c r="L426" i="1"/>
  <c r="M426" i="1"/>
  <c r="I427" i="1"/>
  <c r="J427" i="1"/>
  <c r="K427" i="1"/>
  <c r="L427" i="1"/>
  <c r="M427" i="1"/>
  <c r="I428" i="1"/>
  <c r="J428" i="1"/>
  <c r="K428" i="1"/>
  <c r="L428" i="1"/>
  <c r="M428" i="1"/>
  <c r="I429" i="1"/>
  <c r="J429" i="1"/>
  <c r="K429" i="1"/>
  <c r="L429" i="1"/>
  <c r="M429" i="1"/>
  <c r="I430" i="1"/>
  <c r="J430" i="1"/>
  <c r="K430" i="1"/>
  <c r="L430" i="1"/>
  <c r="M430" i="1"/>
  <c r="I431" i="1"/>
  <c r="J431" i="1"/>
  <c r="K431" i="1"/>
  <c r="L431" i="1"/>
  <c r="M431" i="1"/>
  <c r="I432" i="1"/>
  <c r="J432" i="1"/>
  <c r="K432" i="1"/>
  <c r="L432" i="1"/>
  <c r="M432" i="1"/>
  <c r="I433" i="1"/>
  <c r="J433" i="1"/>
  <c r="K433" i="1"/>
  <c r="L433" i="1"/>
  <c r="M433" i="1"/>
  <c r="I434" i="1"/>
  <c r="J434" i="1"/>
  <c r="K434" i="1"/>
  <c r="L434" i="1"/>
  <c r="M434" i="1"/>
  <c r="I435" i="1"/>
  <c r="J435" i="1"/>
  <c r="K435" i="1"/>
  <c r="L435" i="1"/>
  <c r="M435" i="1"/>
  <c r="I436" i="1"/>
  <c r="J436" i="1"/>
  <c r="K436" i="1"/>
  <c r="L436" i="1"/>
  <c r="M436" i="1"/>
  <c r="I437" i="1"/>
  <c r="J437" i="1"/>
  <c r="K437" i="1"/>
  <c r="L437" i="1"/>
  <c r="M437" i="1"/>
  <c r="I438" i="1"/>
  <c r="J438" i="1"/>
  <c r="K438" i="1"/>
  <c r="L438" i="1"/>
  <c r="M438" i="1"/>
  <c r="I439" i="1"/>
  <c r="J439" i="1"/>
  <c r="K439" i="1"/>
  <c r="L439" i="1"/>
  <c r="M439" i="1"/>
  <c r="I440" i="1"/>
  <c r="J440" i="1"/>
  <c r="K440" i="1"/>
  <c r="L440" i="1"/>
  <c r="M440" i="1"/>
  <c r="I441" i="1"/>
  <c r="J441" i="1"/>
  <c r="K441" i="1"/>
  <c r="L441" i="1"/>
  <c r="M441" i="1"/>
  <c r="I442" i="1"/>
  <c r="J442" i="1"/>
  <c r="K442" i="1"/>
  <c r="L442" i="1"/>
  <c r="M442" i="1"/>
  <c r="I443" i="1"/>
  <c r="J443" i="1"/>
  <c r="K443" i="1"/>
  <c r="L443" i="1"/>
  <c r="M443" i="1"/>
  <c r="I444" i="1"/>
  <c r="J444" i="1"/>
  <c r="K444" i="1"/>
  <c r="L444" i="1"/>
  <c r="M444" i="1"/>
  <c r="I445" i="1"/>
  <c r="J445" i="1"/>
  <c r="K445" i="1"/>
  <c r="L445" i="1"/>
  <c r="M445" i="1"/>
  <c r="I446" i="1"/>
  <c r="J446" i="1"/>
  <c r="K446" i="1"/>
  <c r="L446" i="1"/>
  <c r="M446" i="1"/>
  <c r="I447" i="1"/>
  <c r="J447" i="1"/>
  <c r="K447" i="1"/>
  <c r="L447" i="1"/>
  <c r="M447" i="1"/>
  <c r="I448" i="1"/>
  <c r="J448" i="1"/>
  <c r="K448" i="1"/>
  <c r="L448" i="1"/>
  <c r="M448" i="1"/>
  <c r="I449" i="1"/>
  <c r="J449" i="1"/>
  <c r="K449" i="1"/>
  <c r="L449" i="1"/>
  <c r="M449" i="1"/>
  <c r="I450" i="1"/>
  <c r="J450" i="1"/>
  <c r="K450" i="1"/>
  <c r="L450" i="1"/>
  <c r="M450" i="1"/>
  <c r="I451" i="1"/>
  <c r="J451" i="1"/>
  <c r="K451" i="1"/>
  <c r="L451" i="1"/>
  <c r="M451" i="1"/>
  <c r="I452" i="1"/>
  <c r="J452" i="1"/>
  <c r="K452" i="1"/>
  <c r="L452" i="1"/>
  <c r="M452" i="1"/>
  <c r="I453" i="1"/>
  <c r="J453" i="1"/>
  <c r="K453" i="1"/>
  <c r="L453" i="1"/>
  <c r="M453" i="1"/>
  <c r="I454" i="1"/>
  <c r="J454" i="1"/>
  <c r="K454" i="1"/>
  <c r="L454" i="1"/>
  <c r="M454" i="1"/>
  <c r="I455" i="1"/>
  <c r="J455" i="1"/>
  <c r="K455" i="1"/>
  <c r="L455" i="1"/>
  <c r="M455" i="1"/>
  <c r="I456" i="1"/>
  <c r="J456" i="1"/>
  <c r="K456" i="1"/>
  <c r="L456" i="1"/>
  <c r="M456" i="1"/>
  <c r="I457" i="1"/>
  <c r="J457" i="1"/>
  <c r="K457" i="1"/>
  <c r="L457" i="1"/>
  <c r="M457" i="1"/>
  <c r="I458" i="1"/>
  <c r="J458" i="1"/>
  <c r="K458" i="1"/>
  <c r="L458" i="1"/>
  <c r="M458" i="1"/>
  <c r="I459" i="1"/>
  <c r="J459" i="1"/>
  <c r="K459" i="1"/>
  <c r="L459" i="1"/>
  <c r="M459" i="1"/>
  <c r="I460" i="1"/>
  <c r="J460" i="1"/>
  <c r="K460" i="1"/>
  <c r="L460" i="1"/>
  <c r="M460" i="1"/>
  <c r="I461" i="1"/>
  <c r="J461" i="1"/>
  <c r="K461" i="1"/>
  <c r="L461" i="1"/>
  <c r="M461" i="1"/>
  <c r="I462" i="1"/>
  <c r="J462" i="1"/>
  <c r="K462" i="1"/>
  <c r="L462" i="1"/>
  <c r="M462" i="1"/>
  <c r="I463" i="1"/>
  <c r="J463" i="1"/>
  <c r="K463" i="1"/>
  <c r="L463" i="1"/>
  <c r="M463" i="1"/>
  <c r="I464" i="1"/>
  <c r="J464" i="1"/>
  <c r="K464" i="1"/>
  <c r="L464" i="1"/>
  <c r="M464" i="1"/>
  <c r="I465" i="1"/>
  <c r="J465" i="1"/>
  <c r="K465" i="1"/>
  <c r="L465" i="1"/>
  <c r="M465" i="1"/>
  <c r="I466" i="1"/>
  <c r="J466" i="1"/>
  <c r="K466" i="1"/>
  <c r="L466" i="1"/>
  <c r="M466" i="1"/>
  <c r="I467" i="1"/>
  <c r="J467" i="1"/>
  <c r="K467" i="1"/>
  <c r="L467" i="1"/>
  <c r="M467" i="1"/>
  <c r="I468" i="1"/>
  <c r="J468" i="1"/>
  <c r="K468" i="1"/>
  <c r="L468" i="1"/>
  <c r="M468" i="1"/>
  <c r="I469" i="1"/>
  <c r="J469" i="1"/>
  <c r="K469" i="1"/>
  <c r="L469" i="1"/>
  <c r="M469" i="1"/>
  <c r="I470" i="1"/>
  <c r="J470" i="1"/>
  <c r="K470" i="1"/>
  <c r="L470" i="1"/>
  <c r="M470" i="1"/>
  <c r="I471" i="1"/>
  <c r="J471" i="1"/>
  <c r="K471" i="1"/>
  <c r="L471" i="1"/>
  <c r="M471" i="1"/>
  <c r="I472" i="1"/>
  <c r="J472" i="1"/>
  <c r="K472" i="1"/>
  <c r="L472" i="1"/>
  <c r="M472" i="1"/>
  <c r="I473" i="1"/>
  <c r="J473" i="1"/>
  <c r="K473" i="1"/>
  <c r="L473" i="1"/>
  <c r="M473" i="1"/>
  <c r="I474" i="1"/>
  <c r="J474" i="1"/>
  <c r="K474" i="1"/>
  <c r="L474" i="1"/>
  <c r="M474" i="1"/>
  <c r="I475" i="1"/>
  <c r="J475" i="1"/>
  <c r="K475" i="1"/>
  <c r="L475" i="1"/>
  <c r="M475" i="1"/>
  <c r="I476" i="1"/>
  <c r="J476" i="1"/>
  <c r="K476" i="1"/>
  <c r="L476" i="1"/>
  <c r="M476" i="1"/>
  <c r="I477" i="1"/>
  <c r="J477" i="1"/>
  <c r="K477" i="1"/>
  <c r="L477" i="1"/>
  <c r="M477" i="1"/>
  <c r="I478" i="1"/>
  <c r="J478" i="1"/>
  <c r="K478" i="1"/>
  <c r="L478" i="1"/>
  <c r="M478" i="1"/>
  <c r="I479" i="1"/>
  <c r="J479" i="1"/>
  <c r="K479" i="1"/>
  <c r="L479" i="1"/>
  <c r="M479" i="1"/>
  <c r="I480" i="1"/>
  <c r="J480" i="1"/>
  <c r="K480" i="1"/>
  <c r="L480" i="1"/>
  <c r="M480" i="1"/>
  <c r="I481" i="1"/>
  <c r="J481" i="1"/>
  <c r="K481" i="1"/>
  <c r="L481" i="1"/>
  <c r="M481" i="1"/>
  <c r="I482" i="1"/>
  <c r="J482" i="1"/>
  <c r="K482" i="1"/>
  <c r="L482" i="1"/>
  <c r="M482" i="1"/>
  <c r="I483" i="1"/>
  <c r="J483" i="1"/>
  <c r="K483" i="1"/>
  <c r="L483" i="1"/>
  <c r="M483" i="1"/>
  <c r="I484" i="1"/>
  <c r="J484" i="1"/>
  <c r="K484" i="1"/>
  <c r="L484" i="1"/>
  <c r="M484" i="1"/>
  <c r="I485" i="1"/>
  <c r="J485" i="1"/>
  <c r="K485" i="1"/>
  <c r="L485" i="1"/>
  <c r="M485" i="1"/>
  <c r="I486" i="1"/>
  <c r="J486" i="1"/>
  <c r="K486" i="1"/>
  <c r="L486" i="1"/>
  <c r="M486" i="1"/>
  <c r="I487" i="1"/>
  <c r="J487" i="1"/>
  <c r="K487" i="1"/>
  <c r="L487" i="1"/>
  <c r="M487" i="1"/>
  <c r="I488" i="1"/>
  <c r="J488" i="1"/>
  <c r="K488" i="1"/>
  <c r="L488" i="1"/>
  <c r="M488" i="1"/>
  <c r="I489" i="1"/>
  <c r="J489" i="1"/>
  <c r="K489" i="1"/>
  <c r="L489" i="1"/>
  <c r="M489" i="1"/>
  <c r="I490" i="1"/>
  <c r="J490" i="1"/>
  <c r="K490" i="1"/>
  <c r="L490" i="1"/>
  <c r="M490" i="1"/>
  <c r="I491" i="1"/>
  <c r="J491" i="1"/>
  <c r="K491" i="1"/>
  <c r="L491" i="1"/>
  <c r="M491" i="1"/>
  <c r="I492" i="1"/>
  <c r="J492" i="1"/>
  <c r="K492" i="1"/>
  <c r="L492" i="1"/>
  <c r="M492" i="1"/>
  <c r="I493" i="1"/>
  <c r="J493" i="1"/>
  <c r="K493" i="1"/>
  <c r="L493" i="1"/>
  <c r="M493" i="1"/>
  <c r="I494" i="1"/>
  <c r="J494" i="1"/>
  <c r="K494" i="1"/>
  <c r="L494" i="1"/>
  <c r="M494" i="1"/>
  <c r="I495" i="1"/>
  <c r="J495" i="1"/>
  <c r="K495" i="1"/>
  <c r="L495" i="1"/>
  <c r="M495" i="1"/>
  <c r="I496" i="1"/>
  <c r="J496" i="1"/>
  <c r="K496" i="1"/>
  <c r="L496" i="1"/>
  <c r="M496" i="1"/>
  <c r="I497" i="1"/>
  <c r="J497" i="1"/>
  <c r="K497" i="1"/>
  <c r="L497" i="1"/>
  <c r="M497" i="1"/>
  <c r="I498" i="1"/>
  <c r="J498" i="1"/>
  <c r="K498" i="1"/>
  <c r="L498" i="1"/>
  <c r="M498" i="1"/>
  <c r="I499" i="1"/>
  <c r="J499" i="1"/>
  <c r="K499" i="1"/>
  <c r="L499" i="1"/>
  <c r="M499" i="1"/>
  <c r="I500" i="1"/>
  <c r="J500" i="1"/>
  <c r="K500" i="1"/>
  <c r="L500" i="1"/>
  <c r="M500" i="1"/>
  <c r="I501" i="1"/>
  <c r="J501" i="1"/>
  <c r="K501" i="1"/>
  <c r="L501" i="1"/>
  <c r="M501" i="1"/>
  <c r="I502" i="1"/>
  <c r="J502" i="1"/>
  <c r="K502" i="1"/>
  <c r="L502" i="1"/>
  <c r="M502" i="1"/>
  <c r="I503" i="1"/>
  <c r="J503" i="1"/>
  <c r="K503" i="1"/>
  <c r="L503" i="1"/>
  <c r="M503" i="1"/>
  <c r="I504" i="1"/>
  <c r="J504" i="1"/>
  <c r="K504" i="1"/>
  <c r="L504" i="1"/>
  <c r="M504" i="1"/>
  <c r="I505" i="1"/>
  <c r="J505" i="1"/>
  <c r="K505" i="1"/>
  <c r="L505" i="1"/>
  <c r="M505" i="1"/>
  <c r="I506" i="1"/>
  <c r="J506" i="1"/>
  <c r="K506" i="1"/>
  <c r="L506" i="1"/>
  <c r="M506" i="1"/>
  <c r="I507" i="1"/>
  <c r="J507" i="1"/>
  <c r="K507" i="1"/>
  <c r="L507" i="1"/>
  <c r="M507" i="1"/>
  <c r="I508" i="1"/>
  <c r="J508" i="1"/>
  <c r="K508" i="1"/>
  <c r="L508" i="1"/>
  <c r="M508" i="1"/>
  <c r="I509" i="1"/>
  <c r="J509" i="1"/>
  <c r="K509" i="1"/>
  <c r="L509" i="1"/>
  <c r="M509" i="1"/>
  <c r="I510" i="1"/>
  <c r="J510" i="1"/>
  <c r="K510" i="1"/>
  <c r="L510" i="1"/>
  <c r="M510" i="1"/>
  <c r="I511" i="1"/>
  <c r="J511" i="1"/>
  <c r="K511" i="1"/>
  <c r="L511" i="1"/>
  <c r="M511" i="1"/>
  <c r="I512" i="1"/>
  <c r="J512" i="1"/>
  <c r="K512" i="1"/>
  <c r="L512" i="1"/>
  <c r="M512" i="1"/>
  <c r="I513" i="1"/>
  <c r="J513" i="1"/>
  <c r="K513" i="1"/>
  <c r="L513" i="1"/>
  <c r="M513" i="1"/>
  <c r="I514" i="1"/>
  <c r="J514" i="1"/>
  <c r="K514" i="1"/>
  <c r="L514" i="1"/>
  <c r="M514" i="1"/>
  <c r="I515" i="1"/>
  <c r="J515" i="1"/>
  <c r="K515" i="1"/>
  <c r="L515" i="1"/>
  <c r="M515" i="1"/>
  <c r="I516" i="1"/>
  <c r="J516" i="1"/>
  <c r="K516" i="1"/>
  <c r="L516" i="1"/>
  <c r="M516" i="1"/>
  <c r="I517" i="1"/>
  <c r="J517" i="1"/>
  <c r="K517" i="1"/>
  <c r="L517" i="1"/>
  <c r="M517" i="1"/>
  <c r="I518" i="1"/>
  <c r="J518" i="1"/>
  <c r="K518" i="1"/>
  <c r="L518" i="1"/>
  <c r="M518" i="1"/>
  <c r="I519" i="1"/>
  <c r="J519" i="1"/>
  <c r="K519" i="1"/>
  <c r="L519" i="1"/>
  <c r="M519" i="1"/>
  <c r="I520" i="1"/>
  <c r="J520" i="1"/>
  <c r="K520" i="1"/>
  <c r="L520" i="1"/>
  <c r="M520" i="1"/>
  <c r="I521" i="1"/>
  <c r="J521" i="1"/>
  <c r="K521" i="1"/>
  <c r="L521" i="1"/>
  <c r="M521" i="1"/>
  <c r="I522" i="1"/>
  <c r="J522" i="1"/>
  <c r="K522" i="1"/>
  <c r="L522" i="1"/>
  <c r="M522" i="1"/>
  <c r="I523" i="1"/>
  <c r="J523" i="1"/>
  <c r="K523" i="1"/>
  <c r="L523" i="1"/>
  <c r="M523" i="1"/>
  <c r="I524" i="1"/>
  <c r="J524" i="1"/>
  <c r="K524" i="1"/>
  <c r="L524" i="1"/>
  <c r="M524" i="1"/>
  <c r="I525" i="1"/>
  <c r="J525" i="1"/>
  <c r="K525" i="1"/>
  <c r="L525" i="1"/>
  <c r="M525" i="1"/>
  <c r="I526" i="1"/>
  <c r="J526" i="1"/>
  <c r="K526" i="1"/>
  <c r="L526" i="1"/>
  <c r="M526" i="1"/>
  <c r="I527" i="1"/>
  <c r="J527" i="1"/>
  <c r="K527" i="1"/>
  <c r="L527" i="1"/>
  <c r="M527" i="1"/>
  <c r="I528" i="1"/>
  <c r="J528" i="1"/>
  <c r="K528" i="1"/>
  <c r="L528" i="1"/>
  <c r="M528" i="1"/>
  <c r="I529" i="1"/>
  <c r="J529" i="1"/>
  <c r="K529" i="1"/>
  <c r="L529" i="1"/>
  <c r="M529" i="1"/>
  <c r="I530" i="1"/>
  <c r="J530" i="1"/>
  <c r="K530" i="1"/>
  <c r="L530" i="1"/>
  <c r="M530" i="1"/>
  <c r="I531" i="1"/>
  <c r="J531" i="1"/>
  <c r="K531" i="1"/>
  <c r="L531" i="1"/>
  <c r="M531" i="1"/>
  <c r="I532" i="1"/>
  <c r="J532" i="1"/>
  <c r="K532" i="1"/>
  <c r="L532" i="1"/>
  <c r="M532" i="1"/>
  <c r="I533" i="1"/>
  <c r="J533" i="1"/>
  <c r="K533" i="1"/>
  <c r="L533" i="1"/>
  <c r="M533" i="1"/>
  <c r="I534" i="1"/>
  <c r="J534" i="1"/>
  <c r="K534" i="1"/>
  <c r="L534" i="1"/>
  <c r="M534" i="1"/>
  <c r="I535" i="1"/>
  <c r="J535" i="1"/>
  <c r="K535" i="1"/>
  <c r="L535" i="1"/>
  <c r="M535" i="1"/>
  <c r="I536" i="1"/>
  <c r="J536" i="1"/>
  <c r="K536" i="1"/>
  <c r="L536" i="1"/>
  <c r="M536" i="1"/>
  <c r="I537" i="1"/>
  <c r="J537" i="1"/>
  <c r="K537" i="1"/>
  <c r="L537" i="1"/>
  <c r="M537" i="1"/>
  <c r="I538" i="1"/>
  <c r="J538" i="1"/>
  <c r="K538" i="1"/>
  <c r="L538" i="1"/>
  <c r="M538" i="1"/>
  <c r="I539" i="1"/>
  <c r="J539" i="1"/>
  <c r="K539" i="1"/>
  <c r="L539" i="1"/>
  <c r="M539" i="1"/>
  <c r="I540" i="1"/>
  <c r="J540" i="1"/>
  <c r="K540" i="1"/>
  <c r="L540" i="1"/>
  <c r="M540" i="1"/>
  <c r="I541" i="1"/>
  <c r="J541" i="1"/>
  <c r="K541" i="1"/>
  <c r="L541" i="1"/>
  <c r="M541" i="1"/>
  <c r="I542" i="1"/>
  <c r="J542" i="1"/>
  <c r="K542" i="1"/>
  <c r="L542" i="1"/>
  <c r="M542" i="1"/>
  <c r="I543" i="1"/>
  <c r="J543" i="1"/>
  <c r="K543" i="1"/>
  <c r="L543" i="1"/>
  <c r="M543" i="1"/>
  <c r="I544" i="1"/>
  <c r="J544" i="1"/>
  <c r="K544" i="1"/>
  <c r="L544" i="1"/>
  <c r="M544" i="1"/>
  <c r="I545" i="1"/>
  <c r="J545" i="1"/>
  <c r="K545" i="1"/>
  <c r="L545" i="1"/>
  <c r="M545" i="1"/>
  <c r="I546" i="1"/>
  <c r="J546" i="1"/>
  <c r="K546" i="1"/>
  <c r="L546" i="1"/>
  <c r="M546" i="1"/>
  <c r="I547" i="1"/>
  <c r="J547" i="1"/>
  <c r="K547" i="1"/>
  <c r="L547" i="1"/>
  <c r="M547" i="1"/>
  <c r="I548" i="1"/>
  <c r="J548" i="1"/>
  <c r="K548" i="1"/>
  <c r="L548" i="1"/>
  <c r="M548" i="1"/>
  <c r="I549" i="1"/>
  <c r="J549" i="1"/>
  <c r="K549" i="1"/>
  <c r="L549" i="1"/>
  <c r="M549" i="1"/>
  <c r="I550" i="1"/>
  <c r="J550" i="1"/>
  <c r="K550" i="1"/>
  <c r="L550" i="1"/>
  <c r="M550" i="1"/>
  <c r="I551" i="1"/>
  <c r="J551" i="1"/>
  <c r="K551" i="1"/>
  <c r="L551" i="1"/>
  <c r="M551" i="1"/>
  <c r="I552" i="1"/>
  <c r="J552" i="1"/>
  <c r="K552" i="1"/>
  <c r="L552" i="1"/>
  <c r="M552" i="1"/>
  <c r="I553" i="1"/>
  <c r="J553" i="1"/>
  <c r="K553" i="1"/>
  <c r="L553" i="1"/>
  <c r="M553" i="1"/>
  <c r="I554" i="1"/>
  <c r="J554" i="1"/>
  <c r="K554" i="1"/>
  <c r="L554" i="1"/>
  <c r="M554" i="1"/>
  <c r="I555" i="1"/>
  <c r="J555" i="1"/>
  <c r="K555" i="1"/>
  <c r="L555" i="1"/>
  <c r="M555" i="1"/>
  <c r="I556" i="1"/>
  <c r="J556" i="1"/>
  <c r="K556" i="1"/>
  <c r="L556" i="1"/>
  <c r="M556" i="1"/>
  <c r="I557" i="1"/>
  <c r="J557" i="1"/>
  <c r="K557" i="1"/>
  <c r="L557" i="1"/>
  <c r="M557" i="1"/>
  <c r="I558" i="1"/>
  <c r="J558" i="1"/>
  <c r="K558" i="1"/>
  <c r="L558" i="1"/>
  <c r="M558" i="1"/>
  <c r="I559" i="1"/>
  <c r="J559" i="1"/>
  <c r="K559" i="1"/>
  <c r="L559" i="1"/>
  <c r="M559" i="1"/>
  <c r="I560" i="1"/>
  <c r="J560" i="1"/>
  <c r="K560" i="1"/>
  <c r="L560" i="1"/>
  <c r="M560" i="1"/>
  <c r="I561" i="1"/>
  <c r="J561" i="1"/>
  <c r="K561" i="1"/>
  <c r="L561" i="1"/>
  <c r="M561" i="1"/>
  <c r="I562" i="1"/>
  <c r="J562" i="1"/>
  <c r="K562" i="1"/>
  <c r="L562" i="1"/>
  <c r="M562" i="1"/>
  <c r="I563" i="1"/>
  <c r="J563" i="1"/>
  <c r="K563" i="1"/>
  <c r="L563" i="1"/>
  <c r="M563" i="1"/>
  <c r="I564" i="1"/>
  <c r="J564" i="1"/>
  <c r="K564" i="1"/>
  <c r="L564" i="1"/>
  <c r="M564" i="1"/>
  <c r="I565" i="1"/>
  <c r="J565" i="1"/>
  <c r="K565" i="1"/>
  <c r="L565" i="1"/>
  <c r="M565" i="1"/>
  <c r="I566" i="1"/>
  <c r="J566" i="1"/>
  <c r="K566" i="1"/>
  <c r="L566" i="1"/>
  <c r="M566" i="1"/>
  <c r="I567" i="1"/>
  <c r="J567" i="1"/>
  <c r="K567" i="1"/>
  <c r="L567" i="1"/>
  <c r="M567" i="1"/>
  <c r="I568" i="1"/>
  <c r="J568" i="1"/>
  <c r="K568" i="1"/>
  <c r="L568" i="1"/>
  <c r="M568" i="1"/>
  <c r="I569" i="1"/>
  <c r="J569" i="1"/>
  <c r="K569" i="1"/>
  <c r="L569" i="1"/>
  <c r="M569" i="1"/>
  <c r="I570" i="1"/>
  <c r="J570" i="1"/>
  <c r="K570" i="1"/>
  <c r="L570" i="1"/>
  <c r="M570" i="1"/>
  <c r="I571" i="1"/>
  <c r="J571" i="1"/>
  <c r="K571" i="1"/>
  <c r="L571" i="1"/>
  <c r="M571" i="1"/>
  <c r="I572" i="1"/>
  <c r="J572" i="1"/>
  <c r="K572" i="1"/>
  <c r="L572" i="1"/>
  <c r="M572" i="1"/>
  <c r="I573" i="1"/>
  <c r="J573" i="1"/>
  <c r="K573" i="1"/>
  <c r="L573" i="1"/>
  <c r="M573" i="1"/>
  <c r="I574" i="1"/>
  <c r="J574" i="1"/>
  <c r="K574" i="1"/>
  <c r="L574" i="1"/>
  <c r="M574" i="1"/>
  <c r="I575" i="1"/>
  <c r="J575" i="1"/>
  <c r="K575" i="1"/>
  <c r="L575" i="1"/>
  <c r="M575" i="1"/>
  <c r="I576" i="1"/>
  <c r="J576" i="1"/>
  <c r="K576" i="1"/>
  <c r="L576" i="1"/>
  <c r="M576" i="1"/>
  <c r="I577" i="1"/>
  <c r="J577" i="1"/>
  <c r="K577" i="1"/>
  <c r="L577" i="1"/>
  <c r="M577" i="1"/>
  <c r="I578" i="1"/>
  <c r="J578" i="1"/>
  <c r="K578" i="1"/>
  <c r="L578" i="1"/>
  <c r="M578" i="1"/>
  <c r="I579" i="1"/>
  <c r="J579" i="1"/>
  <c r="K579" i="1"/>
  <c r="L579" i="1"/>
  <c r="M579" i="1"/>
  <c r="I580" i="1"/>
  <c r="J580" i="1"/>
  <c r="K580" i="1"/>
  <c r="L580" i="1"/>
  <c r="M580" i="1"/>
  <c r="I581" i="1"/>
  <c r="J581" i="1"/>
  <c r="K581" i="1"/>
  <c r="L581" i="1"/>
  <c r="M581" i="1"/>
  <c r="I582" i="1"/>
  <c r="J582" i="1"/>
  <c r="K582" i="1"/>
  <c r="L582" i="1"/>
  <c r="M582" i="1"/>
  <c r="I583" i="1"/>
  <c r="J583" i="1"/>
  <c r="K583" i="1"/>
  <c r="L583" i="1"/>
  <c r="M583" i="1"/>
  <c r="I584" i="1"/>
  <c r="J584" i="1"/>
  <c r="K584" i="1"/>
  <c r="L584" i="1"/>
  <c r="M584" i="1"/>
  <c r="I585" i="1"/>
  <c r="J585" i="1"/>
  <c r="K585" i="1"/>
  <c r="L585" i="1"/>
  <c r="M585" i="1"/>
  <c r="I586" i="1"/>
  <c r="J586" i="1"/>
  <c r="K586" i="1"/>
  <c r="L586" i="1"/>
  <c r="M586" i="1"/>
  <c r="I587" i="1"/>
  <c r="J587" i="1"/>
  <c r="K587" i="1"/>
  <c r="L587" i="1"/>
  <c r="M587" i="1"/>
  <c r="I588" i="1"/>
  <c r="J588" i="1"/>
  <c r="K588" i="1"/>
  <c r="L588" i="1"/>
  <c r="M588" i="1"/>
  <c r="I589" i="1"/>
  <c r="J589" i="1"/>
  <c r="K589" i="1"/>
  <c r="L589" i="1"/>
  <c r="M589" i="1"/>
  <c r="I590" i="1"/>
  <c r="J590" i="1"/>
  <c r="K590" i="1"/>
  <c r="L590" i="1"/>
  <c r="M590" i="1"/>
  <c r="I591" i="1"/>
  <c r="J591" i="1"/>
  <c r="K591" i="1"/>
  <c r="L591" i="1"/>
  <c r="M591" i="1"/>
  <c r="I592" i="1"/>
  <c r="J592" i="1"/>
  <c r="K592" i="1"/>
  <c r="L592" i="1"/>
  <c r="M592" i="1"/>
  <c r="I593" i="1"/>
  <c r="J593" i="1"/>
  <c r="K593" i="1"/>
  <c r="L593" i="1"/>
  <c r="M593" i="1"/>
  <c r="I594" i="1"/>
  <c r="J594" i="1"/>
  <c r="K594" i="1"/>
  <c r="L594" i="1"/>
  <c r="M594" i="1"/>
  <c r="I595" i="1"/>
  <c r="J595" i="1"/>
  <c r="K595" i="1"/>
  <c r="L595" i="1"/>
  <c r="M595" i="1"/>
  <c r="I596" i="1"/>
  <c r="J596" i="1"/>
  <c r="K596" i="1"/>
  <c r="L596" i="1"/>
  <c r="M596" i="1"/>
  <c r="I597" i="1"/>
  <c r="J597" i="1"/>
  <c r="K597" i="1"/>
  <c r="L597" i="1"/>
  <c r="M597" i="1"/>
  <c r="I598" i="1"/>
  <c r="J598" i="1"/>
  <c r="K598" i="1"/>
  <c r="L598" i="1"/>
  <c r="M598" i="1"/>
  <c r="I599" i="1"/>
  <c r="J599" i="1"/>
  <c r="K599" i="1"/>
  <c r="L599" i="1"/>
  <c r="M599" i="1"/>
  <c r="I600" i="1"/>
  <c r="J600" i="1"/>
  <c r="K600" i="1"/>
  <c r="L600" i="1"/>
  <c r="M600" i="1"/>
  <c r="I601" i="1"/>
  <c r="J601" i="1"/>
  <c r="K601" i="1"/>
  <c r="L601" i="1"/>
  <c r="M601" i="1"/>
  <c r="I602" i="1"/>
  <c r="J602" i="1"/>
  <c r="K602" i="1"/>
  <c r="L602" i="1"/>
  <c r="M602" i="1"/>
  <c r="I603" i="1"/>
  <c r="J603" i="1"/>
  <c r="K603" i="1"/>
  <c r="L603" i="1"/>
  <c r="M603" i="1"/>
  <c r="I604" i="1"/>
  <c r="J604" i="1"/>
  <c r="K604" i="1"/>
  <c r="L604" i="1"/>
  <c r="M604" i="1"/>
  <c r="I605" i="1"/>
  <c r="J605" i="1"/>
  <c r="K605" i="1"/>
  <c r="L605" i="1"/>
  <c r="M605" i="1"/>
  <c r="I606" i="1"/>
  <c r="J606" i="1"/>
  <c r="K606" i="1"/>
  <c r="L606" i="1"/>
  <c r="M606" i="1"/>
  <c r="I607" i="1"/>
  <c r="J607" i="1"/>
  <c r="K607" i="1"/>
  <c r="L607" i="1"/>
  <c r="M607" i="1"/>
  <c r="I608" i="1"/>
  <c r="J608" i="1"/>
  <c r="K608" i="1"/>
  <c r="L608" i="1"/>
  <c r="M608" i="1"/>
  <c r="I609" i="1"/>
  <c r="J609" i="1"/>
  <c r="K609" i="1"/>
  <c r="L609" i="1"/>
  <c r="M609" i="1"/>
  <c r="I610" i="1"/>
  <c r="J610" i="1"/>
  <c r="K610" i="1"/>
  <c r="L610" i="1"/>
  <c r="M610" i="1"/>
  <c r="I611" i="1"/>
  <c r="J611" i="1"/>
  <c r="K611" i="1"/>
  <c r="L611" i="1"/>
  <c r="M611" i="1"/>
  <c r="I612" i="1"/>
  <c r="J612" i="1"/>
  <c r="K612" i="1"/>
  <c r="L612" i="1"/>
  <c r="M612" i="1"/>
  <c r="I613" i="1"/>
  <c r="J613" i="1"/>
  <c r="K613" i="1"/>
  <c r="L613" i="1"/>
  <c r="M613" i="1"/>
  <c r="I614" i="1"/>
  <c r="J614" i="1"/>
  <c r="K614" i="1"/>
  <c r="L614" i="1"/>
  <c r="M614" i="1"/>
  <c r="I615" i="1"/>
  <c r="J615" i="1"/>
  <c r="K615" i="1"/>
  <c r="L615" i="1"/>
  <c r="M615" i="1"/>
  <c r="I616" i="1"/>
  <c r="J616" i="1"/>
  <c r="K616" i="1"/>
  <c r="L616" i="1"/>
  <c r="M616" i="1"/>
  <c r="I617" i="1"/>
  <c r="J617" i="1"/>
  <c r="K617" i="1"/>
  <c r="L617" i="1"/>
  <c r="M617" i="1"/>
  <c r="I618" i="1"/>
  <c r="J618" i="1"/>
  <c r="K618" i="1"/>
  <c r="L618" i="1"/>
  <c r="M618" i="1"/>
  <c r="I619" i="1"/>
  <c r="J619" i="1"/>
  <c r="K619" i="1"/>
  <c r="L619" i="1"/>
  <c r="M619" i="1"/>
  <c r="I620" i="1"/>
  <c r="J620" i="1"/>
  <c r="K620" i="1"/>
  <c r="L620" i="1"/>
  <c r="M620" i="1"/>
  <c r="I621" i="1"/>
  <c r="J621" i="1"/>
  <c r="K621" i="1"/>
  <c r="L621" i="1"/>
  <c r="M621" i="1"/>
  <c r="I622" i="1"/>
  <c r="J622" i="1"/>
  <c r="K622" i="1"/>
  <c r="L622" i="1"/>
  <c r="M622" i="1"/>
  <c r="I623" i="1"/>
  <c r="J623" i="1"/>
  <c r="K623" i="1"/>
  <c r="L623" i="1"/>
  <c r="M623" i="1"/>
  <c r="I624" i="1"/>
  <c r="J624" i="1"/>
  <c r="K624" i="1"/>
  <c r="L624" i="1"/>
  <c r="M624" i="1"/>
  <c r="I625" i="1"/>
  <c r="J625" i="1"/>
  <c r="K625" i="1"/>
  <c r="L625" i="1"/>
  <c r="M625" i="1"/>
  <c r="I626" i="1"/>
  <c r="J626" i="1"/>
  <c r="K626" i="1"/>
  <c r="L626" i="1"/>
  <c r="M626" i="1"/>
  <c r="I627" i="1"/>
  <c r="J627" i="1"/>
  <c r="K627" i="1"/>
  <c r="L627" i="1"/>
  <c r="M627" i="1"/>
  <c r="I628" i="1"/>
  <c r="J628" i="1"/>
  <c r="K628" i="1"/>
  <c r="L628" i="1"/>
  <c r="M628" i="1"/>
  <c r="I629" i="1"/>
  <c r="J629" i="1"/>
  <c r="K629" i="1"/>
  <c r="L629" i="1"/>
  <c r="M629" i="1"/>
  <c r="I630" i="1"/>
  <c r="J630" i="1"/>
  <c r="K630" i="1"/>
  <c r="L630" i="1"/>
  <c r="M630" i="1"/>
  <c r="I631" i="1"/>
  <c r="J631" i="1"/>
  <c r="K631" i="1"/>
  <c r="L631" i="1"/>
  <c r="M631" i="1"/>
  <c r="I632" i="1"/>
  <c r="J632" i="1"/>
  <c r="K632" i="1"/>
  <c r="L632" i="1"/>
  <c r="M632" i="1"/>
  <c r="I633" i="1"/>
  <c r="J633" i="1"/>
  <c r="K633" i="1"/>
  <c r="L633" i="1"/>
  <c r="M633" i="1"/>
  <c r="I634" i="1"/>
  <c r="J634" i="1"/>
  <c r="K634" i="1"/>
  <c r="L634" i="1"/>
  <c r="M634" i="1"/>
  <c r="I635" i="1"/>
  <c r="J635" i="1"/>
  <c r="K635" i="1"/>
  <c r="L635" i="1"/>
  <c r="M635" i="1"/>
  <c r="I636" i="1"/>
  <c r="J636" i="1"/>
  <c r="K636" i="1"/>
  <c r="L636" i="1"/>
  <c r="M636" i="1"/>
  <c r="I637" i="1"/>
  <c r="J637" i="1"/>
  <c r="K637" i="1"/>
  <c r="L637" i="1"/>
  <c r="M637" i="1"/>
  <c r="I638" i="1"/>
  <c r="J638" i="1"/>
  <c r="K638" i="1"/>
  <c r="L638" i="1"/>
  <c r="M638" i="1"/>
  <c r="I639" i="1"/>
  <c r="J639" i="1"/>
  <c r="K639" i="1"/>
  <c r="L639" i="1"/>
  <c r="M639" i="1"/>
  <c r="I640" i="1"/>
  <c r="J640" i="1"/>
  <c r="K640" i="1"/>
  <c r="L640" i="1"/>
  <c r="M640" i="1"/>
  <c r="I641" i="1"/>
  <c r="J641" i="1"/>
  <c r="K641" i="1"/>
  <c r="L641" i="1"/>
  <c r="M641" i="1"/>
  <c r="I642" i="1"/>
  <c r="J642" i="1"/>
  <c r="K642" i="1"/>
  <c r="L642" i="1"/>
  <c r="M642" i="1"/>
  <c r="I643" i="1"/>
  <c r="J643" i="1"/>
  <c r="K643" i="1"/>
  <c r="L643" i="1"/>
  <c r="M643" i="1"/>
  <c r="I644" i="1"/>
  <c r="J644" i="1"/>
  <c r="K644" i="1"/>
  <c r="L644" i="1"/>
  <c r="M644" i="1"/>
  <c r="I645" i="1"/>
  <c r="J645" i="1"/>
  <c r="K645" i="1"/>
  <c r="L645" i="1"/>
  <c r="M645" i="1"/>
  <c r="I646" i="1"/>
  <c r="J646" i="1"/>
  <c r="K646" i="1"/>
  <c r="L646" i="1"/>
  <c r="M646" i="1"/>
  <c r="I647" i="1"/>
  <c r="J647" i="1"/>
  <c r="K647" i="1"/>
  <c r="L647" i="1"/>
  <c r="M647" i="1"/>
  <c r="I648" i="1"/>
  <c r="J648" i="1"/>
  <c r="K648" i="1"/>
  <c r="L648" i="1"/>
  <c r="M648" i="1"/>
  <c r="I649" i="1"/>
  <c r="J649" i="1"/>
  <c r="K649" i="1"/>
  <c r="L649" i="1"/>
  <c r="M649" i="1"/>
  <c r="I650" i="1"/>
  <c r="J650" i="1"/>
  <c r="K650" i="1"/>
  <c r="L650" i="1"/>
  <c r="M650" i="1"/>
  <c r="I651" i="1"/>
  <c r="J651" i="1"/>
  <c r="K651" i="1"/>
  <c r="L651" i="1"/>
  <c r="M651" i="1"/>
  <c r="I652" i="1"/>
  <c r="J652" i="1"/>
  <c r="K652" i="1"/>
  <c r="L652" i="1"/>
  <c r="M652" i="1"/>
  <c r="I653" i="1"/>
  <c r="J653" i="1"/>
  <c r="K653" i="1"/>
  <c r="L653" i="1"/>
  <c r="M653" i="1"/>
  <c r="I654" i="1"/>
  <c r="J654" i="1"/>
  <c r="K654" i="1"/>
  <c r="L654" i="1"/>
  <c r="M654" i="1"/>
  <c r="I655" i="1"/>
  <c r="J655" i="1"/>
  <c r="K655" i="1"/>
  <c r="L655" i="1"/>
  <c r="M655" i="1"/>
  <c r="I656" i="1"/>
  <c r="J656" i="1"/>
  <c r="K656" i="1"/>
  <c r="L656" i="1"/>
  <c r="M656" i="1"/>
  <c r="I657" i="1"/>
  <c r="J657" i="1"/>
  <c r="K657" i="1"/>
  <c r="L657" i="1"/>
  <c r="M657" i="1"/>
  <c r="I658" i="1"/>
  <c r="J658" i="1"/>
  <c r="K658" i="1"/>
  <c r="L658" i="1"/>
  <c r="M658" i="1"/>
  <c r="I659" i="1"/>
  <c r="J659" i="1"/>
  <c r="K659" i="1"/>
  <c r="L659" i="1"/>
  <c r="M659" i="1"/>
  <c r="I660" i="1"/>
  <c r="J660" i="1"/>
  <c r="K660" i="1"/>
  <c r="L660" i="1"/>
  <c r="M660" i="1"/>
  <c r="I661" i="1"/>
  <c r="J661" i="1"/>
  <c r="K661" i="1"/>
  <c r="L661" i="1"/>
  <c r="M661" i="1"/>
  <c r="I662" i="1"/>
  <c r="J662" i="1"/>
  <c r="K662" i="1"/>
  <c r="L662" i="1"/>
  <c r="M662" i="1"/>
  <c r="I663" i="1"/>
  <c r="J663" i="1"/>
  <c r="K663" i="1"/>
  <c r="L663" i="1"/>
  <c r="M663" i="1"/>
  <c r="I664" i="1"/>
  <c r="J664" i="1"/>
  <c r="K664" i="1"/>
  <c r="L664" i="1"/>
  <c r="M664" i="1"/>
  <c r="I665" i="1"/>
  <c r="J665" i="1"/>
  <c r="K665" i="1"/>
  <c r="L665" i="1"/>
  <c r="M665" i="1"/>
  <c r="I666" i="1"/>
  <c r="J666" i="1"/>
  <c r="K666" i="1"/>
  <c r="L666" i="1"/>
  <c r="M666" i="1"/>
  <c r="I667" i="1"/>
  <c r="J667" i="1"/>
  <c r="K667" i="1"/>
  <c r="L667" i="1"/>
  <c r="M667" i="1"/>
  <c r="I668" i="1"/>
  <c r="J668" i="1"/>
  <c r="K668" i="1"/>
  <c r="L668" i="1"/>
  <c r="M668" i="1"/>
  <c r="I669" i="1"/>
  <c r="J669" i="1"/>
  <c r="K669" i="1"/>
  <c r="L669" i="1"/>
  <c r="M669" i="1"/>
  <c r="I670" i="1"/>
  <c r="J670" i="1"/>
  <c r="K670" i="1"/>
  <c r="L670" i="1"/>
  <c r="M670" i="1"/>
  <c r="I671" i="1"/>
  <c r="J671" i="1"/>
  <c r="K671" i="1"/>
  <c r="L671" i="1"/>
  <c r="M671" i="1"/>
  <c r="I672" i="1"/>
  <c r="J672" i="1"/>
  <c r="K672" i="1"/>
  <c r="L672" i="1"/>
  <c r="M672" i="1"/>
  <c r="I673" i="1"/>
  <c r="J673" i="1"/>
  <c r="K673" i="1"/>
  <c r="L673" i="1"/>
  <c r="M673" i="1"/>
  <c r="I674" i="1"/>
  <c r="J674" i="1"/>
  <c r="K674" i="1"/>
  <c r="L674" i="1"/>
  <c r="M674" i="1"/>
  <c r="I675" i="1"/>
  <c r="J675" i="1"/>
  <c r="K675" i="1"/>
  <c r="L675" i="1"/>
  <c r="M675" i="1"/>
  <c r="I676" i="1"/>
  <c r="J676" i="1"/>
  <c r="K676" i="1"/>
  <c r="L676" i="1"/>
  <c r="M676" i="1"/>
  <c r="I677" i="1"/>
  <c r="J677" i="1"/>
  <c r="K677" i="1"/>
  <c r="L677" i="1"/>
  <c r="M677" i="1"/>
  <c r="I678" i="1"/>
  <c r="J678" i="1"/>
  <c r="K678" i="1"/>
  <c r="L678" i="1"/>
  <c r="M678" i="1"/>
  <c r="I679" i="1"/>
  <c r="J679" i="1"/>
  <c r="K679" i="1"/>
  <c r="L679" i="1"/>
  <c r="M679" i="1"/>
  <c r="I680" i="1"/>
  <c r="J680" i="1"/>
  <c r="K680" i="1"/>
  <c r="L680" i="1"/>
  <c r="M680" i="1"/>
  <c r="I681" i="1"/>
  <c r="J681" i="1"/>
  <c r="K681" i="1"/>
  <c r="L681" i="1"/>
  <c r="M681" i="1"/>
  <c r="I682" i="1"/>
  <c r="J682" i="1"/>
  <c r="K682" i="1"/>
  <c r="L682" i="1"/>
  <c r="M682" i="1"/>
  <c r="I683" i="1"/>
  <c r="J683" i="1"/>
  <c r="K683" i="1"/>
  <c r="L683" i="1"/>
  <c r="M683" i="1"/>
  <c r="I684" i="1"/>
  <c r="J684" i="1"/>
  <c r="K684" i="1"/>
  <c r="L684" i="1"/>
  <c r="M684" i="1"/>
  <c r="I685" i="1"/>
  <c r="J685" i="1"/>
  <c r="K685" i="1"/>
  <c r="L685" i="1"/>
  <c r="M685" i="1"/>
  <c r="I686" i="1"/>
  <c r="J686" i="1"/>
  <c r="K686" i="1"/>
  <c r="L686" i="1"/>
  <c r="M686" i="1"/>
  <c r="I687" i="1"/>
  <c r="J687" i="1"/>
  <c r="K687" i="1"/>
  <c r="L687" i="1"/>
  <c r="M687" i="1"/>
  <c r="I688" i="1"/>
  <c r="J688" i="1"/>
  <c r="K688" i="1"/>
  <c r="L688" i="1"/>
  <c r="M688" i="1"/>
  <c r="I689" i="1"/>
  <c r="J689" i="1"/>
  <c r="K689" i="1"/>
  <c r="L689" i="1"/>
  <c r="M689" i="1"/>
  <c r="I690" i="1"/>
  <c r="J690" i="1"/>
  <c r="K690" i="1"/>
  <c r="L690" i="1"/>
  <c r="M690" i="1"/>
  <c r="I691" i="1"/>
  <c r="J691" i="1"/>
  <c r="K691" i="1"/>
  <c r="L691" i="1"/>
  <c r="M691" i="1"/>
  <c r="I692" i="1"/>
  <c r="J692" i="1"/>
  <c r="K692" i="1"/>
  <c r="L692" i="1"/>
  <c r="M692" i="1"/>
  <c r="I693" i="1"/>
  <c r="J693" i="1"/>
  <c r="K693" i="1"/>
  <c r="L693" i="1"/>
  <c r="M693" i="1"/>
  <c r="I694" i="1"/>
  <c r="J694" i="1"/>
  <c r="K694" i="1"/>
  <c r="L694" i="1"/>
  <c r="M694" i="1"/>
  <c r="I695" i="1"/>
  <c r="J695" i="1"/>
  <c r="K695" i="1"/>
  <c r="L695" i="1"/>
  <c r="M695" i="1"/>
  <c r="I696" i="1"/>
  <c r="J696" i="1"/>
  <c r="K696" i="1"/>
  <c r="L696" i="1"/>
  <c r="M696" i="1"/>
  <c r="I697" i="1"/>
  <c r="J697" i="1"/>
  <c r="K697" i="1"/>
  <c r="L697" i="1"/>
  <c r="M697" i="1"/>
  <c r="I698" i="1"/>
  <c r="J698" i="1"/>
  <c r="K698" i="1"/>
  <c r="L698" i="1"/>
  <c r="M698" i="1"/>
  <c r="I699" i="1"/>
  <c r="J699" i="1"/>
  <c r="K699" i="1"/>
  <c r="L699" i="1"/>
  <c r="M699" i="1"/>
  <c r="I700" i="1"/>
  <c r="J700" i="1"/>
  <c r="K700" i="1"/>
  <c r="L700" i="1"/>
  <c r="M700" i="1"/>
  <c r="I701" i="1"/>
  <c r="J701" i="1"/>
  <c r="K701" i="1"/>
  <c r="L701" i="1"/>
  <c r="M701" i="1"/>
  <c r="I702" i="1"/>
  <c r="J702" i="1"/>
  <c r="K702" i="1"/>
  <c r="L702" i="1"/>
  <c r="M702" i="1"/>
  <c r="I703" i="1"/>
  <c r="J703" i="1"/>
  <c r="K703" i="1"/>
  <c r="L703" i="1"/>
  <c r="M703" i="1"/>
  <c r="I704" i="1"/>
  <c r="J704" i="1"/>
  <c r="K704" i="1"/>
  <c r="L704" i="1"/>
  <c r="M704" i="1"/>
  <c r="I705" i="1"/>
  <c r="J705" i="1"/>
  <c r="K705" i="1"/>
  <c r="L705" i="1"/>
  <c r="M705" i="1"/>
  <c r="I706" i="1"/>
  <c r="J706" i="1"/>
  <c r="K706" i="1"/>
  <c r="L706" i="1"/>
  <c r="M706" i="1"/>
  <c r="I707" i="1"/>
  <c r="J707" i="1"/>
  <c r="K707" i="1"/>
  <c r="L707" i="1"/>
  <c r="M707" i="1"/>
  <c r="I708" i="1"/>
  <c r="J708" i="1"/>
  <c r="K708" i="1"/>
  <c r="L708" i="1"/>
  <c r="M708" i="1"/>
  <c r="I709" i="1"/>
  <c r="J709" i="1"/>
  <c r="K709" i="1"/>
  <c r="L709" i="1"/>
  <c r="M709" i="1"/>
  <c r="I710" i="1"/>
  <c r="J710" i="1"/>
  <c r="K710" i="1"/>
  <c r="L710" i="1"/>
  <c r="M710" i="1"/>
  <c r="I711" i="1"/>
  <c r="J711" i="1"/>
  <c r="K711" i="1"/>
  <c r="L711" i="1"/>
  <c r="M711" i="1"/>
  <c r="I712" i="1"/>
  <c r="J712" i="1"/>
  <c r="K712" i="1"/>
  <c r="L712" i="1"/>
  <c r="M712" i="1"/>
  <c r="I713" i="1"/>
  <c r="J713" i="1"/>
  <c r="K713" i="1"/>
  <c r="L713" i="1"/>
  <c r="M713" i="1"/>
  <c r="I714" i="1"/>
  <c r="J714" i="1"/>
  <c r="K714" i="1"/>
  <c r="L714" i="1"/>
  <c r="M714" i="1"/>
  <c r="I715" i="1"/>
  <c r="J715" i="1"/>
  <c r="K715" i="1"/>
  <c r="L715" i="1"/>
  <c r="M715" i="1"/>
  <c r="I716" i="1"/>
  <c r="J716" i="1"/>
  <c r="K716" i="1"/>
  <c r="L716" i="1"/>
  <c r="M716" i="1"/>
  <c r="I717" i="1"/>
  <c r="J717" i="1"/>
  <c r="K717" i="1"/>
  <c r="L717" i="1"/>
  <c r="M717" i="1"/>
  <c r="I718" i="1"/>
  <c r="J718" i="1"/>
  <c r="K718" i="1"/>
  <c r="L718" i="1"/>
  <c r="M718" i="1"/>
  <c r="I719" i="1"/>
  <c r="J719" i="1"/>
  <c r="K719" i="1"/>
  <c r="L719" i="1"/>
  <c r="M719" i="1"/>
  <c r="I720" i="1"/>
  <c r="J720" i="1"/>
  <c r="K720" i="1"/>
  <c r="L720" i="1"/>
  <c r="M720" i="1"/>
  <c r="I721" i="1"/>
  <c r="J721" i="1"/>
  <c r="K721" i="1"/>
  <c r="L721" i="1"/>
  <c r="M721" i="1"/>
  <c r="I722" i="1"/>
  <c r="J722" i="1"/>
  <c r="K722" i="1"/>
  <c r="L722" i="1"/>
  <c r="M722" i="1"/>
  <c r="I723" i="1"/>
  <c r="J723" i="1"/>
  <c r="K723" i="1"/>
  <c r="L723" i="1"/>
  <c r="M723" i="1"/>
  <c r="I724" i="1"/>
  <c r="J724" i="1"/>
  <c r="K724" i="1"/>
  <c r="L724" i="1"/>
  <c r="M724" i="1"/>
  <c r="I725" i="1"/>
  <c r="J725" i="1"/>
  <c r="K725" i="1"/>
  <c r="L725" i="1"/>
  <c r="M725" i="1"/>
  <c r="I726" i="1"/>
  <c r="J726" i="1"/>
  <c r="K726" i="1"/>
  <c r="L726" i="1"/>
  <c r="M726" i="1"/>
  <c r="I727" i="1"/>
  <c r="J727" i="1"/>
  <c r="K727" i="1"/>
  <c r="L727" i="1"/>
  <c r="M727" i="1"/>
  <c r="I728" i="1"/>
  <c r="J728" i="1"/>
  <c r="K728" i="1"/>
  <c r="L728" i="1"/>
  <c r="M728" i="1"/>
  <c r="I729" i="1"/>
  <c r="J729" i="1"/>
  <c r="K729" i="1"/>
  <c r="L729" i="1"/>
  <c r="M729" i="1"/>
  <c r="I730" i="1"/>
  <c r="J730" i="1"/>
  <c r="K730" i="1"/>
  <c r="L730" i="1"/>
  <c r="M730" i="1"/>
  <c r="I731" i="1"/>
  <c r="J731" i="1"/>
  <c r="K731" i="1"/>
  <c r="L731" i="1"/>
  <c r="M731" i="1"/>
  <c r="I732" i="1"/>
  <c r="J732" i="1"/>
  <c r="K732" i="1"/>
  <c r="L732" i="1"/>
  <c r="M732" i="1"/>
  <c r="I733" i="1"/>
  <c r="J733" i="1"/>
  <c r="K733" i="1"/>
  <c r="L733" i="1"/>
  <c r="M733" i="1"/>
  <c r="I734" i="1"/>
  <c r="J734" i="1"/>
  <c r="K734" i="1"/>
  <c r="L734" i="1"/>
  <c r="M734" i="1"/>
  <c r="I735" i="1"/>
  <c r="J735" i="1"/>
  <c r="K735" i="1"/>
  <c r="L735" i="1"/>
  <c r="M735" i="1"/>
  <c r="I736" i="1"/>
  <c r="J736" i="1"/>
  <c r="K736" i="1"/>
  <c r="L736" i="1"/>
  <c r="M736" i="1"/>
  <c r="I737" i="1"/>
  <c r="J737" i="1"/>
  <c r="K737" i="1"/>
  <c r="L737" i="1"/>
  <c r="M737" i="1"/>
  <c r="I738" i="1"/>
  <c r="J738" i="1"/>
  <c r="K738" i="1"/>
  <c r="L738" i="1"/>
  <c r="M738" i="1"/>
  <c r="I739" i="1"/>
  <c r="J739" i="1"/>
  <c r="K739" i="1"/>
  <c r="L739" i="1"/>
  <c r="M739" i="1"/>
  <c r="I740" i="1"/>
  <c r="J740" i="1"/>
  <c r="K740" i="1"/>
  <c r="L740" i="1"/>
  <c r="M740" i="1"/>
  <c r="I741" i="1"/>
  <c r="J741" i="1"/>
  <c r="K741" i="1"/>
  <c r="L741" i="1"/>
  <c r="M741" i="1"/>
  <c r="I742" i="1"/>
  <c r="J742" i="1"/>
  <c r="K742" i="1"/>
  <c r="L742" i="1"/>
  <c r="M742" i="1"/>
  <c r="I743" i="1"/>
  <c r="J743" i="1"/>
  <c r="K743" i="1"/>
  <c r="L743" i="1"/>
  <c r="M743" i="1"/>
  <c r="I744" i="1"/>
  <c r="J744" i="1"/>
  <c r="K744" i="1"/>
  <c r="L744" i="1"/>
  <c r="M744" i="1"/>
  <c r="I745" i="1"/>
  <c r="J745" i="1"/>
  <c r="K745" i="1"/>
  <c r="L745" i="1"/>
  <c r="M745" i="1"/>
  <c r="I746" i="1"/>
  <c r="J746" i="1"/>
  <c r="K746" i="1"/>
  <c r="L746" i="1"/>
  <c r="M746" i="1"/>
  <c r="I747" i="1"/>
  <c r="J747" i="1"/>
  <c r="K747" i="1"/>
  <c r="L747" i="1"/>
  <c r="M747" i="1"/>
  <c r="I748" i="1"/>
  <c r="J748" i="1"/>
  <c r="K748" i="1"/>
  <c r="L748" i="1"/>
  <c r="M748" i="1"/>
  <c r="I749" i="1"/>
  <c r="J749" i="1"/>
  <c r="K749" i="1"/>
  <c r="L749" i="1"/>
  <c r="M749" i="1"/>
  <c r="I750" i="1"/>
  <c r="J750" i="1"/>
  <c r="K750" i="1"/>
  <c r="L750" i="1"/>
  <c r="M750" i="1"/>
  <c r="I751" i="1"/>
  <c r="J751" i="1"/>
  <c r="K751" i="1"/>
  <c r="L751" i="1"/>
  <c r="M751" i="1"/>
  <c r="I752" i="1"/>
  <c r="J752" i="1"/>
  <c r="K752" i="1"/>
  <c r="L752" i="1"/>
  <c r="M752" i="1"/>
  <c r="I753" i="1"/>
  <c r="J753" i="1"/>
  <c r="K753" i="1"/>
  <c r="L753" i="1"/>
  <c r="M753" i="1"/>
  <c r="I754" i="1"/>
  <c r="J754" i="1"/>
  <c r="K754" i="1"/>
  <c r="L754" i="1"/>
  <c r="M754" i="1"/>
  <c r="I755" i="1"/>
  <c r="J755" i="1"/>
  <c r="K755" i="1"/>
  <c r="L755" i="1"/>
  <c r="M755" i="1"/>
  <c r="I756" i="1"/>
  <c r="J756" i="1"/>
  <c r="K756" i="1"/>
  <c r="L756" i="1"/>
  <c r="M756" i="1"/>
  <c r="I757" i="1"/>
  <c r="J757" i="1"/>
  <c r="K757" i="1"/>
  <c r="L757" i="1"/>
  <c r="M757" i="1"/>
  <c r="I758" i="1"/>
  <c r="J758" i="1"/>
  <c r="K758" i="1"/>
  <c r="L758" i="1"/>
  <c r="M758" i="1"/>
  <c r="I759" i="1"/>
  <c r="J759" i="1"/>
  <c r="K759" i="1"/>
  <c r="L759" i="1"/>
  <c r="M759" i="1"/>
  <c r="I760" i="1"/>
  <c r="J760" i="1"/>
  <c r="K760" i="1"/>
  <c r="L760" i="1"/>
  <c r="M760" i="1"/>
  <c r="I761" i="1"/>
  <c r="J761" i="1"/>
  <c r="K761" i="1"/>
  <c r="L761" i="1"/>
  <c r="M761" i="1"/>
  <c r="I762" i="1"/>
  <c r="J762" i="1"/>
  <c r="K762" i="1"/>
  <c r="L762" i="1"/>
  <c r="M762" i="1"/>
  <c r="I763" i="1"/>
  <c r="J763" i="1"/>
  <c r="K763" i="1"/>
  <c r="L763" i="1"/>
  <c r="M763" i="1"/>
  <c r="I764" i="1"/>
  <c r="J764" i="1"/>
  <c r="K764" i="1"/>
  <c r="L764" i="1"/>
  <c r="M764" i="1"/>
  <c r="I765" i="1"/>
  <c r="J765" i="1"/>
  <c r="K765" i="1"/>
  <c r="L765" i="1"/>
  <c r="M765" i="1"/>
  <c r="I766" i="1"/>
  <c r="J766" i="1"/>
  <c r="K766" i="1"/>
  <c r="L766" i="1"/>
  <c r="M766" i="1"/>
  <c r="I767" i="1"/>
  <c r="J767" i="1"/>
  <c r="K767" i="1"/>
  <c r="L767" i="1"/>
  <c r="M767" i="1"/>
  <c r="I768" i="1"/>
  <c r="J768" i="1"/>
  <c r="K768" i="1"/>
  <c r="L768" i="1"/>
  <c r="M768" i="1"/>
  <c r="I769" i="1"/>
  <c r="J769" i="1"/>
  <c r="K769" i="1"/>
  <c r="L769" i="1"/>
  <c r="M769" i="1"/>
  <c r="I770" i="1"/>
  <c r="J770" i="1"/>
  <c r="K770" i="1"/>
  <c r="L770" i="1"/>
  <c r="M770" i="1"/>
  <c r="I771" i="1"/>
  <c r="J771" i="1"/>
  <c r="K771" i="1"/>
  <c r="L771" i="1"/>
  <c r="M771" i="1"/>
  <c r="I772" i="1"/>
  <c r="J772" i="1"/>
  <c r="K772" i="1"/>
  <c r="L772" i="1"/>
  <c r="M772" i="1"/>
  <c r="I773" i="1"/>
  <c r="J773" i="1"/>
  <c r="K773" i="1"/>
  <c r="L773" i="1"/>
  <c r="M773" i="1"/>
  <c r="I774" i="1"/>
  <c r="J774" i="1"/>
  <c r="K774" i="1"/>
  <c r="L774" i="1"/>
  <c r="M774" i="1"/>
  <c r="I775" i="1"/>
  <c r="J775" i="1"/>
  <c r="K775" i="1"/>
  <c r="L775" i="1"/>
  <c r="M775" i="1"/>
  <c r="I776" i="1"/>
  <c r="J776" i="1"/>
  <c r="K776" i="1"/>
  <c r="L776" i="1"/>
  <c r="M776" i="1"/>
  <c r="I777" i="1"/>
  <c r="J777" i="1"/>
  <c r="K777" i="1"/>
  <c r="L777" i="1"/>
  <c r="M777" i="1"/>
  <c r="I778" i="1"/>
  <c r="J778" i="1"/>
  <c r="K778" i="1"/>
  <c r="L778" i="1"/>
  <c r="M778" i="1"/>
  <c r="I779" i="1"/>
  <c r="J779" i="1"/>
  <c r="K779" i="1"/>
  <c r="L779" i="1"/>
  <c r="M779" i="1"/>
  <c r="I780" i="1"/>
  <c r="J780" i="1"/>
  <c r="K780" i="1"/>
  <c r="L780" i="1"/>
  <c r="M780" i="1"/>
  <c r="I781" i="1"/>
  <c r="J781" i="1"/>
  <c r="K781" i="1"/>
  <c r="L781" i="1"/>
  <c r="M781" i="1"/>
  <c r="I782" i="1"/>
  <c r="J782" i="1"/>
  <c r="K782" i="1"/>
  <c r="L782" i="1"/>
  <c r="M782" i="1"/>
  <c r="I783" i="1"/>
  <c r="J783" i="1"/>
  <c r="K783" i="1"/>
  <c r="L783" i="1"/>
  <c r="M783" i="1"/>
  <c r="I784" i="1"/>
  <c r="J784" i="1"/>
  <c r="K784" i="1"/>
  <c r="L784" i="1"/>
  <c r="M784" i="1"/>
  <c r="I785" i="1"/>
  <c r="J785" i="1"/>
  <c r="K785" i="1"/>
  <c r="L785" i="1"/>
  <c r="M785" i="1"/>
  <c r="I786" i="1"/>
  <c r="J786" i="1"/>
  <c r="K786" i="1"/>
  <c r="L786" i="1"/>
  <c r="M786" i="1"/>
  <c r="I787" i="1"/>
  <c r="J787" i="1"/>
  <c r="K787" i="1"/>
  <c r="L787" i="1"/>
  <c r="M787" i="1"/>
  <c r="I788" i="1"/>
  <c r="J788" i="1"/>
  <c r="K788" i="1"/>
  <c r="L788" i="1"/>
  <c r="M788" i="1"/>
  <c r="I789" i="1"/>
  <c r="J789" i="1"/>
  <c r="K789" i="1"/>
  <c r="L789" i="1"/>
  <c r="M789" i="1"/>
  <c r="I790" i="1"/>
  <c r="J790" i="1"/>
  <c r="K790" i="1"/>
  <c r="L790" i="1"/>
  <c r="M790" i="1"/>
  <c r="I791" i="1"/>
  <c r="J791" i="1"/>
  <c r="K791" i="1"/>
  <c r="L791" i="1"/>
  <c r="M791" i="1"/>
  <c r="I792" i="1"/>
  <c r="J792" i="1"/>
  <c r="K792" i="1"/>
  <c r="L792" i="1"/>
  <c r="M792" i="1"/>
  <c r="I793" i="1"/>
  <c r="J793" i="1"/>
  <c r="K793" i="1"/>
  <c r="L793" i="1"/>
  <c r="M793" i="1"/>
  <c r="I794" i="1"/>
  <c r="J794" i="1"/>
  <c r="K794" i="1"/>
  <c r="L794" i="1"/>
  <c r="M794" i="1"/>
  <c r="I795" i="1"/>
  <c r="J795" i="1"/>
  <c r="K795" i="1"/>
  <c r="L795" i="1"/>
  <c r="M795" i="1"/>
  <c r="I796" i="1"/>
  <c r="J796" i="1"/>
  <c r="K796" i="1"/>
  <c r="L796" i="1"/>
  <c r="M796" i="1"/>
  <c r="I797" i="1"/>
  <c r="J797" i="1"/>
  <c r="K797" i="1"/>
  <c r="L797" i="1"/>
  <c r="M797" i="1"/>
  <c r="I798" i="1"/>
  <c r="J798" i="1"/>
  <c r="K798" i="1"/>
  <c r="L798" i="1"/>
  <c r="M798" i="1"/>
  <c r="I799" i="1"/>
  <c r="J799" i="1"/>
  <c r="K799" i="1"/>
  <c r="L799" i="1"/>
  <c r="M799" i="1"/>
  <c r="I800" i="1"/>
  <c r="J800" i="1"/>
  <c r="K800" i="1"/>
  <c r="L800" i="1"/>
  <c r="M800" i="1"/>
  <c r="I801" i="1"/>
  <c r="J801" i="1"/>
  <c r="K801" i="1"/>
  <c r="L801" i="1"/>
  <c r="M801" i="1"/>
  <c r="I802" i="1"/>
  <c r="J802" i="1"/>
  <c r="K802" i="1"/>
  <c r="L802" i="1"/>
  <c r="M802" i="1"/>
  <c r="I803" i="1"/>
  <c r="J803" i="1"/>
  <c r="K803" i="1"/>
  <c r="L803" i="1"/>
  <c r="M803" i="1"/>
  <c r="I804" i="1"/>
  <c r="J804" i="1"/>
  <c r="K804" i="1"/>
  <c r="L804" i="1"/>
  <c r="M804" i="1"/>
  <c r="I805" i="1"/>
  <c r="J805" i="1"/>
  <c r="K805" i="1"/>
  <c r="L805" i="1"/>
  <c r="M805" i="1"/>
  <c r="I806" i="1"/>
  <c r="J806" i="1"/>
  <c r="K806" i="1"/>
  <c r="L806" i="1"/>
  <c r="M806" i="1"/>
  <c r="I807" i="1"/>
  <c r="J807" i="1"/>
  <c r="K807" i="1"/>
  <c r="L807" i="1"/>
  <c r="M807" i="1"/>
  <c r="I808" i="1"/>
  <c r="J808" i="1"/>
  <c r="K808" i="1"/>
  <c r="L808" i="1"/>
  <c r="M808" i="1"/>
  <c r="I809" i="1"/>
  <c r="J809" i="1"/>
  <c r="K809" i="1"/>
  <c r="L809" i="1"/>
  <c r="M809" i="1"/>
  <c r="I810" i="1"/>
  <c r="J810" i="1"/>
  <c r="K810" i="1"/>
  <c r="L810" i="1"/>
  <c r="M810" i="1"/>
  <c r="I811" i="1"/>
  <c r="J811" i="1"/>
  <c r="K811" i="1"/>
  <c r="L811" i="1"/>
  <c r="M811" i="1"/>
  <c r="I812" i="1"/>
  <c r="J812" i="1"/>
  <c r="K812" i="1"/>
  <c r="L812" i="1"/>
  <c r="M812" i="1"/>
  <c r="I813" i="1"/>
  <c r="J813" i="1"/>
  <c r="K813" i="1"/>
  <c r="L813" i="1"/>
  <c r="M813" i="1"/>
  <c r="I814" i="1"/>
  <c r="J814" i="1"/>
  <c r="K814" i="1"/>
  <c r="L814" i="1"/>
  <c r="M814" i="1"/>
  <c r="I815" i="1"/>
  <c r="J815" i="1"/>
  <c r="K815" i="1"/>
  <c r="L815" i="1"/>
  <c r="M815" i="1"/>
  <c r="I816" i="1"/>
  <c r="J816" i="1"/>
  <c r="K816" i="1"/>
  <c r="L816" i="1"/>
  <c r="M816" i="1"/>
  <c r="I817" i="1"/>
  <c r="J817" i="1"/>
  <c r="K817" i="1"/>
  <c r="L817" i="1"/>
  <c r="M817" i="1"/>
  <c r="I818" i="1"/>
  <c r="J818" i="1"/>
  <c r="K818" i="1"/>
  <c r="L818" i="1"/>
  <c r="M818" i="1"/>
  <c r="I819" i="1"/>
  <c r="J819" i="1"/>
  <c r="K819" i="1"/>
  <c r="L819" i="1"/>
  <c r="M819" i="1"/>
  <c r="I820" i="1"/>
  <c r="J820" i="1"/>
  <c r="K820" i="1"/>
  <c r="L820" i="1"/>
  <c r="M820" i="1"/>
  <c r="I821" i="1"/>
  <c r="J821" i="1"/>
  <c r="K821" i="1"/>
  <c r="L821" i="1"/>
  <c r="M821" i="1"/>
  <c r="I822" i="1"/>
  <c r="J822" i="1"/>
  <c r="K822" i="1"/>
  <c r="L822" i="1"/>
  <c r="M822" i="1"/>
  <c r="I823" i="1"/>
  <c r="J823" i="1"/>
  <c r="K823" i="1"/>
  <c r="L823" i="1"/>
  <c r="M823" i="1"/>
  <c r="I824" i="1"/>
  <c r="J824" i="1"/>
  <c r="K824" i="1"/>
  <c r="L824" i="1"/>
  <c r="M824" i="1"/>
  <c r="I825" i="1"/>
  <c r="J825" i="1"/>
  <c r="K825" i="1"/>
  <c r="L825" i="1"/>
  <c r="M825" i="1"/>
  <c r="I826" i="1"/>
  <c r="J826" i="1"/>
  <c r="K826" i="1"/>
  <c r="L826" i="1"/>
  <c r="M826" i="1"/>
  <c r="I827" i="1"/>
  <c r="J827" i="1"/>
  <c r="K827" i="1"/>
  <c r="L827" i="1"/>
  <c r="M827" i="1"/>
  <c r="I828" i="1"/>
  <c r="J828" i="1"/>
  <c r="K828" i="1"/>
  <c r="L828" i="1"/>
  <c r="M828" i="1"/>
  <c r="I829" i="1"/>
  <c r="J829" i="1"/>
  <c r="K829" i="1"/>
  <c r="L829" i="1"/>
  <c r="M829" i="1"/>
  <c r="I830" i="1"/>
  <c r="J830" i="1"/>
  <c r="K830" i="1"/>
  <c r="L830" i="1"/>
  <c r="M830" i="1"/>
  <c r="I831" i="1"/>
  <c r="J831" i="1"/>
  <c r="K831" i="1"/>
  <c r="L831" i="1"/>
  <c r="M831" i="1"/>
  <c r="I832" i="1"/>
  <c r="J832" i="1"/>
  <c r="K832" i="1"/>
  <c r="L832" i="1"/>
  <c r="M832" i="1"/>
  <c r="I833" i="1"/>
  <c r="J833" i="1"/>
  <c r="K833" i="1"/>
  <c r="L833" i="1"/>
  <c r="M833" i="1"/>
  <c r="I834" i="1"/>
  <c r="J834" i="1"/>
  <c r="K834" i="1"/>
  <c r="L834" i="1"/>
  <c r="M834" i="1"/>
  <c r="I835" i="1"/>
  <c r="J835" i="1"/>
  <c r="K835" i="1"/>
  <c r="L835" i="1"/>
  <c r="M835" i="1"/>
  <c r="I836" i="1"/>
  <c r="J836" i="1"/>
  <c r="K836" i="1"/>
  <c r="L836" i="1"/>
  <c r="M836" i="1"/>
  <c r="I837" i="1"/>
  <c r="J837" i="1"/>
  <c r="K837" i="1"/>
  <c r="L837" i="1"/>
  <c r="M837" i="1"/>
  <c r="I838" i="1"/>
  <c r="J838" i="1"/>
  <c r="K838" i="1"/>
  <c r="L838" i="1"/>
  <c r="M838" i="1"/>
  <c r="I839" i="1"/>
  <c r="J839" i="1"/>
  <c r="K839" i="1"/>
  <c r="L839" i="1"/>
  <c r="M839" i="1"/>
  <c r="I840" i="1"/>
  <c r="J840" i="1"/>
  <c r="K840" i="1"/>
  <c r="L840" i="1"/>
  <c r="M840" i="1"/>
  <c r="I841" i="1"/>
  <c r="J841" i="1"/>
  <c r="K841" i="1"/>
  <c r="L841" i="1"/>
  <c r="M841" i="1"/>
  <c r="I842" i="1"/>
  <c r="J842" i="1"/>
  <c r="K842" i="1"/>
  <c r="L842" i="1"/>
  <c r="M842" i="1"/>
  <c r="I843" i="1"/>
  <c r="J843" i="1"/>
  <c r="K843" i="1"/>
  <c r="L843" i="1"/>
  <c r="M843" i="1"/>
  <c r="I844" i="1"/>
  <c r="J844" i="1"/>
  <c r="K844" i="1"/>
  <c r="L844" i="1"/>
  <c r="M844" i="1"/>
  <c r="I845" i="1"/>
  <c r="J845" i="1"/>
  <c r="K845" i="1"/>
  <c r="L845" i="1"/>
  <c r="M845" i="1"/>
  <c r="I846" i="1"/>
  <c r="J846" i="1"/>
  <c r="K846" i="1"/>
  <c r="L846" i="1"/>
  <c r="M846" i="1"/>
  <c r="I847" i="1"/>
  <c r="J847" i="1"/>
  <c r="K847" i="1"/>
  <c r="L847" i="1"/>
  <c r="M847" i="1"/>
  <c r="I848" i="1"/>
  <c r="J848" i="1"/>
  <c r="K848" i="1"/>
  <c r="L848" i="1"/>
  <c r="M848" i="1"/>
  <c r="I849" i="1"/>
  <c r="J849" i="1"/>
  <c r="K849" i="1"/>
  <c r="L849" i="1"/>
  <c r="M849" i="1"/>
  <c r="I850" i="1"/>
  <c r="J850" i="1"/>
  <c r="K850" i="1"/>
  <c r="L850" i="1"/>
  <c r="M850" i="1"/>
  <c r="I851" i="1"/>
  <c r="J851" i="1"/>
  <c r="K851" i="1"/>
  <c r="L851" i="1"/>
  <c r="M851" i="1"/>
  <c r="I852" i="1"/>
  <c r="J852" i="1"/>
  <c r="K852" i="1"/>
  <c r="L852" i="1"/>
  <c r="M852" i="1"/>
  <c r="I853" i="1"/>
  <c r="J853" i="1"/>
  <c r="K853" i="1"/>
  <c r="L853" i="1"/>
  <c r="M853" i="1"/>
  <c r="I854" i="1"/>
  <c r="J854" i="1"/>
  <c r="K854" i="1"/>
  <c r="L854" i="1"/>
  <c r="M854" i="1"/>
  <c r="I855" i="1"/>
  <c r="J855" i="1"/>
  <c r="K855" i="1"/>
  <c r="L855" i="1"/>
  <c r="M855" i="1"/>
  <c r="I856" i="1"/>
  <c r="J856" i="1"/>
  <c r="K856" i="1"/>
  <c r="L856" i="1"/>
  <c r="M856" i="1"/>
  <c r="I857" i="1"/>
  <c r="J857" i="1"/>
  <c r="K857" i="1"/>
  <c r="L857" i="1"/>
  <c r="M857" i="1"/>
  <c r="I858" i="1"/>
  <c r="J858" i="1"/>
  <c r="K858" i="1"/>
  <c r="L858" i="1"/>
  <c r="M858" i="1"/>
  <c r="I859" i="1"/>
  <c r="J859" i="1"/>
  <c r="K859" i="1"/>
  <c r="L859" i="1"/>
  <c r="M859" i="1"/>
  <c r="I860" i="1"/>
  <c r="J860" i="1"/>
  <c r="K860" i="1"/>
  <c r="L860" i="1"/>
  <c r="M860" i="1"/>
  <c r="I861" i="1"/>
  <c r="J861" i="1"/>
  <c r="K861" i="1"/>
  <c r="L861" i="1"/>
  <c r="M861" i="1"/>
  <c r="I862" i="1"/>
  <c r="J862" i="1"/>
  <c r="K862" i="1"/>
  <c r="L862" i="1"/>
  <c r="M862" i="1"/>
  <c r="I863" i="1"/>
  <c r="J863" i="1"/>
  <c r="K863" i="1"/>
  <c r="L863" i="1"/>
  <c r="M863" i="1"/>
  <c r="I864" i="1"/>
  <c r="J864" i="1"/>
  <c r="K864" i="1"/>
  <c r="L864" i="1"/>
  <c r="M864" i="1"/>
  <c r="I865" i="1"/>
  <c r="J865" i="1"/>
  <c r="K865" i="1"/>
  <c r="L865" i="1"/>
  <c r="M865" i="1"/>
  <c r="I866" i="1"/>
  <c r="J866" i="1"/>
  <c r="K866" i="1"/>
  <c r="L866" i="1"/>
  <c r="M866" i="1"/>
  <c r="I867" i="1"/>
  <c r="J867" i="1"/>
  <c r="K867" i="1"/>
  <c r="L867" i="1"/>
  <c r="M867" i="1"/>
  <c r="I868" i="1"/>
  <c r="J868" i="1"/>
  <c r="K868" i="1"/>
  <c r="L868" i="1"/>
  <c r="M868" i="1"/>
  <c r="I869" i="1"/>
  <c r="J869" i="1"/>
  <c r="K869" i="1"/>
  <c r="L869" i="1"/>
  <c r="M869" i="1"/>
  <c r="I870" i="1"/>
  <c r="J870" i="1"/>
  <c r="K870" i="1"/>
  <c r="L870" i="1"/>
  <c r="M870" i="1"/>
  <c r="I871" i="1"/>
  <c r="J871" i="1"/>
  <c r="K871" i="1"/>
  <c r="L871" i="1"/>
  <c r="M871" i="1"/>
  <c r="I872" i="1"/>
  <c r="J872" i="1"/>
  <c r="K872" i="1"/>
  <c r="L872" i="1"/>
  <c r="M872" i="1"/>
  <c r="I873" i="1"/>
  <c r="J873" i="1"/>
  <c r="K873" i="1"/>
  <c r="L873" i="1"/>
  <c r="M873" i="1"/>
  <c r="I874" i="1"/>
  <c r="J874" i="1"/>
  <c r="K874" i="1"/>
  <c r="L874" i="1"/>
  <c r="M874" i="1"/>
  <c r="I875" i="1"/>
  <c r="J875" i="1"/>
  <c r="K875" i="1"/>
  <c r="L875" i="1"/>
  <c r="M875" i="1"/>
  <c r="I876" i="1"/>
  <c r="J876" i="1"/>
  <c r="K876" i="1"/>
  <c r="L876" i="1"/>
  <c r="M876" i="1"/>
  <c r="I877" i="1"/>
  <c r="J877" i="1"/>
  <c r="K877" i="1"/>
  <c r="L877" i="1"/>
  <c r="M877" i="1"/>
  <c r="I878" i="1"/>
  <c r="J878" i="1"/>
  <c r="K878" i="1"/>
  <c r="L878" i="1"/>
  <c r="M878" i="1"/>
  <c r="I879" i="1"/>
  <c r="J879" i="1"/>
  <c r="K879" i="1"/>
  <c r="L879" i="1"/>
  <c r="M879" i="1"/>
  <c r="I880" i="1"/>
  <c r="J880" i="1"/>
  <c r="K880" i="1"/>
  <c r="L880" i="1"/>
  <c r="M880" i="1"/>
  <c r="I881" i="1"/>
  <c r="J881" i="1"/>
  <c r="K881" i="1"/>
  <c r="L881" i="1"/>
  <c r="M881" i="1"/>
  <c r="I882" i="1"/>
  <c r="J882" i="1"/>
  <c r="K882" i="1"/>
  <c r="L882" i="1"/>
  <c r="M882" i="1"/>
  <c r="I883" i="1"/>
  <c r="J883" i="1"/>
  <c r="K883" i="1"/>
  <c r="L883" i="1"/>
  <c r="M883" i="1"/>
  <c r="I884" i="1"/>
  <c r="J884" i="1"/>
  <c r="K884" i="1"/>
  <c r="L884" i="1"/>
  <c r="M884" i="1"/>
  <c r="I885" i="1"/>
  <c r="J885" i="1"/>
  <c r="K885" i="1"/>
  <c r="L885" i="1"/>
  <c r="M885" i="1"/>
  <c r="I886" i="1"/>
  <c r="J886" i="1"/>
  <c r="K886" i="1"/>
  <c r="L886" i="1"/>
  <c r="M886" i="1"/>
  <c r="I887" i="1"/>
  <c r="J887" i="1"/>
  <c r="K887" i="1"/>
  <c r="L887" i="1"/>
  <c r="M887" i="1"/>
  <c r="I888" i="1"/>
  <c r="J888" i="1"/>
  <c r="K888" i="1"/>
  <c r="L888" i="1"/>
  <c r="M888" i="1"/>
  <c r="I889" i="1"/>
  <c r="J889" i="1"/>
  <c r="K889" i="1"/>
  <c r="L889" i="1"/>
  <c r="M889" i="1"/>
  <c r="I890" i="1"/>
  <c r="J890" i="1"/>
  <c r="K890" i="1"/>
  <c r="L890" i="1"/>
  <c r="M890" i="1"/>
  <c r="I891" i="1"/>
  <c r="J891" i="1"/>
  <c r="K891" i="1"/>
  <c r="L891" i="1"/>
  <c r="M891" i="1"/>
  <c r="I892" i="1"/>
  <c r="J892" i="1"/>
  <c r="K892" i="1"/>
  <c r="L892" i="1"/>
  <c r="M892" i="1"/>
  <c r="I893" i="1"/>
  <c r="J893" i="1"/>
  <c r="K893" i="1"/>
  <c r="L893" i="1"/>
  <c r="M893" i="1"/>
  <c r="I894" i="1"/>
  <c r="J894" i="1"/>
  <c r="K894" i="1"/>
  <c r="L894" i="1"/>
  <c r="M894" i="1"/>
  <c r="I895" i="1"/>
  <c r="J895" i="1"/>
  <c r="K895" i="1"/>
  <c r="L895" i="1"/>
  <c r="M895" i="1"/>
  <c r="I896" i="1"/>
  <c r="J896" i="1"/>
  <c r="K896" i="1"/>
  <c r="L896" i="1"/>
  <c r="M896" i="1"/>
  <c r="I897" i="1"/>
  <c r="J897" i="1"/>
  <c r="K897" i="1"/>
  <c r="L897" i="1"/>
  <c r="M897" i="1"/>
  <c r="I898" i="1"/>
  <c r="J898" i="1"/>
  <c r="K898" i="1"/>
  <c r="L898" i="1"/>
  <c r="M898" i="1"/>
  <c r="I899" i="1"/>
  <c r="J899" i="1"/>
  <c r="K899" i="1"/>
  <c r="L899" i="1"/>
  <c r="M899" i="1"/>
  <c r="I900" i="1"/>
  <c r="J900" i="1"/>
  <c r="K900" i="1"/>
  <c r="L900" i="1"/>
  <c r="M900" i="1"/>
  <c r="I901" i="1"/>
  <c r="J901" i="1"/>
  <c r="K901" i="1"/>
  <c r="L901" i="1"/>
  <c r="M901" i="1"/>
  <c r="I902" i="1"/>
  <c r="J902" i="1"/>
  <c r="K902" i="1"/>
  <c r="L902" i="1"/>
  <c r="M902" i="1"/>
  <c r="I903" i="1"/>
  <c r="J903" i="1"/>
  <c r="K903" i="1"/>
  <c r="L903" i="1"/>
  <c r="M903" i="1"/>
  <c r="I904" i="1"/>
  <c r="J904" i="1"/>
  <c r="K904" i="1"/>
  <c r="L904" i="1"/>
  <c r="M904" i="1"/>
  <c r="I905" i="1"/>
  <c r="J905" i="1"/>
  <c r="K905" i="1"/>
  <c r="L905" i="1"/>
  <c r="M905" i="1"/>
  <c r="I906" i="1"/>
  <c r="J906" i="1"/>
  <c r="K906" i="1"/>
  <c r="L906" i="1"/>
  <c r="M906" i="1"/>
  <c r="I907" i="1"/>
  <c r="J907" i="1"/>
  <c r="K907" i="1"/>
  <c r="L907" i="1"/>
  <c r="M907" i="1"/>
  <c r="I908" i="1"/>
  <c r="J908" i="1"/>
  <c r="K908" i="1"/>
  <c r="L908" i="1"/>
  <c r="M908" i="1"/>
  <c r="I909" i="1"/>
  <c r="J909" i="1"/>
  <c r="K909" i="1"/>
  <c r="L909" i="1"/>
  <c r="M909" i="1"/>
  <c r="I910" i="1"/>
  <c r="J910" i="1"/>
  <c r="K910" i="1"/>
  <c r="L910" i="1"/>
  <c r="M910" i="1"/>
  <c r="I911" i="1"/>
  <c r="J911" i="1"/>
  <c r="K911" i="1"/>
  <c r="L911" i="1"/>
  <c r="M911" i="1"/>
  <c r="I912" i="1"/>
  <c r="J912" i="1"/>
  <c r="K912" i="1"/>
  <c r="L912" i="1"/>
  <c r="M912" i="1"/>
  <c r="I913" i="1"/>
  <c r="J913" i="1"/>
  <c r="K913" i="1"/>
  <c r="L913" i="1"/>
  <c r="M913" i="1"/>
  <c r="I914" i="1"/>
  <c r="J914" i="1"/>
  <c r="K914" i="1"/>
  <c r="L914" i="1"/>
  <c r="M914" i="1"/>
  <c r="I915" i="1"/>
  <c r="J915" i="1"/>
  <c r="K915" i="1"/>
  <c r="L915" i="1"/>
  <c r="M915" i="1"/>
  <c r="I916" i="1"/>
  <c r="J916" i="1"/>
  <c r="K916" i="1"/>
  <c r="L916" i="1"/>
  <c r="M916" i="1"/>
  <c r="I917" i="1"/>
  <c r="J917" i="1"/>
  <c r="K917" i="1"/>
  <c r="L917" i="1"/>
  <c r="M917" i="1"/>
  <c r="I918" i="1"/>
  <c r="J918" i="1"/>
  <c r="K918" i="1"/>
  <c r="L918" i="1"/>
  <c r="M918" i="1"/>
  <c r="I919" i="1"/>
  <c r="J919" i="1"/>
  <c r="K919" i="1"/>
  <c r="L919" i="1"/>
  <c r="M919" i="1"/>
  <c r="I920" i="1"/>
  <c r="J920" i="1"/>
  <c r="K920" i="1"/>
  <c r="L920" i="1"/>
  <c r="M920" i="1"/>
  <c r="I921" i="1"/>
  <c r="J921" i="1"/>
  <c r="K921" i="1"/>
  <c r="L921" i="1"/>
  <c r="M921" i="1"/>
  <c r="I922" i="1"/>
  <c r="J922" i="1"/>
  <c r="K922" i="1"/>
  <c r="L922" i="1"/>
  <c r="M922" i="1"/>
  <c r="I923" i="1"/>
  <c r="J923" i="1"/>
  <c r="K923" i="1"/>
  <c r="L923" i="1"/>
  <c r="M923" i="1"/>
  <c r="I924" i="1"/>
  <c r="J924" i="1"/>
  <c r="K924" i="1"/>
  <c r="L924" i="1"/>
  <c r="M924" i="1"/>
  <c r="I925" i="1"/>
  <c r="J925" i="1"/>
  <c r="K925" i="1"/>
  <c r="L925" i="1"/>
  <c r="M925" i="1"/>
  <c r="I926" i="1"/>
  <c r="J926" i="1"/>
  <c r="K926" i="1"/>
  <c r="L926" i="1"/>
  <c r="M926" i="1"/>
  <c r="I927" i="1"/>
  <c r="J927" i="1"/>
  <c r="K927" i="1"/>
  <c r="L927" i="1"/>
  <c r="M927" i="1"/>
  <c r="I928" i="1"/>
  <c r="J928" i="1"/>
  <c r="K928" i="1"/>
  <c r="L928" i="1"/>
  <c r="M928" i="1"/>
  <c r="I929" i="1"/>
  <c r="J929" i="1"/>
  <c r="K929" i="1"/>
  <c r="L929" i="1"/>
  <c r="M929" i="1"/>
  <c r="I930" i="1"/>
  <c r="J930" i="1"/>
  <c r="K930" i="1"/>
  <c r="L930" i="1"/>
  <c r="M930" i="1"/>
  <c r="I931" i="1"/>
  <c r="J931" i="1"/>
  <c r="K931" i="1"/>
  <c r="L931" i="1"/>
  <c r="M931" i="1"/>
  <c r="I932" i="1"/>
  <c r="J932" i="1"/>
  <c r="K932" i="1"/>
  <c r="L932" i="1"/>
  <c r="M932" i="1"/>
  <c r="I933" i="1"/>
  <c r="J933" i="1"/>
  <c r="K933" i="1"/>
  <c r="L933" i="1"/>
  <c r="M933" i="1"/>
  <c r="I934" i="1"/>
  <c r="J934" i="1"/>
  <c r="K934" i="1"/>
  <c r="L934" i="1"/>
  <c r="M934" i="1"/>
  <c r="I935" i="1"/>
  <c r="J935" i="1"/>
  <c r="K935" i="1"/>
  <c r="L935" i="1"/>
  <c r="M935" i="1"/>
  <c r="I936" i="1"/>
  <c r="J936" i="1"/>
  <c r="K936" i="1"/>
  <c r="L936" i="1"/>
  <c r="M936" i="1"/>
  <c r="I937" i="1"/>
  <c r="J937" i="1"/>
  <c r="K937" i="1"/>
  <c r="L937" i="1"/>
  <c r="M937" i="1"/>
  <c r="I938" i="1"/>
  <c r="J938" i="1"/>
  <c r="K938" i="1"/>
  <c r="L938" i="1"/>
  <c r="M938" i="1"/>
  <c r="I939" i="1"/>
  <c r="J939" i="1"/>
  <c r="K939" i="1"/>
  <c r="L939" i="1"/>
  <c r="M939" i="1"/>
  <c r="I940" i="1"/>
  <c r="J940" i="1"/>
  <c r="K940" i="1"/>
  <c r="L940" i="1"/>
  <c r="M940" i="1"/>
  <c r="I941" i="1"/>
  <c r="J941" i="1"/>
  <c r="K941" i="1"/>
  <c r="L941" i="1"/>
  <c r="M941" i="1"/>
  <c r="I942" i="1"/>
  <c r="J942" i="1"/>
  <c r="K942" i="1"/>
  <c r="L942" i="1"/>
  <c r="M942" i="1"/>
  <c r="I943" i="1"/>
  <c r="J943" i="1"/>
  <c r="K943" i="1"/>
  <c r="L943" i="1"/>
  <c r="M943" i="1"/>
  <c r="I944" i="1"/>
  <c r="J944" i="1"/>
  <c r="K944" i="1"/>
  <c r="L944" i="1"/>
  <c r="M944" i="1"/>
  <c r="I945" i="1"/>
  <c r="J945" i="1"/>
  <c r="K945" i="1"/>
  <c r="L945" i="1"/>
  <c r="M945" i="1"/>
  <c r="I946" i="1"/>
  <c r="J946" i="1"/>
  <c r="K946" i="1"/>
  <c r="L946" i="1"/>
  <c r="M946" i="1"/>
  <c r="I947" i="1"/>
  <c r="J947" i="1"/>
  <c r="K947" i="1"/>
  <c r="L947" i="1"/>
  <c r="M947" i="1"/>
  <c r="I948" i="1"/>
  <c r="J948" i="1"/>
  <c r="K948" i="1"/>
  <c r="L948" i="1"/>
  <c r="M948" i="1"/>
  <c r="I949" i="1"/>
  <c r="J949" i="1"/>
  <c r="K949" i="1"/>
  <c r="L949" i="1"/>
  <c r="M949" i="1"/>
  <c r="I950" i="1"/>
  <c r="J950" i="1"/>
  <c r="K950" i="1"/>
  <c r="L950" i="1"/>
  <c r="M950" i="1"/>
  <c r="I951" i="1"/>
  <c r="J951" i="1"/>
  <c r="K951" i="1"/>
  <c r="L951" i="1"/>
  <c r="M951" i="1"/>
  <c r="I952" i="1"/>
  <c r="J952" i="1"/>
  <c r="K952" i="1"/>
  <c r="L952" i="1"/>
  <c r="M952" i="1"/>
  <c r="I953" i="1"/>
  <c r="J953" i="1"/>
  <c r="K953" i="1"/>
  <c r="L953" i="1"/>
  <c r="M953" i="1"/>
  <c r="I954" i="1"/>
  <c r="J954" i="1"/>
  <c r="K954" i="1"/>
  <c r="L954" i="1"/>
  <c r="M954" i="1"/>
  <c r="I955" i="1"/>
  <c r="J955" i="1"/>
  <c r="K955" i="1"/>
  <c r="L955" i="1"/>
  <c r="M955" i="1"/>
  <c r="I956" i="1"/>
  <c r="J956" i="1"/>
  <c r="K956" i="1"/>
  <c r="L956" i="1"/>
  <c r="M956" i="1"/>
  <c r="I957" i="1"/>
  <c r="J957" i="1"/>
  <c r="K957" i="1"/>
  <c r="L957" i="1"/>
  <c r="M957" i="1"/>
  <c r="I958" i="1"/>
  <c r="J958" i="1"/>
  <c r="K958" i="1"/>
  <c r="L958" i="1"/>
  <c r="M958" i="1"/>
  <c r="I959" i="1"/>
  <c r="J959" i="1"/>
  <c r="K959" i="1"/>
  <c r="L959" i="1"/>
  <c r="M959" i="1"/>
  <c r="I960" i="1"/>
  <c r="J960" i="1"/>
  <c r="K960" i="1"/>
  <c r="L960" i="1"/>
  <c r="M960" i="1"/>
  <c r="I961" i="1"/>
  <c r="J961" i="1"/>
  <c r="K961" i="1"/>
  <c r="L961" i="1"/>
  <c r="M961" i="1"/>
  <c r="I962" i="1"/>
  <c r="J962" i="1"/>
  <c r="K962" i="1"/>
  <c r="L962" i="1"/>
  <c r="M962" i="1"/>
  <c r="I963" i="1"/>
  <c r="J963" i="1"/>
  <c r="K963" i="1"/>
  <c r="L963" i="1"/>
  <c r="M963" i="1"/>
  <c r="I964" i="1"/>
  <c r="J964" i="1"/>
  <c r="K964" i="1"/>
  <c r="L964" i="1"/>
  <c r="M964" i="1"/>
  <c r="I965" i="1"/>
  <c r="J965" i="1"/>
  <c r="K965" i="1"/>
  <c r="L965" i="1"/>
  <c r="M965" i="1"/>
  <c r="I966" i="1"/>
  <c r="J966" i="1"/>
  <c r="K966" i="1"/>
  <c r="L966" i="1"/>
  <c r="M966" i="1"/>
  <c r="I967" i="1"/>
  <c r="J967" i="1"/>
  <c r="K967" i="1"/>
  <c r="L967" i="1"/>
  <c r="M967" i="1"/>
  <c r="I968" i="1"/>
  <c r="J968" i="1"/>
  <c r="K968" i="1"/>
  <c r="L968" i="1"/>
  <c r="M968" i="1"/>
  <c r="I969" i="1"/>
  <c r="J969" i="1"/>
  <c r="K969" i="1"/>
  <c r="L969" i="1"/>
  <c r="M969" i="1"/>
  <c r="I970" i="1"/>
  <c r="J970" i="1"/>
  <c r="K970" i="1"/>
  <c r="L970" i="1"/>
  <c r="M970" i="1"/>
  <c r="I971" i="1"/>
  <c r="J971" i="1"/>
  <c r="K971" i="1"/>
  <c r="L971" i="1"/>
  <c r="M971" i="1"/>
  <c r="I972" i="1"/>
  <c r="J972" i="1"/>
  <c r="K972" i="1"/>
  <c r="L972" i="1"/>
  <c r="M972" i="1"/>
  <c r="I973" i="1"/>
  <c r="J973" i="1"/>
  <c r="K973" i="1"/>
  <c r="L973" i="1"/>
  <c r="M973" i="1"/>
  <c r="I974" i="1"/>
  <c r="J974" i="1"/>
  <c r="K974" i="1"/>
  <c r="L974" i="1"/>
  <c r="M974" i="1"/>
  <c r="I975" i="1"/>
  <c r="J975" i="1"/>
  <c r="K975" i="1"/>
  <c r="L975" i="1"/>
  <c r="M975" i="1"/>
  <c r="I976" i="1"/>
  <c r="J976" i="1"/>
  <c r="K976" i="1"/>
  <c r="L976" i="1"/>
  <c r="M976" i="1"/>
  <c r="I977" i="1"/>
  <c r="J977" i="1"/>
  <c r="K977" i="1"/>
  <c r="L977" i="1"/>
  <c r="M977" i="1"/>
  <c r="I978" i="1"/>
  <c r="J978" i="1"/>
  <c r="K978" i="1"/>
  <c r="L978" i="1"/>
  <c r="M978" i="1"/>
  <c r="I979" i="1"/>
  <c r="J979" i="1"/>
  <c r="K979" i="1"/>
  <c r="L979" i="1"/>
  <c r="M979" i="1"/>
  <c r="I980" i="1"/>
  <c r="J980" i="1"/>
  <c r="K980" i="1"/>
  <c r="L980" i="1"/>
  <c r="M980" i="1"/>
  <c r="I981" i="1"/>
  <c r="J981" i="1"/>
  <c r="K981" i="1"/>
  <c r="L981" i="1"/>
  <c r="M981" i="1"/>
  <c r="I982" i="1"/>
  <c r="J982" i="1"/>
  <c r="K982" i="1"/>
  <c r="L982" i="1"/>
  <c r="M982" i="1"/>
  <c r="I983" i="1"/>
  <c r="J983" i="1"/>
  <c r="K983" i="1"/>
  <c r="L983" i="1"/>
  <c r="M983" i="1"/>
  <c r="I984" i="1"/>
  <c r="J984" i="1"/>
  <c r="K984" i="1"/>
  <c r="L984" i="1"/>
  <c r="M984" i="1"/>
  <c r="I985" i="1"/>
  <c r="J985" i="1"/>
  <c r="K985" i="1"/>
  <c r="L985" i="1"/>
  <c r="M985" i="1"/>
  <c r="I986" i="1"/>
  <c r="J986" i="1"/>
  <c r="K986" i="1"/>
  <c r="L986" i="1"/>
  <c r="M986" i="1"/>
  <c r="I987" i="1"/>
  <c r="J987" i="1"/>
  <c r="K987" i="1"/>
  <c r="L987" i="1"/>
  <c r="M987" i="1"/>
  <c r="I988" i="1"/>
  <c r="J988" i="1"/>
  <c r="K988" i="1"/>
  <c r="L988" i="1"/>
  <c r="M988" i="1"/>
  <c r="I989" i="1"/>
  <c r="J989" i="1"/>
  <c r="K989" i="1"/>
  <c r="L989" i="1"/>
  <c r="M989" i="1"/>
  <c r="I990" i="1"/>
  <c r="J990" i="1"/>
  <c r="K990" i="1"/>
  <c r="L990" i="1"/>
  <c r="M990" i="1"/>
  <c r="I991" i="1"/>
  <c r="J991" i="1"/>
  <c r="K991" i="1"/>
  <c r="L991" i="1"/>
  <c r="M991" i="1"/>
  <c r="I992" i="1"/>
  <c r="J992" i="1"/>
  <c r="K992" i="1"/>
  <c r="L992" i="1"/>
  <c r="M992" i="1"/>
  <c r="I993" i="1"/>
  <c r="J993" i="1"/>
  <c r="K993" i="1"/>
  <c r="L993" i="1"/>
  <c r="M993" i="1"/>
  <c r="I994" i="1"/>
  <c r="J994" i="1"/>
  <c r="K994" i="1"/>
  <c r="L994" i="1"/>
  <c r="M994" i="1"/>
  <c r="I995" i="1"/>
  <c r="J995" i="1"/>
  <c r="K995" i="1"/>
  <c r="L995" i="1"/>
  <c r="M995" i="1"/>
  <c r="I996" i="1"/>
  <c r="J996" i="1"/>
  <c r="K996" i="1"/>
  <c r="L996" i="1"/>
  <c r="M996" i="1"/>
  <c r="I997" i="1"/>
  <c r="J997" i="1"/>
  <c r="K997" i="1"/>
  <c r="L997" i="1"/>
  <c r="M997" i="1"/>
  <c r="I998" i="1"/>
  <c r="J998" i="1"/>
  <c r="K998" i="1"/>
  <c r="L998" i="1"/>
  <c r="M998" i="1"/>
  <c r="I999" i="1"/>
  <c r="J999" i="1"/>
  <c r="K999" i="1"/>
  <c r="L999" i="1"/>
  <c r="M999" i="1"/>
  <c r="I1000" i="1"/>
  <c r="J1000" i="1"/>
  <c r="K1000" i="1"/>
  <c r="L1000" i="1"/>
  <c r="M1000" i="1"/>
  <c r="I1001" i="1"/>
  <c r="J1001" i="1"/>
  <c r="K1001" i="1"/>
  <c r="L1001" i="1"/>
  <c r="M1001" i="1"/>
  <c r="I1002" i="1"/>
  <c r="J1002" i="1"/>
  <c r="K1002" i="1"/>
  <c r="L1002" i="1"/>
  <c r="M1002" i="1"/>
  <c r="I1003" i="1"/>
  <c r="J1003" i="1"/>
  <c r="K1003" i="1"/>
  <c r="L1003" i="1"/>
  <c r="M1003" i="1"/>
  <c r="I1004" i="1"/>
  <c r="J1004" i="1"/>
  <c r="K1004" i="1"/>
  <c r="L1004" i="1"/>
  <c r="M1004" i="1"/>
  <c r="I1005" i="1"/>
  <c r="J1005" i="1"/>
  <c r="K1005" i="1"/>
  <c r="L1005" i="1"/>
  <c r="M1005" i="1"/>
  <c r="I1006" i="1"/>
  <c r="J1006" i="1"/>
  <c r="K1006" i="1"/>
  <c r="L1006" i="1"/>
  <c r="M1006" i="1"/>
  <c r="I1007" i="1"/>
  <c r="J1007" i="1"/>
  <c r="K1007" i="1"/>
  <c r="L1007" i="1"/>
  <c r="M1007" i="1"/>
  <c r="I1008" i="1"/>
  <c r="J1008" i="1"/>
  <c r="K1008" i="1"/>
  <c r="L1008" i="1"/>
  <c r="M1008" i="1"/>
  <c r="I1009" i="1"/>
  <c r="J1009" i="1"/>
  <c r="K1009" i="1"/>
  <c r="L1009" i="1"/>
  <c r="M1009" i="1"/>
  <c r="I1010" i="1"/>
  <c r="J1010" i="1"/>
  <c r="K1010" i="1"/>
  <c r="L1010" i="1"/>
  <c r="M1010" i="1"/>
  <c r="I1011" i="1"/>
  <c r="J1011" i="1"/>
  <c r="K1011" i="1"/>
  <c r="L1011" i="1"/>
  <c r="M1011" i="1"/>
  <c r="I1012" i="1"/>
  <c r="J1012" i="1"/>
  <c r="K1012" i="1"/>
  <c r="L1012" i="1"/>
  <c r="M1012" i="1"/>
  <c r="I1013" i="1"/>
  <c r="J1013" i="1"/>
  <c r="K1013" i="1"/>
  <c r="L1013" i="1"/>
  <c r="M1013" i="1"/>
  <c r="I1014" i="1"/>
  <c r="J1014" i="1"/>
  <c r="K1014" i="1"/>
  <c r="L1014" i="1"/>
  <c r="M1014" i="1"/>
  <c r="I1015" i="1"/>
  <c r="J1015" i="1"/>
  <c r="K1015" i="1"/>
  <c r="L1015" i="1"/>
  <c r="M1015" i="1"/>
  <c r="I1016" i="1"/>
  <c r="J1016" i="1"/>
  <c r="K1016" i="1"/>
  <c r="L1016" i="1"/>
  <c r="M1016" i="1"/>
  <c r="I1017" i="1"/>
  <c r="J1017" i="1"/>
  <c r="K1017" i="1"/>
  <c r="L1017" i="1"/>
  <c r="M1017" i="1"/>
  <c r="I1018" i="1"/>
  <c r="J1018" i="1"/>
  <c r="K1018" i="1"/>
  <c r="L1018" i="1"/>
  <c r="M1018" i="1"/>
  <c r="I1019" i="1"/>
  <c r="J1019" i="1"/>
  <c r="K1019" i="1"/>
  <c r="L1019" i="1"/>
  <c r="M1019" i="1"/>
  <c r="I1020" i="1"/>
  <c r="J1020" i="1"/>
  <c r="K1020" i="1"/>
  <c r="L1020" i="1"/>
  <c r="M1020" i="1"/>
  <c r="I1021" i="1"/>
  <c r="J1021" i="1"/>
  <c r="K1021" i="1"/>
  <c r="L1021" i="1"/>
  <c r="M1021" i="1"/>
  <c r="I1022" i="1"/>
  <c r="J1022" i="1"/>
  <c r="K1022" i="1"/>
  <c r="L1022" i="1"/>
  <c r="M1022" i="1"/>
  <c r="I1023" i="1"/>
  <c r="J1023" i="1"/>
  <c r="K1023" i="1"/>
  <c r="L1023" i="1"/>
  <c r="M1023" i="1"/>
  <c r="I1024" i="1"/>
  <c r="J1024" i="1"/>
  <c r="K1024" i="1"/>
  <c r="L1024" i="1"/>
  <c r="M1024" i="1"/>
  <c r="I1025" i="1"/>
  <c r="J1025" i="1"/>
  <c r="K1025" i="1"/>
  <c r="L1025" i="1"/>
  <c r="M1025" i="1"/>
  <c r="I1026" i="1"/>
  <c r="J1026" i="1"/>
  <c r="K1026" i="1"/>
  <c r="L1026" i="1"/>
  <c r="M1026" i="1"/>
  <c r="I1027" i="1"/>
  <c r="J1027" i="1"/>
  <c r="K1027" i="1"/>
  <c r="L1027" i="1"/>
  <c r="M1027" i="1"/>
  <c r="I1028" i="1"/>
  <c r="J1028" i="1"/>
  <c r="K1028" i="1"/>
  <c r="L1028" i="1"/>
  <c r="M1028" i="1"/>
  <c r="I1029" i="1"/>
  <c r="J1029" i="1"/>
  <c r="K1029" i="1"/>
  <c r="L1029" i="1"/>
  <c r="M1029" i="1"/>
  <c r="I1030" i="1"/>
  <c r="J1030" i="1"/>
  <c r="K1030" i="1"/>
  <c r="L1030" i="1"/>
  <c r="M1030" i="1"/>
  <c r="I1031" i="1"/>
  <c r="J1031" i="1"/>
  <c r="K1031" i="1"/>
  <c r="L1031" i="1"/>
  <c r="M1031" i="1"/>
  <c r="I1032" i="1"/>
  <c r="J1032" i="1"/>
  <c r="K1032" i="1"/>
  <c r="L1032" i="1"/>
  <c r="M1032" i="1"/>
  <c r="I1033" i="1"/>
  <c r="J1033" i="1"/>
  <c r="K1033" i="1"/>
  <c r="L1033" i="1"/>
  <c r="M1033" i="1"/>
  <c r="I1034" i="1"/>
  <c r="J1034" i="1"/>
  <c r="K1034" i="1"/>
  <c r="L1034" i="1"/>
  <c r="M1034" i="1"/>
  <c r="I1035" i="1"/>
  <c r="J1035" i="1"/>
  <c r="K1035" i="1"/>
  <c r="L1035" i="1"/>
  <c r="M1035" i="1"/>
  <c r="I1036" i="1"/>
  <c r="J1036" i="1"/>
  <c r="K1036" i="1"/>
  <c r="L1036" i="1"/>
  <c r="M1036" i="1"/>
  <c r="I1037" i="1"/>
  <c r="J1037" i="1"/>
  <c r="K1037" i="1"/>
  <c r="L1037" i="1"/>
  <c r="M1037" i="1"/>
  <c r="I1038" i="1"/>
  <c r="J1038" i="1"/>
  <c r="K1038" i="1"/>
  <c r="L1038" i="1"/>
  <c r="M1038" i="1"/>
  <c r="I1039" i="1"/>
  <c r="J1039" i="1"/>
  <c r="K1039" i="1"/>
  <c r="L1039" i="1"/>
  <c r="M1039" i="1"/>
  <c r="I1040" i="1"/>
  <c r="J1040" i="1"/>
  <c r="K1040" i="1"/>
  <c r="L1040" i="1"/>
  <c r="M1040" i="1"/>
  <c r="I1041" i="1"/>
  <c r="J1041" i="1"/>
  <c r="K1041" i="1"/>
  <c r="L1041" i="1"/>
  <c r="M1041" i="1"/>
  <c r="I1042" i="1"/>
  <c r="J1042" i="1"/>
  <c r="K1042" i="1"/>
  <c r="L1042" i="1"/>
  <c r="M1042" i="1"/>
  <c r="I1043" i="1"/>
  <c r="J1043" i="1"/>
  <c r="K1043" i="1"/>
  <c r="L1043" i="1"/>
  <c r="M1043" i="1"/>
  <c r="I1044" i="1"/>
  <c r="J1044" i="1"/>
  <c r="K1044" i="1"/>
  <c r="L1044" i="1"/>
  <c r="M1044" i="1"/>
  <c r="I1045" i="1"/>
  <c r="J1045" i="1"/>
  <c r="K1045" i="1"/>
  <c r="L1045" i="1"/>
  <c r="M1045" i="1"/>
  <c r="I1046" i="1"/>
  <c r="J1046" i="1"/>
  <c r="K1046" i="1"/>
  <c r="L1046" i="1"/>
  <c r="M1046" i="1"/>
  <c r="I1047" i="1"/>
  <c r="J1047" i="1"/>
  <c r="K1047" i="1"/>
  <c r="L1047" i="1"/>
  <c r="M1047" i="1"/>
  <c r="I1048" i="1"/>
  <c r="J1048" i="1"/>
  <c r="K1048" i="1"/>
  <c r="L1048" i="1"/>
  <c r="M1048" i="1"/>
  <c r="I1049" i="1"/>
  <c r="J1049" i="1"/>
  <c r="K1049" i="1"/>
  <c r="L1049" i="1"/>
  <c r="M1049" i="1"/>
  <c r="I1050" i="1"/>
  <c r="J1050" i="1"/>
  <c r="K1050" i="1"/>
  <c r="L1050" i="1"/>
  <c r="M1050" i="1"/>
  <c r="I1051" i="1"/>
  <c r="J1051" i="1"/>
  <c r="K1051" i="1"/>
  <c r="L1051" i="1"/>
  <c r="M1051" i="1"/>
  <c r="I1052" i="1"/>
  <c r="J1052" i="1"/>
  <c r="K1052" i="1"/>
  <c r="L1052" i="1"/>
  <c r="M1052" i="1"/>
  <c r="I1053" i="1"/>
  <c r="J1053" i="1"/>
  <c r="K1053" i="1"/>
  <c r="L1053" i="1"/>
  <c r="M1053" i="1"/>
  <c r="I1054" i="1"/>
  <c r="J1054" i="1"/>
  <c r="K1054" i="1"/>
  <c r="L1054" i="1"/>
  <c r="M1054" i="1"/>
  <c r="I1055" i="1"/>
  <c r="J1055" i="1"/>
  <c r="K1055" i="1"/>
  <c r="L1055" i="1"/>
  <c r="M1055" i="1"/>
  <c r="I1056" i="1"/>
  <c r="J1056" i="1"/>
  <c r="K1056" i="1"/>
  <c r="L1056" i="1"/>
  <c r="M1056" i="1"/>
  <c r="I1057" i="1"/>
  <c r="J1057" i="1"/>
  <c r="K1057" i="1"/>
  <c r="L1057" i="1"/>
  <c r="M1057" i="1"/>
  <c r="I1058" i="1"/>
  <c r="J1058" i="1"/>
  <c r="K1058" i="1"/>
  <c r="L1058" i="1"/>
  <c r="M1058" i="1"/>
  <c r="I1059" i="1"/>
  <c r="J1059" i="1"/>
  <c r="K1059" i="1"/>
  <c r="L1059" i="1"/>
  <c r="M1059" i="1"/>
  <c r="I1060" i="1"/>
  <c r="J1060" i="1"/>
  <c r="K1060" i="1"/>
  <c r="L1060" i="1"/>
  <c r="M1060" i="1"/>
  <c r="M25" i="1"/>
  <c r="L25" i="1"/>
  <c r="K25" i="1"/>
  <c r="J25" i="1"/>
  <c r="I25" i="1"/>
  <c r="N26" i="1" s="1"/>
  <c r="V45" i="1"/>
  <c r="G554" i="1"/>
  <c r="R554" i="1"/>
  <c r="H2" i="1"/>
  <c r="E25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D26" i="1" s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U49" i="1" s="1"/>
  <c r="C555" i="1"/>
  <c r="F555" i="1" s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3" i="1"/>
  <c r="J158" i="2"/>
  <c r="DM159" i="2"/>
  <c r="DS158" i="2"/>
  <c r="DA156" i="2"/>
  <c r="BE154" i="2"/>
  <c r="I158" i="2"/>
  <c r="AM157" i="2"/>
  <c r="AS156" i="2"/>
  <c r="EK157" i="2"/>
  <c r="CI158" i="2"/>
  <c r="CO158" i="2"/>
  <c r="BQ153" i="2"/>
  <c r="FE157" i="2"/>
  <c r="EE158" i="2"/>
  <c r="CU158" i="2"/>
  <c r="DG155" i="2"/>
  <c r="BK154" i="2"/>
  <c r="AY155" i="2"/>
  <c r="FK158" i="2"/>
  <c r="DY158" i="2"/>
  <c r="CC157" i="2"/>
  <c r="BW155" i="2"/>
  <c r="AA157" i="2"/>
  <c r="O156" i="2"/>
  <c r="AG157" i="2"/>
  <c r="EB217" i="2" l="1"/>
  <c r="EC216" i="2"/>
  <c r="EI216" i="2" s="1"/>
  <c r="EH216" i="2"/>
  <c r="DL160" i="2"/>
  <c r="CF460" i="2"/>
  <c r="CG459" i="2"/>
  <c r="CL489" i="2"/>
  <c r="CM488" i="2"/>
  <c r="DR159" i="2"/>
  <c r="DX159" i="2"/>
  <c r="ED159" i="2"/>
  <c r="EJ158" i="2"/>
  <c r="DQ225" i="2"/>
  <c r="DK224" i="2"/>
  <c r="DW234" i="2"/>
  <c r="CY219" i="2"/>
  <c r="DE219" i="2" s="1"/>
  <c r="CL226" i="2"/>
  <c r="CM225" i="2"/>
  <c r="CF221" i="2"/>
  <c r="CG220" i="2"/>
  <c r="CX220" i="2"/>
  <c r="CR250" i="2"/>
  <c r="CS249" i="2"/>
  <c r="CN159" i="2"/>
  <c r="CZ157" i="2"/>
  <c r="CB158" i="2"/>
  <c r="CT159" i="2"/>
  <c r="CH159" i="2"/>
  <c r="DF157" i="2"/>
  <c r="BV157" i="2"/>
  <c r="BD155" i="2"/>
  <c r="BP155" i="2"/>
  <c r="BJ156" i="2"/>
  <c r="AX157" i="2"/>
  <c r="FJ160" i="2"/>
  <c r="FD159" i="2"/>
  <c r="AR157" i="2"/>
  <c r="Z158" i="2"/>
  <c r="AF159" i="2"/>
  <c r="AL159" i="2"/>
  <c r="T157" i="2"/>
  <c r="T158" i="2" s="1"/>
  <c r="N1058" i="1"/>
  <c r="N1054" i="1"/>
  <c r="N1050" i="1"/>
  <c r="N1038" i="1"/>
  <c r="N1034" i="1"/>
  <c r="N1026" i="1"/>
  <c r="N1022" i="1"/>
  <c r="N1002" i="1"/>
  <c r="N1056" i="1"/>
  <c r="N1048" i="1"/>
  <c r="N1044" i="1"/>
  <c r="N1036" i="1"/>
  <c r="N1032" i="1"/>
  <c r="N1059" i="1"/>
  <c r="N1055" i="1"/>
  <c r="N1047" i="1"/>
  <c r="N1039" i="1"/>
  <c r="N1035" i="1"/>
  <c r="N1031" i="1"/>
  <c r="N1003" i="1"/>
  <c r="N995" i="1"/>
  <c r="N991" i="1"/>
  <c r="N987" i="1"/>
  <c r="N983" i="1"/>
  <c r="N975" i="1"/>
  <c r="N971" i="1"/>
  <c r="N967" i="1"/>
  <c r="N963" i="1"/>
  <c r="N959" i="1"/>
  <c r="N951" i="1"/>
  <c r="N931" i="1"/>
  <c r="N927" i="1"/>
  <c r="N919" i="1"/>
  <c r="N915" i="1"/>
  <c r="N911" i="1"/>
  <c r="N903" i="1"/>
  <c r="N863" i="1"/>
  <c r="N855" i="1"/>
  <c r="N851" i="1"/>
  <c r="N835" i="1"/>
  <c r="N831" i="1"/>
  <c r="N823" i="1"/>
  <c r="N819" i="1"/>
  <c r="N811" i="1"/>
  <c r="N807" i="1"/>
  <c r="N799" i="1"/>
  <c r="N787" i="1"/>
  <c r="N783" i="1"/>
  <c r="N779" i="1"/>
  <c r="N771" i="1"/>
  <c r="N755" i="1"/>
  <c r="N751" i="1"/>
  <c r="N747" i="1"/>
  <c r="N743" i="1"/>
  <c r="N739" i="1"/>
  <c r="N735" i="1"/>
  <c r="N731" i="1"/>
  <c r="N727" i="1"/>
  <c r="N711" i="1"/>
  <c r="N703" i="1"/>
  <c r="N699" i="1"/>
  <c r="N695" i="1"/>
  <c r="N683" i="1"/>
  <c r="N671" i="1"/>
  <c r="N667" i="1"/>
  <c r="N663" i="1"/>
  <c r="N659" i="1"/>
  <c r="N655" i="1"/>
  <c r="N651" i="1"/>
  <c r="N647" i="1"/>
  <c r="N643" i="1"/>
  <c r="N639" i="1"/>
  <c r="N635" i="1"/>
  <c r="N591" i="1"/>
  <c r="N583" i="1"/>
  <c r="N579" i="1"/>
  <c r="N575" i="1"/>
  <c r="N571" i="1"/>
  <c r="N567" i="1"/>
  <c r="N535" i="1"/>
  <c r="N531" i="1"/>
  <c r="N527" i="1"/>
  <c r="N523" i="1"/>
  <c r="N519" i="1"/>
  <c r="N507" i="1"/>
  <c r="N503" i="1"/>
  <c r="N499" i="1"/>
  <c r="N495" i="1"/>
  <c r="N483" i="1"/>
  <c r="N479" i="1"/>
  <c r="N471" i="1"/>
  <c r="N467" i="1"/>
  <c r="N459" i="1"/>
  <c r="N455" i="1"/>
  <c r="N451" i="1"/>
  <c r="N447" i="1"/>
  <c r="N443" i="1"/>
  <c r="N994" i="1"/>
  <c r="N990" i="1"/>
  <c r="N986" i="1"/>
  <c r="N982" i="1"/>
  <c r="N978" i="1"/>
  <c r="N974" i="1"/>
  <c r="N970" i="1"/>
  <c r="N962" i="1"/>
  <c r="N958" i="1"/>
  <c r="N950" i="1"/>
  <c r="N930" i="1"/>
  <c r="N926" i="1"/>
  <c r="N922" i="1"/>
  <c r="N918" i="1"/>
  <c r="N914" i="1"/>
  <c r="N910" i="1"/>
  <c r="N902" i="1"/>
  <c r="N894" i="1"/>
  <c r="N882" i="1"/>
  <c r="N870" i="1"/>
  <c r="N858" i="1"/>
  <c r="N854" i="1"/>
  <c r="N850" i="1"/>
  <c r="N842" i="1"/>
  <c r="N838" i="1"/>
  <c r="N834" i="1"/>
  <c r="N830" i="1"/>
  <c r="N822" i="1"/>
  <c r="N798" i="1"/>
  <c r="N782" i="1"/>
  <c r="N778" i="1"/>
  <c r="N774" i="1"/>
  <c r="N754" i="1"/>
  <c r="N750" i="1"/>
  <c r="N746" i="1"/>
  <c r="N742" i="1"/>
  <c r="N734" i="1"/>
  <c r="N730" i="1"/>
  <c r="N726" i="1"/>
  <c r="N714" i="1"/>
  <c r="N710" i="1"/>
  <c r="N706" i="1"/>
  <c r="N702" i="1"/>
  <c r="N698" i="1"/>
  <c r="N670" i="1"/>
  <c r="N662" i="1"/>
  <c r="N658" i="1"/>
  <c r="N650" i="1"/>
  <c r="N646" i="1"/>
  <c r="N638" i="1"/>
  <c r="N634" i="1"/>
  <c r="N578" i="1"/>
  <c r="N574" i="1"/>
  <c r="N570" i="1"/>
  <c r="N534" i="1"/>
  <c r="N530" i="1"/>
  <c r="N526" i="1"/>
  <c r="N522" i="1"/>
  <c r="N518" i="1"/>
  <c r="N502" i="1"/>
  <c r="N482" i="1"/>
  <c r="N474" i="1"/>
  <c r="N470" i="1"/>
  <c r="N466" i="1"/>
  <c r="N458" i="1"/>
  <c r="N454" i="1"/>
  <c r="N450" i="1"/>
  <c r="N446" i="1"/>
  <c r="N442" i="1"/>
  <c r="N434" i="1"/>
  <c r="N418" i="1"/>
  <c r="N406" i="1"/>
  <c r="N402" i="1"/>
  <c r="N362" i="1"/>
  <c r="N358" i="1"/>
  <c r="N354" i="1"/>
  <c r="N1057" i="1"/>
  <c r="N1053" i="1"/>
  <c r="N1045" i="1"/>
  <c r="N1037" i="1"/>
  <c r="N1033" i="1"/>
  <c r="N1029" i="1"/>
  <c r="N1025" i="1"/>
  <c r="N1021" i="1"/>
  <c r="N993" i="1"/>
  <c r="N989" i="1"/>
  <c r="N985" i="1"/>
  <c r="N977" i="1"/>
  <c r="N973" i="1"/>
  <c r="N969" i="1"/>
  <c r="N965" i="1"/>
  <c r="N961" i="1"/>
  <c r="N949" i="1"/>
  <c r="N929" i="1"/>
  <c r="N925" i="1"/>
  <c r="N909" i="1"/>
  <c r="N901" i="1"/>
  <c r="N897" i="1"/>
  <c r="N893" i="1"/>
  <c r="N881" i="1"/>
  <c r="N873" i="1"/>
  <c r="N869" i="1"/>
  <c r="N853" i="1"/>
  <c r="N841" i="1"/>
  <c r="N837" i="1"/>
  <c r="N833" i="1"/>
  <c r="N829" i="1"/>
  <c r="N825" i="1"/>
  <c r="N821" i="1"/>
  <c r="N805" i="1"/>
  <c r="N801" i="1"/>
  <c r="N789" i="1"/>
  <c r="N785" i="1"/>
  <c r="N781" i="1"/>
  <c r="N777" i="1"/>
  <c r="N773" i="1"/>
  <c r="N753" i="1"/>
  <c r="N749" i="1"/>
  <c r="N745" i="1"/>
  <c r="N741" i="1"/>
  <c r="N737" i="1"/>
  <c r="N733" i="1"/>
  <c r="N725" i="1"/>
  <c r="N721" i="1"/>
  <c r="N713" i="1"/>
  <c r="N705" i="1"/>
  <c r="N697" i="1"/>
  <c r="N669" i="1"/>
  <c r="N661" i="1"/>
  <c r="N657" i="1"/>
  <c r="N653" i="1"/>
  <c r="N645" i="1"/>
  <c r="N637" i="1"/>
  <c r="N593" i="1"/>
  <c r="N581" i="1"/>
  <c r="N573" i="1"/>
  <c r="N569" i="1"/>
  <c r="N533" i="1"/>
  <c r="N521" i="1"/>
  <c r="N517" i="1"/>
  <c r="N501" i="1"/>
  <c r="N497" i="1"/>
  <c r="N485" i="1"/>
  <c r="N473" i="1"/>
  <c r="N465" i="1"/>
  <c r="N461" i="1"/>
  <c r="N457" i="1"/>
  <c r="N453" i="1"/>
  <c r="N449" i="1"/>
  <c r="N445" i="1"/>
  <c r="N441" i="1"/>
  <c r="N433" i="1"/>
  <c r="N421" i="1"/>
  <c r="N417" i="1"/>
  <c r="N405" i="1"/>
  <c r="N389" i="1"/>
  <c r="N1020" i="1"/>
  <c r="N1000" i="1"/>
  <c r="N996" i="1"/>
  <c r="N988" i="1"/>
  <c r="N984" i="1"/>
  <c r="N980" i="1"/>
  <c r="N976" i="1"/>
  <c r="N972" i="1"/>
  <c r="N968" i="1"/>
  <c r="N964" i="1"/>
  <c r="N960" i="1"/>
  <c r="N952" i="1"/>
  <c r="N948" i="1"/>
  <c r="N928" i="1"/>
  <c r="N920" i="1"/>
  <c r="N916" i="1"/>
  <c r="N900" i="1"/>
  <c r="N896" i="1"/>
  <c r="N880" i="1"/>
  <c r="N872" i="1"/>
  <c r="N868" i="1"/>
  <c r="N864" i="1"/>
  <c r="N856" i="1"/>
  <c r="N852" i="1"/>
  <c r="N836" i="1"/>
  <c r="N832" i="1"/>
  <c r="N824" i="1"/>
  <c r="N820" i="1"/>
  <c r="N812" i="1"/>
  <c r="N808" i="1"/>
  <c r="N804" i="1"/>
  <c r="N800" i="1"/>
  <c r="N776" i="1"/>
  <c r="N772" i="1"/>
  <c r="N748" i="1"/>
  <c r="N744" i="1"/>
  <c r="N740" i="1"/>
  <c r="N736" i="1"/>
  <c r="N732" i="1"/>
  <c r="N728" i="1"/>
  <c r="N720" i="1"/>
  <c r="N712" i="1"/>
  <c r="N704" i="1"/>
  <c r="N696" i="1"/>
  <c r="N684" i="1"/>
  <c r="N672" i="1"/>
  <c r="N668" i="1"/>
  <c r="N664" i="1"/>
  <c r="N660" i="1"/>
  <c r="N656" i="1"/>
  <c r="N652" i="1"/>
  <c r="N648" i="1"/>
  <c r="N644" i="1"/>
  <c r="N636" i="1"/>
  <c r="N608" i="1"/>
  <c r="N600" i="1"/>
  <c r="N592" i="1"/>
  <c r="N584" i="1"/>
  <c r="N580" i="1"/>
  <c r="N572" i="1"/>
  <c r="N568" i="1"/>
  <c r="N532" i="1"/>
  <c r="N528" i="1"/>
  <c r="N524" i="1"/>
  <c r="N520" i="1"/>
  <c r="N508" i="1"/>
  <c r="N504" i="1"/>
  <c r="N500" i="1"/>
  <c r="N496" i="1"/>
  <c r="N484" i="1"/>
  <c r="N472" i="1"/>
  <c r="N464" i="1"/>
  <c r="N460" i="1"/>
  <c r="N452" i="1"/>
  <c r="N448" i="1"/>
  <c r="N444" i="1"/>
  <c r="N432" i="1"/>
  <c r="N424" i="1"/>
  <c r="N420" i="1"/>
  <c r="N412" i="1"/>
  <c r="N408" i="1"/>
  <c r="N404" i="1"/>
  <c r="N396" i="1"/>
  <c r="N368" i="1"/>
  <c r="N360" i="1"/>
  <c r="N369" i="1"/>
  <c r="N361" i="1"/>
  <c r="N357" i="1"/>
  <c r="N317" i="1"/>
  <c r="N313" i="1"/>
  <c r="N277" i="1"/>
  <c r="N269" i="1"/>
  <c r="N261" i="1"/>
  <c r="N257" i="1"/>
  <c r="N253" i="1"/>
  <c r="N245" i="1"/>
  <c r="N241" i="1"/>
  <c r="N237" i="1"/>
  <c r="N233" i="1"/>
  <c r="N229" i="1"/>
  <c r="N225" i="1"/>
  <c r="N221" i="1"/>
  <c r="N217" i="1"/>
  <c r="N205" i="1"/>
  <c r="N201" i="1"/>
  <c r="N197" i="1"/>
  <c r="N193" i="1"/>
  <c r="N185" i="1"/>
  <c r="N181" i="1"/>
  <c r="N141" i="1"/>
  <c r="N137" i="1"/>
  <c r="N133" i="1"/>
  <c r="N129" i="1"/>
  <c r="N125" i="1"/>
  <c r="N113" i="1"/>
  <c r="N109" i="1"/>
  <c r="N105" i="1"/>
  <c r="N101" i="1"/>
  <c r="N57" i="1"/>
  <c r="N41" i="1"/>
  <c r="N37" i="1"/>
  <c r="N33" i="1"/>
  <c r="N29" i="1"/>
  <c r="N356" i="1"/>
  <c r="N316" i="1"/>
  <c r="N280" i="1"/>
  <c r="N268" i="1"/>
  <c r="N260" i="1"/>
  <c r="N256" i="1"/>
  <c r="N252" i="1"/>
  <c r="N244" i="1"/>
  <c r="N236" i="1"/>
  <c r="N228" i="1"/>
  <c r="N224" i="1"/>
  <c r="N220" i="1"/>
  <c r="N216" i="1"/>
  <c r="N212" i="1"/>
  <c r="N208" i="1"/>
  <c r="N204" i="1"/>
  <c r="N200" i="1"/>
  <c r="N192" i="1"/>
  <c r="N184" i="1"/>
  <c r="N144" i="1"/>
  <c r="N136" i="1"/>
  <c r="N132" i="1"/>
  <c r="N128" i="1"/>
  <c r="N124" i="1"/>
  <c r="N112" i="1"/>
  <c r="N108" i="1"/>
  <c r="N104" i="1"/>
  <c r="N100" i="1"/>
  <c r="N60" i="1"/>
  <c r="N40" i="1"/>
  <c r="N36" i="1"/>
  <c r="N32" i="1"/>
  <c r="N28" i="1"/>
  <c r="N423" i="1"/>
  <c r="N419" i="1"/>
  <c r="N411" i="1"/>
  <c r="N407" i="1"/>
  <c r="N403" i="1"/>
  <c r="N395" i="1"/>
  <c r="N359" i="1"/>
  <c r="N355" i="1"/>
  <c r="N319" i="1"/>
  <c r="N315" i="1"/>
  <c r="N279" i="1"/>
  <c r="N275" i="1"/>
  <c r="N267" i="1"/>
  <c r="N259" i="1"/>
  <c r="N255" i="1"/>
  <c r="N251" i="1"/>
  <c r="N247" i="1"/>
  <c r="N239" i="1"/>
  <c r="N235" i="1"/>
  <c r="N227" i="1"/>
  <c r="N223" i="1"/>
  <c r="N219" i="1"/>
  <c r="N215" i="1"/>
  <c r="N211" i="1"/>
  <c r="N207" i="1"/>
  <c r="N203" i="1"/>
  <c r="N199" i="1"/>
  <c r="N195" i="1"/>
  <c r="N183" i="1"/>
  <c r="N143" i="1"/>
  <c r="N139" i="1"/>
  <c r="N135" i="1"/>
  <c r="N131" i="1"/>
  <c r="N127" i="1"/>
  <c r="N119" i="1"/>
  <c r="N115" i="1"/>
  <c r="N111" i="1"/>
  <c r="N107" i="1"/>
  <c r="N103" i="1"/>
  <c r="N99" i="1"/>
  <c r="N79" i="1"/>
  <c r="N59" i="1"/>
  <c r="N55" i="1"/>
  <c r="N51" i="1"/>
  <c r="N43" i="1"/>
  <c r="N39" i="1"/>
  <c r="N27" i="1"/>
  <c r="N318" i="1"/>
  <c r="N278" i="1"/>
  <c r="N274" i="1"/>
  <c r="N270" i="1"/>
  <c r="N266" i="1"/>
  <c r="N254" i="1"/>
  <c r="N242" i="1"/>
  <c r="N238" i="1"/>
  <c r="N234" i="1"/>
  <c r="N226" i="1"/>
  <c r="N222" i="1"/>
  <c r="N218" i="1"/>
  <c r="N214" i="1"/>
  <c r="N206" i="1"/>
  <c r="N202" i="1"/>
  <c r="N198" i="1"/>
  <c r="N194" i="1"/>
  <c r="N186" i="1"/>
  <c r="N182" i="1"/>
  <c r="N142" i="1"/>
  <c r="N138" i="1"/>
  <c r="N134" i="1"/>
  <c r="N130" i="1"/>
  <c r="N118" i="1"/>
  <c r="N114" i="1"/>
  <c r="N110" i="1"/>
  <c r="N106" i="1"/>
  <c r="N102" i="1"/>
  <c r="N78" i="1"/>
  <c r="N58" i="1"/>
  <c r="N54" i="1"/>
  <c r="N50" i="1"/>
  <c r="N46" i="1"/>
  <c r="N42" i="1"/>
  <c r="N38" i="1"/>
  <c r="N34" i="1"/>
  <c r="N30" i="1"/>
  <c r="M158" i="2"/>
  <c r="N157" i="2"/>
  <c r="S216" i="2"/>
  <c r="H159" i="2"/>
  <c r="T5" i="1"/>
  <c r="F556" i="1"/>
  <c r="G555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N31" i="1" s="1"/>
  <c r="D27" i="1"/>
  <c r="E26" i="1"/>
  <c r="J159" i="2"/>
  <c r="DM160" i="2"/>
  <c r="DY159" i="2"/>
  <c r="CC158" i="2"/>
  <c r="BW156" i="2"/>
  <c r="AY156" i="2"/>
  <c r="AG158" i="2"/>
  <c r="U156" i="2"/>
  <c r="I159" i="2"/>
  <c r="EE159" i="2"/>
  <c r="CU159" i="2"/>
  <c r="BE155" i="2"/>
  <c r="O157" i="2"/>
  <c r="AM158" i="2"/>
  <c r="EK158" i="2"/>
  <c r="CO159" i="2"/>
  <c r="DA157" i="2"/>
  <c r="BQ154" i="2"/>
  <c r="FK159" i="2"/>
  <c r="FE158" i="2"/>
  <c r="U158" i="2"/>
  <c r="DS159" i="2"/>
  <c r="CI159" i="2"/>
  <c r="DG156" i="2"/>
  <c r="BK155" i="2"/>
  <c r="AS157" i="2"/>
  <c r="AA158" i="2"/>
  <c r="EB218" i="2" l="1"/>
  <c r="EC217" i="2"/>
  <c r="EI217" i="2" s="1"/>
  <c r="EH217" i="2"/>
  <c r="DL161" i="2"/>
  <c r="CF461" i="2"/>
  <c r="CG460" i="2"/>
  <c r="CL490" i="2"/>
  <c r="CM489" i="2"/>
  <c r="ED160" i="2"/>
  <c r="DX160" i="2"/>
  <c r="DR160" i="2"/>
  <c r="EJ159" i="2"/>
  <c r="DQ226" i="2"/>
  <c r="DK225" i="2"/>
  <c r="DW235" i="2"/>
  <c r="CY220" i="2"/>
  <c r="DE220" i="2" s="1"/>
  <c r="CL227" i="2"/>
  <c r="CM226" i="2"/>
  <c r="CF222" i="2"/>
  <c r="CG221" i="2"/>
  <c r="CX221" i="2"/>
  <c r="CR251" i="2"/>
  <c r="CS250" i="2"/>
  <c r="CZ158" i="2"/>
  <c r="CT160" i="2"/>
  <c r="CB159" i="2"/>
  <c r="CH160" i="2"/>
  <c r="CN160" i="2"/>
  <c r="DF158" i="2"/>
  <c r="BV158" i="2"/>
  <c r="BD156" i="2"/>
  <c r="BP156" i="2"/>
  <c r="BJ157" i="2"/>
  <c r="AX158" i="2"/>
  <c r="FJ161" i="2"/>
  <c r="FD160" i="2"/>
  <c r="Z159" i="2"/>
  <c r="AR158" i="2"/>
  <c r="AL160" i="2"/>
  <c r="AF160" i="2"/>
  <c r="M159" i="2"/>
  <c r="N158" i="2"/>
  <c r="T159" i="2"/>
  <c r="H160" i="2"/>
  <c r="G556" i="1"/>
  <c r="F557" i="1"/>
  <c r="H32" i="1"/>
  <c r="H33" i="1" s="1"/>
  <c r="H34" i="1" s="1"/>
  <c r="H35" i="1" s="1"/>
  <c r="N35" i="1" s="1"/>
  <c r="D28" i="1"/>
  <c r="E27" i="1"/>
  <c r="J160" i="2"/>
  <c r="DM161" i="2"/>
  <c r="DY160" i="2"/>
  <c r="CO160" i="2"/>
  <c r="DG157" i="2"/>
  <c r="BK156" i="2"/>
  <c r="FE159" i="2"/>
  <c r="FK160" i="2"/>
  <c r="I160" i="2"/>
  <c r="DS160" i="2"/>
  <c r="CC159" i="2"/>
  <c r="BW157" i="2"/>
  <c r="U157" i="2"/>
  <c r="AA159" i="2"/>
  <c r="EK159" i="2"/>
  <c r="CI160" i="2"/>
  <c r="BE156" i="2"/>
  <c r="AG159" i="2"/>
  <c r="AM159" i="2"/>
  <c r="AS158" i="2"/>
  <c r="EE160" i="2"/>
  <c r="DA158" i="2"/>
  <c r="CU160" i="2"/>
  <c r="BQ155" i="2"/>
  <c r="O158" i="2"/>
  <c r="AY157" i="2"/>
  <c r="U159" i="2"/>
  <c r="EB219" i="2" l="1"/>
  <c r="EC218" i="2"/>
  <c r="EI218" i="2" s="1"/>
  <c r="EH218" i="2"/>
  <c r="DL162" i="2"/>
  <c r="CF462" i="2"/>
  <c r="CG461" i="2"/>
  <c r="CL491" i="2"/>
  <c r="CM490" i="2"/>
  <c r="EJ160" i="2"/>
  <c r="DR161" i="2"/>
  <c r="DX161" i="2"/>
  <c r="ED161" i="2"/>
  <c r="DQ227" i="2"/>
  <c r="DK226" i="2"/>
  <c r="DW236" i="2"/>
  <c r="CY221" i="2"/>
  <c r="DE221" i="2" s="1"/>
  <c r="CL228" i="2"/>
  <c r="CM227" i="2"/>
  <c r="CF223" i="2"/>
  <c r="CG222" i="2"/>
  <c r="CX222" i="2"/>
  <c r="CR252" i="2"/>
  <c r="CS251" i="2"/>
  <c r="CT161" i="2"/>
  <c r="CH161" i="2"/>
  <c r="CB160" i="2"/>
  <c r="CN161" i="2"/>
  <c r="CZ159" i="2"/>
  <c r="DF159" i="2"/>
  <c r="BV159" i="2"/>
  <c r="BD157" i="2"/>
  <c r="BP157" i="2"/>
  <c r="BJ158" i="2"/>
  <c r="AX159" i="2"/>
  <c r="FJ162" i="2"/>
  <c r="FD161" i="2"/>
  <c r="AR159" i="2"/>
  <c r="Z160" i="2"/>
  <c r="AF161" i="2"/>
  <c r="AL161" i="2"/>
  <c r="M160" i="2"/>
  <c r="N159" i="2"/>
  <c r="T160" i="2"/>
  <c r="H161" i="2"/>
  <c r="F558" i="1"/>
  <c r="G557" i="1"/>
  <c r="H36" i="1"/>
  <c r="H37" i="1" s="1"/>
  <c r="H38" i="1" s="1"/>
  <c r="H39" i="1" s="1"/>
  <c r="H40" i="1" s="1"/>
  <c r="H41" i="1" s="1"/>
  <c r="H42" i="1" s="1"/>
  <c r="D29" i="1"/>
  <c r="E28" i="1"/>
  <c r="J161" i="2"/>
  <c r="DM162" i="2"/>
  <c r="EE161" i="2"/>
  <c r="DA159" i="2"/>
  <c r="DG158" i="2"/>
  <c r="BK157" i="2"/>
  <c r="U160" i="2"/>
  <c r="O159" i="2"/>
  <c r="AS159" i="2"/>
  <c r="DS161" i="2"/>
  <c r="CI161" i="2"/>
  <c r="BW158" i="2"/>
  <c r="AY158" i="2"/>
  <c r="AG160" i="2"/>
  <c r="DY161" i="2"/>
  <c r="CC160" i="2"/>
  <c r="BE157" i="2"/>
  <c r="AM160" i="2"/>
  <c r="FE160" i="2"/>
  <c r="EK160" i="2"/>
  <c r="CU161" i="2"/>
  <c r="CO161" i="2"/>
  <c r="BQ156" i="2"/>
  <c r="I161" i="2"/>
  <c r="FK161" i="2"/>
  <c r="AA160" i="2"/>
  <c r="EB220" i="2" l="1"/>
  <c r="EC219" i="2"/>
  <c r="EI219" i="2" s="1"/>
  <c r="EH219" i="2"/>
  <c r="DL163" i="2"/>
  <c r="CF463" i="2"/>
  <c r="CG462" i="2"/>
  <c r="CL492" i="2"/>
  <c r="CM491" i="2"/>
  <c r="DX162" i="2"/>
  <c r="DR162" i="2"/>
  <c r="ED162" i="2"/>
  <c r="EJ161" i="2"/>
  <c r="DQ228" i="2"/>
  <c r="DK227" i="2"/>
  <c r="DW237" i="2"/>
  <c r="CY222" i="2"/>
  <c r="DE222" i="2" s="1"/>
  <c r="CL229" i="2"/>
  <c r="CM228" i="2"/>
  <c r="CF224" i="2"/>
  <c r="CG223" i="2"/>
  <c r="CX223" i="2"/>
  <c r="CR253" i="2"/>
  <c r="CS252" i="2"/>
  <c r="CN162" i="2"/>
  <c r="CB161" i="2"/>
  <c r="CH162" i="2"/>
  <c r="CZ160" i="2"/>
  <c r="CT162" i="2"/>
  <c r="DF160" i="2"/>
  <c r="BV160" i="2"/>
  <c r="BD158" i="2"/>
  <c r="BP158" i="2"/>
  <c r="BJ159" i="2"/>
  <c r="AX160" i="2"/>
  <c r="FJ163" i="2"/>
  <c r="FD162" i="2"/>
  <c r="Z161" i="2"/>
  <c r="AR160" i="2"/>
  <c r="AF162" i="2"/>
  <c r="AL162" i="2"/>
  <c r="M161" i="2"/>
  <c r="N160" i="2"/>
  <c r="T161" i="2"/>
  <c r="H162" i="2"/>
  <c r="G558" i="1"/>
  <c r="F559" i="1"/>
  <c r="H43" i="1"/>
  <c r="H44" i="1" s="1"/>
  <c r="N44" i="1" s="1"/>
  <c r="D30" i="1"/>
  <c r="E29" i="1"/>
  <c r="J162" i="2"/>
  <c r="DM163" i="2"/>
  <c r="DY162" i="2"/>
  <c r="CU162" i="2"/>
  <c r="DG159" i="2"/>
  <c r="BK158" i="2"/>
  <c r="FE161" i="2"/>
  <c r="AM161" i="2"/>
  <c r="DS162" i="2"/>
  <c r="CC161" i="2"/>
  <c r="BW159" i="2"/>
  <c r="FK162" i="2"/>
  <c r="AA161" i="2"/>
  <c r="EE162" i="2"/>
  <c r="CI162" i="2"/>
  <c r="BE158" i="2"/>
  <c r="U161" i="2"/>
  <c r="O160" i="2"/>
  <c r="I162" i="2"/>
  <c r="EK161" i="2"/>
  <c r="CO162" i="2"/>
  <c r="DA160" i="2"/>
  <c r="BQ157" i="2"/>
  <c r="AY159" i="2"/>
  <c r="AG161" i="2"/>
  <c r="AS160" i="2"/>
  <c r="EB221" i="2" l="1"/>
  <c r="EC220" i="2"/>
  <c r="EI220" i="2" s="1"/>
  <c r="EH220" i="2"/>
  <c r="DL164" i="2"/>
  <c r="CF464" i="2"/>
  <c r="CG463" i="2"/>
  <c r="CL493" i="2"/>
  <c r="CM492" i="2"/>
  <c r="ED163" i="2"/>
  <c r="DR163" i="2"/>
  <c r="DX163" i="2"/>
  <c r="EJ162" i="2"/>
  <c r="DQ229" i="2"/>
  <c r="DK228" i="2"/>
  <c r="DW238" i="2"/>
  <c r="CY223" i="2"/>
  <c r="DE223" i="2" s="1"/>
  <c r="CL230" i="2"/>
  <c r="CM229" i="2"/>
  <c r="CF225" i="2"/>
  <c r="CG224" i="2"/>
  <c r="CX224" i="2"/>
  <c r="CR254" i="2"/>
  <c r="CS253" i="2"/>
  <c r="CZ161" i="2"/>
  <c r="CH163" i="2"/>
  <c r="CB162" i="2"/>
  <c r="CT163" i="2"/>
  <c r="CN163" i="2"/>
  <c r="DF161" i="2"/>
  <c r="BV161" i="2"/>
  <c r="BD159" i="2"/>
  <c r="BP159" i="2"/>
  <c r="BJ160" i="2"/>
  <c r="AX161" i="2"/>
  <c r="FJ164" i="2"/>
  <c r="FD163" i="2"/>
  <c r="AR161" i="2"/>
  <c r="Z162" i="2"/>
  <c r="AL163" i="2"/>
  <c r="AF163" i="2"/>
  <c r="M162" i="2"/>
  <c r="N161" i="2"/>
  <c r="T162" i="2"/>
  <c r="H163" i="2"/>
  <c r="F560" i="1"/>
  <c r="G559" i="1"/>
  <c r="H45" i="1"/>
  <c r="N45" i="1" s="1"/>
  <c r="D31" i="1"/>
  <c r="E30" i="1"/>
  <c r="J163" i="2"/>
  <c r="DM164" i="2"/>
  <c r="DY163" i="2"/>
  <c r="CO163" i="2"/>
  <c r="DG160" i="2"/>
  <c r="BK159" i="2"/>
  <c r="U162" i="2"/>
  <c r="AS161" i="2"/>
  <c r="AM162" i="2"/>
  <c r="DS163" i="2"/>
  <c r="CI163" i="2"/>
  <c r="BW160" i="2"/>
  <c r="AY160" i="2"/>
  <c r="FE162" i="2"/>
  <c r="EK162" i="2"/>
  <c r="CC162" i="2"/>
  <c r="BE159" i="2"/>
  <c r="AG162" i="2"/>
  <c r="FK163" i="2"/>
  <c r="I163" i="2"/>
  <c r="EE163" i="2"/>
  <c r="DA161" i="2"/>
  <c r="CU163" i="2"/>
  <c r="BQ158" i="2"/>
  <c r="O161" i="2"/>
  <c r="AA162" i="2"/>
  <c r="EB222" i="2" l="1"/>
  <c r="EC221" i="2"/>
  <c r="EI221" i="2" s="1"/>
  <c r="EH221" i="2"/>
  <c r="DL165" i="2"/>
  <c r="CF465" i="2"/>
  <c r="CG464" i="2"/>
  <c r="CL494" i="2"/>
  <c r="CM493" i="2"/>
  <c r="EJ163" i="2"/>
  <c r="DR164" i="2"/>
  <c r="DX164" i="2"/>
  <c r="ED164" i="2"/>
  <c r="DQ230" i="2"/>
  <c r="DK229" i="2"/>
  <c r="DW239" i="2"/>
  <c r="CY224" i="2"/>
  <c r="DE224" i="2" s="1"/>
  <c r="CL231" i="2"/>
  <c r="CM230" i="2"/>
  <c r="CF226" i="2"/>
  <c r="CG225" i="2"/>
  <c r="CX225" i="2"/>
  <c r="CR255" i="2"/>
  <c r="CS254" i="2"/>
  <c r="CT164" i="2"/>
  <c r="CB163" i="2"/>
  <c r="CH164" i="2"/>
  <c r="CN164" i="2"/>
  <c r="CZ162" i="2"/>
  <c r="DF162" i="2"/>
  <c r="BV162" i="2"/>
  <c r="BD160" i="2"/>
  <c r="BP160" i="2"/>
  <c r="BJ161" i="2"/>
  <c r="AX162" i="2"/>
  <c r="FJ165" i="2"/>
  <c r="FD164" i="2"/>
  <c r="Z163" i="2"/>
  <c r="AR162" i="2"/>
  <c r="AF164" i="2"/>
  <c r="AL164" i="2"/>
  <c r="M163" i="2"/>
  <c r="N162" i="2"/>
  <c r="T163" i="2"/>
  <c r="H164" i="2"/>
  <c r="G560" i="1"/>
  <c r="F561" i="1"/>
  <c r="H46" i="1"/>
  <c r="H47" i="1" s="1"/>
  <c r="N47" i="1" s="1"/>
  <c r="D32" i="1"/>
  <c r="E31" i="1"/>
  <c r="J164" i="2"/>
  <c r="DM165" i="2"/>
  <c r="EE164" i="2"/>
  <c r="DA162" i="2"/>
  <c r="DG161" i="2"/>
  <c r="BK160" i="2"/>
  <c r="AG163" i="2"/>
  <c r="AY161" i="2"/>
  <c r="DS164" i="2"/>
  <c r="CC163" i="2"/>
  <c r="BW161" i="2"/>
  <c r="AM163" i="2"/>
  <c r="O162" i="2"/>
  <c r="FE163" i="2"/>
  <c r="DY164" i="2"/>
  <c r="CI164" i="2"/>
  <c r="BE160" i="2"/>
  <c r="U163" i="2"/>
  <c r="I164" i="2"/>
  <c r="FK164" i="2"/>
  <c r="EK163" i="2"/>
  <c r="CU164" i="2"/>
  <c r="CO164" i="2"/>
  <c r="BQ159" i="2"/>
  <c r="AA163" i="2"/>
  <c r="AS162" i="2"/>
  <c r="EB223" i="2" l="1"/>
  <c r="EC222" i="2"/>
  <c r="EI222" i="2" s="1"/>
  <c r="EH222" i="2"/>
  <c r="DL166" i="2"/>
  <c r="CF466" i="2"/>
  <c r="CG465" i="2"/>
  <c r="CL495" i="2"/>
  <c r="CM494" i="2"/>
  <c r="DX165" i="2"/>
  <c r="DR165" i="2"/>
  <c r="ED165" i="2"/>
  <c r="EJ164" i="2"/>
  <c r="DQ231" i="2"/>
  <c r="DK230" i="2"/>
  <c r="DW240" i="2"/>
  <c r="CY225" i="2"/>
  <c r="DE225" i="2" s="1"/>
  <c r="CL232" i="2"/>
  <c r="CM231" i="2"/>
  <c r="CG226" i="2"/>
  <c r="CF227" i="2"/>
  <c r="CX226" i="2"/>
  <c r="CR256" i="2"/>
  <c r="CS255" i="2"/>
  <c r="CN165" i="2"/>
  <c r="CH165" i="2"/>
  <c r="CB164" i="2"/>
  <c r="CZ163" i="2"/>
  <c r="CT165" i="2"/>
  <c r="DF163" i="2"/>
  <c r="BV163" i="2"/>
  <c r="BD161" i="2"/>
  <c r="BP161" i="2"/>
  <c r="BJ162" i="2"/>
  <c r="AX163" i="2"/>
  <c r="FJ166" i="2"/>
  <c r="FD165" i="2"/>
  <c r="AR163" i="2"/>
  <c r="Z164" i="2"/>
  <c r="AF165" i="2"/>
  <c r="AL165" i="2"/>
  <c r="M164" i="2"/>
  <c r="N163" i="2"/>
  <c r="T164" i="2"/>
  <c r="H165" i="2"/>
  <c r="F562" i="1"/>
  <c r="G561" i="1"/>
  <c r="H48" i="1"/>
  <c r="N48" i="1" s="1"/>
  <c r="D33" i="1"/>
  <c r="E32" i="1"/>
  <c r="J165" i="2"/>
  <c r="DM166" i="2"/>
  <c r="DY165" i="2"/>
  <c r="CU165" i="2"/>
  <c r="DG162" i="2"/>
  <c r="BK161" i="2"/>
  <c r="U164" i="2"/>
  <c r="FE164" i="2"/>
  <c r="AA164" i="2"/>
  <c r="DS165" i="2"/>
  <c r="CC164" i="2"/>
  <c r="BW162" i="2"/>
  <c r="AY162" i="2"/>
  <c r="AG164" i="2"/>
  <c r="EE165" i="2"/>
  <c r="CI165" i="2"/>
  <c r="BE161" i="2"/>
  <c r="FK165" i="2"/>
  <c r="I165" i="2"/>
  <c r="EK164" i="2"/>
  <c r="CO165" i="2"/>
  <c r="DA163" i="2"/>
  <c r="BQ160" i="2"/>
  <c r="AM164" i="2"/>
  <c r="O163" i="2"/>
  <c r="AS163" i="2"/>
  <c r="EB224" i="2" l="1"/>
  <c r="EC223" i="2"/>
  <c r="EI223" i="2" s="1"/>
  <c r="EH223" i="2"/>
  <c r="DL167" i="2"/>
  <c r="CF467" i="2"/>
  <c r="CG466" i="2"/>
  <c r="CL496" i="2"/>
  <c r="CM495" i="2"/>
  <c r="ED166" i="2"/>
  <c r="DR166" i="2"/>
  <c r="DX166" i="2"/>
  <c r="EJ165" i="2"/>
  <c r="DQ232" i="2"/>
  <c r="DK231" i="2"/>
  <c r="DW241" i="2"/>
  <c r="CF228" i="2"/>
  <c r="CG227" i="2"/>
  <c r="CX227" i="2"/>
  <c r="CL233" i="2"/>
  <c r="CM232" i="2"/>
  <c r="CY226" i="2"/>
  <c r="DE226" i="2" s="1"/>
  <c r="CR257" i="2"/>
  <c r="CS256" i="2"/>
  <c r="CZ164" i="2"/>
  <c r="CH166" i="2"/>
  <c r="CB165" i="2"/>
  <c r="CT166" i="2"/>
  <c r="CN166" i="2"/>
  <c r="DF164" i="2"/>
  <c r="BV164" i="2"/>
  <c r="BD162" i="2"/>
  <c r="BP162" i="2"/>
  <c r="BJ163" i="2"/>
  <c r="AX164" i="2"/>
  <c r="FJ167" i="2"/>
  <c r="FD166" i="2"/>
  <c r="Z165" i="2"/>
  <c r="AR164" i="2"/>
  <c r="AF166" i="2"/>
  <c r="AL166" i="2"/>
  <c r="M165" i="2"/>
  <c r="N164" i="2"/>
  <c r="T165" i="2"/>
  <c r="H166" i="2"/>
  <c r="G562" i="1"/>
  <c r="F563" i="1"/>
  <c r="H49" i="1"/>
  <c r="D34" i="1"/>
  <c r="E33" i="1"/>
  <c r="J166" i="2"/>
  <c r="DM167" i="2"/>
  <c r="DS166" i="2"/>
  <c r="CO166" i="2"/>
  <c r="DG163" i="2"/>
  <c r="BK162" i="2"/>
  <c r="AM165" i="2"/>
  <c r="AA165" i="2"/>
  <c r="I166" i="2"/>
  <c r="DY166" i="2"/>
  <c r="CU166" i="2"/>
  <c r="BW163" i="2"/>
  <c r="FK166" i="2"/>
  <c r="AY163" i="2"/>
  <c r="O164" i="2"/>
  <c r="EK165" i="2"/>
  <c r="CI166" i="2"/>
  <c r="BE162" i="2"/>
  <c r="U165" i="2"/>
  <c r="FE165" i="2"/>
  <c r="EE166" i="2"/>
  <c r="DA164" i="2"/>
  <c r="CC165" i="2"/>
  <c r="BQ161" i="2"/>
  <c r="AG165" i="2"/>
  <c r="AS164" i="2"/>
  <c r="EB225" i="2" l="1"/>
  <c r="EC224" i="2"/>
  <c r="EI224" i="2" s="1"/>
  <c r="EH224" i="2"/>
  <c r="DL168" i="2"/>
  <c r="CF468" i="2"/>
  <c r="CG467" i="2"/>
  <c r="CL497" i="2"/>
  <c r="CM496" i="2"/>
  <c r="EJ166" i="2"/>
  <c r="DX167" i="2"/>
  <c r="DR167" i="2"/>
  <c r="ED167" i="2"/>
  <c r="DQ233" i="2"/>
  <c r="DK232" i="2"/>
  <c r="DW242" i="2"/>
  <c r="CL234" i="2"/>
  <c r="CM233" i="2"/>
  <c r="CY227" i="2"/>
  <c r="DE227" i="2" s="1"/>
  <c r="CG228" i="2"/>
  <c r="CF229" i="2"/>
  <c r="CX228" i="2"/>
  <c r="CR258" i="2"/>
  <c r="CS257" i="2"/>
  <c r="CB166" i="2"/>
  <c r="CH167" i="2"/>
  <c r="CT167" i="2"/>
  <c r="CN167" i="2"/>
  <c r="CZ165" i="2"/>
  <c r="DF165" i="2"/>
  <c r="BV165" i="2"/>
  <c r="BD163" i="2"/>
  <c r="BP163" i="2"/>
  <c r="BJ164" i="2"/>
  <c r="AX165" i="2"/>
  <c r="FJ168" i="2"/>
  <c r="FD167" i="2"/>
  <c r="AR165" i="2"/>
  <c r="Z166" i="2"/>
  <c r="AL167" i="2"/>
  <c r="AF167" i="2"/>
  <c r="M166" i="2"/>
  <c r="N165" i="2"/>
  <c r="T166" i="2"/>
  <c r="H167" i="2"/>
  <c r="H50" i="1"/>
  <c r="H51" i="1" s="1"/>
  <c r="H52" i="1" s="1"/>
  <c r="N52" i="1" s="1"/>
  <c r="N49" i="1"/>
  <c r="G563" i="1"/>
  <c r="F564" i="1"/>
  <c r="H53" i="1"/>
  <c r="N53" i="1" s="1"/>
  <c r="D35" i="1"/>
  <c r="E34" i="1"/>
  <c r="J167" i="2"/>
  <c r="DM168" i="2"/>
  <c r="DS167" i="2"/>
  <c r="CU167" i="2"/>
  <c r="BE163" i="2"/>
  <c r="U166" i="2"/>
  <c r="AS165" i="2"/>
  <c r="EK166" i="2"/>
  <c r="CC166" i="2"/>
  <c r="CO167" i="2"/>
  <c r="BQ162" i="2"/>
  <c r="AG166" i="2"/>
  <c r="FK167" i="2"/>
  <c r="AA166" i="2"/>
  <c r="EE167" i="2"/>
  <c r="DA165" i="2"/>
  <c r="DG164" i="2"/>
  <c r="BK163" i="2"/>
  <c r="O165" i="2"/>
  <c r="AM166" i="2"/>
  <c r="DY167" i="2"/>
  <c r="CI167" i="2"/>
  <c r="BW164" i="2"/>
  <c r="AY164" i="2"/>
  <c r="I167" i="2"/>
  <c r="FE166" i="2"/>
  <c r="EB226" i="2" l="1"/>
  <c r="EC225" i="2"/>
  <c r="EI225" i="2" s="1"/>
  <c r="EH225" i="2"/>
  <c r="DL169" i="2"/>
  <c r="CF469" i="2"/>
  <c r="CG468" i="2"/>
  <c r="CL498" i="2"/>
  <c r="CM497" i="2"/>
  <c r="DR168" i="2"/>
  <c r="DX168" i="2"/>
  <c r="ED168" i="2"/>
  <c r="EJ167" i="2"/>
  <c r="DQ234" i="2"/>
  <c r="DK233" i="2"/>
  <c r="DW243" i="2"/>
  <c r="CF230" i="2"/>
  <c r="CG229" i="2"/>
  <c r="CX229" i="2"/>
  <c r="CY228" i="2"/>
  <c r="DE228" i="2" s="1"/>
  <c r="CM234" i="2"/>
  <c r="CL235" i="2"/>
  <c r="CR259" i="2"/>
  <c r="CS258" i="2"/>
  <c r="CN168" i="2"/>
  <c r="CT168" i="2"/>
  <c r="CH168" i="2"/>
  <c r="CZ166" i="2"/>
  <c r="CB167" i="2"/>
  <c r="DF166" i="2"/>
  <c r="BV166" i="2"/>
  <c r="BD164" i="2"/>
  <c r="BP164" i="2"/>
  <c r="BJ165" i="2"/>
  <c r="AX166" i="2"/>
  <c r="FJ169" i="2"/>
  <c r="FD168" i="2"/>
  <c r="Z167" i="2"/>
  <c r="AR166" i="2"/>
  <c r="AF168" i="2"/>
  <c r="AL168" i="2"/>
  <c r="M167" i="2"/>
  <c r="N166" i="2"/>
  <c r="S225" i="2"/>
  <c r="T167" i="2"/>
  <c r="H168" i="2"/>
  <c r="G564" i="1"/>
  <c r="F565" i="1"/>
  <c r="H54" i="1"/>
  <c r="H55" i="1" s="1"/>
  <c r="H56" i="1" s="1"/>
  <c r="N56" i="1" s="1"/>
  <c r="D36" i="1"/>
  <c r="E35" i="1"/>
  <c r="J168" i="2"/>
  <c r="DM169" i="2"/>
  <c r="EK167" i="2"/>
  <c r="CO168" i="2"/>
  <c r="DA166" i="2"/>
  <c r="BQ163" i="2"/>
  <c r="O166" i="2"/>
  <c r="AG167" i="2"/>
  <c r="AS166" i="2"/>
  <c r="DS168" i="2"/>
  <c r="CC167" i="2"/>
  <c r="DG165" i="2"/>
  <c r="BK164" i="2"/>
  <c r="AM167" i="2"/>
  <c r="DY168" i="2"/>
  <c r="CU168" i="2"/>
  <c r="BW165" i="2"/>
  <c r="FE167" i="2"/>
  <c r="AA167" i="2"/>
  <c r="U167" i="2"/>
  <c r="EE168" i="2"/>
  <c r="CI168" i="2"/>
  <c r="BE164" i="2"/>
  <c r="FK168" i="2"/>
  <c r="AY165" i="2"/>
  <c r="I168" i="2"/>
  <c r="EB227" i="2" l="1"/>
  <c r="EC226" i="2"/>
  <c r="EI226" i="2" s="1"/>
  <c r="EH226" i="2"/>
  <c r="DL170" i="2"/>
  <c r="CF470" i="2"/>
  <c r="CG469" i="2"/>
  <c r="CL499" i="2"/>
  <c r="CM498" i="2"/>
  <c r="ED169" i="2"/>
  <c r="DX169" i="2"/>
  <c r="DR169" i="2"/>
  <c r="EJ168" i="2"/>
  <c r="DQ235" i="2"/>
  <c r="DK234" i="2"/>
  <c r="DW244" i="2"/>
  <c r="CL236" i="2"/>
  <c r="CM235" i="2"/>
  <c r="CY229" i="2"/>
  <c r="DE229" i="2" s="1"/>
  <c r="CG230" i="2"/>
  <c r="CF231" i="2"/>
  <c r="CX230" i="2"/>
  <c r="CR260" i="2"/>
  <c r="CS259" i="2"/>
  <c r="CZ167" i="2"/>
  <c r="CH169" i="2"/>
  <c r="CT169" i="2"/>
  <c r="CB168" i="2"/>
  <c r="CN169" i="2"/>
  <c r="DF167" i="2"/>
  <c r="BV167" i="2"/>
  <c r="BD165" i="2"/>
  <c r="BP165" i="2"/>
  <c r="BJ166" i="2"/>
  <c r="AX167" i="2"/>
  <c r="FJ170" i="2"/>
  <c r="FD169" i="2"/>
  <c r="AR167" i="2"/>
  <c r="Z168" i="2"/>
  <c r="AL169" i="2"/>
  <c r="AF169" i="2"/>
  <c r="M168" i="2"/>
  <c r="N167" i="2"/>
  <c r="T168" i="2"/>
  <c r="H169" i="2"/>
  <c r="G565" i="1"/>
  <c r="F566" i="1"/>
  <c r="H57" i="1"/>
  <c r="H58" i="1" s="1"/>
  <c r="D37" i="1"/>
  <c r="E36" i="1"/>
  <c r="J169" i="2"/>
  <c r="DM170" i="2"/>
  <c r="DY169" i="2"/>
  <c r="CO169" i="2"/>
  <c r="DG166" i="2"/>
  <c r="BK165" i="2"/>
  <c r="AM168" i="2"/>
  <c r="I169" i="2"/>
  <c r="DS169" i="2"/>
  <c r="CI169" i="2"/>
  <c r="BW166" i="2"/>
  <c r="AY166" i="2"/>
  <c r="AG168" i="2"/>
  <c r="U168" i="2"/>
  <c r="EK168" i="2"/>
  <c r="CU169" i="2"/>
  <c r="BE165" i="2"/>
  <c r="FK169" i="2"/>
  <c r="AS167" i="2"/>
  <c r="EE169" i="2"/>
  <c r="DA167" i="2"/>
  <c r="CC168" i="2"/>
  <c r="BQ164" i="2"/>
  <c r="FE168" i="2"/>
  <c r="AA168" i="2"/>
  <c r="O167" i="2"/>
  <c r="EB228" i="2" l="1"/>
  <c r="EC227" i="2"/>
  <c r="EI227" i="2" s="1"/>
  <c r="EH227" i="2"/>
  <c r="DL171" i="2"/>
  <c r="CF471" i="2"/>
  <c r="CG470" i="2"/>
  <c r="CL500" i="2"/>
  <c r="CM499" i="2"/>
  <c r="EJ169" i="2"/>
  <c r="DR170" i="2"/>
  <c r="DX170" i="2"/>
  <c r="ED170" i="2"/>
  <c r="DQ236" i="2"/>
  <c r="DK235" i="2"/>
  <c r="DW245" i="2"/>
  <c r="CG231" i="2"/>
  <c r="CF232" i="2"/>
  <c r="CX231" i="2"/>
  <c r="CY230" i="2"/>
  <c r="DE230" i="2" s="1"/>
  <c r="CM236" i="2"/>
  <c r="CL237" i="2"/>
  <c r="CR261" i="2"/>
  <c r="CS260" i="2"/>
  <c r="CB169" i="2"/>
  <c r="CT170" i="2"/>
  <c r="CH170" i="2"/>
  <c r="CN170" i="2"/>
  <c r="CZ168" i="2"/>
  <c r="DF168" i="2"/>
  <c r="BV168" i="2"/>
  <c r="BD166" i="2"/>
  <c r="BP166" i="2"/>
  <c r="BJ167" i="2"/>
  <c r="AX168" i="2"/>
  <c r="FJ171" i="2"/>
  <c r="FD170" i="2"/>
  <c r="Z169" i="2"/>
  <c r="AR168" i="2"/>
  <c r="AL170" i="2"/>
  <c r="AF170" i="2"/>
  <c r="S169" i="2"/>
  <c r="M169" i="2"/>
  <c r="N168" i="2"/>
  <c r="H170" i="2"/>
  <c r="F567" i="1"/>
  <c r="G566" i="1"/>
  <c r="H59" i="1"/>
  <c r="H60" i="1" s="1"/>
  <c r="D38" i="1"/>
  <c r="E37" i="1"/>
  <c r="J170" i="2"/>
  <c r="DM171" i="2"/>
  <c r="EE170" i="2"/>
  <c r="DA168" i="2"/>
  <c r="DG167" i="2"/>
  <c r="BK166" i="2"/>
  <c r="AM169" i="2"/>
  <c r="O168" i="2"/>
  <c r="AA169" i="2"/>
  <c r="DS170" i="2"/>
  <c r="CU170" i="2"/>
  <c r="BW167" i="2"/>
  <c r="AY167" i="2"/>
  <c r="AG169" i="2"/>
  <c r="I170" i="2"/>
  <c r="DY170" i="2"/>
  <c r="CI170" i="2"/>
  <c r="BE166" i="2"/>
  <c r="FE169" i="2"/>
  <c r="EK169" i="2"/>
  <c r="CC169" i="2"/>
  <c r="CO170" i="2"/>
  <c r="BQ165" i="2"/>
  <c r="FK170" i="2"/>
  <c r="AS168" i="2"/>
  <c r="EB229" i="2" l="1"/>
  <c r="EC228" i="2"/>
  <c r="EI228" i="2" s="1"/>
  <c r="EH228" i="2"/>
  <c r="DL172" i="2"/>
  <c r="CF472" i="2"/>
  <c r="CG471" i="2"/>
  <c r="CL501" i="2"/>
  <c r="CM500" i="2"/>
  <c r="DX171" i="2"/>
  <c r="DR171" i="2"/>
  <c r="ED171" i="2"/>
  <c r="EJ170" i="2"/>
  <c r="DQ237" i="2"/>
  <c r="DK236" i="2"/>
  <c r="DW246" i="2"/>
  <c r="CL238" i="2"/>
  <c r="CM237" i="2"/>
  <c r="CF233" i="2"/>
  <c r="CG232" i="2"/>
  <c r="CX232" i="2"/>
  <c r="CY231" i="2"/>
  <c r="DE231" i="2" s="1"/>
  <c r="CR262" i="2"/>
  <c r="CS261" i="2"/>
  <c r="CN171" i="2"/>
  <c r="CH171" i="2"/>
  <c r="CT171" i="2"/>
  <c r="CZ169" i="2"/>
  <c r="CB170" i="2"/>
  <c r="DF169" i="2"/>
  <c r="BV169" i="2"/>
  <c r="BD167" i="2"/>
  <c r="BP167" i="2"/>
  <c r="BJ168" i="2"/>
  <c r="AX169" i="2"/>
  <c r="FJ172" i="2"/>
  <c r="FD171" i="2"/>
  <c r="AR169" i="2"/>
  <c r="Z170" i="2"/>
  <c r="AF171" i="2"/>
  <c r="AL171" i="2"/>
  <c r="T169" i="2"/>
  <c r="M170" i="2"/>
  <c r="N169" i="2"/>
  <c r="H171" i="2"/>
  <c r="G567" i="1"/>
  <c r="F568" i="1"/>
  <c r="H61" i="1"/>
  <c r="N61" i="1" s="1"/>
  <c r="D39" i="1"/>
  <c r="E38" i="1"/>
  <c r="O26" i="1"/>
  <c r="P25" i="1"/>
  <c r="J171" i="2"/>
  <c r="DM172" i="2"/>
  <c r="EE171" i="2"/>
  <c r="CU171" i="2"/>
  <c r="BE167" i="2"/>
  <c r="AM170" i="2"/>
  <c r="FK171" i="2"/>
  <c r="I171" i="2"/>
  <c r="EK170" i="2"/>
  <c r="CO171" i="2"/>
  <c r="DA169" i="2"/>
  <c r="BQ166" i="2"/>
  <c r="FE170" i="2"/>
  <c r="DY171" i="2"/>
  <c r="CC170" i="2"/>
  <c r="DG168" i="2"/>
  <c r="BK167" i="2"/>
  <c r="AG170" i="2"/>
  <c r="AS169" i="2"/>
  <c r="DS171" i="2"/>
  <c r="CI171" i="2"/>
  <c r="BW168" i="2"/>
  <c r="AY168" i="2"/>
  <c r="O169" i="2"/>
  <c r="AA170" i="2"/>
  <c r="EB230" i="2" l="1"/>
  <c r="EC229" i="2"/>
  <c r="EI229" i="2" s="1"/>
  <c r="EH229" i="2"/>
  <c r="DL173" i="2"/>
  <c r="CF473" i="2"/>
  <c r="CG472" i="2"/>
  <c r="CL502" i="2"/>
  <c r="CM501" i="2"/>
  <c r="ED172" i="2"/>
  <c r="DR172" i="2"/>
  <c r="DX172" i="2"/>
  <c r="EJ171" i="2"/>
  <c r="DQ238" i="2"/>
  <c r="DK237" i="2"/>
  <c r="DW247" i="2"/>
  <c r="CG233" i="2"/>
  <c r="CF234" i="2"/>
  <c r="CX233" i="2"/>
  <c r="CY232" i="2"/>
  <c r="DE232" i="2" s="1"/>
  <c r="CL239" i="2"/>
  <c r="CM238" i="2"/>
  <c r="CR263" i="2"/>
  <c r="CS262" i="2"/>
  <c r="CZ170" i="2"/>
  <c r="CT172" i="2"/>
  <c r="CH172" i="2"/>
  <c r="CB171" i="2"/>
  <c r="CN172" i="2"/>
  <c r="DF170" i="2"/>
  <c r="BV170" i="2"/>
  <c r="BD168" i="2"/>
  <c r="BP168" i="2"/>
  <c r="BJ169" i="2"/>
  <c r="AX170" i="2"/>
  <c r="FJ173" i="2"/>
  <c r="FD172" i="2"/>
  <c r="Z171" i="2"/>
  <c r="AR170" i="2"/>
  <c r="AF172" i="2"/>
  <c r="AL172" i="2"/>
  <c r="T170" i="2"/>
  <c r="T171" i="2" s="1"/>
  <c r="M171" i="2"/>
  <c r="N170" i="2"/>
  <c r="H172" i="2"/>
  <c r="F569" i="1"/>
  <c r="G568" i="1"/>
  <c r="H62" i="1"/>
  <c r="N62" i="1" s="1"/>
  <c r="D40" i="1"/>
  <c r="E39" i="1"/>
  <c r="O27" i="1"/>
  <c r="P26" i="1"/>
  <c r="J172" i="2"/>
  <c r="DM173" i="2"/>
  <c r="EK171" i="2"/>
  <c r="CC171" i="2"/>
  <c r="BE168" i="2"/>
  <c r="AY169" i="2"/>
  <c r="I172" i="2"/>
  <c r="AA171" i="2"/>
  <c r="EE172" i="2"/>
  <c r="DA170" i="2"/>
  <c r="CU172" i="2"/>
  <c r="BQ167" i="2"/>
  <c r="AM171" i="2"/>
  <c r="FK172" i="2"/>
  <c r="DS172" i="2"/>
  <c r="CO172" i="2"/>
  <c r="DG169" i="2"/>
  <c r="BK168" i="2"/>
  <c r="AS170" i="2"/>
  <c r="U169" i="2"/>
  <c r="O170" i="2"/>
  <c r="DY172" i="2"/>
  <c r="CI172" i="2"/>
  <c r="BW169" i="2"/>
  <c r="AG171" i="2"/>
  <c r="U171" i="2"/>
  <c r="FE171" i="2"/>
  <c r="EB231" i="2" l="1"/>
  <c r="EC230" i="2"/>
  <c r="EI230" i="2" s="1"/>
  <c r="EH230" i="2"/>
  <c r="DL174" i="2"/>
  <c r="CF474" i="2"/>
  <c r="CG473" i="2"/>
  <c r="CL503" i="2"/>
  <c r="CM502" i="2"/>
  <c r="EJ172" i="2"/>
  <c r="DX173" i="2"/>
  <c r="DR173" i="2"/>
  <c r="ED173" i="2"/>
  <c r="DQ239" i="2"/>
  <c r="DK238" i="2"/>
  <c r="DW248" i="2"/>
  <c r="CG234" i="2"/>
  <c r="CF235" i="2"/>
  <c r="CX234" i="2"/>
  <c r="CM239" i="2"/>
  <c r="CL240" i="2"/>
  <c r="CY233" i="2"/>
  <c r="DE233" i="2" s="1"/>
  <c r="CR264" i="2"/>
  <c r="CS263" i="2"/>
  <c r="CT173" i="2"/>
  <c r="CB172" i="2"/>
  <c r="CH173" i="2"/>
  <c r="CN173" i="2"/>
  <c r="CZ171" i="2"/>
  <c r="DF171" i="2"/>
  <c r="BV171" i="2"/>
  <c r="BD169" i="2"/>
  <c r="BP169" i="2"/>
  <c r="BJ170" i="2"/>
  <c r="AX171" i="2"/>
  <c r="FJ174" i="2"/>
  <c r="FD173" i="2"/>
  <c r="AR171" i="2"/>
  <c r="Z172" i="2"/>
  <c r="AL173" i="2"/>
  <c r="AF173" i="2"/>
  <c r="M172" i="2"/>
  <c r="N171" i="2"/>
  <c r="T172" i="2"/>
  <c r="H173" i="2"/>
  <c r="G569" i="1"/>
  <c r="F570" i="1"/>
  <c r="H63" i="1"/>
  <c r="N63" i="1" s="1"/>
  <c r="D41" i="1"/>
  <c r="E40" i="1"/>
  <c r="O28" i="1"/>
  <c r="P27" i="1"/>
  <c r="J173" i="2"/>
  <c r="DM174" i="2"/>
  <c r="DS173" i="2"/>
  <c r="CC172" i="2"/>
  <c r="BE169" i="2"/>
  <c r="FK173" i="2"/>
  <c r="FE172" i="2"/>
  <c r="I173" i="2"/>
  <c r="EK172" i="2"/>
  <c r="CU173" i="2"/>
  <c r="CO173" i="2"/>
  <c r="BQ168" i="2"/>
  <c r="AG172" i="2"/>
  <c r="AY170" i="2"/>
  <c r="U172" i="2"/>
  <c r="EE173" i="2"/>
  <c r="DA171" i="2"/>
  <c r="DG170" i="2"/>
  <c r="BK169" i="2"/>
  <c r="AM172" i="2"/>
  <c r="AS171" i="2"/>
  <c r="DY173" i="2"/>
  <c r="CI173" i="2"/>
  <c r="BW170" i="2"/>
  <c r="U170" i="2"/>
  <c r="AA172" i="2"/>
  <c r="O171" i="2"/>
  <c r="EB232" i="2" l="1"/>
  <c r="EC231" i="2"/>
  <c r="EI231" i="2" s="1"/>
  <c r="EH231" i="2"/>
  <c r="DL175" i="2"/>
  <c r="CF475" i="2"/>
  <c r="CG474" i="2"/>
  <c r="CL504" i="2"/>
  <c r="CM503" i="2"/>
  <c r="DR174" i="2"/>
  <c r="DX174" i="2"/>
  <c r="ED174" i="2"/>
  <c r="EJ173" i="2"/>
  <c r="DQ240" i="2"/>
  <c r="DK239" i="2"/>
  <c r="DW249" i="2"/>
  <c r="CF236" i="2"/>
  <c r="CG235" i="2"/>
  <c r="CX235" i="2"/>
  <c r="CM240" i="2"/>
  <c r="CL241" i="2"/>
  <c r="CY234" i="2"/>
  <c r="DE234" i="2" s="1"/>
  <c r="CR265" i="2"/>
  <c r="CS264" i="2"/>
  <c r="CN174" i="2"/>
  <c r="CB173" i="2"/>
  <c r="CH174" i="2"/>
  <c r="CZ172" i="2"/>
  <c r="CT174" i="2"/>
  <c r="DF172" i="2"/>
  <c r="BV172" i="2"/>
  <c r="BD170" i="2"/>
  <c r="BP170" i="2"/>
  <c r="BJ171" i="2"/>
  <c r="AX172" i="2"/>
  <c r="FJ175" i="2"/>
  <c r="FD174" i="2"/>
  <c r="Z173" i="2"/>
  <c r="AR172" i="2"/>
  <c r="AF174" i="2"/>
  <c r="AL174" i="2"/>
  <c r="M173" i="2"/>
  <c r="N172" i="2"/>
  <c r="T173" i="2"/>
  <c r="H174" i="2"/>
  <c r="F571" i="1"/>
  <c r="G570" i="1"/>
  <c r="H64" i="1"/>
  <c r="N64" i="1" s="1"/>
  <c r="D42" i="1"/>
  <c r="E41" i="1"/>
  <c r="O29" i="1"/>
  <c r="P28" i="1"/>
  <c r="J174" i="2"/>
  <c r="DM175" i="2"/>
  <c r="EE174" i="2"/>
  <c r="DA172" i="2"/>
  <c r="BE170" i="2"/>
  <c r="U173" i="2"/>
  <c r="AY171" i="2"/>
  <c r="AA173" i="2"/>
  <c r="EK173" i="2"/>
  <c r="CO174" i="2"/>
  <c r="CC173" i="2"/>
  <c r="BQ169" i="2"/>
  <c r="I174" i="2"/>
  <c r="AM173" i="2"/>
  <c r="DS174" i="2"/>
  <c r="CU174" i="2"/>
  <c r="DG171" i="2"/>
  <c r="BK170" i="2"/>
  <c r="O172" i="2"/>
  <c r="FE173" i="2"/>
  <c r="AS172" i="2"/>
  <c r="DY174" i="2"/>
  <c r="CI174" i="2"/>
  <c r="BW171" i="2"/>
  <c r="FK174" i="2"/>
  <c r="AG173" i="2"/>
  <c r="EB233" i="2" l="1"/>
  <c r="EC232" i="2"/>
  <c r="EI232" i="2" s="1"/>
  <c r="EH232" i="2"/>
  <c r="DL176" i="2"/>
  <c r="CF476" i="2"/>
  <c r="CG475" i="2"/>
  <c r="CL505" i="2"/>
  <c r="CM504" i="2"/>
  <c r="ED175" i="2"/>
  <c r="DX175" i="2"/>
  <c r="DR175" i="2"/>
  <c r="EJ174" i="2"/>
  <c r="DQ241" i="2"/>
  <c r="DK240" i="2"/>
  <c r="DW250" i="2"/>
  <c r="CY235" i="2"/>
  <c r="DE235" i="2" s="1"/>
  <c r="CL242" i="2"/>
  <c r="CM241" i="2"/>
  <c r="CF237" i="2"/>
  <c r="CG236" i="2"/>
  <c r="CX236" i="2"/>
  <c r="CR266" i="2"/>
  <c r="CS265" i="2"/>
  <c r="CB174" i="2"/>
  <c r="CZ173" i="2"/>
  <c r="CH175" i="2"/>
  <c r="CT175" i="2"/>
  <c r="CN175" i="2"/>
  <c r="DF173" i="2"/>
  <c r="BV173" i="2"/>
  <c r="BD171" i="2"/>
  <c r="BP171" i="2"/>
  <c r="BJ172" i="2"/>
  <c r="AX173" i="2"/>
  <c r="FJ176" i="2"/>
  <c r="FD175" i="2"/>
  <c r="AR173" i="2"/>
  <c r="Z174" i="2"/>
  <c r="AL175" i="2"/>
  <c r="AF175" i="2"/>
  <c r="S174" i="2"/>
  <c r="M174" i="2"/>
  <c r="N173" i="2"/>
  <c r="H175" i="2"/>
  <c r="G571" i="1"/>
  <c r="F572" i="1"/>
  <c r="H65" i="1"/>
  <c r="D43" i="1"/>
  <c r="E42" i="1"/>
  <c r="O30" i="1"/>
  <c r="P29" i="1"/>
  <c r="J175" i="2"/>
  <c r="DM176" i="2"/>
  <c r="EK174" i="2"/>
  <c r="DA173" i="2"/>
  <c r="BE171" i="2"/>
  <c r="AG174" i="2"/>
  <c r="FK175" i="2"/>
  <c r="AA174" i="2"/>
  <c r="EE175" i="2"/>
  <c r="CC174" i="2"/>
  <c r="CI175" i="2"/>
  <c r="BQ170" i="2"/>
  <c r="FE174" i="2"/>
  <c r="DY175" i="2"/>
  <c r="CO175" i="2"/>
  <c r="DG172" i="2"/>
  <c r="BK171" i="2"/>
  <c r="O173" i="2"/>
  <c r="AS173" i="2"/>
  <c r="DS175" i="2"/>
  <c r="CU175" i="2"/>
  <c r="BW172" i="2"/>
  <c r="AY172" i="2"/>
  <c r="AM174" i="2"/>
  <c r="I175" i="2"/>
  <c r="EB234" i="2" l="1"/>
  <c r="EC233" i="2"/>
  <c r="EI233" i="2" s="1"/>
  <c r="EH233" i="2"/>
  <c r="DL177" i="2"/>
  <c r="CF477" i="2"/>
  <c r="CG476" i="2"/>
  <c r="CL506" i="2"/>
  <c r="CM505" i="2"/>
  <c r="EJ175" i="2"/>
  <c r="DR176" i="2"/>
  <c r="DX176" i="2"/>
  <c r="ED176" i="2"/>
  <c r="DQ242" i="2"/>
  <c r="DK241" i="2"/>
  <c r="DW251" i="2"/>
  <c r="CY236" i="2"/>
  <c r="DE236" i="2" s="1"/>
  <c r="CL243" i="2"/>
  <c r="CM242" i="2"/>
  <c r="CF238" i="2"/>
  <c r="CG237" i="2"/>
  <c r="CX237" i="2"/>
  <c r="CR267" i="2"/>
  <c r="CS266" i="2"/>
  <c r="CH176" i="2"/>
  <c r="CZ174" i="2"/>
  <c r="CT176" i="2"/>
  <c r="CN176" i="2"/>
  <c r="CB175" i="2"/>
  <c r="DF174" i="2"/>
  <c r="BV174" i="2"/>
  <c r="BD172" i="2"/>
  <c r="BP172" i="2"/>
  <c r="BJ173" i="2"/>
  <c r="AX174" i="2"/>
  <c r="FJ177" i="2"/>
  <c r="FD176" i="2"/>
  <c r="Z175" i="2"/>
  <c r="AR174" i="2"/>
  <c r="AF176" i="2"/>
  <c r="AL176" i="2"/>
  <c r="T174" i="2"/>
  <c r="S175" i="2"/>
  <c r="M175" i="2"/>
  <c r="N174" i="2"/>
  <c r="H176" i="2"/>
  <c r="H66" i="1"/>
  <c r="N66" i="1" s="1"/>
  <c r="N65" i="1"/>
  <c r="F573" i="1"/>
  <c r="G572" i="1"/>
  <c r="D44" i="1"/>
  <c r="E43" i="1"/>
  <c r="O31" i="1"/>
  <c r="P30" i="1"/>
  <c r="J176" i="2"/>
  <c r="DM177" i="2"/>
  <c r="EE176" i="2"/>
  <c r="CC175" i="2"/>
  <c r="DG173" i="2"/>
  <c r="BK172" i="2"/>
  <c r="FK176" i="2"/>
  <c r="AG175" i="2"/>
  <c r="AS174" i="2"/>
  <c r="DS176" i="2"/>
  <c r="DA174" i="2"/>
  <c r="BW173" i="2"/>
  <c r="AA175" i="2"/>
  <c r="AY173" i="2"/>
  <c r="O174" i="2"/>
  <c r="DY176" i="2"/>
  <c r="CU176" i="2"/>
  <c r="BE172" i="2"/>
  <c r="AM175" i="2"/>
  <c r="I176" i="2"/>
  <c r="EK175" i="2"/>
  <c r="CI176" i="2"/>
  <c r="CO176" i="2"/>
  <c r="BQ171" i="2"/>
  <c r="FE175" i="2"/>
  <c r="U174" i="2"/>
  <c r="EB235" i="2" l="1"/>
  <c r="EC234" i="2"/>
  <c r="EI234" i="2" s="1"/>
  <c r="EH234" i="2"/>
  <c r="DL178" i="2"/>
  <c r="CF478" i="2"/>
  <c r="CG477" i="2"/>
  <c r="CL507" i="2"/>
  <c r="CM506" i="2"/>
  <c r="DX177" i="2"/>
  <c r="DR177" i="2"/>
  <c r="ED177" i="2"/>
  <c r="EJ176" i="2"/>
  <c r="DQ243" i="2"/>
  <c r="DK242" i="2"/>
  <c r="DW252" i="2"/>
  <c r="CY237" i="2"/>
  <c r="DE237" i="2" s="1"/>
  <c r="CL244" i="2"/>
  <c r="CM243" i="2"/>
  <c r="CF239" i="2"/>
  <c r="CG238" i="2"/>
  <c r="CX238" i="2"/>
  <c r="CR268" i="2"/>
  <c r="CS267" i="2"/>
  <c r="CN177" i="2"/>
  <c r="CT177" i="2"/>
  <c r="CZ175" i="2"/>
  <c r="CB176" i="2"/>
  <c r="CH177" i="2"/>
  <c r="DF175" i="2"/>
  <c r="BV175" i="2"/>
  <c r="BD173" i="2"/>
  <c r="BP173" i="2"/>
  <c r="BJ174" i="2"/>
  <c r="AX175" i="2"/>
  <c r="FJ178" i="2"/>
  <c r="FD177" i="2"/>
  <c r="AR175" i="2"/>
  <c r="Z176" i="2"/>
  <c r="AF177" i="2"/>
  <c r="AL177" i="2"/>
  <c r="T175" i="2"/>
  <c r="H67" i="1"/>
  <c r="N67" i="1" s="1"/>
  <c r="S176" i="2"/>
  <c r="M176" i="2"/>
  <c r="N175" i="2"/>
  <c r="H177" i="2"/>
  <c r="H68" i="1"/>
  <c r="N68" i="1" s="1"/>
  <c r="G573" i="1"/>
  <c r="F574" i="1"/>
  <c r="D45" i="1"/>
  <c r="E44" i="1"/>
  <c r="O32" i="1"/>
  <c r="P31" i="1"/>
  <c r="J177" i="2"/>
  <c r="DM178" i="2"/>
  <c r="DY177" i="2"/>
  <c r="CI177" i="2"/>
  <c r="DG174" i="2"/>
  <c r="BK173" i="2"/>
  <c r="I177" i="2"/>
  <c r="AG176" i="2"/>
  <c r="AA176" i="2"/>
  <c r="DS177" i="2"/>
  <c r="CC176" i="2"/>
  <c r="BW174" i="2"/>
  <c r="AY174" i="2"/>
  <c r="FE176" i="2"/>
  <c r="AM176" i="2"/>
  <c r="EE177" i="2"/>
  <c r="CU177" i="2"/>
  <c r="BE173" i="2"/>
  <c r="AS175" i="2"/>
  <c r="FK177" i="2"/>
  <c r="EK176" i="2"/>
  <c r="CO177" i="2"/>
  <c r="DA175" i="2"/>
  <c r="BQ172" i="2"/>
  <c r="O175" i="2"/>
  <c r="U175" i="2"/>
  <c r="EB236" i="2" l="1"/>
  <c r="EC235" i="2"/>
  <c r="EI235" i="2" s="1"/>
  <c r="EH235" i="2"/>
  <c r="DL179" i="2"/>
  <c r="CF479" i="2"/>
  <c r="CG478" i="2"/>
  <c r="CL508" i="2"/>
  <c r="CM507" i="2"/>
  <c r="ED178" i="2"/>
  <c r="DR178" i="2"/>
  <c r="DX178" i="2"/>
  <c r="EJ177" i="2"/>
  <c r="DQ244" i="2"/>
  <c r="DK243" i="2"/>
  <c r="DW253" i="2"/>
  <c r="CY238" i="2"/>
  <c r="DE238" i="2" s="1"/>
  <c r="CL245" i="2"/>
  <c r="CM244" i="2"/>
  <c r="CF240" i="2"/>
  <c r="CG239" i="2"/>
  <c r="CX239" i="2"/>
  <c r="CR269" i="2"/>
  <c r="CS268" i="2"/>
  <c r="CZ176" i="2"/>
  <c r="CT178" i="2"/>
  <c r="CB177" i="2"/>
  <c r="CH178" i="2"/>
  <c r="CN178" i="2"/>
  <c r="DF176" i="2"/>
  <c r="BV176" i="2"/>
  <c r="BD174" i="2"/>
  <c r="BP174" i="2"/>
  <c r="BJ175" i="2"/>
  <c r="AX176" i="2"/>
  <c r="FJ179" i="2"/>
  <c r="FD178" i="2"/>
  <c r="Z177" i="2"/>
  <c r="AR176" i="2"/>
  <c r="AF178" i="2"/>
  <c r="AL178" i="2"/>
  <c r="T176" i="2"/>
  <c r="S177" i="2"/>
  <c r="M177" i="2"/>
  <c r="N176" i="2"/>
  <c r="H178" i="2"/>
  <c r="H69" i="1"/>
  <c r="F575" i="1"/>
  <c r="G574" i="1"/>
  <c r="D46" i="1"/>
  <c r="E45" i="1"/>
  <c r="O33" i="1"/>
  <c r="P32" i="1"/>
  <c r="J178" i="2"/>
  <c r="DM179" i="2"/>
  <c r="DY178" i="2"/>
  <c r="CI178" i="2"/>
  <c r="BW175" i="2"/>
  <c r="FE177" i="2"/>
  <c r="FK178" i="2"/>
  <c r="AS176" i="2"/>
  <c r="O176" i="2"/>
  <c r="EK177" i="2"/>
  <c r="CU178" i="2"/>
  <c r="BE174" i="2"/>
  <c r="AM177" i="2"/>
  <c r="U176" i="2"/>
  <c r="EE178" i="2"/>
  <c r="DA176" i="2"/>
  <c r="CC177" i="2"/>
  <c r="BQ173" i="2"/>
  <c r="AY175" i="2"/>
  <c r="AA177" i="2"/>
  <c r="I178" i="2"/>
  <c r="DS178" i="2"/>
  <c r="CO178" i="2"/>
  <c r="DG175" i="2"/>
  <c r="BK174" i="2"/>
  <c r="AG177" i="2"/>
  <c r="EB237" i="2" l="1"/>
  <c r="EC236" i="2"/>
  <c r="EI236" i="2" s="1"/>
  <c r="EH236" i="2"/>
  <c r="DL180" i="2"/>
  <c r="CF480" i="2"/>
  <c r="CG479" i="2"/>
  <c r="CL509" i="2"/>
  <c r="CM508" i="2"/>
  <c r="EJ178" i="2"/>
  <c r="DX179" i="2"/>
  <c r="DR179" i="2"/>
  <c r="ED179" i="2"/>
  <c r="DQ245" i="2"/>
  <c r="DK244" i="2"/>
  <c r="DW254" i="2"/>
  <c r="CY239" i="2"/>
  <c r="DE239" i="2" s="1"/>
  <c r="CL246" i="2"/>
  <c r="CM245" i="2"/>
  <c r="CF241" i="2"/>
  <c r="CG240" i="2"/>
  <c r="CX240" i="2"/>
  <c r="CR270" i="2"/>
  <c r="CS269" i="2"/>
  <c r="CB178" i="2"/>
  <c r="CT179" i="2"/>
  <c r="CH179" i="2"/>
  <c r="CN179" i="2"/>
  <c r="CZ177" i="2"/>
  <c r="DF177" i="2"/>
  <c r="BV177" i="2"/>
  <c r="BD175" i="2"/>
  <c r="BP175" i="2"/>
  <c r="BJ176" i="2"/>
  <c r="AX177" i="2"/>
  <c r="FJ180" i="2"/>
  <c r="FD179" i="2"/>
  <c r="AR177" i="2"/>
  <c r="Z178" i="2"/>
  <c r="AF179" i="2"/>
  <c r="AL179" i="2"/>
  <c r="T177" i="2"/>
  <c r="S178" i="2"/>
  <c r="M178" i="2"/>
  <c r="N177" i="2"/>
  <c r="H179" i="2"/>
  <c r="H70" i="1"/>
  <c r="N70" i="1" s="1"/>
  <c r="N69" i="1"/>
  <c r="H71" i="1"/>
  <c r="N71" i="1" s="1"/>
  <c r="G575" i="1"/>
  <c r="F576" i="1"/>
  <c r="D47" i="1"/>
  <c r="E46" i="1"/>
  <c r="O34" i="1"/>
  <c r="P33" i="1"/>
  <c r="J179" i="2"/>
  <c r="DM180" i="2"/>
  <c r="EK178" i="2"/>
  <c r="CC178" i="2"/>
  <c r="CO179" i="2"/>
  <c r="BQ174" i="2"/>
  <c r="FK179" i="2"/>
  <c r="I179" i="2"/>
  <c r="U177" i="2"/>
  <c r="EE179" i="2"/>
  <c r="DA177" i="2"/>
  <c r="DG176" i="2"/>
  <c r="BK175" i="2"/>
  <c r="AM178" i="2"/>
  <c r="AS177" i="2"/>
  <c r="DY179" i="2"/>
  <c r="CU179" i="2"/>
  <c r="BW176" i="2"/>
  <c r="AY176" i="2"/>
  <c r="O177" i="2"/>
  <c r="DS179" i="2"/>
  <c r="CI179" i="2"/>
  <c r="BE175" i="2"/>
  <c r="AG178" i="2"/>
  <c r="FE178" i="2"/>
  <c r="AA178" i="2"/>
  <c r="EB238" i="2" l="1"/>
  <c r="EC237" i="2"/>
  <c r="EI237" i="2" s="1"/>
  <c r="EH237" i="2"/>
  <c r="DL181" i="2"/>
  <c r="CF481" i="2"/>
  <c r="CG480" i="2"/>
  <c r="CL510" i="2"/>
  <c r="CM509" i="2"/>
  <c r="DR180" i="2"/>
  <c r="DX180" i="2"/>
  <c r="ED180" i="2"/>
  <c r="EJ179" i="2"/>
  <c r="DQ246" i="2"/>
  <c r="DK245" i="2"/>
  <c r="DW255" i="2"/>
  <c r="CY240" i="2"/>
  <c r="DE240" i="2" s="1"/>
  <c r="CL247" i="2"/>
  <c r="CM246" i="2"/>
  <c r="CF242" i="2"/>
  <c r="CG241" i="2"/>
  <c r="CX241" i="2"/>
  <c r="CS270" i="2"/>
  <c r="CR271" i="2"/>
  <c r="CN180" i="2"/>
  <c r="CH180" i="2"/>
  <c r="CT180" i="2"/>
  <c r="CZ178" i="2"/>
  <c r="CB179" i="2"/>
  <c r="DF178" i="2"/>
  <c r="BV178" i="2"/>
  <c r="BD176" i="2"/>
  <c r="BP176" i="2"/>
  <c r="BJ177" i="2"/>
  <c r="AX178" i="2"/>
  <c r="FJ181" i="2"/>
  <c r="FD180" i="2"/>
  <c r="Z179" i="2"/>
  <c r="AR178" i="2"/>
  <c r="AL180" i="2"/>
  <c r="AF180" i="2"/>
  <c r="T178" i="2"/>
  <c r="S179" i="2"/>
  <c r="M179" i="2"/>
  <c r="N178" i="2"/>
  <c r="H180" i="2"/>
  <c r="H72" i="1"/>
  <c r="N72" i="1" s="1"/>
  <c r="F577" i="1"/>
  <c r="G576" i="1"/>
  <c r="D48" i="1"/>
  <c r="E47" i="1"/>
  <c r="O35" i="1"/>
  <c r="P34" i="1"/>
  <c r="J180" i="2"/>
  <c r="DM181" i="2"/>
  <c r="DY180" i="2"/>
  <c r="DA178" i="2"/>
  <c r="BW177" i="2"/>
  <c r="O178" i="2"/>
  <c r="AS178" i="2"/>
  <c r="U178" i="2"/>
  <c r="EE180" i="2"/>
  <c r="CI180" i="2"/>
  <c r="BE176" i="2"/>
  <c r="FK180" i="2"/>
  <c r="AY177" i="2"/>
  <c r="EK179" i="2"/>
  <c r="CO180" i="2"/>
  <c r="CU180" i="2"/>
  <c r="BQ175" i="2"/>
  <c r="AM179" i="2"/>
  <c r="AG179" i="2"/>
  <c r="I180" i="2"/>
  <c r="DS180" i="2"/>
  <c r="CC179" i="2"/>
  <c r="DG177" i="2"/>
  <c r="BK176" i="2"/>
  <c r="AA179" i="2"/>
  <c r="FE179" i="2"/>
  <c r="EB239" i="2" l="1"/>
  <c r="EC238" i="2"/>
  <c r="EI238" i="2" s="1"/>
  <c r="EH238" i="2"/>
  <c r="DL182" i="2"/>
  <c r="CF482" i="2"/>
  <c r="CG481" i="2"/>
  <c r="CL511" i="2"/>
  <c r="CM510" i="2"/>
  <c r="ED181" i="2"/>
  <c r="DX181" i="2"/>
  <c r="DR181" i="2"/>
  <c r="EJ180" i="2"/>
  <c r="DQ247" i="2"/>
  <c r="DK246" i="2"/>
  <c r="DW256" i="2"/>
  <c r="CY241" i="2"/>
  <c r="DE241" i="2" s="1"/>
  <c r="CL248" i="2"/>
  <c r="CM247" i="2"/>
  <c r="CF243" i="2"/>
  <c r="CG242" i="2"/>
  <c r="CX242" i="2"/>
  <c r="CR272" i="2"/>
  <c r="CS271" i="2"/>
  <c r="CT181" i="2"/>
  <c r="CH181" i="2"/>
  <c r="CZ179" i="2"/>
  <c r="CB180" i="2"/>
  <c r="CN181" i="2"/>
  <c r="DF179" i="2"/>
  <c r="BV179" i="2"/>
  <c r="BD177" i="2"/>
  <c r="BP177" i="2"/>
  <c r="BJ178" i="2"/>
  <c r="AX179" i="2"/>
  <c r="FJ182" i="2"/>
  <c r="FD181" i="2"/>
  <c r="AR179" i="2"/>
  <c r="Z180" i="2"/>
  <c r="AF181" i="2"/>
  <c r="AL181" i="2"/>
  <c r="T179" i="2"/>
  <c r="S180" i="2"/>
  <c r="M180" i="2"/>
  <c r="N179" i="2"/>
  <c r="S238" i="2"/>
  <c r="H181" i="2"/>
  <c r="H73" i="1"/>
  <c r="N73" i="1" s="1"/>
  <c r="G577" i="1"/>
  <c r="F578" i="1"/>
  <c r="D49" i="1"/>
  <c r="E48" i="1"/>
  <c r="O36" i="1"/>
  <c r="P35" i="1"/>
  <c r="J181" i="2"/>
  <c r="DM182" i="2"/>
  <c r="DY181" i="2"/>
  <c r="CO181" i="2"/>
  <c r="DG178" i="2"/>
  <c r="BK177" i="2"/>
  <c r="AS179" i="2"/>
  <c r="AM180" i="2"/>
  <c r="I181" i="2"/>
  <c r="DS181" i="2"/>
  <c r="DA179" i="2"/>
  <c r="BW178" i="2"/>
  <c r="AY178" i="2"/>
  <c r="U179" i="2"/>
  <c r="EK180" i="2"/>
  <c r="CI181" i="2"/>
  <c r="BE177" i="2"/>
  <c r="FK181" i="2"/>
  <c r="FE180" i="2"/>
  <c r="AA180" i="2"/>
  <c r="EE181" i="2"/>
  <c r="CU181" i="2"/>
  <c r="CC180" i="2"/>
  <c r="BQ176" i="2"/>
  <c r="AG180" i="2"/>
  <c r="O179" i="2"/>
  <c r="EB240" i="2" l="1"/>
  <c r="EC239" i="2"/>
  <c r="EI239" i="2" s="1"/>
  <c r="EH239" i="2"/>
  <c r="DL183" i="2"/>
  <c r="CG482" i="2"/>
  <c r="CF483" i="2"/>
  <c r="CL512" i="2"/>
  <c r="CM511" i="2"/>
  <c r="EJ181" i="2"/>
  <c r="DR182" i="2"/>
  <c r="DX182" i="2"/>
  <c r="ED182" i="2"/>
  <c r="DQ248" i="2"/>
  <c r="DK247" i="2"/>
  <c r="DW257" i="2"/>
  <c r="CY242" i="2"/>
  <c r="DE242" i="2" s="1"/>
  <c r="CL249" i="2"/>
  <c r="CM248" i="2"/>
  <c r="CF244" i="2"/>
  <c r="CG243" i="2"/>
  <c r="CX243" i="2"/>
  <c r="CR273" i="2"/>
  <c r="CS272" i="2"/>
  <c r="CB181" i="2"/>
  <c r="CH182" i="2"/>
  <c r="CZ180" i="2"/>
  <c r="CN182" i="2"/>
  <c r="CT182" i="2"/>
  <c r="DF180" i="2"/>
  <c r="BV180" i="2"/>
  <c r="BD178" i="2"/>
  <c r="BP178" i="2"/>
  <c r="BJ179" i="2"/>
  <c r="AX180" i="2"/>
  <c r="FJ183" i="2"/>
  <c r="FD182" i="2"/>
  <c r="Z181" i="2"/>
  <c r="AR180" i="2"/>
  <c r="AF182" i="2"/>
  <c r="AL182" i="2"/>
  <c r="T180" i="2"/>
  <c r="S181" i="2"/>
  <c r="M181" i="2"/>
  <c r="N180" i="2"/>
  <c r="S239" i="2"/>
  <c r="H182" i="2"/>
  <c r="H74" i="1"/>
  <c r="N74" i="1" s="1"/>
  <c r="F579" i="1"/>
  <c r="G578" i="1"/>
  <c r="D50" i="1"/>
  <c r="E49" i="1"/>
  <c r="O37" i="1"/>
  <c r="P36" i="1"/>
  <c r="J182" i="2"/>
  <c r="DM183" i="2"/>
  <c r="EE182" i="2"/>
  <c r="CU182" i="2"/>
  <c r="DG179" i="2"/>
  <c r="BK178" i="2"/>
  <c r="FE181" i="2"/>
  <c r="U180" i="2"/>
  <c r="AG181" i="2"/>
  <c r="DS182" i="2"/>
  <c r="CI182" i="2"/>
  <c r="BW179" i="2"/>
  <c r="AM181" i="2"/>
  <c r="DY182" i="2"/>
  <c r="DA180" i="2"/>
  <c r="BE178" i="2"/>
  <c r="AS180" i="2"/>
  <c r="I182" i="2"/>
  <c r="FK182" i="2"/>
  <c r="EK181" i="2"/>
  <c r="CC181" i="2"/>
  <c r="CO182" i="2"/>
  <c r="BQ177" i="2"/>
  <c r="AY179" i="2"/>
  <c r="O180" i="2"/>
  <c r="AA181" i="2"/>
  <c r="EB241" i="2" l="1"/>
  <c r="EC240" i="2"/>
  <c r="EI240" i="2" s="1"/>
  <c r="EH240" i="2"/>
  <c r="DL184" i="2"/>
  <c r="CF484" i="2"/>
  <c r="CG483" i="2"/>
  <c r="CL513" i="2"/>
  <c r="CM512" i="2"/>
  <c r="DX183" i="2"/>
  <c r="DR183" i="2"/>
  <c r="ED183" i="2"/>
  <c r="EJ182" i="2"/>
  <c r="DQ249" i="2"/>
  <c r="DK248" i="2"/>
  <c r="DW258" i="2"/>
  <c r="CY243" i="2"/>
  <c r="DE243" i="2" s="1"/>
  <c r="CL250" i="2"/>
  <c r="CM249" i="2"/>
  <c r="CF245" i="2"/>
  <c r="CG244" i="2"/>
  <c r="CX244" i="2"/>
  <c r="CR274" i="2"/>
  <c r="CS273" i="2"/>
  <c r="CN183" i="2"/>
  <c r="CZ181" i="2"/>
  <c r="CH183" i="2"/>
  <c r="CT183" i="2"/>
  <c r="CB182" i="2"/>
  <c r="DF181" i="2"/>
  <c r="BV181" i="2"/>
  <c r="BD179" i="2"/>
  <c r="BP179" i="2"/>
  <c r="BJ180" i="2"/>
  <c r="AX181" i="2"/>
  <c r="FJ184" i="2"/>
  <c r="FD183" i="2"/>
  <c r="AR181" i="2"/>
  <c r="Z182" i="2"/>
  <c r="AL183" i="2"/>
  <c r="AF183" i="2"/>
  <c r="T181" i="2"/>
  <c r="S182" i="2"/>
  <c r="M182" i="2"/>
  <c r="N181" i="2"/>
  <c r="H183" i="2"/>
  <c r="H75" i="1"/>
  <c r="N75" i="1" s="1"/>
  <c r="G579" i="1"/>
  <c r="F580" i="1"/>
  <c r="D51" i="1"/>
  <c r="E50" i="1"/>
  <c r="O38" i="1"/>
  <c r="P37" i="1"/>
  <c r="J183" i="2"/>
  <c r="DM184" i="2"/>
  <c r="DS183" i="2"/>
  <c r="DA181" i="2"/>
  <c r="BW180" i="2"/>
  <c r="AY180" i="2"/>
  <c r="AS181" i="2"/>
  <c r="AA182" i="2"/>
  <c r="EE183" i="2"/>
  <c r="CI183" i="2"/>
  <c r="BE179" i="2"/>
  <c r="FK183" i="2"/>
  <c r="AM182" i="2"/>
  <c r="EK182" i="2"/>
  <c r="CO183" i="2"/>
  <c r="CU183" i="2"/>
  <c r="BQ178" i="2"/>
  <c r="FE182" i="2"/>
  <c r="I183" i="2"/>
  <c r="DY183" i="2"/>
  <c r="CC182" i="2"/>
  <c r="DG180" i="2"/>
  <c r="BK179" i="2"/>
  <c r="AG182" i="2"/>
  <c r="O181" i="2"/>
  <c r="U181" i="2"/>
  <c r="EB242" i="2" l="1"/>
  <c r="EC241" i="2"/>
  <c r="EI241" i="2" s="1"/>
  <c r="EH241" i="2"/>
  <c r="DL185" i="2"/>
  <c r="CF485" i="2"/>
  <c r="CG484" i="2"/>
  <c r="CL514" i="2"/>
  <c r="CM513" i="2"/>
  <c r="ED184" i="2"/>
  <c r="DR184" i="2"/>
  <c r="DX184" i="2"/>
  <c r="EJ183" i="2"/>
  <c r="DQ250" i="2"/>
  <c r="DK249" i="2"/>
  <c r="DW259" i="2"/>
  <c r="CY244" i="2"/>
  <c r="DE244" i="2" s="1"/>
  <c r="CL251" i="2"/>
  <c r="CM250" i="2"/>
  <c r="CF246" i="2"/>
  <c r="CG245" i="2"/>
  <c r="CX245" i="2"/>
  <c r="CR275" i="2"/>
  <c r="CS274" i="2"/>
  <c r="CT184" i="2"/>
  <c r="CH184" i="2"/>
  <c r="CZ182" i="2"/>
  <c r="CB183" i="2"/>
  <c r="CN184" i="2"/>
  <c r="DF182" i="2"/>
  <c r="BV182" i="2"/>
  <c r="BD180" i="2"/>
  <c r="BP180" i="2"/>
  <c r="BJ181" i="2"/>
  <c r="AX182" i="2"/>
  <c r="FJ185" i="2"/>
  <c r="FD184" i="2"/>
  <c r="Z183" i="2"/>
  <c r="AR182" i="2"/>
  <c r="AF184" i="2"/>
  <c r="AL184" i="2"/>
  <c r="T182" i="2"/>
  <c r="M183" i="2"/>
  <c r="S183" i="2"/>
  <c r="N182" i="2"/>
  <c r="H184" i="2"/>
  <c r="H76" i="1"/>
  <c r="N76" i="1" s="1"/>
  <c r="F581" i="1"/>
  <c r="G580" i="1"/>
  <c r="D52" i="1"/>
  <c r="E51" i="1"/>
  <c r="O39" i="1"/>
  <c r="P38" i="1"/>
  <c r="J184" i="2"/>
  <c r="DM185" i="2"/>
  <c r="DY184" i="2"/>
  <c r="CC183" i="2"/>
  <c r="BW181" i="2"/>
  <c r="FE183" i="2"/>
  <c r="AY181" i="2"/>
  <c r="O182" i="2"/>
  <c r="AS182" i="2"/>
  <c r="EK183" i="2"/>
  <c r="CI184" i="2"/>
  <c r="BE180" i="2"/>
  <c r="AG183" i="2"/>
  <c r="AM183" i="2"/>
  <c r="EE184" i="2"/>
  <c r="CU184" i="2"/>
  <c r="DA182" i="2"/>
  <c r="BQ179" i="2"/>
  <c r="U182" i="2"/>
  <c r="FK184" i="2"/>
  <c r="DS184" i="2"/>
  <c r="CO184" i="2"/>
  <c r="DG181" i="2"/>
  <c r="BK180" i="2"/>
  <c r="AA183" i="2"/>
  <c r="I184" i="2"/>
  <c r="EB243" i="2" l="1"/>
  <c r="EC242" i="2"/>
  <c r="EI242" i="2" s="1"/>
  <c r="EH242" i="2"/>
  <c r="DL186" i="2"/>
  <c r="CF486" i="2"/>
  <c r="CG485" i="2"/>
  <c r="CL515" i="2"/>
  <c r="CM514" i="2"/>
  <c r="EJ184" i="2"/>
  <c r="DX185" i="2"/>
  <c r="DR185" i="2"/>
  <c r="ED185" i="2"/>
  <c r="DQ251" i="2"/>
  <c r="DK250" i="2"/>
  <c r="DW260" i="2"/>
  <c r="CY245" i="2"/>
  <c r="DE245" i="2" s="1"/>
  <c r="CL252" i="2"/>
  <c r="CM251" i="2"/>
  <c r="CF247" i="2"/>
  <c r="CG246" i="2"/>
  <c r="CX246" i="2"/>
  <c r="CR276" i="2"/>
  <c r="CS275" i="2"/>
  <c r="CZ183" i="2"/>
  <c r="CH185" i="2"/>
  <c r="CB184" i="2"/>
  <c r="CN185" i="2"/>
  <c r="CT185" i="2"/>
  <c r="DF183" i="2"/>
  <c r="BV183" i="2"/>
  <c r="BD181" i="2"/>
  <c r="BP181" i="2"/>
  <c r="BJ182" i="2"/>
  <c r="AX183" i="2"/>
  <c r="FJ186" i="2"/>
  <c r="FD185" i="2"/>
  <c r="AR183" i="2"/>
  <c r="Z184" i="2"/>
  <c r="AF185" i="2"/>
  <c r="AL185" i="2"/>
  <c r="T183" i="2"/>
  <c r="S184" i="2"/>
  <c r="M184" i="2"/>
  <c r="N183" i="2"/>
  <c r="S242" i="2"/>
  <c r="H185" i="2"/>
  <c r="H77" i="1"/>
  <c r="N77" i="1" s="1"/>
  <c r="G581" i="1"/>
  <c r="F582" i="1"/>
  <c r="D53" i="1"/>
  <c r="E52" i="1"/>
  <c r="O40" i="1"/>
  <c r="P39" i="1"/>
  <c r="J185" i="2"/>
  <c r="DM186" i="2"/>
  <c r="EE185" i="2"/>
  <c r="CU185" i="2"/>
  <c r="DG182" i="2"/>
  <c r="BK181" i="2"/>
  <c r="FE184" i="2"/>
  <c r="AM184" i="2"/>
  <c r="AA184" i="2"/>
  <c r="DY185" i="2"/>
  <c r="CO185" i="2"/>
  <c r="BW182" i="2"/>
  <c r="AY182" i="2"/>
  <c r="FK185" i="2"/>
  <c r="O183" i="2"/>
  <c r="DS185" i="2"/>
  <c r="CI185" i="2"/>
  <c r="BE181" i="2"/>
  <c r="AS183" i="2"/>
  <c r="U183" i="2"/>
  <c r="EK184" i="2"/>
  <c r="DA183" i="2"/>
  <c r="CC184" i="2"/>
  <c r="BQ180" i="2"/>
  <c r="AG184" i="2"/>
  <c r="I185" i="2"/>
  <c r="EB244" i="2" l="1"/>
  <c r="EC243" i="2"/>
  <c r="EI243" i="2" s="1"/>
  <c r="EH243" i="2"/>
  <c r="DL187" i="2"/>
  <c r="CF487" i="2"/>
  <c r="CG486" i="2"/>
  <c r="CL516" i="2"/>
  <c r="CM515" i="2"/>
  <c r="DR186" i="2"/>
  <c r="DX186" i="2"/>
  <c r="ED186" i="2"/>
  <c r="EJ185" i="2"/>
  <c r="DQ252" i="2"/>
  <c r="DK251" i="2"/>
  <c r="DW261" i="2"/>
  <c r="CY246" i="2"/>
  <c r="DE246" i="2" s="1"/>
  <c r="CL253" i="2"/>
  <c r="CM252" i="2"/>
  <c r="CF248" i="2"/>
  <c r="CG247" i="2"/>
  <c r="CX247" i="2"/>
  <c r="CR277" i="2"/>
  <c r="CS276" i="2"/>
  <c r="CB185" i="2"/>
  <c r="CH186" i="2"/>
  <c r="CN186" i="2"/>
  <c r="CT186" i="2"/>
  <c r="CZ184" i="2"/>
  <c r="DF184" i="2"/>
  <c r="BV184" i="2"/>
  <c r="BD182" i="2"/>
  <c r="BP182" i="2"/>
  <c r="BJ183" i="2"/>
  <c r="AX184" i="2"/>
  <c r="FJ187" i="2"/>
  <c r="FD186" i="2"/>
  <c r="Z185" i="2"/>
  <c r="AR184" i="2"/>
  <c r="AL186" i="2"/>
  <c r="AF186" i="2"/>
  <c r="T184" i="2"/>
  <c r="S185" i="2"/>
  <c r="M185" i="2"/>
  <c r="N184" i="2"/>
  <c r="H186" i="2"/>
  <c r="H78" i="1"/>
  <c r="H79" i="1" s="1"/>
  <c r="H80" i="1" s="1"/>
  <c r="N80" i="1" s="1"/>
  <c r="F583" i="1"/>
  <c r="G582" i="1"/>
  <c r="D54" i="1"/>
  <c r="E53" i="1"/>
  <c r="O41" i="1"/>
  <c r="P40" i="1"/>
  <c r="J186" i="2"/>
  <c r="DM187" i="2"/>
  <c r="DS186" i="2"/>
  <c r="DA184" i="2"/>
  <c r="DG183" i="2"/>
  <c r="BK182" i="2"/>
  <c r="AG185" i="2"/>
  <c r="O184" i="2"/>
  <c r="AS184" i="2"/>
  <c r="DY186" i="2"/>
  <c r="CU186" i="2"/>
  <c r="BW183" i="2"/>
  <c r="FK186" i="2"/>
  <c r="FE185" i="2"/>
  <c r="U184" i="2"/>
  <c r="EE186" i="2"/>
  <c r="CI186" i="2"/>
  <c r="BE182" i="2"/>
  <c r="AY183" i="2"/>
  <c r="AA185" i="2"/>
  <c r="EK185" i="2"/>
  <c r="CC185" i="2"/>
  <c r="CO186" i="2"/>
  <c r="BQ181" i="2"/>
  <c r="AM185" i="2"/>
  <c r="I186" i="2"/>
  <c r="EB245" i="2" l="1"/>
  <c r="EC244" i="2"/>
  <c r="EI244" i="2" s="1"/>
  <c r="EH244" i="2"/>
  <c r="DL188" i="2"/>
  <c r="CF488" i="2"/>
  <c r="CG487" i="2"/>
  <c r="CL517" i="2"/>
  <c r="CM516" i="2"/>
  <c r="ED187" i="2"/>
  <c r="DX187" i="2"/>
  <c r="DR187" i="2"/>
  <c r="EJ186" i="2"/>
  <c r="DQ253" i="2"/>
  <c r="DK252" i="2"/>
  <c r="DW262" i="2"/>
  <c r="CY247" i="2"/>
  <c r="DE247" i="2" s="1"/>
  <c r="CL254" i="2"/>
  <c r="CM253" i="2"/>
  <c r="CF249" i="2"/>
  <c r="CG248" i="2"/>
  <c r="CX248" i="2"/>
  <c r="CR278" i="2"/>
  <c r="CS277" i="2"/>
  <c r="CN187" i="2"/>
  <c r="CH187" i="2"/>
  <c r="CT187" i="2"/>
  <c r="CZ185" i="2"/>
  <c r="CB186" i="2"/>
  <c r="DF185" i="2"/>
  <c r="BV185" i="2"/>
  <c r="BD183" i="2"/>
  <c r="BP183" i="2"/>
  <c r="BJ184" i="2"/>
  <c r="AX185" i="2"/>
  <c r="FJ188" i="2"/>
  <c r="FD187" i="2"/>
  <c r="AR185" i="2"/>
  <c r="Z186" i="2"/>
  <c r="AF187" i="2"/>
  <c r="AL187" i="2"/>
  <c r="T185" i="2"/>
  <c r="S186" i="2"/>
  <c r="M186" i="2"/>
  <c r="N185" i="2"/>
  <c r="H187" i="2"/>
  <c r="H81" i="1"/>
  <c r="N81" i="1" s="1"/>
  <c r="G583" i="1"/>
  <c r="F584" i="1"/>
  <c r="D55" i="1"/>
  <c r="E54" i="1"/>
  <c r="O42" i="1"/>
  <c r="P41" i="1"/>
  <c r="J187" i="2"/>
  <c r="DM188" i="2"/>
  <c r="EK186" i="2"/>
  <c r="CU187" i="2"/>
  <c r="BE183" i="2"/>
  <c r="FK187" i="2"/>
  <c r="AG186" i="2"/>
  <c r="AA186" i="2"/>
  <c r="EE187" i="2"/>
  <c r="CO187" i="2"/>
  <c r="DA185" i="2"/>
  <c r="BQ182" i="2"/>
  <c r="O185" i="2"/>
  <c r="U185" i="2"/>
  <c r="DY187" i="2"/>
  <c r="CC186" i="2"/>
  <c r="DG184" i="2"/>
  <c r="BK183" i="2"/>
  <c r="FE186" i="2"/>
  <c r="AM186" i="2"/>
  <c r="DS187" i="2"/>
  <c r="CI187" i="2"/>
  <c r="BW184" i="2"/>
  <c r="AY184" i="2"/>
  <c r="I187" i="2"/>
  <c r="AS185" i="2"/>
  <c r="EB246" i="2" l="1"/>
  <c r="EC245" i="2"/>
  <c r="EI245" i="2" s="1"/>
  <c r="EH245" i="2"/>
  <c r="DL189" i="2"/>
  <c r="CF489" i="2"/>
  <c r="CG488" i="2"/>
  <c r="CL518" i="2"/>
  <c r="CM517" i="2"/>
  <c r="EJ187" i="2"/>
  <c r="DR188" i="2"/>
  <c r="DX188" i="2"/>
  <c r="ED188" i="2"/>
  <c r="DQ254" i="2"/>
  <c r="DK253" i="2"/>
  <c r="DW263" i="2"/>
  <c r="CY248" i="2"/>
  <c r="DE248" i="2" s="1"/>
  <c r="CL255" i="2"/>
  <c r="CM254" i="2"/>
  <c r="CF250" i="2"/>
  <c r="CG249" i="2"/>
  <c r="CX249" i="2"/>
  <c r="CR279" i="2"/>
  <c r="CS278" i="2"/>
  <c r="CZ186" i="2"/>
  <c r="CT188" i="2"/>
  <c r="CH188" i="2"/>
  <c r="CB187" i="2"/>
  <c r="CN188" i="2"/>
  <c r="DF186" i="2"/>
  <c r="BV186" i="2"/>
  <c r="BD184" i="2"/>
  <c r="BP184" i="2"/>
  <c r="BJ185" i="2"/>
  <c r="AX186" i="2"/>
  <c r="FJ189" i="2"/>
  <c r="FD188" i="2"/>
  <c r="Z187" i="2"/>
  <c r="AR186" i="2"/>
  <c r="AF188" i="2"/>
  <c r="AL188" i="2"/>
  <c r="T186" i="2"/>
  <c r="S187" i="2"/>
  <c r="M187" i="2"/>
  <c r="N186" i="2"/>
  <c r="H188" i="2"/>
  <c r="H82" i="1"/>
  <c r="N82" i="1" s="1"/>
  <c r="F585" i="1"/>
  <c r="G584" i="1"/>
  <c r="D56" i="1"/>
  <c r="E55" i="1"/>
  <c r="O43" i="1"/>
  <c r="P42" i="1"/>
  <c r="J188" i="2"/>
  <c r="DM189" i="2"/>
  <c r="DY188" i="2"/>
  <c r="CC187" i="2"/>
  <c r="BE184" i="2"/>
  <c r="AG187" i="2"/>
  <c r="AA187" i="2"/>
  <c r="AS186" i="2"/>
  <c r="EK187" i="2"/>
  <c r="DA186" i="2"/>
  <c r="CI188" i="2"/>
  <c r="BQ183" i="2"/>
  <c r="AM187" i="2"/>
  <c r="AY185" i="2"/>
  <c r="U186" i="2"/>
  <c r="EE188" i="2"/>
  <c r="CO188" i="2"/>
  <c r="DG185" i="2"/>
  <c r="BK184" i="2"/>
  <c r="O186" i="2"/>
  <c r="FK188" i="2"/>
  <c r="DS188" i="2"/>
  <c r="CU188" i="2"/>
  <c r="BW185" i="2"/>
  <c r="I188" i="2"/>
  <c r="FE187" i="2"/>
  <c r="EB247" i="2" l="1"/>
  <c r="EC246" i="2"/>
  <c r="EI246" i="2" s="1"/>
  <c r="EH246" i="2"/>
  <c r="DL190" i="2"/>
  <c r="CF490" i="2"/>
  <c r="CG489" i="2"/>
  <c r="CL519" i="2"/>
  <c r="CM518" i="2"/>
  <c r="DX189" i="2"/>
  <c r="DR189" i="2"/>
  <c r="ED189" i="2"/>
  <c r="EJ188" i="2"/>
  <c r="DQ255" i="2"/>
  <c r="DK254" i="2"/>
  <c r="DW264" i="2"/>
  <c r="CY249" i="2"/>
  <c r="DE249" i="2" s="1"/>
  <c r="CL256" i="2"/>
  <c r="CM255" i="2"/>
  <c r="CF251" i="2"/>
  <c r="CG250" i="2"/>
  <c r="CX250" i="2"/>
  <c r="CR280" i="2"/>
  <c r="CS279" i="2"/>
  <c r="CH189" i="2"/>
  <c r="CB188" i="2"/>
  <c r="CT189" i="2"/>
  <c r="CN189" i="2"/>
  <c r="CZ187" i="2"/>
  <c r="DF187" i="2"/>
  <c r="BV187" i="2"/>
  <c r="BD185" i="2"/>
  <c r="BP185" i="2"/>
  <c r="BJ186" i="2"/>
  <c r="AX187" i="2"/>
  <c r="FJ190" i="2"/>
  <c r="FD189" i="2"/>
  <c r="AR187" i="2"/>
  <c r="Z188" i="2"/>
  <c r="AL189" i="2"/>
  <c r="AF189" i="2"/>
  <c r="T187" i="2"/>
  <c r="S188" i="2"/>
  <c r="M188" i="2"/>
  <c r="N187" i="2"/>
  <c r="H189" i="2"/>
  <c r="H83" i="1"/>
  <c r="N83" i="1" s="1"/>
  <c r="G585" i="1"/>
  <c r="F586" i="1"/>
  <c r="D57" i="1"/>
  <c r="E56" i="1"/>
  <c r="O44" i="1"/>
  <c r="P43" i="1"/>
  <c r="J189" i="2"/>
  <c r="DM190" i="2"/>
  <c r="EE189" i="2"/>
  <c r="CU189" i="2"/>
  <c r="BE185" i="2"/>
  <c r="AG188" i="2"/>
  <c r="O187" i="2"/>
  <c r="EK188" i="2"/>
  <c r="CI189" i="2"/>
  <c r="CO189" i="2"/>
  <c r="BQ184" i="2"/>
  <c r="AM188" i="2"/>
  <c r="AS187" i="2"/>
  <c r="DY189" i="2"/>
  <c r="DA187" i="2"/>
  <c r="DG186" i="2"/>
  <c r="BK185" i="2"/>
  <c r="FK189" i="2"/>
  <c r="I189" i="2"/>
  <c r="U187" i="2"/>
  <c r="DS189" i="2"/>
  <c r="CC188" i="2"/>
  <c r="BW186" i="2"/>
  <c r="AY186" i="2"/>
  <c r="FE188" i="2"/>
  <c r="AA188" i="2"/>
  <c r="EB248" i="2" l="1"/>
  <c r="EC247" i="2"/>
  <c r="EI247" i="2" s="1"/>
  <c r="EH247" i="2"/>
  <c r="DL191" i="2"/>
  <c r="CF491" i="2"/>
  <c r="CG490" i="2"/>
  <c r="CL520" i="2"/>
  <c r="CM519" i="2"/>
  <c r="ED190" i="2"/>
  <c r="DR190" i="2"/>
  <c r="DX190" i="2"/>
  <c r="EJ189" i="2"/>
  <c r="DQ256" i="2"/>
  <c r="DK255" i="2"/>
  <c r="DW265" i="2"/>
  <c r="CY250" i="2"/>
  <c r="DE250" i="2" s="1"/>
  <c r="CL257" i="2"/>
  <c r="CM256" i="2"/>
  <c r="CF252" i="2"/>
  <c r="CG251" i="2"/>
  <c r="CX251" i="2"/>
  <c r="CR281" i="2"/>
  <c r="CS280" i="2"/>
  <c r="CN190" i="2"/>
  <c r="CT190" i="2"/>
  <c r="CB189" i="2"/>
  <c r="CZ188" i="2"/>
  <c r="CH190" i="2"/>
  <c r="DF188" i="2"/>
  <c r="BV188" i="2"/>
  <c r="BD186" i="2"/>
  <c r="BP186" i="2"/>
  <c r="BJ187" i="2"/>
  <c r="AX188" i="2"/>
  <c r="FJ191" i="2"/>
  <c r="FD190" i="2"/>
  <c r="Z189" i="2"/>
  <c r="AR188" i="2"/>
  <c r="AF190" i="2"/>
  <c r="AL190" i="2"/>
  <c r="T188" i="2"/>
  <c r="M189" i="2"/>
  <c r="S189" i="2"/>
  <c r="N188" i="2"/>
  <c r="H190" i="2"/>
  <c r="H84" i="1"/>
  <c r="N84" i="1" s="1"/>
  <c r="F587" i="1"/>
  <c r="G586" i="1"/>
  <c r="D58" i="1"/>
  <c r="E57" i="1"/>
  <c r="O45" i="1"/>
  <c r="P44" i="1"/>
  <c r="J190" i="2"/>
  <c r="DM191" i="2"/>
  <c r="EK189" i="2"/>
  <c r="DA188" i="2"/>
  <c r="BE186" i="2"/>
  <c r="AM189" i="2"/>
  <c r="AA189" i="2"/>
  <c r="EE190" i="2"/>
  <c r="CO190" i="2"/>
  <c r="CC189" i="2"/>
  <c r="BQ185" i="2"/>
  <c r="FE189" i="2"/>
  <c r="AS188" i="2"/>
  <c r="I190" i="2"/>
  <c r="DS190" i="2"/>
  <c r="CI190" i="2"/>
  <c r="DG187" i="2"/>
  <c r="BK186" i="2"/>
  <c r="AY187" i="2"/>
  <c r="O188" i="2"/>
  <c r="DY190" i="2"/>
  <c r="CU190" i="2"/>
  <c r="BW187" i="2"/>
  <c r="FK190" i="2"/>
  <c r="AG189" i="2"/>
  <c r="U188" i="2"/>
  <c r="EB249" i="2" l="1"/>
  <c r="EC248" i="2"/>
  <c r="EI248" i="2" s="1"/>
  <c r="EH248" i="2"/>
  <c r="DL192" i="2"/>
  <c r="CF492" i="2"/>
  <c r="CG491" i="2"/>
  <c r="CL521" i="2"/>
  <c r="CM520" i="2"/>
  <c r="EJ190" i="2"/>
  <c r="DX191" i="2"/>
  <c r="DR191" i="2"/>
  <c r="ED191" i="2"/>
  <c r="DQ257" i="2"/>
  <c r="DK256" i="2"/>
  <c r="DW266" i="2"/>
  <c r="CY251" i="2"/>
  <c r="DE251" i="2" s="1"/>
  <c r="CL258" i="2"/>
  <c r="CM257" i="2"/>
  <c r="CF253" i="2"/>
  <c r="CG252" i="2"/>
  <c r="CX252" i="2"/>
  <c r="CR282" i="2"/>
  <c r="CS281" i="2"/>
  <c r="CB190" i="2"/>
  <c r="CZ189" i="2"/>
  <c r="CT191" i="2"/>
  <c r="CH191" i="2"/>
  <c r="CN191" i="2"/>
  <c r="DF189" i="2"/>
  <c r="BV189" i="2"/>
  <c r="BD187" i="2"/>
  <c r="BP187" i="2"/>
  <c r="BJ188" i="2"/>
  <c r="AX189" i="2"/>
  <c r="FJ192" i="2"/>
  <c r="FD191" i="2"/>
  <c r="AR189" i="2"/>
  <c r="Z190" i="2"/>
  <c r="AF191" i="2"/>
  <c r="AL191" i="2"/>
  <c r="T189" i="2"/>
  <c r="S190" i="2"/>
  <c r="M190" i="2"/>
  <c r="N189" i="2"/>
  <c r="H191" i="2"/>
  <c r="H85" i="1"/>
  <c r="N85" i="1" s="1"/>
  <c r="G587" i="1"/>
  <c r="F588" i="1"/>
  <c r="D59" i="1"/>
  <c r="E58" i="1"/>
  <c r="O46" i="1"/>
  <c r="P45" i="1"/>
  <c r="J191" i="2"/>
  <c r="DM192" i="2"/>
  <c r="DS191" i="2"/>
  <c r="CI191" i="2"/>
  <c r="BE187" i="2"/>
  <c r="AG190" i="2"/>
  <c r="FE190" i="2"/>
  <c r="AA190" i="2"/>
  <c r="EK190" i="2"/>
  <c r="CC190" i="2"/>
  <c r="CU191" i="2"/>
  <c r="BQ186" i="2"/>
  <c r="I191" i="2"/>
  <c r="AM190" i="2"/>
  <c r="EE191" i="2"/>
  <c r="CO191" i="2"/>
  <c r="DG188" i="2"/>
  <c r="BK187" i="2"/>
  <c r="FK191" i="2"/>
  <c r="O189" i="2"/>
  <c r="U189" i="2"/>
  <c r="DY191" i="2"/>
  <c r="DA189" i="2"/>
  <c r="BW188" i="2"/>
  <c r="AY188" i="2"/>
  <c r="AS189" i="2"/>
  <c r="EB250" i="2" l="1"/>
  <c r="EC249" i="2"/>
  <c r="EI249" i="2" s="1"/>
  <c r="EH249" i="2"/>
  <c r="DL193" i="2"/>
  <c r="CF493" i="2"/>
  <c r="CG492" i="2"/>
  <c r="CL522" i="2"/>
  <c r="CM521" i="2"/>
  <c r="DR192" i="2"/>
  <c r="DX192" i="2"/>
  <c r="ED192" i="2"/>
  <c r="EJ191" i="2"/>
  <c r="DQ258" i="2"/>
  <c r="DK257" i="2"/>
  <c r="DW267" i="2"/>
  <c r="CY252" i="2"/>
  <c r="DE252" i="2" s="1"/>
  <c r="CL259" i="2"/>
  <c r="CM258" i="2"/>
  <c r="CF254" i="2"/>
  <c r="CG253" i="2"/>
  <c r="CX253" i="2"/>
  <c r="CR283" i="2"/>
  <c r="CS282" i="2"/>
  <c r="CT192" i="2"/>
  <c r="CH192" i="2"/>
  <c r="CZ190" i="2"/>
  <c r="CN192" i="2"/>
  <c r="CB191" i="2"/>
  <c r="DF190" i="2"/>
  <c r="BV190" i="2"/>
  <c r="BD188" i="2"/>
  <c r="BP188" i="2"/>
  <c r="BJ189" i="2"/>
  <c r="AX190" i="2"/>
  <c r="FJ193" i="2"/>
  <c r="FD192" i="2"/>
  <c r="Z191" i="2"/>
  <c r="AR190" i="2"/>
  <c r="AL192" i="2"/>
  <c r="AF192" i="2"/>
  <c r="T190" i="2"/>
  <c r="S191" i="2"/>
  <c r="M191" i="2"/>
  <c r="N190" i="2"/>
  <c r="H192" i="2"/>
  <c r="H86" i="1"/>
  <c r="N86" i="1" s="1"/>
  <c r="F589" i="1"/>
  <c r="G588" i="1"/>
  <c r="D60" i="1"/>
  <c r="E59" i="1"/>
  <c r="O47" i="1"/>
  <c r="P46" i="1"/>
  <c r="J192" i="2"/>
  <c r="DM193" i="2"/>
  <c r="EE192" i="2"/>
  <c r="CI192" i="2"/>
  <c r="BE188" i="2"/>
  <c r="AG191" i="2"/>
  <c r="FK192" i="2"/>
  <c r="U190" i="2"/>
  <c r="EK191" i="2"/>
  <c r="CU192" i="2"/>
  <c r="CO192" i="2"/>
  <c r="BQ187" i="2"/>
  <c r="FE191" i="2"/>
  <c r="AM191" i="2"/>
  <c r="DS192" i="2"/>
  <c r="CC191" i="2"/>
  <c r="DG189" i="2"/>
  <c r="BK188" i="2"/>
  <c r="AS190" i="2"/>
  <c r="AA191" i="2"/>
  <c r="I192" i="2"/>
  <c r="DY192" i="2"/>
  <c r="DA190" i="2"/>
  <c r="BW189" i="2"/>
  <c r="AY189" i="2"/>
  <c r="O190" i="2"/>
  <c r="EB251" i="2" l="1"/>
  <c r="EC250" i="2"/>
  <c r="EI250" i="2" s="1"/>
  <c r="EH250" i="2"/>
  <c r="DL194" i="2"/>
  <c r="CF494" i="2"/>
  <c r="CG493" i="2"/>
  <c r="CL523" i="2"/>
  <c r="CM522" i="2"/>
  <c r="ED193" i="2"/>
  <c r="DX193" i="2"/>
  <c r="DR193" i="2"/>
  <c r="EJ192" i="2"/>
  <c r="DQ259" i="2"/>
  <c r="DK258" i="2"/>
  <c r="DW268" i="2"/>
  <c r="CY253" i="2"/>
  <c r="DE253" i="2" s="1"/>
  <c r="CL260" i="2"/>
  <c r="CM259" i="2"/>
  <c r="CF255" i="2"/>
  <c r="CG254" i="2"/>
  <c r="CX254" i="2"/>
  <c r="CR284" i="2"/>
  <c r="CS283" i="2"/>
  <c r="CN193" i="2"/>
  <c r="CH193" i="2"/>
  <c r="CZ191" i="2"/>
  <c r="CB192" i="2"/>
  <c r="CT193" i="2"/>
  <c r="DF191" i="2"/>
  <c r="BV191" i="2"/>
  <c r="BD189" i="2"/>
  <c r="BP189" i="2"/>
  <c r="BJ190" i="2"/>
  <c r="AX191" i="2"/>
  <c r="FJ194" i="2"/>
  <c r="FD193" i="2"/>
  <c r="AR191" i="2"/>
  <c r="Z192" i="2"/>
  <c r="AF193" i="2"/>
  <c r="AL193" i="2"/>
  <c r="T191" i="2"/>
  <c r="S192" i="2"/>
  <c r="M192" i="2"/>
  <c r="N191" i="2"/>
  <c r="H193" i="2"/>
  <c r="H87" i="1"/>
  <c r="N87" i="1" s="1"/>
  <c r="G589" i="1"/>
  <c r="F590" i="1"/>
  <c r="D61" i="1"/>
  <c r="E60" i="1"/>
  <c r="O48" i="1"/>
  <c r="P47" i="1"/>
  <c r="J193" i="2"/>
  <c r="DM194" i="2"/>
  <c r="EK192" i="2"/>
  <c r="DA191" i="2"/>
  <c r="BE189" i="2"/>
  <c r="AG192" i="2"/>
  <c r="U191" i="2"/>
  <c r="EE193" i="2"/>
  <c r="CO193" i="2"/>
  <c r="CC192" i="2"/>
  <c r="BQ188" i="2"/>
  <c r="AM192" i="2"/>
  <c r="AS191" i="2"/>
  <c r="DY193" i="2"/>
  <c r="CU193" i="2"/>
  <c r="DG190" i="2"/>
  <c r="BK189" i="2"/>
  <c r="FE192" i="2"/>
  <c r="AA192" i="2"/>
  <c r="I193" i="2"/>
  <c r="DS193" i="2"/>
  <c r="CI193" i="2"/>
  <c r="BW190" i="2"/>
  <c r="AY190" i="2"/>
  <c r="FK193" i="2"/>
  <c r="O191" i="2"/>
  <c r="EB252" i="2" l="1"/>
  <c r="EC251" i="2"/>
  <c r="EI251" i="2" s="1"/>
  <c r="EH251" i="2"/>
  <c r="DL195" i="2"/>
  <c r="CF495" i="2"/>
  <c r="CG494" i="2"/>
  <c r="CL524" i="2"/>
  <c r="CM523" i="2"/>
  <c r="EJ193" i="2"/>
  <c r="DR194" i="2"/>
  <c r="DX194" i="2"/>
  <c r="ED194" i="2"/>
  <c r="DQ260" i="2"/>
  <c r="DK259" i="2"/>
  <c r="DW269" i="2"/>
  <c r="CY254" i="2"/>
  <c r="DE254" i="2" s="1"/>
  <c r="CL261" i="2"/>
  <c r="CM260" i="2"/>
  <c r="CG255" i="2"/>
  <c r="CF256" i="2"/>
  <c r="CX255" i="2"/>
  <c r="CR285" i="2"/>
  <c r="CS284" i="2"/>
  <c r="CB193" i="2"/>
  <c r="CZ192" i="2"/>
  <c r="CH194" i="2"/>
  <c r="CT194" i="2"/>
  <c r="CN194" i="2"/>
  <c r="DF192" i="2"/>
  <c r="BV192" i="2"/>
  <c r="BD190" i="2"/>
  <c r="BP190" i="2"/>
  <c r="BJ191" i="2"/>
  <c r="AX192" i="2"/>
  <c r="FJ195" i="2"/>
  <c r="FD194" i="2"/>
  <c r="Z193" i="2"/>
  <c r="AR192" i="2"/>
  <c r="AF194" i="2"/>
  <c r="AL194" i="2"/>
  <c r="T192" i="2"/>
  <c r="S193" i="2"/>
  <c r="M193" i="2"/>
  <c r="N192" i="2"/>
  <c r="H194" i="2"/>
  <c r="H88" i="1"/>
  <c r="N88" i="1" s="1"/>
  <c r="F591" i="1"/>
  <c r="G590" i="1"/>
  <c r="D62" i="1"/>
  <c r="E61" i="1"/>
  <c r="O49" i="1"/>
  <c r="P48" i="1"/>
  <c r="J194" i="2"/>
  <c r="DM195" i="2"/>
  <c r="DY194" i="2"/>
  <c r="CI194" i="2"/>
  <c r="BE190" i="2"/>
  <c r="AY191" i="2"/>
  <c r="FK194" i="2"/>
  <c r="I194" i="2"/>
  <c r="EK193" i="2"/>
  <c r="CC193" i="2"/>
  <c r="CU194" i="2"/>
  <c r="BQ189" i="2"/>
  <c r="AG193" i="2"/>
  <c r="FE193" i="2"/>
  <c r="EE194" i="2"/>
  <c r="CO194" i="2"/>
  <c r="DG191" i="2"/>
  <c r="BK190" i="2"/>
  <c r="AA193" i="2"/>
  <c r="O192" i="2"/>
  <c r="U192" i="2"/>
  <c r="DS194" i="2"/>
  <c r="DA192" i="2"/>
  <c r="BW191" i="2"/>
  <c r="AM193" i="2"/>
  <c r="AS192" i="2"/>
  <c r="EB253" i="2" l="1"/>
  <c r="EC252" i="2"/>
  <c r="EI252" i="2" s="1"/>
  <c r="EH252" i="2"/>
  <c r="DL196" i="2"/>
  <c r="CF496" i="2"/>
  <c r="CG495" i="2"/>
  <c r="CL525" i="2"/>
  <c r="CM524" i="2"/>
  <c r="DX195" i="2"/>
  <c r="DR195" i="2"/>
  <c r="ED195" i="2"/>
  <c r="EJ194" i="2"/>
  <c r="DQ261" i="2"/>
  <c r="DK260" i="2"/>
  <c r="DW270" i="2"/>
  <c r="CF257" i="2"/>
  <c r="CG256" i="2"/>
  <c r="CX256" i="2"/>
  <c r="CL262" i="2"/>
  <c r="CM261" i="2"/>
  <c r="CY255" i="2"/>
  <c r="DE255" i="2" s="1"/>
  <c r="CR494" i="2"/>
  <c r="CR286" i="2"/>
  <c r="CS285" i="2"/>
  <c r="CT195" i="2"/>
  <c r="CH195" i="2"/>
  <c r="CZ193" i="2"/>
  <c r="CN195" i="2"/>
  <c r="CB194" i="2"/>
  <c r="DF193" i="2"/>
  <c r="BV193" i="2"/>
  <c r="BD191" i="2"/>
  <c r="BP191" i="2"/>
  <c r="BJ192" i="2"/>
  <c r="AX193" i="2"/>
  <c r="FJ196" i="2"/>
  <c r="FD195" i="2"/>
  <c r="AR193" i="2"/>
  <c r="Z194" i="2"/>
  <c r="AL195" i="2"/>
  <c r="AF195" i="2"/>
  <c r="T193" i="2"/>
  <c r="M194" i="2"/>
  <c r="S194" i="2"/>
  <c r="N193" i="2"/>
  <c r="H195" i="2"/>
  <c r="H89" i="1"/>
  <c r="N89" i="1" s="1"/>
  <c r="G591" i="1"/>
  <c r="F592" i="1"/>
  <c r="D63" i="1"/>
  <c r="E62" i="1"/>
  <c r="O50" i="1"/>
  <c r="P49" i="1"/>
  <c r="J195" i="2"/>
  <c r="DM196" i="2"/>
  <c r="EE195" i="2"/>
  <c r="DA193" i="2"/>
  <c r="BE191" i="2"/>
  <c r="FE194" i="2"/>
  <c r="U193" i="2"/>
  <c r="AA194" i="2"/>
  <c r="EK194" i="2"/>
  <c r="CU195" i="2"/>
  <c r="CO195" i="2"/>
  <c r="BQ190" i="2"/>
  <c r="AS193" i="2"/>
  <c r="DY195" i="2"/>
  <c r="CC194" i="2"/>
  <c r="DG192" i="2"/>
  <c r="BK191" i="2"/>
  <c r="AG194" i="2"/>
  <c r="AM194" i="2"/>
  <c r="I195" i="2"/>
  <c r="DS195" i="2"/>
  <c r="CI195" i="2"/>
  <c r="BW192" i="2"/>
  <c r="AY192" i="2"/>
  <c r="FK195" i="2"/>
  <c r="O193" i="2"/>
  <c r="EB254" i="2" l="1"/>
  <c r="EC253" i="2"/>
  <c r="EI253" i="2" s="1"/>
  <c r="EH253" i="2"/>
  <c r="DL197" i="2"/>
  <c r="CF497" i="2"/>
  <c r="CG496" i="2"/>
  <c r="CL526" i="2"/>
  <c r="CM525" i="2"/>
  <c r="ED196" i="2"/>
  <c r="DR196" i="2"/>
  <c r="DX196" i="2"/>
  <c r="EJ195" i="2"/>
  <c r="DQ262" i="2"/>
  <c r="DK261" i="2"/>
  <c r="DW271" i="2"/>
  <c r="CY256" i="2"/>
  <c r="DE256" i="2" s="1"/>
  <c r="CL263" i="2"/>
  <c r="CM262" i="2"/>
  <c r="CF258" i="2"/>
  <c r="CG257" i="2"/>
  <c r="CX257" i="2"/>
  <c r="CR495" i="2"/>
  <c r="CS494" i="2"/>
  <c r="CY494" i="2" s="1"/>
  <c r="DE494" i="2" s="1"/>
  <c r="CX494" i="2"/>
  <c r="CR287" i="2"/>
  <c r="CS286" i="2"/>
  <c r="CN196" i="2"/>
  <c r="CZ194" i="2"/>
  <c r="CH196" i="2"/>
  <c r="CB195" i="2"/>
  <c r="CT196" i="2"/>
  <c r="DF194" i="2"/>
  <c r="BV194" i="2"/>
  <c r="BD192" i="2"/>
  <c r="BP192" i="2"/>
  <c r="BJ193" i="2"/>
  <c r="AX194" i="2"/>
  <c r="FJ197" i="2"/>
  <c r="FD196" i="2"/>
  <c r="Z195" i="2"/>
  <c r="AR194" i="2"/>
  <c r="AF196" i="2"/>
  <c r="AL196" i="2"/>
  <c r="T194" i="2"/>
  <c r="T195" i="2" s="1"/>
  <c r="M195" i="2"/>
  <c r="N194" i="2"/>
  <c r="H196" i="2"/>
  <c r="H90" i="1"/>
  <c r="N90" i="1" s="1"/>
  <c r="F593" i="1"/>
  <c r="G592" i="1"/>
  <c r="D64" i="1"/>
  <c r="E63" i="1"/>
  <c r="O51" i="1"/>
  <c r="P50" i="1"/>
  <c r="J196" i="2"/>
  <c r="DM197" i="2"/>
  <c r="EE196" i="2"/>
  <c r="CO196" i="2"/>
  <c r="CC195" i="2"/>
  <c r="BQ191" i="2"/>
  <c r="O194" i="2"/>
  <c r="FK196" i="2"/>
  <c r="U195" i="2"/>
  <c r="DS196" i="2"/>
  <c r="CU196" i="2"/>
  <c r="DG193" i="2"/>
  <c r="BK192" i="2"/>
  <c r="AY193" i="2"/>
  <c r="I196" i="2"/>
  <c r="DY196" i="2"/>
  <c r="CI196" i="2"/>
  <c r="BW193" i="2"/>
  <c r="FE195" i="2"/>
  <c r="AG195" i="2"/>
  <c r="AA195" i="2"/>
  <c r="EK195" i="2"/>
  <c r="DA194" i="2"/>
  <c r="BE192" i="2"/>
  <c r="AM195" i="2"/>
  <c r="AS194" i="2"/>
  <c r="EB255" i="2" l="1"/>
  <c r="EC254" i="2"/>
  <c r="EI254" i="2" s="1"/>
  <c r="EH254" i="2"/>
  <c r="DL198" i="2"/>
  <c r="CF498" i="2"/>
  <c r="CG497" i="2"/>
  <c r="CL527" i="2"/>
  <c r="CM526" i="2"/>
  <c r="EJ196" i="2"/>
  <c r="DX197" i="2"/>
  <c r="DR197" i="2"/>
  <c r="ED197" i="2"/>
  <c r="DQ263" i="2"/>
  <c r="DK262" i="2"/>
  <c r="DW272" i="2"/>
  <c r="CY257" i="2"/>
  <c r="DE257" i="2" s="1"/>
  <c r="CL264" i="2"/>
  <c r="CM263" i="2"/>
  <c r="CF259" i="2"/>
  <c r="CG258" i="2"/>
  <c r="CX258" i="2"/>
  <c r="CR496" i="2"/>
  <c r="CX495" i="2"/>
  <c r="CS495" i="2"/>
  <c r="CY495" i="2" s="1"/>
  <c r="DE495" i="2" s="1"/>
  <c r="CR288" i="2"/>
  <c r="CS287" i="2"/>
  <c r="CB196" i="2"/>
  <c r="CZ195" i="2"/>
  <c r="CH197" i="2"/>
  <c r="CT197" i="2"/>
  <c r="CN197" i="2"/>
  <c r="DF195" i="2"/>
  <c r="BV195" i="2"/>
  <c r="BD193" i="2"/>
  <c r="BP193" i="2"/>
  <c r="BJ194" i="2"/>
  <c r="AX195" i="2"/>
  <c r="FJ198" i="2"/>
  <c r="FD197" i="2"/>
  <c r="AR195" i="2"/>
  <c r="Z196" i="2"/>
  <c r="AF197" i="2"/>
  <c r="AL197" i="2"/>
  <c r="S196" i="2"/>
  <c r="M196" i="2"/>
  <c r="N195" i="2"/>
  <c r="H197" i="2"/>
  <c r="H91" i="1"/>
  <c r="N91" i="1" s="1"/>
  <c r="G593" i="1"/>
  <c r="F594" i="1"/>
  <c r="D65" i="1"/>
  <c r="E64" i="1"/>
  <c r="O52" i="1"/>
  <c r="P51" i="1"/>
  <c r="J197" i="2"/>
  <c r="DM198" i="2"/>
  <c r="EK196" i="2"/>
  <c r="CC196" i="2"/>
  <c r="CU197" i="2"/>
  <c r="BQ192" i="2"/>
  <c r="AY194" i="2"/>
  <c r="AM196" i="2"/>
  <c r="AS195" i="2"/>
  <c r="EE197" i="2"/>
  <c r="CO197" i="2"/>
  <c r="DG194" i="2"/>
  <c r="BK193" i="2"/>
  <c r="AA196" i="2"/>
  <c r="DY197" i="2"/>
  <c r="CI197" i="2"/>
  <c r="BW194" i="2"/>
  <c r="U194" i="2"/>
  <c r="O195" i="2"/>
  <c r="FE196" i="2"/>
  <c r="DS197" i="2"/>
  <c r="DA195" i="2"/>
  <c r="BE193" i="2"/>
  <c r="FK197" i="2"/>
  <c r="AG196" i="2"/>
  <c r="I197" i="2"/>
  <c r="EB256" i="2" l="1"/>
  <c r="EC255" i="2"/>
  <c r="EI255" i="2" s="1"/>
  <c r="EH255" i="2"/>
  <c r="DL199" i="2"/>
  <c r="CF499" i="2"/>
  <c r="CG498" i="2"/>
  <c r="CL528" i="2"/>
  <c r="CM527" i="2"/>
  <c r="DR198" i="2"/>
  <c r="DX198" i="2"/>
  <c r="ED198" i="2"/>
  <c r="EJ197" i="2"/>
  <c r="DQ264" i="2"/>
  <c r="DK263" i="2"/>
  <c r="DW273" i="2"/>
  <c r="CY258" i="2"/>
  <c r="DE258" i="2" s="1"/>
  <c r="CL265" i="2"/>
  <c r="CM264" i="2"/>
  <c r="CG259" i="2"/>
  <c r="CF260" i="2"/>
  <c r="CX259" i="2"/>
  <c r="CR289" i="2"/>
  <c r="CS288" i="2"/>
  <c r="CR497" i="2"/>
  <c r="CX496" i="2"/>
  <c r="CS496" i="2"/>
  <c r="CY496" i="2" s="1"/>
  <c r="DE496" i="2" s="1"/>
  <c r="CT198" i="2"/>
  <c r="CZ196" i="2"/>
  <c r="CH198" i="2"/>
  <c r="CN198" i="2"/>
  <c r="CB197" i="2"/>
  <c r="DF196" i="2"/>
  <c r="BV196" i="2"/>
  <c r="BD194" i="2"/>
  <c r="BP194" i="2"/>
  <c r="BJ195" i="2"/>
  <c r="AX196" i="2"/>
  <c r="FJ199" i="2"/>
  <c r="FD198" i="2"/>
  <c r="Z197" i="2"/>
  <c r="AR196" i="2"/>
  <c r="AL198" i="2"/>
  <c r="AF198" i="2"/>
  <c r="T196" i="2"/>
  <c r="T197" i="2" s="1"/>
  <c r="M197" i="2"/>
  <c r="N196" i="2"/>
  <c r="H198" i="2"/>
  <c r="H92" i="1"/>
  <c r="N92" i="1" s="1"/>
  <c r="F595" i="1"/>
  <c r="G594" i="1"/>
  <c r="D66" i="1"/>
  <c r="E65" i="1"/>
  <c r="O53" i="1"/>
  <c r="P52" i="1"/>
  <c r="J198" i="2"/>
  <c r="DM199" i="2"/>
  <c r="EK197" i="2"/>
  <c r="CU198" i="2"/>
  <c r="CO198" i="2"/>
  <c r="BQ193" i="2"/>
  <c r="AS196" i="2"/>
  <c r="FK198" i="2"/>
  <c r="I198" i="2"/>
  <c r="DS198" i="2"/>
  <c r="CC197" i="2"/>
  <c r="DG195" i="2"/>
  <c r="BK194" i="2"/>
  <c r="O196" i="2"/>
  <c r="AM197" i="2"/>
  <c r="DY198" i="2"/>
  <c r="CI198" i="2"/>
  <c r="BW195" i="2"/>
  <c r="AG197" i="2"/>
  <c r="AY195" i="2"/>
  <c r="AA197" i="2"/>
  <c r="EE198" i="2"/>
  <c r="DA196" i="2"/>
  <c r="BE194" i="2"/>
  <c r="FE197" i="2"/>
  <c r="U197" i="2"/>
  <c r="EB257" i="2" l="1"/>
  <c r="EC256" i="2"/>
  <c r="EI256" i="2" s="1"/>
  <c r="EH256" i="2"/>
  <c r="DL200" i="2"/>
  <c r="CF500" i="2"/>
  <c r="CG499" i="2"/>
  <c r="CL529" i="2"/>
  <c r="CM528" i="2"/>
  <c r="ED199" i="2"/>
  <c r="DX199" i="2"/>
  <c r="DR199" i="2"/>
  <c r="EJ198" i="2"/>
  <c r="DQ265" i="2"/>
  <c r="DK264" i="2"/>
  <c r="DW274" i="2"/>
  <c r="CG260" i="2"/>
  <c r="CF261" i="2"/>
  <c r="CX260" i="2"/>
  <c r="CL266" i="2"/>
  <c r="CM265" i="2"/>
  <c r="CY259" i="2"/>
  <c r="DE259" i="2" s="1"/>
  <c r="CR290" i="2"/>
  <c r="CS289" i="2"/>
  <c r="CR498" i="2"/>
  <c r="CX497" i="2"/>
  <c r="CS497" i="2"/>
  <c r="CY497" i="2" s="1"/>
  <c r="DE497" i="2" s="1"/>
  <c r="CN199" i="2"/>
  <c r="CZ197" i="2"/>
  <c r="CH199" i="2"/>
  <c r="CB198" i="2"/>
  <c r="CT199" i="2"/>
  <c r="DF197" i="2"/>
  <c r="BV197" i="2"/>
  <c r="BD195" i="2"/>
  <c r="BP195" i="2"/>
  <c r="BJ196" i="2"/>
  <c r="AX197" i="2"/>
  <c r="FJ200" i="2"/>
  <c r="FD199" i="2"/>
  <c r="AR197" i="2"/>
  <c r="Z198" i="2"/>
  <c r="AF199" i="2"/>
  <c r="AL199" i="2"/>
  <c r="S198" i="2"/>
  <c r="M198" i="2"/>
  <c r="N197" i="2"/>
  <c r="H199" i="2"/>
  <c r="H93" i="1"/>
  <c r="N93" i="1" s="1"/>
  <c r="G595" i="1"/>
  <c r="F596" i="1"/>
  <c r="D67" i="1"/>
  <c r="E66" i="1"/>
  <c r="O54" i="1"/>
  <c r="P53" i="1"/>
  <c r="J199" i="2"/>
  <c r="DM200" i="2"/>
  <c r="EE199" i="2"/>
  <c r="CO199" i="2"/>
  <c r="CI199" i="2"/>
  <c r="BQ194" i="2"/>
  <c r="FE198" i="2"/>
  <c r="AG198" i="2"/>
  <c r="I199" i="2"/>
  <c r="DY199" i="2"/>
  <c r="CU199" i="2"/>
  <c r="DG196" i="2"/>
  <c r="BK195" i="2"/>
  <c r="AM198" i="2"/>
  <c r="O197" i="2"/>
  <c r="DS199" i="2"/>
  <c r="DA197" i="2"/>
  <c r="BW196" i="2"/>
  <c r="U196" i="2"/>
  <c r="AY196" i="2"/>
  <c r="AA198" i="2"/>
  <c r="EK198" i="2"/>
  <c r="CC198" i="2"/>
  <c r="BE195" i="2"/>
  <c r="FK199" i="2"/>
  <c r="AS197" i="2"/>
  <c r="EB258" i="2" l="1"/>
  <c r="EC257" i="2"/>
  <c r="EI257" i="2" s="1"/>
  <c r="EH257" i="2"/>
  <c r="DL201" i="2"/>
  <c r="CF501" i="2"/>
  <c r="CG500" i="2"/>
  <c r="CL530" i="2"/>
  <c r="CM529" i="2"/>
  <c r="EJ199" i="2"/>
  <c r="DR200" i="2"/>
  <c r="DX200" i="2"/>
  <c r="ED200" i="2"/>
  <c r="DQ266" i="2"/>
  <c r="DK265" i="2"/>
  <c r="DW275" i="2"/>
  <c r="CM266" i="2"/>
  <c r="CL267" i="2"/>
  <c r="CF262" i="2"/>
  <c r="CG261" i="2"/>
  <c r="CX261" i="2"/>
  <c r="CY260" i="2"/>
  <c r="DE260" i="2" s="1"/>
  <c r="CR291" i="2"/>
  <c r="CS290" i="2"/>
  <c r="CR499" i="2"/>
  <c r="CX498" i="2"/>
  <c r="CS498" i="2"/>
  <c r="CY498" i="2" s="1"/>
  <c r="DE498" i="2" s="1"/>
  <c r="CH200" i="2"/>
  <c r="CB199" i="2"/>
  <c r="CZ198" i="2"/>
  <c r="CT200" i="2"/>
  <c r="CN200" i="2"/>
  <c r="DF198" i="2"/>
  <c r="BV198" i="2"/>
  <c r="BD196" i="2"/>
  <c r="BP196" i="2"/>
  <c r="BJ197" i="2"/>
  <c r="AX198" i="2"/>
  <c r="FJ201" i="2"/>
  <c r="FD200" i="2"/>
  <c r="Z199" i="2"/>
  <c r="AR198" i="2"/>
  <c r="AF200" i="2"/>
  <c r="AL200" i="2"/>
  <c r="T198" i="2"/>
  <c r="S199" i="2"/>
  <c r="M199" i="2"/>
  <c r="N198" i="2"/>
  <c r="H200" i="2"/>
  <c r="H94" i="1"/>
  <c r="N94" i="1" s="1"/>
  <c r="F597" i="1"/>
  <c r="G596" i="1"/>
  <c r="D68" i="1"/>
  <c r="E67" i="1"/>
  <c r="O55" i="1"/>
  <c r="P54" i="1"/>
  <c r="J200" i="2"/>
  <c r="DM201" i="2"/>
  <c r="DY200" i="2"/>
  <c r="CC199" i="2"/>
  <c r="BE196" i="2"/>
  <c r="AM199" i="2"/>
  <c r="FE199" i="2"/>
  <c r="U198" i="2"/>
  <c r="EK199" i="2"/>
  <c r="CI200" i="2"/>
  <c r="CU200" i="2"/>
  <c r="BQ195" i="2"/>
  <c r="AA199" i="2"/>
  <c r="I200" i="2"/>
  <c r="EE200" i="2"/>
  <c r="CO200" i="2"/>
  <c r="DG197" i="2"/>
  <c r="BK196" i="2"/>
  <c r="O198" i="2"/>
  <c r="AG199" i="2"/>
  <c r="DS200" i="2"/>
  <c r="DA198" i="2"/>
  <c r="BW197" i="2"/>
  <c r="AY197" i="2"/>
  <c r="AS198" i="2"/>
  <c r="FK200" i="2"/>
  <c r="EB259" i="2" l="1"/>
  <c r="EC258" i="2"/>
  <c r="EI258" i="2" s="1"/>
  <c r="EH258" i="2"/>
  <c r="DL202" i="2"/>
  <c r="CF502" i="2"/>
  <c r="CG501" i="2"/>
  <c r="CL531" i="2"/>
  <c r="CM530" i="2"/>
  <c r="DX201" i="2"/>
  <c r="DR201" i="2"/>
  <c r="ED201" i="2"/>
  <c r="EJ200" i="2"/>
  <c r="DQ267" i="2"/>
  <c r="DK266" i="2"/>
  <c r="DW276" i="2"/>
  <c r="CY261" i="2"/>
  <c r="DE261" i="2" s="1"/>
  <c r="CF263" i="2"/>
  <c r="CG262" i="2"/>
  <c r="CX262" i="2"/>
  <c r="CL268" i="2"/>
  <c r="CM267" i="2"/>
  <c r="CR292" i="2"/>
  <c r="CS291" i="2"/>
  <c r="CR500" i="2"/>
  <c r="CX499" i="2"/>
  <c r="CS499" i="2"/>
  <c r="CY499" i="2" s="1"/>
  <c r="DE499" i="2" s="1"/>
  <c r="CT201" i="2"/>
  <c r="CB200" i="2"/>
  <c r="CZ199" i="2"/>
  <c r="CN201" i="2"/>
  <c r="CH201" i="2"/>
  <c r="DF199" i="2"/>
  <c r="BV199" i="2"/>
  <c r="BD197" i="2"/>
  <c r="BP197" i="2"/>
  <c r="BJ198" i="2"/>
  <c r="AX199" i="2"/>
  <c r="FJ202" i="2"/>
  <c r="FD201" i="2"/>
  <c r="AR199" i="2"/>
  <c r="Z200" i="2"/>
  <c r="AL201" i="2"/>
  <c r="AF201" i="2"/>
  <c r="T199" i="2"/>
  <c r="S200" i="2"/>
  <c r="M200" i="2"/>
  <c r="N199" i="2"/>
  <c r="H201" i="2"/>
  <c r="H95" i="1"/>
  <c r="N95" i="1" s="1"/>
  <c r="G597" i="1"/>
  <c r="F598" i="1"/>
  <c r="D69" i="1"/>
  <c r="E68" i="1"/>
  <c r="O56" i="1"/>
  <c r="P55" i="1"/>
  <c r="J201" i="2"/>
  <c r="DM202" i="2"/>
  <c r="EE201" i="2"/>
  <c r="DA199" i="2"/>
  <c r="BE197" i="2"/>
  <c r="FE200" i="2"/>
  <c r="AA200" i="2"/>
  <c r="EK200" i="2"/>
  <c r="CU201" i="2"/>
  <c r="CO201" i="2"/>
  <c r="BQ196" i="2"/>
  <c r="AG200" i="2"/>
  <c r="I201" i="2"/>
  <c r="DY201" i="2"/>
  <c r="CI201" i="2"/>
  <c r="DG198" i="2"/>
  <c r="BK197" i="2"/>
  <c r="AS199" i="2"/>
  <c r="FK201" i="2"/>
  <c r="U199" i="2"/>
  <c r="DS201" i="2"/>
  <c r="CC200" i="2"/>
  <c r="BW198" i="2"/>
  <c r="AY198" i="2"/>
  <c r="AM200" i="2"/>
  <c r="O199" i="2"/>
  <c r="EB260" i="2" l="1"/>
  <c r="EC259" i="2"/>
  <c r="EI259" i="2" s="1"/>
  <c r="EH259" i="2"/>
  <c r="DL203" i="2"/>
  <c r="CF503" i="2"/>
  <c r="CG502" i="2"/>
  <c r="CL532" i="2"/>
  <c r="CM531" i="2"/>
  <c r="ED202" i="2"/>
  <c r="DR202" i="2"/>
  <c r="DX202" i="2"/>
  <c r="EJ201" i="2"/>
  <c r="DQ268" i="2"/>
  <c r="DK267" i="2"/>
  <c r="DW277" i="2"/>
  <c r="CY262" i="2"/>
  <c r="DE262" i="2" s="1"/>
  <c r="CF264" i="2"/>
  <c r="CG263" i="2"/>
  <c r="CX263" i="2"/>
  <c r="CL269" i="2"/>
  <c r="CM268" i="2"/>
  <c r="CR501" i="2"/>
  <c r="CX500" i="2"/>
  <c r="CS500" i="2"/>
  <c r="CY500" i="2" s="1"/>
  <c r="DE500" i="2" s="1"/>
  <c r="CR293" i="2"/>
  <c r="CS292" i="2"/>
  <c r="CN202" i="2"/>
  <c r="CZ200" i="2"/>
  <c r="CB201" i="2"/>
  <c r="CH202" i="2"/>
  <c r="CT202" i="2"/>
  <c r="DF200" i="2"/>
  <c r="BV200" i="2"/>
  <c r="BD198" i="2"/>
  <c r="BP198" i="2"/>
  <c r="BJ199" i="2"/>
  <c r="AX200" i="2"/>
  <c r="FJ203" i="2"/>
  <c r="FD202" i="2"/>
  <c r="Z201" i="2"/>
  <c r="AR200" i="2"/>
  <c r="AF202" i="2"/>
  <c r="AL202" i="2"/>
  <c r="T200" i="2"/>
  <c r="S201" i="2"/>
  <c r="M201" i="2"/>
  <c r="N200" i="2"/>
  <c r="S259" i="2"/>
  <c r="H202" i="2"/>
  <c r="H96" i="1"/>
  <c r="N96" i="1" s="1"/>
  <c r="F599" i="1"/>
  <c r="G598" i="1"/>
  <c r="D70" i="1"/>
  <c r="E69" i="1"/>
  <c r="O57" i="1"/>
  <c r="P56" i="1"/>
  <c r="J202" i="2"/>
  <c r="DM203" i="2"/>
  <c r="DY202" i="2"/>
  <c r="DA200" i="2"/>
  <c r="BW199" i="2"/>
  <c r="AY199" i="2"/>
  <c r="AS200" i="2"/>
  <c r="EK201" i="2"/>
  <c r="CC201" i="2"/>
  <c r="BE198" i="2"/>
  <c r="FE201" i="2"/>
  <c r="FK202" i="2"/>
  <c r="EE202" i="2"/>
  <c r="CO202" i="2"/>
  <c r="CI202" i="2"/>
  <c r="BQ197" i="2"/>
  <c r="AM201" i="2"/>
  <c r="O200" i="2"/>
  <c r="I202" i="2"/>
  <c r="DS202" i="2"/>
  <c r="CU202" i="2"/>
  <c r="DG199" i="2"/>
  <c r="BK198" i="2"/>
  <c r="AG201" i="2"/>
  <c r="AA201" i="2"/>
  <c r="U200" i="2"/>
  <c r="EB261" i="2" l="1"/>
  <c r="EC260" i="2"/>
  <c r="EI260" i="2" s="1"/>
  <c r="EH260" i="2"/>
  <c r="DL204" i="2"/>
  <c r="CF504" i="2"/>
  <c r="CG503" i="2"/>
  <c r="CL533" i="2"/>
  <c r="CM532" i="2"/>
  <c r="EJ202" i="2"/>
  <c r="DX203" i="2"/>
  <c r="DR203" i="2"/>
  <c r="ED203" i="2"/>
  <c r="DQ269" i="2"/>
  <c r="DK268" i="2"/>
  <c r="DW278" i="2"/>
  <c r="CY263" i="2"/>
  <c r="DE263" i="2" s="1"/>
  <c r="CF265" i="2"/>
  <c r="CG264" i="2"/>
  <c r="CX264" i="2"/>
  <c r="CL270" i="2"/>
  <c r="CM269" i="2"/>
  <c r="CR502" i="2"/>
  <c r="CX501" i="2"/>
  <c r="CS501" i="2"/>
  <c r="CY501" i="2" s="1"/>
  <c r="DE501" i="2" s="1"/>
  <c r="CR294" i="2"/>
  <c r="CS293" i="2"/>
  <c r="CH203" i="2"/>
  <c r="CB202" i="2"/>
  <c r="CZ201" i="2"/>
  <c r="CT203" i="2"/>
  <c r="CN203" i="2"/>
  <c r="DF201" i="2"/>
  <c r="BV201" i="2"/>
  <c r="BD199" i="2"/>
  <c r="BP199" i="2"/>
  <c r="BJ200" i="2"/>
  <c r="AX201" i="2"/>
  <c r="FJ204" i="2"/>
  <c r="FD203" i="2"/>
  <c r="AR201" i="2"/>
  <c r="Z202" i="2"/>
  <c r="AF203" i="2"/>
  <c r="AL203" i="2"/>
  <c r="T201" i="2"/>
  <c r="S202" i="2"/>
  <c r="M202" i="2"/>
  <c r="N201" i="2"/>
  <c r="S260" i="2"/>
  <c r="H203" i="2"/>
  <c r="H97" i="1"/>
  <c r="N97" i="1" s="1"/>
  <c r="G599" i="1"/>
  <c r="F600" i="1"/>
  <c r="D71" i="1"/>
  <c r="E70" i="1"/>
  <c r="O58" i="1"/>
  <c r="P57" i="1"/>
  <c r="J203" i="2"/>
  <c r="DM204" i="2"/>
  <c r="DY203" i="2"/>
  <c r="DA201" i="2"/>
  <c r="BW200" i="2"/>
  <c r="AY200" i="2"/>
  <c r="U201" i="2"/>
  <c r="AG202" i="2"/>
  <c r="AS201" i="2"/>
  <c r="DS203" i="2"/>
  <c r="CC202" i="2"/>
  <c r="BE199" i="2"/>
  <c r="AM202" i="2"/>
  <c r="FE202" i="2"/>
  <c r="EK202" i="2"/>
  <c r="CI203" i="2"/>
  <c r="CU203" i="2"/>
  <c r="BQ198" i="2"/>
  <c r="FK203" i="2"/>
  <c r="AA202" i="2"/>
  <c r="EE203" i="2"/>
  <c r="CO203" i="2"/>
  <c r="DG200" i="2"/>
  <c r="BK199" i="2"/>
  <c r="O201" i="2"/>
  <c r="I203" i="2"/>
  <c r="EB262" i="2" l="1"/>
  <c r="EC261" i="2"/>
  <c r="EI261" i="2" s="1"/>
  <c r="EH261" i="2"/>
  <c r="DL205" i="2"/>
  <c r="CF505" i="2"/>
  <c r="CG504" i="2"/>
  <c r="CL534" i="2"/>
  <c r="CM533" i="2"/>
  <c r="DR204" i="2"/>
  <c r="DX204" i="2"/>
  <c r="ED204" i="2"/>
  <c r="EJ203" i="2"/>
  <c r="DQ270" i="2"/>
  <c r="DK269" i="2"/>
  <c r="DW279" i="2"/>
  <c r="CF266" i="2"/>
  <c r="CG265" i="2"/>
  <c r="CX265" i="2"/>
  <c r="CY264" i="2"/>
  <c r="DE264" i="2" s="1"/>
  <c r="CL271" i="2"/>
  <c r="CM270" i="2"/>
  <c r="CR295" i="2"/>
  <c r="CS294" i="2"/>
  <c r="CR503" i="2"/>
  <c r="CX502" i="2"/>
  <c r="CS502" i="2"/>
  <c r="CY502" i="2" s="1"/>
  <c r="DE502" i="2" s="1"/>
  <c r="CT204" i="2"/>
  <c r="CB203" i="2"/>
  <c r="CZ202" i="2"/>
  <c r="CN204" i="2"/>
  <c r="CH204" i="2"/>
  <c r="DF202" i="2"/>
  <c r="BV202" i="2"/>
  <c r="BD200" i="2"/>
  <c r="BP200" i="2"/>
  <c r="BJ201" i="2"/>
  <c r="AX202" i="2"/>
  <c r="FJ205" i="2"/>
  <c r="FD204" i="2"/>
  <c r="Z203" i="2"/>
  <c r="AR202" i="2"/>
  <c r="AL204" i="2"/>
  <c r="AF204" i="2"/>
  <c r="T202" i="2"/>
  <c r="S203" i="2"/>
  <c r="M203" i="2"/>
  <c r="N202" i="2"/>
  <c r="S261" i="2"/>
  <c r="H204" i="2"/>
  <c r="H98" i="1"/>
  <c r="N98" i="1" s="1"/>
  <c r="F601" i="1"/>
  <c r="G600" i="1"/>
  <c r="D72" i="1"/>
  <c r="E71" i="1"/>
  <c r="O59" i="1"/>
  <c r="P58" i="1"/>
  <c r="J204" i="2"/>
  <c r="DM205" i="2"/>
  <c r="DY204" i="2"/>
  <c r="DA202" i="2"/>
  <c r="BW201" i="2"/>
  <c r="AY201" i="2"/>
  <c r="AG203" i="2"/>
  <c r="AA203" i="2"/>
  <c r="EE204" i="2"/>
  <c r="CC203" i="2"/>
  <c r="BE200" i="2"/>
  <c r="FE203" i="2"/>
  <c r="FK204" i="2"/>
  <c r="EK203" i="2"/>
  <c r="CU204" i="2"/>
  <c r="CO204" i="2"/>
  <c r="BQ199" i="2"/>
  <c r="O202" i="2"/>
  <c r="I204" i="2"/>
  <c r="DS204" i="2"/>
  <c r="CI204" i="2"/>
  <c r="DG201" i="2"/>
  <c r="BK200" i="2"/>
  <c r="AM203" i="2"/>
  <c r="U202" i="2"/>
  <c r="AS202" i="2"/>
  <c r="EB263" i="2" l="1"/>
  <c r="EC262" i="2"/>
  <c r="EI262" i="2" s="1"/>
  <c r="EH262" i="2"/>
  <c r="DL206" i="2"/>
  <c r="CF506" i="2"/>
  <c r="CG505" i="2"/>
  <c r="CL535" i="2"/>
  <c r="CM534" i="2"/>
  <c r="ED205" i="2"/>
  <c r="DX205" i="2"/>
  <c r="DR205" i="2"/>
  <c r="EJ204" i="2"/>
  <c r="DQ271" i="2"/>
  <c r="DK270" i="2"/>
  <c r="DW280" i="2"/>
  <c r="CY265" i="2"/>
  <c r="DE265" i="2" s="1"/>
  <c r="CM271" i="2"/>
  <c r="CL272" i="2"/>
  <c r="CF267" i="2"/>
  <c r="CG266" i="2"/>
  <c r="CX266" i="2"/>
  <c r="CR504" i="2"/>
  <c r="CX503" i="2"/>
  <c r="CS503" i="2"/>
  <c r="CY503" i="2" s="1"/>
  <c r="DE503" i="2" s="1"/>
  <c r="CR296" i="2"/>
  <c r="CS295" i="2"/>
  <c r="CN205" i="2"/>
  <c r="CB204" i="2"/>
  <c r="CZ203" i="2"/>
  <c r="CH205" i="2"/>
  <c r="CT205" i="2"/>
  <c r="DF203" i="2"/>
  <c r="BV203" i="2"/>
  <c r="BD201" i="2"/>
  <c r="BP201" i="2"/>
  <c r="BJ202" i="2"/>
  <c r="AX203" i="2"/>
  <c r="FJ206" i="2"/>
  <c r="FD205" i="2"/>
  <c r="AR203" i="2"/>
  <c r="Z204" i="2"/>
  <c r="AF205" i="2"/>
  <c r="AL205" i="2"/>
  <c r="T203" i="2"/>
  <c r="S204" i="2"/>
  <c r="M204" i="2"/>
  <c r="N203" i="2"/>
  <c r="H205" i="2"/>
  <c r="H99" i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G601" i="1"/>
  <c r="F602" i="1"/>
  <c r="D73" i="1"/>
  <c r="E72" i="1"/>
  <c r="O60" i="1"/>
  <c r="P59" i="1"/>
  <c r="J205" i="2"/>
  <c r="DM206" i="2"/>
  <c r="EK204" i="2"/>
  <c r="CC204" i="2"/>
  <c r="BE201" i="2"/>
  <c r="AM204" i="2"/>
  <c r="AA204" i="2"/>
  <c r="U203" i="2"/>
  <c r="EE205" i="2"/>
  <c r="CO205" i="2"/>
  <c r="CI205" i="2"/>
  <c r="BQ200" i="2"/>
  <c r="O203" i="2"/>
  <c r="DY205" i="2"/>
  <c r="CU205" i="2"/>
  <c r="DG202" i="2"/>
  <c r="BK201" i="2"/>
  <c r="FK205" i="2"/>
  <c r="AG204" i="2"/>
  <c r="DS205" i="2"/>
  <c r="DA203" i="2"/>
  <c r="BW202" i="2"/>
  <c r="AY202" i="2"/>
  <c r="AS203" i="2"/>
  <c r="FE204" i="2"/>
  <c r="I205" i="2"/>
  <c r="EB264" i="2" l="1"/>
  <c r="EC263" i="2"/>
  <c r="EI263" i="2" s="1"/>
  <c r="EH263" i="2"/>
  <c r="DL207" i="2"/>
  <c r="CF507" i="2"/>
  <c r="CG506" i="2"/>
  <c r="CL536" i="2"/>
  <c r="CM535" i="2"/>
  <c r="EJ205" i="2"/>
  <c r="DR206" i="2"/>
  <c r="DX206" i="2"/>
  <c r="ED206" i="2"/>
  <c r="DQ272" i="2"/>
  <c r="DK271" i="2"/>
  <c r="DW281" i="2"/>
  <c r="CL273" i="2"/>
  <c r="CM272" i="2"/>
  <c r="CY266" i="2"/>
  <c r="DE266" i="2" s="1"/>
  <c r="CF268" i="2"/>
  <c r="CG267" i="2"/>
  <c r="CX267" i="2"/>
  <c r="CR297" i="2"/>
  <c r="CS296" i="2"/>
  <c r="CR505" i="2"/>
  <c r="CX504" i="2"/>
  <c r="CS504" i="2"/>
  <c r="CY504" i="2" s="1"/>
  <c r="DE504" i="2" s="1"/>
  <c r="CH206" i="2"/>
  <c r="CB205" i="2"/>
  <c r="CZ204" i="2"/>
  <c r="CT206" i="2"/>
  <c r="CN206" i="2"/>
  <c r="DF204" i="2"/>
  <c r="BV204" i="2"/>
  <c r="BD202" i="2"/>
  <c r="BP202" i="2"/>
  <c r="BJ203" i="2"/>
  <c r="AX204" i="2"/>
  <c r="FJ207" i="2"/>
  <c r="FD206" i="2"/>
  <c r="Z205" i="2"/>
  <c r="AR204" i="2"/>
  <c r="AF206" i="2"/>
  <c r="AL206" i="2"/>
  <c r="T204" i="2"/>
  <c r="M205" i="2"/>
  <c r="S205" i="2"/>
  <c r="N204" i="2"/>
  <c r="H206" i="2"/>
  <c r="H117" i="1"/>
  <c r="N116" i="1"/>
  <c r="F603" i="1"/>
  <c r="G602" i="1"/>
  <c r="D74" i="1"/>
  <c r="E73" i="1"/>
  <c r="O61" i="1"/>
  <c r="P60" i="1"/>
  <c r="J206" i="2"/>
  <c r="DM207" i="2"/>
  <c r="DS206" i="2"/>
  <c r="CC205" i="2"/>
  <c r="BW203" i="2"/>
  <c r="AM205" i="2"/>
  <c r="O204" i="2"/>
  <c r="DY206" i="2"/>
  <c r="DA204" i="2"/>
  <c r="BE202" i="2"/>
  <c r="AA205" i="2"/>
  <c r="U204" i="2"/>
  <c r="EK205" i="2"/>
  <c r="CI206" i="2"/>
  <c r="CU206" i="2"/>
  <c r="BQ201" i="2"/>
  <c r="AY203" i="2"/>
  <c r="AG205" i="2"/>
  <c r="AS204" i="2"/>
  <c r="EE206" i="2"/>
  <c r="CO206" i="2"/>
  <c r="DG203" i="2"/>
  <c r="BK202" i="2"/>
  <c r="FE205" i="2"/>
  <c r="FK206" i="2"/>
  <c r="I206" i="2"/>
  <c r="EB265" i="2" l="1"/>
  <c r="EC264" i="2"/>
  <c r="EI264" i="2" s="1"/>
  <c r="EH264" i="2"/>
  <c r="DL208" i="2"/>
  <c r="CF508" i="2"/>
  <c r="CG507" i="2"/>
  <c r="CM536" i="2"/>
  <c r="CL537" i="2"/>
  <c r="DX207" i="2"/>
  <c r="DR207" i="2"/>
  <c r="ED207" i="2"/>
  <c r="EJ206" i="2"/>
  <c r="DQ273" i="2"/>
  <c r="DK272" i="2"/>
  <c r="DW282" i="2"/>
  <c r="CY267" i="2"/>
  <c r="DE267" i="2" s="1"/>
  <c r="CF269" i="2"/>
  <c r="CG268" i="2"/>
  <c r="CX268" i="2"/>
  <c r="CL274" i="2"/>
  <c r="CM273" i="2"/>
  <c r="CR506" i="2"/>
  <c r="CX505" i="2"/>
  <c r="CS505" i="2"/>
  <c r="CY505" i="2" s="1"/>
  <c r="DE505" i="2" s="1"/>
  <c r="CR298" i="2"/>
  <c r="CS297" i="2"/>
  <c r="CT207" i="2"/>
  <c r="CZ205" i="2"/>
  <c r="CB206" i="2"/>
  <c r="CN207" i="2"/>
  <c r="CH207" i="2"/>
  <c r="DF205" i="2"/>
  <c r="BV205" i="2"/>
  <c r="BD203" i="2"/>
  <c r="BP203" i="2"/>
  <c r="BJ204" i="2"/>
  <c r="AX205" i="2"/>
  <c r="FJ208" i="2"/>
  <c r="FD207" i="2"/>
  <c r="AR205" i="2"/>
  <c r="Z206" i="2"/>
  <c r="AL207" i="2"/>
  <c r="AF207" i="2"/>
  <c r="T205" i="2"/>
  <c r="M206" i="2"/>
  <c r="S206" i="2"/>
  <c r="N205" i="2"/>
  <c r="H207" i="2"/>
  <c r="H118" i="1"/>
  <c r="H119" i="1" s="1"/>
  <c r="H120" i="1" s="1"/>
  <c r="N117" i="1"/>
  <c r="G603" i="1"/>
  <c r="F604" i="1"/>
  <c r="D75" i="1"/>
  <c r="E74" i="1"/>
  <c r="O62" i="1"/>
  <c r="P61" i="1"/>
  <c r="J207" i="2"/>
  <c r="DM208" i="2"/>
  <c r="DS207" i="2"/>
  <c r="CC206" i="2"/>
  <c r="BW204" i="2"/>
  <c r="AY204" i="2"/>
  <c r="AM206" i="2"/>
  <c r="I207" i="2"/>
  <c r="EE207" i="2"/>
  <c r="DA205" i="2"/>
  <c r="BE203" i="2"/>
  <c r="AS205" i="2"/>
  <c r="FK207" i="2"/>
  <c r="EK206" i="2"/>
  <c r="CU207" i="2"/>
  <c r="CO207" i="2"/>
  <c r="BQ202" i="2"/>
  <c r="FE206" i="2"/>
  <c r="O205" i="2"/>
  <c r="DY207" i="2"/>
  <c r="CI207" i="2"/>
  <c r="DG204" i="2"/>
  <c r="BK203" i="2"/>
  <c r="AG206" i="2"/>
  <c r="U205" i="2"/>
  <c r="AA206" i="2"/>
  <c r="EB266" i="2" l="1"/>
  <c r="EC265" i="2"/>
  <c r="EI265" i="2" s="1"/>
  <c r="EH265" i="2"/>
  <c r="DL209" i="2"/>
  <c r="CF509" i="2"/>
  <c r="CG508" i="2"/>
  <c r="CM537" i="2"/>
  <c r="CL538" i="2"/>
  <c r="ED208" i="2"/>
  <c r="DR208" i="2"/>
  <c r="DX208" i="2"/>
  <c r="EJ207" i="2"/>
  <c r="DQ274" i="2"/>
  <c r="DK273" i="2"/>
  <c r="DW283" i="2"/>
  <c r="CF270" i="2"/>
  <c r="CG269" i="2"/>
  <c r="CX269" i="2"/>
  <c r="CY268" i="2"/>
  <c r="DE268" i="2" s="1"/>
  <c r="CL275" i="2"/>
  <c r="CM274" i="2"/>
  <c r="CR299" i="2"/>
  <c r="CS298" i="2"/>
  <c r="CR507" i="2"/>
  <c r="CX506" i="2"/>
  <c r="CS506" i="2"/>
  <c r="CY506" i="2" s="1"/>
  <c r="DE506" i="2" s="1"/>
  <c r="CN208" i="2"/>
  <c r="CZ206" i="2"/>
  <c r="CB207" i="2"/>
  <c r="CH208" i="2"/>
  <c r="CT208" i="2"/>
  <c r="DF206" i="2"/>
  <c r="BV206" i="2"/>
  <c r="BD204" i="2"/>
  <c r="BP204" i="2"/>
  <c r="BJ205" i="2"/>
  <c r="AX206" i="2"/>
  <c r="FJ209" i="2"/>
  <c r="FD208" i="2"/>
  <c r="Z207" i="2"/>
  <c r="AR206" i="2"/>
  <c r="AF208" i="2"/>
  <c r="AL208" i="2"/>
  <c r="T206" i="2"/>
  <c r="S207" i="2"/>
  <c r="M207" i="2"/>
  <c r="N206" i="2"/>
  <c r="H208" i="2"/>
  <c r="H121" i="1"/>
  <c r="N120" i="1"/>
  <c r="F605" i="1"/>
  <c r="G604" i="1"/>
  <c r="D76" i="1"/>
  <c r="E75" i="1"/>
  <c r="O63" i="1"/>
  <c r="P62" i="1"/>
  <c r="J208" i="2"/>
  <c r="DM209" i="2"/>
  <c r="DY208" i="2"/>
  <c r="DA206" i="2"/>
  <c r="BW205" i="2"/>
  <c r="AG207" i="2"/>
  <c r="AA207" i="2"/>
  <c r="AS206" i="2"/>
  <c r="U206" i="2"/>
  <c r="EK207" i="2"/>
  <c r="CC207" i="2"/>
  <c r="BE204" i="2"/>
  <c r="AY205" i="2"/>
  <c r="AM207" i="2"/>
  <c r="EE208" i="2"/>
  <c r="CO208" i="2"/>
  <c r="CI208" i="2"/>
  <c r="BQ203" i="2"/>
  <c r="FE207" i="2"/>
  <c r="I208" i="2"/>
  <c r="DS208" i="2"/>
  <c r="CU208" i="2"/>
  <c r="DG205" i="2"/>
  <c r="BK204" i="2"/>
  <c r="FK208" i="2"/>
  <c r="O206" i="2"/>
  <c r="EB267" i="2" l="1"/>
  <c r="EC266" i="2"/>
  <c r="EI266" i="2" s="1"/>
  <c r="EH266" i="2"/>
  <c r="DL210" i="2"/>
  <c r="CF510" i="2"/>
  <c r="CG509" i="2"/>
  <c r="CL539" i="2"/>
  <c r="CM538" i="2"/>
  <c r="EJ208" i="2"/>
  <c r="DX209" i="2"/>
  <c r="DR209" i="2"/>
  <c r="ED209" i="2"/>
  <c r="DQ275" i="2"/>
  <c r="DK274" i="2"/>
  <c r="DW284" i="2"/>
  <c r="CY269" i="2"/>
  <c r="DE269" i="2" s="1"/>
  <c r="CL276" i="2"/>
  <c r="CM275" i="2"/>
  <c r="CF271" i="2"/>
  <c r="CG270" i="2"/>
  <c r="CX270" i="2"/>
  <c r="CR300" i="2"/>
  <c r="CS299" i="2"/>
  <c r="CR508" i="2"/>
  <c r="CX507" i="2"/>
  <c r="CS507" i="2"/>
  <c r="CY507" i="2" s="1"/>
  <c r="DE507" i="2" s="1"/>
  <c r="CH209" i="2"/>
  <c r="CB208" i="2"/>
  <c r="CZ207" i="2"/>
  <c r="CT209" i="2"/>
  <c r="CN209" i="2"/>
  <c r="DF207" i="2"/>
  <c r="BV207" i="2"/>
  <c r="BD205" i="2"/>
  <c r="BP205" i="2"/>
  <c r="BJ206" i="2"/>
  <c r="AX207" i="2"/>
  <c r="FJ210" i="2"/>
  <c r="FD209" i="2"/>
  <c r="AR207" i="2"/>
  <c r="Z208" i="2"/>
  <c r="AF209" i="2"/>
  <c r="AL209" i="2"/>
  <c r="T207" i="2"/>
  <c r="M208" i="2"/>
  <c r="S208" i="2"/>
  <c r="N207" i="2"/>
  <c r="H209" i="2"/>
  <c r="H122" i="1"/>
  <c r="N121" i="1"/>
  <c r="G605" i="1"/>
  <c r="F606" i="1"/>
  <c r="D77" i="1"/>
  <c r="E76" i="1"/>
  <c r="O64" i="1"/>
  <c r="P63" i="1"/>
  <c r="J209" i="2"/>
  <c r="DM210" i="2"/>
  <c r="DY209" i="2"/>
  <c r="CC208" i="2"/>
  <c r="BW206" i="2"/>
  <c r="AY206" i="2"/>
  <c r="I209" i="2"/>
  <c r="AS207" i="2"/>
  <c r="AA208" i="2"/>
  <c r="DS209" i="2"/>
  <c r="DA207" i="2"/>
  <c r="BE205" i="2"/>
  <c r="AM208" i="2"/>
  <c r="FE208" i="2"/>
  <c r="EK208" i="2"/>
  <c r="CI209" i="2"/>
  <c r="CU209" i="2"/>
  <c r="BQ204" i="2"/>
  <c r="FK209" i="2"/>
  <c r="U207" i="2"/>
  <c r="EE209" i="2"/>
  <c r="CO209" i="2"/>
  <c r="DG206" i="2"/>
  <c r="BK205" i="2"/>
  <c r="O207" i="2"/>
  <c r="AG208" i="2"/>
  <c r="EB268" i="2" l="1"/>
  <c r="EC267" i="2"/>
  <c r="EI267" i="2" s="1"/>
  <c r="EH267" i="2"/>
  <c r="DL211" i="2"/>
  <c r="CF511" i="2"/>
  <c r="CG510" i="2"/>
  <c r="CM539" i="2"/>
  <c r="CL540" i="2"/>
  <c r="DR210" i="2"/>
  <c r="DX210" i="2"/>
  <c r="ED210" i="2"/>
  <c r="EJ209" i="2"/>
  <c r="DQ276" i="2"/>
  <c r="DK275" i="2"/>
  <c r="DW285" i="2"/>
  <c r="CY270" i="2"/>
  <c r="DE270" i="2" s="1"/>
  <c r="CL277" i="2"/>
  <c r="CM276" i="2"/>
  <c r="CF272" i="2"/>
  <c r="CG271" i="2"/>
  <c r="CX271" i="2"/>
  <c r="CR301" i="2"/>
  <c r="CS300" i="2"/>
  <c r="CR509" i="2"/>
  <c r="CX508" i="2"/>
  <c r="CS508" i="2"/>
  <c r="CY508" i="2" s="1"/>
  <c r="DE508" i="2" s="1"/>
  <c r="CT210" i="2"/>
  <c r="CZ208" i="2"/>
  <c r="CB209" i="2"/>
  <c r="CN210" i="2"/>
  <c r="CH210" i="2"/>
  <c r="DF208" i="2"/>
  <c r="BV208" i="2"/>
  <c r="BD206" i="2"/>
  <c r="BP206" i="2"/>
  <c r="BJ207" i="2"/>
  <c r="AX208" i="2"/>
  <c r="FJ211" i="2"/>
  <c r="FD210" i="2"/>
  <c r="Z209" i="2"/>
  <c r="AR208" i="2"/>
  <c r="AL210" i="2"/>
  <c r="AF210" i="2"/>
  <c r="T208" i="2"/>
  <c r="T209" i="2" s="1"/>
  <c r="M209" i="2"/>
  <c r="N208" i="2"/>
  <c r="H210" i="2"/>
  <c r="H123" i="1"/>
  <c r="N122" i="1"/>
  <c r="G606" i="1"/>
  <c r="F607" i="1"/>
  <c r="D78" i="1"/>
  <c r="E77" i="1"/>
  <c r="O65" i="1"/>
  <c r="P64" i="1"/>
  <c r="J210" i="2"/>
  <c r="DM211" i="2"/>
  <c r="EE210" i="2"/>
  <c r="CC209" i="2"/>
  <c r="BE206" i="2"/>
  <c r="FK210" i="2"/>
  <c r="AG209" i="2"/>
  <c r="AS208" i="2"/>
  <c r="EK209" i="2"/>
  <c r="CU210" i="2"/>
  <c r="CO210" i="2"/>
  <c r="BQ205" i="2"/>
  <c r="AA209" i="2"/>
  <c r="FE209" i="2"/>
  <c r="I210" i="2"/>
  <c r="DS210" i="2"/>
  <c r="CI210" i="2"/>
  <c r="DG207" i="2"/>
  <c r="BK206" i="2"/>
  <c r="O208" i="2"/>
  <c r="AM209" i="2"/>
  <c r="U209" i="2"/>
  <c r="DY210" i="2"/>
  <c r="DA208" i="2"/>
  <c r="BW207" i="2"/>
  <c r="AY207" i="2"/>
  <c r="U208" i="2"/>
  <c r="EB269" i="2" l="1"/>
  <c r="EC268" i="2"/>
  <c r="EI268" i="2" s="1"/>
  <c r="EH268" i="2"/>
  <c r="DL212" i="2"/>
  <c r="CF512" i="2"/>
  <c r="CG511" i="2"/>
  <c r="CL541" i="2"/>
  <c r="CM540" i="2"/>
  <c r="ED211" i="2"/>
  <c r="DX211" i="2"/>
  <c r="DR211" i="2"/>
  <c r="EJ210" i="2"/>
  <c r="DQ277" i="2"/>
  <c r="DK276" i="2"/>
  <c r="DW286" i="2"/>
  <c r="CY271" i="2"/>
  <c r="DE271" i="2" s="1"/>
  <c r="CL278" i="2"/>
  <c r="CM277" i="2"/>
  <c r="CF273" i="2"/>
  <c r="CG272" i="2"/>
  <c r="CX272" i="2"/>
  <c r="CR302" i="2"/>
  <c r="CS301" i="2"/>
  <c r="CR510" i="2"/>
  <c r="CX509" i="2"/>
  <c r="CS509" i="2"/>
  <c r="CY509" i="2" s="1"/>
  <c r="DE509" i="2" s="1"/>
  <c r="CN211" i="2"/>
  <c r="CB210" i="2"/>
  <c r="CZ209" i="2"/>
  <c r="CH211" i="2"/>
  <c r="CT211" i="2"/>
  <c r="DF209" i="2"/>
  <c r="BV209" i="2"/>
  <c r="BD207" i="2"/>
  <c r="BP207" i="2"/>
  <c r="BJ208" i="2"/>
  <c r="AX209" i="2"/>
  <c r="FJ212" i="2"/>
  <c r="FD211" i="2"/>
  <c r="AR209" i="2"/>
  <c r="Z210" i="2"/>
  <c r="AF211" i="2"/>
  <c r="AL211" i="2"/>
  <c r="M210" i="2"/>
  <c r="N209" i="2"/>
  <c r="T210" i="2"/>
  <c r="H211" i="2"/>
  <c r="H124" i="1"/>
  <c r="H125" i="1" s="1"/>
  <c r="H126" i="1" s="1"/>
  <c r="N123" i="1"/>
  <c r="F608" i="1"/>
  <c r="G607" i="1"/>
  <c r="D79" i="1"/>
  <c r="E78" i="1"/>
  <c r="O66" i="1"/>
  <c r="P65" i="1"/>
  <c r="J211" i="2"/>
  <c r="DM212" i="2"/>
  <c r="EK210" i="2"/>
  <c r="DA209" i="2"/>
  <c r="BE207" i="2"/>
  <c r="O209" i="2"/>
  <c r="AS209" i="2"/>
  <c r="FE210" i="2"/>
  <c r="EE211" i="2"/>
  <c r="CO211" i="2"/>
  <c r="CI211" i="2"/>
  <c r="BQ206" i="2"/>
  <c r="AG210" i="2"/>
  <c r="U210" i="2"/>
  <c r="DY211" i="2"/>
  <c r="CU211" i="2"/>
  <c r="DG208" i="2"/>
  <c r="BK207" i="2"/>
  <c r="AM210" i="2"/>
  <c r="I211" i="2"/>
  <c r="AA210" i="2"/>
  <c r="DS211" i="2"/>
  <c r="CC210" i="2"/>
  <c r="BW208" i="2"/>
  <c r="AY208" i="2"/>
  <c r="FK211" i="2"/>
  <c r="EB270" i="2" l="1"/>
  <c r="EC269" i="2"/>
  <c r="EI269" i="2" s="1"/>
  <c r="EH269" i="2"/>
  <c r="DL213" i="2"/>
  <c r="CF513" i="2"/>
  <c r="CG512" i="2"/>
  <c r="CM541" i="2"/>
  <c r="CL542" i="2"/>
  <c r="EJ211" i="2"/>
  <c r="DR212" i="2"/>
  <c r="DX212" i="2"/>
  <c r="ED212" i="2"/>
  <c r="DQ278" i="2"/>
  <c r="DK277" i="2"/>
  <c r="DW287" i="2"/>
  <c r="CY272" i="2"/>
  <c r="DE272" i="2" s="1"/>
  <c r="CL279" i="2"/>
  <c r="CM278" i="2"/>
  <c r="CF274" i="2"/>
  <c r="CG273" i="2"/>
  <c r="CX273" i="2"/>
  <c r="CR511" i="2"/>
  <c r="CX510" i="2"/>
  <c r="CS510" i="2"/>
  <c r="CY510" i="2" s="1"/>
  <c r="DE510" i="2" s="1"/>
  <c r="CR303" i="2"/>
  <c r="CS302" i="2"/>
  <c r="CH212" i="2"/>
  <c r="CZ210" i="2"/>
  <c r="CB211" i="2"/>
  <c r="CT212" i="2"/>
  <c r="CN212" i="2"/>
  <c r="DF210" i="2"/>
  <c r="BV210" i="2"/>
  <c r="BD208" i="2"/>
  <c r="BP208" i="2"/>
  <c r="BJ209" i="2"/>
  <c r="AX210" i="2"/>
  <c r="FJ213" i="2"/>
  <c r="FD212" i="2"/>
  <c r="Z211" i="2"/>
  <c r="AR210" i="2"/>
  <c r="AF212" i="2"/>
  <c r="AL212" i="2"/>
  <c r="M211" i="2"/>
  <c r="N210" i="2"/>
  <c r="S269" i="2"/>
  <c r="T211" i="2"/>
  <c r="H212" i="2"/>
  <c r="H127" i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N126" i="1"/>
  <c r="G608" i="1"/>
  <c r="F609" i="1"/>
  <c r="D80" i="1"/>
  <c r="E79" i="1"/>
  <c r="O67" i="1"/>
  <c r="P66" i="1"/>
  <c r="J212" i="2"/>
  <c r="DM213" i="2"/>
  <c r="DS212" i="2"/>
  <c r="DA210" i="2"/>
  <c r="BW209" i="2"/>
  <c r="AS210" i="2"/>
  <c r="U211" i="2"/>
  <c r="AA211" i="2"/>
  <c r="DY212" i="2"/>
  <c r="CU212" i="2"/>
  <c r="BE208" i="2"/>
  <c r="O210" i="2"/>
  <c r="AY209" i="2"/>
  <c r="EK211" i="2"/>
  <c r="CI212" i="2"/>
  <c r="CC211" i="2"/>
  <c r="BQ207" i="2"/>
  <c r="AG211" i="2"/>
  <c r="FE211" i="2"/>
  <c r="I212" i="2"/>
  <c r="EE212" i="2"/>
  <c r="CO212" i="2"/>
  <c r="DG209" i="2"/>
  <c r="BK208" i="2"/>
  <c r="AM211" i="2"/>
  <c r="FK212" i="2"/>
  <c r="EB271" i="2" l="1"/>
  <c r="EC270" i="2"/>
  <c r="EI270" i="2" s="1"/>
  <c r="EH270" i="2"/>
  <c r="DL214" i="2"/>
  <c r="CF514" i="2"/>
  <c r="CG513" i="2"/>
  <c r="CL543" i="2"/>
  <c r="CM542" i="2"/>
  <c r="DX213" i="2"/>
  <c r="DR213" i="2"/>
  <c r="ED213" i="2"/>
  <c r="EJ212" i="2"/>
  <c r="DQ279" i="2"/>
  <c r="DK278" i="2"/>
  <c r="DW288" i="2"/>
  <c r="CY273" i="2"/>
  <c r="DE273" i="2" s="1"/>
  <c r="CM279" i="2"/>
  <c r="CL280" i="2"/>
  <c r="CF275" i="2"/>
  <c r="CG274" i="2"/>
  <c r="CX274" i="2"/>
  <c r="CR512" i="2"/>
  <c r="CX511" i="2"/>
  <c r="CS511" i="2"/>
  <c r="CY511" i="2" s="1"/>
  <c r="DE511" i="2" s="1"/>
  <c r="CR304" i="2"/>
  <c r="CS303" i="2"/>
  <c r="CB212" i="2"/>
  <c r="CT213" i="2"/>
  <c r="CZ211" i="2"/>
  <c r="CN213" i="2"/>
  <c r="CH213" i="2"/>
  <c r="DF211" i="2"/>
  <c r="BV211" i="2"/>
  <c r="BD209" i="2"/>
  <c r="BP209" i="2"/>
  <c r="BJ210" i="2"/>
  <c r="AX211" i="2"/>
  <c r="FJ214" i="2"/>
  <c r="FD213" i="2"/>
  <c r="AR211" i="2"/>
  <c r="Z212" i="2"/>
  <c r="AL213" i="2"/>
  <c r="AF213" i="2"/>
  <c r="M212" i="2"/>
  <c r="N211" i="2"/>
  <c r="T212" i="2"/>
  <c r="H213" i="2"/>
  <c r="H141" i="1"/>
  <c r="H142" i="1" s="1"/>
  <c r="H143" i="1" s="1"/>
  <c r="H144" i="1" s="1"/>
  <c r="H145" i="1" s="1"/>
  <c r="N140" i="1"/>
  <c r="F610" i="1"/>
  <c r="G609" i="1"/>
  <c r="D81" i="1"/>
  <c r="E80" i="1"/>
  <c r="O68" i="1"/>
  <c r="P67" i="1"/>
  <c r="J213" i="2"/>
  <c r="DM214" i="2"/>
  <c r="EE213" i="2"/>
  <c r="CU213" i="2"/>
  <c r="BE209" i="2"/>
  <c r="AG212" i="2"/>
  <c r="AM212" i="2"/>
  <c r="I213" i="2"/>
  <c r="EK212" i="2"/>
  <c r="CC212" i="2"/>
  <c r="DA211" i="2"/>
  <c r="BQ208" i="2"/>
  <c r="FE212" i="2"/>
  <c r="DY213" i="2"/>
  <c r="CI213" i="2"/>
  <c r="DG210" i="2"/>
  <c r="BK209" i="2"/>
  <c r="FK213" i="2"/>
  <c r="AS211" i="2"/>
  <c r="AA212" i="2"/>
  <c r="DS213" i="2"/>
  <c r="CO213" i="2"/>
  <c r="BW210" i="2"/>
  <c r="AY210" i="2"/>
  <c r="O211" i="2"/>
  <c r="U212" i="2"/>
  <c r="EB272" i="2" l="1"/>
  <c r="EC271" i="2"/>
  <c r="EI271" i="2" s="1"/>
  <c r="EH271" i="2"/>
  <c r="DL215" i="2"/>
  <c r="CF515" i="2"/>
  <c r="CG514" i="2"/>
  <c r="CL544" i="2"/>
  <c r="CM543" i="2"/>
  <c r="ED214" i="2"/>
  <c r="DR214" i="2"/>
  <c r="DX214" i="2"/>
  <c r="EJ213" i="2"/>
  <c r="DQ280" i="2"/>
  <c r="DK279" i="2"/>
  <c r="DW289" i="2"/>
  <c r="CF276" i="2"/>
  <c r="CG275" i="2"/>
  <c r="CX275" i="2"/>
  <c r="CM280" i="2"/>
  <c r="CL281" i="2"/>
  <c r="CY274" i="2"/>
  <c r="DE274" i="2" s="1"/>
  <c r="CR513" i="2"/>
  <c r="CX512" i="2"/>
  <c r="CS512" i="2"/>
  <c r="CY512" i="2" s="1"/>
  <c r="DE512" i="2" s="1"/>
  <c r="CR305" i="2"/>
  <c r="CS304" i="2"/>
  <c r="CZ212" i="2"/>
  <c r="CT214" i="2"/>
  <c r="CN214" i="2"/>
  <c r="CH214" i="2"/>
  <c r="CB213" i="2"/>
  <c r="DF212" i="2"/>
  <c r="BV212" i="2"/>
  <c r="BD210" i="2"/>
  <c r="BP210" i="2"/>
  <c r="BJ211" i="2"/>
  <c r="AX212" i="2"/>
  <c r="FJ215" i="2"/>
  <c r="FD214" i="2"/>
  <c r="Z213" i="2"/>
  <c r="AR212" i="2"/>
  <c r="AF214" i="2"/>
  <c r="AL214" i="2"/>
  <c r="M213" i="2"/>
  <c r="N212" i="2"/>
  <c r="T213" i="2"/>
  <c r="H214" i="2"/>
  <c r="N145" i="1"/>
  <c r="H146" i="1"/>
  <c r="G610" i="1"/>
  <c r="F611" i="1"/>
  <c r="D82" i="1"/>
  <c r="E81" i="1"/>
  <c r="O69" i="1"/>
  <c r="P68" i="1"/>
  <c r="J214" i="2"/>
  <c r="DM215" i="2"/>
  <c r="EK213" i="2"/>
  <c r="CO214" i="2"/>
  <c r="BE210" i="2"/>
  <c r="AG213" i="2"/>
  <c r="AA213" i="2"/>
  <c r="U213" i="2"/>
  <c r="EE214" i="2"/>
  <c r="DA212" i="2"/>
  <c r="CI214" i="2"/>
  <c r="BQ209" i="2"/>
  <c r="AM213" i="2"/>
  <c r="AY211" i="2"/>
  <c r="DS214" i="2"/>
  <c r="CC213" i="2"/>
  <c r="DG211" i="2"/>
  <c r="BK210" i="2"/>
  <c r="FK214" i="2"/>
  <c r="AS212" i="2"/>
  <c r="DY214" i="2"/>
  <c r="CU214" i="2"/>
  <c r="BW211" i="2"/>
  <c r="O212" i="2"/>
  <c r="FE213" i="2"/>
  <c r="I214" i="2"/>
  <c r="EB273" i="2" l="1"/>
  <c r="EC272" i="2"/>
  <c r="EI272" i="2" s="1"/>
  <c r="EH272" i="2"/>
  <c r="DL216" i="2"/>
  <c r="CF516" i="2"/>
  <c r="CG515" i="2"/>
  <c r="CL545" i="2"/>
  <c r="CM544" i="2"/>
  <c r="EJ214" i="2"/>
  <c r="DX215" i="2"/>
  <c r="DR215" i="2"/>
  <c r="ED215" i="2"/>
  <c r="DQ281" i="2"/>
  <c r="DK280" i="2"/>
  <c r="DW290" i="2"/>
  <c r="CL282" i="2"/>
  <c r="CM281" i="2"/>
  <c r="CF277" i="2"/>
  <c r="CG276" i="2"/>
  <c r="CX276" i="2"/>
  <c r="CY275" i="2"/>
  <c r="DE275" i="2" s="1"/>
  <c r="CR514" i="2"/>
  <c r="CX513" i="2"/>
  <c r="CS513" i="2"/>
  <c r="CY513" i="2" s="1"/>
  <c r="DE513" i="2" s="1"/>
  <c r="CR306" i="2"/>
  <c r="CS305" i="2"/>
  <c r="CH215" i="2"/>
  <c r="CN215" i="2"/>
  <c r="CT215" i="2"/>
  <c r="CB214" i="2"/>
  <c r="CZ213" i="2"/>
  <c r="DF213" i="2"/>
  <c r="BV213" i="2"/>
  <c r="BD211" i="2"/>
  <c r="BP211" i="2"/>
  <c r="BJ212" i="2"/>
  <c r="AX213" i="2"/>
  <c r="FJ216" i="2"/>
  <c r="FD215" i="2"/>
  <c r="AR213" i="2"/>
  <c r="Z214" i="2"/>
  <c r="AF215" i="2"/>
  <c r="AL215" i="2"/>
  <c r="M214" i="2"/>
  <c r="N213" i="2"/>
  <c r="S272" i="2"/>
  <c r="T214" i="2"/>
  <c r="H215" i="2"/>
  <c r="N146" i="1"/>
  <c r="H147" i="1"/>
  <c r="F612" i="1"/>
  <c r="G611" i="1"/>
  <c r="D83" i="1"/>
  <c r="E82" i="1"/>
  <c r="O70" i="1"/>
  <c r="P69" i="1"/>
  <c r="J215" i="2"/>
  <c r="DM216" i="2"/>
  <c r="DS215" i="2"/>
  <c r="CC214" i="2"/>
  <c r="BW212" i="2"/>
  <c r="AY212" i="2"/>
  <c r="FK215" i="2"/>
  <c r="U214" i="2"/>
  <c r="AA214" i="2"/>
  <c r="DY215" i="2"/>
  <c r="CO215" i="2"/>
  <c r="BE211" i="2"/>
  <c r="AM214" i="2"/>
  <c r="O213" i="2"/>
  <c r="EK214" i="2"/>
  <c r="CI215" i="2"/>
  <c r="CU215" i="2"/>
  <c r="BQ210" i="2"/>
  <c r="FE214" i="2"/>
  <c r="AS213" i="2"/>
  <c r="I215" i="2"/>
  <c r="EE215" i="2"/>
  <c r="DA213" i="2"/>
  <c r="DG212" i="2"/>
  <c r="BK211" i="2"/>
  <c r="AG214" i="2"/>
  <c r="EB274" i="2" l="1"/>
  <c r="EC273" i="2"/>
  <c r="EI273" i="2" s="1"/>
  <c r="EH273" i="2"/>
  <c r="DL217" i="2"/>
  <c r="CF517" i="2"/>
  <c r="CG516" i="2"/>
  <c r="CL546" i="2"/>
  <c r="CM545" i="2"/>
  <c r="DX216" i="2"/>
  <c r="DR216" i="2"/>
  <c r="ED216" i="2"/>
  <c r="EJ215" i="2"/>
  <c r="DQ282" i="2"/>
  <c r="DK281" i="2"/>
  <c r="DW291" i="2"/>
  <c r="CY276" i="2"/>
  <c r="DE276" i="2" s="1"/>
  <c r="CL283" i="2"/>
  <c r="CM282" i="2"/>
  <c r="CF278" i="2"/>
  <c r="CG277" i="2"/>
  <c r="CX277" i="2"/>
  <c r="CR307" i="2"/>
  <c r="CS306" i="2"/>
  <c r="CR515" i="2"/>
  <c r="CX514" i="2"/>
  <c r="CS514" i="2"/>
  <c r="CY514" i="2" s="1"/>
  <c r="DE514" i="2" s="1"/>
  <c r="CT216" i="2"/>
  <c r="CN216" i="2"/>
  <c r="CB215" i="2"/>
  <c r="CZ214" i="2"/>
  <c r="CH216" i="2"/>
  <c r="DF214" i="2"/>
  <c r="BV214" i="2"/>
  <c r="BD212" i="2"/>
  <c r="BP212" i="2"/>
  <c r="BJ213" i="2"/>
  <c r="AX214" i="2"/>
  <c r="FJ217" i="2"/>
  <c r="FD216" i="2"/>
  <c r="Z215" i="2"/>
  <c r="AR214" i="2"/>
  <c r="AF216" i="2"/>
  <c r="AL216" i="2"/>
  <c r="M215" i="2"/>
  <c r="N214" i="2"/>
  <c r="T215" i="2"/>
  <c r="H216" i="2"/>
  <c r="N147" i="1"/>
  <c r="H148" i="1"/>
  <c r="G612" i="1"/>
  <c r="F613" i="1"/>
  <c r="D84" i="1"/>
  <c r="E83" i="1"/>
  <c r="O71" i="1"/>
  <c r="P70" i="1"/>
  <c r="J216" i="2"/>
  <c r="DM217" i="2"/>
  <c r="DS216" i="2"/>
  <c r="CC215" i="2"/>
  <c r="BE212" i="2"/>
  <c r="O214" i="2"/>
  <c r="FK216" i="2"/>
  <c r="AA215" i="2"/>
  <c r="EK215" i="2"/>
  <c r="CU216" i="2"/>
  <c r="DA214" i="2"/>
  <c r="BQ211" i="2"/>
  <c r="AY213" i="2"/>
  <c r="U215" i="2"/>
  <c r="EE216" i="2"/>
  <c r="CI216" i="2"/>
  <c r="DG213" i="2"/>
  <c r="BK212" i="2"/>
  <c r="AM215" i="2"/>
  <c r="AS214" i="2"/>
  <c r="I216" i="2"/>
  <c r="DY216" i="2"/>
  <c r="CO216" i="2"/>
  <c r="BW213" i="2"/>
  <c r="AG215" i="2"/>
  <c r="FE215" i="2"/>
  <c r="EB275" i="2" l="1"/>
  <c r="EC274" i="2"/>
  <c r="EI274" i="2" s="1"/>
  <c r="EH274" i="2"/>
  <c r="DL218" i="2"/>
  <c r="CF518" i="2"/>
  <c r="CG517" i="2"/>
  <c r="CL547" i="2"/>
  <c r="CM546" i="2"/>
  <c r="DR217" i="2"/>
  <c r="DX217" i="2"/>
  <c r="ED217" i="2"/>
  <c r="EJ216" i="2"/>
  <c r="DQ283" i="2"/>
  <c r="DK282" i="2"/>
  <c r="DW292" i="2"/>
  <c r="CF279" i="2"/>
  <c r="CG278" i="2"/>
  <c r="CX278" i="2"/>
  <c r="CY277" i="2"/>
  <c r="DE277" i="2" s="1"/>
  <c r="CL284" i="2"/>
  <c r="CM283" i="2"/>
  <c r="CR516" i="2"/>
  <c r="CX515" i="2"/>
  <c r="CS515" i="2"/>
  <c r="CY515" i="2" s="1"/>
  <c r="DE515" i="2" s="1"/>
  <c r="CR308" i="2"/>
  <c r="CS307" i="2"/>
  <c r="CZ215" i="2"/>
  <c r="CB216" i="2"/>
  <c r="CN217" i="2"/>
  <c r="CH217" i="2"/>
  <c r="CT217" i="2"/>
  <c r="DF215" i="2"/>
  <c r="BV215" i="2"/>
  <c r="BD213" i="2"/>
  <c r="BP213" i="2"/>
  <c r="BJ214" i="2"/>
  <c r="AX215" i="2"/>
  <c r="FJ218" i="2"/>
  <c r="FD217" i="2"/>
  <c r="AR215" i="2"/>
  <c r="Z216" i="2"/>
  <c r="AF217" i="2"/>
  <c r="AL217" i="2"/>
  <c r="M216" i="2"/>
  <c r="N215" i="2"/>
  <c r="T216" i="2"/>
  <c r="H217" i="2"/>
  <c r="N148" i="1"/>
  <c r="H149" i="1"/>
  <c r="F614" i="1"/>
  <c r="G613" i="1"/>
  <c r="D85" i="1"/>
  <c r="E84" i="1"/>
  <c r="O72" i="1"/>
  <c r="P71" i="1"/>
  <c r="J217" i="2"/>
  <c r="DM218" i="2"/>
  <c r="EK216" i="2"/>
  <c r="CO217" i="2"/>
  <c r="BE213" i="2"/>
  <c r="FE216" i="2"/>
  <c r="I217" i="2"/>
  <c r="DS217" i="2"/>
  <c r="DA215" i="2"/>
  <c r="CI217" i="2"/>
  <c r="BQ212" i="2"/>
  <c r="AM216" i="2"/>
  <c r="AS215" i="2"/>
  <c r="DY217" i="2"/>
  <c r="CU217" i="2"/>
  <c r="DG214" i="2"/>
  <c r="BK213" i="2"/>
  <c r="FK217" i="2"/>
  <c r="O215" i="2"/>
  <c r="AA216" i="2"/>
  <c r="EE217" i="2"/>
  <c r="CC216" i="2"/>
  <c r="BW214" i="2"/>
  <c r="AY214" i="2"/>
  <c r="AG216" i="2"/>
  <c r="U216" i="2"/>
  <c r="EB276" i="2" l="1"/>
  <c r="EC275" i="2"/>
  <c r="EI275" i="2" s="1"/>
  <c r="EH275" i="2"/>
  <c r="DL219" i="2"/>
  <c r="CF519" i="2"/>
  <c r="CG518" i="2"/>
  <c r="CL548" i="2"/>
  <c r="CM547" i="2"/>
  <c r="EJ217" i="2"/>
  <c r="ED218" i="2"/>
  <c r="DX218" i="2"/>
  <c r="DR218" i="2"/>
  <c r="DQ284" i="2"/>
  <c r="DK283" i="2"/>
  <c r="DW293" i="2"/>
  <c r="CL285" i="2"/>
  <c r="CM284" i="2"/>
  <c r="CF280" i="2"/>
  <c r="CG279" i="2"/>
  <c r="CX279" i="2"/>
  <c r="CY278" i="2"/>
  <c r="DE278" i="2" s="1"/>
  <c r="CR309" i="2"/>
  <c r="CS308" i="2"/>
  <c r="CR517" i="2"/>
  <c r="CX516" i="2"/>
  <c r="CS516" i="2"/>
  <c r="CY516" i="2" s="1"/>
  <c r="DE516" i="2" s="1"/>
  <c r="CH218" i="2"/>
  <c r="CN218" i="2"/>
  <c r="CB217" i="2"/>
  <c r="CT218" i="2"/>
  <c r="CZ216" i="2"/>
  <c r="DF216" i="2"/>
  <c r="BV216" i="2"/>
  <c r="BD214" i="2"/>
  <c r="BP214" i="2"/>
  <c r="BJ215" i="2"/>
  <c r="AX216" i="2"/>
  <c r="FJ219" i="2"/>
  <c r="FD218" i="2"/>
  <c r="Z217" i="2"/>
  <c r="AR216" i="2"/>
  <c r="AF218" i="2"/>
  <c r="AL218" i="2"/>
  <c r="M217" i="2"/>
  <c r="S217" i="2"/>
  <c r="N216" i="2"/>
  <c r="S275" i="2"/>
  <c r="H218" i="2"/>
  <c r="N149" i="1"/>
  <c r="H150" i="1"/>
  <c r="G614" i="1"/>
  <c r="F615" i="1"/>
  <c r="D86" i="1"/>
  <c r="E85" i="1"/>
  <c r="O73" i="1"/>
  <c r="P72" i="1"/>
  <c r="J218" i="2"/>
  <c r="DM219" i="2"/>
  <c r="EE218" i="2"/>
  <c r="CO218" i="2"/>
  <c r="BW215" i="2"/>
  <c r="AM217" i="2"/>
  <c r="FK218" i="2"/>
  <c r="I218" i="2"/>
  <c r="AS216" i="2"/>
  <c r="DY218" i="2"/>
  <c r="CC217" i="2"/>
  <c r="BE214" i="2"/>
  <c r="AY215" i="2"/>
  <c r="AG217" i="2"/>
  <c r="EK217" i="2"/>
  <c r="CI218" i="2"/>
  <c r="CU218" i="2"/>
  <c r="BQ213" i="2"/>
  <c r="FE217" i="2"/>
  <c r="O216" i="2"/>
  <c r="DS218" i="2"/>
  <c r="DA216" i="2"/>
  <c r="DG215" i="2"/>
  <c r="BK214" i="2"/>
  <c r="AA217" i="2"/>
  <c r="EB277" i="2" l="1"/>
  <c r="EC276" i="2"/>
  <c r="EI276" i="2" s="1"/>
  <c r="EH276" i="2"/>
  <c r="DL220" i="2"/>
  <c r="CF520" i="2"/>
  <c r="CG519" i="2"/>
  <c r="CL549" i="2"/>
  <c r="CM548" i="2"/>
  <c r="DX219" i="2"/>
  <c r="ED219" i="2"/>
  <c r="DR219" i="2"/>
  <c r="EJ218" i="2"/>
  <c r="DQ285" i="2"/>
  <c r="DK284" i="2"/>
  <c r="DW294" i="2"/>
  <c r="CY279" i="2"/>
  <c r="DE279" i="2" s="1"/>
  <c r="CL286" i="2"/>
  <c r="CM285" i="2"/>
  <c r="CF281" i="2"/>
  <c r="CG280" i="2"/>
  <c r="CX280" i="2"/>
  <c r="CR518" i="2"/>
  <c r="CX517" i="2"/>
  <c r="CS517" i="2"/>
  <c r="CY517" i="2" s="1"/>
  <c r="DE517" i="2" s="1"/>
  <c r="CR310" i="2"/>
  <c r="CS309" i="2"/>
  <c r="CT219" i="2"/>
  <c r="CB218" i="2"/>
  <c r="CN219" i="2"/>
  <c r="CZ217" i="2"/>
  <c r="CH219" i="2"/>
  <c r="DF217" i="2"/>
  <c r="BV217" i="2"/>
  <c r="BD215" i="2"/>
  <c r="BP215" i="2"/>
  <c r="BJ216" i="2"/>
  <c r="AX217" i="2"/>
  <c r="FJ220" i="2"/>
  <c r="FD219" i="2"/>
  <c r="AR217" i="2"/>
  <c r="Z218" i="2"/>
  <c r="AL219" i="2"/>
  <c r="AF219" i="2"/>
  <c r="T217" i="2"/>
  <c r="M218" i="2"/>
  <c r="S218" i="2"/>
  <c r="N217" i="2"/>
  <c r="H219" i="2"/>
  <c r="N150" i="1"/>
  <c r="H151" i="1"/>
  <c r="F616" i="1"/>
  <c r="G615" i="1"/>
  <c r="D87" i="1"/>
  <c r="E86" i="1"/>
  <c r="O74" i="1"/>
  <c r="P73" i="1"/>
  <c r="J219" i="2"/>
  <c r="DM220" i="2"/>
  <c r="DS219" i="2"/>
  <c r="CC218" i="2"/>
  <c r="BW216" i="2"/>
  <c r="AY216" i="2"/>
  <c r="FE218" i="2"/>
  <c r="I219" i="2"/>
  <c r="O217" i="2"/>
  <c r="DY219" i="2"/>
  <c r="CO219" i="2"/>
  <c r="BE215" i="2"/>
  <c r="FK219" i="2"/>
  <c r="EK218" i="2"/>
  <c r="CU219" i="2"/>
  <c r="DA217" i="2"/>
  <c r="BQ214" i="2"/>
  <c r="AG218" i="2"/>
  <c r="AS217" i="2"/>
  <c r="U217" i="2"/>
  <c r="EE219" i="2"/>
  <c r="CI219" i="2"/>
  <c r="DG216" i="2"/>
  <c r="BK215" i="2"/>
  <c r="AM218" i="2"/>
  <c r="AA218" i="2"/>
  <c r="EB278" i="2" l="1"/>
  <c r="EC277" i="2"/>
  <c r="EI277" i="2" s="1"/>
  <c r="EH277" i="2"/>
  <c r="DL221" i="2"/>
  <c r="CF521" i="2"/>
  <c r="CG520" i="2"/>
  <c r="CL550" i="2"/>
  <c r="CM549" i="2"/>
  <c r="DX220" i="2"/>
  <c r="DR220" i="2"/>
  <c r="ED220" i="2"/>
  <c r="EJ219" i="2"/>
  <c r="DQ286" i="2"/>
  <c r="DK285" i="2"/>
  <c r="DW295" i="2"/>
  <c r="CY280" i="2"/>
  <c r="DE280" i="2" s="1"/>
  <c r="CM286" i="2"/>
  <c r="CL287" i="2"/>
  <c r="CF282" i="2"/>
  <c r="CG281" i="2"/>
  <c r="CX281" i="2"/>
  <c r="CR519" i="2"/>
  <c r="CX518" i="2"/>
  <c r="CS518" i="2"/>
  <c r="CY518" i="2" s="1"/>
  <c r="DE518" i="2" s="1"/>
  <c r="CR311" i="2"/>
  <c r="CS310" i="2"/>
  <c r="CZ218" i="2"/>
  <c r="CN220" i="2"/>
  <c r="CB219" i="2"/>
  <c r="CH220" i="2"/>
  <c r="CT220" i="2"/>
  <c r="DF218" i="2"/>
  <c r="BV218" i="2"/>
  <c r="BD216" i="2"/>
  <c r="BP216" i="2"/>
  <c r="BJ217" i="2"/>
  <c r="AX218" i="2"/>
  <c r="FJ221" i="2"/>
  <c r="FD220" i="2"/>
  <c r="Z219" i="2"/>
  <c r="AR218" i="2"/>
  <c r="AF220" i="2"/>
  <c r="AL220" i="2"/>
  <c r="T218" i="2"/>
  <c r="M219" i="2"/>
  <c r="S219" i="2"/>
  <c r="N218" i="2"/>
  <c r="H220" i="2"/>
  <c r="H152" i="1"/>
  <c r="N151" i="1"/>
  <c r="G616" i="1"/>
  <c r="F617" i="1"/>
  <c r="D88" i="1"/>
  <c r="E87" i="1"/>
  <c r="O75" i="1"/>
  <c r="P74" i="1"/>
  <c r="J220" i="2"/>
  <c r="DM221" i="2"/>
  <c r="EE220" i="2"/>
  <c r="CO220" i="2"/>
  <c r="BW217" i="2"/>
  <c r="AG219" i="2"/>
  <c r="FE219" i="2"/>
  <c r="I220" i="2"/>
  <c r="AS218" i="2"/>
  <c r="EK219" i="2"/>
  <c r="CC219" i="2"/>
  <c r="BE216" i="2"/>
  <c r="FK220" i="2"/>
  <c r="AM219" i="2"/>
  <c r="DY220" i="2"/>
  <c r="DA218" i="2"/>
  <c r="CI220" i="2"/>
  <c r="BQ215" i="2"/>
  <c r="AA219" i="2"/>
  <c r="U218" i="2"/>
  <c r="DS220" i="2"/>
  <c r="CU220" i="2"/>
  <c r="DG217" i="2"/>
  <c r="BK216" i="2"/>
  <c r="AY217" i="2"/>
  <c r="O218" i="2"/>
  <c r="EB279" i="2" l="1"/>
  <c r="EC278" i="2"/>
  <c r="EI278" i="2" s="1"/>
  <c r="EH278" i="2"/>
  <c r="DL222" i="2"/>
  <c r="CF522" i="2"/>
  <c r="CG521" i="2"/>
  <c r="CL551" i="2"/>
  <c r="CM550" i="2"/>
  <c r="EJ220" i="2"/>
  <c r="ED221" i="2"/>
  <c r="DR221" i="2"/>
  <c r="DX221" i="2"/>
  <c r="DQ287" i="2"/>
  <c r="DK286" i="2"/>
  <c r="DW296" i="2"/>
  <c r="CM287" i="2"/>
  <c r="CL288" i="2"/>
  <c r="CY281" i="2"/>
  <c r="DE281" i="2" s="1"/>
  <c r="CF283" i="2"/>
  <c r="CG282" i="2"/>
  <c r="CX282" i="2"/>
  <c r="CR312" i="2"/>
  <c r="CS311" i="2"/>
  <c r="CR520" i="2"/>
  <c r="CX519" i="2"/>
  <c r="CS519" i="2"/>
  <c r="CY519" i="2" s="1"/>
  <c r="DE519" i="2" s="1"/>
  <c r="CH221" i="2"/>
  <c r="CB220" i="2"/>
  <c r="CN221" i="2"/>
  <c r="CT221" i="2"/>
  <c r="CZ219" i="2"/>
  <c r="DF219" i="2"/>
  <c r="BV219" i="2"/>
  <c r="BD217" i="2"/>
  <c r="BP217" i="2"/>
  <c r="BJ218" i="2"/>
  <c r="AX219" i="2"/>
  <c r="FJ222" i="2"/>
  <c r="FD221" i="2"/>
  <c r="AR219" i="2"/>
  <c r="Z220" i="2"/>
  <c r="AF221" i="2"/>
  <c r="AL221" i="2"/>
  <c r="T219" i="2"/>
  <c r="M220" i="2"/>
  <c r="S220" i="2"/>
  <c r="N219" i="2"/>
  <c r="H221" i="2"/>
  <c r="N152" i="1"/>
  <c r="H153" i="1"/>
  <c r="F618" i="1"/>
  <c r="G617" i="1"/>
  <c r="D89" i="1"/>
  <c r="E88" i="1"/>
  <c r="O76" i="1"/>
  <c r="P75" i="1"/>
  <c r="J221" i="2"/>
  <c r="DM222" i="2"/>
  <c r="EE221" i="2"/>
  <c r="CC220" i="2"/>
  <c r="BW218" i="2"/>
  <c r="AY218" i="2"/>
  <c r="O219" i="2"/>
  <c r="AA220" i="2"/>
  <c r="DS221" i="2"/>
  <c r="CO221" i="2"/>
  <c r="BE217" i="2"/>
  <c r="FK221" i="2"/>
  <c r="FE220" i="2"/>
  <c r="EK220" i="2"/>
  <c r="CI221" i="2"/>
  <c r="CU221" i="2"/>
  <c r="BQ216" i="2"/>
  <c r="AG220" i="2"/>
  <c r="I221" i="2"/>
  <c r="DY221" i="2"/>
  <c r="DA219" i="2"/>
  <c r="DG218" i="2"/>
  <c r="BK217" i="2"/>
  <c r="AM220" i="2"/>
  <c r="AS219" i="2"/>
  <c r="U219" i="2"/>
  <c r="EB280" i="2" l="1"/>
  <c r="EC279" i="2"/>
  <c r="EI279" i="2" s="1"/>
  <c r="EH279" i="2"/>
  <c r="DL223" i="2"/>
  <c r="CF523" i="2"/>
  <c r="CG522" i="2"/>
  <c r="CM551" i="2"/>
  <c r="CL552" i="2"/>
  <c r="DR222" i="2"/>
  <c r="ED222" i="2"/>
  <c r="DX222" i="2"/>
  <c r="EJ221" i="2"/>
  <c r="DQ288" i="2"/>
  <c r="DK287" i="2"/>
  <c r="DW297" i="2"/>
  <c r="CF284" i="2"/>
  <c r="CG283" i="2"/>
  <c r="CX283" i="2"/>
  <c r="CY282" i="2"/>
  <c r="DE282" i="2" s="1"/>
  <c r="CL289" i="2"/>
  <c r="CM288" i="2"/>
  <c r="CR313" i="2"/>
  <c r="CS312" i="2"/>
  <c r="CR521" i="2"/>
  <c r="CX520" i="2"/>
  <c r="CS520" i="2"/>
  <c r="CY520" i="2" s="1"/>
  <c r="DE520" i="2" s="1"/>
  <c r="CT222" i="2"/>
  <c r="CN222" i="2"/>
  <c r="CB221" i="2"/>
  <c r="CZ220" i="2"/>
  <c r="CH222" i="2"/>
  <c r="DF220" i="2"/>
  <c r="BV220" i="2"/>
  <c r="BD218" i="2"/>
  <c r="BP218" i="2"/>
  <c r="BJ219" i="2"/>
  <c r="AX220" i="2"/>
  <c r="FJ223" i="2"/>
  <c r="FD222" i="2"/>
  <c r="Z221" i="2"/>
  <c r="AR220" i="2"/>
  <c r="AL222" i="2"/>
  <c r="AF222" i="2"/>
  <c r="T220" i="2"/>
  <c r="M221" i="2"/>
  <c r="N220" i="2"/>
  <c r="H222" i="2"/>
  <c r="N153" i="1"/>
  <c r="H154" i="1"/>
  <c r="G618" i="1"/>
  <c r="F619" i="1"/>
  <c r="D90" i="1"/>
  <c r="E89" i="1"/>
  <c r="O77" i="1"/>
  <c r="P76" i="1"/>
  <c r="J222" i="2"/>
  <c r="DM223" i="2"/>
  <c r="DY222" i="2"/>
  <c r="CO222" i="2"/>
  <c r="BE218" i="2"/>
  <c r="I222" i="2"/>
  <c r="FK222" i="2"/>
  <c r="AS220" i="2"/>
  <c r="EK221" i="2"/>
  <c r="CU222" i="2"/>
  <c r="CC221" i="2"/>
  <c r="BQ217" i="2"/>
  <c r="FE221" i="2"/>
  <c r="DS222" i="2"/>
  <c r="CI222" i="2"/>
  <c r="DG219" i="2"/>
  <c r="BK218" i="2"/>
  <c r="AY219" i="2"/>
  <c r="AA221" i="2"/>
  <c r="EE222" i="2"/>
  <c r="DA220" i="2"/>
  <c r="BW219" i="2"/>
  <c r="AM221" i="2"/>
  <c r="AG221" i="2"/>
  <c r="O220" i="2"/>
  <c r="EB281" i="2" l="1"/>
  <c r="EC280" i="2"/>
  <c r="EI280" i="2" s="1"/>
  <c r="EH280" i="2"/>
  <c r="DL224" i="2"/>
  <c r="CF524" i="2"/>
  <c r="CG523" i="2"/>
  <c r="CL553" i="2"/>
  <c r="CM552" i="2"/>
  <c r="DX223" i="2"/>
  <c r="ED223" i="2"/>
  <c r="DR223" i="2"/>
  <c r="EJ222" i="2"/>
  <c r="DQ289" i="2"/>
  <c r="DK288" i="2"/>
  <c r="DW298" i="2"/>
  <c r="CM289" i="2"/>
  <c r="CL290" i="2"/>
  <c r="CY283" i="2"/>
  <c r="DE283" i="2" s="1"/>
  <c r="CF285" i="2"/>
  <c r="CG284" i="2"/>
  <c r="CX284" i="2"/>
  <c r="CR314" i="2"/>
  <c r="CS313" i="2"/>
  <c r="CR522" i="2"/>
  <c r="CX521" i="2"/>
  <c r="CS521" i="2"/>
  <c r="CY521" i="2" s="1"/>
  <c r="DE521" i="2" s="1"/>
  <c r="CB222" i="2"/>
  <c r="CN223" i="2"/>
  <c r="CZ221" i="2"/>
  <c r="CH223" i="2"/>
  <c r="CT223" i="2"/>
  <c r="DF221" i="2"/>
  <c r="BV221" i="2"/>
  <c r="BD219" i="2"/>
  <c r="BP219" i="2"/>
  <c r="BJ220" i="2"/>
  <c r="AX221" i="2"/>
  <c r="FJ224" i="2"/>
  <c r="FD223" i="2"/>
  <c r="AR221" i="2"/>
  <c r="Z222" i="2"/>
  <c r="AF223" i="2"/>
  <c r="AL223" i="2"/>
  <c r="T221" i="2"/>
  <c r="T222" i="2" s="1"/>
  <c r="M222" i="2"/>
  <c r="N221" i="2"/>
  <c r="H223" i="2"/>
  <c r="N154" i="1"/>
  <c r="H155" i="1"/>
  <c r="F620" i="1"/>
  <c r="G619" i="1"/>
  <c r="D91" i="1"/>
  <c r="E90" i="1"/>
  <c r="O78" i="1"/>
  <c r="P77" i="1"/>
  <c r="J223" i="2"/>
  <c r="DM224" i="2"/>
  <c r="EK222" i="2"/>
  <c r="CO223" i="2"/>
  <c r="BE219" i="2"/>
  <c r="U220" i="2"/>
  <c r="O221" i="2"/>
  <c r="I223" i="2"/>
  <c r="DY223" i="2"/>
  <c r="CC222" i="2"/>
  <c r="CI223" i="2"/>
  <c r="BQ218" i="2"/>
  <c r="AG222" i="2"/>
  <c r="AS221" i="2"/>
  <c r="AA222" i="2"/>
  <c r="EE223" i="2"/>
  <c r="CU223" i="2"/>
  <c r="DG220" i="2"/>
  <c r="BK219" i="2"/>
  <c r="AM222" i="2"/>
  <c r="FE222" i="2"/>
  <c r="U222" i="2"/>
  <c r="DS223" i="2"/>
  <c r="DA221" i="2"/>
  <c r="BW220" i="2"/>
  <c r="AY220" i="2"/>
  <c r="FK223" i="2"/>
  <c r="EB282" i="2" l="1"/>
  <c r="EC281" i="2"/>
  <c r="EI281" i="2" s="1"/>
  <c r="EH281" i="2"/>
  <c r="DL225" i="2"/>
  <c r="CF525" i="2"/>
  <c r="CG524" i="2"/>
  <c r="CM553" i="2"/>
  <c r="EJ223" i="2"/>
  <c r="DR224" i="2"/>
  <c r="ED224" i="2"/>
  <c r="DX224" i="2"/>
  <c r="DQ290" i="2"/>
  <c r="DK289" i="2"/>
  <c r="DW299" i="2"/>
  <c r="CY284" i="2"/>
  <c r="DE284" i="2" s="1"/>
  <c r="CL291" i="2"/>
  <c r="CM290" i="2"/>
  <c r="CF286" i="2"/>
  <c r="CG285" i="2"/>
  <c r="CX285" i="2"/>
  <c r="CR523" i="2"/>
  <c r="CX522" i="2"/>
  <c r="CS522" i="2"/>
  <c r="CY522" i="2" s="1"/>
  <c r="DE522" i="2" s="1"/>
  <c r="CR315" i="2"/>
  <c r="CR316" i="2" s="1"/>
  <c r="CS314" i="2"/>
  <c r="CH224" i="2"/>
  <c r="CN224" i="2"/>
  <c r="CZ222" i="2"/>
  <c r="CT224" i="2"/>
  <c r="CB223" i="2"/>
  <c r="DF222" i="2"/>
  <c r="BV222" i="2"/>
  <c r="BD220" i="2"/>
  <c r="BP220" i="2"/>
  <c r="BJ221" i="2"/>
  <c r="AX222" i="2"/>
  <c r="FJ225" i="2"/>
  <c r="FD224" i="2"/>
  <c r="Z223" i="2"/>
  <c r="AR222" i="2"/>
  <c r="AF224" i="2"/>
  <c r="AL224" i="2"/>
  <c r="M223" i="2"/>
  <c r="N222" i="2"/>
  <c r="T223" i="2"/>
  <c r="H224" i="2"/>
  <c r="N155" i="1"/>
  <c r="H156" i="1"/>
  <c r="F621" i="1"/>
  <c r="G620" i="1"/>
  <c r="D92" i="1"/>
  <c r="E91" i="1"/>
  <c r="O79" i="1"/>
  <c r="P78" i="1"/>
  <c r="J224" i="2"/>
  <c r="DM225" i="2"/>
  <c r="EE224" i="2"/>
  <c r="CO224" i="2"/>
  <c r="BE220" i="2"/>
  <c r="U223" i="2"/>
  <c r="I224" i="2"/>
  <c r="EK223" i="2"/>
  <c r="CI224" i="2"/>
  <c r="DA222" i="2"/>
  <c r="BQ219" i="2"/>
  <c r="FK224" i="2"/>
  <c r="U221" i="2"/>
  <c r="O222" i="2"/>
  <c r="DY224" i="2"/>
  <c r="CC223" i="2"/>
  <c r="DG221" i="2"/>
  <c r="BK220" i="2"/>
  <c r="AY221" i="2"/>
  <c r="AM223" i="2"/>
  <c r="AA223" i="2"/>
  <c r="DS224" i="2"/>
  <c r="CU224" i="2"/>
  <c r="BW221" i="2"/>
  <c r="AG223" i="2"/>
  <c r="FE223" i="2"/>
  <c r="AS222" i="2"/>
  <c r="EB283" i="2" l="1"/>
  <c r="EC282" i="2"/>
  <c r="EI282" i="2" s="1"/>
  <c r="EH282" i="2"/>
  <c r="DL226" i="2"/>
  <c r="CF526" i="2"/>
  <c r="CG525" i="2"/>
  <c r="ED225" i="2"/>
  <c r="DR225" i="2"/>
  <c r="DX225" i="2"/>
  <c r="EJ224" i="2"/>
  <c r="DQ291" i="2"/>
  <c r="DK290" i="2"/>
  <c r="DW300" i="2"/>
  <c r="CY285" i="2"/>
  <c r="DE285" i="2" s="1"/>
  <c r="CM291" i="2"/>
  <c r="CL292" i="2"/>
  <c r="CF287" i="2"/>
  <c r="CG286" i="2"/>
  <c r="CX286" i="2"/>
  <c r="CR317" i="2"/>
  <c r="CS316" i="2"/>
  <c r="CS315" i="2"/>
  <c r="CR524" i="2"/>
  <c r="CX523" i="2"/>
  <c r="CS523" i="2"/>
  <c r="CY523" i="2" s="1"/>
  <c r="DE523" i="2" s="1"/>
  <c r="CZ223" i="2"/>
  <c r="CN225" i="2"/>
  <c r="CT225" i="2"/>
  <c r="CB224" i="2"/>
  <c r="CH225" i="2"/>
  <c r="DF223" i="2"/>
  <c r="BV223" i="2"/>
  <c r="BD221" i="2"/>
  <c r="BP221" i="2"/>
  <c r="BJ222" i="2"/>
  <c r="AX223" i="2"/>
  <c r="FJ226" i="2"/>
  <c r="FD225" i="2"/>
  <c r="AR223" i="2"/>
  <c r="Z224" i="2"/>
  <c r="AL225" i="2"/>
  <c r="AF225" i="2"/>
  <c r="M224" i="2"/>
  <c r="N223" i="2"/>
  <c r="T224" i="2"/>
  <c r="H225" i="2"/>
  <c r="N156" i="1"/>
  <c r="H157" i="1"/>
  <c r="F622" i="1"/>
  <c r="G621" i="1"/>
  <c r="D93" i="1"/>
  <c r="E92" i="1"/>
  <c r="O80" i="1"/>
  <c r="P79" i="1"/>
  <c r="J225" i="2"/>
  <c r="DM226" i="2"/>
  <c r="DS225" i="2"/>
  <c r="CO225" i="2"/>
  <c r="BW222" i="2"/>
  <c r="AY222" i="2"/>
  <c r="O223" i="2"/>
  <c r="FE224" i="2"/>
  <c r="DY225" i="2"/>
  <c r="CC224" i="2"/>
  <c r="BE221" i="2"/>
  <c r="AG224" i="2"/>
  <c r="EK224" i="2"/>
  <c r="DA223" i="2"/>
  <c r="CU225" i="2"/>
  <c r="BQ220" i="2"/>
  <c r="AM224" i="2"/>
  <c r="U224" i="2"/>
  <c r="AA224" i="2"/>
  <c r="EE225" i="2"/>
  <c r="CI225" i="2"/>
  <c r="DG222" i="2"/>
  <c r="BK221" i="2"/>
  <c r="I225" i="2"/>
  <c r="FK225" i="2"/>
  <c r="AS223" i="2"/>
  <c r="EB284" i="2" l="1"/>
  <c r="EC283" i="2"/>
  <c r="EI283" i="2" s="1"/>
  <c r="EH283" i="2"/>
  <c r="DL227" i="2"/>
  <c r="CF527" i="2"/>
  <c r="CG526" i="2"/>
  <c r="DX226" i="2"/>
  <c r="DR226" i="2"/>
  <c r="ED226" i="2"/>
  <c r="EJ225" i="2"/>
  <c r="DQ292" i="2"/>
  <c r="DK291" i="2"/>
  <c r="DW301" i="2"/>
  <c r="CL293" i="2"/>
  <c r="CM292" i="2"/>
  <c r="CY286" i="2"/>
  <c r="DE286" i="2" s="1"/>
  <c r="CF288" i="2"/>
  <c r="CG287" i="2"/>
  <c r="CX287" i="2"/>
  <c r="CR318" i="2"/>
  <c r="CS317" i="2"/>
  <c r="CR525" i="2"/>
  <c r="CX524" i="2"/>
  <c r="CS524" i="2"/>
  <c r="CT226" i="2"/>
  <c r="CB225" i="2"/>
  <c r="CN226" i="2"/>
  <c r="CH226" i="2"/>
  <c r="CZ224" i="2"/>
  <c r="DF224" i="2"/>
  <c r="BV224" i="2"/>
  <c r="BD222" i="2"/>
  <c r="BP222" i="2"/>
  <c r="BJ223" i="2"/>
  <c r="AX224" i="2"/>
  <c r="FJ227" i="2"/>
  <c r="FD226" i="2"/>
  <c r="Z225" i="2"/>
  <c r="AR224" i="2"/>
  <c r="AF226" i="2"/>
  <c r="AL226" i="2"/>
  <c r="M225" i="2"/>
  <c r="N224" i="2"/>
  <c r="T225" i="2"/>
  <c r="H226" i="2"/>
  <c r="N157" i="1"/>
  <c r="H158" i="1"/>
  <c r="G622" i="1"/>
  <c r="F623" i="1"/>
  <c r="D94" i="1"/>
  <c r="E93" i="1"/>
  <c r="O81" i="1"/>
  <c r="P80" i="1"/>
  <c r="J226" i="2"/>
  <c r="DM227" i="2"/>
  <c r="EK225" i="2"/>
  <c r="CC225" i="2"/>
  <c r="BE222" i="2"/>
  <c r="FE225" i="2"/>
  <c r="FK226" i="2"/>
  <c r="U225" i="2"/>
  <c r="DY226" i="2"/>
  <c r="CU226" i="2"/>
  <c r="CO226" i="2"/>
  <c r="BQ221" i="2"/>
  <c r="AY223" i="2"/>
  <c r="O224" i="2"/>
  <c r="DS226" i="2"/>
  <c r="DA224" i="2"/>
  <c r="DG223" i="2"/>
  <c r="BK222" i="2"/>
  <c r="AA225" i="2"/>
  <c r="I226" i="2"/>
  <c r="EE226" i="2"/>
  <c r="CI226" i="2"/>
  <c r="BW223" i="2"/>
  <c r="AM225" i="2"/>
  <c r="AG225" i="2"/>
  <c r="AS224" i="2"/>
  <c r="EB285" i="2" l="1"/>
  <c r="EC284" i="2"/>
  <c r="EI284" i="2" s="1"/>
  <c r="EH284" i="2"/>
  <c r="DL228" i="2"/>
  <c r="CF528" i="2"/>
  <c r="CG527" i="2"/>
  <c r="EJ226" i="2"/>
  <c r="ED227" i="2"/>
  <c r="DR227" i="2"/>
  <c r="DX227" i="2"/>
  <c r="DQ293" i="2"/>
  <c r="DK292" i="2"/>
  <c r="DW302" i="2"/>
  <c r="CY287" i="2"/>
  <c r="DE287" i="2" s="1"/>
  <c r="CF289" i="2"/>
  <c r="CG288" i="2"/>
  <c r="CX288" i="2"/>
  <c r="CL294" i="2"/>
  <c r="CM293" i="2"/>
  <c r="CR319" i="2"/>
  <c r="CS318" i="2"/>
  <c r="CR526" i="2"/>
  <c r="CX525" i="2"/>
  <c r="CS525" i="2"/>
  <c r="CY524" i="2"/>
  <c r="CN227" i="2"/>
  <c r="CB226" i="2"/>
  <c r="CH227" i="2"/>
  <c r="CZ225" i="2"/>
  <c r="CT227" i="2"/>
  <c r="DF225" i="2"/>
  <c r="BV225" i="2"/>
  <c r="BD223" i="2"/>
  <c r="BP223" i="2"/>
  <c r="BJ224" i="2"/>
  <c r="AX225" i="2"/>
  <c r="FJ228" i="2"/>
  <c r="FD227" i="2"/>
  <c r="AR225" i="2"/>
  <c r="Z226" i="2"/>
  <c r="AL227" i="2"/>
  <c r="AF227" i="2"/>
  <c r="M226" i="2"/>
  <c r="N225" i="2"/>
  <c r="T226" i="2"/>
  <c r="H227" i="2"/>
  <c r="N158" i="1"/>
  <c r="H159" i="1"/>
  <c r="F624" i="1"/>
  <c r="G623" i="1"/>
  <c r="D95" i="1"/>
  <c r="E94" i="1"/>
  <c r="O82" i="1"/>
  <c r="P81" i="1"/>
  <c r="J227" i="2"/>
  <c r="DM228" i="2"/>
  <c r="DS227" i="2"/>
  <c r="CC226" i="2"/>
  <c r="BE223" i="2"/>
  <c r="FK227" i="2"/>
  <c r="AS225" i="2"/>
  <c r="U226" i="2"/>
  <c r="DA225" i="2"/>
  <c r="EK226" i="2"/>
  <c r="CO227" i="2"/>
  <c r="CI227" i="2"/>
  <c r="BQ222" i="2"/>
  <c r="AG226" i="2"/>
  <c r="AM226" i="2"/>
  <c r="AA226" i="2"/>
  <c r="BW224" i="2"/>
  <c r="FE226" i="2"/>
  <c r="DY227" i="2"/>
  <c r="CU227" i="2"/>
  <c r="DG224" i="2"/>
  <c r="BK223" i="2"/>
  <c r="O225" i="2"/>
  <c r="I227" i="2"/>
  <c r="EE227" i="2"/>
  <c r="AY224" i="2"/>
  <c r="EB286" i="2" l="1"/>
  <c r="EC285" i="2"/>
  <c r="EI285" i="2" s="1"/>
  <c r="EH285" i="2"/>
  <c r="DL229" i="2"/>
  <c r="CF529" i="2"/>
  <c r="CG528" i="2"/>
  <c r="DR228" i="2"/>
  <c r="ED228" i="2"/>
  <c r="DX228" i="2"/>
  <c r="EJ227" i="2"/>
  <c r="DQ294" i="2"/>
  <c r="DK293" i="2"/>
  <c r="DW303" i="2"/>
  <c r="CY288" i="2"/>
  <c r="DE288" i="2" s="1"/>
  <c r="CF290" i="2"/>
  <c r="CG289" i="2"/>
  <c r="CX289" i="2"/>
  <c r="CL295" i="2"/>
  <c r="CM294" i="2"/>
  <c r="CR320" i="2"/>
  <c r="CS319" i="2"/>
  <c r="CR527" i="2"/>
  <c r="CX526" i="2"/>
  <c r="CS526" i="2"/>
  <c r="DE524" i="2"/>
  <c r="CY525" i="2"/>
  <c r="CH228" i="2"/>
  <c r="CB227" i="2"/>
  <c r="CZ226" i="2"/>
  <c r="CT228" i="2"/>
  <c r="CN228" i="2"/>
  <c r="DF226" i="2"/>
  <c r="BV226" i="2"/>
  <c r="BD224" i="2"/>
  <c r="BP224" i="2"/>
  <c r="BJ225" i="2"/>
  <c r="AX226" i="2"/>
  <c r="FJ229" i="2"/>
  <c r="FD228" i="2"/>
  <c r="Z227" i="2"/>
  <c r="AR226" i="2"/>
  <c r="AF228" i="2"/>
  <c r="AL228" i="2"/>
  <c r="M227" i="2"/>
  <c r="N226" i="2"/>
  <c r="T227" i="2"/>
  <c r="H228" i="2"/>
  <c r="N159" i="1"/>
  <c r="H160" i="1"/>
  <c r="G624" i="1"/>
  <c r="F625" i="1"/>
  <c r="D96" i="1"/>
  <c r="E95" i="1"/>
  <c r="O83" i="1"/>
  <c r="P82" i="1"/>
  <c r="J228" i="2"/>
  <c r="DM229" i="2"/>
  <c r="DS228" i="2"/>
  <c r="CO228" i="2"/>
  <c r="DG225" i="2"/>
  <c r="BK224" i="2"/>
  <c r="AM227" i="2"/>
  <c r="EK227" i="2"/>
  <c r="BQ223" i="2"/>
  <c r="AS226" i="2"/>
  <c r="EE228" i="2"/>
  <c r="CC227" i="2"/>
  <c r="BW225" i="2"/>
  <c r="AY225" i="2"/>
  <c r="AG227" i="2"/>
  <c r="I228" i="2"/>
  <c r="CI228" i="2"/>
  <c r="O226" i="2"/>
  <c r="DY228" i="2"/>
  <c r="DA226" i="2"/>
  <c r="BE224" i="2"/>
  <c r="FK228" i="2"/>
  <c r="FE227" i="2"/>
  <c r="U227" i="2"/>
  <c r="CU228" i="2"/>
  <c r="AA227" i="2"/>
  <c r="EB287" i="2" l="1"/>
  <c r="EC286" i="2"/>
  <c r="EI286" i="2" s="1"/>
  <c r="EH286" i="2"/>
  <c r="DL230" i="2"/>
  <c r="CF530" i="2"/>
  <c r="CG529" i="2"/>
  <c r="DX229" i="2"/>
  <c r="ED229" i="2"/>
  <c r="DR229" i="2"/>
  <c r="EJ228" i="2"/>
  <c r="DQ295" i="2"/>
  <c r="DK294" i="2"/>
  <c r="DW304" i="2"/>
  <c r="CY289" i="2"/>
  <c r="DE289" i="2" s="1"/>
  <c r="CF291" i="2"/>
  <c r="CG290" i="2"/>
  <c r="CX290" i="2"/>
  <c r="CL296" i="2"/>
  <c r="CM295" i="2"/>
  <c r="CR321" i="2"/>
  <c r="CR322" i="2" s="1"/>
  <c r="CS320" i="2"/>
  <c r="DE525" i="2"/>
  <c r="CR528" i="2"/>
  <c r="CX527" i="2"/>
  <c r="CS527" i="2"/>
  <c r="CY526" i="2"/>
  <c r="CT229" i="2"/>
  <c r="CZ227" i="2"/>
  <c r="CB228" i="2"/>
  <c r="CN229" i="2"/>
  <c r="CH229" i="2"/>
  <c r="DF227" i="2"/>
  <c r="BV227" i="2"/>
  <c r="BD225" i="2"/>
  <c r="BP225" i="2"/>
  <c r="BJ226" i="2"/>
  <c r="AX227" i="2"/>
  <c r="FJ230" i="2"/>
  <c r="FD229" i="2"/>
  <c r="AR227" i="2"/>
  <c r="Z228" i="2"/>
  <c r="AF229" i="2"/>
  <c r="AL229" i="2"/>
  <c r="M228" i="2"/>
  <c r="N227" i="2"/>
  <c r="T228" i="2"/>
  <c r="H229" i="2"/>
  <c r="N160" i="1"/>
  <c r="H161" i="1"/>
  <c r="F626" i="1"/>
  <c r="G625" i="1"/>
  <c r="D97" i="1"/>
  <c r="E96" i="1"/>
  <c r="O84" i="1"/>
  <c r="P83" i="1"/>
  <c r="J229" i="2"/>
  <c r="DM230" i="2"/>
  <c r="EE229" i="2"/>
  <c r="CI229" i="2"/>
  <c r="DG226" i="2"/>
  <c r="BK225" i="2"/>
  <c r="AS227" i="2"/>
  <c r="U228" i="2"/>
  <c r="CO229" i="2"/>
  <c r="O227" i="2"/>
  <c r="DS229" i="2"/>
  <c r="DA227" i="2"/>
  <c r="BW226" i="2"/>
  <c r="AY226" i="2"/>
  <c r="FE228" i="2"/>
  <c r="AA228" i="2"/>
  <c r="CU229" i="2"/>
  <c r="AG228" i="2"/>
  <c r="EK228" i="2"/>
  <c r="CC228" i="2"/>
  <c r="BE225" i="2"/>
  <c r="AM228" i="2"/>
  <c r="FK229" i="2"/>
  <c r="DY229" i="2"/>
  <c r="BQ224" i="2"/>
  <c r="I229" i="2"/>
  <c r="EB288" i="2" l="1"/>
  <c r="EC287" i="2"/>
  <c r="EI287" i="2" s="1"/>
  <c r="EH287" i="2"/>
  <c r="DL231" i="2"/>
  <c r="CF531" i="2"/>
  <c r="CG530" i="2"/>
  <c r="EJ229" i="2"/>
  <c r="DR230" i="2"/>
  <c r="ED230" i="2"/>
  <c r="DX230" i="2"/>
  <c r="DQ296" i="2"/>
  <c r="DK295" i="2"/>
  <c r="DW305" i="2"/>
  <c r="CR323" i="2"/>
  <c r="CS322" i="2"/>
  <c r="CY290" i="2"/>
  <c r="DE290" i="2" s="1"/>
  <c r="CF292" i="2"/>
  <c r="CG291" i="2"/>
  <c r="CX291" i="2"/>
  <c r="CL297" i="2"/>
  <c r="CL298" i="2" s="1"/>
  <c r="CM296" i="2"/>
  <c r="CS321" i="2"/>
  <c r="DE526" i="2"/>
  <c r="CY527" i="2"/>
  <c r="CR529" i="2"/>
  <c r="CX528" i="2"/>
  <c r="CS528" i="2"/>
  <c r="CN230" i="2"/>
  <c r="CB229" i="2"/>
  <c r="CZ228" i="2"/>
  <c r="CH230" i="2"/>
  <c r="CT230" i="2"/>
  <c r="DF228" i="2"/>
  <c r="BV228" i="2"/>
  <c r="BD226" i="2"/>
  <c r="BP226" i="2"/>
  <c r="BJ227" i="2"/>
  <c r="AX228" i="2"/>
  <c r="FJ231" i="2"/>
  <c r="FD230" i="2"/>
  <c r="Z229" i="2"/>
  <c r="AR228" i="2"/>
  <c r="AL230" i="2"/>
  <c r="AF230" i="2"/>
  <c r="M229" i="2"/>
  <c r="N228" i="2"/>
  <c r="S287" i="2"/>
  <c r="T229" i="2"/>
  <c r="H230" i="2"/>
  <c r="N161" i="1"/>
  <c r="H162" i="1"/>
  <c r="G626" i="1"/>
  <c r="F627" i="1"/>
  <c r="D98" i="1"/>
  <c r="E97" i="1"/>
  <c r="O85" i="1"/>
  <c r="P84" i="1"/>
  <c r="J230" i="2"/>
  <c r="DM231" i="2"/>
  <c r="DY230" i="2"/>
  <c r="CU230" i="2"/>
  <c r="DG227" i="2"/>
  <c r="BK226" i="2"/>
  <c r="AY227" i="2"/>
  <c r="AA229" i="2"/>
  <c r="EK229" i="2"/>
  <c r="BQ225" i="2"/>
  <c r="AS228" i="2"/>
  <c r="DS230" i="2"/>
  <c r="CC229" i="2"/>
  <c r="BW227" i="2"/>
  <c r="AG229" i="2"/>
  <c r="FE229" i="2"/>
  <c r="I230" i="2"/>
  <c r="CO230" i="2"/>
  <c r="EE230" i="2"/>
  <c r="DA228" i="2"/>
  <c r="BE226" i="2"/>
  <c r="O228" i="2"/>
  <c r="FK230" i="2"/>
  <c r="U229" i="2"/>
  <c r="CI230" i="2"/>
  <c r="AM229" i="2"/>
  <c r="EB289" i="2" l="1"/>
  <c r="EC288" i="2"/>
  <c r="EI288" i="2" s="1"/>
  <c r="EH288" i="2"/>
  <c r="DL232" i="2"/>
  <c r="CF532" i="2"/>
  <c r="CG531" i="2"/>
  <c r="ED231" i="2"/>
  <c r="DR231" i="2"/>
  <c r="DX231" i="2"/>
  <c r="EJ230" i="2"/>
  <c r="DQ297" i="2"/>
  <c r="DK296" i="2"/>
  <c r="DW306" i="2"/>
  <c r="CL299" i="2"/>
  <c r="CM298" i="2"/>
  <c r="CR324" i="2"/>
  <c r="CS323" i="2"/>
  <c r="CY291" i="2"/>
  <c r="DE291" i="2" s="1"/>
  <c r="CF293" i="2"/>
  <c r="CG292" i="2"/>
  <c r="CX292" i="2"/>
  <c r="CM297" i="2"/>
  <c r="DE527" i="2"/>
  <c r="CY528" i="2"/>
  <c r="CR530" i="2"/>
  <c r="CX529" i="2"/>
  <c r="CS529" i="2"/>
  <c r="CH231" i="2"/>
  <c r="CZ229" i="2"/>
  <c r="CB230" i="2"/>
  <c r="CT231" i="2"/>
  <c r="CN231" i="2"/>
  <c r="DF229" i="2"/>
  <c r="BV229" i="2"/>
  <c r="BD227" i="2"/>
  <c r="BP227" i="2"/>
  <c r="BJ228" i="2"/>
  <c r="AX229" i="2"/>
  <c r="FJ232" i="2"/>
  <c r="FD231" i="2"/>
  <c r="AR229" i="2"/>
  <c r="Z230" i="2"/>
  <c r="AF231" i="2"/>
  <c r="AL231" i="2"/>
  <c r="M230" i="2"/>
  <c r="N229" i="2"/>
  <c r="T230" i="2"/>
  <c r="H231" i="2"/>
  <c r="N162" i="1"/>
  <c r="H163" i="1"/>
  <c r="F628" i="1"/>
  <c r="G627" i="1"/>
  <c r="D99" i="1"/>
  <c r="E98" i="1"/>
  <c r="O86" i="1"/>
  <c r="P85" i="1"/>
  <c r="J231" i="2"/>
  <c r="DM232" i="2"/>
  <c r="DY231" i="2"/>
  <c r="CC230" i="2"/>
  <c r="BE227" i="2"/>
  <c r="FE230" i="2"/>
  <c r="FK231" i="2"/>
  <c r="AA230" i="2"/>
  <c r="DS231" i="2"/>
  <c r="AG230" i="2"/>
  <c r="EK230" i="2"/>
  <c r="CI231" i="2"/>
  <c r="CU231" i="2"/>
  <c r="BQ226" i="2"/>
  <c r="AY228" i="2"/>
  <c r="U230" i="2"/>
  <c r="I231" i="2"/>
  <c r="BW228" i="2"/>
  <c r="O229" i="2"/>
  <c r="EE231" i="2"/>
  <c r="CO231" i="2"/>
  <c r="DG228" i="2"/>
  <c r="BK227" i="2"/>
  <c r="AM230" i="2"/>
  <c r="AS229" i="2"/>
  <c r="DA229" i="2"/>
  <c r="EB290" i="2" l="1"/>
  <c r="EC289" i="2"/>
  <c r="EI289" i="2" s="1"/>
  <c r="EH289" i="2"/>
  <c r="DL233" i="2"/>
  <c r="CF533" i="2"/>
  <c r="CG532" i="2"/>
  <c r="DX232" i="2"/>
  <c r="DR232" i="2"/>
  <c r="ED232" i="2"/>
  <c r="EJ231" i="2"/>
  <c r="DQ298" i="2"/>
  <c r="DK297" i="2"/>
  <c r="DW307" i="2"/>
  <c r="CR325" i="2"/>
  <c r="CS324" i="2"/>
  <c r="CL300" i="2"/>
  <c r="CM299" i="2"/>
  <c r="CY292" i="2"/>
  <c r="DE292" i="2" s="1"/>
  <c r="CF294" i="2"/>
  <c r="CG293" i="2"/>
  <c r="CX293" i="2"/>
  <c r="CY529" i="2"/>
  <c r="DE528" i="2"/>
  <c r="CR531" i="2"/>
  <c r="CX530" i="2"/>
  <c r="CS530" i="2"/>
  <c r="CT232" i="2"/>
  <c r="CB231" i="2"/>
  <c r="CZ230" i="2"/>
  <c r="CN232" i="2"/>
  <c r="CH232" i="2"/>
  <c r="DF230" i="2"/>
  <c r="BV230" i="2"/>
  <c r="BD228" i="2"/>
  <c r="BP228" i="2"/>
  <c r="BJ229" i="2"/>
  <c r="AX230" i="2"/>
  <c r="FJ233" i="2"/>
  <c r="FD232" i="2"/>
  <c r="Z231" i="2"/>
  <c r="AR230" i="2"/>
  <c r="AF232" i="2"/>
  <c r="AL232" i="2"/>
  <c r="M231" i="2"/>
  <c r="N230" i="2"/>
  <c r="T231" i="2"/>
  <c r="H232" i="2"/>
  <c r="N163" i="1"/>
  <c r="H164" i="1"/>
  <c r="G628" i="1"/>
  <c r="F629" i="1"/>
  <c r="D100" i="1"/>
  <c r="E99" i="1"/>
  <c r="O87" i="1"/>
  <c r="P86" i="1"/>
  <c r="J232" i="2"/>
  <c r="DM233" i="2"/>
  <c r="DY232" i="2"/>
  <c r="CU232" i="2"/>
  <c r="CO232" i="2"/>
  <c r="BQ227" i="2"/>
  <c r="U231" i="2"/>
  <c r="I232" i="2"/>
  <c r="FK232" i="2"/>
  <c r="EK231" i="2"/>
  <c r="BE228" i="2"/>
  <c r="AY229" i="2"/>
  <c r="DS232" i="2"/>
  <c r="CI232" i="2"/>
  <c r="DG229" i="2"/>
  <c r="BK228" i="2"/>
  <c r="AA231" i="2"/>
  <c r="AG231" i="2"/>
  <c r="EE232" i="2"/>
  <c r="CC231" i="2"/>
  <c r="BW229" i="2"/>
  <c r="AM231" i="2"/>
  <c r="AS230" i="2"/>
  <c r="DA230" i="2"/>
  <c r="FE231" i="2"/>
  <c r="O230" i="2"/>
  <c r="EB291" i="2" l="1"/>
  <c r="EC290" i="2"/>
  <c r="EI290" i="2" s="1"/>
  <c r="EH290" i="2"/>
  <c r="DL234" i="2"/>
  <c r="CF534" i="2"/>
  <c r="CG533" i="2"/>
  <c r="EJ232" i="2"/>
  <c r="ED233" i="2"/>
  <c r="DR233" i="2"/>
  <c r="DX233" i="2"/>
  <c r="DQ299" i="2"/>
  <c r="DK298" i="2"/>
  <c r="DW308" i="2"/>
  <c r="CL301" i="2"/>
  <c r="CM300" i="2"/>
  <c r="CR326" i="2"/>
  <c r="CS325" i="2"/>
  <c r="CY293" i="2"/>
  <c r="DE293" i="2" s="1"/>
  <c r="CF295" i="2"/>
  <c r="CG294" i="2"/>
  <c r="CX294" i="2"/>
  <c r="DE529" i="2"/>
  <c r="CY530" i="2"/>
  <c r="CR532" i="2"/>
  <c r="CX531" i="2"/>
  <c r="CS531" i="2"/>
  <c r="CN233" i="2"/>
  <c r="CZ231" i="2"/>
  <c r="CB232" i="2"/>
  <c r="CH233" i="2"/>
  <c r="CT233" i="2"/>
  <c r="DF231" i="2"/>
  <c r="BV231" i="2"/>
  <c r="BD229" i="2"/>
  <c r="BP229" i="2"/>
  <c r="BJ230" i="2"/>
  <c r="AX231" i="2"/>
  <c r="FJ234" i="2"/>
  <c r="FD233" i="2"/>
  <c r="AR231" i="2"/>
  <c r="Z232" i="2"/>
  <c r="AL233" i="2"/>
  <c r="AF233" i="2"/>
  <c r="M232" i="2"/>
  <c r="N231" i="2"/>
  <c r="T232" i="2"/>
  <c r="H233" i="2"/>
  <c r="N164" i="1"/>
  <c r="H165" i="1"/>
  <c r="F630" i="1"/>
  <c r="G629" i="1"/>
  <c r="D101" i="1"/>
  <c r="E100" i="1"/>
  <c r="O88" i="1"/>
  <c r="P87" i="1"/>
  <c r="J233" i="2"/>
  <c r="DM234" i="2"/>
  <c r="EK232" i="2"/>
  <c r="CO233" i="2"/>
  <c r="CI233" i="2"/>
  <c r="BQ228" i="2"/>
  <c r="AS231" i="2"/>
  <c r="I233" i="2"/>
  <c r="U232" i="2"/>
  <c r="CC232" i="2"/>
  <c r="AG232" i="2"/>
  <c r="DY233" i="2"/>
  <c r="CU233" i="2"/>
  <c r="DG230" i="2"/>
  <c r="BK229" i="2"/>
  <c r="AA232" i="2"/>
  <c r="AM232" i="2"/>
  <c r="O231" i="2"/>
  <c r="FE232" i="2"/>
  <c r="EE233" i="2"/>
  <c r="DA231" i="2"/>
  <c r="BW230" i="2"/>
  <c r="AY230" i="2"/>
  <c r="DS233" i="2"/>
  <c r="BE229" i="2"/>
  <c r="FK233" i="2"/>
  <c r="EB292" i="2" l="1"/>
  <c r="EC291" i="2"/>
  <c r="EI291" i="2" s="1"/>
  <c r="EH291" i="2"/>
  <c r="DL235" i="2"/>
  <c r="CF535" i="2"/>
  <c r="CG534" i="2"/>
  <c r="DR234" i="2"/>
  <c r="ED234" i="2"/>
  <c r="DX234" i="2"/>
  <c r="EJ233" i="2"/>
  <c r="DQ300" i="2"/>
  <c r="DK299" i="2"/>
  <c r="DW309" i="2"/>
  <c r="CR327" i="2"/>
  <c r="CS326" i="2"/>
  <c r="CL302" i="2"/>
  <c r="CM301" i="2"/>
  <c r="CY294" i="2"/>
  <c r="DE294" i="2" s="1"/>
  <c r="CF296" i="2"/>
  <c r="CG295" i="2"/>
  <c r="CX295" i="2"/>
  <c r="CY531" i="2"/>
  <c r="DE530" i="2"/>
  <c r="CR533" i="2"/>
  <c r="CX532" i="2"/>
  <c r="CS532" i="2"/>
  <c r="CH234" i="2"/>
  <c r="CB233" i="2"/>
  <c r="CZ232" i="2"/>
  <c r="CT234" i="2"/>
  <c r="CN234" i="2"/>
  <c r="DF232" i="2"/>
  <c r="BV232" i="2"/>
  <c r="BD230" i="2"/>
  <c r="BP230" i="2"/>
  <c r="BJ231" i="2"/>
  <c r="AX232" i="2"/>
  <c r="FJ235" i="2"/>
  <c r="FD234" i="2"/>
  <c r="Z233" i="2"/>
  <c r="AR232" i="2"/>
  <c r="AF234" i="2"/>
  <c r="AL234" i="2"/>
  <c r="M233" i="2"/>
  <c r="N232" i="2"/>
  <c r="S291" i="2"/>
  <c r="T233" i="2"/>
  <c r="H234" i="2"/>
  <c r="N165" i="1"/>
  <c r="H166" i="1"/>
  <c r="F631" i="1"/>
  <c r="G630" i="1"/>
  <c r="D102" i="1"/>
  <c r="E101" i="1"/>
  <c r="O89" i="1"/>
  <c r="P88" i="1"/>
  <c r="J234" i="2"/>
  <c r="DM235" i="2"/>
  <c r="DY234" i="2"/>
  <c r="DA232" i="2"/>
  <c r="BE230" i="2"/>
  <c r="O232" i="2"/>
  <c r="AG233" i="2"/>
  <c r="AS232" i="2"/>
  <c r="FE233" i="2"/>
  <c r="EK233" i="2"/>
  <c r="CI234" i="2"/>
  <c r="CU234" i="2"/>
  <c r="BQ229" i="2"/>
  <c r="AY231" i="2"/>
  <c r="U233" i="2"/>
  <c r="I234" i="2"/>
  <c r="DS234" i="2"/>
  <c r="CO234" i="2"/>
  <c r="DG231" i="2"/>
  <c r="AM233" i="2"/>
  <c r="EE234" i="2"/>
  <c r="CC233" i="2"/>
  <c r="BW231" i="2"/>
  <c r="FK234" i="2"/>
  <c r="AA233" i="2"/>
  <c r="BK230" i="2"/>
  <c r="EB293" i="2" l="1"/>
  <c r="EC292" i="2"/>
  <c r="EI292" i="2" s="1"/>
  <c r="EH292" i="2"/>
  <c r="DL236" i="2"/>
  <c r="CF536" i="2"/>
  <c r="CG535" i="2"/>
  <c r="DX235" i="2"/>
  <c r="ED235" i="2"/>
  <c r="DR235" i="2"/>
  <c r="EJ234" i="2"/>
  <c r="DQ301" i="2"/>
  <c r="DK300" i="2"/>
  <c r="DW310" i="2"/>
  <c r="CL303" i="2"/>
  <c r="CM302" i="2"/>
  <c r="CR328" i="2"/>
  <c r="CS327" i="2"/>
  <c r="CY295" i="2"/>
  <c r="DE295" i="2" s="1"/>
  <c r="CF297" i="2"/>
  <c r="CG296" i="2"/>
  <c r="CX296" i="2"/>
  <c r="DE531" i="2"/>
  <c r="CY532" i="2"/>
  <c r="CR534" i="2"/>
  <c r="CX533" i="2"/>
  <c r="CS533" i="2"/>
  <c r="CT235" i="2"/>
  <c r="CZ233" i="2"/>
  <c r="CB234" i="2"/>
  <c r="CN235" i="2"/>
  <c r="CH235" i="2"/>
  <c r="DF233" i="2"/>
  <c r="BV233" i="2"/>
  <c r="BD231" i="2"/>
  <c r="BP231" i="2"/>
  <c r="BJ232" i="2"/>
  <c r="AX233" i="2"/>
  <c r="FJ236" i="2"/>
  <c r="FD235" i="2"/>
  <c r="AR233" i="2"/>
  <c r="Z234" i="2"/>
  <c r="AL235" i="2"/>
  <c r="AF235" i="2"/>
  <c r="M234" i="2"/>
  <c r="N233" i="2"/>
  <c r="S292" i="2"/>
  <c r="T234" i="2"/>
  <c r="H235" i="2"/>
  <c r="N166" i="1"/>
  <c r="H167" i="1"/>
  <c r="F632" i="1"/>
  <c r="G631" i="1"/>
  <c r="D103" i="1"/>
  <c r="E102" i="1"/>
  <c r="O90" i="1"/>
  <c r="P89" i="1"/>
  <c r="J235" i="2"/>
  <c r="DM236" i="2"/>
  <c r="EK234" i="2"/>
  <c r="CC234" i="2"/>
  <c r="BE231" i="2"/>
  <c r="FE234" i="2"/>
  <c r="AA234" i="2"/>
  <c r="DY235" i="2"/>
  <c r="CU235" i="2"/>
  <c r="CO235" i="2"/>
  <c r="BQ230" i="2"/>
  <c r="AS233" i="2"/>
  <c r="AG234" i="2"/>
  <c r="I235" i="2"/>
  <c r="EE235" i="2"/>
  <c r="CI235" i="2"/>
  <c r="DG232" i="2"/>
  <c r="BK231" i="2"/>
  <c r="O233" i="2"/>
  <c r="FK235" i="2"/>
  <c r="DS235" i="2"/>
  <c r="DA233" i="2"/>
  <c r="BW232" i="2"/>
  <c r="AY232" i="2"/>
  <c r="U234" i="2"/>
  <c r="AM234" i="2"/>
  <c r="EB294" i="2" l="1"/>
  <c r="EC293" i="2"/>
  <c r="EI293" i="2" s="1"/>
  <c r="EH293" i="2"/>
  <c r="DL237" i="2"/>
  <c r="CF537" i="2"/>
  <c r="CG536" i="2"/>
  <c r="EJ235" i="2"/>
  <c r="DR236" i="2"/>
  <c r="ED236" i="2"/>
  <c r="DX236" i="2"/>
  <c r="DQ302" i="2"/>
  <c r="DK301" i="2"/>
  <c r="DW311" i="2"/>
  <c r="CR329" i="2"/>
  <c r="CS328" i="2"/>
  <c r="CL304" i="2"/>
  <c r="CM303" i="2"/>
  <c r="CY296" i="2"/>
  <c r="DE296" i="2" s="1"/>
  <c r="CF298" i="2"/>
  <c r="CG297" i="2"/>
  <c r="CX297" i="2"/>
  <c r="DE532" i="2"/>
  <c r="CR535" i="2"/>
  <c r="CX534" i="2"/>
  <c r="CS534" i="2"/>
  <c r="CY533" i="2"/>
  <c r="CN236" i="2"/>
  <c r="CB235" i="2"/>
  <c r="CZ234" i="2"/>
  <c r="CH236" i="2"/>
  <c r="CT236" i="2"/>
  <c r="DF234" i="2"/>
  <c r="BV234" i="2"/>
  <c r="BD232" i="2"/>
  <c r="BP232" i="2"/>
  <c r="BJ233" i="2"/>
  <c r="AX234" i="2"/>
  <c r="FJ237" i="2"/>
  <c r="FD236" i="2"/>
  <c r="Z235" i="2"/>
  <c r="AR234" i="2"/>
  <c r="AF236" i="2"/>
  <c r="AL236" i="2"/>
  <c r="M235" i="2"/>
  <c r="N234" i="2"/>
  <c r="T235" i="2"/>
  <c r="H236" i="2"/>
  <c r="N167" i="1"/>
  <c r="H168" i="1"/>
  <c r="G632" i="1"/>
  <c r="F633" i="1"/>
  <c r="D104" i="1"/>
  <c r="E103" i="1"/>
  <c r="O91" i="1"/>
  <c r="P90" i="1"/>
  <c r="J236" i="2"/>
  <c r="DM237" i="2"/>
  <c r="EK235" i="2"/>
  <c r="CO236" i="2"/>
  <c r="CI236" i="2"/>
  <c r="BQ231" i="2"/>
  <c r="FE235" i="2"/>
  <c r="AS234" i="2"/>
  <c r="DY236" i="2"/>
  <c r="CU236" i="2"/>
  <c r="DG233" i="2"/>
  <c r="BK232" i="2"/>
  <c r="AA235" i="2"/>
  <c r="FK236" i="2"/>
  <c r="DS236" i="2"/>
  <c r="CC235" i="2"/>
  <c r="BW233" i="2"/>
  <c r="O234" i="2"/>
  <c r="AY233" i="2"/>
  <c r="U235" i="2"/>
  <c r="EE236" i="2"/>
  <c r="DA234" i="2"/>
  <c r="BE232" i="2"/>
  <c r="AM235" i="2"/>
  <c r="AG235" i="2"/>
  <c r="I236" i="2"/>
  <c r="EB295" i="2" l="1"/>
  <c r="EC294" i="2"/>
  <c r="EI294" i="2" s="1"/>
  <c r="EH294" i="2"/>
  <c r="DL238" i="2"/>
  <c r="CF538" i="2"/>
  <c r="CG537" i="2"/>
  <c r="ED237" i="2"/>
  <c r="DR237" i="2"/>
  <c r="DX237" i="2"/>
  <c r="EJ236" i="2"/>
  <c r="DQ303" i="2"/>
  <c r="DK302" i="2"/>
  <c r="DW312" i="2"/>
  <c r="CL305" i="2"/>
  <c r="CM304" i="2"/>
  <c r="CR330" i="2"/>
  <c r="CS329" i="2"/>
  <c r="CY297" i="2"/>
  <c r="DE297" i="2" s="1"/>
  <c r="CF299" i="2"/>
  <c r="CF300" i="2" s="1"/>
  <c r="CG298" i="2"/>
  <c r="CX298" i="2"/>
  <c r="CR536" i="2"/>
  <c r="CX535" i="2"/>
  <c r="CS535" i="2"/>
  <c r="CY534" i="2"/>
  <c r="DE533" i="2"/>
  <c r="CH237" i="2"/>
  <c r="CZ235" i="2"/>
  <c r="CB236" i="2"/>
  <c r="CT237" i="2"/>
  <c r="CN237" i="2"/>
  <c r="DF235" i="2"/>
  <c r="BV235" i="2"/>
  <c r="BD233" i="2"/>
  <c r="BP233" i="2"/>
  <c r="BJ234" i="2"/>
  <c r="AX235" i="2"/>
  <c r="FJ238" i="2"/>
  <c r="FD237" i="2"/>
  <c r="AR235" i="2"/>
  <c r="Z236" i="2"/>
  <c r="AL237" i="2"/>
  <c r="AF237" i="2"/>
  <c r="M236" i="2"/>
  <c r="N235" i="2"/>
  <c r="T236" i="2"/>
  <c r="H237" i="2"/>
  <c r="N168" i="1"/>
  <c r="H169" i="1"/>
  <c r="F634" i="1"/>
  <c r="G633" i="1"/>
  <c r="D105" i="1"/>
  <c r="E104" i="1"/>
  <c r="O92" i="1"/>
  <c r="P91" i="1"/>
  <c r="J237" i="2"/>
  <c r="DM238" i="2"/>
  <c r="EK236" i="2"/>
  <c r="CI237" i="2"/>
  <c r="CU237" i="2"/>
  <c r="BQ232" i="2"/>
  <c r="FK237" i="2"/>
  <c r="AM236" i="2"/>
  <c r="AA236" i="2"/>
  <c r="EE237" i="2"/>
  <c r="CO237" i="2"/>
  <c r="DG234" i="2"/>
  <c r="BK233" i="2"/>
  <c r="U236" i="2"/>
  <c r="FE236" i="2"/>
  <c r="DS237" i="2"/>
  <c r="DA235" i="2"/>
  <c r="BW234" i="2"/>
  <c r="AY234" i="2"/>
  <c r="AS235" i="2"/>
  <c r="DY237" i="2"/>
  <c r="CC236" i="2"/>
  <c r="BE233" i="2"/>
  <c r="O235" i="2"/>
  <c r="AG236" i="2"/>
  <c r="I237" i="2"/>
  <c r="EB296" i="2" l="1"/>
  <c r="EC295" i="2"/>
  <c r="EI295" i="2" s="1"/>
  <c r="EH295" i="2"/>
  <c r="DL239" i="2"/>
  <c r="CF539" i="2"/>
  <c r="CG538" i="2"/>
  <c r="DX238" i="2"/>
  <c r="DR238" i="2"/>
  <c r="ED238" i="2"/>
  <c r="EJ237" i="2"/>
  <c r="DQ304" i="2"/>
  <c r="DK303" i="2"/>
  <c r="DW313" i="2"/>
  <c r="CF301" i="2"/>
  <c r="CG300" i="2"/>
  <c r="CY300" i="2" s="1"/>
  <c r="DE300" i="2" s="1"/>
  <c r="CX300" i="2"/>
  <c r="CR331" i="2"/>
  <c r="CS330" i="2"/>
  <c r="CL306" i="2"/>
  <c r="CM305" i="2"/>
  <c r="CY298" i="2"/>
  <c r="DE298" i="2" s="1"/>
  <c r="CG299" i="2"/>
  <c r="CX299" i="2"/>
  <c r="DE534" i="2"/>
  <c r="CR537" i="2"/>
  <c r="CX536" i="2"/>
  <c r="CS536" i="2"/>
  <c r="CY535" i="2"/>
  <c r="CT238" i="2"/>
  <c r="CB237" i="2"/>
  <c r="CZ236" i="2"/>
  <c r="CN238" i="2"/>
  <c r="CH238" i="2"/>
  <c r="DF236" i="2"/>
  <c r="BV236" i="2"/>
  <c r="BD234" i="2"/>
  <c r="BP234" i="2"/>
  <c r="BJ235" i="2"/>
  <c r="AX236" i="2"/>
  <c r="FJ239" i="2"/>
  <c r="FD238" i="2"/>
  <c r="Z237" i="2"/>
  <c r="AR236" i="2"/>
  <c r="AF238" i="2"/>
  <c r="AL238" i="2"/>
  <c r="M237" i="2"/>
  <c r="N236" i="2"/>
  <c r="T237" i="2"/>
  <c r="H238" i="2"/>
  <c r="N169" i="1"/>
  <c r="H170" i="1"/>
  <c r="G634" i="1"/>
  <c r="F635" i="1"/>
  <c r="D106" i="1"/>
  <c r="E105" i="1"/>
  <c r="O93" i="1"/>
  <c r="P92" i="1"/>
  <c r="J238" i="2"/>
  <c r="DM239" i="2"/>
  <c r="EE238" i="2"/>
  <c r="CC237" i="2"/>
  <c r="BW235" i="2"/>
  <c r="O236" i="2"/>
  <c r="AA237" i="2"/>
  <c r="U237" i="2"/>
  <c r="EK237" i="2"/>
  <c r="DA236" i="2"/>
  <c r="BE234" i="2"/>
  <c r="AM237" i="2"/>
  <c r="I238" i="2"/>
  <c r="DY238" i="2"/>
  <c r="CU238" i="2"/>
  <c r="CO238" i="2"/>
  <c r="BQ233" i="2"/>
  <c r="AY235" i="2"/>
  <c r="FK238" i="2"/>
  <c r="DS238" i="2"/>
  <c r="CI238" i="2"/>
  <c r="DG235" i="2"/>
  <c r="BK234" i="2"/>
  <c r="AG237" i="2"/>
  <c r="FE237" i="2"/>
  <c r="AS236" i="2"/>
  <c r="EB297" i="2" l="1"/>
  <c r="EC296" i="2"/>
  <c r="EI296" i="2" s="1"/>
  <c r="EH296" i="2"/>
  <c r="DL240" i="2"/>
  <c r="CF540" i="2"/>
  <c r="CG539" i="2"/>
  <c r="EJ238" i="2"/>
  <c r="ED239" i="2"/>
  <c r="DR239" i="2"/>
  <c r="DX239" i="2"/>
  <c r="DQ305" i="2"/>
  <c r="DK304" i="2"/>
  <c r="DW314" i="2"/>
  <c r="CL307" i="2"/>
  <c r="CM306" i="2"/>
  <c r="CR332" i="2"/>
  <c r="CS331" i="2"/>
  <c r="CF302" i="2"/>
  <c r="CG301" i="2"/>
  <c r="CX301" i="2"/>
  <c r="CY299" i="2"/>
  <c r="DE299" i="2" s="1"/>
  <c r="CR538" i="2"/>
  <c r="CS537" i="2"/>
  <c r="CX537" i="2"/>
  <c r="DE535" i="2"/>
  <c r="CY536" i="2"/>
  <c r="CN239" i="2"/>
  <c r="CZ237" i="2"/>
  <c r="CB238" i="2"/>
  <c r="CH239" i="2"/>
  <c r="CT239" i="2"/>
  <c r="DF237" i="2"/>
  <c r="BV237" i="2"/>
  <c r="BD235" i="2"/>
  <c r="BP235" i="2"/>
  <c r="BJ236" i="2"/>
  <c r="AX237" i="2"/>
  <c r="FJ240" i="2"/>
  <c r="FD239" i="2"/>
  <c r="AR237" i="2"/>
  <c r="Z238" i="2"/>
  <c r="AF239" i="2"/>
  <c r="AL239" i="2"/>
  <c r="M238" i="2"/>
  <c r="N237" i="2"/>
  <c r="T238" i="2"/>
  <c r="H239" i="2"/>
  <c r="N170" i="1"/>
  <c r="H171" i="1"/>
  <c r="F636" i="1"/>
  <c r="G635" i="1"/>
  <c r="D107" i="1"/>
  <c r="E106" i="1"/>
  <c r="O94" i="1"/>
  <c r="P93" i="1"/>
  <c r="J239" i="2"/>
  <c r="DM240" i="2"/>
  <c r="EK238" i="2"/>
  <c r="CO239" i="2"/>
  <c r="CI239" i="2"/>
  <c r="BQ234" i="2"/>
  <c r="AG238" i="2"/>
  <c r="FK239" i="2"/>
  <c r="AA238" i="2"/>
  <c r="DY239" i="2"/>
  <c r="CU239" i="2"/>
  <c r="DG236" i="2"/>
  <c r="BK235" i="2"/>
  <c r="AS237" i="2"/>
  <c r="FE238" i="2"/>
  <c r="EE239" i="2"/>
  <c r="DA237" i="2"/>
  <c r="BW236" i="2"/>
  <c r="AY236" i="2"/>
  <c r="AM238" i="2"/>
  <c r="U238" i="2"/>
  <c r="DS239" i="2"/>
  <c r="CC238" i="2"/>
  <c r="BE235" i="2"/>
  <c r="O237" i="2"/>
  <c r="I239" i="2"/>
  <c r="EB298" i="2" l="1"/>
  <c r="EC297" i="2"/>
  <c r="EI297" i="2" s="1"/>
  <c r="EH297" i="2"/>
  <c r="DL241" i="2"/>
  <c r="CF541" i="2"/>
  <c r="CG540" i="2"/>
  <c r="DR240" i="2"/>
  <c r="ED240" i="2"/>
  <c r="DX240" i="2"/>
  <c r="EJ239" i="2"/>
  <c r="DQ306" i="2"/>
  <c r="DK305" i="2"/>
  <c r="DW315" i="2"/>
  <c r="CR333" i="2"/>
  <c r="CS332" i="2"/>
  <c r="CF303" i="2"/>
  <c r="CF304" i="2" s="1"/>
  <c r="CG302" i="2"/>
  <c r="CX302" i="2"/>
  <c r="CY301" i="2"/>
  <c r="DE301" i="2" s="1"/>
  <c r="CL308" i="2"/>
  <c r="CM307" i="2"/>
  <c r="CY537" i="2"/>
  <c r="DE536" i="2"/>
  <c r="CR539" i="2"/>
  <c r="CS538" i="2"/>
  <c r="CX538" i="2"/>
  <c r="CH240" i="2"/>
  <c r="CB239" i="2"/>
  <c r="CZ238" i="2"/>
  <c r="CT240" i="2"/>
  <c r="CN240" i="2"/>
  <c r="DF238" i="2"/>
  <c r="BV238" i="2"/>
  <c r="BD236" i="2"/>
  <c r="BP236" i="2"/>
  <c r="BJ237" i="2"/>
  <c r="AX238" i="2"/>
  <c r="FJ241" i="2"/>
  <c r="FD240" i="2"/>
  <c r="Z239" i="2"/>
  <c r="AR238" i="2"/>
  <c r="AL240" i="2"/>
  <c r="AF240" i="2"/>
  <c r="M239" i="2"/>
  <c r="N238" i="2"/>
  <c r="T239" i="2"/>
  <c r="H240" i="2"/>
  <c r="N171" i="1"/>
  <c r="H172" i="1"/>
  <c r="G636" i="1"/>
  <c r="F637" i="1"/>
  <c r="D108" i="1"/>
  <c r="E107" i="1"/>
  <c r="O95" i="1"/>
  <c r="P94" i="1"/>
  <c r="J240" i="2"/>
  <c r="DM241" i="2"/>
  <c r="EK239" i="2"/>
  <c r="CI240" i="2"/>
  <c r="CU240" i="2"/>
  <c r="BQ235" i="2"/>
  <c r="FE239" i="2"/>
  <c r="AM239" i="2"/>
  <c r="AS238" i="2"/>
  <c r="DS240" i="2"/>
  <c r="CO240" i="2"/>
  <c r="DG237" i="2"/>
  <c r="BK236" i="2"/>
  <c r="AA239" i="2"/>
  <c r="FK240" i="2"/>
  <c r="EE240" i="2"/>
  <c r="CC239" i="2"/>
  <c r="BW237" i="2"/>
  <c r="O238" i="2"/>
  <c r="AY237" i="2"/>
  <c r="U239" i="2"/>
  <c r="DY240" i="2"/>
  <c r="DA238" i="2"/>
  <c r="BE236" i="2"/>
  <c r="AG239" i="2"/>
  <c r="I240" i="2"/>
  <c r="EB299" i="2" l="1"/>
  <c r="EC298" i="2"/>
  <c r="EI298" i="2" s="1"/>
  <c r="EH298" i="2"/>
  <c r="DL242" i="2"/>
  <c r="CF542" i="2"/>
  <c r="CG541" i="2"/>
  <c r="CF305" i="2"/>
  <c r="CF306" i="2" s="1"/>
  <c r="CG304" i="2"/>
  <c r="CY304" i="2" s="1"/>
  <c r="DE304" i="2" s="1"/>
  <c r="CX304" i="2"/>
  <c r="DX241" i="2"/>
  <c r="ED241" i="2"/>
  <c r="DR241" i="2"/>
  <c r="EJ240" i="2"/>
  <c r="DQ307" i="2"/>
  <c r="DK306" i="2"/>
  <c r="DW316" i="2"/>
  <c r="CY302" i="2"/>
  <c r="DE302" i="2" s="1"/>
  <c r="CR334" i="2"/>
  <c r="CS333" i="2"/>
  <c r="CL309" i="2"/>
  <c r="CM308" i="2"/>
  <c r="CG303" i="2"/>
  <c r="CX303" i="2"/>
  <c r="DE537" i="2"/>
  <c r="CY538" i="2"/>
  <c r="CR540" i="2"/>
  <c r="CS539" i="2"/>
  <c r="CX539" i="2"/>
  <c r="CT241" i="2"/>
  <c r="CZ239" i="2"/>
  <c r="CB240" i="2"/>
  <c r="CN241" i="2"/>
  <c r="CH241" i="2"/>
  <c r="DF239" i="2"/>
  <c r="BV239" i="2"/>
  <c r="BD237" i="2"/>
  <c r="BP237" i="2"/>
  <c r="BJ238" i="2"/>
  <c r="AX239" i="2"/>
  <c r="FJ242" i="2"/>
  <c r="FD241" i="2"/>
  <c r="AR239" i="2"/>
  <c r="Z240" i="2"/>
  <c r="AF241" i="2"/>
  <c r="AL241" i="2"/>
  <c r="M240" i="2"/>
  <c r="N239" i="2"/>
  <c r="T240" i="2"/>
  <c r="H241" i="2"/>
  <c r="N172" i="1"/>
  <c r="H173" i="1"/>
  <c r="F638" i="1"/>
  <c r="G637" i="1"/>
  <c r="D109" i="1"/>
  <c r="E108" i="1"/>
  <c r="O96" i="1"/>
  <c r="P95" i="1"/>
  <c r="J241" i="2"/>
  <c r="DM242" i="2"/>
  <c r="EE241" i="2"/>
  <c r="CU241" i="2"/>
  <c r="CO241" i="2"/>
  <c r="BQ236" i="2"/>
  <c r="AG240" i="2"/>
  <c r="I241" i="2"/>
  <c r="AA240" i="2"/>
  <c r="DS241" i="2"/>
  <c r="CI241" i="2"/>
  <c r="DG238" i="2"/>
  <c r="BK237" i="2"/>
  <c r="FK241" i="2"/>
  <c r="FE240" i="2"/>
  <c r="EK240" i="2"/>
  <c r="DA239" i="2"/>
  <c r="BW238" i="2"/>
  <c r="AY238" i="2"/>
  <c r="AM240" i="2"/>
  <c r="AS239" i="2"/>
  <c r="DY241" i="2"/>
  <c r="CC240" i="2"/>
  <c r="BE237" i="2"/>
  <c r="O239" i="2"/>
  <c r="U240" i="2"/>
  <c r="EB300" i="2" l="1"/>
  <c r="EC299" i="2"/>
  <c r="EI299" i="2" s="1"/>
  <c r="EH299" i="2"/>
  <c r="DL243" i="2"/>
  <c r="CF543" i="2"/>
  <c r="CG542" i="2"/>
  <c r="CF307" i="2"/>
  <c r="CG306" i="2"/>
  <c r="CY306" i="2" s="1"/>
  <c r="DE306" i="2" s="1"/>
  <c r="CX306" i="2"/>
  <c r="DX242" i="2"/>
  <c r="EJ241" i="2"/>
  <c r="DR242" i="2"/>
  <c r="ED242" i="2"/>
  <c r="CG305" i="2"/>
  <c r="CX305" i="2"/>
  <c r="DQ308" i="2"/>
  <c r="DK307" i="2"/>
  <c r="DW317" i="2"/>
  <c r="CR335" i="2"/>
  <c r="CS334" i="2"/>
  <c r="CY303" i="2"/>
  <c r="DE303" i="2" s="1"/>
  <c r="CL310" i="2"/>
  <c r="CM309" i="2"/>
  <c r="DE538" i="2"/>
  <c r="CY539" i="2"/>
  <c r="CR541" i="2"/>
  <c r="CS540" i="2"/>
  <c r="CX540" i="2"/>
  <c r="CN242" i="2"/>
  <c r="CB241" i="2"/>
  <c r="CZ240" i="2"/>
  <c r="CH242" i="2"/>
  <c r="CT242" i="2"/>
  <c r="DF240" i="2"/>
  <c r="BV240" i="2"/>
  <c r="BD238" i="2"/>
  <c r="BP238" i="2"/>
  <c r="BJ239" i="2"/>
  <c r="AX240" i="2"/>
  <c r="FJ243" i="2"/>
  <c r="FD242" i="2"/>
  <c r="Z241" i="2"/>
  <c r="AR240" i="2"/>
  <c r="AL242" i="2"/>
  <c r="AF242" i="2"/>
  <c r="M241" i="2"/>
  <c r="N240" i="2"/>
  <c r="T241" i="2"/>
  <c r="H242" i="2"/>
  <c r="N173" i="1"/>
  <c r="H174" i="1"/>
  <c r="G638" i="1"/>
  <c r="F639" i="1"/>
  <c r="D110" i="1"/>
  <c r="E109" i="1"/>
  <c r="O97" i="1"/>
  <c r="P96" i="1"/>
  <c r="J242" i="2"/>
  <c r="DM243" i="2"/>
  <c r="EE242" i="2"/>
  <c r="CO242" i="2"/>
  <c r="CI242" i="2"/>
  <c r="BQ237" i="2"/>
  <c r="I242" i="2"/>
  <c r="AG241" i="2"/>
  <c r="AA241" i="2"/>
  <c r="DY242" i="2"/>
  <c r="CU242" i="2"/>
  <c r="DG239" i="2"/>
  <c r="BK238" i="2"/>
  <c r="AS240" i="2"/>
  <c r="U241" i="2"/>
  <c r="O240" i="2"/>
  <c r="EK241" i="2"/>
  <c r="CC241" i="2"/>
  <c r="BW239" i="2"/>
  <c r="FE241" i="2"/>
  <c r="AM241" i="2"/>
  <c r="FK242" i="2"/>
  <c r="DS242" i="2"/>
  <c r="DA240" i="2"/>
  <c r="BE238" i="2"/>
  <c r="AY239" i="2"/>
  <c r="EB301" i="2" l="1"/>
  <c r="EC300" i="2"/>
  <c r="EI300" i="2" s="1"/>
  <c r="EH300" i="2"/>
  <c r="DL244" i="2"/>
  <c r="CF544" i="2"/>
  <c r="CG543" i="2"/>
  <c r="CF308" i="2"/>
  <c r="CG307" i="2"/>
  <c r="CX307" i="2"/>
  <c r="DR243" i="2"/>
  <c r="EJ242" i="2"/>
  <c r="CY305" i="2"/>
  <c r="DE305" i="2" s="1"/>
  <c r="DX243" i="2"/>
  <c r="ED243" i="2"/>
  <c r="DQ309" i="2"/>
  <c r="DK308" i="2"/>
  <c r="DW318" i="2"/>
  <c r="CM310" i="2"/>
  <c r="CL311" i="2"/>
  <c r="CR336" i="2"/>
  <c r="CS335" i="2"/>
  <c r="DE539" i="2"/>
  <c r="CY540" i="2"/>
  <c r="CR542" i="2"/>
  <c r="CX541" i="2"/>
  <c r="CS541" i="2"/>
  <c r="CH243" i="2"/>
  <c r="CZ241" i="2"/>
  <c r="CB242" i="2"/>
  <c r="CT243" i="2"/>
  <c r="CN243" i="2"/>
  <c r="DF241" i="2"/>
  <c r="BV241" i="2"/>
  <c r="BD239" i="2"/>
  <c r="BP239" i="2"/>
  <c r="BJ240" i="2"/>
  <c r="AX241" i="2"/>
  <c r="FJ244" i="2"/>
  <c r="FD243" i="2"/>
  <c r="AR241" i="2"/>
  <c r="Z242" i="2"/>
  <c r="AF243" i="2"/>
  <c r="AL243" i="2"/>
  <c r="M242" i="2"/>
  <c r="N241" i="2"/>
  <c r="S300" i="2"/>
  <c r="T242" i="2"/>
  <c r="H243" i="2"/>
  <c r="N174" i="1"/>
  <c r="H175" i="1"/>
  <c r="F640" i="1"/>
  <c r="G639" i="1"/>
  <c r="D111" i="1"/>
  <c r="E110" i="1"/>
  <c r="O98" i="1"/>
  <c r="P97" i="1"/>
  <c r="J243" i="2"/>
  <c r="DM244" i="2"/>
  <c r="EE243" i="2"/>
  <c r="CO243" i="2"/>
  <c r="DG240" i="2"/>
  <c r="BK239" i="2"/>
  <c r="AM242" i="2"/>
  <c r="FE242" i="2"/>
  <c r="U242" i="2"/>
  <c r="EK242" i="2"/>
  <c r="DA241" i="2"/>
  <c r="BW240" i="2"/>
  <c r="AY240" i="2"/>
  <c r="FK243" i="2"/>
  <c r="DY243" i="2"/>
  <c r="CC242" i="2"/>
  <c r="BE239" i="2"/>
  <c r="AG242" i="2"/>
  <c r="AS241" i="2"/>
  <c r="DS243" i="2"/>
  <c r="CI243" i="2"/>
  <c r="CU243" i="2"/>
  <c r="BQ238" i="2"/>
  <c r="O241" i="2"/>
  <c r="AA242" i="2"/>
  <c r="I243" i="2"/>
  <c r="EB302" i="2" l="1"/>
  <c r="EC301" i="2"/>
  <c r="EI301" i="2" s="1"/>
  <c r="EH301" i="2"/>
  <c r="DL245" i="2"/>
  <c r="CF545" i="2"/>
  <c r="CG544" i="2"/>
  <c r="CY307" i="2"/>
  <c r="DE307" i="2" s="1"/>
  <c r="CF309" i="2"/>
  <c r="CF310" i="2" s="1"/>
  <c r="CG308" i="2"/>
  <c r="CX308" i="2"/>
  <c r="DX244" i="2"/>
  <c r="EJ243" i="2"/>
  <c r="ED244" i="2"/>
  <c r="DR244" i="2"/>
  <c r="DQ310" i="2"/>
  <c r="DK309" i="2"/>
  <c r="DW319" i="2"/>
  <c r="CM311" i="2"/>
  <c r="CL312" i="2"/>
  <c r="CR337" i="2"/>
  <c r="CS336" i="2"/>
  <c r="CR543" i="2"/>
  <c r="CX542" i="2"/>
  <c r="CS542" i="2"/>
  <c r="DE540" i="2"/>
  <c r="CY541" i="2"/>
  <c r="CT244" i="2"/>
  <c r="CB243" i="2"/>
  <c r="CZ242" i="2"/>
  <c r="CN244" i="2"/>
  <c r="CH244" i="2"/>
  <c r="DF242" i="2"/>
  <c r="BV242" i="2"/>
  <c r="BD240" i="2"/>
  <c r="BP240" i="2"/>
  <c r="BJ241" i="2"/>
  <c r="AX242" i="2"/>
  <c r="FJ245" i="2"/>
  <c r="FD244" i="2"/>
  <c r="Z243" i="2"/>
  <c r="AR242" i="2"/>
  <c r="AF244" i="2"/>
  <c r="AL244" i="2"/>
  <c r="M243" i="2"/>
  <c r="N242" i="2"/>
  <c r="S301" i="2"/>
  <c r="T243" i="2"/>
  <c r="H244" i="2"/>
  <c r="N175" i="1"/>
  <c r="H176" i="1"/>
  <c r="G640" i="1"/>
  <c r="F641" i="1"/>
  <c r="D112" i="1"/>
  <c r="E111" i="1"/>
  <c r="O99" i="1"/>
  <c r="P98" i="1"/>
  <c r="J244" i="2"/>
  <c r="DM245" i="2"/>
  <c r="DS244" i="2"/>
  <c r="CI244" i="2"/>
  <c r="DG241" i="2"/>
  <c r="BK240" i="2"/>
  <c r="AG243" i="2"/>
  <c r="FE243" i="2"/>
  <c r="U243" i="2"/>
  <c r="EK243" i="2"/>
  <c r="CC243" i="2"/>
  <c r="BW241" i="2"/>
  <c r="FK244" i="2"/>
  <c r="AA243" i="2"/>
  <c r="EE244" i="2"/>
  <c r="CO244" i="2"/>
  <c r="BE240" i="2"/>
  <c r="AM243" i="2"/>
  <c r="AS242" i="2"/>
  <c r="DY244" i="2"/>
  <c r="CU244" i="2"/>
  <c r="DA242" i="2"/>
  <c r="BQ239" i="2"/>
  <c r="O242" i="2"/>
  <c r="AY241" i="2"/>
  <c r="I244" i="2"/>
  <c r="EB303" i="2" l="1"/>
  <c r="EC302" i="2"/>
  <c r="EI302" i="2" s="1"/>
  <c r="EH302" i="2"/>
  <c r="DL246" i="2"/>
  <c r="CF546" i="2"/>
  <c r="CG545" i="2"/>
  <c r="CF311" i="2"/>
  <c r="CG310" i="2"/>
  <c r="CY310" i="2" s="1"/>
  <c r="DE310" i="2" s="1"/>
  <c r="CX310" i="2"/>
  <c r="CY308" i="2"/>
  <c r="DE308" i="2" s="1"/>
  <c r="CG309" i="2"/>
  <c r="CX309" i="2"/>
  <c r="ED245" i="2"/>
  <c r="EJ244" i="2"/>
  <c r="DR245" i="2"/>
  <c r="DX245" i="2"/>
  <c r="DQ311" i="2"/>
  <c r="DK310" i="2"/>
  <c r="DW320" i="2"/>
  <c r="CL313" i="2"/>
  <c r="CM312" i="2"/>
  <c r="CR338" i="2"/>
  <c r="CS337" i="2"/>
  <c r="DE541" i="2"/>
  <c r="CR544" i="2"/>
  <c r="CX543" i="2"/>
  <c r="CS543" i="2"/>
  <c r="CY542" i="2"/>
  <c r="CZ243" i="2"/>
  <c r="CN245" i="2"/>
  <c r="CB244" i="2"/>
  <c r="CH245" i="2"/>
  <c r="CT245" i="2"/>
  <c r="DF243" i="2"/>
  <c r="BV243" i="2"/>
  <c r="BD241" i="2"/>
  <c r="BP241" i="2"/>
  <c r="BJ242" i="2"/>
  <c r="AX243" i="2"/>
  <c r="FJ246" i="2"/>
  <c r="FD245" i="2"/>
  <c r="AR243" i="2"/>
  <c r="Z244" i="2"/>
  <c r="AL245" i="2"/>
  <c r="AF245" i="2"/>
  <c r="M244" i="2"/>
  <c r="N243" i="2"/>
  <c r="T244" i="2"/>
  <c r="H245" i="2"/>
  <c r="N176" i="1"/>
  <c r="H177" i="1"/>
  <c r="F642" i="1"/>
  <c r="G641" i="1"/>
  <c r="D113" i="1"/>
  <c r="E112" i="1"/>
  <c r="O100" i="1"/>
  <c r="P99" i="1"/>
  <c r="J245" i="2"/>
  <c r="DM246" i="2"/>
  <c r="EE245" i="2"/>
  <c r="DA243" i="2"/>
  <c r="CI245" i="2"/>
  <c r="BQ240" i="2"/>
  <c r="AM244" i="2"/>
  <c r="I245" i="2"/>
  <c r="AA244" i="2"/>
  <c r="DY245" i="2"/>
  <c r="CU245" i="2"/>
  <c r="DG242" i="2"/>
  <c r="BK241" i="2"/>
  <c r="AG244" i="2"/>
  <c r="FK245" i="2"/>
  <c r="EK244" i="2"/>
  <c r="CO245" i="2"/>
  <c r="BW242" i="2"/>
  <c r="AY242" i="2"/>
  <c r="AS243" i="2"/>
  <c r="FE244" i="2"/>
  <c r="DS245" i="2"/>
  <c r="CC244" i="2"/>
  <c r="BE241" i="2"/>
  <c r="O243" i="2"/>
  <c r="U244" i="2"/>
  <c r="EB304" i="2" l="1"/>
  <c r="EC303" i="2"/>
  <c r="EI303" i="2" s="1"/>
  <c r="EH303" i="2"/>
  <c r="DL247" i="2"/>
  <c r="CF547" i="2"/>
  <c r="CG546" i="2"/>
  <c r="CF312" i="2"/>
  <c r="CG311" i="2"/>
  <c r="CX311" i="2"/>
  <c r="CY309" i="2"/>
  <c r="DE309" i="2" s="1"/>
  <c r="DR246" i="2"/>
  <c r="EJ245" i="2"/>
  <c r="DX246" i="2"/>
  <c r="ED246" i="2"/>
  <c r="DQ312" i="2"/>
  <c r="DK311" i="2"/>
  <c r="DW321" i="2"/>
  <c r="CR339" i="2"/>
  <c r="CS338" i="2"/>
  <c r="CM313" i="2"/>
  <c r="CL314" i="2"/>
  <c r="CY543" i="2"/>
  <c r="CR545" i="2"/>
  <c r="CX544" i="2"/>
  <c r="CS544" i="2"/>
  <c r="DE542" i="2"/>
  <c r="CH246" i="2"/>
  <c r="CB245" i="2"/>
  <c r="CN246" i="2"/>
  <c r="CT246" i="2"/>
  <c r="CZ244" i="2"/>
  <c r="DF244" i="2"/>
  <c r="BV244" i="2"/>
  <c r="BD242" i="2"/>
  <c r="BP242" i="2"/>
  <c r="BJ243" i="2"/>
  <c r="AX244" i="2"/>
  <c r="FJ247" i="2"/>
  <c r="FD246" i="2"/>
  <c r="Z245" i="2"/>
  <c r="AR244" i="2"/>
  <c r="AF246" i="2"/>
  <c r="AL246" i="2"/>
  <c r="M245" i="2"/>
  <c r="N244" i="2"/>
  <c r="T245" i="2"/>
  <c r="H246" i="2"/>
  <c r="N177" i="1"/>
  <c r="H178" i="1"/>
  <c r="G642" i="1"/>
  <c r="F643" i="1"/>
  <c r="D114" i="1"/>
  <c r="E113" i="1"/>
  <c r="O101" i="1"/>
  <c r="P100" i="1"/>
  <c r="J246" i="2"/>
  <c r="DM247" i="2"/>
  <c r="EK245" i="2"/>
  <c r="CU246" i="2"/>
  <c r="BW243" i="2"/>
  <c r="FE245" i="2"/>
  <c r="AY243" i="2"/>
  <c r="O244" i="2"/>
  <c r="DY246" i="2"/>
  <c r="CC245" i="2"/>
  <c r="BE242" i="2"/>
  <c r="AM245" i="2"/>
  <c r="AG245" i="2"/>
  <c r="AA245" i="2"/>
  <c r="DS246" i="2"/>
  <c r="CI246" i="2"/>
  <c r="CO246" i="2"/>
  <c r="BQ241" i="2"/>
  <c r="FK246" i="2"/>
  <c r="U245" i="2"/>
  <c r="AS244" i="2"/>
  <c r="EE246" i="2"/>
  <c r="DA244" i="2"/>
  <c r="DG243" i="2"/>
  <c r="BK242" i="2"/>
  <c r="I246" i="2"/>
  <c r="EB305" i="2" l="1"/>
  <c r="EC304" i="2"/>
  <c r="EI304" i="2" s="1"/>
  <c r="EH304" i="2"/>
  <c r="DL248" i="2"/>
  <c r="CF548" i="2"/>
  <c r="CG547" i="2"/>
  <c r="CY311" i="2"/>
  <c r="DE311" i="2" s="1"/>
  <c r="CF313" i="2"/>
  <c r="CG312" i="2"/>
  <c r="CX312" i="2"/>
  <c r="DX247" i="2"/>
  <c r="EJ246" i="2"/>
  <c r="ED247" i="2"/>
  <c r="DR247" i="2"/>
  <c r="DQ313" i="2"/>
  <c r="DK312" i="2"/>
  <c r="DW322" i="2"/>
  <c r="CR340" i="2"/>
  <c r="CS339" i="2"/>
  <c r="CM314" i="2"/>
  <c r="CL315" i="2"/>
  <c r="CR546" i="2"/>
  <c r="CX545" i="2"/>
  <c r="CS545" i="2"/>
  <c r="DE543" i="2"/>
  <c r="CY544" i="2"/>
  <c r="CN247" i="2"/>
  <c r="CB246" i="2"/>
  <c r="CT247" i="2"/>
  <c r="CZ245" i="2"/>
  <c r="CH247" i="2"/>
  <c r="DF245" i="2"/>
  <c r="BV245" i="2"/>
  <c r="BD243" i="2"/>
  <c r="BP243" i="2"/>
  <c r="BJ244" i="2"/>
  <c r="AX245" i="2"/>
  <c r="FJ248" i="2"/>
  <c r="FD247" i="2"/>
  <c r="AR245" i="2"/>
  <c r="Z246" i="2"/>
  <c r="AF247" i="2"/>
  <c r="AL247" i="2"/>
  <c r="M246" i="2"/>
  <c r="N245" i="2"/>
  <c r="T246" i="2"/>
  <c r="H247" i="2"/>
  <c r="N178" i="1"/>
  <c r="H179" i="1"/>
  <c r="G643" i="1"/>
  <c r="F644" i="1"/>
  <c r="D115" i="1"/>
  <c r="E114" i="1"/>
  <c r="O102" i="1"/>
  <c r="P101" i="1"/>
  <c r="J247" i="2"/>
  <c r="DM248" i="2"/>
  <c r="EK246" i="2"/>
  <c r="CC246" i="2"/>
  <c r="BW244" i="2"/>
  <c r="AY244" i="2"/>
  <c r="AA246" i="2"/>
  <c r="FK247" i="2"/>
  <c r="O245" i="2"/>
  <c r="EE247" i="2"/>
  <c r="CU247" i="2"/>
  <c r="BE243" i="2"/>
  <c r="FE246" i="2"/>
  <c r="AM246" i="2"/>
  <c r="DY247" i="2"/>
  <c r="CO247" i="2"/>
  <c r="DA245" i="2"/>
  <c r="BQ242" i="2"/>
  <c r="AG246" i="2"/>
  <c r="AS245" i="2"/>
  <c r="DS247" i="2"/>
  <c r="CI247" i="2"/>
  <c r="DG244" i="2"/>
  <c r="BK243" i="2"/>
  <c r="I247" i="2"/>
  <c r="U246" i="2"/>
  <c r="EB306" i="2" l="1"/>
  <c r="EC305" i="2"/>
  <c r="EI305" i="2" s="1"/>
  <c r="EH305" i="2"/>
  <c r="DL249" i="2"/>
  <c r="CF549" i="2"/>
  <c r="CG548" i="2"/>
  <c r="CY312" i="2"/>
  <c r="DE312" i="2" s="1"/>
  <c r="CF314" i="2"/>
  <c r="CF315" i="2" s="1"/>
  <c r="CX315" i="2" s="1"/>
  <c r="CG313" i="2"/>
  <c r="CX313" i="2"/>
  <c r="ED248" i="2"/>
  <c r="EJ247" i="2"/>
  <c r="DR248" i="2"/>
  <c r="DX248" i="2"/>
  <c r="DQ314" i="2"/>
  <c r="DK313" i="2"/>
  <c r="DW323" i="2"/>
  <c r="CL316" i="2"/>
  <c r="CM315" i="2"/>
  <c r="CR341" i="2"/>
  <c r="CS340" i="2"/>
  <c r="DE544" i="2"/>
  <c r="CR547" i="2"/>
  <c r="CX546" i="2"/>
  <c r="CS546" i="2"/>
  <c r="CY545" i="2"/>
  <c r="CZ246" i="2"/>
  <c r="CT248" i="2"/>
  <c r="CB247" i="2"/>
  <c r="CH248" i="2"/>
  <c r="CN248" i="2"/>
  <c r="DF246" i="2"/>
  <c r="BV246" i="2"/>
  <c r="BD244" i="2"/>
  <c r="BP244" i="2"/>
  <c r="BJ245" i="2"/>
  <c r="AX246" i="2"/>
  <c r="FJ249" i="2"/>
  <c r="FD248" i="2"/>
  <c r="Z247" i="2"/>
  <c r="AR246" i="2"/>
  <c r="AL248" i="2"/>
  <c r="AF248" i="2"/>
  <c r="M247" i="2"/>
  <c r="N246" i="2"/>
  <c r="S305" i="2"/>
  <c r="T247" i="2"/>
  <c r="H248" i="2"/>
  <c r="N179" i="1"/>
  <c r="H180" i="1"/>
  <c r="G644" i="1"/>
  <c r="F645" i="1"/>
  <c r="D116" i="1"/>
  <c r="E115" i="1"/>
  <c r="O103" i="1"/>
  <c r="P102" i="1"/>
  <c r="J248" i="2"/>
  <c r="DM249" i="2"/>
  <c r="EE248" i="2"/>
  <c r="DA246" i="2"/>
  <c r="CI248" i="2"/>
  <c r="BQ243" i="2"/>
  <c r="O246" i="2"/>
  <c r="AM247" i="2"/>
  <c r="I248" i="2"/>
  <c r="DY248" i="2"/>
  <c r="CO248" i="2"/>
  <c r="DG245" i="2"/>
  <c r="BK244" i="2"/>
  <c r="U247" i="2"/>
  <c r="FK248" i="2"/>
  <c r="DS248" i="2"/>
  <c r="CU248" i="2"/>
  <c r="BW245" i="2"/>
  <c r="AY245" i="2"/>
  <c r="AS246" i="2"/>
  <c r="EK247" i="2"/>
  <c r="CC247" i="2"/>
  <c r="BE244" i="2"/>
  <c r="AG247" i="2"/>
  <c r="FE247" i="2"/>
  <c r="AA247" i="2"/>
  <c r="EB307" i="2" l="1"/>
  <c r="EC306" i="2"/>
  <c r="EI306" i="2" s="1"/>
  <c r="EH306" i="2"/>
  <c r="DL250" i="2"/>
  <c r="CF316" i="2"/>
  <c r="CG315" i="2"/>
  <c r="CY315" i="2" s="1"/>
  <c r="DE315" i="2" s="1"/>
  <c r="CF550" i="2"/>
  <c r="CG549" i="2"/>
  <c r="CY313" i="2"/>
  <c r="DE313" i="2" s="1"/>
  <c r="CG314" i="2"/>
  <c r="CX314" i="2"/>
  <c r="EJ248" i="2"/>
  <c r="DR249" i="2"/>
  <c r="DX249" i="2"/>
  <c r="ED249" i="2"/>
  <c r="DQ315" i="2"/>
  <c r="DK314" i="2"/>
  <c r="DW324" i="2"/>
  <c r="CM316" i="2"/>
  <c r="CL317" i="2"/>
  <c r="CX316" i="2"/>
  <c r="CR342" i="2"/>
  <c r="CS341" i="2"/>
  <c r="CR548" i="2"/>
  <c r="CX547" i="2"/>
  <c r="CS547" i="2"/>
  <c r="CY546" i="2"/>
  <c r="DE545" i="2"/>
  <c r="CH249" i="2"/>
  <c r="CB248" i="2"/>
  <c r="CT249" i="2"/>
  <c r="CN249" i="2"/>
  <c r="CZ247" i="2"/>
  <c r="DF247" i="2"/>
  <c r="BV247" i="2"/>
  <c r="BD245" i="2"/>
  <c r="BP245" i="2"/>
  <c r="BJ246" i="2"/>
  <c r="AX247" i="2"/>
  <c r="FJ250" i="2"/>
  <c r="FD249" i="2"/>
  <c r="AR247" i="2"/>
  <c r="Z248" i="2"/>
  <c r="AF249" i="2"/>
  <c r="AL249" i="2"/>
  <c r="M248" i="2"/>
  <c r="N247" i="2"/>
  <c r="T248" i="2"/>
  <c r="H249" i="2"/>
  <c r="N180" i="1"/>
  <c r="H181" i="1"/>
  <c r="H182" i="1" s="1"/>
  <c r="H183" i="1" s="1"/>
  <c r="H184" i="1" s="1"/>
  <c r="H185" i="1" s="1"/>
  <c r="H186" i="1" s="1"/>
  <c r="H187" i="1" s="1"/>
  <c r="F646" i="1"/>
  <c r="G645" i="1"/>
  <c r="D117" i="1"/>
  <c r="E116" i="1"/>
  <c r="O104" i="1"/>
  <c r="P103" i="1"/>
  <c r="J249" i="2"/>
  <c r="DM250" i="2"/>
  <c r="DY249" i="2"/>
  <c r="CU249" i="2"/>
  <c r="BE245" i="2"/>
  <c r="FE248" i="2"/>
  <c r="U248" i="2"/>
  <c r="EK248" i="2"/>
  <c r="CI249" i="2"/>
  <c r="CO249" i="2"/>
  <c r="BQ244" i="2"/>
  <c r="FK249" i="2"/>
  <c r="AG248" i="2"/>
  <c r="EE249" i="2"/>
  <c r="DA247" i="2"/>
  <c r="DG246" i="2"/>
  <c r="BK245" i="2"/>
  <c r="AS247" i="2"/>
  <c r="O247" i="2"/>
  <c r="I249" i="2"/>
  <c r="DS249" i="2"/>
  <c r="CC248" i="2"/>
  <c r="BW246" i="2"/>
  <c r="AY246" i="2"/>
  <c r="AM248" i="2"/>
  <c r="AA248" i="2"/>
  <c r="EB308" i="2" l="1"/>
  <c r="EC307" i="2"/>
  <c r="EI307" i="2" s="1"/>
  <c r="EH307" i="2"/>
  <c r="DL251" i="2"/>
  <c r="CF551" i="2"/>
  <c r="CG550" i="2"/>
  <c r="CF317" i="2"/>
  <c r="CF318" i="2" s="1"/>
  <c r="CG316" i="2"/>
  <c r="CY316" i="2" s="1"/>
  <c r="DE316" i="2" s="1"/>
  <c r="CY314" i="2"/>
  <c r="DE314" i="2" s="1"/>
  <c r="DX250" i="2"/>
  <c r="DR250" i="2"/>
  <c r="ED250" i="2"/>
  <c r="EJ249" i="2"/>
  <c r="DQ316" i="2"/>
  <c r="DK315" i="2"/>
  <c r="DW325" i="2"/>
  <c r="CL318" i="2"/>
  <c r="CM317" i="2"/>
  <c r="CR343" i="2"/>
  <c r="CS342" i="2"/>
  <c r="DE546" i="2"/>
  <c r="CR549" i="2"/>
  <c r="CX548" i="2"/>
  <c r="CS548" i="2"/>
  <c r="CY547" i="2"/>
  <c r="CN250" i="2"/>
  <c r="CT250" i="2"/>
  <c r="CB249" i="2"/>
  <c r="CZ248" i="2"/>
  <c r="CH250" i="2"/>
  <c r="DF248" i="2"/>
  <c r="BV248" i="2"/>
  <c r="BD246" i="2"/>
  <c r="BP246" i="2"/>
  <c r="BJ247" i="2"/>
  <c r="AX248" i="2"/>
  <c r="FJ251" i="2"/>
  <c r="FD250" i="2"/>
  <c r="Z249" i="2"/>
  <c r="AR248" i="2"/>
  <c r="AF250" i="2"/>
  <c r="AL250" i="2"/>
  <c r="M249" i="2"/>
  <c r="N248" i="2"/>
  <c r="T249" i="2"/>
  <c r="H250" i="2"/>
  <c r="H188" i="1"/>
  <c r="N187" i="1"/>
  <c r="G646" i="1"/>
  <c r="F647" i="1"/>
  <c r="D118" i="1"/>
  <c r="E117" i="1"/>
  <c r="O105" i="1"/>
  <c r="P104" i="1"/>
  <c r="J250" i="2"/>
  <c r="DM251" i="2"/>
  <c r="EK249" i="2"/>
  <c r="CI250" i="2"/>
  <c r="DG247" i="2"/>
  <c r="BK246" i="2"/>
  <c r="FE249" i="2"/>
  <c r="FK250" i="2"/>
  <c r="DS250" i="2"/>
  <c r="CU250" i="2"/>
  <c r="BW247" i="2"/>
  <c r="O248" i="2"/>
  <c r="AS248" i="2"/>
  <c r="AG249" i="2"/>
  <c r="EE250" i="2"/>
  <c r="CC249" i="2"/>
  <c r="BE246" i="2"/>
  <c r="AM249" i="2"/>
  <c r="U249" i="2"/>
  <c r="DY250" i="2"/>
  <c r="CO250" i="2"/>
  <c r="DA248" i="2"/>
  <c r="BQ245" i="2"/>
  <c r="I250" i="2"/>
  <c r="AY247" i="2"/>
  <c r="AA249" i="2"/>
  <c r="EB309" i="2" l="1"/>
  <c r="EC308" i="2"/>
  <c r="EI308" i="2" s="1"/>
  <c r="EH308" i="2"/>
  <c r="DL252" i="2"/>
  <c r="CX317" i="2"/>
  <c r="CF319" i="2"/>
  <c r="CG318" i="2"/>
  <c r="CG317" i="2"/>
  <c r="CY317" i="2" s="1"/>
  <c r="DE317" i="2" s="1"/>
  <c r="CF552" i="2"/>
  <c r="CG551" i="2"/>
  <c r="ED251" i="2"/>
  <c r="DR251" i="2"/>
  <c r="EJ250" i="2"/>
  <c r="DX251" i="2"/>
  <c r="DQ317" i="2"/>
  <c r="DK316" i="2"/>
  <c r="DW326" i="2"/>
  <c r="CR344" i="2"/>
  <c r="CS343" i="2"/>
  <c r="CL319" i="2"/>
  <c r="CL320" i="2" s="1"/>
  <c r="CM318" i="2"/>
  <c r="CX318" i="2"/>
  <c r="CR550" i="2"/>
  <c r="CX549" i="2"/>
  <c r="CS549" i="2"/>
  <c r="DE547" i="2"/>
  <c r="CY548" i="2"/>
  <c r="CZ249" i="2"/>
  <c r="CB250" i="2"/>
  <c r="CT251" i="2"/>
  <c r="CH251" i="2"/>
  <c r="CN251" i="2"/>
  <c r="DF249" i="2"/>
  <c r="BV249" i="2"/>
  <c r="BD247" i="2"/>
  <c r="BP247" i="2"/>
  <c r="BJ248" i="2"/>
  <c r="AX249" i="2"/>
  <c r="FJ252" i="2"/>
  <c r="FD251" i="2"/>
  <c r="AR249" i="2"/>
  <c r="Z250" i="2"/>
  <c r="AL251" i="2"/>
  <c r="AF251" i="2"/>
  <c r="M250" i="2"/>
  <c r="N249" i="2"/>
  <c r="T250" i="2"/>
  <c r="H251" i="2"/>
  <c r="N188" i="1"/>
  <c r="H189" i="1"/>
  <c r="F648" i="1"/>
  <c r="G647" i="1"/>
  <c r="D119" i="1"/>
  <c r="E118" i="1"/>
  <c r="O106" i="1"/>
  <c r="P105" i="1"/>
  <c r="J251" i="2"/>
  <c r="DM252" i="2"/>
  <c r="DY251" i="2"/>
  <c r="CU251" i="2"/>
  <c r="BE247" i="2"/>
  <c r="O249" i="2"/>
  <c r="AG250" i="2"/>
  <c r="AS249" i="2"/>
  <c r="DS251" i="2"/>
  <c r="DA249" i="2"/>
  <c r="CI251" i="2"/>
  <c r="BQ246" i="2"/>
  <c r="AM250" i="2"/>
  <c r="AA250" i="2"/>
  <c r="EK250" i="2"/>
  <c r="CO251" i="2"/>
  <c r="DG248" i="2"/>
  <c r="BK247" i="2"/>
  <c r="FK251" i="2"/>
  <c r="I251" i="2"/>
  <c r="EE251" i="2"/>
  <c r="CC250" i="2"/>
  <c r="BW248" i="2"/>
  <c r="AY248" i="2"/>
  <c r="U250" i="2"/>
  <c r="FE250" i="2"/>
  <c r="EB310" i="2" l="1"/>
  <c r="EC309" i="2"/>
  <c r="EI309" i="2" s="1"/>
  <c r="EH309" i="2"/>
  <c r="DL253" i="2"/>
  <c r="CM320" i="2"/>
  <c r="CL321" i="2"/>
  <c r="CF320" i="2"/>
  <c r="CF321" i="2" s="1"/>
  <c r="CG319" i="2"/>
  <c r="CF553" i="2"/>
  <c r="CG552" i="2"/>
  <c r="EJ251" i="2"/>
  <c r="DR252" i="2"/>
  <c r="DX252" i="2"/>
  <c r="ED252" i="2"/>
  <c r="DQ318" i="2"/>
  <c r="DK317" i="2"/>
  <c r="DW327" i="2"/>
  <c r="CY318" i="2"/>
  <c r="DE318" i="2" s="1"/>
  <c r="CM319" i="2"/>
  <c r="CX319" i="2"/>
  <c r="CR345" i="2"/>
  <c r="CS344" i="2"/>
  <c r="DE548" i="2"/>
  <c r="CR551" i="2"/>
  <c r="CX550" i="2"/>
  <c r="CS550" i="2"/>
  <c r="CY549" i="2"/>
  <c r="CH252" i="2"/>
  <c r="CT252" i="2"/>
  <c r="CB251" i="2"/>
  <c r="CN252" i="2"/>
  <c r="CZ250" i="2"/>
  <c r="DF250" i="2"/>
  <c r="BV250" i="2"/>
  <c r="BD248" i="2"/>
  <c r="BP248" i="2"/>
  <c r="BJ249" i="2"/>
  <c r="AX250" i="2"/>
  <c r="FJ253" i="2"/>
  <c r="FD252" i="2"/>
  <c r="Z251" i="2"/>
  <c r="AR250" i="2"/>
  <c r="AF252" i="2"/>
  <c r="AL252" i="2"/>
  <c r="M251" i="2"/>
  <c r="N250" i="2"/>
  <c r="T251" i="2"/>
  <c r="H252" i="2"/>
  <c r="N189" i="1"/>
  <c r="H190" i="1"/>
  <c r="G648" i="1"/>
  <c r="F649" i="1"/>
  <c r="D120" i="1"/>
  <c r="E119" i="1"/>
  <c r="O107" i="1"/>
  <c r="P106" i="1"/>
  <c r="J252" i="2"/>
  <c r="DM253" i="2"/>
  <c r="DS252" i="2"/>
  <c r="CI252" i="2"/>
  <c r="CO252" i="2"/>
  <c r="BQ247" i="2"/>
  <c r="DY252" i="2"/>
  <c r="DA250" i="2"/>
  <c r="DG249" i="2"/>
  <c r="BK248" i="2"/>
  <c r="U251" i="2"/>
  <c r="I252" i="2"/>
  <c r="AY249" i="2"/>
  <c r="EK251" i="2"/>
  <c r="CU252" i="2"/>
  <c r="BW249" i="2"/>
  <c r="FE251" i="2"/>
  <c r="AS250" i="2"/>
  <c r="FK252" i="2"/>
  <c r="CC251" i="2"/>
  <c r="BE248" i="2"/>
  <c r="AA251" i="2"/>
  <c r="AM251" i="2"/>
  <c r="AG251" i="2"/>
  <c r="EE252" i="2"/>
  <c r="O250" i="2"/>
  <c r="EB311" i="2" l="1"/>
  <c r="EC310" i="2"/>
  <c r="EI310" i="2" s="1"/>
  <c r="EH310" i="2"/>
  <c r="DL254" i="2"/>
  <c r="CM321" i="2"/>
  <c r="CL322" i="2"/>
  <c r="CF322" i="2"/>
  <c r="CG321" i="2"/>
  <c r="CX321" i="2"/>
  <c r="CG320" i="2"/>
  <c r="CY320" i="2" s="1"/>
  <c r="DE320" i="2" s="1"/>
  <c r="CX320" i="2"/>
  <c r="CG553" i="2"/>
  <c r="DX253" i="2"/>
  <c r="DR253" i="2"/>
  <c r="ED253" i="2"/>
  <c r="EJ252" i="2"/>
  <c r="DQ319" i="2"/>
  <c r="DK318" i="2"/>
  <c r="DW328" i="2"/>
  <c r="CY319" i="2"/>
  <c r="DE319" i="2" s="1"/>
  <c r="CR346" i="2"/>
  <c r="CS345" i="2"/>
  <c r="CY550" i="2"/>
  <c r="CR552" i="2"/>
  <c r="CX551" i="2"/>
  <c r="CS551" i="2"/>
  <c r="DE549" i="2"/>
  <c r="CN253" i="2"/>
  <c r="CB252" i="2"/>
  <c r="CT253" i="2"/>
  <c r="CZ251" i="2"/>
  <c r="CH253" i="2"/>
  <c r="DF251" i="2"/>
  <c r="BV251" i="2"/>
  <c r="BD249" i="2"/>
  <c r="BP249" i="2"/>
  <c r="BJ250" i="2"/>
  <c r="AX251" i="2"/>
  <c r="FJ254" i="2"/>
  <c r="FD253" i="2"/>
  <c r="AR251" i="2"/>
  <c r="Z252" i="2"/>
  <c r="AF253" i="2"/>
  <c r="AL253" i="2"/>
  <c r="M252" i="2"/>
  <c r="N251" i="2"/>
  <c r="S310" i="2"/>
  <c r="T252" i="2"/>
  <c r="H253" i="2"/>
  <c r="N190" i="1"/>
  <c r="H191" i="1"/>
  <c r="F650" i="1"/>
  <c r="G649" i="1"/>
  <c r="D121" i="1"/>
  <c r="E120" i="1"/>
  <c r="O108" i="1"/>
  <c r="P107" i="1"/>
  <c r="J253" i="2"/>
  <c r="DM254" i="2"/>
  <c r="DY253" i="2"/>
  <c r="CO253" i="2"/>
  <c r="DA251" i="2"/>
  <c r="BQ248" i="2"/>
  <c r="O251" i="2"/>
  <c r="I253" i="2"/>
  <c r="CU253" i="2"/>
  <c r="U252" i="2"/>
  <c r="EK252" i="2"/>
  <c r="CI253" i="2"/>
  <c r="DG250" i="2"/>
  <c r="BK249" i="2"/>
  <c r="AS251" i="2"/>
  <c r="AG252" i="2"/>
  <c r="EE253" i="2"/>
  <c r="FE252" i="2"/>
  <c r="DS253" i="2"/>
  <c r="CC252" i="2"/>
  <c r="BW250" i="2"/>
  <c r="AY250" i="2"/>
  <c r="AA252" i="2"/>
  <c r="FK253" i="2"/>
  <c r="AM252" i="2"/>
  <c r="BE249" i="2"/>
  <c r="EB312" i="2" l="1"/>
  <c r="EC311" i="2"/>
  <c r="EI311" i="2" s="1"/>
  <c r="EH311" i="2"/>
  <c r="CY321" i="2"/>
  <c r="DE321" i="2" s="1"/>
  <c r="DL255" i="2"/>
  <c r="CL323" i="2"/>
  <c r="CM322" i="2"/>
  <c r="CF323" i="2"/>
  <c r="CG322" i="2"/>
  <c r="CX322" i="2"/>
  <c r="ED254" i="2"/>
  <c r="DR254" i="2"/>
  <c r="EJ253" i="2"/>
  <c r="DX254" i="2"/>
  <c r="DQ320" i="2"/>
  <c r="DK319" i="2"/>
  <c r="DW329" i="2"/>
  <c r="CR347" i="2"/>
  <c r="CS346" i="2"/>
  <c r="CY551" i="2"/>
  <c r="CR553" i="2"/>
  <c r="CX552" i="2"/>
  <c r="CS552" i="2"/>
  <c r="DE550" i="2"/>
  <c r="CZ252" i="2"/>
  <c r="CT254" i="2"/>
  <c r="CB253" i="2"/>
  <c r="CH254" i="2"/>
  <c r="CN254" i="2"/>
  <c r="DF252" i="2"/>
  <c r="BV252" i="2"/>
  <c r="BD250" i="2"/>
  <c r="BP250" i="2"/>
  <c r="BJ251" i="2"/>
  <c r="AX252" i="2"/>
  <c r="FJ255" i="2"/>
  <c r="FD254" i="2"/>
  <c r="Z253" i="2"/>
  <c r="AR252" i="2"/>
  <c r="AL254" i="2"/>
  <c r="AF254" i="2"/>
  <c r="M253" i="2"/>
  <c r="N252" i="2"/>
  <c r="S311" i="2"/>
  <c r="T253" i="2"/>
  <c r="H254" i="2"/>
  <c r="N191" i="1"/>
  <c r="H192" i="1"/>
  <c r="H193" i="1" s="1"/>
  <c r="H194" i="1" s="1"/>
  <c r="H195" i="1" s="1"/>
  <c r="H196" i="1" s="1"/>
  <c r="G650" i="1"/>
  <c r="F651" i="1"/>
  <c r="D122" i="1"/>
  <c r="E121" i="1"/>
  <c r="O109" i="1"/>
  <c r="P108" i="1"/>
  <c r="J254" i="2"/>
  <c r="DM255" i="2"/>
  <c r="EK253" i="2"/>
  <c r="CC253" i="2"/>
  <c r="BE250" i="2"/>
  <c r="AY251" i="2"/>
  <c r="AA253" i="2"/>
  <c r="AS252" i="2"/>
  <c r="EE254" i="2"/>
  <c r="DA252" i="2"/>
  <c r="CI254" i="2"/>
  <c r="BQ249" i="2"/>
  <c r="FE253" i="2"/>
  <c r="AM253" i="2"/>
  <c r="DY254" i="2"/>
  <c r="CO254" i="2"/>
  <c r="DG251" i="2"/>
  <c r="BK250" i="2"/>
  <c r="AG253" i="2"/>
  <c r="O252" i="2"/>
  <c r="DS254" i="2"/>
  <c r="CU254" i="2"/>
  <c r="BW251" i="2"/>
  <c r="I254" i="2"/>
  <c r="FK254" i="2"/>
  <c r="U253" i="2"/>
  <c r="EB313" i="2" l="1"/>
  <c r="EC312" i="2"/>
  <c r="EI312" i="2" s="1"/>
  <c r="EH312" i="2"/>
  <c r="CY322" i="2"/>
  <c r="DE322" i="2" s="1"/>
  <c r="DL256" i="2"/>
  <c r="CL324" i="2"/>
  <c r="CM323" i="2"/>
  <c r="CF324" i="2"/>
  <c r="CG323" i="2"/>
  <c r="CX323" i="2"/>
  <c r="EJ254" i="2"/>
  <c r="DR255" i="2"/>
  <c r="DX255" i="2"/>
  <c r="ED255" i="2"/>
  <c r="DQ321" i="2"/>
  <c r="DK320" i="2"/>
  <c r="DW330" i="2"/>
  <c r="CR348" i="2"/>
  <c r="CS347" i="2"/>
  <c r="DE551" i="2"/>
  <c r="CY552" i="2"/>
  <c r="CX553" i="2"/>
  <c r="CS553" i="2"/>
  <c r="CH255" i="2"/>
  <c r="CB254" i="2"/>
  <c r="CT255" i="2"/>
  <c r="CN255" i="2"/>
  <c r="CZ253" i="2"/>
  <c r="DF253" i="2"/>
  <c r="BV253" i="2"/>
  <c r="BD251" i="2"/>
  <c r="BP251" i="2"/>
  <c r="BJ252" i="2"/>
  <c r="AX253" i="2"/>
  <c r="FJ256" i="2"/>
  <c r="FD255" i="2"/>
  <c r="AR253" i="2"/>
  <c r="Z254" i="2"/>
  <c r="AF255" i="2"/>
  <c r="AL255" i="2"/>
  <c r="M254" i="2"/>
  <c r="N253" i="2"/>
  <c r="S312" i="2"/>
  <c r="T254" i="2"/>
  <c r="H255" i="2"/>
  <c r="H197" i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N196" i="1"/>
  <c r="F652" i="1"/>
  <c r="G651" i="1"/>
  <c r="D123" i="1"/>
  <c r="E122" i="1"/>
  <c r="O110" i="1"/>
  <c r="P109" i="1"/>
  <c r="J255" i="2"/>
  <c r="DM256" i="2"/>
  <c r="DY255" i="2"/>
  <c r="CU255" i="2"/>
  <c r="BE251" i="2"/>
  <c r="FK255" i="2"/>
  <c r="AG254" i="2"/>
  <c r="I255" i="2"/>
  <c r="EK254" i="2"/>
  <c r="CI255" i="2"/>
  <c r="CO255" i="2"/>
  <c r="BQ250" i="2"/>
  <c r="U254" i="2"/>
  <c r="AY252" i="2"/>
  <c r="EE255" i="2"/>
  <c r="DA253" i="2"/>
  <c r="DG252" i="2"/>
  <c r="BK251" i="2"/>
  <c r="AS253" i="2"/>
  <c r="AM254" i="2"/>
  <c r="AA254" i="2"/>
  <c r="DS255" i="2"/>
  <c r="CC254" i="2"/>
  <c r="BW252" i="2"/>
  <c r="FE254" i="2"/>
  <c r="O253" i="2"/>
  <c r="EB314" i="2" l="1"/>
  <c r="EC313" i="2"/>
  <c r="EI313" i="2" s="1"/>
  <c r="EH313" i="2"/>
  <c r="CY323" i="2"/>
  <c r="DE323" i="2" s="1"/>
  <c r="DL257" i="2"/>
  <c r="CL325" i="2"/>
  <c r="CM324" i="2"/>
  <c r="CF325" i="2"/>
  <c r="CG324" i="2"/>
  <c r="CX324" i="2"/>
  <c r="DX256" i="2"/>
  <c r="DR256" i="2"/>
  <c r="ED256" i="2"/>
  <c r="EJ255" i="2"/>
  <c r="DQ322" i="2"/>
  <c r="DK321" i="2"/>
  <c r="DW331" i="2"/>
  <c r="CR349" i="2"/>
  <c r="CS348" i="2"/>
  <c r="CY553" i="2"/>
  <c r="DE552" i="2"/>
  <c r="CN256" i="2"/>
  <c r="CT256" i="2"/>
  <c r="CB255" i="2"/>
  <c r="CZ254" i="2"/>
  <c r="CH256" i="2"/>
  <c r="DF254" i="2"/>
  <c r="BV254" i="2"/>
  <c r="BD252" i="2"/>
  <c r="BP252" i="2"/>
  <c r="BJ253" i="2"/>
  <c r="AX254" i="2"/>
  <c r="FJ257" i="2"/>
  <c r="FD256" i="2"/>
  <c r="Z255" i="2"/>
  <c r="AR254" i="2"/>
  <c r="AF256" i="2"/>
  <c r="AL256" i="2"/>
  <c r="M255" i="2"/>
  <c r="N254" i="2"/>
  <c r="T255" i="2"/>
  <c r="H256" i="2"/>
  <c r="H210" i="1"/>
  <c r="N209" i="1"/>
  <c r="G652" i="1"/>
  <c r="F653" i="1"/>
  <c r="D124" i="1"/>
  <c r="E123" i="1"/>
  <c r="O111" i="1"/>
  <c r="P110" i="1"/>
  <c r="J256" i="2"/>
  <c r="DM257" i="2"/>
  <c r="DY256" i="2"/>
  <c r="CO256" i="2"/>
  <c r="DA254" i="2"/>
  <c r="BQ251" i="2"/>
  <c r="U255" i="2"/>
  <c r="AG255" i="2"/>
  <c r="I256" i="2"/>
  <c r="EK255" i="2"/>
  <c r="CI256" i="2"/>
  <c r="DG253" i="2"/>
  <c r="BK252" i="2"/>
  <c r="AY253" i="2"/>
  <c r="AM255" i="2"/>
  <c r="DS256" i="2"/>
  <c r="CU256" i="2"/>
  <c r="BW253" i="2"/>
  <c r="FK256" i="2"/>
  <c r="AA255" i="2"/>
  <c r="EE256" i="2"/>
  <c r="CC255" i="2"/>
  <c r="BE252" i="2"/>
  <c r="O254" i="2"/>
  <c r="FE255" i="2"/>
  <c r="AS254" i="2"/>
  <c r="EB315" i="2" l="1"/>
  <c r="EC314" i="2"/>
  <c r="EI314" i="2" s="1"/>
  <c r="EH314" i="2"/>
  <c r="CY324" i="2"/>
  <c r="DE324" i="2" s="1"/>
  <c r="DL258" i="2"/>
  <c r="CL326" i="2"/>
  <c r="CM325" i="2"/>
  <c r="CF326" i="2"/>
  <c r="CG325" i="2"/>
  <c r="CX325" i="2"/>
  <c r="ED257" i="2"/>
  <c r="DR257" i="2"/>
  <c r="EJ256" i="2"/>
  <c r="DX257" i="2"/>
  <c r="DQ323" i="2"/>
  <c r="DK322" i="2"/>
  <c r="DW332" i="2"/>
  <c r="CR350" i="2"/>
  <c r="CS349" i="2"/>
  <c r="DE553" i="2"/>
  <c r="CZ255" i="2"/>
  <c r="CB256" i="2"/>
  <c r="CT257" i="2"/>
  <c r="CH257" i="2"/>
  <c r="CN257" i="2"/>
  <c r="DF255" i="2"/>
  <c r="BV255" i="2"/>
  <c r="BD253" i="2"/>
  <c r="BP253" i="2"/>
  <c r="BJ254" i="2"/>
  <c r="AX255" i="2"/>
  <c r="FJ258" i="2"/>
  <c r="FD257" i="2"/>
  <c r="AR255" i="2"/>
  <c r="Z256" i="2"/>
  <c r="AL257" i="2"/>
  <c r="AF257" i="2"/>
  <c r="M256" i="2"/>
  <c r="N255" i="2"/>
  <c r="T256" i="2"/>
  <c r="H257" i="2"/>
  <c r="H211" i="1"/>
  <c r="H212" i="1" s="1"/>
  <c r="H213" i="1" s="1"/>
  <c r="N210" i="1"/>
  <c r="F654" i="1"/>
  <c r="G653" i="1"/>
  <c r="D125" i="1"/>
  <c r="E124" i="1"/>
  <c r="O112" i="1"/>
  <c r="P111" i="1"/>
  <c r="J257" i="2"/>
  <c r="DM258" i="2"/>
  <c r="EE257" i="2"/>
  <c r="DA255" i="2"/>
  <c r="CI257" i="2"/>
  <c r="BQ252" i="2"/>
  <c r="I257" i="2"/>
  <c r="O255" i="2"/>
  <c r="AA256" i="2"/>
  <c r="DY257" i="2"/>
  <c r="CO257" i="2"/>
  <c r="DG254" i="2"/>
  <c r="BK253" i="2"/>
  <c r="AM256" i="2"/>
  <c r="DS257" i="2"/>
  <c r="CC256" i="2"/>
  <c r="BW254" i="2"/>
  <c r="AY254" i="2"/>
  <c r="U256" i="2"/>
  <c r="FE256" i="2"/>
  <c r="EK256" i="2"/>
  <c r="CU257" i="2"/>
  <c r="BE253" i="2"/>
  <c r="FK257" i="2"/>
  <c r="AG256" i="2"/>
  <c r="AS255" i="2"/>
  <c r="EB316" i="2" l="1"/>
  <c r="EC315" i="2"/>
  <c r="EI315" i="2" s="1"/>
  <c r="EH315" i="2"/>
  <c r="DL259" i="2"/>
  <c r="CL327" i="2"/>
  <c r="CM326" i="2"/>
  <c r="CY325" i="2"/>
  <c r="DE325" i="2" s="1"/>
  <c r="CF327" i="2"/>
  <c r="CG326" i="2"/>
  <c r="CX326" i="2"/>
  <c r="EJ257" i="2"/>
  <c r="DR258" i="2"/>
  <c r="DX258" i="2"/>
  <c r="ED258" i="2"/>
  <c r="DQ324" i="2"/>
  <c r="DK323" i="2"/>
  <c r="DW333" i="2"/>
  <c r="CR351" i="2"/>
  <c r="CS350" i="2"/>
  <c r="CH258" i="2"/>
  <c r="CT258" i="2"/>
  <c r="CB257" i="2"/>
  <c r="CN258" i="2"/>
  <c r="CZ256" i="2"/>
  <c r="DF256" i="2"/>
  <c r="BV256" i="2"/>
  <c r="BD254" i="2"/>
  <c r="BP254" i="2"/>
  <c r="BJ255" i="2"/>
  <c r="AX256" i="2"/>
  <c r="FJ259" i="2"/>
  <c r="FD258" i="2"/>
  <c r="Z257" i="2"/>
  <c r="AR256" i="2"/>
  <c r="AF258" i="2"/>
  <c r="AL258" i="2"/>
  <c r="M257" i="2"/>
  <c r="N256" i="2"/>
  <c r="T257" i="2"/>
  <c r="H258" i="2"/>
  <c r="H214" i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N213" i="1"/>
  <c r="G654" i="1"/>
  <c r="F655" i="1"/>
  <c r="D126" i="1"/>
  <c r="E125" i="1"/>
  <c r="O113" i="1"/>
  <c r="P112" i="1"/>
  <c r="J258" i="2"/>
  <c r="DM259" i="2"/>
  <c r="EK257" i="2"/>
  <c r="CI258" i="2"/>
  <c r="CO258" i="2"/>
  <c r="BQ253" i="2"/>
  <c r="AA257" i="2"/>
  <c r="AM257" i="2"/>
  <c r="AS256" i="2"/>
  <c r="EE258" i="2"/>
  <c r="DA256" i="2"/>
  <c r="DG255" i="2"/>
  <c r="BK254" i="2"/>
  <c r="AG257" i="2"/>
  <c r="O256" i="2"/>
  <c r="DS258" i="2"/>
  <c r="CU258" i="2"/>
  <c r="BW255" i="2"/>
  <c r="FK258" i="2"/>
  <c r="AY255" i="2"/>
  <c r="I258" i="2"/>
  <c r="DY258" i="2"/>
  <c r="CC257" i="2"/>
  <c r="BE254" i="2"/>
  <c r="FE257" i="2"/>
  <c r="U257" i="2"/>
  <c r="EB317" i="2" l="1"/>
  <c r="EC316" i="2"/>
  <c r="EI316" i="2" s="1"/>
  <c r="EH316" i="2"/>
  <c r="DL260" i="2"/>
  <c r="CY326" i="2"/>
  <c r="DE326" i="2" s="1"/>
  <c r="CL328" i="2"/>
  <c r="CM327" i="2"/>
  <c r="CF328" i="2"/>
  <c r="CG327" i="2"/>
  <c r="CX327" i="2"/>
  <c r="DX259" i="2"/>
  <c r="DR259" i="2"/>
  <c r="ED259" i="2"/>
  <c r="EJ258" i="2"/>
  <c r="DQ325" i="2"/>
  <c r="DK324" i="2"/>
  <c r="DW334" i="2"/>
  <c r="CS351" i="2"/>
  <c r="CR352" i="2"/>
  <c r="CN259" i="2"/>
  <c r="CB258" i="2"/>
  <c r="CT259" i="2"/>
  <c r="CZ257" i="2"/>
  <c r="CH259" i="2"/>
  <c r="DF257" i="2"/>
  <c r="BV257" i="2"/>
  <c r="BD255" i="2"/>
  <c r="BP255" i="2"/>
  <c r="BJ256" i="2"/>
  <c r="AX257" i="2"/>
  <c r="FJ260" i="2"/>
  <c r="FD259" i="2"/>
  <c r="AR257" i="2"/>
  <c r="Z258" i="2"/>
  <c r="AL259" i="2"/>
  <c r="AF259" i="2"/>
  <c r="M258" i="2"/>
  <c r="N257" i="2"/>
  <c r="T258" i="2"/>
  <c r="H259" i="2"/>
  <c r="H231" i="1"/>
  <c r="N230" i="1"/>
  <c r="F656" i="1"/>
  <c r="G655" i="1"/>
  <c r="D127" i="1"/>
  <c r="E126" i="1"/>
  <c r="O114" i="1"/>
  <c r="P113" i="1"/>
  <c r="J259" i="2"/>
  <c r="DM260" i="2"/>
  <c r="DY259" i="2"/>
  <c r="CO259" i="2"/>
  <c r="DA257" i="2"/>
  <c r="BQ254" i="2"/>
  <c r="I259" i="2"/>
  <c r="AG258" i="2"/>
  <c r="AS257" i="2"/>
  <c r="EK258" i="2"/>
  <c r="CI259" i="2"/>
  <c r="DG256" i="2"/>
  <c r="BK255" i="2"/>
  <c r="AM258" i="2"/>
  <c r="O257" i="2"/>
  <c r="DS259" i="2"/>
  <c r="CC258" i="2"/>
  <c r="BW256" i="2"/>
  <c r="AY256" i="2"/>
  <c r="FE258" i="2"/>
  <c r="U258" i="2"/>
  <c r="EE259" i="2"/>
  <c r="CU259" i="2"/>
  <c r="BE255" i="2"/>
  <c r="FK259" i="2"/>
  <c r="AA258" i="2"/>
  <c r="EB318" i="2" l="1"/>
  <c r="EC317" i="2"/>
  <c r="EI317" i="2" s="1"/>
  <c r="EH317" i="2"/>
  <c r="DL261" i="2"/>
  <c r="CL329" i="2"/>
  <c r="CL330" i="2" s="1"/>
  <c r="CM328" i="2"/>
  <c r="CY327" i="2"/>
  <c r="DE327" i="2" s="1"/>
  <c r="CF329" i="2"/>
  <c r="CG328" i="2"/>
  <c r="CX328" i="2"/>
  <c r="ED260" i="2"/>
  <c r="DR260" i="2"/>
  <c r="EJ259" i="2"/>
  <c r="DX260" i="2"/>
  <c r="DQ326" i="2"/>
  <c r="DK325" i="2"/>
  <c r="DW335" i="2"/>
  <c r="CR353" i="2"/>
  <c r="CR354" i="2" s="1"/>
  <c r="CS352" i="2"/>
  <c r="CZ258" i="2"/>
  <c r="CT260" i="2"/>
  <c r="CB259" i="2"/>
  <c r="CH260" i="2"/>
  <c r="CN260" i="2"/>
  <c r="DF258" i="2"/>
  <c r="BV258" i="2"/>
  <c r="BD256" i="2"/>
  <c r="BP256" i="2"/>
  <c r="BJ257" i="2"/>
  <c r="AX258" i="2"/>
  <c r="FJ261" i="2"/>
  <c r="FD260" i="2"/>
  <c r="Z259" i="2"/>
  <c r="AR258" i="2"/>
  <c r="AF260" i="2"/>
  <c r="AL260" i="2"/>
  <c r="M259" i="2"/>
  <c r="N258" i="2"/>
  <c r="T259" i="2"/>
  <c r="H260" i="2"/>
  <c r="H232" i="1"/>
  <c r="N231" i="1"/>
  <c r="G656" i="1"/>
  <c r="F657" i="1"/>
  <c r="D128" i="1"/>
  <c r="E127" i="1"/>
  <c r="O115" i="1"/>
  <c r="P114" i="1"/>
  <c r="J260" i="2"/>
  <c r="DM261" i="2"/>
  <c r="EE260" i="2"/>
  <c r="DA258" i="2"/>
  <c r="CI260" i="2"/>
  <c r="BQ255" i="2"/>
  <c r="I260" i="2"/>
  <c r="AY257" i="2"/>
  <c r="AA259" i="2"/>
  <c r="DY260" i="2"/>
  <c r="CO260" i="2"/>
  <c r="DG257" i="2"/>
  <c r="BK256" i="2"/>
  <c r="AM259" i="2"/>
  <c r="DS260" i="2"/>
  <c r="CU260" i="2"/>
  <c r="BW257" i="2"/>
  <c r="O258" i="2"/>
  <c r="FK260" i="2"/>
  <c r="FE259" i="2"/>
  <c r="EK259" i="2"/>
  <c r="CC259" i="2"/>
  <c r="BE256" i="2"/>
  <c r="AG259" i="2"/>
  <c r="U259" i="2"/>
  <c r="AS258" i="2"/>
  <c r="EB319" i="2" l="1"/>
  <c r="EC318" i="2"/>
  <c r="EI318" i="2" s="1"/>
  <c r="EH318" i="2"/>
  <c r="DL262" i="2"/>
  <c r="CL331" i="2"/>
  <c r="CM330" i="2"/>
  <c r="CY328" i="2"/>
  <c r="DE328" i="2" s="1"/>
  <c r="CM329" i="2"/>
  <c r="CF330" i="2"/>
  <c r="CG329" i="2"/>
  <c r="CX329" i="2"/>
  <c r="CR355" i="2"/>
  <c r="CS354" i="2"/>
  <c r="EJ260" i="2"/>
  <c r="DR261" i="2"/>
  <c r="DX261" i="2"/>
  <c r="ED261" i="2"/>
  <c r="DQ327" i="2"/>
  <c r="DK326" i="2"/>
  <c r="DW336" i="2"/>
  <c r="CS353" i="2"/>
  <c r="CH261" i="2"/>
  <c r="CB260" i="2"/>
  <c r="CT261" i="2"/>
  <c r="CN261" i="2"/>
  <c r="CZ259" i="2"/>
  <c r="DF259" i="2"/>
  <c r="BV259" i="2"/>
  <c r="BD257" i="2"/>
  <c r="BP257" i="2"/>
  <c r="BJ258" i="2"/>
  <c r="AX259" i="2"/>
  <c r="FJ262" i="2"/>
  <c r="FD261" i="2"/>
  <c r="AR259" i="2"/>
  <c r="Z260" i="2"/>
  <c r="AL261" i="2"/>
  <c r="AF261" i="2"/>
  <c r="M260" i="2"/>
  <c r="N259" i="2"/>
  <c r="T260" i="2"/>
  <c r="H261" i="2"/>
  <c r="H233" i="1"/>
  <c r="H234" i="1" s="1"/>
  <c r="H235" i="1" s="1"/>
  <c r="H236" i="1" s="1"/>
  <c r="H237" i="1" s="1"/>
  <c r="H238" i="1" s="1"/>
  <c r="H239" i="1" s="1"/>
  <c r="H240" i="1" s="1"/>
  <c r="N232" i="1"/>
  <c r="F658" i="1"/>
  <c r="G657" i="1"/>
  <c r="D129" i="1"/>
  <c r="E128" i="1"/>
  <c r="O116" i="1"/>
  <c r="P115" i="1"/>
  <c r="J261" i="2"/>
  <c r="DM262" i="2"/>
  <c r="EK260" i="2"/>
  <c r="CC260" i="2"/>
  <c r="BW258" i="2"/>
  <c r="AY258" i="2"/>
  <c r="AA260" i="2"/>
  <c r="U260" i="2"/>
  <c r="AS259" i="2"/>
  <c r="EE261" i="2"/>
  <c r="CU261" i="2"/>
  <c r="BE257" i="2"/>
  <c r="O259" i="2"/>
  <c r="AG260" i="2"/>
  <c r="DS261" i="2"/>
  <c r="CI261" i="2"/>
  <c r="CO261" i="2"/>
  <c r="BQ256" i="2"/>
  <c r="FE260" i="2"/>
  <c r="DY261" i="2"/>
  <c r="DA259" i="2"/>
  <c r="DG258" i="2"/>
  <c r="BK257" i="2"/>
  <c r="AM260" i="2"/>
  <c r="FK261" i="2"/>
  <c r="I261" i="2"/>
  <c r="EB320" i="2" l="1"/>
  <c r="EC319" i="2"/>
  <c r="EI319" i="2" s="1"/>
  <c r="EH319" i="2"/>
  <c r="DL263" i="2"/>
  <c r="CY329" i="2"/>
  <c r="DE329" i="2" s="1"/>
  <c r="CL332" i="2"/>
  <c r="CM331" i="2"/>
  <c r="CF331" i="2"/>
  <c r="CG330" i="2"/>
  <c r="CY330" i="2" s="1"/>
  <c r="DE330" i="2" s="1"/>
  <c r="CX330" i="2"/>
  <c r="ED262" i="2"/>
  <c r="EJ261" i="2"/>
  <c r="DX262" i="2"/>
  <c r="CR356" i="2"/>
  <c r="CS355" i="2"/>
  <c r="DR262" i="2"/>
  <c r="DQ328" i="2"/>
  <c r="DK327" i="2"/>
  <c r="DW337" i="2"/>
  <c r="CN262" i="2"/>
  <c r="CT262" i="2"/>
  <c r="CB261" i="2"/>
  <c r="CZ260" i="2"/>
  <c r="CH262" i="2"/>
  <c r="DF260" i="2"/>
  <c r="BV260" i="2"/>
  <c r="BD258" i="2"/>
  <c r="BP258" i="2"/>
  <c r="BJ259" i="2"/>
  <c r="AX260" i="2"/>
  <c r="FJ263" i="2"/>
  <c r="FD262" i="2"/>
  <c r="Z261" i="2"/>
  <c r="AR260" i="2"/>
  <c r="AF262" i="2"/>
  <c r="AL262" i="2"/>
  <c r="M261" i="2"/>
  <c r="N260" i="2"/>
  <c r="T261" i="2"/>
  <c r="H262" i="2"/>
  <c r="N240" i="1"/>
  <c r="H241" i="1"/>
  <c r="H242" i="1" s="1"/>
  <c r="H243" i="1" s="1"/>
  <c r="G658" i="1"/>
  <c r="F659" i="1"/>
  <c r="D130" i="1"/>
  <c r="E129" i="1"/>
  <c r="O117" i="1"/>
  <c r="P116" i="1"/>
  <c r="J262" i="2"/>
  <c r="DM263" i="2"/>
  <c r="EE262" i="2"/>
  <c r="CO262" i="2"/>
  <c r="DA260" i="2"/>
  <c r="BQ257" i="2"/>
  <c r="AG261" i="2"/>
  <c r="FE261" i="2"/>
  <c r="AA261" i="2"/>
  <c r="EK261" i="2"/>
  <c r="CI262" i="2"/>
  <c r="DG259" i="2"/>
  <c r="BK258" i="2"/>
  <c r="AS260" i="2"/>
  <c r="I262" i="2"/>
  <c r="DY262" i="2"/>
  <c r="CU262" i="2"/>
  <c r="BW259" i="2"/>
  <c r="O260" i="2"/>
  <c r="AY259" i="2"/>
  <c r="FK262" i="2"/>
  <c r="DS262" i="2"/>
  <c r="CC261" i="2"/>
  <c r="BE258" i="2"/>
  <c r="AM261" i="2"/>
  <c r="U261" i="2"/>
  <c r="EB321" i="2" l="1"/>
  <c r="EC320" i="2"/>
  <c r="EI320" i="2" s="1"/>
  <c r="EH320" i="2"/>
  <c r="DL264" i="2"/>
  <c r="CL333" i="2"/>
  <c r="CM332" i="2"/>
  <c r="CF332" i="2"/>
  <c r="CG331" i="2"/>
  <c r="CY331" i="2" s="1"/>
  <c r="DE331" i="2" s="1"/>
  <c r="CX331" i="2"/>
  <c r="DR263" i="2"/>
  <c r="DX263" i="2"/>
  <c r="EJ262" i="2"/>
  <c r="CR357" i="2"/>
  <c r="CS356" i="2"/>
  <c r="ED263" i="2"/>
  <c r="DQ329" i="2"/>
  <c r="DK328" i="2"/>
  <c r="DW338" i="2"/>
  <c r="CZ261" i="2"/>
  <c r="CB262" i="2"/>
  <c r="CT263" i="2"/>
  <c r="CH263" i="2"/>
  <c r="CN263" i="2"/>
  <c r="DF261" i="2"/>
  <c r="BV261" i="2"/>
  <c r="BD259" i="2"/>
  <c r="BP259" i="2"/>
  <c r="BJ260" i="2"/>
  <c r="AX261" i="2"/>
  <c r="FJ264" i="2"/>
  <c r="FD263" i="2"/>
  <c r="AR261" i="2"/>
  <c r="Z262" i="2"/>
  <c r="AL263" i="2"/>
  <c r="AF263" i="2"/>
  <c r="M262" i="2"/>
  <c r="N261" i="2"/>
  <c r="T262" i="2"/>
  <c r="H263" i="2"/>
  <c r="H244" i="1"/>
  <c r="H245" i="1" s="1"/>
  <c r="H246" i="1" s="1"/>
  <c r="N243" i="1"/>
  <c r="F660" i="1"/>
  <c r="G659" i="1"/>
  <c r="D131" i="1"/>
  <c r="E130" i="1"/>
  <c r="O118" i="1"/>
  <c r="P117" i="1"/>
  <c r="J263" i="2"/>
  <c r="DM264" i="2"/>
  <c r="DY263" i="2"/>
  <c r="CO263" i="2"/>
  <c r="DG260" i="2"/>
  <c r="BK259" i="2"/>
  <c r="AM262" i="2"/>
  <c r="FK263" i="2"/>
  <c r="DS263" i="2"/>
  <c r="CI263" i="2"/>
  <c r="I263" i="2"/>
  <c r="EK262" i="2"/>
  <c r="CC262" i="2"/>
  <c r="BW260" i="2"/>
  <c r="AY260" i="2"/>
  <c r="AA262" i="2"/>
  <c r="U262" i="2"/>
  <c r="DA261" i="2"/>
  <c r="BQ258" i="2"/>
  <c r="EE263" i="2"/>
  <c r="CU263" i="2"/>
  <c r="BE259" i="2"/>
  <c r="O261" i="2"/>
  <c r="AG262" i="2"/>
  <c r="AS261" i="2"/>
  <c r="FE262" i="2"/>
  <c r="EB322" i="2" l="1"/>
  <c r="EC321" i="2"/>
  <c r="EI321" i="2" s="1"/>
  <c r="EH321" i="2"/>
  <c r="DL265" i="2"/>
  <c r="CL334" i="2"/>
  <c r="CM333" i="2"/>
  <c r="CF333" i="2"/>
  <c r="CG332" i="2"/>
  <c r="CX332" i="2"/>
  <c r="ED264" i="2"/>
  <c r="EJ263" i="2"/>
  <c r="DX264" i="2"/>
  <c r="CS357" i="2"/>
  <c r="CR358" i="2"/>
  <c r="DR264" i="2"/>
  <c r="DQ330" i="2"/>
  <c r="DK329" i="2"/>
  <c r="DW339" i="2"/>
  <c r="CH264" i="2"/>
  <c r="CT264" i="2"/>
  <c r="CB263" i="2"/>
  <c r="CN264" i="2"/>
  <c r="CZ262" i="2"/>
  <c r="DF262" i="2"/>
  <c r="BV262" i="2"/>
  <c r="BD260" i="2"/>
  <c r="BP260" i="2"/>
  <c r="BJ261" i="2"/>
  <c r="AX262" i="2"/>
  <c r="FJ265" i="2"/>
  <c r="FD264" i="2"/>
  <c r="Z263" i="2"/>
  <c r="AR262" i="2"/>
  <c r="AF264" i="2"/>
  <c r="AL264" i="2"/>
  <c r="M263" i="2"/>
  <c r="N262" i="2"/>
  <c r="T263" i="2"/>
  <c r="H264" i="2"/>
  <c r="N246" i="1"/>
  <c r="H247" i="1"/>
  <c r="H248" i="1" s="1"/>
  <c r="G660" i="1"/>
  <c r="F661" i="1"/>
  <c r="D132" i="1"/>
  <c r="E131" i="1"/>
  <c r="O119" i="1"/>
  <c r="P118" i="1"/>
  <c r="J264" i="2"/>
  <c r="DM265" i="2"/>
  <c r="EK263" i="2"/>
  <c r="DA262" i="2"/>
  <c r="DG261" i="2"/>
  <c r="BK260" i="2"/>
  <c r="U263" i="2"/>
  <c r="I264" i="2"/>
  <c r="EE264" i="2"/>
  <c r="CO264" i="2"/>
  <c r="AG263" i="2"/>
  <c r="DY264" i="2"/>
  <c r="CU264" i="2"/>
  <c r="BW261" i="2"/>
  <c r="O262" i="2"/>
  <c r="AY261" i="2"/>
  <c r="BQ259" i="2"/>
  <c r="AS262" i="2"/>
  <c r="DS264" i="2"/>
  <c r="CC263" i="2"/>
  <c r="BE260" i="2"/>
  <c r="FE263" i="2"/>
  <c r="AM263" i="2"/>
  <c r="AA263" i="2"/>
  <c r="CI264" i="2"/>
  <c r="FK264" i="2"/>
  <c r="EB323" i="2" l="1"/>
  <c r="EC322" i="2"/>
  <c r="EI322" i="2" s="1"/>
  <c r="EH322" i="2"/>
  <c r="DL266" i="2"/>
  <c r="CL335" i="2"/>
  <c r="CM334" i="2"/>
  <c r="CY332" i="2"/>
  <c r="DE332" i="2" s="1"/>
  <c r="CF334" i="2"/>
  <c r="CG333" i="2"/>
  <c r="CX333" i="2"/>
  <c r="DR265" i="2"/>
  <c r="DX265" i="2"/>
  <c r="CR359" i="2"/>
  <c r="CS358" i="2"/>
  <c r="EJ264" i="2"/>
  <c r="ED265" i="2"/>
  <c r="DQ331" i="2"/>
  <c r="DK330" i="2"/>
  <c r="DW340" i="2"/>
  <c r="CN265" i="2"/>
  <c r="CB264" i="2"/>
  <c r="CT265" i="2"/>
  <c r="CZ263" i="2"/>
  <c r="CH265" i="2"/>
  <c r="DF263" i="2"/>
  <c r="BV263" i="2"/>
  <c r="BD261" i="2"/>
  <c r="BP261" i="2"/>
  <c r="BJ262" i="2"/>
  <c r="AX263" i="2"/>
  <c r="FJ266" i="2"/>
  <c r="FD265" i="2"/>
  <c r="Z264" i="2"/>
  <c r="AR263" i="2"/>
  <c r="AF265" i="2"/>
  <c r="AL265" i="2"/>
  <c r="M264" i="2"/>
  <c r="N263" i="2"/>
  <c r="T264" i="2"/>
  <c r="H265" i="2"/>
  <c r="N248" i="1"/>
  <c r="H249" i="1"/>
  <c r="F662" i="1"/>
  <c r="G661" i="1"/>
  <c r="D133" i="1"/>
  <c r="E132" i="1"/>
  <c r="O120" i="1"/>
  <c r="P119" i="1"/>
  <c r="J265" i="2"/>
  <c r="DM266" i="2"/>
  <c r="EK264" i="2"/>
  <c r="CC264" i="2"/>
  <c r="BW262" i="2"/>
  <c r="AY262" i="2"/>
  <c r="FE264" i="2"/>
  <c r="U264" i="2"/>
  <c r="I265" i="2"/>
  <c r="DG262" i="2"/>
  <c r="EE265" i="2"/>
  <c r="CU265" i="2"/>
  <c r="BE261" i="2"/>
  <c r="O263" i="2"/>
  <c r="AM264" i="2"/>
  <c r="DY265" i="2"/>
  <c r="BK261" i="2"/>
  <c r="DS265" i="2"/>
  <c r="CO265" i="2"/>
  <c r="DA263" i="2"/>
  <c r="BQ260" i="2"/>
  <c r="AS263" i="2"/>
  <c r="AG264" i="2"/>
  <c r="AA264" i="2"/>
  <c r="CI265" i="2"/>
  <c r="FK265" i="2"/>
  <c r="EB324" i="2" l="1"/>
  <c r="EC323" i="2"/>
  <c r="EI323" i="2" s="1"/>
  <c r="EH323" i="2"/>
  <c r="DL267" i="2"/>
  <c r="CL336" i="2"/>
  <c r="CM335" i="2"/>
  <c r="CF335" i="2"/>
  <c r="CG334" i="2"/>
  <c r="CX334" i="2"/>
  <c r="CY333" i="2"/>
  <c r="DE333" i="2" s="1"/>
  <c r="ED266" i="2"/>
  <c r="CR360" i="2"/>
  <c r="CS359" i="2"/>
  <c r="EJ265" i="2"/>
  <c r="DX266" i="2"/>
  <c r="DR266" i="2"/>
  <c r="DQ332" i="2"/>
  <c r="DK331" i="2"/>
  <c r="DW341" i="2"/>
  <c r="CZ264" i="2"/>
  <c r="CT266" i="2"/>
  <c r="CB265" i="2"/>
  <c r="CH266" i="2"/>
  <c r="CN266" i="2"/>
  <c r="DF264" i="2"/>
  <c r="BV264" i="2"/>
  <c r="BD262" i="2"/>
  <c r="BP262" i="2"/>
  <c r="BJ263" i="2"/>
  <c r="AX264" i="2"/>
  <c r="FJ267" i="2"/>
  <c r="FD266" i="2"/>
  <c r="AR264" i="2"/>
  <c r="Z265" i="2"/>
  <c r="AL266" i="2"/>
  <c r="AF266" i="2"/>
  <c r="M265" i="2"/>
  <c r="N264" i="2"/>
  <c r="T265" i="2"/>
  <c r="H266" i="2"/>
  <c r="N249" i="1"/>
  <c r="H250" i="1"/>
  <c r="G662" i="1"/>
  <c r="F663" i="1"/>
  <c r="D134" i="1"/>
  <c r="E133" i="1"/>
  <c r="O121" i="1"/>
  <c r="P120" i="1"/>
  <c r="J266" i="2"/>
  <c r="DM267" i="2"/>
  <c r="DY266" i="2"/>
  <c r="CU266" i="2"/>
  <c r="BW263" i="2"/>
  <c r="AS264" i="2"/>
  <c r="AG265" i="2"/>
  <c r="AM265" i="2"/>
  <c r="U265" i="2"/>
  <c r="DS266" i="2"/>
  <c r="CC265" i="2"/>
  <c r="BE262" i="2"/>
  <c r="O264" i="2"/>
  <c r="EE266" i="2"/>
  <c r="DA264" i="2"/>
  <c r="CI266" i="2"/>
  <c r="BQ261" i="2"/>
  <c r="AA265" i="2"/>
  <c r="FE265" i="2"/>
  <c r="EK265" i="2"/>
  <c r="CO266" i="2"/>
  <c r="DG263" i="2"/>
  <c r="BK262" i="2"/>
  <c r="AY263" i="2"/>
  <c r="I266" i="2"/>
  <c r="FK266" i="2"/>
  <c r="EB325" i="2" l="1"/>
  <c r="EC324" i="2"/>
  <c r="EI324" i="2" s="1"/>
  <c r="EH324" i="2"/>
  <c r="DL268" i="2"/>
  <c r="CL337" i="2"/>
  <c r="CM336" i="2"/>
  <c r="CY334" i="2"/>
  <c r="DE334" i="2" s="1"/>
  <c r="CF336" i="2"/>
  <c r="CG335" i="2"/>
  <c r="CX335" i="2"/>
  <c r="DR267" i="2"/>
  <c r="DX267" i="2"/>
  <c r="CR361" i="2"/>
  <c r="CS360" i="2"/>
  <c r="EJ266" i="2"/>
  <c r="ED267" i="2"/>
  <c r="DQ333" i="2"/>
  <c r="DK332" i="2"/>
  <c r="DW342" i="2"/>
  <c r="CH267" i="2"/>
  <c r="CB266" i="2"/>
  <c r="CT267" i="2"/>
  <c r="CN267" i="2"/>
  <c r="CZ265" i="2"/>
  <c r="DF265" i="2"/>
  <c r="BV265" i="2"/>
  <c r="BD263" i="2"/>
  <c r="BP263" i="2"/>
  <c r="BJ264" i="2"/>
  <c r="AX265" i="2"/>
  <c r="FJ268" i="2"/>
  <c r="FD267" i="2"/>
  <c r="Z266" i="2"/>
  <c r="AR265" i="2"/>
  <c r="AF267" i="2"/>
  <c r="AL267" i="2"/>
  <c r="M266" i="2"/>
  <c r="N265" i="2"/>
  <c r="T266" i="2"/>
  <c r="H267" i="2"/>
  <c r="N250" i="1"/>
  <c r="H251" i="1"/>
  <c r="H252" i="1" s="1"/>
  <c r="H253" i="1" s="1"/>
  <c r="H254" i="1" s="1"/>
  <c r="H255" i="1" s="1"/>
  <c r="H256" i="1" s="1"/>
  <c r="H257" i="1" s="1"/>
  <c r="H258" i="1" s="1"/>
  <c r="F664" i="1"/>
  <c r="G663" i="1"/>
  <c r="D135" i="1"/>
  <c r="E134" i="1"/>
  <c r="O122" i="1"/>
  <c r="P121" i="1"/>
  <c r="J267" i="2"/>
  <c r="DM268" i="2"/>
  <c r="EK266" i="2"/>
  <c r="CC266" i="2"/>
  <c r="BW264" i="2"/>
  <c r="AY264" i="2"/>
  <c r="AG266" i="2"/>
  <c r="AS265" i="2"/>
  <c r="AA266" i="2"/>
  <c r="EE267" i="2"/>
  <c r="CU267" i="2"/>
  <c r="BE263" i="2"/>
  <c r="FK267" i="2"/>
  <c r="I267" i="2"/>
  <c r="DS267" i="2"/>
  <c r="CI267" i="2"/>
  <c r="CO267" i="2"/>
  <c r="BQ262" i="2"/>
  <c r="AM266" i="2"/>
  <c r="O265" i="2"/>
  <c r="DY267" i="2"/>
  <c r="DA265" i="2"/>
  <c r="DG264" i="2"/>
  <c r="BK263" i="2"/>
  <c r="FE266" i="2"/>
  <c r="U266" i="2"/>
  <c r="EB326" i="2" l="1"/>
  <c r="EC325" i="2"/>
  <c r="EI325" i="2" s="1"/>
  <c r="EH325" i="2"/>
  <c r="DL269" i="2"/>
  <c r="CL338" i="2"/>
  <c r="CM337" i="2"/>
  <c r="CF337" i="2"/>
  <c r="CG336" i="2"/>
  <c r="CX336" i="2"/>
  <c r="CY335" i="2"/>
  <c r="DE335" i="2" s="1"/>
  <c r="ED268" i="2"/>
  <c r="CR362" i="2"/>
  <c r="CS361" i="2"/>
  <c r="EJ267" i="2"/>
  <c r="DX268" i="2"/>
  <c r="DR268" i="2"/>
  <c r="DQ334" i="2"/>
  <c r="DK333" i="2"/>
  <c r="DW343" i="2"/>
  <c r="CN268" i="2"/>
  <c r="CT268" i="2"/>
  <c r="CB267" i="2"/>
  <c r="CZ266" i="2"/>
  <c r="CH268" i="2"/>
  <c r="DF266" i="2"/>
  <c r="BV266" i="2"/>
  <c r="BD264" i="2"/>
  <c r="BP264" i="2"/>
  <c r="BJ265" i="2"/>
  <c r="AX266" i="2"/>
  <c r="FJ269" i="2"/>
  <c r="FD268" i="2"/>
  <c r="AR266" i="2"/>
  <c r="Z267" i="2"/>
  <c r="AF268" i="2"/>
  <c r="AL268" i="2"/>
  <c r="M267" i="2"/>
  <c r="N266" i="2"/>
  <c r="T267" i="2"/>
  <c r="H268" i="2"/>
  <c r="N258" i="1"/>
  <c r="H259" i="1"/>
  <c r="H260" i="1" s="1"/>
  <c r="H261" i="1" s="1"/>
  <c r="H262" i="1" s="1"/>
  <c r="G664" i="1"/>
  <c r="F665" i="1"/>
  <c r="D136" i="1"/>
  <c r="E135" i="1"/>
  <c r="O123" i="1"/>
  <c r="P122" i="1"/>
  <c r="J268" i="2"/>
  <c r="DM269" i="2"/>
  <c r="DY268" i="2"/>
  <c r="CU268" i="2"/>
  <c r="BW265" i="2"/>
  <c r="O266" i="2"/>
  <c r="AA267" i="2"/>
  <c r="FK268" i="2"/>
  <c r="DS268" i="2"/>
  <c r="CC267" i="2"/>
  <c r="BE264" i="2"/>
  <c r="FE267" i="2"/>
  <c r="AY265" i="2"/>
  <c r="EE268" i="2"/>
  <c r="CO268" i="2"/>
  <c r="DA266" i="2"/>
  <c r="BQ263" i="2"/>
  <c r="I268" i="2"/>
  <c r="AS266" i="2"/>
  <c r="EK267" i="2"/>
  <c r="CI268" i="2"/>
  <c r="DG265" i="2"/>
  <c r="BK264" i="2"/>
  <c r="AG267" i="2"/>
  <c r="AM267" i="2"/>
  <c r="U267" i="2"/>
  <c r="EB327" i="2" l="1"/>
  <c r="EC326" i="2"/>
  <c r="EI326" i="2" s="1"/>
  <c r="EH326" i="2"/>
  <c r="DL270" i="2"/>
  <c r="CL339" i="2"/>
  <c r="CM338" i="2"/>
  <c r="CY336" i="2"/>
  <c r="DE336" i="2" s="1"/>
  <c r="CF338" i="2"/>
  <c r="CG337" i="2"/>
  <c r="CX337" i="2"/>
  <c r="DR269" i="2"/>
  <c r="DX269" i="2"/>
  <c r="CR363" i="2"/>
  <c r="CS362" i="2"/>
  <c r="EJ268" i="2"/>
  <c r="ED269" i="2"/>
  <c r="DQ335" i="2"/>
  <c r="DK334" i="2"/>
  <c r="DW344" i="2"/>
  <c r="CZ267" i="2"/>
  <c r="CB268" i="2"/>
  <c r="CT269" i="2"/>
  <c r="CH269" i="2"/>
  <c r="CN269" i="2"/>
  <c r="DF267" i="2"/>
  <c r="BV267" i="2"/>
  <c r="BD265" i="2"/>
  <c r="BP265" i="2"/>
  <c r="BJ266" i="2"/>
  <c r="AX267" i="2"/>
  <c r="FJ270" i="2"/>
  <c r="FD269" i="2"/>
  <c r="Z268" i="2"/>
  <c r="AR267" i="2"/>
  <c r="AL269" i="2"/>
  <c r="AF269" i="2"/>
  <c r="M268" i="2"/>
  <c r="N267" i="2"/>
  <c r="T268" i="2"/>
  <c r="H269" i="2"/>
  <c r="N262" i="1"/>
  <c r="H263" i="1"/>
  <c r="F666" i="1"/>
  <c r="G665" i="1"/>
  <c r="D137" i="1"/>
  <c r="E136" i="1"/>
  <c r="O124" i="1"/>
  <c r="P123" i="1"/>
  <c r="J269" i="2"/>
  <c r="DM270" i="2"/>
  <c r="EK268" i="2"/>
  <c r="CC268" i="2"/>
  <c r="BW266" i="2"/>
  <c r="AY266" i="2"/>
  <c r="AG268" i="2"/>
  <c r="FK269" i="2"/>
  <c r="U268" i="2"/>
  <c r="EE269" i="2"/>
  <c r="CU269" i="2"/>
  <c r="BE265" i="2"/>
  <c r="O267" i="2"/>
  <c r="DS269" i="2"/>
  <c r="DA267" i="2"/>
  <c r="CI269" i="2"/>
  <c r="BQ264" i="2"/>
  <c r="AM268" i="2"/>
  <c r="FE268" i="2"/>
  <c r="AA268" i="2"/>
  <c r="DY269" i="2"/>
  <c r="CO269" i="2"/>
  <c r="DG266" i="2"/>
  <c r="BK265" i="2"/>
  <c r="AS267" i="2"/>
  <c r="I269" i="2"/>
  <c r="EB328" i="2" l="1"/>
  <c r="EC327" i="2"/>
  <c r="EI327" i="2" s="1"/>
  <c r="EH327" i="2"/>
  <c r="DL271" i="2"/>
  <c r="CL340" i="2"/>
  <c r="CM339" i="2"/>
  <c r="CF339" i="2"/>
  <c r="CG338" i="2"/>
  <c r="CX338" i="2"/>
  <c r="CY337" i="2"/>
  <c r="DE337" i="2" s="1"/>
  <c r="ED270" i="2"/>
  <c r="CS363" i="2"/>
  <c r="CR364" i="2"/>
  <c r="EJ269" i="2"/>
  <c r="DX270" i="2"/>
  <c r="DR270" i="2"/>
  <c r="DQ336" i="2"/>
  <c r="DK335" i="2"/>
  <c r="DW345" i="2"/>
  <c r="CH270" i="2"/>
  <c r="CT270" i="2"/>
  <c r="CB269" i="2"/>
  <c r="CN270" i="2"/>
  <c r="CZ268" i="2"/>
  <c r="DF268" i="2"/>
  <c r="BV268" i="2"/>
  <c r="BD266" i="2"/>
  <c r="BP266" i="2"/>
  <c r="BJ267" i="2"/>
  <c r="AX268" i="2"/>
  <c r="FJ271" i="2"/>
  <c r="FD270" i="2"/>
  <c r="AR268" i="2"/>
  <c r="Z269" i="2"/>
  <c r="AF270" i="2"/>
  <c r="AL270" i="2"/>
  <c r="M269" i="2"/>
  <c r="N268" i="2"/>
  <c r="T269" i="2"/>
  <c r="H270" i="2"/>
  <c r="N263" i="1"/>
  <c r="H264" i="1"/>
  <c r="G666" i="1"/>
  <c r="F667" i="1"/>
  <c r="D138" i="1"/>
  <c r="E137" i="1"/>
  <c r="O125" i="1"/>
  <c r="P124" i="1"/>
  <c r="J270" i="2"/>
  <c r="DM271" i="2"/>
  <c r="DY270" i="2"/>
  <c r="CU270" i="2"/>
  <c r="BW267" i="2"/>
  <c r="O268" i="2"/>
  <c r="AM269" i="2"/>
  <c r="FK270" i="2"/>
  <c r="DS270" i="2"/>
  <c r="CC269" i="2"/>
  <c r="BE266" i="2"/>
  <c r="I270" i="2"/>
  <c r="AG269" i="2"/>
  <c r="EE270" i="2"/>
  <c r="CI270" i="2"/>
  <c r="CO270" i="2"/>
  <c r="BQ265" i="2"/>
  <c r="AA269" i="2"/>
  <c r="FE269" i="2"/>
  <c r="AS268" i="2"/>
  <c r="EK269" i="2"/>
  <c r="DA268" i="2"/>
  <c r="DG267" i="2"/>
  <c r="BK266" i="2"/>
  <c r="AY267" i="2"/>
  <c r="U269" i="2"/>
  <c r="EB329" i="2" l="1"/>
  <c r="EC328" i="2"/>
  <c r="EI328" i="2" s="1"/>
  <c r="EH328" i="2"/>
  <c r="DL272" i="2"/>
  <c r="CL341" i="2"/>
  <c r="CM340" i="2"/>
  <c r="CY338" i="2"/>
  <c r="DE338" i="2" s="1"/>
  <c r="CF340" i="2"/>
  <c r="CG339" i="2"/>
  <c r="CX339" i="2"/>
  <c r="DR271" i="2"/>
  <c r="CR365" i="2"/>
  <c r="CS364" i="2"/>
  <c r="DX271" i="2"/>
  <c r="EJ270" i="2"/>
  <c r="ED271" i="2"/>
  <c r="DQ337" i="2"/>
  <c r="DK336" i="2"/>
  <c r="DW346" i="2"/>
  <c r="CN271" i="2"/>
  <c r="CB270" i="2"/>
  <c r="CT271" i="2"/>
  <c r="CZ269" i="2"/>
  <c r="CH271" i="2"/>
  <c r="DF269" i="2"/>
  <c r="BV269" i="2"/>
  <c r="BD267" i="2"/>
  <c r="BP267" i="2"/>
  <c r="BJ268" i="2"/>
  <c r="AX269" i="2"/>
  <c r="FJ272" i="2"/>
  <c r="FD271" i="2"/>
  <c r="Z270" i="2"/>
  <c r="AR269" i="2"/>
  <c r="AF271" i="2"/>
  <c r="AL271" i="2"/>
  <c r="M270" i="2"/>
  <c r="N269" i="2"/>
  <c r="T270" i="2"/>
  <c r="H271" i="2"/>
  <c r="N264" i="1"/>
  <c r="H265" i="1"/>
  <c r="F668" i="1"/>
  <c r="G667" i="1"/>
  <c r="D139" i="1"/>
  <c r="E138" i="1"/>
  <c r="O126" i="1"/>
  <c r="P125" i="1"/>
  <c r="J271" i="2"/>
  <c r="DM272" i="2"/>
  <c r="EK270" i="2"/>
  <c r="CC270" i="2"/>
  <c r="BW268" i="2"/>
  <c r="AY268" i="2"/>
  <c r="AG270" i="2"/>
  <c r="U270" i="2"/>
  <c r="EE271" i="2"/>
  <c r="CU271" i="2"/>
  <c r="BE267" i="2"/>
  <c r="AA270" i="2"/>
  <c r="AM270" i="2"/>
  <c r="DS271" i="2"/>
  <c r="CO271" i="2"/>
  <c r="DA269" i="2"/>
  <c r="BQ266" i="2"/>
  <c r="O269" i="2"/>
  <c r="FE270" i="2"/>
  <c r="DY271" i="2"/>
  <c r="CI271" i="2"/>
  <c r="DG268" i="2"/>
  <c r="BK267" i="2"/>
  <c r="AS269" i="2"/>
  <c r="I271" i="2"/>
  <c r="FK271" i="2"/>
  <c r="EB330" i="2" l="1"/>
  <c r="EC329" i="2"/>
  <c r="EI329" i="2" s="1"/>
  <c r="EH329" i="2"/>
  <c r="DL273" i="2"/>
  <c r="CL342" i="2"/>
  <c r="CM341" i="2"/>
  <c r="CF341" i="2"/>
  <c r="CG340" i="2"/>
  <c r="CX340" i="2"/>
  <c r="CY339" i="2"/>
  <c r="DE339" i="2" s="1"/>
  <c r="ED272" i="2"/>
  <c r="EJ271" i="2"/>
  <c r="DX272" i="2"/>
  <c r="CR366" i="2"/>
  <c r="CS365" i="2"/>
  <c r="DR272" i="2"/>
  <c r="DQ338" i="2"/>
  <c r="DK337" i="2"/>
  <c r="DW347" i="2"/>
  <c r="CZ270" i="2"/>
  <c r="CT272" i="2"/>
  <c r="CB271" i="2"/>
  <c r="CH272" i="2"/>
  <c r="CN272" i="2"/>
  <c r="DF270" i="2"/>
  <c r="BV270" i="2"/>
  <c r="BD268" i="2"/>
  <c r="BP268" i="2"/>
  <c r="BJ269" i="2"/>
  <c r="AX270" i="2"/>
  <c r="FJ273" i="2"/>
  <c r="FD272" i="2"/>
  <c r="AR270" i="2"/>
  <c r="Z271" i="2"/>
  <c r="AL272" i="2"/>
  <c r="AF272" i="2"/>
  <c r="M271" i="2"/>
  <c r="N270" i="2"/>
  <c r="T271" i="2"/>
  <c r="H272" i="2"/>
  <c r="N265" i="1"/>
  <c r="H266" i="1"/>
  <c r="H267" i="1" s="1"/>
  <c r="H268" i="1" s="1"/>
  <c r="H269" i="1" s="1"/>
  <c r="H270" i="1" s="1"/>
  <c r="H271" i="1" s="1"/>
  <c r="G668" i="1"/>
  <c r="F669" i="1"/>
  <c r="D140" i="1"/>
  <c r="E139" i="1"/>
  <c r="O127" i="1"/>
  <c r="P126" i="1"/>
  <c r="J272" i="2"/>
  <c r="DM273" i="2"/>
  <c r="DY272" i="2"/>
  <c r="CU272" i="2"/>
  <c r="BW269" i="2"/>
  <c r="AY269" i="2"/>
  <c r="I272" i="2"/>
  <c r="U271" i="2"/>
  <c r="DS272" i="2"/>
  <c r="CC271" i="2"/>
  <c r="BE268" i="2"/>
  <c r="AG271" i="2"/>
  <c r="AM271" i="2"/>
  <c r="AS270" i="2"/>
  <c r="EE272" i="2"/>
  <c r="DA270" i="2"/>
  <c r="CI272" i="2"/>
  <c r="BQ267" i="2"/>
  <c r="FK272" i="2"/>
  <c r="O270" i="2"/>
  <c r="EK271" i="2"/>
  <c r="CO272" i="2"/>
  <c r="DG269" i="2"/>
  <c r="BK268" i="2"/>
  <c r="FE271" i="2"/>
  <c r="AA271" i="2"/>
  <c r="EB331" i="2" l="1"/>
  <c r="EC330" i="2"/>
  <c r="EI330" i="2" s="1"/>
  <c r="EH330" i="2"/>
  <c r="DL274" i="2"/>
  <c r="CL343" i="2"/>
  <c r="CM342" i="2"/>
  <c r="CY340" i="2"/>
  <c r="DE340" i="2" s="1"/>
  <c r="CF342" i="2"/>
  <c r="CG341" i="2"/>
  <c r="CX341" i="2"/>
  <c r="DR273" i="2"/>
  <c r="CR367" i="2"/>
  <c r="CS366" i="2"/>
  <c r="DX273" i="2"/>
  <c r="EJ272" i="2"/>
  <c r="ED273" i="2"/>
  <c r="DQ339" i="2"/>
  <c r="DK338" i="2"/>
  <c r="DW348" i="2"/>
  <c r="CH273" i="2"/>
  <c r="CB272" i="2"/>
  <c r="CT273" i="2"/>
  <c r="CN273" i="2"/>
  <c r="CZ271" i="2"/>
  <c r="DF271" i="2"/>
  <c r="BV271" i="2"/>
  <c r="BD269" i="2"/>
  <c r="BP269" i="2"/>
  <c r="BJ270" i="2"/>
  <c r="AX271" i="2"/>
  <c r="FJ274" i="2"/>
  <c r="FD273" i="2"/>
  <c r="Z272" i="2"/>
  <c r="AR271" i="2"/>
  <c r="AF273" i="2"/>
  <c r="AL273" i="2"/>
  <c r="M272" i="2"/>
  <c r="N271" i="2"/>
  <c r="T272" i="2"/>
  <c r="H273" i="2"/>
  <c r="H272" i="1"/>
  <c r="N271" i="1"/>
  <c r="F670" i="1"/>
  <c r="G669" i="1"/>
  <c r="D141" i="1"/>
  <c r="E140" i="1"/>
  <c r="O128" i="1"/>
  <c r="P127" i="1"/>
  <c r="J273" i="2"/>
  <c r="DM274" i="2"/>
  <c r="DS273" i="2"/>
  <c r="CI273" i="2"/>
  <c r="CO273" i="2"/>
  <c r="BQ268" i="2"/>
  <c r="AS271" i="2"/>
  <c r="I273" i="2"/>
  <c r="DY273" i="2"/>
  <c r="DA271" i="2"/>
  <c r="DG270" i="2"/>
  <c r="BK269" i="2"/>
  <c r="AM272" i="2"/>
  <c r="FK273" i="2"/>
  <c r="EK272" i="2"/>
  <c r="CC272" i="2"/>
  <c r="BW270" i="2"/>
  <c r="AY270" i="2"/>
  <c r="AG272" i="2"/>
  <c r="U272" i="2"/>
  <c r="EE273" i="2"/>
  <c r="CU273" i="2"/>
  <c r="BE269" i="2"/>
  <c r="O271" i="2"/>
  <c r="FE272" i="2"/>
  <c r="AA272" i="2"/>
  <c r="EB332" i="2" l="1"/>
  <c r="EC331" i="2"/>
  <c r="EI331" i="2" s="1"/>
  <c r="EH331" i="2"/>
  <c r="DL275" i="2"/>
  <c r="CL344" i="2"/>
  <c r="CM343" i="2"/>
  <c r="CY341" i="2"/>
  <c r="DE341" i="2" s="1"/>
  <c r="CF343" i="2"/>
  <c r="CG342" i="2"/>
  <c r="CX342" i="2"/>
  <c r="ED274" i="2"/>
  <c r="EJ273" i="2"/>
  <c r="DX274" i="2"/>
  <c r="CR368" i="2"/>
  <c r="CS367" i="2"/>
  <c r="DR274" i="2"/>
  <c r="DQ340" i="2"/>
  <c r="DK339" i="2"/>
  <c r="DW349" i="2"/>
  <c r="CN274" i="2"/>
  <c r="CT274" i="2"/>
  <c r="CB273" i="2"/>
  <c r="CZ272" i="2"/>
  <c r="CH274" i="2"/>
  <c r="DF272" i="2"/>
  <c r="BV272" i="2"/>
  <c r="BD270" i="2"/>
  <c r="BP270" i="2"/>
  <c r="BJ271" i="2"/>
  <c r="AX272" i="2"/>
  <c r="FJ275" i="2"/>
  <c r="FD274" i="2"/>
  <c r="AR272" i="2"/>
  <c r="Z273" i="2"/>
  <c r="AF274" i="2"/>
  <c r="AL274" i="2"/>
  <c r="M273" i="2"/>
  <c r="N272" i="2"/>
  <c r="T273" i="2"/>
  <c r="H274" i="2"/>
  <c r="N272" i="1"/>
  <c r="H273" i="1"/>
  <c r="G670" i="1"/>
  <c r="F671" i="1"/>
  <c r="D142" i="1"/>
  <c r="E141" i="1"/>
  <c r="O129" i="1"/>
  <c r="P128" i="1"/>
  <c r="J274" i="2"/>
  <c r="DM275" i="2"/>
  <c r="DY274" i="2"/>
  <c r="CU274" i="2"/>
  <c r="BW271" i="2"/>
  <c r="AS272" i="2"/>
  <c r="AG273" i="2"/>
  <c r="DS274" i="2"/>
  <c r="CC273" i="2"/>
  <c r="BE270" i="2"/>
  <c r="O272" i="2"/>
  <c r="AM273" i="2"/>
  <c r="EE274" i="2"/>
  <c r="CO274" i="2"/>
  <c r="DA272" i="2"/>
  <c r="BQ269" i="2"/>
  <c r="AA273" i="2"/>
  <c r="FE273" i="2"/>
  <c r="U273" i="2"/>
  <c r="EK273" i="2"/>
  <c r="CI274" i="2"/>
  <c r="DG271" i="2"/>
  <c r="BK270" i="2"/>
  <c r="AY271" i="2"/>
  <c r="I274" i="2"/>
  <c r="FK274" i="2"/>
  <c r="EB333" i="2" l="1"/>
  <c r="EC332" i="2"/>
  <c r="EI332" i="2" s="1"/>
  <c r="EH332" i="2"/>
  <c r="DL276" i="2"/>
  <c r="CL345" i="2"/>
  <c r="CM344" i="2"/>
  <c r="CF344" i="2"/>
  <c r="CF345" i="2" s="1"/>
  <c r="CG343" i="2"/>
  <c r="CX343" i="2"/>
  <c r="CY342" i="2"/>
  <c r="DE342" i="2" s="1"/>
  <c r="DR275" i="2"/>
  <c r="CR369" i="2"/>
  <c r="CS368" i="2"/>
  <c r="DX275" i="2"/>
  <c r="EJ274" i="2"/>
  <c r="ED275" i="2"/>
  <c r="DQ341" i="2"/>
  <c r="DK340" i="2"/>
  <c r="DW350" i="2"/>
  <c r="CZ273" i="2"/>
  <c r="CB274" i="2"/>
  <c r="CT275" i="2"/>
  <c r="CH275" i="2"/>
  <c r="CN275" i="2"/>
  <c r="DF273" i="2"/>
  <c r="BV273" i="2"/>
  <c r="BD271" i="2"/>
  <c r="BP271" i="2"/>
  <c r="BJ272" i="2"/>
  <c r="AX273" i="2"/>
  <c r="FJ276" i="2"/>
  <c r="FD275" i="2"/>
  <c r="Z274" i="2"/>
  <c r="AR273" i="2"/>
  <c r="AL275" i="2"/>
  <c r="AF275" i="2"/>
  <c r="M274" i="2"/>
  <c r="N273" i="2"/>
  <c r="T274" i="2"/>
  <c r="H275" i="2"/>
  <c r="N273" i="1"/>
  <c r="H274" i="1"/>
  <c r="H275" i="1" s="1"/>
  <c r="H276" i="1" s="1"/>
  <c r="F672" i="1"/>
  <c r="G671" i="1"/>
  <c r="D143" i="1"/>
  <c r="E142" i="1"/>
  <c r="O130" i="1"/>
  <c r="P129" i="1"/>
  <c r="J275" i="2"/>
  <c r="DM276" i="2"/>
  <c r="EK274" i="2"/>
  <c r="CC274" i="2"/>
  <c r="BW272" i="2"/>
  <c r="AY272" i="2"/>
  <c r="FE274" i="2"/>
  <c r="AS273" i="2"/>
  <c r="EE275" i="2"/>
  <c r="CU275" i="2"/>
  <c r="BE271" i="2"/>
  <c r="AA274" i="2"/>
  <c r="I275" i="2"/>
  <c r="DS275" i="2"/>
  <c r="DA273" i="2"/>
  <c r="CI275" i="2"/>
  <c r="BQ270" i="2"/>
  <c r="AG274" i="2"/>
  <c r="AM274" i="2"/>
  <c r="O273" i="2"/>
  <c r="DY275" i="2"/>
  <c r="CO275" i="2"/>
  <c r="DG272" i="2"/>
  <c r="BK271" i="2"/>
  <c r="FK275" i="2"/>
  <c r="U274" i="2"/>
  <c r="EB334" i="2" l="1"/>
  <c r="EC333" i="2"/>
  <c r="EI333" i="2" s="1"/>
  <c r="EH333" i="2"/>
  <c r="DL277" i="2"/>
  <c r="CL346" i="2"/>
  <c r="CM345" i="2"/>
  <c r="CF346" i="2"/>
  <c r="CG345" i="2"/>
  <c r="CX345" i="2"/>
  <c r="CY343" i="2"/>
  <c r="DE343" i="2" s="1"/>
  <c r="CG344" i="2"/>
  <c r="CX344" i="2"/>
  <c r="ED276" i="2"/>
  <c r="EJ275" i="2"/>
  <c r="DX276" i="2"/>
  <c r="CR370" i="2"/>
  <c r="CS369" i="2"/>
  <c r="DR276" i="2"/>
  <c r="DQ342" i="2"/>
  <c r="DK341" i="2"/>
  <c r="DW351" i="2"/>
  <c r="CH276" i="2"/>
  <c r="CT276" i="2"/>
  <c r="CB275" i="2"/>
  <c r="CN276" i="2"/>
  <c r="CZ274" i="2"/>
  <c r="DF274" i="2"/>
  <c r="BV274" i="2"/>
  <c r="BD272" i="2"/>
  <c r="BP272" i="2"/>
  <c r="BJ273" i="2"/>
  <c r="AX274" i="2"/>
  <c r="FJ277" i="2"/>
  <c r="FD276" i="2"/>
  <c r="AR274" i="2"/>
  <c r="Z275" i="2"/>
  <c r="AF276" i="2"/>
  <c r="AL276" i="2"/>
  <c r="M275" i="2"/>
  <c r="N274" i="2"/>
  <c r="T275" i="2"/>
  <c r="H276" i="2"/>
  <c r="H277" i="1"/>
  <c r="H278" i="1" s="1"/>
  <c r="H279" i="1" s="1"/>
  <c r="H280" i="1" s="1"/>
  <c r="H281" i="1" s="1"/>
  <c r="N276" i="1"/>
  <c r="G672" i="1"/>
  <c r="F673" i="1"/>
  <c r="D144" i="1"/>
  <c r="E143" i="1"/>
  <c r="O131" i="1"/>
  <c r="P130" i="1"/>
  <c r="J276" i="2"/>
  <c r="DM277" i="2"/>
  <c r="DY276" i="2"/>
  <c r="CU276" i="2"/>
  <c r="BW273" i="2"/>
  <c r="O274" i="2"/>
  <c r="U275" i="2"/>
  <c r="AA275" i="2"/>
  <c r="I276" i="2"/>
  <c r="DS276" i="2"/>
  <c r="CC275" i="2"/>
  <c r="BE272" i="2"/>
  <c r="FE275" i="2"/>
  <c r="AY273" i="2"/>
  <c r="EE276" i="2"/>
  <c r="CI276" i="2"/>
  <c r="CO276" i="2"/>
  <c r="BQ271" i="2"/>
  <c r="AM275" i="2"/>
  <c r="EK275" i="2"/>
  <c r="DA274" i="2"/>
  <c r="DG273" i="2"/>
  <c r="BK272" i="2"/>
  <c r="FK276" i="2"/>
  <c r="AG275" i="2"/>
  <c r="AS274" i="2"/>
  <c r="EB335" i="2" l="1"/>
  <c r="EC334" i="2"/>
  <c r="EI334" i="2" s="1"/>
  <c r="EH334" i="2"/>
  <c r="DL278" i="2"/>
  <c r="CL347" i="2"/>
  <c r="CM346" i="2"/>
  <c r="CY345" i="2"/>
  <c r="DE345" i="2" s="1"/>
  <c r="CF347" i="2"/>
  <c r="CG346" i="2"/>
  <c r="CX346" i="2"/>
  <c r="CY344" i="2"/>
  <c r="DE344" i="2" s="1"/>
  <c r="DR277" i="2"/>
  <c r="CR371" i="2"/>
  <c r="CS370" i="2"/>
  <c r="DX277" i="2"/>
  <c r="EJ276" i="2"/>
  <c r="ED277" i="2"/>
  <c r="DQ343" i="2"/>
  <c r="DK342" i="2"/>
  <c r="DW352" i="2"/>
  <c r="CN277" i="2"/>
  <c r="CB276" i="2"/>
  <c r="CT277" i="2"/>
  <c r="CZ275" i="2"/>
  <c r="CH277" i="2"/>
  <c r="DF275" i="2"/>
  <c r="BV275" i="2"/>
  <c r="BD273" i="2"/>
  <c r="BP273" i="2"/>
  <c r="BJ274" i="2"/>
  <c r="AX275" i="2"/>
  <c r="FJ278" i="2"/>
  <c r="FD277" i="2"/>
  <c r="Z276" i="2"/>
  <c r="AR275" i="2"/>
  <c r="AF277" i="2"/>
  <c r="AL277" i="2"/>
  <c r="M276" i="2"/>
  <c r="N275" i="2"/>
  <c r="T276" i="2"/>
  <c r="H277" i="2"/>
  <c r="N281" i="1"/>
  <c r="H282" i="1"/>
  <c r="G673" i="1"/>
  <c r="F674" i="1"/>
  <c r="D145" i="1"/>
  <c r="E144" i="1"/>
  <c r="O132" i="1"/>
  <c r="P131" i="1"/>
  <c r="J277" i="2"/>
  <c r="DM278" i="2"/>
  <c r="EK276" i="2"/>
  <c r="CC276" i="2"/>
  <c r="BW274" i="2"/>
  <c r="AY274" i="2"/>
  <c r="FE276" i="2"/>
  <c r="U276" i="2"/>
  <c r="EE277" i="2"/>
  <c r="CU277" i="2"/>
  <c r="BE273" i="2"/>
  <c r="O275" i="2"/>
  <c r="AM276" i="2"/>
  <c r="AA276" i="2"/>
  <c r="DS277" i="2"/>
  <c r="CO277" i="2"/>
  <c r="DA275" i="2"/>
  <c r="BQ272" i="2"/>
  <c r="AS275" i="2"/>
  <c r="AG276" i="2"/>
  <c r="I277" i="2"/>
  <c r="DY277" i="2"/>
  <c r="CI277" i="2"/>
  <c r="DG274" i="2"/>
  <c r="BK273" i="2"/>
  <c r="FK277" i="2"/>
  <c r="EB336" i="2" l="1"/>
  <c r="EC335" i="2"/>
  <c r="EI335" i="2" s="1"/>
  <c r="EH335" i="2"/>
  <c r="DL279" i="2"/>
  <c r="CL348" i="2"/>
  <c r="CM347" i="2"/>
  <c r="CY346" i="2"/>
  <c r="DE346" i="2" s="1"/>
  <c r="CF348" i="2"/>
  <c r="CG347" i="2"/>
  <c r="CX347" i="2"/>
  <c r="ED278" i="2"/>
  <c r="EJ277" i="2"/>
  <c r="DX278" i="2"/>
  <c r="CR372" i="2"/>
  <c r="CS371" i="2"/>
  <c r="DR278" i="2"/>
  <c r="DQ344" i="2"/>
  <c r="DK343" i="2"/>
  <c r="DW353" i="2"/>
  <c r="CZ276" i="2"/>
  <c r="CT278" i="2"/>
  <c r="CB277" i="2"/>
  <c r="CH278" i="2"/>
  <c r="CN278" i="2"/>
  <c r="DF276" i="2"/>
  <c r="BV276" i="2"/>
  <c r="BD274" i="2"/>
  <c r="BP274" i="2"/>
  <c r="BJ275" i="2"/>
  <c r="AX276" i="2"/>
  <c r="FJ279" i="2"/>
  <c r="FD278" i="2"/>
  <c r="AR276" i="2"/>
  <c r="Z277" i="2"/>
  <c r="AL278" i="2"/>
  <c r="AF278" i="2"/>
  <c r="M277" i="2"/>
  <c r="S277" i="2"/>
  <c r="N276" i="2"/>
  <c r="H278" i="2"/>
  <c r="N282" i="1"/>
  <c r="H283" i="1"/>
  <c r="G674" i="1"/>
  <c r="F675" i="1"/>
  <c r="D146" i="1"/>
  <c r="E145" i="1"/>
  <c r="O133" i="1"/>
  <c r="P132" i="1"/>
  <c r="J278" i="2"/>
  <c r="DM279" i="2"/>
  <c r="DY278" i="2"/>
  <c r="CU278" i="2"/>
  <c r="BW275" i="2"/>
  <c r="AY275" i="2"/>
  <c r="I278" i="2"/>
  <c r="AS276" i="2"/>
  <c r="DS278" i="2"/>
  <c r="CC277" i="2"/>
  <c r="BE274" i="2"/>
  <c r="AG277" i="2"/>
  <c r="O276" i="2"/>
  <c r="EE278" i="2"/>
  <c r="DA276" i="2"/>
  <c r="CI278" i="2"/>
  <c r="BQ273" i="2"/>
  <c r="FK278" i="2"/>
  <c r="EK277" i="2"/>
  <c r="CO278" i="2"/>
  <c r="DG275" i="2"/>
  <c r="BK274" i="2"/>
  <c r="AM277" i="2"/>
  <c r="AA277" i="2"/>
  <c r="FE277" i="2"/>
  <c r="EB337" i="2" l="1"/>
  <c r="EC336" i="2"/>
  <c r="EI336" i="2" s="1"/>
  <c r="EH336" i="2"/>
  <c r="DL280" i="2"/>
  <c r="CL349" i="2"/>
  <c r="CM348" i="2"/>
  <c r="CY347" i="2"/>
  <c r="DE347" i="2" s="1"/>
  <c r="CF349" i="2"/>
  <c r="CG348" i="2"/>
  <c r="CX348" i="2"/>
  <c r="DR279" i="2"/>
  <c r="CR373" i="2"/>
  <c r="CS372" i="2"/>
  <c r="DX279" i="2"/>
  <c r="EJ278" i="2"/>
  <c r="ED279" i="2"/>
  <c r="DQ345" i="2"/>
  <c r="DK344" i="2"/>
  <c r="DW354" i="2"/>
  <c r="CH279" i="2"/>
  <c r="CB278" i="2"/>
  <c r="CT279" i="2"/>
  <c r="CN279" i="2"/>
  <c r="CZ277" i="2"/>
  <c r="DF277" i="2"/>
  <c r="BV277" i="2"/>
  <c r="BD275" i="2"/>
  <c r="BP275" i="2"/>
  <c r="BJ276" i="2"/>
  <c r="AX277" i="2"/>
  <c r="FJ280" i="2"/>
  <c r="FD279" i="2"/>
  <c r="Z278" i="2"/>
  <c r="AR277" i="2"/>
  <c r="AF279" i="2"/>
  <c r="AL279" i="2"/>
  <c r="T277" i="2"/>
  <c r="M278" i="2"/>
  <c r="S278" i="2"/>
  <c r="N277" i="2"/>
  <c r="H279" i="2"/>
  <c r="N283" i="1"/>
  <c r="H284" i="1"/>
  <c r="F676" i="1"/>
  <c r="G675" i="1"/>
  <c r="D147" i="1"/>
  <c r="E146" i="1"/>
  <c r="O134" i="1"/>
  <c r="P133" i="1"/>
  <c r="J279" i="2"/>
  <c r="DM280" i="2"/>
  <c r="DY279" i="2"/>
  <c r="DA277" i="2"/>
  <c r="DG276" i="2"/>
  <c r="BK275" i="2"/>
  <c r="FE278" i="2"/>
  <c r="U277" i="2"/>
  <c r="AS277" i="2"/>
  <c r="EK278" i="2"/>
  <c r="CC278" i="2"/>
  <c r="BW276" i="2"/>
  <c r="AY276" i="2"/>
  <c r="AA278" i="2"/>
  <c r="EE279" i="2"/>
  <c r="CU279" i="2"/>
  <c r="BE275" i="2"/>
  <c r="FK279" i="2"/>
  <c r="O277" i="2"/>
  <c r="DS279" i="2"/>
  <c r="CI279" i="2"/>
  <c r="CO279" i="2"/>
  <c r="BQ274" i="2"/>
  <c r="AG278" i="2"/>
  <c r="AM278" i="2"/>
  <c r="I279" i="2"/>
  <c r="EB338" i="2" l="1"/>
  <c r="EC337" i="2"/>
  <c r="EI337" i="2" s="1"/>
  <c r="EH337" i="2"/>
  <c r="DL281" i="2"/>
  <c r="CL350" i="2"/>
  <c r="CM349" i="2"/>
  <c r="CY348" i="2"/>
  <c r="DE348" i="2" s="1"/>
  <c r="CF350" i="2"/>
  <c r="CG349" i="2"/>
  <c r="CX349" i="2"/>
  <c r="ED280" i="2"/>
  <c r="EJ279" i="2"/>
  <c r="CR374" i="2"/>
  <c r="CS373" i="2"/>
  <c r="DX280" i="2"/>
  <c r="DR280" i="2"/>
  <c r="DQ346" i="2"/>
  <c r="DK345" i="2"/>
  <c r="DW355" i="2"/>
  <c r="CN280" i="2"/>
  <c r="CT280" i="2"/>
  <c r="CB279" i="2"/>
  <c r="CZ278" i="2"/>
  <c r="CH280" i="2"/>
  <c r="DF278" i="2"/>
  <c r="BV278" i="2"/>
  <c r="BD276" i="2"/>
  <c r="BP276" i="2"/>
  <c r="BJ277" i="2"/>
  <c r="AX278" i="2"/>
  <c r="FJ281" i="2"/>
  <c r="FD280" i="2"/>
  <c r="AR278" i="2"/>
  <c r="Z279" i="2"/>
  <c r="AF280" i="2"/>
  <c r="AL280" i="2"/>
  <c r="T278" i="2"/>
  <c r="M279" i="2"/>
  <c r="S279" i="2"/>
  <c r="N278" i="2"/>
  <c r="H280" i="2"/>
  <c r="N284" i="1"/>
  <c r="H285" i="1"/>
  <c r="G676" i="1"/>
  <c r="F677" i="1"/>
  <c r="D148" i="1"/>
  <c r="E147" i="1"/>
  <c r="O135" i="1"/>
  <c r="P134" i="1"/>
  <c r="J280" i="2"/>
  <c r="DM281" i="2"/>
  <c r="EK279" i="2"/>
  <c r="CI280" i="2"/>
  <c r="DG277" i="2"/>
  <c r="BK276" i="2"/>
  <c r="AG279" i="2"/>
  <c r="U278" i="2"/>
  <c r="AA279" i="2"/>
  <c r="DY280" i="2"/>
  <c r="CU280" i="2"/>
  <c r="BW277" i="2"/>
  <c r="AM279" i="2"/>
  <c r="AS278" i="2"/>
  <c r="DS280" i="2"/>
  <c r="CC279" i="2"/>
  <c r="BE276" i="2"/>
  <c r="AY277" i="2"/>
  <c r="O278" i="2"/>
  <c r="EE280" i="2"/>
  <c r="CO280" i="2"/>
  <c r="DA278" i="2"/>
  <c r="BQ275" i="2"/>
  <c r="FE279" i="2"/>
  <c r="FK280" i="2"/>
  <c r="I280" i="2"/>
  <c r="EB339" i="2" l="1"/>
  <c r="EC338" i="2"/>
  <c r="EI338" i="2" s="1"/>
  <c r="EH338" i="2"/>
  <c r="DL282" i="2"/>
  <c r="CL351" i="2"/>
  <c r="CM350" i="2"/>
  <c r="CY349" i="2"/>
  <c r="DE349" i="2" s="1"/>
  <c r="CF351" i="2"/>
  <c r="CG350" i="2"/>
  <c r="CX350" i="2"/>
  <c r="DR281" i="2"/>
  <c r="CR375" i="2"/>
  <c r="CS374" i="2"/>
  <c r="DX281" i="2"/>
  <c r="EJ280" i="2"/>
  <c r="ED281" i="2"/>
  <c r="DQ347" i="2"/>
  <c r="DK346" i="2"/>
  <c r="DW356" i="2"/>
  <c r="CZ279" i="2"/>
  <c r="CB280" i="2"/>
  <c r="CT281" i="2"/>
  <c r="CH281" i="2"/>
  <c r="CN281" i="2"/>
  <c r="DF279" i="2"/>
  <c r="BV279" i="2"/>
  <c r="BD277" i="2"/>
  <c r="BP277" i="2"/>
  <c r="BJ278" i="2"/>
  <c r="AX279" i="2"/>
  <c r="FJ282" i="2"/>
  <c r="FD281" i="2"/>
  <c r="Z280" i="2"/>
  <c r="AR279" i="2"/>
  <c r="AL281" i="2"/>
  <c r="AF281" i="2"/>
  <c r="T279" i="2"/>
  <c r="M280" i="2"/>
  <c r="N279" i="2"/>
  <c r="H281" i="2"/>
  <c r="N285" i="1"/>
  <c r="H286" i="1"/>
  <c r="F678" i="1"/>
  <c r="G677" i="1"/>
  <c r="D149" i="1"/>
  <c r="E148" i="1"/>
  <c r="O136" i="1"/>
  <c r="P135" i="1"/>
  <c r="J281" i="2"/>
  <c r="DM282" i="2"/>
  <c r="EK280" i="2"/>
  <c r="CC280" i="2"/>
  <c r="BW278" i="2"/>
  <c r="AY278" i="2"/>
  <c r="AM280" i="2"/>
  <c r="U279" i="2"/>
  <c r="AS279" i="2"/>
  <c r="EE281" i="2"/>
  <c r="CU281" i="2"/>
  <c r="BE277" i="2"/>
  <c r="FK281" i="2"/>
  <c r="I281" i="2"/>
  <c r="AA280" i="2"/>
  <c r="DS281" i="2"/>
  <c r="DA279" i="2"/>
  <c r="CI281" i="2"/>
  <c r="BQ276" i="2"/>
  <c r="FE280" i="2"/>
  <c r="DY281" i="2"/>
  <c r="CO281" i="2"/>
  <c r="DG278" i="2"/>
  <c r="BK277" i="2"/>
  <c r="AG280" i="2"/>
  <c r="O279" i="2"/>
  <c r="EB340" i="2" l="1"/>
  <c r="EC339" i="2"/>
  <c r="EI339" i="2" s="1"/>
  <c r="EH339" i="2"/>
  <c r="DL283" i="2"/>
  <c r="CL352" i="2"/>
  <c r="CM351" i="2"/>
  <c r="CY350" i="2"/>
  <c r="DE350" i="2" s="1"/>
  <c r="CF352" i="2"/>
  <c r="CG351" i="2"/>
  <c r="CX351" i="2"/>
  <c r="ED282" i="2"/>
  <c r="EJ281" i="2"/>
  <c r="DX282" i="2"/>
  <c r="CR376" i="2"/>
  <c r="CS375" i="2"/>
  <c r="DR282" i="2"/>
  <c r="DQ348" i="2"/>
  <c r="DK347" i="2"/>
  <c r="DW357" i="2"/>
  <c r="CH282" i="2"/>
  <c r="CT282" i="2"/>
  <c r="CB281" i="2"/>
  <c r="CN282" i="2"/>
  <c r="CZ280" i="2"/>
  <c r="DF280" i="2"/>
  <c r="BV280" i="2"/>
  <c r="BD278" i="2"/>
  <c r="BP278" i="2"/>
  <c r="BJ279" i="2"/>
  <c r="AX280" i="2"/>
  <c r="FJ283" i="2"/>
  <c r="FD282" i="2"/>
  <c r="AR280" i="2"/>
  <c r="Z281" i="2"/>
  <c r="AF282" i="2"/>
  <c r="AL282" i="2"/>
  <c r="T280" i="2"/>
  <c r="T281" i="2" s="1"/>
  <c r="M281" i="2"/>
  <c r="N280" i="2"/>
  <c r="H282" i="2"/>
  <c r="N286" i="1"/>
  <c r="H287" i="1"/>
  <c r="G678" i="1"/>
  <c r="F679" i="1"/>
  <c r="D150" i="1"/>
  <c r="E149" i="1"/>
  <c r="O137" i="1"/>
  <c r="P136" i="1"/>
  <c r="J282" i="2"/>
  <c r="DM283" i="2"/>
  <c r="DY282" i="2"/>
  <c r="CU282" i="2"/>
  <c r="BW279" i="2"/>
  <c r="FK282" i="2"/>
  <c r="U280" i="2"/>
  <c r="AS280" i="2"/>
  <c r="DS282" i="2"/>
  <c r="CC281" i="2"/>
  <c r="BE278" i="2"/>
  <c r="FE281" i="2"/>
  <c r="AG281" i="2"/>
  <c r="U281" i="2"/>
  <c r="EE282" i="2"/>
  <c r="CI282" i="2"/>
  <c r="CO282" i="2"/>
  <c r="BQ277" i="2"/>
  <c r="AY279" i="2"/>
  <c r="O280" i="2"/>
  <c r="I282" i="2"/>
  <c r="EK281" i="2"/>
  <c r="DA280" i="2"/>
  <c r="DG279" i="2"/>
  <c r="BK278" i="2"/>
  <c r="AM281" i="2"/>
  <c r="AA281" i="2"/>
  <c r="EB341" i="2" l="1"/>
  <c r="EC340" i="2"/>
  <c r="EI340" i="2" s="1"/>
  <c r="EH340" i="2"/>
  <c r="DL284" i="2"/>
  <c r="CL353" i="2"/>
  <c r="CM352" i="2"/>
  <c r="CY351" i="2"/>
  <c r="DE351" i="2" s="1"/>
  <c r="CF353" i="2"/>
  <c r="CG352" i="2"/>
  <c r="CX352" i="2"/>
  <c r="DR283" i="2"/>
  <c r="CS376" i="2"/>
  <c r="CR377" i="2"/>
  <c r="DX283" i="2"/>
  <c r="EJ282" i="2"/>
  <c r="ED283" i="2"/>
  <c r="DQ349" i="2"/>
  <c r="DK348" i="2"/>
  <c r="DW358" i="2"/>
  <c r="CN283" i="2"/>
  <c r="CB282" i="2"/>
  <c r="CT283" i="2"/>
  <c r="CZ281" i="2"/>
  <c r="CH283" i="2"/>
  <c r="DF281" i="2"/>
  <c r="BV281" i="2"/>
  <c r="BD279" i="2"/>
  <c r="BP279" i="2"/>
  <c r="BJ280" i="2"/>
  <c r="AX281" i="2"/>
  <c r="FJ284" i="2"/>
  <c r="FD283" i="2"/>
  <c r="Z282" i="2"/>
  <c r="AR281" i="2"/>
  <c r="AF283" i="2"/>
  <c r="AL283" i="2"/>
  <c r="M282" i="2"/>
  <c r="N281" i="2"/>
  <c r="T282" i="2"/>
  <c r="H283" i="2"/>
  <c r="N287" i="1"/>
  <c r="H288" i="1"/>
  <c r="F680" i="1"/>
  <c r="G679" i="1"/>
  <c r="D151" i="1"/>
  <c r="E150" i="1"/>
  <c r="O138" i="1"/>
  <c r="P137" i="1"/>
  <c r="J283" i="2"/>
  <c r="DM284" i="2"/>
  <c r="EE283" i="2"/>
  <c r="CU283" i="2"/>
  <c r="BE279" i="2"/>
  <c r="FK283" i="2"/>
  <c r="I283" i="2"/>
  <c r="AS281" i="2"/>
  <c r="DS283" i="2"/>
  <c r="CO283" i="2"/>
  <c r="DA281" i="2"/>
  <c r="BQ278" i="2"/>
  <c r="FE282" i="2"/>
  <c r="AM282" i="2"/>
  <c r="AA282" i="2"/>
  <c r="DY283" i="2"/>
  <c r="CI283" i="2"/>
  <c r="DG280" i="2"/>
  <c r="BK279" i="2"/>
  <c r="U282" i="2"/>
  <c r="EK282" i="2"/>
  <c r="CC282" i="2"/>
  <c r="BW280" i="2"/>
  <c r="AY280" i="2"/>
  <c r="AG282" i="2"/>
  <c r="O281" i="2"/>
  <c r="EB342" i="2" l="1"/>
  <c r="EC341" i="2"/>
  <c r="EI341" i="2" s="1"/>
  <c r="EH341" i="2"/>
  <c r="DL285" i="2"/>
  <c r="CL354" i="2"/>
  <c r="CM353" i="2"/>
  <c r="CY352" i="2"/>
  <c r="DE352" i="2" s="1"/>
  <c r="CF354" i="2"/>
  <c r="CG353" i="2"/>
  <c r="CX353" i="2"/>
  <c r="ED284" i="2"/>
  <c r="EJ283" i="2"/>
  <c r="CS377" i="2"/>
  <c r="CR378" i="2"/>
  <c r="DX284" i="2"/>
  <c r="DR284" i="2"/>
  <c r="DQ350" i="2"/>
  <c r="DK349" i="2"/>
  <c r="DW359" i="2"/>
  <c r="CZ282" i="2"/>
  <c r="CT284" i="2"/>
  <c r="CB283" i="2"/>
  <c r="CH284" i="2"/>
  <c r="CN284" i="2"/>
  <c r="DF282" i="2"/>
  <c r="BV282" i="2"/>
  <c r="BD280" i="2"/>
  <c r="BP280" i="2"/>
  <c r="BJ281" i="2"/>
  <c r="AX282" i="2"/>
  <c r="FJ285" i="2"/>
  <c r="FD284" i="2"/>
  <c r="AR282" i="2"/>
  <c r="Z283" i="2"/>
  <c r="AL284" i="2"/>
  <c r="AF284" i="2"/>
  <c r="M283" i="2"/>
  <c r="N282" i="2"/>
  <c r="T283" i="2"/>
  <c r="H284" i="2"/>
  <c r="N288" i="1"/>
  <c r="H289" i="1"/>
  <c r="G680" i="1"/>
  <c r="F681" i="1"/>
  <c r="D152" i="1"/>
  <c r="E151" i="1"/>
  <c r="O139" i="1"/>
  <c r="P138" i="1"/>
  <c r="J284" i="2"/>
  <c r="DM285" i="2"/>
  <c r="EE284" i="2"/>
  <c r="DA282" i="2"/>
  <c r="CI284" i="2"/>
  <c r="BQ279" i="2"/>
  <c r="AG283" i="2"/>
  <c r="AM283" i="2"/>
  <c r="AS282" i="2"/>
  <c r="AA283" i="2"/>
  <c r="EK283" i="2"/>
  <c r="CO284" i="2"/>
  <c r="DG281" i="2"/>
  <c r="BK280" i="2"/>
  <c r="FE283" i="2"/>
  <c r="O282" i="2"/>
  <c r="DY284" i="2"/>
  <c r="CU284" i="2"/>
  <c r="BW281" i="2"/>
  <c r="FK284" i="2"/>
  <c r="I284" i="2"/>
  <c r="DS284" i="2"/>
  <c r="CC283" i="2"/>
  <c r="BE280" i="2"/>
  <c r="AY281" i="2"/>
  <c r="U283" i="2"/>
  <c r="EB343" i="2" l="1"/>
  <c r="EC342" i="2"/>
  <c r="EI342" i="2" s="1"/>
  <c r="EH342" i="2"/>
  <c r="DL286" i="2"/>
  <c r="CL355" i="2"/>
  <c r="CM354" i="2"/>
  <c r="CY353" i="2"/>
  <c r="DE353" i="2" s="1"/>
  <c r="CG354" i="2"/>
  <c r="CF355" i="2"/>
  <c r="CX354" i="2"/>
  <c r="DR285" i="2"/>
  <c r="DX285" i="2"/>
  <c r="EJ284" i="2"/>
  <c r="CS378" i="2"/>
  <c r="CR379" i="2"/>
  <c r="ED285" i="2"/>
  <c r="DQ351" i="2"/>
  <c r="DK350" i="2"/>
  <c r="DW360" i="2"/>
  <c r="CH285" i="2"/>
  <c r="CB284" i="2"/>
  <c r="CT285" i="2"/>
  <c r="CN285" i="2"/>
  <c r="CZ283" i="2"/>
  <c r="DF283" i="2"/>
  <c r="BV283" i="2"/>
  <c r="BD281" i="2"/>
  <c r="BP281" i="2"/>
  <c r="BJ282" i="2"/>
  <c r="AX283" i="2"/>
  <c r="FJ286" i="2"/>
  <c r="FD285" i="2"/>
  <c r="Z284" i="2"/>
  <c r="AR283" i="2"/>
  <c r="AF285" i="2"/>
  <c r="AL285" i="2"/>
  <c r="M284" i="2"/>
  <c r="N283" i="2"/>
  <c r="T284" i="2"/>
  <c r="H285" i="2"/>
  <c r="N289" i="1"/>
  <c r="H290" i="1"/>
  <c r="F682" i="1"/>
  <c r="G681" i="1"/>
  <c r="D153" i="1"/>
  <c r="E152" i="1"/>
  <c r="O140" i="1"/>
  <c r="P139" i="1"/>
  <c r="J285" i="2"/>
  <c r="DM286" i="2"/>
  <c r="DS285" i="2"/>
  <c r="CI285" i="2"/>
  <c r="CO285" i="2"/>
  <c r="BQ280" i="2"/>
  <c r="AM284" i="2"/>
  <c r="I285" i="2"/>
  <c r="AS283" i="2"/>
  <c r="EK284" i="2"/>
  <c r="DA283" i="2"/>
  <c r="DG282" i="2"/>
  <c r="BK281" i="2"/>
  <c r="FK285" i="2"/>
  <c r="AG284" i="2"/>
  <c r="EE285" i="2"/>
  <c r="CC284" i="2"/>
  <c r="BW282" i="2"/>
  <c r="AY282" i="2"/>
  <c r="AA284" i="2"/>
  <c r="DY285" i="2"/>
  <c r="CU285" i="2"/>
  <c r="BE281" i="2"/>
  <c r="FE284" i="2"/>
  <c r="O283" i="2"/>
  <c r="U284" i="2"/>
  <c r="EB344" i="2" l="1"/>
  <c r="EC343" i="2"/>
  <c r="EI343" i="2" s="1"/>
  <c r="EH343" i="2"/>
  <c r="DL287" i="2"/>
  <c r="CL356" i="2"/>
  <c r="CM355" i="2"/>
  <c r="CG355" i="2"/>
  <c r="CF356" i="2"/>
  <c r="CF357" i="2" s="1"/>
  <c r="CX355" i="2"/>
  <c r="CY354" i="2"/>
  <c r="DE354" i="2" s="1"/>
  <c r="CS379" i="2"/>
  <c r="CR380" i="2"/>
  <c r="DX286" i="2"/>
  <c r="ED286" i="2"/>
  <c r="EJ285" i="2"/>
  <c r="DR286" i="2"/>
  <c r="DQ352" i="2"/>
  <c r="DK351" i="2"/>
  <c r="DW361" i="2"/>
  <c r="CN286" i="2"/>
  <c r="CT286" i="2"/>
  <c r="CB285" i="2"/>
  <c r="CZ284" i="2"/>
  <c r="CH286" i="2"/>
  <c r="DF284" i="2"/>
  <c r="BV284" i="2"/>
  <c r="BD282" i="2"/>
  <c r="BP282" i="2"/>
  <c r="BJ283" i="2"/>
  <c r="AX284" i="2"/>
  <c r="FJ287" i="2"/>
  <c r="FD286" i="2"/>
  <c r="AR284" i="2"/>
  <c r="Z285" i="2"/>
  <c r="AL286" i="2"/>
  <c r="AF286" i="2"/>
  <c r="M285" i="2"/>
  <c r="N284" i="2"/>
  <c r="S343" i="2"/>
  <c r="T285" i="2"/>
  <c r="H286" i="2"/>
  <c r="N290" i="1"/>
  <c r="H291" i="1"/>
  <c r="G682" i="1"/>
  <c r="F683" i="1"/>
  <c r="D154" i="1"/>
  <c r="E153" i="1"/>
  <c r="O141" i="1"/>
  <c r="P140" i="1"/>
  <c r="J286" i="2"/>
  <c r="DM287" i="2"/>
  <c r="EE286" i="2"/>
  <c r="CC285" i="2"/>
  <c r="BE282" i="2"/>
  <c r="AS284" i="2"/>
  <c r="FK286" i="2"/>
  <c r="U285" i="2"/>
  <c r="EK285" i="2"/>
  <c r="CO286" i="2"/>
  <c r="DA284" i="2"/>
  <c r="BQ281" i="2"/>
  <c r="I286" i="2"/>
  <c r="AG285" i="2"/>
  <c r="AA285" i="2"/>
  <c r="DS286" i="2"/>
  <c r="CI286" i="2"/>
  <c r="DG283" i="2"/>
  <c r="BK282" i="2"/>
  <c r="AY283" i="2"/>
  <c r="O284" i="2"/>
  <c r="DY286" i="2"/>
  <c r="CU286" i="2"/>
  <c r="BW283" i="2"/>
  <c r="AM285" i="2"/>
  <c r="FE285" i="2"/>
  <c r="EB345" i="2" l="1"/>
  <c r="EC344" i="2"/>
  <c r="EI344" i="2" s="1"/>
  <c r="EH344" i="2"/>
  <c r="DL288" i="2"/>
  <c r="CG357" i="2"/>
  <c r="CF358" i="2"/>
  <c r="CL357" i="2"/>
  <c r="CM356" i="2"/>
  <c r="CG356" i="2"/>
  <c r="CX356" i="2"/>
  <c r="CY355" i="2"/>
  <c r="DE355" i="2" s="1"/>
  <c r="ED287" i="2"/>
  <c r="DX287" i="2"/>
  <c r="DR287" i="2"/>
  <c r="CS380" i="2"/>
  <c r="CR381" i="2"/>
  <c r="EJ286" i="2"/>
  <c r="DQ353" i="2"/>
  <c r="DK352" i="2"/>
  <c r="DW362" i="2"/>
  <c r="CZ285" i="2"/>
  <c r="CB286" i="2"/>
  <c r="CT287" i="2"/>
  <c r="CH287" i="2"/>
  <c r="CN287" i="2"/>
  <c r="DF285" i="2"/>
  <c r="BV285" i="2"/>
  <c r="BD283" i="2"/>
  <c r="BP283" i="2"/>
  <c r="BJ284" i="2"/>
  <c r="AX285" i="2"/>
  <c r="FJ288" i="2"/>
  <c r="FD287" i="2"/>
  <c r="Z286" i="2"/>
  <c r="AR285" i="2"/>
  <c r="AF287" i="2"/>
  <c r="AL287" i="2"/>
  <c r="M286" i="2"/>
  <c r="N285" i="2"/>
  <c r="T286" i="2"/>
  <c r="H287" i="2"/>
  <c r="N291" i="1"/>
  <c r="H292" i="1"/>
  <c r="G683" i="1"/>
  <c r="F684" i="1"/>
  <c r="D155" i="1"/>
  <c r="E154" i="1"/>
  <c r="O142" i="1"/>
  <c r="P141" i="1"/>
  <c r="J287" i="2"/>
  <c r="DM288" i="2"/>
  <c r="EE287" i="2"/>
  <c r="DA285" i="2"/>
  <c r="CI287" i="2"/>
  <c r="BQ282" i="2"/>
  <c r="FE286" i="2"/>
  <c r="AM286" i="2"/>
  <c r="AS285" i="2"/>
  <c r="DY287" i="2"/>
  <c r="CO287" i="2"/>
  <c r="DG284" i="2"/>
  <c r="BK283" i="2"/>
  <c r="U286" i="2"/>
  <c r="DS287" i="2"/>
  <c r="CC286" i="2"/>
  <c r="BW284" i="2"/>
  <c r="AY284" i="2"/>
  <c r="I287" i="2"/>
  <c r="O285" i="2"/>
  <c r="EK286" i="2"/>
  <c r="CU287" i="2"/>
  <c r="BE283" i="2"/>
  <c r="FK287" i="2"/>
  <c r="AG286" i="2"/>
  <c r="AA286" i="2"/>
  <c r="EB346" i="2" l="1"/>
  <c r="EC345" i="2"/>
  <c r="EI345" i="2" s="1"/>
  <c r="EH345" i="2"/>
  <c r="DL289" i="2"/>
  <c r="CL358" i="2"/>
  <c r="CM357" i="2"/>
  <c r="CX357" i="2"/>
  <c r="CG358" i="2"/>
  <c r="CF359" i="2"/>
  <c r="CY357" i="2"/>
  <c r="DE357" i="2" s="1"/>
  <c r="CY356" i="2"/>
  <c r="DE356" i="2" s="1"/>
  <c r="EJ287" i="2"/>
  <c r="CS381" i="2"/>
  <c r="CR382" i="2"/>
  <c r="DR288" i="2"/>
  <c r="DX288" i="2"/>
  <c r="ED288" i="2"/>
  <c r="DQ354" i="2"/>
  <c r="DK353" i="2"/>
  <c r="DW363" i="2"/>
  <c r="CH288" i="2"/>
  <c r="CT288" i="2"/>
  <c r="CB287" i="2"/>
  <c r="CN288" i="2"/>
  <c r="CZ286" i="2"/>
  <c r="DF286" i="2"/>
  <c r="BV286" i="2"/>
  <c r="BD284" i="2"/>
  <c r="BP284" i="2"/>
  <c r="BJ285" i="2"/>
  <c r="AX286" i="2"/>
  <c r="FJ289" i="2"/>
  <c r="FD288" i="2"/>
  <c r="AR286" i="2"/>
  <c r="Z287" i="2"/>
  <c r="AF288" i="2"/>
  <c r="AL288" i="2"/>
  <c r="M287" i="2"/>
  <c r="N286" i="2"/>
  <c r="T287" i="2"/>
  <c r="H288" i="2"/>
  <c r="N292" i="1"/>
  <c r="H293" i="1"/>
  <c r="G684" i="1"/>
  <c r="F685" i="1"/>
  <c r="D156" i="1"/>
  <c r="E155" i="1"/>
  <c r="O143" i="1"/>
  <c r="P142" i="1"/>
  <c r="J288" i="2"/>
  <c r="DM289" i="2"/>
  <c r="EK287" i="2"/>
  <c r="CI288" i="2"/>
  <c r="CO288" i="2"/>
  <c r="BQ283" i="2"/>
  <c r="U287" i="2"/>
  <c r="AM287" i="2"/>
  <c r="AA287" i="2"/>
  <c r="DY288" i="2"/>
  <c r="DA286" i="2"/>
  <c r="DG285" i="2"/>
  <c r="BK284" i="2"/>
  <c r="O286" i="2"/>
  <c r="DS288" i="2"/>
  <c r="CU288" i="2"/>
  <c r="BW285" i="2"/>
  <c r="FK288" i="2"/>
  <c r="FE287" i="2"/>
  <c r="AS286" i="2"/>
  <c r="EE288" i="2"/>
  <c r="CC287" i="2"/>
  <c r="BE284" i="2"/>
  <c r="AG287" i="2"/>
  <c r="AY285" i="2"/>
  <c r="I288" i="2"/>
  <c r="EB347" i="2" l="1"/>
  <c r="EC346" i="2"/>
  <c r="EI346" i="2" s="1"/>
  <c r="EH346" i="2"/>
  <c r="DL290" i="2"/>
  <c r="CG359" i="2"/>
  <c r="CF360" i="2"/>
  <c r="CL359" i="2"/>
  <c r="CM358" i="2"/>
  <c r="CX358" i="2"/>
  <c r="CS382" i="2"/>
  <c r="CR383" i="2"/>
  <c r="ED289" i="2"/>
  <c r="DR289" i="2"/>
  <c r="DX289" i="2"/>
  <c r="EJ288" i="2"/>
  <c r="DQ355" i="2"/>
  <c r="DK354" i="2"/>
  <c r="DW364" i="2"/>
  <c r="CN289" i="2"/>
  <c r="CB288" i="2"/>
  <c r="CT289" i="2"/>
  <c r="CZ287" i="2"/>
  <c r="CH289" i="2"/>
  <c r="DF287" i="2"/>
  <c r="BV287" i="2"/>
  <c r="BD285" i="2"/>
  <c r="BP285" i="2"/>
  <c r="BJ286" i="2"/>
  <c r="AX287" i="2"/>
  <c r="FJ290" i="2"/>
  <c r="FD289" i="2"/>
  <c r="Z288" i="2"/>
  <c r="AR287" i="2"/>
  <c r="AL289" i="2"/>
  <c r="AF289" i="2"/>
  <c r="M288" i="2"/>
  <c r="N287" i="2"/>
  <c r="T288" i="2"/>
  <c r="H289" i="2"/>
  <c r="N293" i="1"/>
  <c r="H294" i="1"/>
  <c r="F686" i="1"/>
  <c r="G685" i="1"/>
  <c r="D157" i="1"/>
  <c r="E156" i="1"/>
  <c r="O144" i="1"/>
  <c r="P143" i="1"/>
  <c r="J289" i="2"/>
  <c r="DM290" i="2"/>
  <c r="DY289" i="2"/>
  <c r="CO289" i="2"/>
  <c r="DA287" i="2"/>
  <c r="BQ284" i="2"/>
  <c r="AG288" i="2"/>
  <c r="AM288" i="2"/>
  <c r="AA288" i="2"/>
  <c r="EE289" i="2"/>
  <c r="CI289" i="2"/>
  <c r="DG286" i="2"/>
  <c r="BK285" i="2"/>
  <c r="I289" i="2"/>
  <c r="EK288" i="2"/>
  <c r="CC288" i="2"/>
  <c r="BW286" i="2"/>
  <c r="FK289" i="2"/>
  <c r="O287" i="2"/>
  <c r="U288" i="2"/>
  <c r="DS289" i="2"/>
  <c r="CU289" i="2"/>
  <c r="BE285" i="2"/>
  <c r="FE288" i="2"/>
  <c r="AY286" i="2"/>
  <c r="AS287" i="2"/>
  <c r="EB348" i="2" l="1"/>
  <c r="EC347" i="2"/>
  <c r="EI347" i="2" s="1"/>
  <c r="EH347" i="2"/>
  <c r="DL291" i="2"/>
  <c r="CL360" i="2"/>
  <c r="CM359" i="2"/>
  <c r="CX359" i="2"/>
  <c r="CG360" i="2"/>
  <c r="CF361" i="2"/>
  <c r="CY359" i="2"/>
  <c r="DE359" i="2" s="1"/>
  <c r="CY358" i="2"/>
  <c r="DE358" i="2" s="1"/>
  <c r="DR290" i="2"/>
  <c r="CR384" i="2"/>
  <c r="CS383" i="2"/>
  <c r="EJ289" i="2"/>
  <c r="ED290" i="2"/>
  <c r="DX290" i="2"/>
  <c r="DQ356" i="2"/>
  <c r="DK355" i="2"/>
  <c r="DW365" i="2"/>
  <c r="CZ288" i="2"/>
  <c r="CT290" i="2"/>
  <c r="CB289" i="2"/>
  <c r="CH290" i="2"/>
  <c r="CN290" i="2"/>
  <c r="DF288" i="2"/>
  <c r="BV288" i="2"/>
  <c r="BD286" i="2"/>
  <c r="BP286" i="2"/>
  <c r="BJ287" i="2"/>
  <c r="AX288" i="2"/>
  <c r="FJ291" i="2"/>
  <c r="FD290" i="2"/>
  <c r="AR288" i="2"/>
  <c r="Z289" i="2"/>
  <c r="AF290" i="2"/>
  <c r="AL290" i="2"/>
  <c r="M289" i="2"/>
  <c r="N288" i="2"/>
  <c r="T289" i="2"/>
  <c r="H290" i="2"/>
  <c r="N294" i="1"/>
  <c r="H295" i="1"/>
  <c r="G686" i="1"/>
  <c r="F687" i="1"/>
  <c r="D158" i="1"/>
  <c r="E157" i="1"/>
  <c r="O145" i="1"/>
  <c r="P144" i="1"/>
  <c r="J290" i="2"/>
  <c r="DM291" i="2"/>
  <c r="DY290" i="2"/>
  <c r="DA288" i="2"/>
  <c r="CI290" i="2"/>
  <c r="BQ285" i="2"/>
  <c r="AM289" i="2"/>
  <c r="AA289" i="2"/>
  <c r="AS288" i="2"/>
  <c r="DS290" i="2"/>
  <c r="CO290" i="2"/>
  <c r="DG287" i="2"/>
  <c r="BK286" i="2"/>
  <c r="AY287" i="2"/>
  <c r="EK289" i="2"/>
  <c r="CU290" i="2"/>
  <c r="BW287" i="2"/>
  <c r="FK290" i="2"/>
  <c r="I290" i="2"/>
  <c r="AG289" i="2"/>
  <c r="EE290" i="2"/>
  <c r="CC289" i="2"/>
  <c r="BE286" i="2"/>
  <c r="FE289" i="2"/>
  <c r="U289" i="2"/>
  <c r="O288" i="2"/>
  <c r="EB349" i="2" l="1"/>
  <c r="EC348" i="2"/>
  <c r="EI348" i="2" s="1"/>
  <c r="EH348" i="2"/>
  <c r="DL292" i="2"/>
  <c r="CF362" i="2"/>
  <c r="CG361" i="2"/>
  <c r="CL361" i="2"/>
  <c r="CM360" i="2"/>
  <c r="CX360" i="2"/>
  <c r="ED291" i="2"/>
  <c r="CS384" i="2"/>
  <c r="CR385" i="2"/>
  <c r="EJ290" i="2"/>
  <c r="DR291" i="2"/>
  <c r="DX291" i="2"/>
  <c r="DQ357" i="2"/>
  <c r="DK356" i="2"/>
  <c r="DW366" i="2"/>
  <c r="CH291" i="2"/>
  <c r="CB290" i="2"/>
  <c r="CT291" i="2"/>
  <c r="CN291" i="2"/>
  <c r="CZ289" i="2"/>
  <c r="DF289" i="2"/>
  <c r="BV289" i="2"/>
  <c r="BD287" i="2"/>
  <c r="BP287" i="2"/>
  <c r="BJ288" i="2"/>
  <c r="AX289" i="2"/>
  <c r="FJ292" i="2"/>
  <c r="FD291" i="2"/>
  <c r="Z290" i="2"/>
  <c r="AR289" i="2"/>
  <c r="AF291" i="2"/>
  <c r="AL291" i="2"/>
  <c r="M290" i="2"/>
  <c r="N289" i="2"/>
  <c r="T290" i="2"/>
  <c r="H291" i="2"/>
  <c r="N295" i="1"/>
  <c r="H296" i="1"/>
  <c r="F688" i="1"/>
  <c r="G687" i="1"/>
  <c r="D159" i="1"/>
  <c r="E158" i="1"/>
  <c r="O146" i="1"/>
  <c r="P145" i="1"/>
  <c r="J291" i="2"/>
  <c r="DM292" i="2"/>
  <c r="DY291" i="2"/>
  <c r="CI291" i="2"/>
  <c r="CO291" i="2"/>
  <c r="BQ286" i="2"/>
  <c r="AY288" i="2"/>
  <c r="AM290" i="2"/>
  <c r="AA290" i="2"/>
  <c r="EE291" i="2"/>
  <c r="DA289" i="2"/>
  <c r="DG288" i="2"/>
  <c r="BK287" i="2"/>
  <c r="U290" i="2"/>
  <c r="EK290" i="2"/>
  <c r="CC290" i="2"/>
  <c r="BW288" i="2"/>
  <c r="FK291" i="2"/>
  <c r="AG290" i="2"/>
  <c r="AS289" i="2"/>
  <c r="DS291" i="2"/>
  <c r="CU291" i="2"/>
  <c r="BE287" i="2"/>
  <c r="FE290" i="2"/>
  <c r="I291" i="2"/>
  <c r="O289" i="2"/>
  <c r="EB350" i="2" l="1"/>
  <c r="EC349" i="2"/>
  <c r="EI349" i="2" s="1"/>
  <c r="EH349" i="2"/>
  <c r="DL293" i="2"/>
  <c r="CL362" i="2"/>
  <c r="CM361" i="2"/>
  <c r="CY361" i="2" s="1"/>
  <c r="DE361" i="2" s="1"/>
  <c r="CX361" i="2"/>
  <c r="CF363" i="2"/>
  <c r="CF364" i="2" s="1"/>
  <c r="CG362" i="2"/>
  <c r="CY360" i="2"/>
  <c r="DE360" i="2" s="1"/>
  <c r="DR292" i="2"/>
  <c r="EJ291" i="2"/>
  <c r="ED292" i="2"/>
  <c r="DX292" i="2"/>
  <c r="CS385" i="2"/>
  <c r="CR386" i="2"/>
  <c r="DQ358" i="2"/>
  <c r="DK357" i="2"/>
  <c r="DW367" i="2"/>
  <c r="CN292" i="2"/>
  <c r="CT292" i="2"/>
  <c r="CB291" i="2"/>
  <c r="CZ290" i="2"/>
  <c r="CH292" i="2"/>
  <c r="DF290" i="2"/>
  <c r="BV290" i="2"/>
  <c r="BD288" i="2"/>
  <c r="BP288" i="2"/>
  <c r="BJ289" i="2"/>
  <c r="AX290" i="2"/>
  <c r="FJ293" i="2"/>
  <c r="FD292" i="2"/>
  <c r="AR290" i="2"/>
  <c r="Z291" i="2"/>
  <c r="AL292" i="2"/>
  <c r="AF292" i="2"/>
  <c r="M291" i="2"/>
  <c r="N290" i="2"/>
  <c r="S349" i="2"/>
  <c r="T291" i="2"/>
  <c r="H292" i="2"/>
  <c r="N296" i="1"/>
  <c r="H297" i="1"/>
  <c r="G688" i="1"/>
  <c r="F689" i="1"/>
  <c r="D160" i="1"/>
  <c r="E159" i="1"/>
  <c r="O147" i="1"/>
  <c r="P146" i="1"/>
  <c r="J292" i="2"/>
  <c r="DM293" i="2"/>
  <c r="EE292" i="2"/>
  <c r="CC291" i="2"/>
  <c r="BE288" i="2"/>
  <c r="AS290" i="2"/>
  <c r="I292" i="2"/>
  <c r="DS292" i="2"/>
  <c r="CO292" i="2"/>
  <c r="DA290" i="2"/>
  <c r="BQ287" i="2"/>
  <c r="AY289" i="2"/>
  <c r="AM291" i="2"/>
  <c r="AA291" i="2"/>
  <c r="EK291" i="2"/>
  <c r="CI292" i="2"/>
  <c r="DG289" i="2"/>
  <c r="BK288" i="2"/>
  <c r="FE291" i="2"/>
  <c r="FK292" i="2"/>
  <c r="DY292" i="2"/>
  <c r="CU292" i="2"/>
  <c r="BW289" i="2"/>
  <c r="O290" i="2"/>
  <c r="AG291" i="2"/>
  <c r="U291" i="2"/>
  <c r="EB351" i="2" l="1"/>
  <c r="EC350" i="2"/>
  <c r="EI350" i="2" s="1"/>
  <c r="EH350" i="2"/>
  <c r="CF365" i="2"/>
  <c r="CG364" i="2"/>
  <c r="DL294" i="2"/>
  <c r="CG363" i="2"/>
  <c r="CL363" i="2"/>
  <c r="CM362" i="2"/>
  <c r="CX362" i="2"/>
  <c r="ED293" i="2"/>
  <c r="DX293" i="2"/>
  <c r="EJ292" i="2"/>
  <c r="CR387" i="2"/>
  <c r="CS386" i="2"/>
  <c r="DR293" i="2"/>
  <c r="DQ359" i="2"/>
  <c r="DK358" i="2"/>
  <c r="DW368" i="2"/>
  <c r="CZ291" i="2"/>
  <c r="CB292" i="2"/>
  <c r="CT293" i="2"/>
  <c r="CH293" i="2"/>
  <c r="CN293" i="2"/>
  <c r="DF291" i="2"/>
  <c r="BV291" i="2"/>
  <c r="BD289" i="2"/>
  <c r="BP289" i="2"/>
  <c r="BJ290" i="2"/>
  <c r="AX291" i="2"/>
  <c r="FJ294" i="2"/>
  <c r="FD293" i="2"/>
  <c r="Z292" i="2"/>
  <c r="AR291" i="2"/>
  <c r="AF293" i="2"/>
  <c r="AL293" i="2"/>
  <c r="M292" i="2"/>
  <c r="N291" i="2"/>
  <c r="S350" i="2"/>
  <c r="T292" i="2"/>
  <c r="H293" i="2"/>
  <c r="N297" i="1"/>
  <c r="H298" i="1"/>
  <c r="G689" i="1"/>
  <c r="F690" i="1"/>
  <c r="D161" i="1"/>
  <c r="E160" i="1"/>
  <c r="O148" i="1"/>
  <c r="P147" i="1"/>
  <c r="J293" i="2"/>
  <c r="DM294" i="2"/>
  <c r="EK292" i="2"/>
  <c r="CU293" i="2"/>
  <c r="BE289" i="2"/>
  <c r="FE292" i="2"/>
  <c r="U292" i="2"/>
  <c r="AG292" i="2"/>
  <c r="EE293" i="2"/>
  <c r="DA291" i="2"/>
  <c r="CI293" i="2"/>
  <c r="BQ288" i="2"/>
  <c r="AS291" i="2"/>
  <c r="O291" i="2"/>
  <c r="AM292" i="2"/>
  <c r="DS293" i="2"/>
  <c r="CO293" i="2"/>
  <c r="DG290" i="2"/>
  <c r="BK289" i="2"/>
  <c r="AA292" i="2"/>
  <c r="DY293" i="2"/>
  <c r="CC292" i="2"/>
  <c r="BW290" i="2"/>
  <c r="AY290" i="2"/>
  <c r="FK293" i="2"/>
  <c r="I293" i="2"/>
  <c r="EB352" i="2" l="1"/>
  <c r="EC351" i="2"/>
  <c r="EI351" i="2" s="1"/>
  <c r="EH351" i="2"/>
  <c r="CG365" i="2"/>
  <c r="CF366" i="2"/>
  <c r="DL295" i="2"/>
  <c r="CL364" i="2"/>
  <c r="CM363" i="2"/>
  <c r="CY363" i="2" s="1"/>
  <c r="DE363" i="2" s="1"/>
  <c r="CX363" i="2"/>
  <c r="CY362" i="2"/>
  <c r="DE362" i="2" s="1"/>
  <c r="EJ293" i="2"/>
  <c r="DX294" i="2"/>
  <c r="DR294" i="2"/>
  <c r="ED294" i="2"/>
  <c r="CS387" i="2"/>
  <c r="CR388" i="2"/>
  <c r="DQ360" i="2"/>
  <c r="DK359" i="2"/>
  <c r="DW369" i="2"/>
  <c r="CH294" i="2"/>
  <c r="CT294" i="2"/>
  <c r="CB293" i="2"/>
  <c r="CN294" i="2"/>
  <c r="CZ292" i="2"/>
  <c r="DF292" i="2"/>
  <c r="BV292" i="2"/>
  <c r="BD290" i="2"/>
  <c r="BP290" i="2"/>
  <c r="BJ291" i="2"/>
  <c r="AX292" i="2"/>
  <c r="FJ295" i="2"/>
  <c r="FD294" i="2"/>
  <c r="AR292" i="2"/>
  <c r="Z293" i="2"/>
  <c r="AF294" i="2"/>
  <c r="AL294" i="2"/>
  <c r="M293" i="2"/>
  <c r="S293" i="2"/>
  <c r="N292" i="2"/>
  <c r="H294" i="2"/>
  <c r="N298" i="1"/>
  <c r="H299" i="1"/>
  <c r="G690" i="1"/>
  <c r="F691" i="1"/>
  <c r="D162" i="1"/>
  <c r="E161" i="1"/>
  <c r="O149" i="1"/>
  <c r="P148" i="1"/>
  <c r="J294" i="2"/>
  <c r="DM295" i="2"/>
  <c r="DN295" i="2"/>
  <c r="EK293" i="2"/>
  <c r="CI294" i="2"/>
  <c r="CO294" i="2"/>
  <c r="BQ289" i="2"/>
  <c r="AS292" i="2"/>
  <c r="AM293" i="2"/>
  <c r="AA293" i="2"/>
  <c r="EE294" i="2"/>
  <c r="DA292" i="2"/>
  <c r="DG291" i="2"/>
  <c r="BK290" i="2"/>
  <c r="AG293" i="2"/>
  <c r="FK294" i="2"/>
  <c r="DY294" i="2"/>
  <c r="CU294" i="2"/>
  <c r="BW291" i="2"/>
  <c r="AY291" i="2"/>
  <c r="FE293" i="2"/>
  <c r="DS294" i="2"/>
  <c r="CC293" i="2"/>
  <c r="BE290" i="2"/>
  <c r="I294" i="2"/>
  <c r="O292" i="2"/>
  <c r="EB353" i="2" l="1"/>
  <c r="EC352" i="2"/>
  <c r="EI352" i="2" s="1"/>
  <c r="EH352" i="2"/>
  <c r="CG366" i="2"/>
  <c r="CF367" i="2"/>
  <c r="DL296" i="2"/>
  <c r="CL365" i="2"/>
  <c r="CM364" i="2"/>
  <c r="CX364" i="2"/>
  <c r="DR295" i="2"/>
  <c r="DX295" i="2"/>
  <c r="CS388" i="2"/>
  <c r="CR389" i="2"/>
  <c r="ED295" i="2"/>
  <c r="EJ294" i="2"/>
  <c r="DQ361" i="2"/>
  <c r="DK360" i="2"/>
  <c r="DW370" i="2"/>
  <c r="CN295" i="2"/>
  <c r="CB294" i="2"/>
  <c r="CT295" i="2"/>
  <c r="CZ293" i="2"/>
  <c r="CH295" i="2"/>
  <c r="DF293" i="2"/>
  <c r="BV293" i="2"/>
  <c r="BD291" i="2"/>
  <c r="BP291" i="2"/>
  <c r="BJ292" i="2"/>
  <c r="AX293" i="2"/>
  <c r="FJ296" i="2"/>
  <c r="T293" i="2"/>
  <c r="FD295" i="2"/>
  <c r="Z294" i="2"/>
  <c r="AR293" i="2"/>
  <c r="AL295" i="2"/>
  <c r="AF295" i="2"/>
  <c r="M294" i="2"/>
  <c r="S294" i="2"/>
  <c r="N293" i="2"/>
  <c r="H295" i="2"/>
  <c r="N299" i="1"/>
  <c r="H300" i="1"/>
  <c r="F692" i="1"/>
  <c r="G691" i="1"/>
  <c r="D163" i="1"/>
  <c r="E162" i="1"/>
  <c r="O150" i="1"/>
  <c r="P149" i="1"/>
  <c r="DN296" i="2"/>
  <c r="DM296" i="2"/>
  <c r="DZ295" i="2"/>
  <c r="EK294" i="2"/>
  <c r="CO295" i="2"/>
  <c r="CU295" i="2"/>
  <c r="BW292" i="2"/>
  <c r="FL295" i="2"/>
  <c r="AS293" i="2"/>
  <c r="FE294" i="2"/>
  <c r="I295" i="2"/>
  <c r="DY295" i="2"/>
  <c r="DS295" i="2"/>
  <c r="CI295" i="2"/>
  <c r="CV295" i="2"/>
  <c r="BE291" i="2"/>
  <c r="FK295" i="2"/>
  <c r="J295" i="2"/>
  <c r="AG294" i="2"/>
  <c r="EF295" i="2"/>
  <c r="DT295" i="2"/>
  <c r="CJ295" i="2"/>
  <c r="DA293" i="2"/>
  <c r="BQ290" i="2"/>
  <c r="U293" i="2"/>
  <c r="AY292" i="2"/>
  <c r="AM294" i="2"/>
  <c r="EE295" i="2"/>
  <c r="CP295" i="2"/>
  <c r="CC294" i="2"/>
  <c r="DG292" i="2"/>
  <c r="BK291" i="2"/>
  <c r="AA294" i="2"/>
  <c r="O293" i="2"/>
  <c r="EB354" i="2" l="1"/>
  <c r="EC353" i="2"/>
  <c r="EI353" i="2" s="1"/>
  <c r="EH353" i="2"/>
  <c r="CF368" i="2"/>
  <c r="CG367" i="2"/>
  <c r="DL297" i="2"/>
  <c r="CY364" i="2"/>
  <c r="DE364" i="2" s="1"/>
  <c r="CL366" i="2"/>
  <c r="CM365" i="2"/>
  <c r="CX365" i="2"/>
  <c r="CS389" i="2"/>
  <c r="CR390" i="2"/>
  <c r="DR296" i="2"/>
  <c r="EJ295" i="2"/>
  <c r="ED296" i="2"/>
  <c r="DX296" i="2"/>
  <c r="DQ362" i="2"/>
  <c r="DK361" i="2"/>
  <c r="DW371" i="2"/>
  <c r="CZ294" i="2"/>
  <c r="CT296" i="2"/>
  <c r="CB295" i="2"/>
  <c r="CH296" i="2"/>
  <c r="CN296" i="2"/>
  <c r="DF294" i="2"/>
  <c r="BV294" i="2"/>
  <c r="BD292" i="2"/>
  <c r="BP292" i="2"/>
  <c r="BJ293" i="2"/>
  <c r="AX294" i="2"/>
  <c r="FJ297" i="2"/>
  <c r="FD296" i="2"/>
  <c r="AR294" i="2"/>
  <c r="Z295" i="2"/>
  <c r="AF296" i="2"/>
  <c r="AL296" i="2"/>
  <c r="T294" i="2"/>
  <c r="T295" i="2" s="1"/>
  <c r="M295" i="2"/>
  <c r="N294" i="2"/>
  <c r="H296" i="2"/>
  <c r="H301" i="1"/>
  <c r="N300" i="1"/>
  <c r="G692" i="1"/>
  <c r="F693" i="1"/>
  <c r="D164" i="1"/>
  <c r="E163" i="1"/>
  <c r="O151" i="1"/>
  <c r="P150" i="1"/>
  <c r="DN297" i="2"/>
  <c r="DM297" i="2"/>
  <c r="DT296" i="2"/>
  <c r="EL295" i="2"/>
  <c r="CO296" i="2"/>
  <c r="CC295" i="2"/>
  <c r="DG293" i="2"/>
  <c r="BK292" i="2"/>
  <c r="FL296" i="2"/>
  <c r="I296" i="2"/>
  <c r="AS294" i="2"/>
  <c r="FK296" i="2"/>
  <c r="J296" i="2"/>
  <c r="DZ296" i="2"/>
  <c r="EE296" i="2"/>
  <c r="CP296" i="2"/>
  <c r="CD295" i="2"/>
  <c r="BW293" i="2"/>
  <c r="AM295" i="2"/>
  <c r="AN295" i="2"/>
  <c r="FF295" i="2"/>
  <c r="U294" i="2"/>
  <c r="DY296" i="2"/>
  <c r="EF296" i="2"/>
  <c r="CU296" i="2"/>
  <c r="CI296" i="2"/>
  <c r="BE292" i="2"/>
  <c r="AY293" i="2"/>
  <c r="AB295" i="2"/>
  <c r="AH295" i="2"/>
  <c r="O294" i="2"/>
  <c r="DS296" i="2"/>
  <c r="EK295" i="2"/>
  <c r="DA294" i="2"/>
  <c r="CV296" i="2"/>
  <c r="CJ296" i="2"/>
  <c r="BQ291" i="2"/>
  <c r="FE295" i="2"/>
  <c r="AG295" i="2"/>
  <c r="AA295" i="2"/>
  <c r="EB355" i="2" l="1"/>
  <c r="EC354" i="2"/>
  <c r="EI354" i="2" s="1"/>
  <c r="EH354" i="2"/>
  <c r="CF369" i="2"/>
  <c r="CG368" i="2"/>
  <c r="DL298" i="2"/>
  <c r="CY365" i="2"/>
  <c r="DE365" i="2" s="1"/>
  <c r="CL367" i="2"/>
  <c r="CM366" i="2"/>
  <c r="CX366" i="2"/>
  <c r="ED297" i="2"/>
  <c r="CS390" i="2"/>
  <c r="CR391" i="2"/>
  <c r="EJ296" i="2"/>
  <c r="DX297" i="2"/>
  <c r="DR297" i="2"/>
  <c r="DQ363" i="2"/>
  <c r="DK362" i="2"/>
  <c r="DW372" i="2"/>
  <c r="CH297" i="2"/>
  <c r="CB296" i="2"/>
  <c r="CT297" i="2"/>
  <c r="CN297" i="2"/>
  <c r="CZ295" i="2"/>
  <c r="DF295" i="2"/>
  <c r="BV295" i="2"/>
  <c r="BD293" i="2"/>
  <c r="BP293" i="2"/>
  <c r="BJ294" i="2"/>
  <c r="AX295" i="2"/>
  <c r="FJ298" i="2"/>
  <c r="FD297" i="2"/>
  <c r="Z296" i="2"/>
  <c r="AR295" i="2"/>
  <c r="AF297" i="2"/>
  <c r="AL297" i="2"/>
  <c r="M296" i="2"/>
  <c r="N295" i="2"/>
  <c r="T296" i="2"/>
  <c r="H297" i="2"/>
  <c r="N301" i="1"/>
  <c r="H302" i="1"/>
  <c r="F694" i="1"/>
  <c r="G693" i="1"/>
  <c r="D165" i="1"/>
  <c r="E164" i="1"/>
  <c r="O152" i="1"/>
  <c r="P151" i="1"/>
  <c r="DM298" i="2"/>
  <c r="DN298" i="2"/>
  <c r="EF297" i="2"/>
  <c r="EL296" i="2"/>
  <c r="CI297" i="2"/>
  <c r="CD296" i="2"/>
  <c r="CO297" i="2"/>
  <c r="BQ292" i="2"/>
  <c r="AN296" i="2"/>
  <c r="FL297" i="2"/>
  <c r="U295" i="2"/>
  <c r="V295" i="2"/>
  <c r="AY294" i="2"/>
  <c r="DS297" i="2"/>
  <c r="DZ297" i="2"/>
  <c r="DA295" i="2"/>
  <c r="CV297" i="2"/>
  <c r="DG294" i="2"/>
  <c r="BK293" i="2"/>
  <c r="FE296" i="2"/>
  <c r="I297" i="2"/>
  <c r="AS295" i="2"/>
  <c r="DT297" i="2"/>
  <c r="DY297" i="2"/>
  <c r="DB295" i="2"/>
  <c r="CU297" i="2"/>
  <c r="BW294" i="2"/>
  <c r="AG296" i="2"/>
  <c r="AA296" i="2"/>
  <c r="FK297" i="2"/>
  <c r="AH296" i="2"/>
  <c r="EE297" i="2"/>
  <c r="EK296" i="2"/>
  <c r="CJ297" i="2"/>
  <c r="CC296" i="2"/>
  <c r="CP297" i="2"/>
  <c r="BE293" i="2"/>
  <c r="AT295" i="2"/>
  <c r="FF296" i="2"/>
  <c r="J297" i="2"/>
  <c r="AM296" i="2"/>
  <c r="AB296" i="2"/>
  <c r="EB356" i="2" l="1"/>
  <c r="EC355" i="2"/>
  <c r="EI355" i="2" s="1"/>
  <c r="EH355" i="2"/>
  <c r="CG369" i="2"/>
  <c r="CF370" i="2"/>
  <c r="DL299" i="2"/>
  <c r="CY366" i="2"/>
  <c r="DE366" i="2" s="1"/>
  <c r="CL368" i="2"/>
  <c r="CM367" i="2"/>
  <c r="CX367" i="2"/>
  <c r="DX298" i="2"/>
  <c r="CS391" i="2"/>
  <c r="CR392" i="2"/>
  <c r="EJ297" i="2"/>
  <c r="DR298" i="2"/>
  <c r="ED298" i="2"/>
  <c r="DQ364" i="2"/>
  <c r="DK363" i="2"/>
  <c r="DW373" i="2"/>
  <c r="CN298" i="2"/>
  <c r="CT298" i="2"/>
  <c r="CB297" i="2"/>
  <c r="CZ296" i="2"/>
  <c r="CH298" i="2"/>
  <c r="DF296" i="2"/>
  <c r="BV296" i="2"/>
  <c r="BD294" i="2"/>
  <c r="BP294" i="2"/>
  <c r="BJ295" i="2"/>
  <c r="AX296" i="2"/>
  <c r="FJ299" i="2"/>
  <c r="FD298" i="2"/>
  <c r="AR296" i="2"/>
  <c r="Z297" i="2"/>
  <c r="AL298" i="2"/>
  <c r="AF298" i="2"/>
  <c r="M297" i="2"/>
  <c r="N296" i="2"/>
  <c r="T297" i="2"/>
  <c r="H298" i="2"/>
  <c r="N302" i="1"/>
  <c r="H303" i="1"/>
  <c r="G694" i="1"/>
  <c r="F695" i="1"/>
  <c r="D166" i="1"/>
  <c r="E165" i="1"/>
  <c r="O153" i="1"/>
  <c r="P152" i="1"/>
  <c r="DM299" i="2"/>
  <c r="DN299" i="2"/>
  <c r="DZ298" i="2"/>
  <c r="EF298" i="2"/>
  <c r="CP298" i="2"/>
  <c r="CV298" i="2"/>
  <c r="DB296" i="2"/>
  <c r="BW295" i="2"/>
  <c r="FL298" i="2"/>
  <c r="FE297" i="2"/>
  <c r="J298" i="2"/>
  <c r="AG297" i="2"/>
  <c r="FK298" i="2"/>
  <c r="AH297" i="2"/>
  <c r="DS298" i="2"/>
  <c r="EK297" i="2"/>
  <c r="CJ298" i="2"/>
  <c r="CC297" i="2"/>
  <c r="DH295" i="2"/>
  <c r="BE294" i="2"/>
  <c r="AZ295" i="2"/>
  <c r="O295" i="2"/>
  <c r="AM297" i="2"/>
  <c r="AA297" i="2"/>
  <c r="DT298" i="2"/>
  <c r="EL297" i="2"/>
  <c r="CI298" i="2"/>
  <c r="CD297" i="2"/>
  <c r="DG295" i="2"/>
  <c r="BQ293" i="2"/>
  <c r="FF297" i="2"/>
  <c r="V296" i="2"/>
  <c r="I298" i="2"/>
  <c r="DY298" i="2"/>
  <c r="EE298" i="2"/>
  <c r="CO298" i="2"/>
  <c r="CU298" i="2"/>
  <c r="DA296" i="2"/>
  <c r="BX295" i="2"/>
  <c r="BK294" i="2"/>
  <c r="P295" i="2"/>
  <c r="AN297" i="2"/>
  <c r="AY295" i="2"/>
  <c r="U296" i="2"/>
  <c r="AS296" i="2"/>
  <c r="EB357" i="2" l="1"/>
  <c r="EC356" i="2"/>
  <c r="EI356" i="2" s="1"/>
  <c r="EH356" i="2"/>
  <c r="CG370" i="2"/>
  <c r="CF371" i="2"/>
  <c r="DL300" i="2"/>
  <c r="CY367" i="2"/>
  <c r="DE367" i="2" s="1"/>
  <c r="CL369" i="2"/>
  <c r="CM368" i="2"/>
  <c r="CX368" i="2"/>
  <c r="EJ298" i="2"/>
  <c r="CR393" i="2"/>
  <c r="CR394" i="2" s="1"/>
  <c r="CS392" i="2"/>
  <c r="ED299" i="2"/>
  <c r="DR299" i="2"/>
  <c r="DX299" i="2"/>
  <c r="DQ365" i="2"/>
  <c r="DK364" i="2"/>
  <c r="DW374" i="2"/>
  <c r="CZ297" i="2"/>
  <c r="CB298" i="2"/>
  <c r="CT299" i="2"/>
  <c r="CH299" i="2"/>
  <c r="CN299" i="2"/>
  <c r="DF297" i="2"/>
  <c r="BV297" i="2"/>
  <c r="BD295" i="2"/>
  <c r="BP295" i="2"/>
  <c r="BJ296" i="2"/>
  <c r="AX297" i="2"/>
  <c r="FJ300" i="2"/>
  <c r="FD299" i="2"/>
  <c r="Z298" i="2"/>
  <c r="AR297" i="2"/>
  <c r="AF299" i="2"/>
  <c r="AL299" i="2"/>
  <c r="M298" i="2"/>
  <c r="N297" i="2"/>
  <c r="T298" i="2"/>
  <c r="H299" i="2"/>
  <c r="N303" i="1"/>
  <c r="H304" i="1"/>
  <c r="G695" i="1"/>
  <c r="F696" i="1"/>
  <c r="D167" i="1"/>
  <c r="E166" i="1"/>
  <c r="O154" i="1"/>
  <c r="P153" i="1"/>
  <c r="DM300" i="2"/>
  <c r="DN300" i="2"/>
  <c r="EK298" i="2"/>
  <c r="DZ299" i="2"/>
  <c r="DB297" i="2"/>
  <c r="CD298" i="2"/>
  <c r="CI299" i="2"/>
  <c r="BW296" i="2"/>
  <c r="BK295" i="2"/>
  <c r="AN298" i="2"/>
  <c r="AH298" i="2"/>
  <c r="AT296" i="2"/>
  <c r="AB297" i="2"/>
  <c r="AB298" i="2"/>
  <c r="AA298" i="2"/>
  <c r="DT299" i="2"/>
  <c r="EE299" i="2"/>
  <c r="CP299" i="2"/>
  <c r="CU299" i="2"/>
  <c r="DH296" i="2"/>
  <c r="BF295" i="2"/>
  <c r="BL295" i="2"/>
  <c r="P296" i="2"/>
  <c r="AZ296" i="2"/>
  <c r="FL299" i="2"/>
  <c r="DS299" i="2"/>
  <c r="EF299" i="2"/>
  <c r="CO299" i="2"/>
  <c r="CV299" i="2"/>
  <c r="DG296" i="2"/>
  <c r="BE295" i="2"/>
  <c r="AY296" i="2"/>
  <c r="AT297" i="2"/>
  <c r="FE298" i="2"/>
  <c r="AS297" i="2"/>
  <c r="O296" i="2"/>
  <c r="V297" i="2"/>
  <c r="EL298" i="2"/>
  <c r="DY299" i="2"/>
  <c r="DA297" i="2"/>
  <c r="CC298" i="2"/>
  <c r="CJ299" i="2"/>
  <c r="BX296" i="2"/>
  <c r="BQ294" i="2"/>
  <c r="U297" i="2"/>
  <c r="FF298" i="2"/>
  <c r="AM298" i="2"/>
  <c r="AG298" i="2"/>
  <c r="FK299" i="2"/>
  <c r="J299" i="2"/>
  <c r="EB358" i="2" l="1"/>
  <c r="EC357" i="2"/>
  <c r="EI357" i="2" s="1"/>
  <c r="EH357" i="2"/>
  <c r="CG371" i="2"/>
  <c r="CF372" i="2"/>
  <c r="DL301" i="2"/>
  <c r="CY368" i="2"/>
  <c r="DE368" i="2" s="1"/>
  <c r="CL370" i="2"/>
  <c r="CM369" i="2"/>
  <c r="CX369" i="2"/>
  <c r="CR395" i="2"/>
  <c r="CS394" i="2"/>
  <c r="ED300" i="2"/>
  <c r="DX300" i="2"/>
  <c r="CS393" i="2"/>
  <c r="DR300" i="2"/>
  <c r="EJ299" i="2"/>
  <c r="DQ366" i="2"/>
  <c r="DK365" i="2"/>
  <c r="DW375" i="2"/>
  <c r="CH300" i="2"/>
  <c r="CT300" i="2"/>
  <c r="CB299" i="2"/>
  <c r="CN300" i="2"/>
  <c r="CZ298" i="2"/>
  <c r="DF298" i="2"/>
  <c r="BV298" i="2"/>
  <c r="BD296" i="2"/>
  <c r="BP296" i="2"/>
  <c r="BJ297" i="2"/>
  <c r="AX298" i="2"/>
  <c r="FJ301" i="2"/>
  <c r="FD300" i="2"/>
  <c r="AR298" i="2"/>
  <c r="Z299" i="2"/>
  <c r="AL300" i="2"/>
  <c r="AF300" i="2"/>
  <c r="M299" i="2"/>
  <c r="N298" i="2"/>
  <c r="T299" i="2"/>
  <c r="H300" i="2"/>
  <c r="N304" i="1"/>
  <c r="H305" i="1"/>
  <c r="G696" i="1"/>
  <c r="F697" i="1"/>
  <c r="D168" i="1"/>
  <c r="E167" i="1"/>
  <c r="O155" i="1"/>
  <c r="P154" i="1"/>
  <c r="DN301" i="2"/>
  <c r="DM301" i="2"/>
  <c r="EL299" i="2"/>
  <c r="DT300" i="2"/>
  <c r="DA298" i="2"/>
  <c r="CD299" i="2"/>
  <c r="DG297" i="2"/>
  <c r="BE296" i="2"/>
  <c r="BL296" i="2"/>
  <c r="V298" i="2"/>
  <c r="FE299" i="2"/>
  <c r="O297" i="2"/>
  <c r="I300" i="2"/>
  <c r="EE300" i="2"/>
  <c r="DY300" i="2"/>
  <c r="CI300" i="2"/>
  <c r="CV300" i="2"/>
  <c r="CO300" i="2"/>
  <c r="BX297" i="2"/>
  <c r="BR295" i="2"/>
  <c r="AY297" i="2"/>
  <c r="AN299" i="2"/>
  <c r="I299" i="2"/>
  <c r="AH299" i="2"/>
  <c r="EF300" i="2"/>
  <c r="DZ300" i="2"/>
  <c r="CJ300" i="2"/>
  <c r="CU300" i="2"/>
  <c r="CP300" i="2"/>
  <c r="BW297" i="2"/>
  <c r="BQ295" i="2"/>
  <c r="FF299" i="2"/>
  <c r="AZ297" i="2"/>
  <c r="FK300" i="2"/>
  <c r="AG299" i="2"/>
  <c r="AB299" i="2"/>
  <c r="EK299" i="2"/>
  <c r="DS300" i="2"/>
  <c r="DB298" i="2"/>
  <c r="CC299" i="2"/>
  <c r="DH297" i="2"/>
  <c r="BF296" i="2"/>
  <c r="BK296" i="2"/>
  <c r="P297" i="2"/>
  <c r="FL300" i="2"/>
  <c r="AM299" i="2"/>
  <c r="U298" i="2"/>
  <c r="AT298" i="2"/>
  <c r="EB359" i="2" l="1"/>
  <c r="EC358" i="2"/>
  <c r="EI358" i="2" s="1"/>
  <c r="EH358" i="2"/>
  <c r="CF373" i="2"/>
  <c r="CG372" i="2"/>
  <c r="DL302" i="2"/>
  <c r="CY369" i="2"/>
  <c r="DE369" i="2" s="1"/>
  <c r="CL371" i="2"/>
  <c r="CM370" i="2"/>
  <c r="CX370" i="2"/>
  <c r="CS395" i="2"/>
  <c r="CR396" i="2"/>
  <c r="DR301" i="2"/>
  <c r="DX301" i="2"/>
  <c r="EJ300" i="2"/>
  <c r="ED301" i="2"/>
  <c r="DQ367" i="2"/>
  <c r="DK366" i="2"/>
  <c r="DW376" i="2"/>
  <c r="CN301" i="2"/>
  <c r="CB300" i="2"/>
  <c r="CT301" i="2"/>
  <c r="CZ299" i="2"/>
  <c r="CH301" i="2"/>
  <c r="DF299" i="2"/>
  <c r="BV299" i="2"/>
  <c r="BD297" i="2"/>
  <c r="BP297" i="2"/>
  <c r="BJ298" i="2"/>
  <c r="AX299" i="2"/>
  <c r="FJ302" i="2"/>
  <c r="FD301" i="2"/>
  <c r="Z300" i="2"/>
  <c r="AR299" i="2"/>
  <c r="AL301" i="2"/>
  <c r="AF301" i="2"/>
  <c r="M300" i="2"/>
  <c r="N299" i="2"/>
  <c r="T300" i="2"/>
  <c r="H301" i="2"/>
  <c r="N305" i="1"/>
  <c r="H306" i="1"/>
  <c r="G697" i="1"/>
  <c r="F698" i="1"/>
  <c r="D169" i="1"/>
  <c r="E168" i="1"/>
  <c r="O156" i="1"/>
  <c r="P155" i="1"/>
  <c r="DM302" i="2"/>
  <c r="DN302" i="2"/>
  <c r="DT301" i="2"/>
  <c r="DZ301" i="2"/>
  <c r="CP301" i="2"/>
  <c r="CD300" i="2"/>
  <c r="DA299" i="2"/>
  <c r="BX298" i="2"/>
  <c r="BQ296" i="2"/>
  <c r="AA299" i="2"/>
  <c r="J301" i="2"/>
  <c r="AY298" i="2"/>
  <c r="FK301" i="2"/>
  <c r="P298" i="2"/>
  <c r="FE300" i="2"/>
  <c r="V299" i="2"/>
  <c r="EK300" i="2"/>
  <c r="EF301" i="2"/>
  <c r="CI301" i="2"/>
  <c r="CU301" i="2"/>
  <c r="DG298" i="2"/>
  <c r="BF297" i="2"/>
  <c r="BL297" i="2"/>
  <c r="AB300" i="2"/>
  <c r="FF300" i="2"/>
  <c r="AG300" i="2"/>
  <c r="AN300" i="2"/>
  <c r="EL300" i="2"/>
  <c r="EE301" i="2"/>
  <c r="CJ301" i="2"/>
  <c r="CV301" i="2"/>
  <c r="DH298" i="2"/>
  <c r="BE297" i="2"/>
  <c r="BK297" i="2"/>
  <c r="AH300" i="2"/>
  <c r="O298" i="2"/>
  <c r="FL301" i="2"/>
  <c r="J300" i="2"/>
  <c r="AS298" i="2"/>
  <c r="DS301" i="2"/>
  <c r="DY301" i="2"/>
  <c r="CO301" i="2"/>
  <c r="CC300" i="2"/>
  <c r="DB299" i="2"/>
  <c r="BW298" i="2"/>
  <c r="BR296" i="2"/>
  <c r="AZ298" i="2"/>
  <c r="AA300" i="2"/>
  <c r="AM300" i="2"/>
  <c r="U299" i="2"/>
  <c r="I301" i="2"/>
  <c r="AT299" i="2"/>
  <c r="EB360" i="2" l="1"/>
  <c r="EC359" i="2"/>
  <c r="EI359" i="2" s="1"/>
  <c r="EH359" i="2"/>
  <c r="CF374" i="2"/>
  <c r="CG373" i="2"/>
  <c r="DL303" i="2"/>
  <c r="CY370" i="2"/>
  <c r="DE370" i="2" s="1"/>
  <c r="CL372" i="2"/>
  <c r="CM371" i="2"/>
  <c r="CX371" i="2"/>
  <c r="CS396" i="2"/>
  <c r="CR397" i="2"/>
  <c r="ED302" i="2"/>
  <c r="DX302" i="2"/>
  <c r="EJ301" i="2"/>
  <c r="DR302" i="2"/>
  <c r="DQ368" i="2"/>
  <c r="DK367" i="2"/>
  <c r="DW377" i="2"/>
  <c r="CZ300" i="2"/>
  <c r="CT302" i="2"/>
  <c r="CB301" i="2"/>
  <c r="CH302" i="2"/>
  <c r="CN302" i="2"/>
  <c r="DF300" i="2"/>
  <c r="BV300" i="2"/>
  <c r="BD298" i="2"/>
  <c r="BP298" i="2"/>
  <c r="BJ299" i="2"/>
  <c r="AX300" i="2"/>
  <c r="FJ303" i="2"/>
  <c r="FD302" i="2"/>
  <c r="AR300" i="2"/>
  <c r="Z301" i="2"/>
  <c r="AF302" i="2"/>
  <c r="AL302" i="2"/>
  <c r="M301" i="2"/>
  <c r="N300" i="2"/>
  <c r="T301" i="2"/>
  <c r="H302" i="2"/>
  <c r="N306" i="1"/>
  <c r="H307" i="1"/>
  <c r="G698" i="1"/>
  <c r="F699" i="1"/>
  <c r="D170" i="1"/>
  <c r="E169" i="1"/>
  <c r="O157" i="1"/>
  <c r="P156" i="1"/>
  <c r="DN303" i="2"/>
  <c r="DM303" i="2"/>
  <c r="EL301" i="2"/>
  <c r="DT302" i="2"/>
  <c r="DA300" i="2"/>
  <c r="CV302" i="2"/>
  <c r="CI302" i="2"/>
  <c r="BW299" i="2"/>
  <c r="BR297" i="2"/>
  <c r="FE301" i="2"/>
  <c r="AM301" i="2"/>
  <c r="AY299" i="2"/>
  <c r="AS300" i="2"/>
  <c r="AG301" i="2"/>
  <c r="EE302" i="2"/>
  <c r="DZ302" i="2"/>
  <c r="CO302" i="2"/>
  <c r="CC301" i="2"/>
  <c r="DH299" i="2"/>
  <c r="BF298" i="2"/>
  <c r="BK298" i="2"/>
  <c r="P299" i="2"/>
  <c r="O299" i="2"/>
  <c r="AA301" i="2"/>
  <c r="EF302" i="2"/>
  <c r="DY302" i="2"/>
  <c r="CP302" i="2"/>
  <c r="CD301" i="2"/>
  <c r="DG299" i="2"/>
  <c r="BE298" i="2"/>
  <c r="BL298" i="2"/>
  <c r="FL302" i="2"/>
  <c r="V300" i="2"/>
  <c r="U300" i="2"/>
  <c r="FF301" i="2"/>
  <c r="I302" i="2"/>
  <c r="EK301" i="2"/>
  <c r="DS302" i="2"/>
  <c r="DB300" i="2"/>
  <c r="CU302" i="2"/>
  <c r="CJ302" i="2"/>
  <c r="BX299" i="2"/>
  <c r="BQ297" i="2"/>
  <c r="AZ299" i="2"/>
  <c r="FK302" i="2"/>
  <c r="AH301" i="2"/>
  <c r="AS299" i="2"/>
  <c r="AN301" i="2"/>
  <c r="EB361" i="2" l="1"/>
  <c r="EC360" i="2"/>
  <c r="EI360" i="2" s="1"/>
  <c r="EH360" i="2"/>
  <c r="CF375" i="2"/>
  <c r="CG374" i="2"/>
  <c r="DL304" i="2"/>
  <c r="CY371" i="2"/>
  <c r="DE371" i="2" s="1"/>
  <c r="CL373" i="2"/>
  <c r="CM372" i="2"/>
  <c r="CX372" i="2"/>
  <c r="CS397" i="2"/>
  <c r="CR398" i="2"/>
  <c r="DX303" i="2"/>
  <c r="DR303" i="2"/>
  <c r="ED303" i="2"/>
  <c r="EJ302" i="2"/>
  <c r="DQ369" i="2"/>
  <c r="DK368" i="2"/>
  <c r="DW378" i="2"/>
  <c r="CH303" i="2"/>
  <c r="CB302" i="2"/>
  <c r="CT303" i="2"/>
  <c r="CN303" i="2"/>
  <c r="CZ301" i="2"/>
  <c r="DF301" i="2"/>
  <c r="BV301" i="2"/>
  <c r="BD299" i="2"/>
  <c r="BP299" i="2"/>
  <c r="BJ300" i="2"/>
  <c r="AX301" i="2"/>
  <c r="FJ304" i="2"/>
  <c r="FD303" i="2"/>
  <c r="Z302" i="2"/>
  <c r="AR301" i="2"/>
  <c r="AL303" i="2"/>
  <c r="AF303" i="2"/>
  <c r="M302" i="2"/>
  <c r="N301" i="2"/>
  <c r="T302" i="2"/>
  <c r="H303" i="2"/>
  <c r="N307" i="1"/>
  <c r="H308" i="1"/>
  <c r="F700" i="1"/>
  <c r="G699" i="1"/>
  <c r="D171" i="1"/>
  <c r="E170" i="1"/>
  <c r="O158" i="1"/>
  <c r="P157" i="1"/>
  <c r="CG22" i="2"/>
  <c r="CG6" i="2"/>
  <c r="DN304" i="2"/>
  <c r="DM304" i="2"/>
  <c r="DZ303" i="2"/>
  <c r="EF303" i="2"/>
  <c r="CJ303" i="2"/>
  <c r="CC302" i="2"/>
  <c r="CP303" i="2"/>
  <c r="BW300" i="2"/>
  <c r="BQ298" i="2"/>
  <c r="I303" i="2"/>
  <c r="AN302" i="2"/>
  <c r="AM302" i="2"/>
  <c r="AS301" i="2"/>
  <c r="AB301" i="2"/>
  <c r="AG302" i="2"/>
  <c r="DS303" i="2"/>
  <c r="EK302" i="2"/>
  <c r="DA301" i="2"/>
  <c r="CU303" i="2"/>
  <c r="DH300" i="2"/>
  <c r="BF299" i="2"/>
  <c r="BL299" i="2"/>
  <c r="AA302" i="2"/>
  <c r="J303" i="2"/>
  <c r="FL303" i="2"/>
  <c r="AH302" i="2"/>
  <c r="O300" i="2"/>
  <c r="DT303" i="2"/>
  <c r="EL302" i="2"/>
  <c r="DB301" i="2"/>
  <c r="CV303" i="2"/>
  <c r="DG300" i="2"/>
  <c r="BE299" i="2"/>
  <c r="BK299" i="2"/>
  <c r="FE302" i="2"/>
  <c r="AZ300" i="2"/>
  <c r="AT301" i="2"/>
  <c r="FF302" i="2"/>
  <c r="P300" i="2"/>
  <c r="DY303" i="2"/>
  <c r="EE303" i="2"/>
  <c r="CI303" i="2"/>
  <c r="CD302" i="2"/>
  <c r="CO303" i="2"/>
  <c r="BX300" i="2"/>
  <c r="BR298" i="2"/>
  <c r="J302" i="2"/>
  <c r="AT300" i="2"/>
  <c r="AY300" i="2"/>
  <c r="FK303" i="2"/>
  <c r="U301" i="2"/>
  <c r="V301" i="2"/>
  <c r="AB302" i="2"/>
  <c r="EB362" i="2" l="1"/>
  <c r="EC361" i="2"/>
  <c r="EI361" i="2" s="1"/>
  <c r="EH361" i="2"/>
  <c r="CG375" i="2"/>
  <c r="DL305" i="2"/>
  <c r="CY372" i="2"/>
  <c r="DE372" i="2" s="1"/>
  <c r="CL374" i="2"/>
  <c r="CM373" i="2"/>
  <c r="CX373" i="2"/>
  <c r="CS398" i="2"/>
  <c r="CR399" i="2"/>
  <c r="EJ303" i="2"/>
  <c r="ED304" i="2"/>
  <c r="DR304" i="2"/>
  <c r="DX304" i="2"/>
  <c r="DQ370" i="2"/>
  <c r="DK369" i="2"/>
  <c r="DW379" i="2"/>
  <c r="CN304" i="2"/>
  <c r="CT304" i="2"/>
  <c r="CB303" i="2"/>
  <c r="CZ302" i="2"/>
  <c r="CH304" i="2"/>
  <c r="DF302" i="2"/>
  <c r="BV302" i="2"/>
  <c r="BD300" i="2"/>
  <c r="BP300" i="2"/>
  <c r="BJ301" i="2"/>
  <c r="AX302" i="2"/>
  <c r="FJ305" i="2"/>
  <c r="FD304" i="2"/>
  <c r="AR302" i="2"/>
  <c r="Z303" i="2"/>
  <c r="AL304" i="2"/>
  <c r="AF304" i="2"/>
  <c r="M303" i="2"/>
  <c r="N302" i="2"/>
  <c r="T303" i="2"/>
  <c r="H304" i="2"/>
  <c r="N308" i="1"/>
  <c r="H309" i="1"/>
  <c r="G700" i="1"/>
  <c r="F701" i="1"/>
  <c r="D172" i="1"/>
  <c r="E171" i="1"/>
  <c r="O159" i="1"/>
  <c r="P158" i="1"/>
  <c r="CG23" i="2"/>
  <c r="CG7" i="2"/>
  <c r="CG3" i="2"/>
  <c r="CG8" i="2"/>
  <c r="CG24" i="2"/>
  <c r="CG19" i="2"/>
  <c r="DM305" i="2"/>
  <c r="DN305" i="2"/>
  <c r="EK303" i="2"/>
  <c r="EF304" i="2"/>
  <c r="CO304" i="2"/>
  <c r="CV304" i="2"/>
  <c r="DB302" i="2"/>
  <c r="BW301" i="2"/>
  <c r="BQ299" i="2"/>
  <c r="FF303" i="2"/>
  <c r="FK304" i="2"/>
  <c r="V302" i="2"/>
  <c r="I304" i="2"/>
  <c r="AM303" i="2"/>
  <c r="AT302" i="2"/>
  <c r="DY304" i="2"/>
  <c r="DT304" i="2"/>
  <c r="CI304" i="2"/>
  <c r="CC303" i="2"/>
  <c r="DH301" i="2"/>
  <c r="BF300" i="2"/>
  <c r="BK300" i="2"/>
  <c r="U302" i="2"/>
  <c r="AZ301" i="2"/>
  <c r="AH303" i="2"/>
  <c r="AN303" i="2"/>
  <c r="DZ304" i="2"/>
  <c r="DS304" i="2"/>
  <c r="CJ304" i="2"/>
  <c r="CD303" i="2"/>
  <c r="DG301" i="2"/>
  <c r="BE300" i="2"/>
  <c r="BL300" i="2"/>
  <c r="AY301" i="2"/>
  <c r="FE303" i="2"/>
  <c r="AG303" i="2"/>
  <c r="J304" i="2"/>
  <c r="EL303" i="2"/>
  <c r="EE304" i="2"/>
  <c r="CP304" i="2"/>
  <c r="CU304" i="2"/>
  <c r="DA302" i="2"/>
  <c r="BX301" i="2"/>
  <c r="BR299" i="2"/>
  <c r="O301" i="2"/>
  <c r="AB303" i="2"/>
  <c r="AA303" i="2"/>
  <c r="P301" i="2"/>
  <c r="FL304" i="2"/>
  <c r="AS302" i="2"/>
  <c r="EB363" i="2" l="1"/>
  <c r="EC362" i="2"/>
  <c r="EI362" i="2" s="1"/>
  <c r="EH362" i="2"/>
  <c r="DL306" i="2"/>
  <c r="CY373" i="2"/>
  <c r="DE373" i="2" s="1"/>
  <c r="CL375" i="2"/>
  <c r="CM374" i="2"/>
  <c r="CX374" i="2"/>
  <c r="CR400" i="2"/>
  <c r="CS399" i="2"/>
  <c r="DR305" i="2"/>
  <c r="ED305" i="2"/>
  <c r="DX305" i="2"/>
  <c r="EJ304" i="2"/>
  <c r="DQ371" i="2"/>
  <c r="DK370" i="2"/>
  <c r="DW380" i="2"/>
  <c r="CZ303" i="2"/>
  <c r="CB304" i="2"/>
  <c r="CT305" i="2"/>
  <c r="CH305" i="2"/>
  <c r="CN305" i="2"/>
  <c r="DF303" i="2"/>
  <c r="BV303" i="2"/>
  <c r="BD301" i="2"/>
  <c r="BP301" i="2"/>
  <c r="BJ302" i="2"/>
  <c r="AX303" i="2"/>
  <c r="FJ306" i="2"/>
  <c r="FD305" i="2"/>
  <c r="Z304" i="2"/>
  <c r="AR303" i="2"/>
  <c r="AF305" i="2"/>
  <c r="AL305" i="2"/>
  <c r="M304" i="2"/>
  <c r="N303" i="2"/>
  <c r="T304" i="2"/>
  <c r="H305" i="2"/>
  <c r="N309" i="1"/>
  <c r="H310" i="1"/>
  <c r="F702" i="1"/>
  <c r="G701" i="1"/>
  <c r="D173" i="1"/>
  <c r="E172" i="1"/>
  <c r="O160" i="1"/>
  <c r="P159" i="1"/>
  <c r="DN306" i="2"/>
  <c r="DM306" i="2"/>
  <c r="EL304" i="2"/>
  <c r="EF305" i="2"/>
  <c r="DB303" i="2"/>
  <c r="CD304" i="2"/>
  <c r="CI305" i="2"/>
  <c r="BX302" i="2"/>
  <c r="BQ300" i="2"/>
  <c r="FL305" i="2"/>
  <c r="I305" i="2"/>
  <c r="AY302" i="2"/>
  <c r="FE304" i="2"/>
  <c r="O302" i="2"/>
  <c r="AM304" i="2"/>
  <c r="DS305" i="2"/>
  <c r="DY305" i="2"/>
  <c r="CP305" i="2"/>
  <c r="CU305" i="2"/>
  <c r="DG302" i="2"/>
  <c r="BF301" i="2"/>
  <c r="BL301" i="2"/>
  <c r="AG304" i="2"/>
  <c r="P302" i="2"/>
  <c r="AT303" i="2"/>
  <c r="J305" i="2"/>
  <c r="DT305" i="2"/>
  <c r="DZ305" i="2"/>
  <c r="CO305" i="2"/>
  <c r="CV305" i="2"/>
  <c r="DH302" i="2"/>
  <c r="BE301" i="2"/>
  <c r="BK301" i="2"/>
  <c r="FK305" i="2"/>
  <c r="AZ302" i="2"/>
  <c r="AB304" i="2"/>
  <c r="V303" i="2"/>
  <c r="AN304" i="2"/>
  <c r="EK304" i="2"/>
  <c r="EE305" i="2"/>
  <c r="DA303" i="2"/>
  <c r="CC304" i="2"/>
  <c r="CJ305" i="2"/>
  <c r="BW302" i="2"/>
  <c r="BR300" i="2"/>
  <c r="U303" i="2"/>
  <c r="AH304" i="2"/>
  <c r="FF304" i="2"/>
  <c r="AA304" i="2"/>
  <c r="AS303" i="2"/>
  <c r="EB364" i="2" l="1"/>
  <c r="EC363" i="2"/>
  <c r="EI363" i="2" s="1"/>
  <c r="EH363" i="2"/>
  <c r="DL307" i="2"/>
  <c r="CY374" i="2"/>
  <c r="DE374" i="2" s="1"/>
  <c r="CL376" i="2"/>
  <c r="CM375" i="2"/>
  <c r="CX375" i="2"/>
  <c r="CR401" i="2"/>
  <c r="CS400" i="2"/>
  <c r="DX306" i="2"/>
  <c r="ED306" i="2"/>
  <c r="DR306" i="2"/>
  <c r="EJ305" i="2"/>
  <c r="DQ372" i="2"/>
  <c r="DK371" i="2"/>
  <c r="DW381" i="2"/>
  <c r="CH306" i="2"/>
  <c r="CT306" i="2"/>
  <c r="CB305" i="2"/>
  <c r="CN306" i="2"/>
  <c r="CZ304" i="2"/>
  <c r="DF304" i="2"/>
  <c r="BV304" i="2"/>
  <c r="BD302" i="2"/>
  <c r="BP302" i="2"/>
  <c r="BJ303" i="2"/>
  <c r="AX304" i="2"/>
  <c r="FJ307" i="2"/>
  <c r="FD306" i="2"/>
  <c r="AR304" i="2"/>
  <c r="Z305" i="2"/>
  <c r="AL306" i="2"/>
  <c r="AF306" i="2"/>
  <c r="M305" i="2"/>
  <c r="N304" i="2"/>
  <c r="T305" i="2"/>
  <c r="H306" i="2"/>
  <c r="N310" i="1"/>
  <c r="H311" i="1"/>
  <c r="G702" i="1"/>
  <c r="F703" i="1"/>
  <c r="D174" i="1"/>
  <c r="E173" i="1"/>
  <c r="O161" i="1"/>
  <c r="P160" i="1"/>
  <c r="DM307" i="2"/>
  <c r="DN307" i="2"/>
  <c r="DZ306" i="2"/>
  <c r="DT306" i="2"/>
  <c r="CJ306" i="2"/>
  <c r="CV306" i="2"/>
  <c r="CO306" i="2"/>
  <c r="BW303" i="2"/>
  <c r="BR301" i="2"/>
  <c r="FK306" i="2"/>
  <c r="FE305" i="2"/>
  <c r="V304" i="2"/>
  <c r="EF306" i="2"/>
  <c r="EK305" i="2"/>
  <c r="DA304" i="2"/>
  <c r="CD305" i="2"/>
  <c r="DH303" i="2"/>
  <c r="BF302" i="2"/>
  <c r="BK302" i="2"/>
  <c r="AZ303" i="2"/>
  <c r="O303" i="2"/>
  <c r="FL306" i="2"/>
  <c r="AB305" i="2"/>
  <c r="AG305" i="2"/>
  <c r="AA305" i="2"/>
  <c r="EE306" i="2"/>
  <c r="EL305" i="2"/>
  <c r="DB304" i="2"/>
  <c r="CC305" i="2"/>
  <c r="DG303" i="2"/>
  <c r="BE302" i="2"/>
  <c r="BL302" i="2"/>
  <c r="I306" i="2"/>
  <c r="AM305" i="2"/>
  <c r="J306" i="2"/>
  <c r="P303" i="2"/>
  <c r="DY306" i="2"/>
  <c r="DS306" i="2"/>
  <c r="CI306" i="2"/>
  <c r="CU306" i="2"/>
  <c r="CP306" i="2"/>
  <c r="BX303" i="2"/>
  <c r="BQ301" i="2"/>
  <c r="U304" i="2"/>
  <c r="AN305" i="2"/>
  <c r="AS304" i="2"/>
  <c r="AT304" i="2"/>
  <c r="FF305" i="2"/>
  <c r="AH305" i="2"/>
  <c r="AY303" i="2"/>
  <c r="EB365" i="2" l="1"/>
  <c r="EC364" i="2"/>
  <c r="EI364" i="2" s="1"/>
  <c r="EH364" i="2"/>
  <c r="DL308" i="2"/>
  <c r="CY375" i="2"/>
  <c r="DE375" i="2" s="1"/>
  <c r="CL377" i="2"/>
  <c r="CM376" i="2"/>
  <c r="CX376" i="2"/>
  <c r="CR402" i="2"/>
  <c r="CS401" i="2"/>
  <c r="EJ306" i="2"/>
  <c r="DR307" i="2"/>
  <c r="ED307" i="2"/>
  <c r="DX307" i="2"/>
  <c r="DQ373" i="2"/>
  <c r="DK372" i="2"/>
  <c r="DW382" i="2"/>
  <c r="CN307" i="2"/>
  <c r="CB306" i="2"/>
  <c r="CT307" i="2"/>
  <c r="CZ305" i="2"/>
  <c r="CH307" i="2"/>
  <c r="DF305" i="2"/>
  <c r="BV305" i="2"/>
  <c r="BD303" i="2"/>
  <c r="BP303" i="2"/>
  <c r="BJ304" i="2"/>
  <c r="AX305" i="2"/>
  <c r="FJ308" i="2"/>
  <c r="FD307" i="2"/>
  <c r="Z306" i="2"/>
  <c r="AR305" i="2"/>
  <c r="AL307" i="2"/>
  <c r="AF307" i="2"/>
  <c r="M306" i="2"/>
  <c r="N305" i="2"/>
  <c r="T306" i="2"/>
  <c r="H307" i="2"/>
  <c r="N311" i="1"/>
  <c r="H312" i="1"/>
  <c r="F704" i="1"/>
  <c r="G703" i="1"/>
  <c r="D175" i="1"/>
  <c r="E174" i="1"/>
  <c r="O162" i="1"/>
  <c r="P161" i="1"/>
  <c r="DM308" i="2"/>
  <c r="DN308" i="2"/>
  <c r="EL306" i="2"/>
  <c r="DT307" i="2"/>
  <c r="CP307" i="2"/>
  <c r="CD306" i="2"/>
  <c r="DB305" i="2"/>
  <c r="BW304" i="2"/>
  <c r="BQ302" i="2"/>
  <c r="AZ304" i="2"/>
  <c r="P304" i="2"/>
  <c r="AB306" i="2"/>
  <c r="FK307" i="2"/>
  <c r="AT305" i="2"/>
  <c r="AG306" i="2"/>
  <c r="DZ307" i="2"/>
  <c r="EE307" i="2"/>
  <c r="CJ307" i="2"/>
  <c r="CU307" i="2"/>
  <c r="DH304" i="2"/>
  <c r="BF303" i="2"/>
  <c r="BK303" i="2"/>
  <c r="I307" i="2"/>
  <c r="AM306" i="2"/>
  <c r="AA306" i="2"/>
  <c r="AS305" i="2"/>
  <c r="DY307" i="2"/>
  <c r="EF307" i="2"/>
  <c r="CI307" i="2"/>
  <c r="CV307" i="2"/>
  <c r="DG304" i="2"/>
  <c r="BE303" i="2"/>
  <c r="BL303" i="2"/>
  <c r="FF306" i="2"/>
  <c r="AN306" i="2"/>
  <c r="FE306" i="2"/>
  <c r="U305" i="2"/>
  <c r="EK306" i="2"/>
  <c r="DS307" i="2"/>
  <c r="CO307" i="2"/>
  <c r="CC306" i="2"/>
  <c r="DA305" i="2"/>
  <c r="BX304" i="2"/>
  <c r="BR302" i="2"/>
  <c r="FL307" i="2"/>
  <c r="V305" i="2"/>
  <c r="AY304" i="2"/>
  <c r="J307" i="2"/>
  <c r="AH306" i="2"/>
  <c r="O304" i="2"/>
  <c r="EB366" i="2" l="1"/>
  <c r="EC365" i="2"/>
  <c r="EI365" i="2" s="1"/>
  <c r="EH365" i="2"/>
  <c r="DL309" i="2"/>
  <c r="CY376" i="2"/>
  <c r="DE376" i="2" s="1"/>
  <c r="CL378" i="2"/>
  <c r="CM377" i="2"/>
  <c r="CX377" i="2"/>
  <c r="CR403" i="2"/>
  <c r="CS402" i="2"/>
  <c r="ED308" i="2"/>
  <c r="DR308" i="2"/>
  <c r="DX308" i="2"/>
  <c r="EJ307" i="2"/>
  <c r="DQ374" i="2"/>
  <c r="DK373" i="2"/>
  <c r="DW383" i="2"/>
  <c r="CZ306" i="2"/>
  <c r="CT308" i="2"/>
  <c r="CB307" i="2"/>
  <c r="CH308" i="2"/>
  <c r="CN308" i="2"/>
  <c r="DF306" i="2"/>
  <c r="BV306" i="2"/>
  <c r="BD304" i="2"/>
  <c r="BP304" i="2"/>
  <c r="BJ305" i="2"/>
  <c r="AX306" i="2"/>
  <c r="FJ309" i="2"/>
  <c r="FD308" i="2"/>
  <c r="AR306" i="2"/>
  <c r="Z307" i="2"/>
  <c r="AF308" i="2"/>
  <c r="AL308" i="2"/>
  <c r="M307" i="2"/>
  <c r="N306" i="2"/>
  <c r="T307" i="2"/>
  <c r="H308" i="2"/>
  <c r="H313" i="1"/>
  <c r="H314" i="1" s="1"/>
  <c r="N312" i="1"/>
  <c r="G704" i="1"/>
  <c r="F705" i="1"/>
  <c r="D176" i="1"/>
  <c r="E175" i="1"/>
  <c r="O163" i="1"/>
  <c r="P162" i="1"/>
  <c r="DM309" i="2"/>
  <c r="DN309" i="2"/>
  <c r="EL307" i="2"/>
  <c r="DT308" i="2"/>
  <c r="DA306" i="2"/>
  <c r="CV308" i="2"/>
  <c r="CJ308" i="2"/>
  <c r="BW305" i="2"/>
  <c r="BQ303" i="2"/>
  <c r="AH307" i="2"/>
  <c r="P305" i="2"/>
  <c r="FE307" i="2"/>
  <c r="FK308" i="2"/>
  <c r="O305" i="2"/>
  <c r="AA307" i="2"/>
  <c r="AB307" i="2"/>
  <c r="EE308" i="2"/>
  <c r="DY308" i="2"/>
  <c r="CP308" i="2"/>
  <c r="CD307" i="2"/>
  <c r="DH305" i="2"/>
  <c r="BF304" i="2"/>
  <c r="BK304" i="2"/>
  <c r="AZ305" i="2"/>
  <c r="V306" i="2"/>
  <c r="AS306" i="2"/>
  <c r="EF308" i="2"/>
  <c r="DZ308" i="2"/>
  <c r="CO308" i="2"/>
  <c r="CC307" i="2"/>
  <c r="DG305" i="2"/>
  <c r="BE304" i="2"/>
  <c r="BL304" i="2"/>
  <c r="I308" i="2"/>
  <c r="FL308" i="2"/>
  <c r="AT306" i="2"/>
  <c r="AN307" i="2"/>
  <c r="AM307" i="2"/>
  <c r="EK307" i="2"/>
  <c r="DS308" i="2"/>
  <c r="DB306" i="2"/>
  <c r="CU308" i="2"/>
  <c r="CI308" i="2"/>
  <c r="BX305" i="2"/>
  <c r="BR303" i="2"/>
  <c r="U306" i="2"/>
  <c r="FF307" i="2"/>
  <c r="AY305" i="2"/>
  <c r="J308" i="2"/>
  <c r="AG307" i="2"/>
  <c r="EB367" i="2" l="1"/>
  <c r="EC366" i="2"/>
  <c r="EI366" i="2" s="1"/>
  <c r="EH366" i="2"/>
  <c r="DL310" i="2"/>
  <c r="CY377" i="2"/>
  <c r="DE377" i="2" s="1"/>
  <c r="CL379" i="2"/>
  <c r="CM378" i="2"/>
  <c r="CX378" i="2"/>
  <c r="CX403" i="2"/>
  <c r="CR404" i="2"/>
  <c r="CS403" i="2"/>
  <c r="DX309" i="2"/>
  <c r="DR309" i="2"/>
  <c r="ED309" i="2"/>
  <c r="EJ308" i="2"/>
  <c r="DQ375" i="2"/>
  <c r="DK374" i="2"/>
  <c r="DW384" i="2"/>
  <c r="CH309" i="2"/>
  <c r="CB308" i="2"/>
  <c r="CT309" i="2"/>
  <c r="CN309" i="2"/>
  <c r="CZ307" i="2"/>
  <c r="DF307" i="2"/>
  <c r="BV307" i="2"/>
  <c r="BD305" i="2"/>
  <c r="BP305" i="2"/>
  <c r="BJ306" i="2"/>
  <c r="AX307" i="2"/>
  <c r="FJ310" i="2"/>
  <c r="FD309" i="2"/>
  <c r="Z308" i="2"/>
  <c r="AR307" i="2"/>
  <c r="AL309" i="2"/>
  <c r="AF309" i="2"/>
  <c r="M308" i="2"/>
  <c r="N307" i="2"/>
  <c r="T308" i="2"/>
  <c r="H309" i="2"/>
  <c r="H315" i="1"/>
  <c r="H316" i="1" s="1"/>
  <c r="H317" i="1" s="1"/>
  <c r="H318" i="1" s="1"/>
  <c r="H319" i="1" s="1"/>
  <c r="H320" i="1" s="1"/>
  <c r="N314" i="1"/>
  <c r="G705" i="1"/>
  <c r="F706" i="1"/>
  <c r="D177" i="1"/>
  <c r="E176" i="1"/>
  <c r="O164" i="1"/>
  <c r="P163" i="1"/>
  <c r="DM310" i="2"/>
  <c r="DN310" i="2"/>
  <c r="DZ309" i="2"/>
  <c r="EF309" i="2"/>
  <c r="CI309" i="2"/>
  <c r="CC308" i="2"/>
  <c r="CP309" i="2"/>
  <c r="BX306" i="2"/>
  <c r="BQ304" i="2"/>
  <c r="AA308" i="2"/>
  <c r="AN308" i="2"/>
  <c r="AZ306" i="2"/>
  <c r="AY306" i="2"/>
  <c r="AG308" i="2"/>
  <c r="J309" i="2"/>
  <c r="DT309" i="2"/>
  <c r="EL308" i="2"/>
  <c r="DB307" i="2"/>
  <c r="CV309" i="2"/>
  <c r="DG306" i="2"/>
  <c r="BF305" i="2"/>
  <c r="BL305" i="2"/>
  <c r="FK309" i="2"/>
  <c r="FE308" i="2"/>
  <c r="AM308" i="2"/>
  <c r="DS309" i="2"/>
  <c r="EK308" i="2"/>
  <c r="DA307" i="2"/>
  <c r="CU309" i="2"/>
  <c r="DH306" i="2"/>
  <c r="BE305" i="2"/>
  <c r="BK305" i="2"/>
  <c r="AH308" i="2"/>
  <c r="AT307" i="2"/>
  <c r="FL309" i="2"/>
  <c r="FF308" i="2"/>
  <c r="I309" i="2"/>
  <c r="DY309" i="2"/>
  <c r="EE309" i="2"/>
  <c r="CJ309" i="2"/>
  <c r="CD308" i="2"/>
  <c r="CO309" i="2"/>
  <c r="BW306" i="2"/>
  <c r="BR304" i="2"/>
  <c r="U307" i="2"/>
  <c r="AS307" i="2"/>
  <c r="AB308" i="2"/>
  <c r="V307" i="2"/>
  <c r="P306" i="2"/>
  <c r="O306" i="2"/>
  <c r="EB368" i="2" l="1"/>
  <c r="EC367" i="2"/>
  <c r="EI367" i="2" s="1"/>
  <c r="EH367" i="2"/>
  <c r="DL311" i="2"/>
  <c r="CY378" i="2"/>
  <c r="DE378" i="2" s="1"/>
  <c r="CL380" i="2"/>
  <c r="CM379" i="2"/>
  <c r="CX379" i="2"/>
  <c r="CY403" i="2"/>
  <c r="CS404" i="2"/>
  <c r="CR405" i="2"/>
  <c r="CX404" i="2"/>
  <c r="EJ309" i="2"/>
  <c r="ED310" i="2"/>
  <c r="DR310" i="2"/>
  <c r="DX310" i="2"/>
  <c r="DQ376" i="2"/>
  <c r="DK375" i="2"/>
  <c r="DW385" i="2"/>
  <c r="CN310" i="2"/>
  <c r="CT310" i="2"/>
  <c r="CB309" i="2"/>
  <c r="CZ308" i="2"/>
  <c r="CH310" i="2"/>
  <c r="DF308" i="2"/>
  <c r="BV308" i="2"/>
  <c r="BD306" i="2"/>
  <c r="BP306" i="2"/>
  <c r="BJ307" i="2"/>
  <c r="AX308" i="2"/>
  <c r="FJ311" i="2"/>
  <c r="FD310" i="2"/>
  <c r="AR308" i="2"/>
  <c r="Z309" i="2"/>
  <c r="AL310" i="2"/>
  <c r="AF310" i="2"/>
  <c r="M309" i="2"/>
  <c r="N308" i="2"/>
  <c r="T309" i="2"/>
  <c r="H310" i="2"/>
  <c r="N320" i="1"/>
  <c r="H321" i="1"/>
  <c r="G706" i="1"/>
  <c r="F707" i="1"/>
  <c r="D178" i="1"/>
  <c r="E177" i="1"/>
  <c r="O165" i="1"/>
  <c r="P164" i="1"/>
  <c r="DM311" i="2"/>
  <c r="DN311" i="2"/>
  <c r="EL309" i="2"/>
  <c r="EF310" i="2"/>
  <c r="CO310" i="2"/>
  <c r="CV310" i="2"/>
  <c r="DB308" i="2"/>
  <c r="BW307" i="2"/>
  <c r="BR305" i="2"/>
  <c r="O307" i="2"/>
  <c r="AT308" i="2"/>
  <c r="AG309" i="2"/>
  <c r="V308" i="2"/>
  <c r="AN309" i="2"/>
  <c r="DY310" i="2"/>
  <c r="DS310" i="2"/>
  <c r="CI310" i="2"/>
  <c r="CC309" i="2"/>
  <c r="DH307" i="2"/>
  <c r="BF306" i="2"/>
  <c r="BK306" i="2"/>
  <c r="AZ307" i="2"/>
  <c r="J310" i="2"/>
  <c r="FF309" i="2"/>
  <c r="U308" i="2"/>
  <c r="DZ310" i="2"/>
  <c r="DT310" i="2"/>
  <c r="CJ310" i="2"/>
  <c r="CD309" i="2"/>
  <c r="DG307" i="2"/>
  <c r="BE306" i="2"/>
  <c r="BL306" i="2"/>
  <c r="FL310" i="2"/>
  <c r="AA309" i="2"/>
  <c r="P307" i="2"/>
  <c r="AS308" i="2"/>
  <c r="I310" i="2"/>
  <c r="EK309" i="2"/>
  <c r="EE310" i="2"/>
  <c r="CP310" i="2"/>
  <c r="CU310" i="2"/>
  <c r="DA308" i="2"/>
  <c r="BX307" i="2"/>
  <c r="BQ305" i="2"/>
  <c r="AH309" i="2"/>
  <c r="AM309" i="2"/>
  <c r="AY307" i="2"/>
  <c r="FK310" i="2"/>
  <c r="FE309" i="2"/>
  <c r="EB369" i="2" l="1"/>
  <c r="EC368" i="2"/>
  <c r="EI368" i="2" s="1"/>
  <c r="EH368" i="2"/>
  <c r="DL312" i="2"/>
  <c r="CY379" i="2"/>
  <c r="DE379" i="2" s="1"/>
  <c r="CL381" i="2"/>
  <c r="CM380" i="2"/>
  <c r="CX380" i="2"/>
  <c r="CS405" i="2"/>
  <c r="CR406" i="2"/>
  <c r="CX405" i="2"/>
  <c r="CY404" i="2"/>
  <c r="DE403" i="2"/>
  <c r="DR311" i="2"/>
  <c r="ED311" i="2"/>
  <c r="DX311" i="2"/>
  <c r="EJ310" i="2"/>
  <c r="DQ377" i="2"/>
  <c r="DK376" i="2"/>
  <c r="DW386" i="2"/>
  <c r="CZ309" i="2"/>
  <c r="CB310" i="2"/>
  <c r="CT311" i="2"/>
  <c r="CH311" i="2"/>
  <c r="CN311" i="2"/>
  <c r="DF309" i="2"/>
  <c r="BV309" i="2"/>
  <c r="BD307" i="2"/>
  <c r="BP307" i="2"/>
  <c r="BJ308" i="2"/>
  <c r="AX309" i="2"/>
  <c r="FJ312" i="2"/>
  <c r="FD311" i="2"/>
  <c r="Z310" i="2"/>
  <c r="AR309" i="2"/>
  <c r="AF311" i="2"/>
  <c r="AL311" i="2"/>
  <c r="M310" i="2"/>
  <c r="N309" i="2"/>
  <c r="T310" i="2"/>
  <c r="H311" i="2"/>
  <c r="N321" i="1"/>
  <c r="H322" i="1"/>
  <c r="F708" i="1"/>
  <c r="G707" i="1"/>
  <c r="D179" i="1"/>
  <c r="E178" i="1"/>
  <c r="O166" i="1"/>
  <c r="P165" i="1"/>
  <c r="DM312" i="2"/>
  <c r="DN312" i="2"/>
  <c r="EL310" i="2"/>
  <c r="EE311" i="2"/>
  <c r="DB309" i="2"/>
  <c r="CD310" i="2"/>
  <c r="CJ311" i="2"/>
  <c r="BW308" i="2"/>
  <c r="BQ306" i="2"/>
  <c r="AH310" i="2"/>
  <c r="AT309" i="2"/>
  <c r="AY308" i="2"/>
  <c r="AA310" i="2"/>
  <c r="FK311" i="2"/>
  <c r="I311" i="2"/>
  <c r="O308" i="2"/>
  <c r="DS311" i="2"/>
  <c r="DY311" i="2"/>
  <c r="CP311" i="2"/>
  <c r="CV311" i="2"/>
  <c r="DH308" i="2"/>
  <c r="BF307" i="2"/>
  <c r="BL307" i="2"/>
  <c r="FL311" i="2"/>
  <c r="V309" i="2"/>
  <c r="AS309" i="2"/>
  <c r="DT311" i="2"/>
  <c r="DZ311" i="2"/>
  <c r="CO311" i="2"/>
  <c r="CU311" i="2"/>
  <c r="DG308" i="2"/>
  <c r="BE307" i="2"/>
  <c r="BK307" i="2"/>
  <c r="P308" i="2"/>
  <c r="AM310" i="2"/>
  <c r="U309" i="2"/>
  <c r="J311" i="2"/>
  <c r="EK310" i="2"/>
  <c r="EF311" i="2"/>
  <c r="DA309" i="2"/>
  <c r="CC310" i="2"/>
  <c r="CI311" i="2"/>
  <c r="BX308" i="2"/>
  <c r="BR306" i="2"/>
  <c r="AB309" i="2"/>
  <c r="FE310" i="2"/>
  <c r="AZ308" i="2"/>
  <c r="AN310" i="2"/>
  <c r="AG310" i="2"/>
  <c r="FF310" i="2"/>
  <c r="EB370" i="2" l="1"/>
  <c r="EC369" i="2"/>
  <c r="EI369" i="2" s="1"/>
  <c r="EH369" i="2"/>
  <c r="DL313" i="2"/>
  <c r="CY380" i="2"/>
  <c r="DE380" i="2" s="1"/>
  <c r="CL382" i="2"/>
  <c r="CM381" i="2"/>
  <c r="CX381" i="2"/>
  <c r="DE404" i="2"/>
  <c r="CS406" i="2"/>
  <c r="CR407" i="2"/>
  <c r="CX406" i="2"/>
  <c r="CY405" i="2"/>
  <c r="DX312" i="2"/>
  <c r="ED312" i="2"/>
  <c r="DR312" i="2"/>
  <c r="EJ311" i="2"/>
  <c r="DQ378" i="2"/>
  <c r="DK377" i="2"/>
  <c r="DW387" i="2"/>
  <c r="CH312" i="2"/>
  <c r="CT312" i="2"/>
  <c r="CB311" i="2"/>
  <c r="CN312" i="2"/>
  <c r="CZ310" i="2"/>
  <c r="DF310" i="2"/>
  <c r="BV310" i="2"/>
  <c r="BD308" i="2"/>
  <c r="BP308" i="2"/>
  <c r="BJ309" i="2"/>
  <c r="AX310" i="2"/>
  <c r="FJ313" i="2"/>
  <c r="FD312" i="2"/>
  <c r="AR310" i="2"/>
  <c r="Z311" i="2"/>
  <c r="AL312" i="2"/>
  <c r="AF312" i="2"/>
  <c r="M311" i="2"/>
  <c r="N310" i="2"/>
  <c r="T311" i="2"/>
  <c r="H312" i="2"/>
  <c r="N322" i="1"/>
  <c r="H323" i="1"/>
  <c r="G708" i="1"/>
  <c r="F709" i="1"/>
  <c r="D180" i="1"/>
  <c r="E179" i="1"/>
  <c r="O167" i="1"/>
  <c r="P166" i="1"/>
  <c r="DM313" i="2"/>
  <c r="DN313" i="2"/>
  <c r="DY312" i="2"/>
  <c r="DT312" i="2"/>
  <c r="CJ312" i="2"/>
  <c r="CV312" i="2"/>
  <c r="CO312" i="2"/>
  <c r="BW309" i="2"/>
  <c r="BQ307" i="2"/>
  <c r="O309" i="2"/>
  <c r="AN311" i="2"/>
  <c r="AA311" i="2"/>
  <c r="P309" i="2"/>
  <c r="AH311" i="2"/>
  <c r="AG311" i="2"/>
  <c r="EE312" i="2"/>
  <c r="EK311" i="2"/>
  <c r="DA310" i="2"/>
  <c r="CC311" i="2"/>
  <c r="DH309" i="2"/>
  <c r="BF308" i="2"/>
  <c r="BL308" i="2"/>
  <c r="U310" i="2"/>
  <c r="AZ309" i="2"/>
  <c r="AT310" i="2"/>
  <c r="FL312" i="2"/>
  <c r="AM311" i="2"/>
  <c r="EF312" i="2"/>
  <c r="EL311" i="2"/>
  <c r="DB310" i="2"/>
  <c r="CD311" i="2"/>
  <c r="DG309" i="2"/>
  <c r="BE308" i="2"/>
  <c r="BK308" i="2"/>
  <c r="AS310" i="2"/>
  <c r="V310" i="2"/>
  <c r="AY309" i="2"/>
  <c r="FF311" i="2"/>
  <c r="DZ312" i="2"/>
  <c r="DS312" i="2"/>
  <c r="CI312" i="2"/>
  <c r="CU312" i="2"/>
  <c r="CP312" i="2"/>
  <c r="BX309" i="2"/>
  <c r="BR307" i="2"/>
  <c r="AB310" i="2"/>
  <c r="FE311" i="2"/>
  <c r="I312" i="2"/>
  <c r="J312" i="2"/>
  <c r="AB311" i="2"/>
  <c r="FK312" i="2"/>
  <c r="EB371" i="2" l="1"/>
  <c r="EC370" i="2"/>
  <c r="EI370" i="2" s="1"/>
  <c r="EH370" i="2"/>
  <c r="DL314" i="2"/>
  <c r="CY381" i="2"/>
  <c r="DE381" i="2" s="1"/>
  <c r="CM382" i="2"/>
  <c r="CL383" i="2"/>
  <c r="CX382" i="2"/>
  <c r="DE405" i="2"/>
  <c r="CS407" i="2"/>
  <c r="CR408" i="2"/>
  <c r="CX407" i="2"/>
  <c r="CY406" i="2"/>
  <c r="EJ312" i="2"/>
  <c r="DR313" i="2"/>
  <c r="ED313" i="2"/>
  <c r="DX313" i="2"/>
  <c r="DQ379" i="2"/>
  <c r="DK378" i="2"/>
  <c r="DW388" i="2"/>
  <c r="CN313" i="2"/>
  <c r="CB312" i="2"/>
  <c r="CT313" i="2"/>
  <c r="CZ311" i="2"/>
  <c r="CH313" i="2"/>
  <c r="DF311" i="2"/>
  <c r="BV311" i="2"/>
  <c r="BD309" i="2"/>
  <c r="BP309" i="2"/>
  <c r="BJ310" i="2"/>
  <c r="AX311" i="2"/>
  <c r="FJ314" i="2"/>
  <c r="FD313" i="2"/>
  <c r="Z312" i="2"/>
  <c r="AR311" i="2"/>
  <c r="AL313" i="2"/>
  <c r="AF313" i="2"/>
  <c r="M312" i="2"/>
  <c r="N311" i="2"/>
  <c r="T312" i="2"/>
  <c r="H313" i="2"/>
  <c r="N323" i="1"/>
  <c r="H324" i="1"/>
  <c r="F710" i="1"/>
  <c r="G709" i="1"/>
  <c r="D181" i="1"/>
  <c r="E180" i="1"/>
  <c r="O168" i="1"/>
  <c r="P167" i="1"/>
  <c r="DM314" i="2"/>
  <c r="DN314" i="2"/>
  <c r="EL312" i="2"/>
  <c r="DT313" i="2"/>
  <c r="CP313" i="2"/>
  <c r="CD312" i="2"/>
  <c r="DB311" i="2"/>
  <c r="BX310" i="2"/>
  <c r="BQ308" i="2"/>
  <c r="FF312" i="2"/>
  <c r="AZ310" i="2"/>
  <c r="O310" i="2"/>
  <c r="AG312" i="2"/>
  <c r="J313" i="2"/>
  <c r="DY313" i="2"/>
  <c r="EE313" i="2"/>
  <c r="CJ313" i="2"/>
  <c r="CU313" i="2"/>
  <c r="DG310" i="2"/>
  <c r="BF309" i="2"/>
  <c r="BL309" i="2"/>
  <c r="P310" i="2"/>
  <c r="I313" i="2"/>
  <c r="AN312" i="2"/>
  <c r="AH312" i="2"/>
  <c r="FL313" i="2"/>
  <c r="DZ313" i="2"/>
  <c r="EF313" i="2"/>
  <c r="CI313" i="2"/>
  <c r="CV313" i="2"/>
  <c r="DH310" i="2"/>
  <c r="BE309" i="2"/>
  <c r="BK309" i="2"/>
  <c r="AA312" i="2"/>
  <c r="AY310" i="2"/>
  <c r="FE312" i="2"/>
  <c r="AM312" i="2"/>
  <c r="EK312" i="2"/>
  <c r="DS313" i="2"/>
  <c r="CO313" i="2"/>
  <c r="CC312" i="2"/>
  <c r="DA311" i="2"/>
  <c r="BW310" i="2"/>
  <c r="BR308" i="2"/>
  <c r="U311" i="2"/>
  <c r="AS311" i="2"/>
  <c r="FK313" i="2"/>
  <c r="AT311" i="2"/>
  <c r="V311" i="2"/>
  <c r="AB312" i="2"/>
  <c r="EB372" i="2" l="1"/>
  <c r="EC371" i="2"/>
  <c r="EI371" i="2" s="1"/>
  <c r="EH371" i="2"/>
  <c r="DL315" i="2"/>
  <c r="CL384" i="2"/>
  <c r="CM383" i="2"/>
  <c r="CX383" i="2"/>
  <c r="CY382" i="2"/>
  <c r="DE382" i="2" s="1"/>
  <c r="DE406" i="2"/>
  <c r="CS408" i="2"/>
  <c r="CR409" i="2"/>
  <c r="CX408" i="2"/>
  <c r="CY407" i="2"/>
  <c r="ED314" i="2"/>
  <c r="DR314" i="2"/>
  <c r="DX314" i="2"/>
  <c r="EJ313" i="2"/>
  <c r="DQ380" i="2"/>
  <c r="DK379" i="2"/>
  <c r="DW389" i="2"/>
  <c r="CZ312" i="2"/>
  <c r="CT314" i="2"/>
  <c r="CB313" i="2"/>
  <c r="CH314" i="2"/>
  <c r="CN314" i="2"/>
  <c r="DF312" i="2"/>
  <c r="BV312" i="2"/>
  <c r="BD310" i="2"/>
  <c r="BP310" i="2"/>
  <c r="BJ311" i="2"/>
  <c r="AX312" i="2"/>
  <c r="FJ315" i="2"/>
  <c r="FD314" i="2"/>
  <c r="AR312" i="2"/>
  <c r="Z313" i="2"/>
  <c r="AF314" i="2"/>
  <c r="AL314" i="2"/>
  <c r="M313" i="2"/>
  <c r="S313" i="2"/>
  <c r="N312" i="2"/>
  <c r="H314" i="2"/>
  <c r="N324" i="1"/>
  <c r="H325" i="1"/>
  <c r="G710" i="1"/>
  <c r="F711" i="1"/>
  <c r="D182" i="1"/>
  <c r="E181" i="1"/>
  <c r="O169" i="1"/>
  <c r="P168" i="1"/>
  <c r="DM315" i="2"/>
  <c r="DN315" i="2"/>
  <c r="EK313" i="2"/>
  <c r="DS314" i="2"/>
  <c r="DA312" i="2"/>
  <c r="CV314" i="2"/>
  <c r="CI314" i="2"/>
  <c r="BW311" i="2"/>
  <c r="BR309" i="2"/>
  <c r="U312" i="2"/>
  <c r="AB313" i="2"/>
  <c r="FK314" i="2"/>
  <c r="AA313" i="2"/>
  <c r="J314" i="2"/>
  <c r="FL314" i="2"/>
  <c r="EE314" i="2"/>
  <c r="DY314" i="2"/>
  <c r="CO314" i="2"/>
  <c r="CC313" i="2"/>
  <c r="DH311" i="2"/>
  <c r="BF310" i="2"/>
  <c r="BL310" i="2"/>
  <c r="FF313" i="2"/>
  <c r="V312" i="2"/>
  <c r="AN313" i="2"/>
  <c r="O311" i="2"/>
  <c r="EF314" i="2"/>
  <c r="DZ314" i="2"/>
  <c r="CP314" i="2"/>
  <c r="CD313" i="2"/>
  <c r="DG311" i="2"/>
  <c r="BE310" i="2"/>
  <c r="BK310" i="2"/>
  <c r="P311" i="2"/>
  <c r="I314" i="2"/>
  <c r="AH313" i="2"/>
  <c r="AG313" i="2"/>
  <c r="EL313" i="2"/>
  <c r="DT314" i="2"/>
  <c r="DB312" i="2"/>
  <c r="CU314" i="2"/>
  <c r="CJ314" i="2"/>
  <c r="BX311" i="2"/>
  <c r="BQ309" i="2"/>
  <c r="AY311" i="2"/>
  <c r="AM313" i="2"/>
  <c r="AS312" i="2"/>
  <c r="AZ311" i="2"/>
  <c r="FE313" i="2"/>
  <c r="AT312" i="2"/>
  <c r="EB373" i="2" l="1"/>
  <c r="EC372" i="2"/>
  <c r="EI372" i="2" s="1"/>
  <c r="EH372" i="2"/>
  <c r="DL316" i="2"/>
  <c r="CY383" i="2"/>
  <c r="DE383" i="2" s="1"/>
  <c r="CM384" i="2"/>
  <c r="CL385" i="2"/>
  <c r="CX384" i="2"/>
  <c r="DE407" i="2"/>
  <c r="CS409" i="2"/>
  <c r="CR410" i="2"/>
  <c r="CX409" i="2"/>
  <c r="CY408" i="2"/>
  <c r="DX315" i="2"/>
  <c r="DR315" i="2"/>
  <c r="ED315" i="2"/>
  <c r="EJ314" i="2"/>
  <c r="DQ381" i="2"/>
  <c r="DK380" i="2"/>
  <c r="DW390" i="2"/>
  <c r="CH315" i="2"/>
  <c r="CB314" i="2"/>
  <c r="CT315" i="2"/>
  <c r="CN315" i="2"/>
  <c r="CZ313" i="2"/>
  <c r="DF313" i="2"/>
  <c r="BV313" i="2"/>
  <c r="BD311" i="2"/>
  <c r="BP311" i="2"/>
  <c r="BJ312" i="2"/>
  <c r="AX313" i="2"/>
  <c r="FJ316" i="2"/>
  <c r="FD315" i="2"/>
  <c r="Z314" i="2"/>
  <c r="AR313" i="2"/>
  <c r="AL315" i="2"/>
  <c r="AF315" i="2"/>
  <c r="T313" i="2"/>
  <c r="M314" i="2"/>
  <c r="S314" i="2"/>
  <c r="N313" i="2"/>
  <c r="H315" i="2"/>
  <c r="N325" i="1"/>
  <c r="H326" i="1"/>
  <c r="F712" i="1"/>
  <c r="G711" i="1"/>
  <c r="D183" i="1"/>
  <c r="E182" i="1"/>
  <c r="O170" i="1"/>
  <c r="P169" i="1"/>
  <c r="DN316" i="2"/>
  <c r="DM316" i="2"/>
  <c r="DY315" i="2"/>
  <c r="EE315" i="2"/>
  <c r="CJ315" i="2"/>
  <c r="CC314" i="2"/>
  <c r="CV315" i="2"/>
  <c r="BX312" i="2"/>
  <c r="BR310" i="2"/>
  <c r="AG314" i="2"/>
  <c r="J315" i="2"/>
  <c r="FF314" i="2"/>
  <c r="AM314" i="2"/>
  <c r="AA314" i="2"/>
  <c r="DZ315" i="2"/>
  <c r="EF315" i="2"/>
  <c r="CI315" i="2"/>
  <c r="CD314" i="2"/>
  <c r="CU315" i="2"/>
  <c r="BW312" i="2"/>
  <c r="BQ310" i="2"/>
  <c r="AZ312" i="2"/>
  <c r="AY312" i="2"/>
  <c r="AH314" i="2"/>
  <c r="FE314" i="2"/>
  <c r="DS315" i="2"/>
  <c r="EK314" i="2"/>
  <c r="DB313" i="2"/>
  <c r="CO315" i="2"/>
  <c r="DH312" i="2"/>
  <c r="BF311" i="2"/>
  <c r="BL311" i="2"/>
  <c r="AN314" i="2"/>
  <c r="P312" i="2"/>
  <c r="O312" i="2"/>
  <c r="AS313" i="2"/>
  <c r="DT315" i="2"/>
  <c r="EL314" i="2"/>
  <c r="DA313" i="2"/>
  <c r="CP315" i="2"/>
  <c r="DG312" i="2"/>
  <c r="BE311" i="2"/>
  <c r="BK311" i="2"/>
  <c r="AB314" i="2"/>
  <c r="FL315" i="2"/>
  <c r="AT313" i="2"/>
  <c r="I315" i="2"/>
  <c r="FK315" i="2"/>
  <c r="EB374" i="2" l="1"/>
  <c r="EC373" i="2"/>
  <c r="EI373" i="2" s="1"/>
  <c r="EH373" i="2"/>
  <c r="DL317" i="2"/>
  <c r="CM385" i="2"/>
  <c r="CL386" i="2"/>
  <c r="CX385" i="2"/>
  <c r="CY384" i="2"/>
  <c r="DE384" i="2" s="1"/>
  <c r="DE408" i="2"/>
  <c r="CX410" i="2"/>
  <c r="CR411" i="2"/>
  <c r="CS410" i="2"/>
  <c r="CY409" i="2"/>
  <c r="EJ315" i="2"/>
  <c r="ED316" i="2"/>
  <c r="DR316" i="2"/>
  <c r="DX316" i="2"/>
  <c r="DQ382" i="2"/>
  <c r="DK381" i="2"/>
  <c r="DW391" i="2"/>
  <c r="CT316" i="2"/>
  <c r="CN316" i="2"/>
  <c r="CB315" i="2"/>
  <c r="CZ314" i="2"/>
  <c r="CH316" i="2"/>
  <c r="DF314" i="2"/>
  <c r="BV314" i="2"/>
  <c r="BD312" i="2"/>
  <c r="BP312" i="2"/>
  <c r="BJ313" i="2"/>
  <c r="AX314" i="2"/>
  <c r="FJ317" i="2"/>
  <c r="FD316" i="2"/>
  <c r="AR314" i="2"/>
  <c r="Z315" i="2"/>
  <c r="AL316" i="2"/>
  <c r="AF316" i="2"/>
  <c r="T314" i="2"/>
  <c r="M315" i="2"/>
  <c r="S315" i="2"/>
  <c r="N314" i="2"/>
  <c r="H316" i="2"/>
  <c r="N326" i="1"/>
  <c r="H327" i="1"/>
  <c r="G712" i="1"/>
  <c r="F713" i="1"/>
  <c r="D184" i="1"/>
  <c r="E183" i="1"/>
  <c r="O171" i="1"/>
  <c r="P170" i="1"/>
  <c r="DM317" i="2"/>
  <c r="DN317" i="2"/>
  <c r="EK315" i="2"/>
  <c r="EF316" i="2"/>
  <c r="CV316" i="2"/>
  <c r="CP316" i="2"/>
  <c r="DA314" i="2"/>
  <c r="BX313" i="2"/>
  <c r="BR311" i="2"/>
  <c r="AY313" i="2"/>
  <c r="FE315" i="2"/>
  <c r="AB315" i="2"/>
  <c r="J316" i="2"/>
  <c r="FK316" i="2"/>
  <c r="EL315" i="2"/>
  <c r="EE316" i="2"/>
  <c r="CU316" i="2"/>
  <c r="CO316" i="2"/>
  <c r="DB314" i="2"/>
  <c r="BW313" i="2"/>
  <c r="BQ311" i="2"/>
  <c r="AN315" i="2"/>
  <c r="U313" i="2"/>
  <c r="FL316" i="2"/>
  <c r="AG315" i="2"/>
  <c r="AA315" i="2"/>
  <c r="O313" i="2"/>
  <c r="DY316" i="2"/>
  <c r="DS316" i="2"/>
  <c r="CI316" i="2"/>
  <c r="CD315" i="2"/>
  <c r="DH313" i="2"/>
  <c r="BF312" i="2"/>
  <c r="BL312" i="2"/>
  <c r="I316" i="2"/>
  <c r="AZ313" i="2"/>
  <c r="AM315" i="2"/>
  <c r="FF315" i="2"/>
  <c r="DZ316" i="2"/>
  <c r="DT316" i="2"/>
  <c r="CJ316" i="2"/>
  <c r="CC315" i="2"/>
  <c r="DG313" i="2"/>
  <c r="BE312" i="2"/>
  <c r="BK312" i="2"/>
  <c r="AH315" i="2"/>
  <c r="P313" i="2"/>
  <c r="AT314" i="2"/>
  <c r="V313" i="2"/>
  <c r="AS314" i="2"/>
  <c r="EB375" i="2" l="1"/>
  <c r="EC374" i="2"/>
  <c r="EI374" i="2" s="1"/>
  <c r="EH374" i="2"/>
  <c r="DL318" i="2"/>
  <c r="CM386" i="2"/>
  <c r="CL387" i="2"/>
  <c r="CX386" i="2"/>
  <c r="CY385" i="2"/>
  <c r="DE385" i="2" s="1"/>
  <c r="DE409" i="2"/>
  <c r="CY410" i="2"/>
  <c r="CS411" i="2"/>
  <c r="CR412" i="2"/>
  <c r="CX411" i="2"/>
  <c r="DR317" i="2"/>
  <c r="ED317" i="2"/>
  <c r="DX317" i="2"/>
  <c r="EJ316" i="2"/>
  <c r="DQ383" i="2"/>
  <c r="DK382" i="2"/>
  <c r="DW392" i="2"/>
  <c r="CZ315" i="2"/>
  <c r="CB316" i="2"/>
  <c r="CN317" i="2"/>
  <c r="CH317" i="2"/>
  <c r="CT317" i="2"/>
  <c r="DF315" i="2"/>
  <c r="BV315" i="2"/>
  <c r="BD313" i="2"/>
  <c r="BP313" i="2"/>
  <c r="BJ314" i="2"/>
  <c r="AX315" i="2"/>
  <c r="FJ318" i="2"/>
  <c r="FD317" i="2"/>
  <c r="Z316" i="2"/>
  <c r="AR315" i="2"/>
  <c r="AF317" i="2"/>
  <c r="AL317" i="2"/>
  <c r="T315" i="2"/>
  <c r="M316" i="2"/>
  <c r="S316" i="2"/>
  <c r="N315" i="2"/>
  <c r="H317" i="2"/>
  <c r="N327" i="1"/>
  <c r="H328" i="1"/>
  <c r="F714" i="1"/>
  <c r="G713" i="1"/>
  <c r="D185" i="1"/>
  <c r="E184" i="1"/>
  <c r="O172" i="1"/>
  <c r="P171" i="1"/>
  <c r="DM318" i="2"/>
  <c r="DN318" i="2"/>
  <c r="EK316" i="2"/>
  <c r="EE317" i="2"/>
  <c r="DA315" i="2"/>
  <c r="CD316" i="2"/>
  <c r="CI317" i="2"/>
  <c r="BW314" i="2"/>
  <c r="BR312" i="2"/>
  <c r="AH316" i="2"/>
  <c r="U314" i="2"/>
  <c r="V314" i="2"/>
  <c r="J317" i="2"/>
  <c r="AS315" i="2"/>
  <c r="FK317" i="2"/>
  <c r="EL316" i="2"/>
  <c r="EF317" i="2"/>
  <c r="DB315" i="2"/>
  <c r="CC316" i="2"/>
  <c r="CJ317" i="2"/>
  <c r="BX314" i="2"/>
  <c r="BQ312" i="2"/>
  <c r="O314" i="2"/>
  <c r="AM316" i="2"/>
  <c r="AT315" i="2"/>
  <c r="I317" i="2"/>
  <c r="AN316" i="2"/>
  <c r="DS317" i="2"/>
  <c r="DZ317" i="2"/>
  <c r="CU317" i="2"/>
  <c r="CO317" i="2"/>
  <c r="DG314" i="2"/>
  <c r="BF313" i="2"/>
  <c r="BL313" i="2"/>
  <c r="AA316" i="2"/>
  <c r="AZ314" i="2"/>
  <c r="AB316" i="2"/>
  <c r="FL317" i="2"/>
  <c r="DT317" i="2"/>
  <c r="DY317" i="2"/>
  <c r="CV317" i="2"/>
  <c r="CP317" i="2"/>
  <c r="DH314" i="2"/>
  <c r="BE313" i="2"/>
  <c r="BK313" i="2"/>
  <c r="FE316" i="2"/>
  <c r="P314" i="2"/>
  <c r="AY314" i="2"/>
  <c r="AG316" i="2"/>
  <c r="FF316" i="2"/>
  <c r="EB376" i="2" l="1"/>
  <c r="EC375" i="2"/>
  <c r="EI375" i="2" s="1"/>
  <c r="EH375" i="2"/>
  <c r="DL319" i="2"/>
  <c r="CL388" i="2"/>
  <c r="CM387" i="2"/>
  <c r="CX387" i="2"/>
  <c r="CY386" i="2"/>
  <c r="DE386" i="2" s="1"/>
  <c r="CS412" i="2"/>
  <c r="CR413" i="2"/>
  <c r="CX412" i="2"/>
  <c r="CY411" i="2"/>
  <c r="DE410" i="2"/>
  <c r="DX318" i="2"/>
  <c r="ED318" i="2"/>
  <c r="DR318" i="2"/>
  <c r="EJ317" i="2"/>
  <c r="DQ384" i="2"/>
  <c r="DK383" i="2"/>
  <c r="DW393" i="2"/>
  <c r="CH318" i="2"/>
  <c r="CN318" i="2"/>
  <c r="CB317" i="2"/>
  <c r="CT318" i="2"/>
  <c r="CZ316" i="2"/>
  <c r="DF316" i="2"/>
  <c r="BV316" i="2"/>
  <c r="BD314" i="2"/>
  <c r="BP314" i="2"/>
  <c r="BJ315" i="2"/>
  <c r="AX316" i="2"/>
  <c r="FJ319" i="2"/>
  <c r="FD318" i="2"/>
  <c r="AR316" i="2"/>
  <c r="Z317" i="2"/>
  <c r="AL318" i="2"/>
  <c r="AF318" i="2"/>
  <c r="T316" i="2"/>
  <c r="M317" i="2"/>
  <c r="S317" i="2"/>
  <c r="N316" i="2"/>
  <c r="H318" i="2"/>
  <c r="N328" i="1"/>
  <c r="H329" i="1"/>
  <c r="G714" i="1"/>
  <c r="F715" i="1"/>
  <c r="D186" i="1"/>
  <c r="E185" i="1"/>
  <c r="O173" i="1"/>
  <c r="P172" i="1"/>
  <c r="DM319" i="2"/>
  <c r="DN319" i="2"/>
  <c r="DY318" i="2"/>
  <c r="DS318" i="2"/>
  <c r="CJ318" i="2"/>
  <c r="CP318" i="2"/>
  <c r="CU318" i="2"/>
  <c r="BX315" i="2"/>
  <c r="BQ313" i="2"/>
  <c r="AY315" i="2"/>
  <c r="FE317" i="2"/>
  <c r="FL318" i="2"/>
  <c r="J318" i="2"/>
  <c r="O315" i="2"/>
  <c r="U315" i="2"/>
  <c r="AA317" i="2"/>
  <c r="DZ318" i="2"/>
  <c r="DT318" i="2"/>
  <c r="CI318" i="2"/>
  <c r="CO318" i="2"/>
  <c r="CV318" i="2"/>
  <c r="BW315" i="2"/>
  <c r="BR313" i="2"/>
  <c r="AG317" i="2"/>
  <c r="AM317" i="2"/>
  <c r="AS316" i="2"/>
  <c r="EE318" i="2"/>
  <c r="EK317" i="2"/>
  <c r="DA316" i="2"/>
  <c r="CC317" i="2"/>
  <c r="DH315" i="2"/>
  <c r="BF314" i="2"/>
  <c r="BL314" i="2"/>
  <c r="I318" i="2"/>
  <c r="P315" i="2"/>
  <c r="AT316" i="2"/>
  <c r="FF317" i="2"/>
  <c r="FK318" i="2"/>
  <c r="EF318" i="2"/>
  <c r="EL317" i="2"/>
  <c r="DB316" i="2"/>
  <c r="CD317" i="2"/>
  <c r="DG315" i="2"/>
  <c r="BE314" i="2"/>
  <c r="BK314" i="2"/>
  <c r="AN317" i="2"/>
  <c r="AB317" i="2"/>
  <c r="AZ315" i="2"/>
  <c r="V315" i="2"/>
  <c r="AH317" i="2"/>
  <c r="EB377" i="2" l="1"/>
  <c r="EC376" i="2"/>
  <c r="EI376" i="2" s="1"/>
  <c r="EH376" i="2"/>
  <c r="DL320" i="2"/>
  <c r="CY387" i="2"/>
  <c r="DE387" i="2" s="1"/>
  <c r="CM388" i="2"/>
  <c r="CL389" i="2"/>
  <c r="CX388" i="2"/>
  <c r="CY412" i="2"/>
  <c r="DE411" i="2"/>
  <c r="CS413" i="2"/>
  <c r="CR414" i="2"/>
  <c r="CX413" i="2"/>
  <c r="EJ318" i="2"/>
  <c r="DR319" i="2"/>
  <c r="ED319" i="2"/>
  <c r="DX319" i="2"/>
  <c r="DQ385" i="2"/>
  <c r="DK384" i="2"/>
  <c r="DW394" i="2"/>
  <c r="CT319" i="2"/>
  <c r="CB318" i="2"/>
  <c r="CN319" i="2"/>
  <c r="CZ317" i="2"/>
  <c r="CH319" i="2"/>
  <c r="DF317" i="2"/>
  <c r="BV317" i="2"/>
  <c r="BD315" i="2"/>
  <c r="BP315" i="2"/>
  <c r="BJ316" i="2"/>
  <c r="AX317" i="2"/>
  <c r="FJ320" i="2"/>
  <c r="FD319" i="2"/>
  <c r="Z318" i="2"/>
  <c r="AR317" i="2"/>
  <c r="AL319" i="2"/>
  <c r="AF319" i="2"/>
  <c r="T317" i="2"/>
  <c r="M318" i="2"/>
  <c r="S318" i="2"/>
  <c r="N317" i="2"/>
  <c r="H319" i="2"/>
  <c r="N329" i="1"/>
  <c r="H330" i="1"/>
  <c r="G715" i="1"/>
  <c r="F716" i="1"/>
  <c r="D187" i="1"/>
  <c r="E186" i="1"/>
  <c r="O174" i="1"/>
  <c r="P173" i="1"/>
  <c r="DM320" i="2"/>
  <c r="DN320" i="2"/>
  <c r="EL318" i="2"/>
  <c r="DT319" i="2"/>
  <c r="CV319" i="2"/>
  <c r="CD318" i="2"/>
  <c r="DA317" i="2"/>
  <c r="BX316" i="2"/>
  <c r="BR314" i="2"/>
  <c r="AN318" i="2"/>
  <c r="U316" i="2"/>
  <c r="I319" i="2"/>
  <c r="J319" i="2"/>
  <c r="AS317" i="2"/>
  <c r="FK319" i="2"/>
  <c r="EK318" i="2"/>
  <c r="DS319" i="2"/>
  <c r="CU319" i="2"/>
  <c r="CC318" i="2"/>
  <c r="DB317" i="2"/>
  <c r="BW316" i="2"/>
  <c r="BQ314" i="2"/>
  <c r="O316" i="2"/>
  <c r="V316" i="2"/>
  <c r="AH318" i="2"/>
  <c r="AT317" i="2"/>
  <c r="AM318" i="2"/>
  <c r="DY319" i="2"/>
  <c r="EE319" i="2"/>
  <c r="CI319" i="2"/>
  <c r="CP319" i="2"/>
  <c r="DH316" i="2"/>
  <c r="BF315" i="2"/>
  <c r="BK315" i="2"/>
  <c r="AA318" i="2"/>
  <c r="AZ316" i="2"/>
  <c r="AB318" i="2"/>
  <c r="FL319" i="2"/>
  <c r="AG318" i="2"/>
  <c r="DZ319" i="2"/>
  <c r="EF319" i="2"/>
  <c r="CJ319" i="2"/>
  <c r="CO319" i="2"/>
  <c r="DG316" i="2"/>
  <c r="BE315" i="2"/>
  <c r="BL315" i="2"/>
  <c r="FE318" i="2"/>
  <c r="P316" i="2"/>
  <c r="AY316" i="2"/>
  <c r="FF318" i="2"/>
  <c r="EB378" i="2" l="1"/>
  <c r="EC377" i="2"/>
  <c r="EI377" i="2" s="1"/>
  <c r="EH377" i="2"/>
  <c r="DL321" i="2"/>
  <c r="CL390" i="2"/>
  <c r="CL391" i="2" s="1"/>
  <c r="CM389" i="2"/>
  <c r="CX389" i="2"/>
  <c r="CY388" i="2"/>
  <c r="DE388" i="2" s="1"/>
  <c r="CS414" i="2"/>
  <c r="CR415" i="2"/>
  <c r="CX414" i="2"/>
  <c r="CY413" i="2"/>
  <c r="DE412" i="2"/>
  <c r="ED320" i="2"/>
  <c r="DR320" i="2"/>
  <c r="DX320" i="2"/>
  <c r="EJ319" i="2"/>
  <c r="DQ386" i="2"/>
  <c r="DK385" i="2"/>
  <c r="DW395" i="2"/>
  <c r="CZ318" i="2"/>
  <c r="CN320" i="2"/>
  <c r="CB319" i="2"/>
  <c r="CH320" i="2"/>
  <c r="CT320" i="2"/>
  <c r="DF318" i="2"/>
  <c r="BV318" i="2"/>
  <c r="BD316" i="2"/>
  <c r="BP316" i="2"/>
  <c r="BJ317" i="2"/>
  <c r="AX318" i="2"/>
  <c r="FJ321" i="2"/>
  <c r="FD320" i="2"/>
  <c r="AR318" i="2"/>
  <c r="Z319" i="2"/>
  <c r="AF320" i="2"/>
  <c r="AL320" i="2"/>
  <c r="T318" i="2"/>
  <c r="M319" i="2"/>
  <c r="S319" i="2"/>
  <c r="N318" i="2"/>
  <c r="H320" i="2"/>
  <c r="N330" i="1"/>
  <c r="H331" i="1"/>
  <c r="G716" i="1"/>
  <c r="F717" i="1"/>
  <c r="D188" i="1"/>
  <c r="E187" i="1"/>
  <c r="O175" i="1"/>
  <c r="P174" i="1"/>
  <c r="DN321" i="2"/>
  <c r="DM321" i="2"/>
  <c r="EK319" i="2"/>
  <c r="DS320" i="2"/>
  <c r="DA318" i="2"/>
  <c r="CP320" i="2"/>
  <c r="CJ320" i="2"/>
  <c r="BX317" i="2"/>
  <c r="BR315" i="2"/>
  <c r="AY317" i="2"/>
  <c r="U317" i="2"/>
  <c r="P317" i="2"/>
  <c r="FF319" i="2"/>
  <c r="AG319" i="2"/>
  <c r="AS318" i="2"/>
  <c r="EL319" i="2"/>
  <c r="DT320" i="2"/>
  <c r="DB318" i="2"/>
  <c r="CO320" i="2"/>
  <c r="CI320" i="2"/>
  <c r="BW317" i="2"/>
  <c r="BQ315" i="2"/>
  <c r="AH319" i="2"/>
  <c r="I320" i="2"/>
  <c r="J320" i="2"/>
  <c r="AM319" i="2"/>
  <c r="EE320" i="2"/>
  <c r="DY320" i="2"/>
  <c r="CV320" i="2"/>
  <c r="CC319" i="2"/>
  <c r="DH317" i="2"/>
  <c r="BF316" i="2"/>
  <c r="BL316" i="2"/>
  <c r="O317" i="2"/>
  <c r="FK320" i="2"/>
  <c r="AB319" i="2"/>
  <c r="V317" i="2"/>
  <c r="EF320" i="2"/>
  <c r="DZ320" i="2"/>
  <c r="CU320" i="2"/>
  <c r="CD319" i="2"/>
  <c r="DG317" i="2"/>
  <c r="BE316" i="2"/>
  <c r="BK316" i="2"/>
  <c r="FE319" i="2"/>
  <c r="AZ317" i="2"/>
  <c r="AA319" i="2"/>
  <c r="FL320" i="2"/>
  <c r="AN319" i="2"/>
  <c r="EB379" i="2" l="1"/>
  <c r="EC378" i="2"/>
  <c r="EI378" i="2" s="1"/>
  <c r="EH378" i="2"/>
  <c r="CL392" i="2"/>
  <c r="CM391" i="2"/>
  <c r="CY391" i="2" s="1"/>
  <c r="DE391" i="2" s="1"/>
  <c r="CX391" i="2"/>
  <c r="DL322" i="2"/>
  <c r="CY389" i="2"/>
  <c r="DE389" i="2" s="1"/>
  <c r="CM390" i="2"/>
  <c r="CX390" i="2"/>
  <c r="DE413" i="2"/>
  <c r="CX415" i="2"/>
  <c r="CS415" i="2"/>
  <c r="CR416" i="2"/>
  <c r="CY414" i="2"/>
  <c r="DX321" i="2"/>
  <c r="DR321" i="2"/>
  <c r="ED321" i="2"/>
  <c r="EJ320" i="2"/>
  <c r="DQ387" i="2"/>
  <c r="DK386" i="2"/>
  <c r="DW396" i="2"/>
  <c r="CH321" i="2"/>
  <c r="CB320" i="2"/>
  <c r="CN321" i="2"/>
  <c r="CT321" i="2"/>
  <c r="CZ319" i="2"/>
  <c r="DF319" i="2"/>
  <c r="BV319" i="2"/>
  <c r="BD317" i="2"/>
  <c r="BP317" i="2"/>
  <c r="BJ318" i="2"/>
  <c r="AX319" i="2"/>
  <c r="FJ322" i="2"/>
  <c r="FD321" i="2"/>
  <c r="Z320" i="2"/>
  <c r="AR319" i="2"/>
  <c r="AL321" i="2"/>
  <c r="AF321" i="2"/>
  <c r="T319" i="2"/>
  <c r="M320" i="2"/>
  <c r="S320" i="2"/>
  <c r="N319" i="2"/>
  <c r="H321" i="2"/>
  <c r="N331" i="1"/>
  <c r="H332" i="1"/>
  <c r="F718" i="1"/>
  <c r="G717" i="1"/>
  <c r="D189" i="1"/>
  <c r="E188" i="1"/>
  <c r="O176" i="1"/>
  <c r="P175" i="1"/>
  <c r="DM322" i="2"/>
  <c r="DN322" i="2"/>
  <c r="DY321" i="2"/>
  <c r="EF321" i="2"/>
  <c r="CJ321" i="2"/>
  <c r="CC320" i="2"/>
  <c r="CV321" i="2"/>
  <c r="BW318" i="2"/>
  <c r="BR316" i="2"/>
  <c r="AS319" i="2"/>
  <c r="AH320" i="2"/>
  <c r="U318" i="2"/>
  <c r="AT319" i="2"/>
  <c r="AT318" i="2"/>
  <c r="J321" i="2"/>
  <c r="DZ321" i="2"/>
  <c r="EE321" i="2"/>
  <c r="CI321" i="2"/>
  <c r="CD320" i="2"/>
  <c r="CU321" i="2"/>
  <c r="BX318" i="2"/>
  <c r="BQ316" i="2"/>
  <c r="O318" i="2"/>
  <c r="AM320" i="2"/>
  <c r="I321" i="2"/>
  <c r="FF320" i="2"/>
  <c r="FL321" i="2"/>
  <c r="V318" i="2"/>
  <c r="DS321" i="2"/>
  <c r="EK320" i="2"/>
  <c r="DB319" i="2"/>
  <c r="CP321" i="2"/>
  <c r="DG318" i="2"/>
  <c r="BF317" i="2"/>
  <c r="BL317" i="2"/>
  <c r="AA320" i="2"/>
  <c r="AG320" i="2"/>
  <c r="AN320" i="2"/>
  <c r="AY318" i="2"/>
  <c r="DT321" i="2"/>
  <c r="EL320" i="2"/>
  <c r="DA319" i="2"/>
  <c r="CO321" i="2"/>
  <c r="DH318" i="2"/>
  <c r="BE317" i="2"/>
  <c r="BK317" i="2"/>
  <c r="FK321" i="2"/>
  <c r="AZ318" i="2"/>
  <c r="FE320" i="2"/>
  <c r="P318" i="2"/>
  <c r="AB320" i="2"/>
  <c r="EB380" i="2" l="1"/>
  <c r="EC379" i="2"/>
  <c r="EI379" i="2" s="1"/>
  <c r="EH379" i="2"/>
  <c r="CL393" i="2"/>
  <c r="CM392" i="2"/>
  <c r="CX392" i="2"/>
  <c r="DL323" i="2"/>
  <c r="CY390" i="2"/>
  <c r="DE390" i="2" s="1"/>
  <c r="CX416" i="2"/>
  <c r="CS416" i="2"/>
  <c r="CR417" i="2"/>
  <c r="CY415" i="2"/>
  <c r="DE414" i="2"/>
  <c r="EJ321" i="2"/>
  <c r="ED322" i="2"/>
  <c r="DR322" i="2"/>
  <c r="DX322" i="2"/>
  <c r="DQ388" i="2"/>
  <c r="DK387" i="2"/>
  <c r="DW397" i="2"/>
  <c r="CT322" i="2"/>
  <c r="CN322" i="2"/>
  <c r="CB321" i="2"/>
  <c r="CZ320" i="2"/>
  <c r="CH322" i="2"/>
  <c r="DF320" i="2"/>
  <c r="BV320" i="2"/>
  <c r="BD318" i="2"/>
  <c r="BP318" i="2"/>
  <c r="BJ319" i="2"/>
  <c r="AX320" i="2"/>
  <c r="FJ323" i="2"/>
  <c r="FD322" i="2"/>
  <c r="AR320" i="2"/>
  <c r="Z321" i="2"/>
  <c r="AL322" i="2"/>
  <c r="AF322" i="2"/>
  <c r="T320" i="2"/>
  <c r="M321" i="2"/>
  <c r="S321" i="2"/>
  <c r="N320" i="2"/>
  <c r="H322" i="2"/>
  <c r="N332" i="1"/>
  <c r="H333" i="1"/>
  <c r="G718" i="1"/>
  <c r="F719" i="1"/>
  <c r="D190" i="1"/>
  <c r="E189" i="1"/>
  <c r="O177" i="1"/>
  <c r="P176" i="1"/>
  <c r="DM323" i="2"/>
  <c r="DN323" i="2"/>
  <c r="EK321" i="2"/>
  <c r="EE322" i="2"/>
  <c r="CV322" i="2"/>
  <c r="CP322" i="2"/>
  <c r="DA320" i="2"/>
  <c r="BX319" i="2"/>
  <c r="BQ317" i="2"/>
  <c r="AY319" i="2"/>
  <c r="U319" i="2"/>
  <c r="FL322" i="2"/>
  <c r="J322" i="2"/>
  <c r="AS320" i="2"/>
  <c r="EL321" i="2"/>
  <c r="EF322" i="2"/>
  <c r="CU322" i="2"/>
  <c r="CO322" i="2"/>
  <c r="DB320" i="2"/>
  <c r="BW319" i="2"/>
  <c r="BR317" i="2"/>
  <c r="AN321" i="2"/>
  <c r="AB321" i="2"/>
  <c r="P319" i="2"/>
  <c r="AA321" i="2"/>
  <c r="AM321" i="2"/>
  <c r="DZ322" i="2"/>
  <c r="DS322" i="2"/>
  <c r="CI322" i="2"/>
  <c r="CD321" i="2"/>
  <c r="DH319" i="2"/>
  <c r="BF318" i="2"/>
  <c r="BL318" i="2"/>
  <c r="O319" i="2"/>
  <c r="I322" i="2"/>
  <c r="FF321" i="2"/>
  <c r="AG321" i="2"/>
  <c r="DY322" i="2"/>
  <c r="DT322" i="2"/>
  <c r="CJ322" i="2"/>
  <c r="CC321" i="2"/>
  <c r="DG319" i="2"/>
  <c r="BE318" i="2"/>
  <c r="BK318" i="2"/>
  <c r="FE321" i="2"/>
  <c r="V319" i="2"/>
  <c r="AH321" i="2"/>
  <c r="AZ319" i="2"/>
  <c r="FK322" i="2"/>
  <c r="EB381" i="2" l="1"/>
  <c r="EC380" i="2"/>
  <c r="EI380" i="2" s="1"/>
  <c r="EH380" i="2"/>
  <c r="CY392" i="2"/>
  <c r="DE392" i="2" s="1"/>
  <c r="CL394" i="2"/>
  <c r="CM393" i="2"/>
  <c r="CX393" i="2"/>
  <c r="DL324" i="2"/>
  <c r="DE415" i="2"/>
  <c r="CX417" i="2"/>
  <c r="CR418" i="2"/>
  <c r="CS417" i="2"/>
  <c r="CY416" i="2"/>
  <c r="DR323" i="2"/>
  <c r="ED323" i="2"/>
  <c r="DX323" i="2"/>
  <c r="EJ322" i="2"/>
  <c r="DQ389" i="2"/>
  <c r="DK388" i="2"/>
  <c r="DW398" i="2"/>
  <c r="CZ321" i="2"/>
  <c r="CB322" i="2"/>
  <c r="CN323" i="2"/>
  <c r="CH323" i="2"/>
  <c r="CT323" i="2"/>
  <c r="DF321" i="2"/>
  <c r="BV321" i="2"/>
  <c r="BD319" i="2"/>
  <c r="BP319" i="2"/>
  <c r="BJ320" i="2"/>
  <c r="AX321" i="2"/>
  <c r="FJ324" i="2"/>
  <c r="FD323" i="2"/>
  <c r="Z322" i="2"/>
  <c r="AR321" i="2"/>
  <c r="AF323" i="2"/>
  <c r="AL323" i="2"/>
  <c r="T321" i="2"/>
  <c r="M322" i="2"/>
  <c r="S322" i="2"/>
  <c r="N321" i="2"/>
  <c r="H323" i="2"/>
  <c r="N333" i="1"/>
  <c r="H334" i="1"/>
  <c r="G719" i="1"/>
  <c r="F720" i="1"/>
  <c r="D191" i="1"/>
  <c r="E190" i="1"/>
  <c r="O178" i="1"/>
  <c r="P177" i="1"/>
  <c r="DM324" i="2"/>
  <c r="DN324" i="2"/>
  <c r="EK322" i="2"/>
  <c r="EE323" i="2"/>
  <c r="DB321" i="2"/>
  <c r="CD322" i="2"/>
  <c r="CI323" i="2"/>
  <c r="BX320" i="2"/>
  <c r="BR318" i="2"/>
  <c r="AT320" i="2"/>
  <c r="AA322" i="2"/>
  <c r="V320" i="2"/>
  <c r="FE322" i="2"/>
  <c r="AM322" i="2"/>
  <c r="AG322" i="2"/>
  <c r="AZ320" i="2"/>
  <c r="EL322" i="2"/>
  <c r="EF323" i="2"/>
  <c r="DA321" i="2"/>
  <c r="CC322" i="2"/>
  <c r="CJ323" i="2"/>
  <c r="BW320" i="2"/>
  <c r="BQ318" i="2"/>
  <c r="AS321" i="2"/>
  <c r="FK323" i="2"/>
  <c r="AH322" i="2"/>
  <c r="U320" i="2"/>
  <c r="DS323" i="2"/>
  <c r="DY323" i="2"/>
  <c r="CV323" i="2"/>
  <c r="CO323" i="2"/>
  <c r="DH320" i="2"/>
  <c r="BF319" i="2"/>
  <c r="BK319" i="2"/>
  <c r="I323" i="2"/>
  <c r="AN322" i="2"/>
  <c r="O320" i="2"/>
  <c r="AY320" i="2"/>
  <c r="P320" i="2"/>
  <c r="FF322" i="2"/>
  <c r="DT323" i="2"/>
  <c r="DZ323" i="2"/>
  <c r="CU323" i="2"/>
  <c r="CP323" i="2"/>
  <c r="DG320" i="2"/>
  <c r="BE319" i="2"/>
  <c r="BL319" i="2"/>
  <c r="J323" i="2"/>
  <c r="AT321" i="2"/>
  <c r="FL323" i="2"/>
  <c r="AB322" i="2"/>
  <c r="EB382" i="2" l="1"/>
  <c r="EC381" i="2"/>
  <c r="EI381" i="2" s="1"/>
  <c r="EH381" i="2"/>
  <c r="CY393" i="2"/>
  <c r="DE393" i="2" s="1"/>
  <c r="CL395" i="2"/>
  <c r="CM394" i="2"/>
  <c r="CX394" i="2"/>
  <c r="DL325" i="2"/>
  <c r="DE416" i="2"/>
  <c r="CY417" i="2"/>
  <c r="CX418" i="2"/>
  <c r="CS418" i="2"/>
  <c r="CR419" i="2"/>
  <c r="DX324" i="2"/>
  <c r="ED324" i="2"/>
  <c r="DR324" i="2"/>
  <c r="EJ323" i="2"/>
  <c r="DQ390" i="2"/>
  <c r="DK389" i="2"/>
  <c r="DW399" i="2"/>
  <c r="CH324" i="2"/>
  <c r="CN324" i="2"/>
  <c r="CB323" i="2"/>
  <c r="CT324" i="2"/>
  <c r="CZ322" i="2"/>
  <c r="DF322" i="2"/>
  <c r="BV322" i="2"/>
  <c r="BD320" i="2"/>
  <c r="BP320" i="2"/>
  <c r="BJ321" i="2"/>
  <c r="AX322" i="2"/>
  <c r="FJ325" i="2"/>
  <c r="FD324" i="2"/>
  <c r="AR322" i="2"/>
  <c r="Z323" i="2"/>
  <c r="AL324" i="2"/>
  <c r="AF324" i="2"/>
  <c r="T322" i="2"/>
  <c r="M323" i="2"/>
  <c r="S323" i="2"/>
  <c r="N322" i="2"/>
  <c r="H324" i="2"/>
  <c r="N334" i="1"/>
  <c r="H335" i="1"/>
  <c r="G720" i="1"/>
  <c r="F721" i="1"/>
  <c r="D192" i="1"/>
  <c r="E191" i="1"/>
  <c r="O179" i="1"/>
  <c r="P178" i="1"/>
  <c r="DM325" i="2"/>
  <c r="DN325" i="2"/>
  <c r="DY324" i="2"/>
  <c r="DT324" i="2"/>
  <c r="CI324" i="2"/>
  <c r="CO324" i="2"/>
  <c r="CU324" i="2"/>
  <c r="BX321" i="2"/>
  <c r="BR319" i="2"/>
  <c r="AY321" i="2"/>
  <c r="U321" i="2"/>
  <c r="FF323" i="2"/>
  <c r="I324" i="2"/>
  <c r="AG323" i="2"/>
  <c r="AS322" i="2"/>
  <c r="DZ324" i="2"/>
  <c r="DS324" i="2"/>
  <c r="CJ324" i="2"/>
  <c r="CP324" i="2"/>
  <c r="CV324" i="2"/>
  <c r="BW321" i="2"/>
  <c r="BQ319" i="2"/>
  <c r="AB323" i="2"/>
  <c r="AH323" i="2"/>
  <c r="AN323" i="2"/>
  <c r="AA323" i="2"/>
  <c r="EE324" i="2"/>
  <c r="EL323" i="2"/>
  <c r="DB322" i="2"/>
  <c r="CC323" i="2"/>
  <c r="DH321" i="2"/>
  <c r="BF320" i="2"/>
  <c r="BL320" i="2"/>
  <c r="O321" i="2"/>
  <c r="AZ321" i="2"/>
  <c r="J324" i="2"/>
  <c r="AM323" i="2"/>
  <c r="EF324" i="2"/>
  <c r="EK323" i="2"/>
  <c r="DA322" i="2"/>
  <c r="CD323" i="2"/>
  <c r="DG321" i="2"/>
  <c r="BE320" i="2"/>
  <c r="BK320" i="2"/>
  <c r="FE323" i="2"/>
  <c r="V321" i="2"/>
  <c r="P321" i="2"/>
  <c r="FL324" i="2"/>
  <c r="FK324" i="2"/>
  <c r="EB383" i="2" l="1"/>
  <c r="EC382" i="2"/>
  <c r="EI382" i="2" s="1"/>
  <c r="EH382" i="2"/>
  <c r="CY394" i="2"/>
  <c r="DE394" i="2" s="1"/>
  <c r="CL396" i="2"/>
  <c r="CM395" i="2"/>
  <c r="CX395" i="2"/>
  <c r="DL326" i="2"/>
  <c r="CY418" i="2"/>
  <c r="DE417" i="2"/>
  <c r="CX419" i="2"/>
  <c r="CS419" i="2"/>
  <c r="CR420" i="2"/>
  <c r="EJ324" i="2"/>
  <c r="DR325" i="2"/>
  <c r="ED325" i="2"/>
  <c r="DX325" i="2"/>
  <c r="DQ391" i="2"/>
  <c r="DK390" i="2"/>
  <c r="DW400" i="2"/>
  <c r="CT325" i="2"/>
  <c r="CB324" i="2"/>
  <c r="CN325" i="2"/>
  <c r="CZ323" i="2"/>
  <c r="CH325" i="2"/>
  <c r="DF323" i="2"/>
  <c r="BV323" i="2"/>
  <c r="BD321" i="2"/>
  <c r="BP321" i="2"/>
  <c r="BJ322" i="2"/>
  <c r="AX323" i="2"/>
  <c r="FJ326" i="2"/>
  <c r="FD325" i="2"/>
  <c r="Z324" i="2"/>
  <c r="AR323" i="2"/>
  <c r="AL325" i="2"/>
  <c r="AF325" i="2"/>
  <c r="T323" i="2"/>
  <c r="M324" i="2"/>
  <c r="S324" i="2"/>
  <c r="N323" i="2"/>
  <c r="H325" i="2"/>
  <c r="N335" i="1"/>
  <c r="H336" i="1"/>
  <c r="G721" i="1"/>
  <c r="F722" i="1"/>
  <c r="D193" i="1"/>
  <c r="E192" i="1"/>
  <c r="O180" i="1"/>
  <c r="P179" i="1"/>
  <c r="DN326" i="2"/>
  <c r="DM326" i="2"/>
  <c r="EK324" i="2"/>
  <c r="DS325" i="2"/>
  <c r="CV325" i="2"/>
  <c r="CC324" i="2"/>
  <c r="DA323" i="2"/>
  <c r="BW322" i="2"/>
  <c r="BR320" i="2"/>
  <c r="V322" i="2"/>
  <c r="FE324" i="2"/>
  <c r="I325" i="2"/>
  <c r="AT322" i="2"/>
  <c r="J325" i="2"/>
  <c r="EL324" i="2"/>
  <c r="DT325" i="2"/>
  <c r="CU325" i="2"/>
  <c r="CD324" i="2"/>
  <c r="DB323" i="2"/>
  <c r="BX322" i="2"/>
  <c r="BQ320" i="2"/>
  <c r="AG324" i="2"/>
  <c r="AA324" i="2"/>
  <c r="AZ322" i="2"/>
  <c r="AM324" i="2"/>
  <c r="AH324" i="2"/>
  <c r="DY325" i="2"/>
  <c r="EE325" i="2"/>
  <c r="CI325" i="2"/>
  <c r="CO325" i="2"/>
  <c r="DG322" i="2"/>
  <c r="BF321" i="2"/>
  <c r="BL321" i="2"/>
  <c r="FF324" i="2"/>
  <c r="U322" i="2"/>
  <c r="AN324" i="2"/>
  <c r="AY322" i="2"/>
  <c r="AB324" i="2"/>
  <c r="AS323" i="2"/>
  <c r="DZ325" i="2"/>
  <c r="EF325" i="2"/>
  <c r="CJ325" i="2"/>
  <c r="CP325" i="2"/>
  <c r="DH322" i="2"/>
  <c r="BE321" i="2"/>
  <c r="BK321" i="2"/>
  <c r="FK325" i="2"/>
  <c r="FL325" i="2"/>
  <c r="O322" i="2"/>
  <c r="P322" i="2"/>
  <c r="AT323" i="2"/>
  <c r="EB384" i="2" l="1"/>
  <c r="EC383" i="2"/>
  <c r="EI383" i="2" s="1"/>
  <c r="EH383" i="2"/>
  <c r="CY395" i="2"/>
  <c r="DE395" i="2" s="1"/>
  <c r="CL397" i="2"/>
  <c r="CM396" i="2"/>
  <c r="CX396" i="2"/>
  <c r="DL327" i="2"/>
  <c r="CY419" i="2"/>
  <c r="CX420" i="2"/>
  <c r="CS420" i="2"/>
  <c r="CR421" i="2"/>
  <c r="DE418" i="2"/>
  <c r="ED326" i="2"/>
  <c r="DR326" i="2"/>
  <c r="DX326" i="2"/>
  <c r="EJ325" i="2"/>
  <c r="DQ392" i="2"/>
  <c r="DK391" i="2"/>
  <c r="DW401" i="2"/>
  <c r="CZ324" i="2"/>
  <c r="CN326" i="2"/>
  <c r="CB325" i="2"/>
  <c r="CH326" i="2"/>
  <c r="CT326" i="2"/>
  <c r="DF324" i="2"/>
  <c r="BV324" i="2"/>
  <c r="BD322" i="2"/>
  <c r="BP322" i="2"/>
  <c r="BJ323" i="2"/>
  <c r="AX324" i="2"/>
  <c r="FJ327" i="2"/>
  <c r="FD326" i="2"/>
  <c r="AR324" i="2"/>
  <c r="Z325" i="2"/>
  <c r="AF326" i="2"/>
  <c r="AL326" i="2"/>
  <c r="T324" i="2"/>
  <c r="M325" i="2"/>
  <c r="S325" i="2"/>
  <c r="N324" i="2"/>
  <c r="H326" i="2"/>
  <c r="N336" i="1"/>
  <c r="H337" i="1"/>
  <c r="G722" i="1"/>
  <c r="F723" i="1"/>
  <c r="D194" i="1"/>
  <c r="E193" i="1"/>
  <c r="O181" i="1"/>
  <c r="P180" i="1"/>
  <c r="DM327" i="2"/>
  <c r="DN327" i="2"/>
  <c r="EK325" i="2"/>
  <c r="DS326" i="2"/>
  <c r="DB324" i="2"/>
  <c r="CO326" i="2"/>
  <c r="CJ326" i="2"/>
  <c r="BX323" i="2"/>
  <c r="BQ321" i="2"/>
  <c r="AY323" i="2"/>
  <c r="FE325" i="2"/>
  <c r="AB325" i="2"/>
  <c r="V323" i="2"/>
  <c r="AN325" i="2"/>
  <c r="AM325" i="2"/>
  <c r="EL325" i="2"/>
  <c r="DT326" i="2"/>
  <c r="DA324" i="2"/>
  <c r="CP326" i="2"/>
  <c r="CI326" i="2"/>
  <c r="BW323" i="2"/>
  <c r="BR321" i="2"/>
  <c r="AH325" i="2"/>
  <c r="U323" i="2"/>
  <c r="AT324" i="2"/>
  <c r="FL326" i="2"/>
  <c r="EF326" i="2"/>
  <c r="DY326" i="2"/>
  <c r="CU326" i="2"/>
  <c r="CC325" i="2"/>
  <c r="DH323" i="2"/>
  <c r="BF322" i="2"/>
  <c r="BL322" i="2"/>
  <c r="O323" i="2"/>
  <c r="P323" i="2"/>
  <c r="AZ323" i="2"/>
  <c r="AG325" i="2"/>
  <c r="FF325" i="2"/>
  <c r="EE326" i="2"/>
  <c r="DZ326" i="2"/>
  <c r="CV326" i="2"/>
  <c r="CD325" i="2"/>
  <c r="DG323" i="2"/>
  <c r="BE322" i="2"/>
  <c r="BK322" i="2"/>
  <c r="AS324" i="2"/>
  <c r="I326" i="2"/>
  <c r="J326" i="2"/>
  <c r="AA325" i="2"/>
  <c r="FK326" i="2"/>
  <c r="EB385" i="2" l="1"/>
  <c r="EC384" i="2"/>
  <c r="EI384" i="2" s="1"/>
  <c r="EH384" i="2"/>
  <c r="CM397" i="2"/>
  <c r="CL398" i="2"/>
  <c r="CX397" i="2"/>
  <c r="CY396" i="2"/>
  <c r="DE396" i="2" s="1"/>
  <c r="DL328" i="2"/>
  <c r="DE419" i="2"/>
  <c r="CX421" i="2"/>
  <c r="CR422" i="2"/>
  <c r="CS421" i="2"/>
  <c r="CY420" i="2"/>
  <c r="DX327" i="2"/>
  <c r="DR327" i="2"/>
  <c r="ED327" i="2"/>
  <c r="EJ326" i="2"/>
  <c r="DQ393" i="2"/>
  <c r="DK392" i="2"/>
  <c r="DW402" i="2"/>
  <c r="CH327" i="2"/>
  <c r="CB326" i="2"/>
  <c r="CN327" i="2"/>
  <c r="CT327" i="2"/>
  <c r="CZ325" i="2"/>
  <c r="DF325" i="2"/>
  <c r="BV325" i="2"/>
  <c r="BD323" i="2"/>
  <c r="BP323" i="2"/>
  <c r="BJ324" i="2"/>
  <c r="AX325" i="2"/>
  <c r="FJ328" i="2"/>
  <c r="FD327" i="2"/>
  <c r="Z326" i="2"/>
  <c r="AR325" i="2"/>
  <c r="AL327" i="2"/>
  <c r="AF327" i="2"/>
  <c r="T325" i="2"/>
  <c r="M326" i="2"/>
  <c r="S326" i="2"/>
  <c r="N325" i="2"/>
  <c r="H327" i="2"/>
  <c r="N337" i="1"/>
  <c r="H338" i="1"/>
  <c r="G723" i="1"/>
  <c r="F724" i="1"/>
  <c r="D195" i="1"/>
  <c r="E194" i="1"/>
  <c r="O182" i="1"/>
  <c r="P181" i="1"/>
  <c r="DM328" i="2"/>
  <c r="DN328" i="2"/>
  <c r="DZ327" i="2"/>
  <c r="EE327" i="2"/>
  <c r="CJ327" i="2"/>
  <c r="CD326" i="2"/>
  <c r="CV327" i="2"/>
  <c r="BX324" i="2"/>
  <c r="BR322" i="2"/>
  <c r="U324" i="2"/>
  <c r="AZ324" i="2"/>
  <c r="J327" i="2"/>
  <c r="FK327" i="2"/>
  <c r="AB326" i="2"/>
  <c r="DY327" i="2"/>
  <c r="EF327" i="2"/>
  <c r="CI327" i="2"/>
  <c r="CC326" i="2"/>
  <c r="CU327" i="2"/>
  <c r="BW324" i="2"/>
  <c r="BQ322" i="2"/>
  <c r="I327" i="2"/>
  <c r="V324" i="2"/>
  <c r="P324" i="2"/>
  <c r="AS325" i="2"/>
  <c r="AM326" i="2"/>
  <c r="DS327" i="2"/>
  <c r="EK326" i="2"/>
  <c r="DB325" i="2"/>
  <c r="CP327" i="2"/>
  <c r="DH324" i="2"/>
  <c r="BF323" i="2"/>
  <c r="BK323" i="2"/>
  <c r="AN326" i="2"/>
  <c r="O324" i="2"/>
  <c r="AT325" i="2"/>
  <c r="AA326" i="2"/>
  <c r="FF326" i="2"/>
  <c r="DT327" i="2"/>
  <c r="EL326" i="2"/>
  <c r="DA325" i="2"/>
  <c r="CO327" i="2"/>
  <c r="DG324" i="2"/>
  <c r="BE323" i="2"/>
  <c r="BL323" i="2"/>
  <c r="FE326" i="2"/>
  <c r="AH326" i="2"/>
  <c r="FL327" i="2"/>
  <c r="AY324" i="2"/>
  <c r="AG326" i="2"/>
  <c r="EB386" i="2" l="1"/>
  <c r="EC385" i="2"/>
  <c r="EI385" i="2" s="1"/>
  <c r="EH385" i="2"/>
  <c r="CM398" i="2"/>
  <c r="CL399" i="2"/>
  <c r="CX398" i="2"/>
  <c r="CY397" i="2"/>
  <c r="DE397" i="2" s="1"/>
  <c r="DL329" i="2"/>
  <c r="DE420" i="2"/>
  <c r="CY421" i="2"/>
  <c r="CX422" i="2"/>
  <c r="CS422" i="2"/>
  <c r="CR423" i="2"/>
  <c r="EJ327" i="2"/>
  <c r="ED328" i="2"/>
  <c r="DR328" i="2"/>
  <c r="DX328" i="2"/>
  <c r="DQ394" i="2"/>
  <c r="DK393" i="2"/>
  <c r="DW403" i="2"/>
  <c r="CT328" i="2"/>
  <c r="CN328" i="2"/>
  <c r="CB327" i="2"/>
  <c r="CZ326" i="2"/>
  <c r="CH328" i="2"/>
  <c r="DF326" i="2"/>
  <c r="BV326" i="2"/>
  <c r="BD324" i="2"/>
  <c r="BP324" i="2"/>
  <c r="BJ325" i="2"/>
  <c r="AX326" i="2"/>
  <c r="FJ329" i="2"/>
  <c r="FD328" i="2"/>
  <c r="AR326" i="2"/>
  <c r="Z327" i="2"/>
  <c r="AL328" i="2"/>
  <c r="AF328" i="2"/>
  <c r="T326" i="2"/>
  <c r="M327" i="2"/>
  <c r="S327" i="2"/>
  <c r="N326" i="2"/>
  <c r="H328" i="2"/>
  <c r="N338" i="1"/>
  <c r="H339" i="1"/>
  <c r="G724" i="1"/>
  <c r="F725" i="1"/>
  <c r="D196" i="1"/>
  <c r="E195" i="1"/>
  <c r="O183" i="1"/>
  <c r="P182" i="1"/>
  <c r="DM329" i="2"/>
  <c r="DN329" i="2"/>
  <c r="EK327" i="2"/>
  <c r="EE328" i="2"/>
  <c r="CU328" i="2"/>
  <c r="CO328" i="2"/>
  <c r="DB326" i="2"/>
  <c r="BX325" i="2"/>
  <c r="BR323" i="2"/>
  <c r="AY325" i="2"/>
  <c r="V325" i="2"/>
  <c r="P325" i="2"/>
  <c r="AG327" i="2"/>
  <c r="FE327" i="2"/>
  <c r="AT326" i="2"/>
  <c r="EL327" i="2"/>
  <c r="EF328" i="2"/>
  <c r="CV328" i="2"/>
  <c r="CP328" i="2"/>
  <c r="DA326" i="2"/>
  <c r="BW325" i="2"/>
  <c r="BQ323" i="2"/>
  <c r="AN327" i="2"/>
  <c r="AA327" i="2"/>
  <c r="AB327" i="2"/>
  <c r="O325" i="2"/>
  <c r="FF327" i="2"/>
  <c r="DY328" i="2"/>
  <c r="DS328" i="2"/>
  <c r="CI328" i="2"/>
  <c r="CD327" i="2"/>
  <c r="DH325" i="2"/>
  <c r="BF324" i="2"/>
  <c r="BL324" i="2"/>
  <c r="I328" i="2"/>
  <c r="AS326" i="2"/>
  <c r="FL328" i="2"/>
  <c r="U325" i="2"/>
  <c r="FK328" i="2"/>
  <c r="DZ328" i="2"/>
  <c r="DT328" i="2"/>
  <c r="CJ328" i="2"/>
  <c r="CC327" i="2"/>
  <c r="DG325" i="2"/>
  <c r="BE324" i="2"/>
  <c r="BK324" i="2"/>
  <c r="AH327" i="2"/>
  <c r="AZ325" i="2"/>
  <c r="AM327" i="2"/>
  <c r="J328" i="2"/>
  <c r="EB387" i="2" l="1"/>
  <c r="EC386" i="2"/>
  <c r="EI386" i="2" s="1"/>
  <c r="EH386" i="2"/>
  <c r="CM399" i="2"/>
  <c r="CL400" i="2"/>
  <c r="CX399" i="2"/>
  <c r="CY398" i="2"/>
  <c r="DE398" i="2" s="1"/>
  <c r="DL330" i="2"/>
  <c r="CS423" i="2"/>
  <c r="CR424" i="2"/>
  <c r="CX423" i="2"/>
  <c r="CY422" i="2"/>
  <c r="DE421" i="2"/>
  <c r="DR329" i="2"/>
  <c r="ED329" i="2"/>
  <c r="DX329" i="2"/>
  <c r="EJ328" i="2"/>
  <c r="DQ395" i="2"/>
  <c r="DK394" i="2"/>
  <c r="DW404" i="2"/>
  <c r="CZ327" i="2"/>
  <c r="CB328" i="2"/>
  <c r="CN329" i="2"/>
  <c r="CH329" i="2"/>
  <c r="CT329" i="2"/>
  <c r="DF327" i="2"/>
  <c r="BV327" i="2"/>
  <c r="BD325" i="2"/>
  <c r="BP325" i="2"/>
  <c r="BJ326" i="2"/>
  <c r="AX327" i="2"/>
  <c r="FJ330" i="2"/>
  <c r="FD329" i="2"/>
  <c r="Z328" i="2"/>
  <c r="AR327" i="2"/>
  <c r="AF329" i="2"/>
  <c r="AL329" i="2"/>
  <c r="T327" i="2"/>
  <c r="M328" i="2"/>
  <c r="S328" i="2"/>
  <c r="N327" i="2"/>
  <c r="H329" i="2"/>
  <c r="N339" i="1"/>
  <c r="H340" i="1"/>
  <c r="F726" i="1"/>
  <c r="G725" i="1"/>
  <c r="D197" i="1"/>
  <c r="E196" i="1"/>
  <c r="O184" i="1"/>
  <c r="P183" i="1"/>
  <c r="DN330" i="2"/>
  <c r="DM330" i="2"/>
  <c r="EL328" i="2"/>
  <c r="EE329" i="2"/>
  <c r="DA327" i="2"/>
  <c r="CD328" i="2"/>
  <c r="CJ329" i="2"/>
  <c r="BW326" i="2"/>
  <c r="BR324" i="2"/>
  <c r="AH328" i="2"/>
  <c r="AM328" i="2"/>
  <c r="P326" i="2"/>
  <c r="FK329" i="2"/>
  <c r="FL329" i="2"/>
  <c r="AA328" i="2"/>
  <c r="EK328" i="2"/>
  <c r="EF329" i="2"/>
  <c r="DB327" i="2"/>
  <c r="CC328" i="2"/>
  <c r="CI329" i="2"/>
  <c r="BX326" i="2"/>
  <c r="BQ324" i="2"/>
  <c r="O326" i="2"/>
  <c r="V326" i="2"/>
  <c r="I329" i="2"/>
  <c r="AY326" i="2"/>
  <c r="AG328" i="2"/>
  <c r="DT329" i="2"/>
  <c r="DY329" i="2"/>
  <c r="CU329" i="2"/>
  <c r="CO329" i="2"/>
  <c r="DG326" i="2"/>
  <c r="BF325" i="2"/>
  <c r="BL325" i="2"/>
  <c r="FE328" i="2"/>
  <c r="AN328" i="2"/>
  <c r="J329" i="2"/>
  <c r="AS327" i="2"/>
  <c r="DS329" i="2"/>
  <c r="DZ329" i="2"/>
  <c r="CV329" i="2"/>
  <c r="CP329" i="2"/>
  <c r="DH326" i="2"/>
  <c r="BE325" i="2"/>
  <c r="BK325" i="2"/>
  <c r="U326" i="2"/>
  <c r="AZ326" i="2"/>
  <c r="AT327" i="2"/>
  <c r="FF328" i="2"/>
  <c r="EB388" i="2" l="1"/>
  <c r="EC387" i="2"/>
  <c r="EI387" i="2" s="1"/>
  <c r="EH387" i="2"/>
  <c r="CL401" i="2"/>
  <c r="CM400" i="2"/>
  <c r="CX400" i="2"/>
  <c r="CY399" i="2"/>
  <c r="DE399" i="2" s="1"/>
  <c r="DL331" i="2"/>
  <c r="CY423" i="2"/>
  <c r="DE422" i="2"/>
  <c r="CX424" i="2"/>
  <c r="CR425" i="2"/>
  <c r="CS424" i="2"/>
  <c r="DX330" i="2"/>
  <c r="ED330" i="2"/>
  <c r="DR330" i="2"/>
  <c r="EJ329" i="2"/>
  <c r="DQ396" i="2"/>
  <c r="DK395" i="2"/>
  <c r="DW405" i="2"/>
  <c r="CH330" i="2"/>
  <c r="CN330" i="2"/>
  <c r="CB329" i="2"/>
  <c r="CT330" i="2"/>
  <c r="CZ328" i="2"/>
  <c r="DF328" i="2"/>
  <c r="BV328" i="2"/>
  <c r="BD326" i="2"/>
  <c r="BP326" i="2"/>
  <c r="BJ327" i="2"/>
  <c r="AX328" i="2"/>
  <c r="FJ331" i="2"/>
  <c r="FD330" i="2"/>
  <c r="AR328" i="2"/>
  <c r="Z329" i="2"/>
  <c r="AL330" i="2"/>
  <c r="AF330" i="2"/>
  <c r="T328" i="2"/>
  <c r="M329" i="2"/>
  <c r="N328" i="2"/>
  <c r="H330" i="2"/>
  <c r="N340" i="1"/>
  <c r="H341" i="1"/>
  <c r="G726" i="1"/>
  <c r="F727" i="1"/>
  <c r="D198" i="1"/>
  <c r="E197" i="1"/>
  <c r="O185" i="1"/>
  <c r="P184" i="1"/>
  <c r="DN331" i="2"/>
  <c r="DM331" i="2"/>
  <c r="DZ330" i="2"/>
  <c r="DT330" i="2"/>
  <c r="CJ330" i="2"/>
  <c r="CO330" i="2"/>
  <c r="CU330" i="2"/>
  <c r="BW327" i="2"/>
  <c r="BR325" i="2"/>
  <c r="AM329" i="2"/>
  <c r="J330" i="2"/>
  <c r="O327" i="2"/>
  <c r="AA329" i="2"/>
  <c r="FE329" i="2"/>
  <c r="U327" i="2"/>
  <c r="EF330" i="2"/>
  <c r="EK329" i="2"/>
  <c r="DA328" i="2"/>
  <c r="CC329" i="2"/>
  <c r="DH327" i="2"/>
  <c r="BF326" i="2"/>
  <c r="BK326" i="2"/>
  <c r="FF329" i="2"/>
  <c r="AB329" i="2"/>
  <c r="AS328" i="2"/>
  <c r="FL330" i="2"/>
  <c r="P327" i="2"/>
  <c r="EE330" i="2"/>
  <c r="EL329" i="2"/>
  <c r="DB328" i="2"/>
  <c r="CD329" i="2"/>
  <c r="DG327" i="2"/>
  <c r="BE326" i="2"/>
  <c r="BL326" i="2"/>
  <c r="V327" i="2"/>
  <c r="AT328" i="2"/>
  <c r="FK330" i="2"/>
  <c r="I330" i="2"/>
  <c r="DY330" i="2"/>
  <c r="DS330" i="2"/>
  <c r="CI330" i="2"/>
  <c r="CP330" i="2"/>
  <c r="CV330" i="2"/>
  <c r="BX327" i="2"/>
  <c r="BQ325" i="2"/>
  <c r="AB328" i="2"/>
  <c r="AG329" i="2"/>
  <c r="AY327" i="2"/>
  <c r="AH329" i="2"/>
  <c r="AN329" i="2"/>
  <c r="AZ327" i="2"/>
  <c r="EB389" i="2" l="1"/>
  <c r="EC388" i="2"/>
  <c r="EI388" i="2" s="1"/>
  <c r="EH388" i="2"/>
  <c r="CL402" i="2"/>
  <c r="CM401" i="2"/>
  <c r="CX401" i="2"/>
  <c r="CY400" i="2"/>
  <c r="DE400" i="2" s="1"/>
  <c r="DL332" i="2"/>
  <c r="CY424" i="2"/>
  <c r="DE423" i="2"/>
  <c r="CS425" i="2"/>
  <c r="CR426" i="2"/>
  <c r="CX425" i="2"/>
  <c r="EJ330" i="2"/>
  <c r="DR331" i="2"/>
  <c r="ED331" i="2"/>
  <c r="DX331" i="2"/>
  <c r="DQ397" i="2"/>
  <c r="DK396" i="2"/>
  <c r="DW406" i="2"/>
  <c r="CT331" i="2"/>
  <c r="CB330" i="2"/>
  <c r="CN331" i="2"/>
  <c r="CZ329" i="2"/>
  <c r="CH331" i="2"/>
  <c r="DF329" i="2"/>
  <c r="BV329" i="2"/>
  <c r="BD327" i="2"/>
  <c r="BP327" i="2"/>
  <c r="BJ328" i="2"/>
  <c r="AX329" i="2"/>
  <c r="FJ332" i="2"/>
  <c r="FD331" i="2"/>
  <c r="Z330" i="2"/>
  <c r="AR329" i="2"/>
  <c r="AL331" i="2"/>
  <c r="AF331" i="2"/>
  <c r="T329" i="2"/>
  <c r="M330" i="2"/>
  <c r="S330" i="2"/>
  <c r="N329" i="2"/>
  <c r="H331" i="2"/>
  <c r="N341" i="1"/>
  <c r="H342" i="1"/>
  <c r="F728" i="1"/>
  <c r="G727" i="1"/>
  <c r="D199" i="1"/>
  <c r="E198" i="1"/>
  <c r="O186" i="1"/>
  <c r="P185" i="1"/>
  <c r="CM22" i="2"/>
  <c r="CM6" i="2"/>
  <c r="DM332" i="2"/>
  <c r="DN332" i="2"/>
  <c r="EK330" i="2"/>
  <c r="DS331" i="2"/>
  <c r="CV331" i="2"/>
  <c r="CC330" i="2"/>
  <c r="DA329" i="2"/>
  <c r="BX328" i="2"/>
  <c r="BR326" i="2"/>
  <c r="AN330" i="2"/>
  <c r="V328" i="2"/>
  <c r="FL331" i="2"/>
  <c r="AG330" i="2"/>
  <c r="AS329" i="2"/>
  <c r="AB330" i="2"/>
  <c r="EL330" i="2"/>
  <c r="DT331" i="2"/>
  <c r="CU331" i="2"/>
  <c r="CD330" i="2"/>
  <c r="DB329" i="2"/>
  <c r="BW328" i="2"/>
  <c r="BQ326" i="2"/>
  <c r="I331" i="2"/>
  <c r="AZ328" i="2"/>
  <c r="AM330" i="2"/>
  <c r="FF330" i="2"/>
  <c r="U328" i="2"/>
  <c r="DY331" i="2"/>
  <c r="EF331" i="2"/>
  <c r="CI331" i="2"/>
  <c r="CO331" i="2"/>
  <c r="DH328" i="2"/>
  <c r="BF327" i="2"/>
  <c r="BK327" i="2"/>
  <c r="AH330" i="2"/>
  <c r="P328" i="2"/>
  <c r="AY328" i="2"/>
  <c r="O328" i="2"/>
  <c r="AA330" i="2"/>
  <c r="DZ331" i="2"/>
  <c r="EE331" i="2"/>
  <c r="CJ331" i="2"/>
  <c r="CP331" i="2"/>
  <c r="DG328" i="2"/>
  <c r="BE327" i="2"/>
  <c r="BL327" i="2"/>
  <c r="FE330" i="2"/>
  <c r="AT329" i="2"/>
  <c r="J331" i="2"/>
  <c r="FK331" i="2"/>
  <c r="EB390" i="2" l="1"/>
  <c r="EC389" i="2"/>
  <c r="EI389" i="2" s="1"/>
  <c r="EH389" i="2"/>
  <c r="CY401" i="2"/>
  <c r="DE401" i="2" s="1"/>
  <c r="CM402" i="2"/>
  <c r="CX402" i="2"/>
  <c r="CL15" i="2"/>
  <c r="DL333" i="2"/>
  <c r="DE424" i="2"/>
  <c r="CS426" i="2"/>
  <c r="CR427" i="2"/>
  <c r="CX426" i="2"/>
  <c r="CY425" i="2"/>
  <c r="ED332" i="2"/>
  <c r="DR332" i="2"/>
  <c r="DX332" i="2"/>
  <c r="EJ331" i="2"/>
  <c r="DQ398" i="2"/>
  <c r="DK397" i="2"/>
  <c r="DW407" i="2"/>
  <c r="CZ330" i="2"/>
  <c r="CN332" i="2"/>
  <c r="CB331" i="2"/>
  <c r="CH332" i="2"/>
  <c r="CT332" i="2"/>
  <c r="DF330" i="2"/>
  <c r="BV330" i="2"/>
  <c r="BD328" i="2"/>
  <c r="BP328" i="2"/>
  <c r="BJ329" i="2"/>
  <c r="AX330" i="2"/>
  <c r="FJ333" i="2"/>
  <c r="FD332" i="2"/>
  <c r="AR330" i="2"/>
  <c r="Z331" i="2"/>
  <c r="AF332" i="2"/>
  <c r="AL332" i="2"/>
  <c r="T330" i="2"/>
  <c r="M331" i="2"/>
  <c r="S331" i="2"/>
  <c r="N330" i="2"/>
  <c r="H332" i="2"/>
  <c r="N342" i="1"/>
  <c r="H343" i="1"/>
  <c r="G728" i="1"/>
  <c r="F729" i="1"/>
  <c r="D200" i="1"/>
  <c r="E199" i="1"/>
  <c r="O187" i="1"/>
  <c r="P186" i="1"/>
  <c r="CM8" i="2"/>
  <c r="CM23" i="2"/>
  <c r="CM7" i="2"/>
  <c r="CM24" i="2"/>
  <c r="CM3" i="2"/>
  <c r="CM19" i="2"/>
  <c r="DM333" i="2"/>
  <c r="DN333" i="2"/>
  <c r="EL331" i="2"/>
  <c r="DS332" i="2"/>
  <c r="DB330" i="2"/>
  <c r="CP332" i="2"/>
  <c r="CI332" i="2"/>
  <c r="BX329" i="2"/>
  <c r="BR327" i="2"/>
  <c r="AY329" i="2"/>
  <c r="U330" i="2"/>
  <c r="EK331" i="2"/>
  <c r="DT332" i="2"/>
  <c r="DA330" i="2"/>
  <c r="CO332" i="2"/>
  <c r="CJ332" i="2"/>
  <c r="BW329" i="2"/>
  <c r="BQ327" i="2"/>
  <c r="AH331" i="2"/>
  <c r="AM331" i="2"/>
  <c r="O329" i="2"/>
  <c r="P329" i="2"/>
  <c r="FE331" i="2"/>
  <c r="FL332" i="2"/>
  <c r="V330" i="2"/>
  <c r="EE332" i="2"/>
  <c r="DZ332" i="2"/>
  <c r="CU332" i="2"/>
  <c r="CC331" i="2"/>
  <c r="DH329" i="2"/>
  <c r="BF328" i="2"/>
  <c r="BK328" i="2"/>
  <c r="V329" i="2"/>
  <c r="U329" i="2"/>
  <c r="AS330" i="2"/>
  <c r="AA331" i="2"/>
  <c r="AB331" i="2"/>
  <c r="AG331" i="2"/>
  <c r="EF332" i="2"/>
  <c r="DY332" i="2"/>
  <c r="CV332" i="2"/>
  <c r="CD331" i="2"/>
  <c r="DG329" i="2"/>
  <c r="BE328" i="2"/>
  <c r="BL328" i="2"/>
  <c r="FF331" i="2"/>
  <c r="AZ329" i="2"/>
  <c r="FK332" i="2"/>
  <c r="I332" i="2"/>
  <c r="J332" i="2"/>
  <c r="AT330" i="2"/>
  <c r="AN331" i="2"/>
  <c r="EB391" i="2" l="1"/>
  <c r="EC390" i="2"/>
  <c r="EI390" i="2" s="1"/>
  <c r="EH390" i="2"/>
  <c r="CY402" i="2"/>
  <c r="DE402" i="2" s="1"/>
  <c r="DL334" i="2"/>
  <c r="DE425" i="2"/>
  <c r="CS427" i="2"/>
  <c r="CR428" i="2"/>
  <c r="CX427" i="2"/>
  <c r="CY426" i="2"/>
  <c r="DX333" i="2"/>
  <c r="DR333" i="2"/>
  <c r="ED333" i="2"/>
  <c r="EJ332" i="2"/>
  <c r="DQ399" i="2"/>
  <c r="DK398" i="2"/>
  <c r="DW408" i="2"/>
  <c r="CH333" i="2"/>
  <c r="CB332" i="2"/>
  <c r="CN333" i="2"/>
  <c r="CT333" i="2"/>
  <c r="CZ331" i="2"/>
  <c r="DF331" i="2"/>
  <c r="BV331" i="2"/>
  <c r="BD329" i="2"/>
  <c r="BP329" i="2"/>
  <c r="BJ330" i="2"/>
  <c r="AX331" i="2"/>
  <c r="FJ334" i="2"/>
  <c r="FD333" i="2"/>
  <c r="Z332" i="2"/>
  <c r="AR331" i="2"/>
  <c r="AL333" i="2"/>
  <c r="AF333" i="2"/>
  <c r="T331" i="2"/>
  <c r="M332" i="2"/>
  <c r="S332" i="2"/>
  <c r="N331" i="2"/>
  <c r="H333" i="2"/>
  <c r="N343" i="1"/>
  <c r="H344" i="1"/>
  <c r="F730" i="1"/>
  <c r="G729" i="1"/>
  <c r="D201" i="1"/>
  <c r="E200" i="1"/>
  <c r="O188" i="1"/>
  <c r="P187" i="1"/>
  <c r="DM334" i="2"/>
  <c r="DN334" i="2"/>
  <c r="DZ333" i="2"/>
  <c r="EF333" i="2"/>
  <c r="CI333" i="2"/>
  <c r="CC332" i="2"/>
  <c r="CV333" i="2"/>
  <c r="BW330" i="2"/>
  <c r="BR328" i="2"/>
  <c r="AG332" i="2"/>
  <c r="AT331" i="2"/>
  <c r="AM332" i="2"/>
  <c r="EL332" i="2"/>
  <c r="DG330" i="2"/>
  <c r="AA332" i="2"/>
  <c r="AS331" i="2"/>
  <c r="DA331" i="2"/>
  <c r="BE329" i="2"/>
  <c r="J333" i="2"/>
  <c r="AH332" i="2"/>
  <c r="DY333" i="2"/>
  <c r="EE333" i="2"/>
  <c r="CJ333" i="2"/>
  <c r="CD332" i="2"/>
  <c r="CU333" i="2"/>
  <c r="BX330" i="2"/>
  <c r="BQ328" i="2"/>
  <c r="O330" i="2"/>
  <c r="AZ330" i="2"/>
  <c r="FK333" i="2"/>
  <c r="FL333" i="2"/>
  <c r="FF332" i="2"/>
  <c r="DS333" i="2"/>
  <c r="CP333" i="2"/>
  <c r="BK329" i="2"/>
  <c r="AY330" i="2"/>
  <c r="DT333" i="2"/>
  <c r="CO333" i="2"/>
  <c r="BL329" i="2"/>
  <c r="AN332" i="2"/>
  <c r="DB331" i="2"/>
  <c r="BF329" i="2"/>
  <c r="P330" i="2"/>
  <c r="FE332" i="2"/>
  <c r="EK332" i="2"/>
  <c r="DH330" i="2"/>
  <c r="AB332" i="2"/>
  <c r="I333" i="2"/>
  <c r="EB392" i="2" l="1"/>
  <c r="EC391" i="2"/>
  <c r="EI391" i="2" s="1"/>
  <c r="EH391" i="2"/>
  <c r="DL335" i="2"/>
  <c r="DE426" i="2"/>
  <c r="CS428" i="2"/>
  <c r="CR429" i="2"/>
  <c r="CX428" i="2"/>
  <c r="CY427" i="2"/>
  <c r="EJ333" i="2"/>
  <c r="ED334" i="2"/>
  <c r="DR334" i="2"/>
  <c r="DX334" i="2"/>
  <c r="DQ400" i="2"/>
  <c r="DK399" i="2"/>
  <c r="DW409" i="2"/>
  <c r="CT334" i="2"/>
  <c r="CN334" i="2"/>
  <c r="CB333" i="2"/>
  <c r="CZ332" i="2"/>
  <c r="CH334" i="2"/>
  <c r="DF332" i="2"/>
  <c r="BV332" i="2"/>
  <c r="BD330" i="2"/>
  <c r="BP330" i="2"/>
  <c r="BJ331" i="2"/>
  <c r="AX332" i="2"/>
  <c r="FJ335" i="2"/>
  <c r="FD334" i="2"/>
  <c r="AR332" i="2"/>
  <c r="Z333" i="2"/>
  <c r="AL334" i="2"/>
  <c r="AF334" i="2"/>
  <c r="T332" i="2"/>
  <c r="M333" i="2"/>
  <c r="S333" i="2"/>
  <c r="N332" i="2"/>
  <c r="H334" i="2"/>
  <c r="N344" i="1"/>
  <c r="H345" i="1"/>
  <c r="G730" i="1"/>
  <c r="F731" i="1"/>
  <c r="D202" i="1"/>
  <c r="E201" i="1"/>
  <c r="O189" i="1"/>
  <c r="P188" i="1"/>
  <c r="DM335" i="2"/>
  <c r="DN335" i="2"/>
  <c r="EK333" i="2"/>
  <c r="EE334" i="2"/>
  <c r="CU334" i="2"/>
  <c r="CP334" i="2"/>
  <c r="DA332" i="2"/>
  <c r="BX331" i="2"/>
  <c r="BQ329" i="2"/>
  <c r="AY331" i="2"/>
  <c r="FE333" i="2"/>
  <c r="FL334" i="2"/>
  <c r="AZ331" i="2"/>
  <c r="P331" i="2"/>
  <c r="FK334" i="2"/>
  <c r="DZ334" i="2"/>
  <c r="CD333" i="2"/>
  <c r="BK330" i="2"/>
  <c r="EL333" i="2"/>
  <c r="EF334" i="2"/>
  <c r="CV334" i="2"/>
  <c r="CO334" i="2"/>
  <c r="DB332" i="2"/>
  <c r="BW331" i="2"/>
  <c r="BR329" i="2"/>
  <c r="AN333" i="2"/>
  <c r="O331" i="2"/>
  <c r="AM333" i="2"/>
  <c r="J334" i="2"/>
  <c r="AA333" i="2"/>
  <c r="DT334" i="2"/>
  <c r="DG331" i="2"/>
  <c r="AH333" i="2"/>
  <c r="FF333" i="2"/>
  <c r="DY334" i="2"/>
  <c r="DS334" i="2"/>
  <c r="CI334" i="2"/>
  <c r="CC333" i="2"/>
  <c r="DH331" i="2"/>
  <c r="BF330" i="2"/>
  <c r="BL330" i="2"/>
  <c r="I334" i="2"/>
  <c r="V331" i="2"/>
  <c r="AT332" i="2"/>
  <c r="AG333" i="2"/>
  <c r="U331" i="2"/>
  <c r="CJ334" i="2"/>
  <c r="BE330" i="2"/>
  <c r="AB333" i="2"/>
  <c r="AS332" i="2"/>
  <c r="EB393" i="2" l="1"/>
  <c r="EC392" i="2"/>
  <c r="EI392" i="2" s="1"/>
  <c r="EH392" i="2"/>
  <c r="DL336" i="2"/>
  <c r="DE427" i="2"/>
  <c r="CS429" i="2"/>
  <c r="CR430" i="2"/>
  <c r="CX429" i="2"/>
  <c r="CY428" i="2"/>
  <c r="DR335" i="2"/>
  <c r="ED335" i="2"/>
  <c r="DX335" i="2"/>
  <c r="EJ334" i="2"/>
  <c r="DQ401" i="2"/>
  <c r="DK400" i="2"/>
  <c r="DW410" i="2"/>
  <c r="CZ333" i="2"/>
  <c r="CB334" i="2"/>
  <c r="CN335" i="2"/>
  <c r="CH335" i="2"/>
  <c r="CT335" i="2"/>
  <c r="DF333" i="2"/>
  <c r="BV333" i="2"/>
  <c r="BD331" i="2"/>
  <c r="BP331" i="2"/>
  <c r="BJ332" i="2"/>
  <c r="AX333" i="2"/>
  <c r="FJ336" i="2"/>
  <c r="FD335" i="2"/>
  <c r="Z334" i="2"/>
  <c r="AR333" i="2"/>
  <c r="AF335" i="2"/>
  <c r="AL335" i="2"/>
  <c r="T333" i="2"/>
  <c r="M334" i="2"/>
  <c r="S334" i="2"/>
  <c r="N333" i="2"/>
  <c r="S392" i="2"/>
  <c r="H335" i="2"/>
  <c r="N345" i="1"/>
  <c r="H346" i="1"/>
  <c r="F732" i="1"/>
  <c r="G731" i="1"/>
  <c r="D203" i="1"/>
  <c r="E202" i="1"/>
  <c r="O190" i="1"/>
  <c r="P189" i="1"/>
  <c r="DN336" i="2"/>
  <c r="DM336" i="2"/>
  <c r="DS335" i="2"/>
  <c r="DZ335" i="2"/>
  <c r="CV335" i="2"/>
  <c r="CP335" i="2"/>
  <c r="DG332" i="2"/>
  <c r="BE331" i="2"/>
  <c r="BK331" i="2"/>
  <c r="FL335" i="2"/>
  <c r="P332" i="2"/>
  <c r="AY332" i="2"/>
  <c r="AS333" i="2"/>
  <c r="EK334" i="2"/>
  <c r="EF335" i="2"/>
  <c r="DA333" i="2"/>
  <c r="CC334" i="2"/>
  <c r="CJ335" i="2"/>
  <c r="BX332" i="2"/>
  <c r="BR330" i="2"/>
  <c r="AB334" i="2"/>
  <c r="AG334" i="2"/>
  <c r="AT333" i="2"/>
  <c r="FK335" i="2"/>
  <c r="AA334" i="2"/>
  <c r="O332" i="2"/>
  <c r="EL334" i="2"/>
  <c r="EE335" i="2"/>
  <c r="DB333" i="2"/>
  <c r="CD334" i="2"/>
  <c r="CI335" i="2"/>
  <c r="BW332" i="2"/>
  <c r="BQ330" i="2"/>
  <c r="I335" i="2"/>
  <c r="AZ332" i="2"/>
  <c r="FF334" i="2"/>
  <c r="AN334" i="2"/>
  <c r="FE334" i="2"/>
  <c r="DT335" i="2"/>
  <c r="DY335" i="2"/>
  <c r="CU335" i="2"/>
  <c r="CO335" i="2"/>
  <c r="DH332" i="2"/>
  <c r="BF331" i="2"/>
  <c r="BL331" i="2"/>
  <c r="AH334" i="2"/>
  <c r="AM334" i="2"/>
  <c r="V332" i="2"/>
  <c r="J335" i="2"/>
  <c r="U332" i="2"/>
  <c r="EB394" i="2" l="1"/>
  <c r="EC393" i="2"/>
  <c r="EI393" i="2" s="1"/>
  <c r="EH393" i="2"/>
  <c r="DL337" i="2"/>
  <c r="DE428" i="2"/>
  <c r="CS430" i="2"/>
  <c r="CR431" i="2"/>
  <c r="CX430" i="2"/>
  <c r="CY429" i="2"/>
  <c r="DX336" i="2"/>
  <c r="ED336" i="2"/>
  <c r="DR336" i="2"/>
  <c r="EJ335" i="2"/>
  <c r="DQ402" i="2"/>
  <c r="DK401" i="2"/>
  <c r="DW411" i="2"/>
  <c r="CH336" i="2"/>
  <c r="CN336" i="2"/>
  <c r="CB335" i="2"/>
  <c r="CT336" i="2"/>
  <c r="CZ334" i="2"/>
  <c r="DF334" i="2"/>
  <c r="BV334" i="2"/>
  <c r="BD332" i="2"/>
  <c r="BP332" i="2"/>
  <c r="BJ333" i="2"/>
  <c r="AX334" i="2"/>
  <c r="FJ337" i="2"/>
  <c r="FD336" i="2"/>
  <c r="AR334" i="2"/>
  <c r="Z335" i="2"/>
  <c r="AL336" i="2"/>
  <c r="AF336" i="2"/>
  <c r="T334" i="2"/>
  <c r="M335" i="2"/>
  <c r="S335" i="2"/>
  <c r="N334" i="2"/>
  <c r="S393" i="2"/>
  <c r="H336" i="2"/>
  <c r="N346" i="1"/>
  <c r="H347" i="1"/>
  <c r="G732" i="1"/>
  <c r="F733" i="1"/>
  <c r="D204" i="1"/>
  <c r="E203" i="1"/>
  <c r="O191" i="1"/>
  <c r="P190" i="1"/>
  <c r="DM337" i="2"/>
  <c r="DN337" i="2"/>
  <c r="EF336" i="2"/>
  <c r="EL335" i="2"/>
  <c r="DB334" i="2"/>
  <c r="CD335" i="2"/>
  <c r="DG333" i="2"/>
  <c r="BE332" i="2"/>
  <c r="BK332" i="2"/>
  <c r="AG335" i="2"/>
  <c r="V333" i="2"/>
  <c r="AM335" i="2"/>
  <c r="AA335" i="2"/>
  <c r="DZ336" i="2"/>
  <c r="DS336" i="2"/>
  <c r="CI336" i="2"/>
  <c r="CP336" i="2"/>
  <c r="CU336" i="2"/>
  <c r="BX333" i="2"/>
  <c r="BR331" i="2"/>
  <c r="AY333" i="2"/>
  <c r="FL336" i="2"/>
  <c r="P333" i="2"/>
  <c r="FK336" i="2"/>
  <c r="AS334" i="2"/>
  <c r="O333" i="2"/>
  <c r="DY336" i="2"/>
  <c r="DT336" i="2"/>
  <c r="CJ336" i="2"/>
  <c r="CO336" i="2"/>
  <c r="CV336" i="2"/>
  <c r="BW333" i="2"/>
  <c r="BQ331" i="2"/>
  <c r="AT334" i="2"/>
  <c r="AB335" i="2"/>
  <c r="AH335" i="2"/>
  <c r="FE335" i="2"/>
  <c r="AN335" i="2"/>
  <c r="EE336" i="2"/>
  <c r="EK335" i="2"/>
  <c r="DA334" i="2"/>
  <c r="CC335" i="2"/>
  <c r="DH333" i="2"/>
  <c r="BF332" i="2"/>
  <c r="BL332" i="2"/>
  <c r="I336" i="2"/>
  <c r="AZ333" i="2"/>
  <c r="FF335" i="2"/>
  <c r="J336" i="2"/>
  <c r="U333" i="2"/>
  <c r="EB395" i="2" l="1"/>
  <c r="EC394" i="2"/>
  <c r="EI394" i="2" s="1"/>
  <c r="EH394" i="2"/>
  <c r="DL338" i="2"/>
  <c r="DE429" i="2"/>
  <c r="CS431" i="2"/>
  <c r="CR432" i="2"/>
  <c r="CX431" i="2"/>
  <c r="CY430" i="2"/>
  <c r="EJ336" i="2"/>
  <c r="DR337" i="2"/>
  <c r="ED337" i="2"/>
  <c r="DX337" i="2"/>
  <c r="DQ403" i="2"/>
  <c r="DK402" i="2"/>
  <c r="DW412" i="2"/>
  <c r="CT337" i="2"/>
  <c r="CB336" i="2"/>
  <c r="CN337" i="2"/>
  <c r="CZ335" i="2"/>
  <c r="CH337" i="2"/>
  <c r="DF335" i="2"/>
  <c r="BV335" i="2"/>
  <c r="BD333" i="2"/>
  <c r="BP333" i="2"/>
  <c r="BJ334" i="2"/>
  <c r="AX335" i="2"/>
  <c r="FJ338" i="2"/>
  <c r="FD337" i="2"/>
  <c r="Z336" i="2"/>
  <c r="AR335" i="2"/>
  <c r="AL337" i="2"/>
  <c r="AF337" i="2"/>
  <c r="T335" i="2"/>
  <c r="M336" i="2"/>
  <c r="S336" i="2"/>
  <c r="N335" i="2"/>
  <c r="H337" i="2"/>
  <c r="N347" i="1"/>
  <c r="H348" i="1"/>
  <c r="F734" i="1"/>
  <c r="G733" i="1"/>
  <c r="D205" i="1"/>
  <c r="E204" i="1"/>
  <c r="O192" i="1"/>
  <c r="P191" i="1"/>
  <c r="DM338" i="2"/>
  <c r="DN338" i="2"/>
  <c r="EK336" i="2"/>
  <c r="DT337" i="2"/>
  <c r="CV337" i="2"/>
  <c r="CD336" i="2"/>
  <c r="DB335" i="2"/>
  <c r="BW334" i="2"/>
  <c r="BR332" i="2"/>
  <c r="AN336" i="2"/>
  <c r="U334" i="2"/>
  <c r="AT335" i="2"/>
  <c r="P334" i="2"/>
  <c r="AG336" i="2"/>
  <c r="AZ334" i="2"/>
  <c r="AB336" i="2"/>
  <c r="EL336" i="2"/>
  <c r="DS337" i="2"/>
  <c r="CU337" i="2"/>
  <c r="CC336" i="2"/>
  <c r="DA335" i="2"/>
  <c r="BX334" i="2"/>
  <c r="BQ332" i="2"/>
  <c r="O334" i="2"/>
  <c r="I337" i="2"/>
  <c r="FL337" i="2"/>
  <c r="AH336" i="2"/>
  <c r="FF336" i="2"/>
  <c r="DY337" i="2"/>
  <c r="EE337" i="2"/>
  <c r="CI337" i="2"/>
  <c r="CP337" i="2"/>
  <c r="DG334" i="2"/>
  <c r="BF333" i="2"/>
  <c r="BK333" i="2"/>
  <c r="AA336" i="2"/>
  <c r="AY334" i="2"/>
  <c r="AM336" i="2"/>
  <c r="AS335" i="2"/>
  <c r="FK337" i="2"/>
  <c r="DZ337" i="2"/>
  <c r="EF337" i="2"/>
  <c r="CJ337" i="2"/>
  <c r="CO337" i="2"/>
  <c r="DH334" i="2"/>
  <c r="BE333" i="2"/>
  <c r="BL333" i="2"/>
  <c r="FE336" i="2"/>
  <c r="J337" i="2"/>
  <c r="V334" i="2"/>
  <c r="EB396" i="2" l="1"/>
  <c r="EC395" i="2"/>
  <c r="EI395" i="2" s="1"/>
  <c r="EH395" i="2"/>
  <c r="DL339" i="2"/>
  <c r="DE430" i="2"/>
  <c r="CS432" i="2"/>
  <c r="CR433" i="2"/>
  <c r="CX432" i="2"/>
  <c r="CY431" i="2"/>
  <c r="ED338" i="2"/>
  <c r="DR338" i="2"/>
  <c r="DX338" i="2"/>
  <c r="EJ337" i="2"/>
  <c r="DQ404" i="2"/>
  <c r="DK403" i="2"/>
  <c r="DW413" i="2"/>
  <c r="CZ336" i="2"/>
  <c r="CN338" i="2"/>
  <c r="CB337" i="2"/>
  <c r="CH338" i="2"/>
  <c r="CT338" i="2"/>
  <c r="DF336" i="2"/>
  <c r="BV336" i="2"/>
  <c r="BD334" i="2"/>
  <c r="BP334" i="2"/>
  <c r="BJ335" i="2"/>
  <c r="AX336" i="2"/>
  <c r="FJ339" i="2"/>
  <c r="FD338" i="2"/>
  <c r="AR336" i="2"/>
  <c r="Z337" i="2"/>
  <c r="AF338" i="2"/>
  <c r="AL338" i="2"/>
  <c r="T336" i="2"/>
  <c r="M337" i="2"/>
  <c r="S337" i="2"/>
  <c r="N336" i="2"/>
  <c r="H338" i="2"/>
  <c r="N348" i="1"/>
  <c r="H349" i="1"/>
  <c r="G734" i="1"/>
  <c r="F735" i="1"/>
  <c r="D206" i="1"/>
  <c r="E205" i="1"/>
  <c r="O193" i="1"/>
  <c r="P192" i="1"/>
  <c r="DM339" i="2"/>
  <c r="DN339" i="2"/>
  <c r="EL337" i="2"/>
  <c r="DS338" i="2"/>
  <c r="DB336" i="2"/>
  <c r="CC337" i="2"/>
  <c r="CI338" i="2"/>
  <c r="BX335" i="2"/>
  <c r="BR333" i="2"/>
  <c r="AY335" i="2"/>
  <c r="AH337" i="2"/>
  <c r="AG337" i="2"/>
  <c r="V335" i="2"/>
  <c r="AN337" i="2"/>
  <c r="EK337" i="2"/>
  <c r="DT338" i="2"/>
  <c r="DA336" i="2"/>
  <c r="CD337" i="2"/>
  <c r="CJ338" i="2"/>
  <c r="BW335" i="2"/>
  <c r="BQ333" i="2"/>
  <c r="P335" i="2"/>
  <c r="AS336" i="2"/>
  <c r="AM337" i="2"/>
  <c r="FE337" i="2"/>
  <c r="EF338" i="2"/>
  <c r="DY338" i="2"/>
  <c r="CU338" i="2"/>
  <c r="CO338" i="2"/>
  <c r="DH335" i="2"/>
  <c r="BF334" i="2"/>
  <c r="BK334" i="2"/>
  <c r="AZ335" i="2"/>
  <c r="O335" i="2"/>
  <c r="FF337" i="2"/>
  <c r="I338" i="2"/>
  <c r="EE338" i="2"/>
  <c r="DZ338" i="2"/>
  <c r="CV338" i="2"/>
  <c r="CP338" i="2"/>
  <c r="DG335" i="2"/>
  <c r="BE334" i="2"/>
  <c r="BL334" i="2"/>
  <c r="AT336" i="2"/>
  <c r="FL338" i="2"/>
  <c r="U335" i="2"/>
  <c r="FK338" i="2"/>
  <c r="AB337" i="2"/>
  <c r="EB397" i="2" l="1"/>
  <c r="EC396" i="2"/>
  <c r="EI396" i="2" s="1"/>
  <c r="EH396" i="2"/>
  <c r="DL340" i="2"/>
  <c r="DE431" i="2"/>
  <c r="CS433" i="2"/>
  <c r="CR434" i="2"/>
  <c r="CX433" i="2"/>
  <c r="CY432" i="2"/>
  <c r="DX339" i="2"/>
  <c r="DR339" i="2"/>
  <c r="ED339" i="2"/>
  <c r="EJ338" i="2"/>
  <c r="DQ405" i="2"/>
  <c r="DK404" i="2"/>
  <c r="DW414" i="2"/>
  <c r="CH339" i="2"/>
  <c r="CN339" i="2"/>
  <c r="CB338" i="2"/>
  <c r="CT339" i="2"/>
  <c r="CZ337" i="2"/>
  <c r="DF337" i="2"/>
  <c r="BV337" i="2"/>
  <c r="BD335" i="2"/>
  <c r="BP335" i="2"/>
  <c r="BJ336" i="2"/>
  <c r="AX337" i="2"/>
  <c r="FJ340" i="2"/>
  <c r="FD339" i="2"/>
  <c r="Z338" i="2"/>
  <c r="AR337" i="2"/>
  <c r="AL339" i="2"/>
  <c r="AF339" i="2"/>
  <c r="T337" i="2"/>
  <c r="M338" i="2"/>
  <c r="S338" i="2"/>
  <c r="N337" i="2"/>
  <c r="H339" i="2"/>
  <c r="N349" i="1"/>
  <c r="H350" i="1"/>
  <c r="F736" i="1"/>
  <c r="G735" i="1"/>
  <c r="D207" i="1"/>
  <c r="E206" i="1"/>
  <c r="O194" i="1"/>
  <c r="P193" i="1"/>
  <c r="DM340" i="2"/>
  <c r="DN340" i="2"/>
  <c r="DZ339" i="2"/>
  <c r="EE339" i="2"/>
  <c r="CJ339" i="2"/>
  <c r="CO339" i="2"/>
  <c r="CD338" i="2"/>
  <c r="BX336" i="2"/>
  <c r="BQ334" i="2"/>
  <c r="AA337" i="2"/>
  <c r="FL339" i="2"/>
  <c r="AS337" i="2"/>
  <c r="FK339" i="2"/>
  <c r="AA338" i="2"/>
  <c r="P336" i="2"/>
  <c r="I339" i="2"/>
  <c r="DY339" i="2"/>
  <c r="EF339" i="2"/>
  <c r="CI339" i="2"/>
  <c r="CP339" i="2"/>
  <c r="CC338" i="2"/>
  <c r="BW336" i="2"/>
  <c r="BR334" i="2"/>
  <c r="AY336" i="2"/>
  <c r="V336" i="2"/>
  <c r="AH338" i="2"/>
  <c r="FE338" i="2"/>
  <c r="DT339" i="2"/>
  <c r="EL338" i="2"/>
  <c r="DA337" i="2"/>
  <c r="CU339" i="2"/>
  <c r="DH336" i="2"/>
  <c r="BF335" i="2"/>
  <c r="BK335" i="2"/>
  <c r="J339" i="2"/>
  <c r="AG338" i="2"/>
  <c r="AM338" i="2"/>
  <c r="U336" i="2"/>
  <c r="AN338" i="2"/>
  <c r="DS339" i="2"/>
  <c r="EK338" i="2"/>
  <c r="DB337" i="2"/>
  <c r="CV339" i="2"/>
  <c r="DG336" i="2"/>
  <c r="BE335" i="2"/>
  <c r="BL335" i="2"/>
  <c r="AT337" i="2"/>
  <c r="J338" i="2"/>
  <c r="FF338" i="2"/>
  <c r="O336" i="2"/>
  <c r="AZ336" i="2"/>
  <c r="AB338" i="2"/>
  <c r="EB398" i="2" l="1"/>
  <c r="EC397" i="2"/>
  <c r="EI397" i="2" s="1"/>
  <c r="EH397" i="2"/>
  <c r="DL341" i="2"/>
  <c r="DE432" i="2"/>
  <c r="CS434" i="2"/>
  <c r="CR435" i="2"/>
  <c r="CX434" i="2"/>
  <c r="CY433" i="2"/>
  <c r="EJ339" i="2"/>
  <c r="ED340" i="2"/>
  <c r="DR340" i="2"/>
  <c r="DX340" i="2"/>
  <c r="DQ406" i="2"/>
  <c r="DK405" i="2"/>
  <c r="DW415" i="2"/>
  <c r="CB339" i="2"/>
  <c r="CT340" i="2"/>
  <c r="CN340" i="2"/>
  <c r="CZ338" i="2"/>
  <c r="CH340" i="2"/>
  <c r="DF338" i="2"/>
  <c r="BV338" i="2"/>
  <c r="BD336" i="2"/>
  <c r="BP336" i="2"/>
  <c r="BJ337" i="2"/>
  <c r="AX338" i="2"/>
  <c r="FJ341" i="2"/>
  <c r="FD340" i="2"/>
  <c r="AR338" i="2"/>
  <c r="Z339" i="2"/>
  <c r="AL340" i="2"/>
  <c r="AF340" i="2"/>
  <c r="T338" i="2"/>
  <c r="M339" i="2"/>
  <c r="S339" i="2"/>
  <c r="N338" i="2"/>
  <c r="H340" i="2"/>
  <c r="N350" i="1"/>
  <c r="H351" i="1"/>
  <c r="G736" i="1"/>
  <c r="F737" i="1"/>
  <c r="D208" i="1"/>
  <c r="E207" i="1"/>
  <c r="O195" i="1"/>
  <c r="P194" i="1"/>
  <c r="DN341" i="2"/>
  <c r="DM341" i="2"/>
  <c r="EK339" i="2"/>
  <c r="EE340" i="2"/>
  <c r="CD339" i="2"/>
  <c r="DB338" i="2"/>
  <c r="CO340" i="2"/>
  <c r="BX337" i="2"/>
  <c r="BR335" i="2"/>
  <c r="AY337" i="2"/>
  <c r="FE339" i="2"/>
  <c r="I340" i="2"/>
  <c r="AB339" i="2"/>
  <c r="AA339" i="2"/>
  <c r="FK340" i="2"/>
  <c r="EL339" i="2"/>
  <c r="EF340" i="2"/>
  <c r="CC339" i="2"/>
  <c r="DA338" i="2"/>
  <c r="CP340" i="2"/>
  <c r="BW337" i="2"/>
  <c r="BQ335" i="2"/>
  <c r="AN339" i="2"/>
  <c r="U337" i="2"/>
  <c r="AH339" i="2"/>
  <c r="FL340" i="2"/>
  <c r="V337" i="2"/>
  <c r="DY340" i="2"/>
  <c r="DS340" i="2"/>
  <c r="CI340" i="2"/>
  <c r="CU340" i="2"/>
  <c r="DH337" i="2"/>
  <c r="BF336" i="2"/>
  <c r="BL336" i="2"/>
  <c r="O337" i="2"/>
  <c r="AZ337" i="2"/>
  <c r="AT338" i="2"/>
  <c r="AM339" i="2"/>
  <c r="AG339" i="2"/>
  <c r="DZ340" i="2"/>
  <c r="DT340" i="2"/>
  <c r="CJ340" i="2"/>
  <c r="CV340" i="2"/>
  <c r="DG337" i="2"/>
  <c r="BE336" i="2"/>
  <c r="BK336" i="2"/>
  <c r="AS338" i="2"/>
  <c r="P337" i="2"/>
  <c r="J340" i="2"/>
  <c r="FF339" i="2"/>
  <c r="EB399" i="2" l="1"/>
  <c r="EC398" i="2"/>
  <c r="EI398" i="2" s="1"/>
  <c r="EH398" i="2"/>
  <c r="DL342" i="2"/>
  <c r="DE433" i="2"/>
  <c r="CS435" i="2"/>
  <c r="CR436" i="2"/>
  <c r="CX435" i="2"/>
  <c r="CY434" i="2"/>
  <c r="DR341" i="2"/>
  <c r="ED341" i="2"/>
  <c r="DX341" i="2"/>
  <c r="EJ340" i="2"/>
  <c r="DQ407" i="2"/>
  <c r="DK406" i="2"/>
  <c r="DW416" i="2"/>
  <c r="CN341" i="2"/>
  <c r="CT341" i="2"/>
  <c r="CZ339" i="2"/>
  <c r="CH341" i="2"/>
  <c r="CB340" i="2"/>
  <c r="DF339" i="2"/>
  <c r="BV339" i="2"/>
  <c r="BD337" i="2"/>
  <c r="BP337" i="2"/>
  <c r="BJ338" i="2"/>
  <c r="AX339" i="2"/>
  <c r="FJ342" i="2"/>
  <c r="FD341" i="2"/>
  <c r="Z340" i="2"/>
  <c r="AR339" i="2"/>
  <c r="AF341" i="2"/>
  <c r="AL341" i="2"/>
  <c r="T339" i="2"/>
  <c r="T340" i="2" s="1"/>
  <c r="M340" i="2"/>
  <c r="N339" i="2"/>
  <c r="H341" i="2"/>
  <c r="N351" i="1"/>
  <c r="H352" i="1"/>
  <c r="F738" i="1"/>
  <c r="G737" i="1"/>
  <c r="D209" i="1"/>
  <c r="E208" i="1"/>
  <c r="O196" i="1"/>
  <c r="P195" i="1"/>
  <c r="DM342" i="2"/>
  <c r="DN342" i="2"/>
  <c r="EL340" i="2"/>
  <c r="EF341" i="2"/>
  <c r="CP341" i="2"/>
  <c r="CV341" i="2"/>
  <c r="CJ341" i="2"/>
  <c r="BX338" i="2"/>
  <c r="BQ336" i="2"/>
  <c r="FF340" i="2"/>
  <c r="P338" i="2"/>
  <c r="FK341" i="2"/>
  <c r="AT339" i="2"/>
  <c r="J341" i="2"/>
  <c r="DS341" i="2"/>
  <c r="DZ341" i="2"/>
  <c r="CD340" i="2"/>
  <c r="DA339" i="2"/>
  <c r="DG338" i="2"/>
  <c r="BF337" i="2"/>
  <c r="BL337" i="2"/>
  <c r="V338" i="2"/>
  <c r="AZ338" i="2"/>
  <c r="AN340" i="2"/>
  <c r="U338" i="2"/>
  <c r="FL341" i="2"/>
  <c r="DT341" i="2"/>
  <c r="DY341" i="2"/>
  <c r="CC340" i="2"/>
  <c r="DB339" i="2"/>
  <c r="DH338" i="2"/>
  <c r="BE337" i="2"/>
  <c r="BK337" i="2"/>
  <c r="AM340" i="2"/>
  <c r="I341" i="2"/>
  <c r="AH340" i="2"/>
  <c r="AG340" i="2"/>
  <c r="EK340" i="2"/>
  <c r="EE341" i="2"/>
  <c r="CO341" i="2"/>
  <c r="CU341" i="2"/>
  <c r="CI341" i="2"/>
  <c r="BW338" i="2"/>
  <c r="BR336" i="2"/>
  <c r="O338" i="2"/>
  <c r="AS339" i="2"/>
  <c r="AA340" i="2"/>
  <c r="AY338" i="2"/>
  <c r="FE340" i="2"/>
  <c r="AB340" i="2"/>
  <c r="EB400" i="2" l="1"/>
  <c r="EC399" i="2"/>
  <c r="EI399" i="2" s="1"/>
  <c r="EH399" i="2"/>
  <c r="DL343" i="2"/>
  <c r="DE434" i="2"/>
  <c r="CS436" i="2"/>
  <c r="CR437" i="2"/>
  <c r="CX436" i="2"/>
  <c r="CY435" i="2"/>
  <c r="DX342" i="2"/>
  <c r="ED342" i="2"/>
  <c r="DR342" i="2"/>
  <c r="EJ341" i="2"/>
  <c r="DQ408" i="2"/>
  <c r="DK407" i="2"/>
  <c r="DW417" i="2"/>
  <c r="CH342" i="2"/>
  <c r="CZ340" i="2"/>
  <c r="CT342" i="2"/>
  <c r="CB341" i="2"/>
  <c r="CN342" i="2"/>
  <c r="DF340" i="2"/>
  <c r="BV340" i="2"/>
  <c r="BD338" i="2"/>
  <c r="BP338" i="2"/>
  <c r="BJ339" i="2"/>
  <c r="AX340" i="2"/>
  <c r="FJ343" i="2"/>
  <c r="FD342" i="2"/>
  <c r="AR340" i="2"/>
  <c r="Z341" i="2"/>
  <c r="AL342" i="2"/>
  <c r="AF342" i="2"/>
  <c r="M341" i="2"/>
  <c r="N340" i="2"/>
  <c r="T341" i="2"/>
  <c r="H342" i="2"/>
  <c r="N352" i="1"/>
  <c r="H353" i="1"/>
  <c r="G738" i="1"/>
  <c r="F739" i="1"/>
  <c r="D210" i="1"/>
  <c r="E209" i="1"/>
  <c r="O197" i="1"/>
  <c r="P196" i="1"/>
  <c r="DM343" i="2"/>
  <c r="DN343" i="2"/>
  <c r="DZ342" i="2"/>
  <c r="DS342" i="2"/>
  <c r="CJ342" i="2"/>
  <c r="DB340" i="2"/>
  <c r="CD341" i="2"/>
  <c r="BW339" i="2"/>
  <c r="BQ337" i="2"/>
  <c r="V339" i="2"/>
  <c r="P339" i="2"/>
  <c r="AG341" i="2"/>
  <c r="I342" i="2"/>
  <c r="AM341" i="2"/>
  <c r="U339" i="2"/>
  <c r="EE342" i="2"/>
  <c r="EK341" i="2"/>
  <c r="CO342" i="2"/>
  <c r="CU342" i="2"/>
  <c r="DH339" i="2"/>
  <c r="BF338" i="2"/>
  <c r="BL338" i="2"/>
  <c r="FF341" i="2"/>
  <c r="U340" i="2"/>
  <c r="V340" i="2"/>
  <c r="AN341" i="2"/>
  <c r="FL342" i="2"/>
  <c r="EF342" i="2"/>
  <c r="EL341" i="2"/>
  <c r="CP342" i="2"/>
  <c r="CV342" i="2"/>
  <c r="DG339" i="2"/>
  <c r="BE338" i="2"/>
  <c r="BK338" i="2"/>
  <c r="O339" i="2"/>
  <c r="AS340" i="2"/>
  <c r="AZ339" i="2"/>
  <c r="FK342" i="2"/>
  <c r="AA341" i="2"/>
  <c r="DY342" i="2"/>
  <c r="DT342" i="2"/>
  <c r="CI342" i="2"/>
  <c r="DA340" i="2"/>
  <c r="CC341" i="2"/>
  <c r="BX339" i="2"/>
  <c r="BR337" i="2"/>
  <c r="AY339" i="2"/>
  <c r="AT340" i="2"/>
  <c r="J342" i="2"/>
  <c r="AB341" i="2"/>
  <c r="AH341" i="2"/>
  <c r="FE341" i="2"/>
  <c r="EB401" i="2" l="1"/>
  <c r="EC400" i="2"/>
  <c r="EI400" i="2" s="1"/>
  <c r="EH400" i="2"/>
  <c r="DL344" i="2"/>
  <c r="DE435" i="2"/>
  <c r="CS437" i="2"/>
  <c r="CR438" i="2"/>
  <c r="CX437" i="2"/>
  <c r="CY436" i="2"/>
  <c r="EJ342" i="2"/>
  <c r="DR343" i="2"/>
  <c r="ED343" i="2"/>
  <c r="DX343" i="2"/>
  <c r="DQ409" i="2"/>
  <c r="DK408" i="2"/>
  <c r="DW418" i="2"/>
  <c r="CB342" i="2"/>
  <c r="CT343" i="2"/>
  <c r="CZ341" i="2"/>
  <c r="CN343" i="2"/>
  <c r="CH343" i="2"/>
  <c r="DF341" i="2"/>
  <c r="BV341" i="2"/>
  <c r="BD339" i="2"/>
  <c r="BP339" i="2"/>
  <c r="BJ340" i="2"/>
  <c r="AX341" i="2"/>
  <c r="FJ344" i="2"/>
  <c r="FD343" i="2"/>
  <c r="Z342" i="2"/>
  <c r="AR341" i="2"/>
  <c r="AL343" i="2"/>
  <c r="AF343" i="2"/>
  <c r="M342" i="2"/>
  <c r="N341" i="2"/>
  <c r="T342" i="2"/>
  <c r="H343" i="2"/>
  <c r="N353" i="1"/>
  <c r="H354" i="1"/>
  <c r="H355" i="1" s="1"/>
  <c r="H356" i="1" s="1"/>
  <c r="H357" i="1" s="1"/>
  <c r="H358" i="1" s="1"/>
  <c r="H359" i="1" s="1"/>
  <c r="H360" i="1" s="1"/>
  <c r="H361" i="1" s="1"/>
  <c r="H362" i="1" s="1"/>
  <c r="H363" i="1" s="1"/>
  <c r="G739" i="1"/>
  <c r="F740" i="1"/>
  <c r="D211" i="1"/>
  <c r="E210" i="1"/>
  <c r="O198" i="1"/>
  <c r="P197" i="1"/>
  <c r="DN344" i="2"/>
  <c r="DM344" i="2"/>
  <c r="EL342" i="2"/>
  <c r="DT343" i="2"/>
  <c r="CD342" i="2"/>
  <c r="CU343" i="2"/>
  <c r="CP343" i="2"/>
  <c r="BW340" i="2"/>
  <c r="BR338" i="2"/>
  <c r="FF342" i="2"/>
  <c r="AN342" i="2"/>
  <c r="FK343" i="2"/>
  <c r="AT341" i="2"/>
  <c r="AG342" i="2"/>
  <c r="J343" i="2"/>
  <c r="AM342" i="2"/>
  <c r="DY343" i="2"/>
  <c r="EE343" i="2"/>
  <c r="CI343" i="2"/>
  <c r="DA341" i="2"/>
  <c r="DH340" i="2"/>
  <c r="BF339" i="2"/>
  <c r="BL339" i="2"/>
  <c r="V341" i="2"/>
  <c r="AZ340" i="2"/>
  <c r="U341" i="2"/>
  <c r="FL343" i="2"/>
  <c r="DZ343" i="2"/>
  <c r="EF343" i="2"/>
  <c r="CJ343" i="2"/>
  <c r="DB341" i="2"/>
  <c r="DG340" i="2"/>
  <c r="BE339" i="2"/>
  <c r="BK339" i="2"/>
  <c r="I343" i="2"/>
  <c r="P340" i="2"/>
  <c r="AH342" i="2"/>
  <c r="EK342" i="2"/>
  <c r="DS343" i="2"/>
  <c r="CC342" i="2"/>
  <c r="CV343" i="2"/>
  <c r="CO343" i="2"/>
  <c r="BX340" i="2"/>
  <c r="BQ338" i="2"/>
  <c r="O340" i="2"/>
  <c r="AS341" i="2"/>
  <c r="AB342" i="2"/>
  <c r="AY340" i="2"/>
  <c r="FE342" i="2"/>
  <c r="AA342" i="2"/>
  <c r="EB402" i="2" l="1"/>
  <c r="EC401" i="2"/>
  <c r="EI401" i="2" s="1"/>
  <c r="EH401" i="2"/>
  <c r="DL345" i="2"/>
  <c r="DE436" i="2"/>
  <c r="CS438" i="2"/>
  <c r="CR439" i="2"/>
  <c r="CX438" i="2"/>
  <c r="CY437" i="2"/>
  <c r="ED344" i="2"/>
  <c r="DR344" i="2"/>
  <c r="DX344" i="2"/>
  <c r="EJ343" i="2"/>
  <c r="DQ410" i="2"/>
  <c r="DK409" i="2"/>
  <c r="DW419" i="2"/>
  <c r="CN344" i="2"/>
  <c r="CZ342" i="2"/>
  <c r="CT344" i="2"/>
  <c r="CH344" i="2"/>
  <c r="CB343" i="2"/>
  <c r="DF342" i="2"/>
  <c r="BV342" i="2"/>
  <c r="BD340" i="2"/>
  <c r="BP340" i="2"/>
  <c r="BJ341" i="2"/>
  <c r="AX342" i="2"/>
  <c r="FJ345" i="2"/>
  <c r="FD344" i="2"/>
  <c r="AR342" i="2"/>
  <c r="Z343" i="2"/>
  <c r="AF344" i="2"/>
  <c r="AL344" i="2"/>
  <c r="M343" i="2"/>
  <c r="N342" i="2"/>
  <c r="T343" i="2"/>
  <c r="H344" i="2"/>
  <c r="H364" i="1"/>
  <c r="N363" i="1"/>
  <c r="G740" i="1"/>
  <c r="F741" i="1"/>
  <c r="D212" i="1"/>
  <c r="E211" i="1"/>
  <c r="O199" i="1"/>
  <c r="P198" i="1"/>
  <c r="DM345" i="2"/>
  <c r="DN345" i="2"/>
  <c r="EK343" i="2"/>
  <c r="DT344" i="2"/>
  <c r="CO344" i="2"/>
  <c r="DB342" i="2"/>
  <c r="CJ344" i="2"/>
  <c r="BW341" i="2"/>
  <c r="BQ339" i="2"/>
  <c r="O341" i="2"/>
  <c r="AA343" i="2"/>
  <c r="FK344" i="2"/>
  <c r="U342" i="2"/>
  <c r="J344" i="2"/>
  <c r="EF344" i="2"/>
  <c r="DY344" i="2"/>
  <c r="CC343" i="2"/>
  <c r="CV344" i="2"/>
  <c r="DH341" i="2"/>
  <c r="BF340" i="2"/>
  <c r="BL340" i="2"/>
  <c r="FF343" i="2"/>
  <c r="AZ341" i="2"/>
  <c r="AN343" i="2"/>
  <c r="FL344" i="2"/>
  <c r="EE344" i="2"/>
  <c r="DZ344" i="2"/>
  <c r="CD343" i="2"/>
  <c r="CU344" i="2"/>
  <c r="DG341" i="2"/>
  <c r="BE340" i="2"/>
  <c r="BK340" i="2"/>
  <c r="V342" i="2"/>
  <c r="I344" i="2"/>
  <c r="AH343" i="2"/>
  <c r="FE343" i="2"/>
  <c r="AG343" i="2"/>
  <c r="EL343" i="2"/>
  <c r="DS344" i="2"/>
  <c r="CP344" i="2"/>
  <c r="DA342" i="2"/>
  <c r="CI344" i="2"/>
  <c r="BX341" i="2"/>
  <c r="BR339" i="2"/>
  <c r="AY341" i="2"/>
  <c r="AM343" i="2"/>
  <c r="AS342" i="2"/>
  <c r="AB343" i="2"/>
  <c r="P341" i="2"/>
  <c r="AT342" i="2"/>
  <c r="EB403" i="2" l="1"/>
  <c r="EC402" i="2"/>
  <c r="EI402" i="2" s="1"/>
  <c r="EH402" i="2"/>
  <c r="DL346" i="2"/>
  <c r="DE437" i="2"/>
  <c r="CS439" i="2"/>
  <c r="CX439" i="2"/>
  <c r="CR440" i="2"/>
  <c r="CY438" i="2"/>
  <c r="DX345" i="2"/>
  <c r="DR345" i="2"/>
  <c r="ED345" i="2"/>
  <c r="EJ344" i="2"/>
  <c r="DQ411" i="2"/>
  <c r="DK410" i="2"/>
  <c r="DW420" i="2"/>
  <c r="CH345" i="2"/>
  <c r="CT345" i="2"/>
  <c r="CZ343" i="2"/>
  <c r="CB344" i="2"/>
  <c r="CN345" i="2"/>
  <c r="DF343" i="2"/>
  <c r="BV343" i="2"/>
  <c r="BD341" i="2"/>
  <c r="BP341" i="2"/>
  <c r="BJ342" i="2"/>
  <c r="AX343" i="2"/>
  <c r="FJ346" i="2"/>
  <c r="FD345" i="2"/>
  <c r="Z344" i="2"/>
  <c r="AR343" i="2"/>
  <c r="AL345" i="2"/>
  <c r="AF345" i="2"/>
  <c r="M344" i="2"/>
  <c r="N343" i="2"/>
  <c r="T344" i="2"/>
  <c r="H345" i="2"/>
  <c r="H365" i="1"/>
  <c r="N364" i="1"/>
  <c r="F742" i="1"/>
  <c r="G741" i="1"/>
  <c r="D213" i="1"/>
  <c r="E212" i="1"/>
  <c r="O200" i="1"/>
  <c r="P199" i="1"/>
  <c r="DM346" i="2"/>
  <c r="DN346" i="2"/>
  <c r="DZ345" i="2"/>
  <c r="EF345" i="2"/>
  <c r="CJ345" i="2"/>
  <c r="CU345" i="2"/>
  <c r="CD344" i="2"/>
  <c r="BX342" i="2"/>
  <c r="BQ340" i="2"/>
  <c r="FF344" i="2"/>
  <c r="P342" i="2"/>
  <c r="FK345" i="2"/>
  <c r="AT343" i="2"/>
  <c r="AM344" i="2"/>
  <c r="J345" i="2"/>
  <c r="DS345" i="2"/>
  <c r="EK344" i="2"/>
  <c r="CO345" i="2"/>
  <c r="DA343" i="2"/>
  <c r="DG342" i="2"/>
  <c r="BF341" i="2"/>
  <c r="BK341" i="2"/>
  <c r="V343" i="2"/>
  <c r="AZ342" i="2"/>
  <c r="AH344" i="2"/>
  <c r="U343" i="2"/>
  <c r="FL345" i="2"/>
  <c r="DT345" i="2"/>
  <c r="EL344" i="2"/>
  <c r="CP345" i="2"/>
  <c r="DB343" i="2"/>
  <c r="DH342" i="2"/>
  <c r="BE341" i="2"/>
  <c r="BL341" i="2"/>
  <c r="AG344" i="2"/>
  <c r="I345" i="2"/>
  <c r="AN344" i="2"/>
  <c r="DY345" i="2"/>
  <c r="EE345" i="2"/>
  <c r="CI345" i="2"/>
  <c r="CV345" i="2"/>
  <c r="CC344" i="2"/>
  <c r="BW342" i="2"/>
  <c r="BR340" i="2"/>
  <c r="O342" i="2"/>
  <c r="AS343" i="2"/>
  <c r="AB344" i="2"/>
  <c r="AY342" i="2"/>
  <c r="FE344" i="2"/>
  <c r="AA344" i="2"/>
  <c r="EB404" i="2" l="1"/>
  <c r="EC403" i="2"/>
  <c r="EI403" i="2" s="1"/>
  <c r="EH403" i="2"/>
  <c r="DL347" i="2"/>
  <c r="DE438" i="2"/>
  <c r="CS440" i="2"/>
  <c r="CR441" i="2"/>
  <c r="CX440" i="2"/>
  <c r="CY439" i="2"/>
  <c r="EJ345" i="2"/>
  <c r="ED346" i="2"/>
  <c r="DR346" i="2"/>
  <c r="DX346" i="2"/>
  <c r="DQ412" i="2"/>
  <c r="DK411" i="2"/>
  <c r="DW421" i="2"/>
  <c r="CB345" i="2"/>
  <c r="CZ344" i="2"/>
  <c r="CT346" i="2"/>
  <c r="CN346" i="2"/>
  <c r="CH346" i="2"/>
  <c r="DF344" i="2"/>
  <c r="BV344" i="2"/>
  <c r="BD342" i="2"/>
  <c r="BP342" i="2"/>
  <c r="BJ343" i="2"/>
  <c r="AX344" i="2"/>
  <c r="FJ347" i="2"/>
  <c r="FD346" i="2"/>
  <c r="AR344" i="2"/>
  <c r="Z345" i="2"/>
  <c r="AL346" i="2"/>
  <c r="AF346" i="2"/>
  <c r="M345" i="2"/>
  <c r="N344" i="2"/>
  <c r="T345" i="2"/>
  <c r="H346" i="2"/>
  <c r="H366" i="1"/>
  <c r="N365" i="1"/>
  <c r="G742" i="1"/>
  <c r="F743" i="1"/>
  <c r="D214" i="1"/>
  <c r="E213" i="1"/>
  <c r="O201" i="1"/>
  <c r="P200" i="1"/>
  <c r="DN347" i="2"/>
  <c r="DM347" i="2"/>
  <c r="EL345" i="2"/>
  <c r="EF346" i="2"/>
  <c r="CD345" i="2"/>
  <c r="DB344" i="2"/>
  <c r="CO346" i="2"/>
  <c r="BW343" i="2"/>
  <c r="BQ341" i="2"/>
  <c r="U344" i="2"/>
  <c r="AA345" i="2"/>
  <c r="AB345" i="2"/>
  <c r="AG345" i="2"/>
  <c r="J346" i="2"/>
  <c r="FL346" i="2"/>
  <c r="DZ346" i="2"/>
  <c r="DS346" i="2"/>
  <c r="CI346" i="2"/>
  <c r="CV346" i="2"/>
  <c r="DH343" i="2"/>
  <c r="BF342" i="2"/>
  <c r="BL342" i="2"/>
  <c r="FF345" i="2"/>
  <c r="I346" i="2"/>
  <c r="AN345" i="2"/>
  <c r="O343" i="2"/>
  <c r="DY346" i="2"/>
  <c r="DT346" i="2"/>
  <c r="CJ346" i="2"/>
  <c r="CU346" i="2"/>
  <c r="DG343" i="2"/>
  <c r="BE342" i="2"/>
  <c r="BK342" i="2"/>
  <c r="P343" i="2"/>
  <c r="AS344" i="2"/>
  <c r="V344" i="2"/>
  <c r="AH345" i="2"/>
  <c r="AM345" i="2"/>
  <c r="EK345" i="2"/>
  <c r="EE346" i="2"/>
  <c r="CC345" i="2"/>
  <c r="DA344" i="2"/>
  <c r="CP346" i="2"/>
  <c r="BX343" i="2"/>
  <c r="BR341" i="2"/>
  <c r="AY343" i="2"/>
  <c r="FK346" i="2"/>
  <c r="AZ343" i="2"/>
  <c r="FE345" i="2"/>
  <c r="AT344" i="2"/>
  <c r="EB405" i="2" l="1"/>
  <c r="EC404" i="2"/>
  <c r="EI404" i="2" s="1"/>
  <c r="EH404" i="2"/>
  <c r="DL348" i="2"/>
  <c r="DE439" i="2"/>
  <c r="CS441" i="2"/>
  <c r="CR442" i="2"/>
  <c r="CX441" i="2"/>
  <c r="CY440" i="2"/>
  <c r="DR347" i="2"/>
  <c r="ED347" i="2"/>
  <c r="DX347" i="2"/>
  <c r="EJ346" i="2"/>
  <c r="DQ413" i="2"/>
  <c r="DK412" i="2"/>
  <c r="DW422" i="2"/>
  <c r="CN347" i="2"/>
  <c r="CT347" i="2"/>
  <c r="CZ345" i="2"/>
  <c r="CH347" i="2"/>
  <c r="CB346" i="2"/>
  <c r="DF345" i="2"/>
  <c r="BV345" i="2"/>
  <c r="BD343" i="2"/>
  <c r="BP343" i="2"/>
  <c r="BJ344" i="2"/>
  <c r="AX345" i="2"/>
  <c r="FJ348" i="2"/>
  <c r="FD347" i="2"/>
  <c r="Z346" i="2"/>
  <c r="AR345" i="2"/>
  <c r="AF347" i="2"/>
  <c r="AL347" i="2"/>
  <c r="M346" i="2"/>
  <c r="N345" i="2"/>
  <c r="T346" i="2"/>
  <c r="H347" i="2"/>
  <c r="H367" i="1"/>
  <c r="N366" i="1"/>
  <c r="F744" i="1"/>
  <c r="G743" i="1"/>
  <c r="D215" i="1"/>
  <c r="E214" i="1"/>
  <c r="O202" i="1"/>
  <c r="P201" i="1"/>
  <c r="DM348" i="2"/>
  <c r="DN348" i="2"/>
  <c r="EL346" i="2"/>
  <c r="EF347" i="2"/>
  <c r="CP347" i="2"/>
  <c r="CV347" i="2"/>
  <c r="CI347" i="2"/>
  <c r="BW344" i="2"/>
  <c r="BR342" i="2"/>
  <c r="FF346" i="2"/>
  <c r="AZ344" i="2"/>
  <c r="AN346" i="2"/>
  <c r="AT345" i="2"/>
  <c r="J347" i="2"/>
  <c r="FL347" i="2"/>
  <c r="DT347" i="2"/>
  <c r="DY347" i="2"/>
  <c r="CD346" i="2"/>
  <c r="DB345" i="2"/>
  <c r="DH344" i="2"/>
  <c r="BF343" i="2"/>
  <c r="BK343" i="2"/>
  <c r="P344" i="2"/>
  <c r="I347" i="2"/>
  <c r="AH346" i="2"/>
  <c r="O344" i="2"/>
  <c r="DS347" i="2"/>
  <c r="DZ347" i="2"/>
  <c r="CC346" i="2"/>
  <c r="DA345" i="2"/>
  <c r="DG344" i="2"/>
  <c r="BE343" i="2"/>
  <c r="BL343" i="2"/>
  <c r="AM346" i="2"/>
  <c r="AB346" i="2"/>
  <c r="V345" i="2"/>
  <c r="AG346" i="2"/>
  <c r="EK346" i="2"/>
  <c r="EE347" i="2"/>
  <c r="CO347" i="2"/>
  <c r="CU347" i="2"/>
  <c r="CJ347" i="2"/>
  <c r="BX344" i="2"/>
  <c r="BQ342" i="2"/>
  <c r="U345" i="2"/>
  <c r="AS345" i="2"/>
  <c r="FK347" i="2"/>
  <c r="AY344" i="2"/>
  <c r="FE346" i="2"/>
  <c r="AA346" i="2"/>
  <c r="EB406" i="2" l="1"/>
  <c r="EC405" i="2"/>
  <c r="EI405" i="2" s="1"/>
  <c r="EH405" i="2"/>
  <c r="DL349" i="2"/>
  <c r="DE440" i="2"/>
  <c r="CR443" i="2"/>
  <c r="CX442" i="2"/>
  <c r="CS442" i="2"/>
  <c r="CY441" i="2"/>
  <c r="DX348" i="2"/>
  <c r="ED348" i="2"/>
  <c r="DR348" i="2"/>
  <c r="EJ347" i="2"/>
  <c r="DQ414" i="2"/>
  <c r="DK413" i="2"/>
  <c r="DW423" i="2"/>
  <c r="CH348" i="2"/>
  <c r="CZ346" i="2"/>
  <c r="CT348" i="2"/>
  <c r="CB347" i="2"/>
  <c r="CN348" i="2"/>
  <c r="DF346" i="2"/>
  <c r="BV346" i="2"/>
  <c r="BD344" i="2"/>
  <c r="BP344" i="2"/>
  <c r="BJ345" i="2"/>
  <c r="AX346" i="2"/>
  <c r="FJ349" i="2"/>
  <c r="FD348" i="2"/>
  <c r="AR346" i="2"/>
  <c r="Z347" i="2"/>
  <c r="AL348" i="2"/>
  <c r="AF348" i="2"/>
  <c r="M347" i="2"/>
  <c r="N346" i="2"/>
  <c r="T347" i="2"/>
  <c r="H348" i="2"/>
  <c r="H368" i="1"/>
  <c r="H369" i="1" s="1"/>
  <c r="H370" i="1" s="1"/>
  <c r="N367" i="1"/>
  <c r="G744" i="1"/>
  <c r="F745" i="1"/>
  <c r="D216" i="1"/>
  <c r="E215" i="1"/>
  <c r="O203" i="1"/>
  <c r="P202" i="1"/>
  <c r="DM349" i="2"/>
  <c r="DN349" i="2"/>
  <c r="DZ348" i="2"/>
  <c r="DT348" i="2"/>
  <c r="CJ348" i="2"/>
  <c r="DB346" i="2"/>
  <c r="CD347" i="2"/>
  <c r="BW345" i="2"/>
  <c r="BQ343" i="2"/>
  <c r="P345" i="2"/>
  <c r="AA347" i="2"/>
  <c r="FK348" i="2"/>
  <c r="V346" i="2"/>
  <c r="AM347" i="2"/>
  <c r="J348" i="2"/>
  <c r="FL348" i="2"/>
  <c r="EE348" i="2"/>
  <c r="EK347" i="2"/>
  <c r="CP348" i="2"/>
  <c r="CV348" i="2"/>
  <c r="DH345" i="2"/>
  <c r="BF344" i="2"/>
  <c r="BL344" i="2"/>
  <c r="FF347" i="2"/>
  <c r="AZ345" i="2"/>
  <c r="AH347" i="2"/>
  <c r="AN347" i="2"/>
  <c r="EF348" i="2"/>
  <c r="EL347" i="2"/>
  <c r="CO348" i="2"/>
  <c r="CU348" i="2"/>
  <c r="DG345" i="2"/>
  <c r="BE344" i="2"/>
  <c r="BK344" i="2"/>
  <c r="O345" i="2"/>
  <c r="I348" i="2"/>
  <c r="FE347" i="2"/>
  <c r="DY348" i="2"/>
  <c r="DS348" i="2"/>
  <c r="CI348" i="2"/>
  <c r="DA346" i="2"/>
  <c r="CC347" i="2"/>
  <c r="BX345" i="2"/>
  <c r="BR343" i="2"/>
  <c r="AY345" i="2"/>
  <c r="AG347" i="2"/>
  <c r="AS346" i="2"/>
  <c r="AB347" i="2"/>
  <c r="U346" i="2"/>
  <c r="AT346" i="2"/>
  <c r="EB407" i="2" l="1"/>
  <c r="EC406" i="2"/>
  <c r="EI406" i="2" s="1"/>
  <c r="EH406" i="2"/>
  <c r="DL350" i="2"/>
  <c r="DE441" i="2"/>
  <c r="CY442" i="2"/>
  <c r="CR444" i="2"/>
  <c r="CX443" i="2"/>
  <c r="CS443" i="2"/>
  <c r="EJ348" i="2"/>
  <c r="DR349" i="2"/>
  <c r="ED349" i="2"/>
  <c r="DX349" i="2"/>
  <c r="DQ415" i="2"/>
  <c r="DK414" i="2"/>
  <c r="DW424" i="2"/>
  <c r="CB348" i="2"/>
  <c r="CT349" i="2"/>
  <c r="CZ347" i="2"/>
  <c r="CN349" i="2"/>
  <c r="CH349" i="2"/>
  <c r="DF347" i="2"/>
  <c r="BV347" i="2"/>
  <c r="BD345" i="2"/>
  <c r="BP345" i="2"/>
  <c r="BJ346" i="2"/>
  <c r="AX347" i="2"/>
  <c r="FJ350" i="2"/>
  <c r="FD349" i="2"/>
  <c r="Z348" i="2"/>
  <c r="AR347" i="2"/>
  <c r="AL349" i="2"/>
  <c r="AF349" i="2"/>
  <c r="M348" i="2"/>
  <c r="N347" i="2"/>
  <c r="T348" i="2"/>
  <c r="H349" i="2"/>
  <c r="H371" i="1"/>
  <c r="N370" i="1"/>
  <c r="F746" i="1"/>
  <c r="G745" i="1"/>
  <c r="D217" i="1"/>
  <c r="E216" i="1"/>
  <c r="O204" i="1"/>
  <c r="P203" i="1"/>
  <c r="DN350" i="2"/>
  <c r="DM350" i="2"/>
  <c r="EK348" i="2"/>
  <c r="DT349" i="2"/>
  <c r="CC348" i="2"/>
  <c r="CV349" i="2"/>
  <c r="CP349" i="2"/>
  <c r="BX346" i="2"/>
  <c r="BQ344" i="2"/>
  <c r="FF348" i="2"/>
  <c r="V347" i="2"/>
  <c r="FK349" i="2"/>
  <c r="AT347" i="2"/>
  <c r="AG348" i="2"/>
  <c r="J349" i="2"/>
  <c r="FL349" i="2"/>
  <c r="DY349" i="2"/>
  <c r="EF349" i="2"/>
  <c r="CJ349" i="2"/>
  <c r="DB347" i="2"/>
  <c r="DG346" i="2"/>
  <c r="BF345" i="2"/>
  <c r="BK345" i="2"/>
  <c r="P346" i="2"/>
  <c r="AZ346" i="2"/>
  <c r="O346" i="2"/>
  <c r="DZ349" i="2"/>
  <c r="EE349" i="2"/>
  <c r="CI349" i="2"/>
  <c r="DA347" i="2"/>
  <c r="DH346" i="2"/>
  <c r="BE345" i="2"/>
  <c r="BL345" i="2"/>
  <c r="I349" i="2"/>
  <c r="AN348" i="2"/>
  <c r="AH348" i="2"/>
  <c r="AM348" i="2"/>
  <c r="EL348" i="2"/>
  <c r="DS349" i="2"/>
  <c r="CD348" i="2"/>
  <c r="CU349" i="2"/>
  <c r="CO349" i="2"/>
  <c r="BW346" i="2"/>
  <c r="BR344" i="2"/>
  <c r="U347" i="2"/>
  <c r="AS347" i="2"/>
  <c r="AB348" i="2"/>
  <c r="AY346" i="2"/>
  <c r="FE348" i="2"/>
  <c r="AA348" i="2"/>
  <c r="EB408" i="2" l="1"/>
  <c r="EC407" i="2"/>
  <c r="EI407" i="2" s="1"/>
  <c r="EH407" i="2"/>
  <c r="DL351" i="2"/>
  <c r="CY443" i="2"/>
  <c r="CR445" i="2"/>
  <c r="CX444" i="2"/>
  <c r="CS444" i="2"/>
  <c r="DE442" i="2"/>
  <c r="ED350" i="2"/>
  <c r="DR350" i="2"/>
  <c r="DX350" i="2"/>
  <c r="EJ349" i="2"/>
  <c r="DQ416" i="2"/>
  <c r="DK415" i="2"/>
  <c r="DW425" i="2"/>
  <c r="CN350" i="2"/>
  <c r="CZ348" i="2"/>
  <c r="CT350" i="2"/>
  <c r="CH350" i="2"/>
  <c r="CB349" i="2"/>
  <c r="DF348" i="2"/>
  <c r="BV348" i="2"/>
  <c r="BD346" i="2"/>
  <c r="BP346" i="2"/>
  <c r="BJ347" i="2"/>
  <c r="AX348" i="2"/>
  <c r="FJ351" i="2"/>
  <c r="FD350" i="2"/>
  <c r="AR348" i="2"/>
  <c r="Z349" i="2"/>
  <c r="AF350" i="2"/>
  <c r="AL350" i="2"/>
  <c r="M349" i="2"/>
  <c r="N348" i="2"/>
  <c r="T349" i="2"/>
  <c r="H350" i="2"/>
  <c r="N371" i="1"/>
  <c r="H372" i="1"/>
  <c r="G746" i="1"/>
  <c r="F747" i="1"/>
  <c r="D218" i="1"/>
  <c r="E217" i="1"/>
  <c r="O205" i="1"/>
  <c r="P204" i="1"/>
  <c r="DM351" i="2"/>
  <c r="DN351" i="2"/>
  <c r="EL349" i="2"/>
  <c r="DT350" i="2"/>
  <c r="CO350" i="2"/>
  <c r="DB348" i="2"/>
  <c r="CJ350" i="2"/>
  <c r="BW347" i="2"/>
  <c r="BQ345" i="2"/>
  <c r="U348" i="2"/>
  <c r="AA349" i="2"/>
  <c r="FK350" i="2"/>
  <c r="AB349" i="2"/>
  <c r="J350" i="2"/>
  <c r="EE350" i="2"/>
  <c r="DY350" i="2"/>
  <c r="CC349" i="2"/>
  <c r="CV350" i="2"/>
  <c r="DH347" i="2"/>
  <c r="BF346" i="2"/>
  <c r="BL346" i="2"/>
  <c r="FF349" i="2"/>
  <c r="V348" i="2"/>
  <c r="AN349" i="2"/>
  <c r="O347" i="2"/>
  <c r="FL350" i="2"/>
  <c r="EF350" i="2"/>
  <c r="DZ350" i="2"/>
  <c r="CD349" i="2"/>
  <c r="CU350" i="2"/>
  <c r="DG347" i="2"/>
  <c r="BE346" i="2"/>
  <c r="BK346" i="2"/>
  <c r="P347" i="2"/>
  <c r="I350" i="2"/>
  <c r="AH349" i="2"/>
  <c r="AG349" i="2"/>
  <c r="EK349" i="2"/>
  <c r="DS350" i="2"/>
  <c r="CP350" i="2"/>
  <c r="DA348" i="2"/>
  <c r="CI350" i="2"/>
  <c r="BX347" i="2"/>
  <c r="BR345" i="2"/>
  <c r="AY347" i="2"/>
  <c r="AM349" i="2"/>
  <c r="AS348" i="2"/>
  <c r="AZ347" i="2"/>
  <c r="FE349" i="2"/>
  <c r="AT348" i="2"/>
  <c r="EB409" i="2" l="1"/>
  <c r="EC408" i="2"/>
  <c r="EI408" i="2" s="1"/>
  <c r="EH408" i="2"/>
  <c r="DL352" i="2"/>
  <c r="DE443" i="2"/>
  <c r="CY444" i="2"/>
  <c r="CS445" i="2"/>
  <c r="CR446" i="2"/>
  <c r="CX445" i="2"/>
  <c r="DX351" i="2"/>
  <c r="DR351" i="2"/>
  <c r="ED351" i="2"/>
  <c r="EJ350" i="2"/>
  <c r="DQ417" i="2"/>
  <c r="DK416" i="2"/>
  <c r="DW426" i="2"/>
  <c r="CH351" i="2"/>
  <c r="CT351" i="2"/>
  <c r="CZ349" i="2"/>
  <c r="CB350" i="2"/>
  <c r="CN351" i="2"/>
  <c r="DF349" i="2"/>
  <c r="BV349" i="2"/>
  <c r="BD347" i="2"/>
  <c r="BP347" i="2"/>
  <c r="BJ348" i="2"/>
  <c r="AX349" i="2"/>
  <c r="FJ352" i="2"/>
  <c r="FD351" i="2"/>
  <c r="Z350" i="2"/>
  <c r="AR349" i="2"/>
  <c r="AL351" i="2"/>
  <c r="AF351" i="2"/>
  <c r="M350" i="2"/>
  <c r="N349" i="2"/>
  <c r="T350" i="2"/>
  <c r="H351" i="2"/>
  <c r="N372" i="1"/>
  <c r="H373" i="1"/>
  <c r="G747" i="1"/>
  <c r="F748" i="1"/>
  <c r="D219" i="1"/>
  <c r="E218" i="1"/>
  <c r="O206" i="1"/>
  <c r="P205" i="1"/>
  <c r="DN352" i="2"/>
  <c r="DM352" i="2"/>
  <c r="DY351" i="2"/>
  <c r="EF351" i="2"/>
  <c r="CI351" i="2"/>
  <c r="CU351" i="2"/>
  <c r="CC350" i="2"/>
  <c r="BW348" i="2"/>
  <c r="BR346" i="2"/>
  <c r="AB350" i="2"/>
  <c r="AZ348" i="2"/>
  <c r="V349" i="2"/>
  <c r="FL351" i="2"/>
  <c r="FF350" i="2"/>
  <c r="P348" i="2"/>
  <c r="DS351" i="2"/>
  <c r="EK350" i="2"/>
  <c r="CO351" i="2"/>
  <c r="DA349" i="2"/>
  <c r="DH348" i="2"/>
  <c r="BF347" i="2"/>
  <c r="BK347" i="2"/>
  <c r="FK351" i="2"/>
  <c r="I351" i="2"/>
  <c r="O348" i="2"/>
  <c r="DT351" i="2"/>
  <c r="EL350" i="2"/>
  <c r="CP351" i="2"/>
  <c r="DB349" i="2"/>
  <c r="DG348" i="2"/>
  <c r="BE347" i="2"/>
  <c r="BL347" i="2"/>
  <c r="AH350" i="2"/>
  <c r="AN350" i="2"/>
  <c r="AY348" i="2"/>
  <c r="AA350" i="2"/>
  <c r="AG350" i="2"/>
  <c r="DZ351" i="2"/>
  <c r="EE351" i="2"/>
  <c r="CJ351" i="2"/>
  <c r="CV351" i="2"/>
  <c r="CD350" i="2"/>
  <c r="BX348" i="2"/>
  <c r="BQ346" i="2"/>
  <c r="U349" i="2"/>
  <c r="AS349" i="2"/>
  <c r="FE350" i="2"/>
  <c r="AT349" i="2"/>
  <c r="AM350" i="2"/>
  <c r="J351" i="2"/>
  <c r="EB410" i="2" l="1"/>
  <c r="EC409" i="2"/>
  <c r="EI409" i="2" s="1"/>
  <c r="EH409" i="2"/>
  <c r="DL353" i="2"/>
  <c r="CR447" i="2"/>
  <c r="CX446" i="2"/>
  <c r="CS446" i="2"/>
  <c r="CY445" i="2"/>
  <c r="DE444" i="2"/>
  <c r="EJ351" i="2"/>
  <c r="ED352" i="2"/>
  <c r="DR352" i="2"/>
  <c r="DX352" i="2"/>
  <c r="DQ418" i="2"/>
  <c r="DK417" i="2"/>
  <c r="DW427" i="2"/>
  <c r="CB351" i="2"/>
  <c r="CZ350" i="2"/>
  <c r="CT352" i="2"/>
  <c r="CN352" i="2"/>
  <c r="CH352" i="2"/>
  <c r="DF350" i="2"/>
  <c r="BV350" i="2"/>
  <c r="BD348" i="2"/>
  <c r="BP348" i="2"/>
  <c r="BJ349" i="2"/>
  <c r="AX350" i="2"/>
  <c r="FJ353" i="2"/>
  <c r="FD352" i="2"/>
  <c r="AR350" i="2"/>
  <c r="Z351" i="2"/>
  <c r="AL352" i="2"/>
  <c r="AF352" i="2"/>
  <c r="M351" i="2"/>
  <c r="N350" i="2"/>
  <c r="T351" i="2"/>
  <c r="H352" i="2"/>
  <c r="N373" i="1"/>
  <c r="H374" i="1"/>
  <c r="G748" i="1"/>
  <c r="F749" i="1"/>
  <c r="D220" i="1"/>
  <c r="E219" i="1"/>
  <c r="O207" i="1"/>
  <c r="P206" i="1"/>
  <c r="DM353" i="2"/>
  <c r="DN353" i="2"/>
  <c r="EK351" i="2"/>
  <c r="EF352" i="2"/>
  <c r="CC351" i="2"/>
  <c r="DB350" i="2"/>
  <c r="CP352" i="2"/>
  <c r="BW349" i="2"/>
  <c r="BQ347" i="2"/>
  <c r="O349" i="2"/>
  <c r="AA351" i="2"/>
  <c r="FK352" i="2"/>
  <c r="FL352" i="2"/>
  <c r="AG351" i="2"/>
  <c r="J352" i="2"/>
  <c r="FF351" i="2"/>
  <c r="DY352" i="2"/>
  <c r="DT352" i="2"/>
  <c r="CI352" i="2"/>
  <c r="CU352" i="2"/>
  <c r="DH349" i="2"/>
  <c r="BF348" i="2"/>
  <c r="BL348" i="2"/>
  <c r="AS350" i="2"/>
  <c r="AZ349" i="2"/>
  <c r="AM351" i="2"/>
  <c r="DZ352" i="2"/>
  <c r="DS352" i="2"/>
  <c r="CJ352" i="2"/>
  <c r="CV352" i="2"/>
  <c r="DG349" i="2"/>
  <c r="BE348" i="2"/>
  <c r="BK348" i="2"/>
  <c r="U350" i="2"/>
  <c r="I352" i="2"/>
  <c r="AN351" i="2"/>
  <c r="FE351" i="2"/>
  <c r="V350" i="2"/>
  <c r="EL351" i="2"/>
  <c r="EE352" i="2"/>
  <c r="CD351" i="2"/>
  <c r="DA350" i="2"/>
  <c r="CO352" i="2"/>
  <c r="BX349" i="2"/>
  <c r="BR347" i="2"/>
  <c r="AY349" i="2"/>
  <c r="AH351" i="2"/>
  <c r="AB351" i="2"/>
  <c r="P349" i="2"/>
  <c r="AT350" i="2"/>
  <c r="EB411" i="2" l="1"/>
  <c r="EC410" i="2"/>
  <c r="EI410" i="2" s="1"/>
  <c r="EH410" i="2"/>
  <c r="DL354" i="2"/>
  <c r="DE445" i="2"/>
  <c r="CY446" i="2"/>
  <c r="CS447" i="2"/>
  <c r="CX447" i="2"/>
  <c r="CR448" i="2"/>
  <c r="DR353" i="2"/>
  <c r="ED353" i="2"/>
  <c r="DX353" i="2"/>
  <c r="EJ352" i="2"/>
  <c r="DQ419" i="2"/>
  <c r="DK418" i="2"/>
  <c r="DW428" i="2"/>
  <c r="CN353" i="2"/>
  <c r="CT353" i="2"/>
  <c r="CZ351" i="2"/>
  <c r="CH353" i="2"/>
  <c r="CB352" i="2"/>
  <c r="DF351" i="2"/>
  <c r="BV351" i="2"/>
  <c r="BD349" i="2"/>
  <c r="BP349" i="2"/>
  <c r="BJ350" i="2"/>
  <c r="AX351" i="2"/>
  <c r="FJ354" i="2"/>
  <c r="FD353" i="2"/>
  <c r="Z352" i="2"/>
  <c r="AR351" i="2"/>
  <c r="AF353" i="2"/>
  <c r="AL353" i="2"/>
  <c r="M352" i="2"/>
  <c r="N351" i="2"/>
  <c r="T352" i="2"/>
  <c r="H353" i="2"/>
  <c r="N374" i="1"/>
  <c r="H375" i="1"/>
  <c r="F750" i="1"/>
  <c r="G749" i="1"/>
  <c r="D221" i="1"/>
  <c r="E220" i="1"/>
  <c r="O208" i="1"/>
  <c r="P207" i="1"/>
  <c r="DM354" i="2"/>
  <c r="DN354" i="2"/>
  <c r="EL352" i="2"/>
  <c r="EE353" i="2"/>
  <c r="CP353" i="2"/>
  <c r="CV353" i="2"/>
  <c r="CJ353" i="2"/>
  <c r="BX350" i="2"/>
  <c r="BQ348" i="2"/>
  <c r="FF352" i="2"/>
  <c r="P350" i="2"/>
  <c r="FK353" i="2"/>
  <c r="AT351" i="2"/>
  <c r="J353" i="2"/>
  <c r="FL353" i="2"/>
  <c r="DS353" i="2"/>
  <c r="DY353" i="2"/>
  <c r="CC352" i="2"/>
  <c r="DA351" i="2"/>
  <c r="DG350" i="2"/>
  <c r="BF349" i="2"/>
  <c r="BK349" i="2"/>
  <c r="V351" i="2"/>
  <c r="AZ350" i="2"/>
  <c r="AN352" i="2"/>
  <c r="U351" i="2"/>
  <c r="DT353" i="2"/>
  <c r="DZ353" i="2"/>
  <c r="CD352" i="2"/>
  <c r="DB351" i="2"/>
  <c r="DH350" i="2"/>
  <c r="BE349" i="2"/>
  <c r="BL349" i="2"/>
  <c r="AM352" i="2"/>
  <c r="I353" i="2"/>
  <c r="AH352" i="2"/>
  <c r="AG352" i="2"/>
  <c r="EK352" i="2"/>
  <c r="EF353" i="2"/>
  <c r="CO353" i="2"/>
  <c r="CU353" i="2"/>
  <c r="CI353" i="2"/>
  <c r="BW350" i="2"/>
  <c r="BR348" i="2"/>
  <c r="O350" i="2"/>
  <c r="AS351" i="2"/>
  <c r="AB352" i="2"/>
  <c r="AY350" i="2"/>
  <c r="FE352" i="2"/>
  <c r="AA352" i="2"/>
  <c r="EB412" i="2" l="1"/>
  <c r="EC411" i="2"/>
  <c r="EI411" i="2" s="1"/>
  <c r="EH411" i="2"/>
  <c r="DL355" i="2"/>
  <c r="CY447" i="2"/>
  <c r="DE446" i="2"/>
  <c r="CS448" i="2"/>
  <c r="CR449" i="2"/>
  <c r="CX448" i="2"/>
  <c r="DX354" i="2"/>
  <c r="ED354" i="2"/>
  <c r="DR354" i="2"/>
  <c r="EJ353" i="2"/>
  <c r="DQ420" i="2"/>
  <c r="DK419" i="2"/>
  <c r="DW429" i="2"/>
  <c r="CH354" i="2"/>
  <c r="CZ352" i="2"/>
  <c r="CT354" i="2"/>
  <c r="CB353" i="2"/>
  <c r="CN354" i="2"/>
  <c r="DF352" i="2"/>
  <c r="BV352" i="2"/>
  <c r="BD350" i="2"/>
  <c r="BP350" i="2"/>
  <c r="BJ351" i="2"/>
  <c r="AX352" i="2"/>
  <c r="FJ355" i="2"/>
  <c r="FD354" i="2"/>
  <c r="AR352" i="2"/>
  <c r="Z353" i="2"/>
  <c r="AL354" i="2"/>
  <c r="AF354" i="2"/>
  <c r="M353" i="2"/>
  <c r="S353" i="2"/>
  <c r="N352" i="2"/>
  <c r="H354" i="2"/>
  <c r="N375" i="1"/>
  <c r="H376" i="1"/>
  <c r="G750" i="1"/>
  <c r="F751" i="1"/>
  <c r="D222" i="1"/>
  <c r="E221" i="1"/>
  <c r="O209" i="1"/>
  <c r="P208" i="1"/>
  <c r="DM355" i="2"/>
  <c r="DN355" i="2"/>
  <c r="DZ354" i="2"/>
  <c r="DT354" i="2"/>
  <c r="CJ354" i="2"/>
  <c r="DA352" i="2"/>
  <c r="CD353" i="2"/>
  <c r="BW351" i="2"/>
  <c r="BQ349" i="2"/>
  <c r="O351" i="2"/>
  <c r="AA353" i="2"/>
  <c r="FK354" i="2"/>
  <c r="AB353" i="2"/>
  <c r="AM353" i="2"/>
  <c r="J354" i="2"/>
  <c r="CI354" i="2"/>
  <c r="DB352" i="2"/>
  <c r="BR349" i="2"/>
  <c r="AS352" i="2"/>
  <c r="AT352" i="2"/>
  <c r="EE354" i="2"/>
  <c r="EK353" i="2"/>
  <c r="CO354" i="2"/>
  <c r="CV354" i="2"/>
  <c r="DH351" i="2"/>
  <c r="BF350" i="2"/>
  <c r="BL350" i="2"/>
  <c r="FF353" i="2"/>
  <c r="P351" i="2"/>
  <c r="AH353" i="2"/>
  <c r="V352" i="2"/>
  <c r="FL354" i="2"/>
  <c r="DS354" i="2"/>
  <c r="BX351" i="2"/>
  <c r="AG353" i="2"/>
  <c r="FE353" i="2"/>
  <c r="EF354" i="2"/>
  <c r="EL353" i="2"/>
  <c r="CP354" i="2"/>
  <c r="CU354" i="2"/>
  <c r="DG351" i="2"/>
  <c r="BE350" i="2"/>
  <c r="BK350" i="2"/>
  <c r="U352" i="2"/>
  <c r="I354" i="2"/>
  <c r="AN353" i="2"/>
  <c r="DY354" i="2"/>
  <c r="CC353" i="2"/>
  <c r="AY351" i="2"/>
  <c r="AZ351" i="2"/>
  <c r="EB413" i="2" l="1"/>
  <c r="EC412" i="2"/>
  <c r="EI412" i="2" s="1"/>
  <c r="EH412" i="2"/>
  <c r="DL356" i="2"/>
  <c r="CR450" i="2"/>
  <c r="CX449" i="2"/>
  <c r="CS449" i="2"/>
  <c r="CY448" i="2"/>
  <c r="DE447" i="2"/>
  <c r="EJ354" i="2"/>
  <c r="DR355" i="2"/>
  <c r="ED355" i="2"/>
  <c r="DX355" i="2"/>
  <c r="DQ421" i="2"/>
  <c r="DK420" i="2"/>
  <c r="DW430" i="2"/>
  <c r="CB354" i="2"/>
  <c r="CT355" i="2"/>
  <c r="CZ353" i="2"/>
  <c r="CN355" i="2"/>
  <c r="CH355" i="2"/>
  <c r="DF353" i="2"/>
  <c r="BV353" i="2"/>
  <c r="BD351" i="2"/>
  <c r="BP351" i="2"/>
  <c r="BJ352" i="2"/>
  <c r="AX353" i="2"/>
  <c r="FJ356" i="2"/>
  <c r="FD355" i="2"/>
  <c r="Z354" i="2"/>
  <c r="AR353" i="2"/>
  <c r="AL355" i="2"/>
  <c r="AF355" i="2"/>
  <c r="T353" i="2"/>
  <c r="M354" i="2"/>
  <c r="S354" i="2"/>
  <c r="N353" i="2"/>
  <c r="H355" i="2"/>
  <c r="N376" i="1"/>
  <c r="H377" i="1"/>
  <c r="F752" i="1"/>
  <c r="G751" i="1"/>
  <c r="D223" i="1"/>
  <c r="E222" i="1"/>
  <c r="O210" i="1"/>
  <c r="P209" i="1"/>
  <c r="DM356" i="2"/>
  <c r="DN356" i="2"/>
  <c r="EK354" i="2"/>
  <c r="DS355" i="2"/>
  <c r="CD354" i="2"/>
  <c r="CU355" i="2"/>
  <c r="CO355" i="2"/>
  <c r="BX352" i="2"/>
  <c r="BQ350" i="2"/>
  <c r="AN354" i="2"/>
  <c r="FL355" i="2"/>
  <c r="J355" i="2"/>
  <c r="O352" i="2"/>
  <c r="AB354" i="2"/>
  <c r="EF355" i="2"/>
  <c r="DB353" i="2"/>
  <c r="BE351" i="2"/>
  <c r="AT353" i="2"/>
  <c r="FK355" i="2"/>
  <c r="EL354" i="2"/>
  <c r="DT355" i="2"/>
  <c r="CC354" i="2"/>
  <c r="CV355" i="2"/>
  <c r="CP355" i="2"/>
  <c r="BW352" i="2"/>
  <c r="BR350" i="2"/>
  <c r="I355" i="2"/>
  <c r="AZ352" i="2"/>
  <c r="AM354" i="2"/>
  <c r="AG354" i="2"/>
  <c r="FE354" i="2"/>
  <c r="DY355" i="2"/>
  <c r="DG352" i="2"/>
  <c r="AA354" i="2"/>
  <c r="AS353" i="2"/>
  <c r="DZ355" i="2"/>
  <c r="EE355" i="2"/>
  <c r="CJ355" i="2"/>
  <c r="DA353" i="2"/>
  <c r="DH352" i="2"/>
  <c r="BF351" i="2"/>
  <c r="BK351" i="2"/>
  <c r="AH354" i="2"/>
  <c r="P352" i="2"/>
  <c r="FF354" i="2"/>
  <c r="CI355" i="2"/>
  <c r="BL351" i="2"/>
  <c r="AY352" i="2"/>
  <c r="EB414" i="2" l="1"/>
  <c r="EC413" i="2"/>
  <c r="EI413" i="2" s="1"/>
  <c r="EH413" i="2"/>
  <c r="DL357" i="2"/>
  <c r="CS450" i="2"/>
  <c r="CR451" i="2"/>
  <c r="CX450" i="2"/>
  <c r="DE448" i="2"/>
  <c r="CY449" i="2"/>
  <c r="ED356" i="2"/>
  <c r="DR356" i="2"/>
  <c r="DX356" i="2"/>
  <c r="EJ355" i="2"/>
  <c r="DQ422" i="2"/>
  <c r="DK421" i="2"/>
  <c r="DW431" i="2"/>
  <c r="CN356" i="2"/>
  <c r="CZ354" i="2"/>
  <c r="CT356" i="2"/>
  <c r="CH356" i="2"/>
  <c r="CB355" i="2"/>
  <c r="DF354" i="2"/>
  <c r="BV354" i="2"/>
  <c r="BD352" i="2"/>
  <c r="BP352" i="2"/>
  <c r="BJ353" i="2"/>
  <c r="AX354" i="2"/>
  <c r="FJ357" i="2"/>
  <c r="FD356" i="2"/>
  <c r="AR354" i="2"/>
  <c r="Z355" i="2"/>
  <c r="AF356" i="2"/>
  <c r="AL356" i="2"/>
  <c r="T354" i="2"/>
  <c r="M355" i="2"/>
  <c r="S355" i="2"/>
  <c r="N354" i="2"/>
  <c r="H356" i="2"/>
  <c r="N377" i="1"/>
  <c r="H378" i="1"/>
  <c r="G752" i="1"/>
  <c r="F753" i="1"/>
  <c r="D224" i="1"/>
  <c r="E223" i="1"/>
  <c r="O211" i="1"/>
  <c r="P210" i="1"/>
  <c r="DN357" i="2"/>
  <c r="DM357" i="2"/>
  <c r="EL355" i="2"/>
  <c r="DT356" i="2"/>
  <c r="CO356" i="2"/>
  <c r="DB354" i="2"/>
  <c r="CI356" i="2"/>
  <c r="BX353" i="2"/>
  <c r="BR351" i="2"/>
  <c r="AY353" i="2"/>
  <c r="FE355" i="2"/>
  <c r="V353" i="2"/>
  <c r="AT354" i="2"/>
  <c r="P353" i="2"/>
  <c r="FK356" i="2"/>
  <c r="EF356" i="2"/>
  <c r="CD355" i="2"/>
  <c r="BE352" i="2"/>
  <c r="AZ353" i="2"/>
  <c r="AS354" i="2"/>
  <c r="EK355" i="2"/>
  <c r="DS356" i="2"/>
  <c r="CP356" i="2"/>
  <c r="DA354" i="2"/>
  <c r="CJ356" i="2"/>
  <c r="BW353" i="2"/>
  <c r="BQ351" i="2"/>
  <c r="AH355" i="2"/>
  <c r="O353" i="2"/>
  <c r="AB355" i="2"/>
  <c r="J356" i="2"/>
  <c r="AA355" i="2"/>
  <c r="AN355" i="2"/>
  <c r="CV356" i="2"/>
  <c r="BL352" i="2"/>
  <c r="AG355" i="2"/>
  <c r="EE356" i="2"/>
  <c r="DY356" i="2"/>
  <c r="CC355" i="2"/>
  <c r="CU356" i="2"/>
  <c r="DH353" i="2"/>
  <c r="BF352" i="2"/>
  <c r="BK352" i="2"/>
  <c r="I356" i="2"/>
  <c r="AM355" i="2"/>
  <c r="FL356" i="2"/>
  <c r="U353" i="2"/>
  <c r="DZ356" i="2"/>
  <c r="DG353" i="2"/>
  <c r="FF355" i="2"/>
  <c r="EB415" i="2" l="1"/>
  <c r="EC414" i="2"/>
  <c r="EI414" i="2" s="1"/>
  <c r="EH414" i="2"/>
  <c r="DL358" i="2"/>
  <c r="DE449" i="2"/>
  <c r="CY450" i="2"/>
  <c r="CR452" i="2"/>
  <c r="CX451" i="2"/>
  <c r="CS451" i="2"/>
  <c r="DX357" i="2"/>
  <c r="DR357" i="2"/>
  <c r="ED357" i="2"/>
  <c r="EJ356" i="2"/>
  <c r="DQ423" i="2"/>
  <c r="DK422" i="2"/>
  <c r="DW432" i="2"/>
  <c r="CH357" i="2"/>
  <c r="CT357" i="2"/>
  <c r="CZ355" i="2"/>
  <c r="CB356" i="2"/>
  <c r="CN357" i="2"/>
  <c r="DF355" i="2"/>
  <c r="BV355" i="2"/>
  <c r="BD353" i="2"/>
  <c r="BP353" i="2"/>
  <c r="BJ354" i="2"/>
  <c r="AX355" i="2"/>
  <c r="FJ358" i="2"/>
  <c r="FD357" i="2"/>
  <c r="Z356" i="2"/>
  <c r="AR355" i="2"/>
  <c r="AL357" i="2"/>
  <c r="AF357" i="2"/>
  <c r="T355" i="2"/>
  <c r="M356" i="2"/>
  <c r="S356" i="2"/>
  <c r="N355" i="2"/>
  <c r="H357" i="2"/>
  <c r="N378" i="1"/>
  <c r="H379" i="1"/>
  <c r="F754" i="1"/>
  <c r="G753" i="1"/>
  <c r="D225" i="1"/>
  <c r="E224" i="1"/>
  <c r="O212" i="1"/>
  <c r="P211" i="1"/>
  <c r="DM358" i="2"/>
  <c r="DN358" i="2"/>
  <c r="DY357" i="2"/>
  <c r="EE357" i="2"/>
  <c r="CI357" i="2"/>
  <c r="CV357" i="2"/>
  <c r="CD356" i="2"/>
  <c r="BW354" i="2"/>
  <c r="BR352" i="2"/>
  <c r="V354" i="2"/>
  <c r="AT355" i="2"/>
  <c r="AY354" i="2"/>
  <c r="U354" i="2"/>
  <c r="FK357" i="2"/>
  <c r="AH356" i="2"/>
  <c r="DZ357" i="2"/>
  <c r="EF357" i="2"/>
  <c r="CJ357" i="2"/>
  <c r="CU357" i="2"/>
  <c r="CC356" i="2"/>
  <c r="BX354" i="2"/>
  <c r="BQ352" i="2"/>
  <c r="I357" i="2"/>
  <c r="AG356" i="2"/>
  <c r="FL357" i="2"/>
  <c r="J357" i="2"/>
  <c r="AS355" i="2"/>
  <c r="DS357" i="2"/>
  <c r="EK356" i="2"/>
  <c r="CO357" i="2"/>
  <c r="DB355" i="2"/>
  <c r="DG354" i="2"/>
  <c r="BF353" i="2"/>
  <c r="BK353" i="2"/>
  <c r="AN356" i="2"/>
  <c r="AZ354" i="2"/>
  <c r="AM356" i="2"/>
  <c r="DT357" i="2"/>
  <c r="EL356" i="2"/>
  <c r="CP357" i="2"/>
  <c r="DA355" i="2"/>
  <c r="DH354" i="2"/>
  <c r="BE353" i="2"/>
  <c r="BL353" i="2"/>
  <c r="FE356" i="2"/>
  <c r="P354" i="2"/>
  <c r="AB356" i="2"/>
  <c r="FF356" i="2"/>
  <c r="AA356" i="2"/>
  <c r="O354" i="2"/>
  <c r="EB416" i="2" l="1"/>
  <c r="EC415" i="2"/>
  <c r="EI415" i="2" s="1"/>
  <c r="EH415" i="2"/>
  <c r="DL359" i="2"/>
  <c r="CY451" i="2"/>
  <c r="CR453" i="2"/>
  <c r="CX452" i="2"/>
  <c r="CS452" i="2"/>
  <c r="DE450" i="2"/>
  <c r="EJ357" i="2"/>
  <c r="ED358" i="2"/>
  <c r="DR358" i="2"/>
  <c r="DX358" i="2"/>
  <c r="DQ424" i="2"/>
  <c r="DK423" i="2"/>
  <c r="DW433" i="2"/>
  <c r="CB357" i="2"/>
  <c r="CZ356" i="2"/>
  <c r="CT358" i="2"/>
  <c r="CN358" i="2"/>
  <c r="CH358" i="2"/>
  <c r="DF356" i="2"/>
  <c r="BV356" i="2"/>
  <c r="BD354" i="2"/>
  <c r="BP354" i="2"/>
  <c r="BJ355" i="2"/>
  <c r="AX356" i="2"/>
  <c r="FJ359" i="2"/>
  <c r="FD358" i="2"/>
  <c r="AR356" i="2"/>
  <c r="Z357" i="2"/>
  <c r="AL358" i="2"/>
  <c r="AF358" i="2"/>
  <c r="T356" i="2"/>
  <c r="M357" i="2"/>
  <c r="S357" i="2"/>
  <c r="N356" i="2"/>
  <c r="H358" i="2"/>
  <c r="N379" i="1"/>
  <c r="H380" i="1"/>
  <c r="G754" i="1"/>
  <c r="F755" i="1"/>
  <c r="D226" i="1"/>
  <c r="E225" i="1"/>
  <c r="O213" i="1"/>
  <c r="P212" i="1"/>
  <c r="DM359" i="2"/>
  <c r="DN359" i="2"/>
  <c r="EK357" i="2"/>
  <c r="EF358" i="2"/>
  <c r="CD357" i="2"/>
  <c r="DA356" i="2"/>
  <c r="CO358" i="2"/>
  <c r="BX355" i="2"/>
  <c r="BR353" i="2"/>
  <c r="AY355" i="2"/>
  <c r="FE357" i="2"/>
  <c r="I358" i="2"/>
  <c r="J358" i="2"/>
  <c r="AA357" i="2"/>
  <c r="FK358" i="2"/>
  <c r="EL357" i="2"/>
  <c r="EE358" i="2"/>
  <c r="CC357" i="2"/>
  <c r="DB356" i="2"/>
  <c r="CP358" i="2"/>
  <c r="BW355" i="2"/>
  <c r="BQ353" i="2"/>
  <c r="AN357" i="2"/>
  <c r="U355" i="2"/>
  <c r="AH357" i="2"/>
  <c r="AB357" i="2"/>
  <c r="V355" i="2"/>
  <c r="DY358" i="2"/>
  <c r="DS358" i="2"/>
  <c r="CI358" i="2"/>
  <c r="CU358" i="2"/>
  <c r="DH355" i="2"/>
  <c r="BF354" i="2"/>
  <c r="BL354" i="2"/>
  <c r="O355" i="2"/>
  <c r="AT356" i="2"/>
  <c r="FL358" i="2"/>
  <c r="AG357" i="2"/>
  <c r="DZ358" i="2"/>
  <c r="DT358" i="2"/>
  <c r="CJ358" i="2"/>
  <c r="CV358" i="2"/>
  <c r="DG355" i="2"/>
  <c r="BE354" i="2"/>
  <c r="BK354" i="2"/>
  <c r="AS356" i="2"/>
  <c r="P355" i="2"/>
  <c r="AZ355" i="2"/>
  <c r="AM357" i="2"/>
  <c r="FF357" i="2"/>
  <c r="EB417" i="2" l="1"/>
  <c r="EC416" i="2"/>
  <c r="EI416" i="2" s="1"/>
  <c r="EH416" i="2"/>
  <c r="DL360" i="2"/>
  <c r="DE451" i="2"/>
  <c r="CY452" i="2"/>
  <c r="CR454" i="2"/>
  <c r="CX453" i="2"/>
  <c r="CS453" i="2"/>
  <c r="DR359" i="2"/>
  <c r="ED359" i="2"/>
  <c r="DX359" i="2"/>
  <c r="EJ358" i="2"/>
  <c r="DQ425" i="2"/>
  <c r="DK424" i="2"/>
  <c r="DW434" i="2"/>
  <c r="CN359" i="2"/>
  <c r="CT359" i="2"/>
  <c r="CZ357" i="2"/>
  <c r="CH359" i="2"/>
  <c r="CB358" i="2"/>
  <c r="DF357" i="2"/>
  <c r="BV357" i="2"/>
  <c r="BD355" i="2"/>
  <c r="BP355" i="2"/>
  <c r="BJ356" i="2"/>
  <c r="AX357" i="2"/>
  <c r="FJ360" i="2"/>
  <c r="FD359" i="2"/>
  <c r="Z358" i="2"/>
  <c r="AR357" i="2"/>
  <c r="AF359" i="2"/>
  <c r="AL359" i="2"/>
  <c r="T357" i="2"/>
  <c r="M358" i="2"/>
  <c r="S358" i="2"/>
  <c r="N357" i="2"/>
  <c r="H359" i="2"/>
  <c r="N380" i="1"/>
  <c r="H381" i="1"/>
  <c r="F756" i="1"/>
  <c r="G755" i="1"/>
  <c r="D227" i="1"/>
  <c r="E226" i="1"/>
  <c r="O214" i="1"/>
  <c r="P213" i="1"/>
  <c r="DN360" i="2"/>
  <c r="DM360" i="2"/>
  <c r="EK358" i="2"/>
  <c r="EE359" i="2"/>
  <c r="CP359" i="2"/>
  <c r="CU359" i="2"/>
  <c r="CJ359" i="2"/>
  <c r="BX356" i="2"/>
  <c r="BQ354" i="2"/>
  <c r="AH358" i="2"/>
  <c r="U356" i="2"/>
  <c r="I359" i="2"/>
  <c r="J359" i="2"/>
  <c r="AS357" i="2"/>
  <c r="FK359" i="2"/>
  <c r="EL358" i="2"/>
  <c r="EF359" i="2"/>
  <c r="CO359" i="2"/>
  <c r="CV359" i="2"/>
  <c r="CI359" i="2"/>
  <c r="BW356" i="2"/>
  <c r="BR354" i="2"/>
  <c r="O356" i="2"/>
  <c r="AG358" i="2"/>
  <c r="AT357" i="2"/>
  <c r="V356" i="2"/>
  <c r="AN358" i="2"/>
  <c r="DS359" i="2"/>
  <c r="DY359" i="2"/>
  <c r="CD358" i="2"/>
  <c r="DA357" i="2"/>
  <c r="DH356" i="2"/>
  <c r="BF355" i="2"/>
  <c r="BK355" i="2"/>
  <c r="AA358" i="2"/>
  <c r="AZ356" i="2"/>
  <c r="AB358" i="2"/>
  <c r="FL359" i="2"/>
  <c r="DT359" i="2"/>
  <c r="DZ359" i="2"/>
  <c r="CC358" i="2"/>
  <c r="DB357" i="2"/>
  <c r="DG356" i="2"/>
  <c r="BE355" i="2"/>
  <c r="BL355" i="2"/>
  <c r="FE358" i="2"/>
  <c r="P356" i="2"/>
  <c r="AY356" i="2"/>
  <c r="AM358" i="2"/>
  <c r="FF358" i="2"/>
  <c r="EB418" i="2" l="1"/>
  <c r="EC417" i="2"/>
  <c r="EI417" i="2" s="1"/>
  <c r="EH417" i="2"/>
  <c r="DL361" i="2"/>
  <c r="CY453" i="2"/>
  <c r="CS454" i="2"/>
  <c r="CR455" i="2"/>
  <c r="CX454" i="2"/>
  <c r="DE452" i="2"/>
  <c r="DX360" i="2"/>
  <c r="ED360" i="2"/>
  <c r="DR360" i="2"/>
  <c r="EJ359" i="2"/>
  <c r="DQ426" i="2"/>
  <c r="DK425" i="2"/>
  <c r="DW435" i="2"/>
  <c r="CH360" i="2"/>
  <c r="CZ358" i="2"/>
  <c r="CT360" i="2"/>
  <c r="CB359" i="2"/>
  <c r="CN360" i="2"/>
  <c r="DF358" i="2"/>
  <c r="BV358" i="2"/>
  <c r="BD356" i="2"/>
  <c r="BP356" i="2"/>
  <c r="BJ357" i="2"/>
  <c r="AX358" i="2"/>
  <c r="FJ361" i="2"/>
  <c r="FD360" i="2"/>
  <c r="AR358" i="2"/>
  <c r="Z359" i="2"/>
  <c r="AL360" i="2"/>
  <c r="AF360" i="2"/>
  <c r="T358" i="2"/>
  <c r="M359" i="2"/>
  <c r="S359" i="2"/>
  <c r="N358" i="2"/>
  <c r="H360" i="2"/>
  <c r="N381" i="1"/>
  <c r="H382" i="1"/>
  <c r="G756" i="1"/>
  <c r="F757" i="1"/>
  <c r="D228" i="1"/>
  <c r="E227" i="1"/>
  <c r="O215" i="1"/>
  <c r="P214" i="1"/>
  <c r="DM361" i="2"/>
  <c r="DN361" i="2"/>
  <c r="DZ360" i="2"/>
  <c r="DS360" i="2"/>
  <c r="CI360" i="2"/>
  <c r="DA358" i="2"/>
  <c r="CC359" i="2"/>
  <c r="BX357" i="2"/>
  <c r="BR355" i="2"/>
  <c r="AY357" i="2"/>
  <c r="FE359" i="2"/>
  <c r="P357" i="2"/>
  <c r="J360" i="2"/>
  <c r="AA359" i="2"/>
  <c r="FK360" i="2"/>
  <c r="AH359" i="2"/>
  <c r="DY360" i="2"/>
  <c r="DT360" i="2"/>
  <c r="CJ360" i="2"/>
  <c r="DB358" i="2"/>
  <c r="CD359" i="2"/>
  <c r="BW357" i="2"/>
  <c r="BQ355" i="2"/>
  <c r="U357" i="2"/>
  <c r="I360" i="2"/>
  <c r="AB359" i="2"/>
  <c r="V357" i="2"/>
  <c r="EE360" i="2"/>
  <c r="EK359" i="2"/>
  <c r="CO360" i="2"/>
  <c r="CU360" i="2"/>
  <c r="DH357" i="2"/>
  <c r="BF356" i="2"/>
  <c r="BK356" i="2"/>
  <c r="O357" i="2"/>
  <c r="AG359" i="2"/>
  <c r="AN359" i="2"/>
  <c r="FL360" i="2"/>
  <c r="AM359" i="2"/>
  <c r="EF360" i="2"/>
  <c r="EL359" i="2"/>
  <c r="CP360" i="2"/>
  <c r="CV360" i="2"/>
  <c r="DG357" i="2"/>
  <c r="BE356" i="2"/>
  <c r="BL356" i="2"/>
  <c r="AS358" i="2"/>
  <c r="AZ357" i="2"/>
  <c r="AT358" i="2"/>
  <c r="FF359" i="2"/>
  <c r="EB419" i="2" l="1"/>
  <c r="EC418" i="2"/>
  <c r="EI418" i="2" s="1"/>
  <c r="EH418" i="2"/>
  <c r="DL362" i="2"/>
  <c r="DE453" i="2"/>
  <c r="CS455" i="2"/>
  <c r="CX455" i="2"/>
  <c r="CR456" i="2"/>
  <c r="CY454" i="2"/>
  <c r="EJ360" i="2"/>
  <c r="DR361" i="2"/>
  <c r="ED361" i="2"/>
  <c r="DX361" i="2"/>
  <c r="DQ427" i="2"/>
  <c r="DK426" i="2"/>
  <c r="DW436" i="2"/>
  <c r="CB360" i="2"/>
  <c r="CT361" i="2"/>
  <c r="CZ359" i="2"/>
  <c r="CN361" i="2"/>
  <c r="CH361" i="2"/>
  <c r="DF359" i="2"/>
  <c r="BV359" i="2"/>
  <c r="BD357" i="2"/>
  <c r="BP357" i="2"/>
  <c r="BJ358" i="2"/>
  <c r="AX359" i="2"/>
  <c r="FJ362" i="2"/>
  <c r="FD361" i="2"/>
  <c r="Z360" i="2"/>
  <c r="AR359" i="2"/>
  <c r="AL361" i="2"/>
  <c r="AF361" i="2"/>
  <c r="T359" i="2"/>
  <c r="M360" i="2"/>
  <c r="S360" i="2"/>
  <c r="N359" i="2"/>
  <c r="H361" i="2"/>
  <c r="N382" i="1"/>
  <c r="H383" i="1"/>
  <c r="F758" i="1"/>
  <c r="G757" i="1"/>
  <c r="D229" i="1"/>
  <c r="E228" i="1"/>
  <c r="O216" i="1"/>
  <c r="P215" i="1"/>
  <c r="DM362" i="2"/>
  <c r="DN362" i="2"/>
  <c r="EK360" i="2"/>
  <c r="DS361" i="2"/>
  <c r="CC360" i="2"/>
  <c r="CV361" i="2"/>
  <c r="CO361" i="2"/>
  <c r="BX358" i="2"/>
  <c r="BR356" i="2"/>
  <c r="AN360" i="2"/>
  <c r="U358" i="2"/>
  <c r="FL361" i="2"/>
  <c r="J361" i="2"/>
  <c r="AS359" i="2"/>
  <c r="FK361" i="2"/>
  <c r="EL360" i="2"/>
  <c r="DT361" i="2"/>
  <c r="CD360" i="2"/>
  <c r="CU361" i="2"/>
  <c r="CP361" i="2"/>
  <c r="BW358" i="2"/>
  <c r="BQ356" i="2"/>
  <c r="O358" i="2"/>
  <c r="V358" i="2"/>
  <c r="AM360" i="2"/>
  <c r="AT359" i="2"/>
  <c r="I361" i="2"/>
  <c r="DY361" i="2"/>
  <c r="EE361" i="2"/>
  <c r="CI361" i="2"/>
  <c r="DB359" i="2"/>
  <c r="DG358" i="2"/>
  <c r="BF357" i="2"/>
  <c r="BK357" i="2"/>
  <c r="AH360" i="2"/>
  <c r="AZ358" i="2"/>
  <c r="AB360" i="2"/>
  <c r="FF360" i="2"/>
  <c r="AG360" i="2"/>
  <c r="DZ361" i="2"/>
  <c r="EF361" i="2"/>
  <c r="CJ361" i="2"/>
  <c r="DA359" i="2"/>
  <c r="DH358" i="2"/>
  <c r="BE357" i="2"/>
  <c r="BL357" i="2"/>
  <c r="FE360" i="2"/>
  <c r="P358" i="2"/>
  <c r="AY358" i="2"/>
  <c r="AA360" i="2"/>
  <c r="EB420" i="2" l="1"/>
  <c r="EC419" i="2"/>
  <c r="EI419" i="2" s="1"/>
  <c r="EH419" i="2"/>
  <c r="DL363" i="2"/>
  <c r="DE454" i="2"/>
  <c r="CR457" i="2"/>
  <c r="CS456" i="2"/>
  <c r="CX456" i="2"/>
  <c r="CY455" i="2"/>
  <c r="ED362" i="2"/>
  <c r="DR362" i="2"/>
  <c r="DX362" i="2"/>
  <c r="EJ361" i="2"/>
  <c r="DQ428" i="2"/>
  <c r="DK427" i="2"/>
  <c r="DW437" i="2"/>
  <c r="CN362" i="2"/>
  <c r="CZ360" i="2"/>
  <c r="CT362" i="2"/>
  <c r="CH362" i="2"/>
  <c r="CB361" i="2"/>
  <c r="DF360" i="2"/>
  <c r="BV360" i="2"/>
  <c r="BD358" i="2"/>
  <c r="BP358" i="2"/>
  <c r="BJ359" i="2"/>
  <c r="AX360" i="2"/>
  <c r="FJ363" i="2"/>
  <c r="FD362" i="2"/>
  <c r="AR360" i="2"/>
  <c r="Z361" i="2"/>
  <c r="AF362" i="2"/>
  <c r="AL362" i="2"/>
  <c r="T360" i="2"/>
  <c r="M361" i="2"/>
  <c r="S361" i="2"/>
  <c r="N360" i="2"/>
  <c r="S419" i="2"/>
  <c r="H362" i="2"/>
  <c r="N383" i="1"/>
  <c r="H384" i="1"/>
  <c r="G758" i="1"/>
  <c r="F759" i="1"/>
  <c r="D230" i="1"/>
  <c r="E229" i="1"/>
  <c r="O217" i="1"/>
  <c r="P216" i="1"/>
  <c r="DN363" i="2"/>
  <c r="DM363" i="2"/>
  <c r="EF362" i="2"/>
  <c r="DZ362" i="2"/>
  <c r="CD361" i="2"/>
  <c r="CV362" i="2"/>
  <c r="DG359" i="2"/>
  <c r="BE358" i="2"/>
  <c r="BK358" i="2"/>
  <c r="AH361" i="2"/>
  <c r="P359" i="2"/>
  <c r="AS360" i="2"/>
  <c r="J362" i="2"/>
  <c r="AA361" i="2"/>
  <c r="EK361" i="2"/>
  <c r="DT362" i="2"/>
  <c r="CP362" i="2"/>
  <c r="DA360" i="2"/>
  <c r="CI362" i="2"/>
  <c r="BW359" i="2"/>
  <c r="BR357" i="2"/>
  <c r="AY359" i="2"/>
  <c r="FL362" i="2"/>
  <c r="AB361" i="2"/>
  <c r="AZ359" i="2"/>
  <c r="O359" i="2"/>
  <c r="EL361" i="2"/>
  <c r="DS362" i="2"/>
  <c r="CO362" i="2"/>
  <c r="DB360" i="2"/>
  <c r="CJ362" i="2"/>
  <c r="BX359" i="2"/>
  <c r="BQ357" i="2"/>
  <c r="AT360" i="2"/>
  <c r="AG361" i="2"/>
  <c r="FF361" i="2"/>
  <c r="FK362" i="2"/>
  <c r="FE361" i="2"/>
  <c r="EE362" i="2"/>
  <c r="DY362" i="2"/>
  <c r="CC361" i="2"/>
  <c r="CU362" i="2"/>
  <c r="DH359" i="2"/>
  <c r="BF358" i="2"/>
  <c r="BL358" i="2"/>
  <c r="I362" i="2"/>
  <c r="AM361" i="2"/>
  <c r="V359" i="2"/>
  <c r="AN361" i="2"/>
  <c r="U359" i="2"/>
  <c r="EB421" i="2" l="1"/>
  <c r="EC420" i="2"/>
  <c r="EI420" i="2" s="1"/>
  <c r="EH420" i="2"/>
  <c r="DL364" i="2"/>
  <c r="DE455" i="2"/>
  <c r="CY456" i="2"/>
  <c r="CS457" i="2"/>
  <c r="CX457" i="2"/>
  <c r="CR458" i="2"/>
  <c r="DX363" i="2"/>
  <c r="DR363" i="2"/>
  <c r="ED363" i="2"/>
  <c r="EJ362" i="2"/>
  <c r="DQ429" i="2"/>
  <c r="DK428" i="2"/>
  <c r="DW438" i="2"/>
  <c r="CH363" i="2"/>
  <c r="CT363" i="2"/>
  <c r="CZ361" i="2"/>
  <c r="CB362" i="2"/>
  <c r="CN363" i="2"/>
  <c r="DF361" i="2"/>
  <c r="BV361" i="2"/>
  <c r="BD359" i="2"/>
  <c r="BP359" i="2"/>
  <c r="BJ360" i="2"/>
  <c r="AX361" i="2"/>
  <c r="FJ364" i="2"/>
  <c r="FD363" i="2"/>
  <c r="Z362" i="2"/>
  <c r="AR361" i="2"/>
  <c r="AL363" i="2"/>
  <c r="AF363" i="2"/>
  <c r="T361" i="2"/>
  <c r="M362" i="2"/>
  <c r="S362" i="2"/>
  <c r="N361" i="2"/>
  <c r="S420" i="2"/>
  <c r="H363" i="2"/>
  <c r="N384" i="1"/>
  <c r="H385" i="1"/>
  <c r="F760" i="1"/>
  <c r="G759" i="1"/>
  <c r="D231" i="1"/>
  <c r="E230" i="1"/>
  <c r="O218" i="1"/>
  <c r="P217" i="1"/>
  <c r="DM364" i="2"/>
  <c r="DN364" i="2"/>
  <c r="DT363" i="2"/>
  <c r="EL362" i="2"/>
  <c r="CP363" i="2"/>
  <c r="DB361" i="2"/>
  <c r="DG360" i="2"/>
  <c r="BE359" i="2"/>
  <c r="BL359" i="2"/>
  <c r="FL363" i="2"/>
  <c r="P360" i="2"/>
  <c r="AY360" i="2"/>
  <c r="AM362" i="2"/>
  <c r="AS361" i="2"/>
  <c r="DZ363" i="2"/>
  <c r="EE363" i="2"/>
  <c r="CI363" i="2"/>
  <c r="CU363" i="2"/>
  <c r="CC362" i="2"/>
  <c r="BW360" i="2"/>
  <c r="BQ358" i="2"/>
  <c r="AB362" i="2"/>
  <c r="AT361" i="2"/>
  <c r="FK363" i="2"/>
  <c r="AA362" i="2"/>
  <c r="O360" i="2"/>
  <c r="DY363" i="2"/>
  <c r="EF363" i="2"/>
  <c r="CJ363" i="2"/>
  <c r="CV363" i="2"/>
  <c r="CD362" i="2"/>
  <c r="BX360" i="2"/>
  <c r="BR358" i="2"/>
  <c r="I363" i="2"/>
  <c r="AZ360" i="2"/>
  <c r="FF362" i="2"/>
  <c r="AH362" i="2"/>
  <c r="FE362" i="2"/>
  <c r="AN362" i="2"/>
  <c r="DS363" i="2"/>
  <c r="EK362" i="2"/>
  <c r="CO363" i="2"/>
  <c r="DA361" i="2"/>
  <c r="DH360" i="2"/>
  <c r="BF359" i="2"/>
  <c r="BK359" i="2"/>
  <c r="AG362" i="2"/>
  <c r="V360" i="2"/>
  <c r="J363" i="2"/>
  <c r="U360" i="2"/>
  <c r="EB422" i="2" l="1"/>
  <c r="EC421" i="2"/>
  <c r="EI421" i="2" s="1"/>
  <c r="EH421" i="2"/>
  <c r="DL365" i="2"/>
  <c r="CR459" i="2"/>
  <c r="CS458" i="2"/>
  <c r="CX458" i="2"/>
  <c r="CY457" i="2"/>
  <c r="DE456" i="2"/>
  <c r="EJ363" i="2"/>
  <c r="ED364" i="2"/>
  <c r="DR364" i="2"/>
  <c r="DX364" i="2"/>
  <c r="DQ430" i="2"/>
  <c r="DK429" i="2"/>
  <c r="DW439" i="2"/>
  <c r="CB363" i="2"/>
  <c r="CZ362" i="2"/>
  <c r="CT364" i="2"/>
  <c r="CN364" i="2"/>
  <c r="CH364" i="2"/>
  <c r="DF362" i="2"/>
  <c r="BV362" i="2"/>
  <c r="BD360" i="2"/>
  <c r="BP360" i="2"/>
  <c r="BJ361" i="2"/>
  <c r="AX362" i="2"/>
  <c r="FJ365" i="2"/>
  <c r="FD364" i="2"/>
  <c r="AR362" i="2"/>
  <c r="Z363" i="2"/>
  <c r="AL364" i="2"/>
  <c r="AF364" i="2"/>
  <c r="T362" i="2"/>
  <c r="M363" i="2"/>
  <c r="S363" i="2"/>
  <c r="N362" i="2"/>
  <c r="H364" i="2"/>
  <c r="N385" i="1"/>
  <c r="H386" i="1"/>
  <c r="G760" i="1"/>
  <c r="F761" i="1"/>
  <c r="D232" i="1"/>
  <c r="E231" i="1"/>
  <c r="O219" i="1"/>
  <c r="P218" i="1"/>
  <c r="DN365" i="2"/>
  <c r="DM365" i="2"/>
  <c r="EL363" i="2"/>
  <c r="EE364" i="2"/>
  <c r="CC363" i="2"/>
  <c r="DA362" i="2"/>
  <c r="CP364" i="2"/>
  <c r="BX361" i="2"/>
  <c r="BR359" i="2"/>
  <c r="AY361" i="2"/>
  <c r="FE363" i="2"/>
  <c r="P361" i="2"/>
  <c r="J364" i="2"/>
  <c r="AA363" i="2"/>
  <c r="FK364" i="2"/>
  <c r="EK363" i="2"/>
  <c r="EF364" i="2"/>
  <c r="CD363" i="2"/>
  <c r="DB362" i="2"/>
  <c r="CO364" i="2"/>
  <c r="BW361" i="2"/>
  <c r="BQ359" i="2"/>
  <c r="AN363" i="2"/>
  <c r="U361" i="2"/>
  <c r="I364" i="2"/>
  <c r="AB363" i="2"/>
  <c r="V361" i="2"/>
  <c r="DZ364" i="2"/>
  <c r="DT364" i="2"/>
  <c r="CI364" i="2"/>
  <c r="CU364" i="2"/>
  <c r="DH361" i="2"/>
  <c r="BF360" i="2"/>
  <c r="BL360" i="2"/>
  <c r="O361" i="2"/>
  <c r="AH363" i="2"/>
  <c r="FL364" i="2"/>
  <c r="AG363" i="2"/>
  <c r="DY364" i="2"/>
  <c r="DS364" i="2"/>
  <c r="CJ364" i="2"/>
  <c r="CV364" i="2"/>
  <c r="DG361" i="2"/>
  <c r="BE360" i="2"/>
  <c r="BK360" i="2"/>
  <c r="AS362" i="2"/>
  <c r="AZ361" i="2"/>
  <c r="AT362" i="2"/>
  <c r="AM363" i="2"/>
  <c r="FF363" i="2"/>
  <c r="EB423" i="2" l="1"/>
  <c r="EC422" i="2"/>
  <c r="EI422" i="2" s="1"/>
  <c r="EH422" i="2"/>
  <c r="DL366" i="2"/>
  <c r="CS459" i="2"/>
  <c r="CR460" i="2"/>
  <c r="CX459" i="2"/>
  <c r="DE457" i="2"/>
  <c r="CY458" i="2"/>
  <c r="DR365" i="2"/>
  <c r="ED365" i="2"/>
  <c r="DX365" i="2"/>
  <c r="EJ364" i="2"/>
  <c r="DQ431" i="2"/>
  <c r="DK430" i="2"/>
  <c r="DW440" i="2"/>
  <c r="CN365" i="2"/>
  <c r="CT365" i="2"/>
  <c r="CZ363" i="2"/>
  <c r="CH365" i="2"/>
  <c r="CB364" i="2"/>
  <c r="DF363" i="2"/>
  <c r="BV363" i="2"/>
  <c r="BD361" i="2"/>
  <c r="BP361" i="2"/>
  <c r="BJ362" i="2"/>
  <c r="AX363" i="2"/>
  <c r="FJ366" i="2"/>
  <c r="FD365" i="2"/>
  <c r="Z364" i="2"/>
  <c r="AR363" i="2"/>
  <c r="AF365" i="2"/>
  <c r="AL365" i="2"/>
  <c r="T363" i="2"/>
  <c r="M364" i="2"/>
  <c r="S364" i="2"/>
  <c r="N363" i="2"/>
  <c r="H365" i="2"/>
  <c r="N386" i="1"/>
  <c r="H387" i="1"/>
  <c r="F762" i="1"/>
  <c r="G761" i="1"/>
  <c r="D233" i="1"/>
  <c r="E232" i="1"/>
  <c r="O220" i="1"/>
  <c r="P219" i="1"/>
  <c r="DN366" i="2"/>
  <c r="DM366" i="2"/>
  <c r="EK364" i="2"/>
  <c r="EE365" i="2"/>
  <c r="CO365" i="2"/>
  <c r="CU365" i="2"/>
  <c r="CI365" i="2"/>
  <c r="BX362" i="2"/>
  <c r="BR360" i="2"/>
  <c r="AH364" i="2"/>
  <c r="U362" i="2"/>
  <c r="AT363" i="2"/>
  <c r="AY362" i="2"/>
  <c r="AM364" i="2"/>
  <c r="FK365" i="2"/>
  <c r="AN364" i="2"/>
  <c r="EL364" i="2"/>
  <c r="EF365" i="2"/>
  <c r="CP365" i="2"/>
  <c r="CV365" i="2"/>
  <c r="CJ365" i="2"/>
  <c r="BW362" i="2"/>
  <c r="BQ360" i="2"/>
  <c r="I365" i="2"/>
  <c r="V362" i="2"/>
  <c r="FL365" i="2"/>
  <c r="J365" i="2"/>
  <c r="AS363" i="2"/>
  <c r="DS365" i="2"/>
  <c r="DZ365" i="2"/>
  <c r="CC364" i="2"/>
  <c r="DA363" i="2"/>
  <c r="DG362" i="2"/>
  <c r="BF361" i="2"/>
  <c r="BK361" i="2"/>
  <c r="AZ362" i="2"/>
  <c r="AG364" i="2"/>
  <c r="O362" i="2"/>
  <c r="DT365" i="2"/>
  <c r="DY365" i="2"/>
  <c r="CD364" i="2"/>
  <c r="DB363" i="2"/>
  <c r="DH362" i="2"/>
  <c r="BE361" i="2"/>
  <c r="BL361" i="2"/>
  <c r="FE364" i="2"/>
  <c r="P362" i="2"/>
  <c r="AB364" i="2"/>
  <c r="FF364" i="2"/>
  <c r="AA364" i="2"/>
  <c r="EB424" i="2" l="1"/>
  <c r="EC423" i="2"/>
  <c r="EI423" i="2" s="1"/>
  <c r="EH423" i="2"/>
  <c r="DL367" i="2"/>
  <c r="DE458" i="2"/>
  <c r="CY459" i="2"/>
  <c r="CS460" i="2"/>
  <c r="CR461" i="2"/>
  <c r="CX460" i="2"/>
  <c r="DX366" i="2"/>
  <c r="ED366" i="2"/>
  <c r="DR366" i="2"/>
  <c r="EJ365" i="2"/>
  <c r="DQ432" i="2"/>
  <c r="DK431" i="2"/>
  <c r="DW441" i="2"/>
  <c r="CH366" i="2"/>
  <c r="CZ364" i="2"/>
  <c r="CT366" i="2"/>
  <c r="CB365" i="2"/>
  <c r="CN366" i="2"/>
  <c r="DF364" i="2"/>
  <c r="BV364" i="2"/>
  <c r="BD362" i="2"/>
  <c r="BP362" i="2"/>
  <c r="BJ363" i="2"/>
  <c r="AX364" i="2"/>
  <c r="FJ367" i="2"/>
  <c r="FD366" i="2"/>
  <c r="AR364" i="2"/>
  <c r="Z365" i="2"/>
  <c r="AL366" i="2"/>
  <c r="AF366" i="2"/>
  <c r="T364" i="2"/>
  <c r="M365" i="2"/>
  <c r="S365" i="2"/>
  <c r="N364" i="2"/>
  <c r="H366" i="2"/>
  <c r="N387" i="1"/>
  <c r="H388" i="1"/>
  <c r="G762" i="1"/>
  <c r="F763" i="1"/>
  <c r="D234" i="1"/>
  <c r="E233" i="1"/>
  <c r="O221" i="1"/>
  <c r="P220" i="1"/>
  <c r="DN367" i="2"/>
  <c r="DM367" i="2"/>
  <c r="DZ366" i="2"/>
  <c r="EF366" i="2"/>
  <c r="CI366" i="2"/>
  <c r="DA364" i="2"/>
  <c r="CC365" i="2"/>
  <c r="BW363" i="2"/>
  <c r="BR361" i="2"/>
  <c r="AY363" i="2"/>
  <c r="FE365" i="2"/>
  <c r="AN365" i="2"/>
  <c r="J366" i="2"/>
  <c r="AA365" i="2"/>
  <c r="FK366" i="2"/>
  <c r="DY366" i="2"/>
  <c r="EE366" i="2"/>
  <c r="CJ366" i="2"/>
  <c r="DB364" i="2"/>
  <c r="CD365" i="2"/>
  <c r="BX363" i="2"/>
  <c r="BQ361" i="2"/>
  <c r="U363" i="2"/>
  <c r="AT364" i="2"/>
  <c r="AB365" i="2"/>
  <c r="V363" i="2"/>
  <c r="AH365" i="2"/>
  <c r="DT366" i="2"/>
  <c r="EL365" i="2"/>
  <c r="CP366" i="2"/>
  <c r="CU366" i="2"/>
  <c r="DH363" i="2"/>
  <c r="BF362" i="2"/>
  <c r="BL362" i="2"/>
  <c r="O363" i="2"/>
  <c r="P363" i="2"/>
  <c r="AG365" i="2"/>
  <c r="FL366" i="2"/>
  <c r="AM365" i="2"/>
  <c r="DS366" i="2"/>
  <c r="EK365" i="2"/>
  <c r="CO366" i="2"/>
  <c r="CV366" i="2"/>
  <c r="DG363" i="2"/>
  <c r="BE362" i="2"/>
  <c r="BK362" i="2"/>
  <c r="AS364" i="2"/>
  <c r="I366" i="2"/>
  <c r="AZ363" i="2"/>
  <c r="FF365" i="2"/>
  <c r="EB425" i="2" l="1"/>
  <c r="EC424" i="2"/>
  <c r="EI424" i="2" s="1"/>
  <c r="EH424" i="2"/>
  <c r="DL368" i="2"/>
  <c r="CS461" i="2"/>
  <c r="CR462" i="2"/>
  <c r="CX461" i="2"/>
  <c r="CY460" i="2"/>
  <c r="DE459" i="2"/>
  <c r="EJ366" i="2"/>
  <c r="ED367" i="2"/>
  <c r="DR367" i="2"/>
  <c r="DX367" i="2"/>
  <c r="DQ433" i="2"/>
  <c r="DK432" i="2"/>
  <c r="DW442" i="2"/>
  <c r="CB366" i="2"/>
  <c r="CT367" i="2"/>
  <c r="CZ365" i="2"/>
  <c r="CN367" i="2"/>
  <c r="CH367" i="2"/>
  <c r="DF365" i="2"/>
  <c r="BV365" i="2"/>
  <c r="BD363" i="2"/>
  <c r="BP363" i="2"/>
  <c r="BJ364" i="2"/>
  <c r="AX365" i="2"/>
  <c r="FJ368" i="2"/>
  <c r="FD367" i="2"/>
  <c r="Z366" i="2"/>
  <c r="AR365" i="2"/>
  <c r="AL367" i="2"/>
  <c r="AF367" i="2"/>
  <c r="T365" i="2"/>
  <c r="M366" i="2"/>
  <c r="S366" i="2"/>
  <c r="N365" i="2"/>
  <c r="H367" i="2"/>
  <c r="N388" i="1"/>
  <c r="H389" i="1"/>
  <c r="H390" i="1" s="1"/>
  <c r="F764" i="1"/>
  <c r="G763" i="1"/>
  <c r="D235" i="1"/>
  <c r="E234" i="1"/>
  <c r="O222" i="1"/>
  <c r="P221" i="1"/>
  <c r="DN368" i="2"/>
  <c r="DM368" i="2"/>
  <c r="EK366" i="2"/>
  <c r="EE367" i="2"/>
  <c r="CC366" i="2"/>
  <c r="CU367" i="2"/>
  <c r="CO367" i="2"/>
  <c r="BW364" i="2"/>
  <c r="BQ362" i="2"/>
  <c r="AN366" i="2"/>
  <c r="U364" i="2"/>
  <c r="I367" i="2"/>
  <c r="J367" i="2"/>
  <c r="AS365" i="2"/>
  <c r="FK367" i="2"/>
  <c r="EL366" i="2"/>
  <c r="EF367" i="2"/>
  <c r="CD366" i="2"/>
  <c r="CV367" i="2"/>
  <c r="CP367" i="2"/>
  <c r="BX364" i="2"/>
  <c r="BR362" i="2"/>
  <c r="O364" i="2"/>
  <c r="AH366" i="2"/>
  <c r="AT365" i="2"/>
  <c r="V364" i="2"/>
  <c r="DY367" i="2"/>
  <c r="DS367" i="2"/>
  <c r="CI367" i="2"/>
  <c r="DA365" i="2"/>
  <c r="DH364" i="2"/>
  <c r="BF363" i="2"/>
  <c r="BK363" i="2"/>
  <c r="AA366" i="2"/>
  <c r="AZ364" i="2"/>
  <c r="AB366" i="2"/>
  <c r="FL367" i="2"/>
  <c r="AG366" i="2"/>
  <c r="DZ367" i="2"/>
  <c r="DT367" i="2"/>
  <c r="CJ367" i="2"/>
  <c r="DB365" i="2"/>
  <c r="DG364" i="2"/>
  <c r="BE363" i="2"/>
  <c r="BL363" i="2"/>
  <c r="FE366" i="2"/>
  <c r="P364" i="2"/>
  <c r="AY364" i="2"/>
  <c r="AM366" i="2"/>
  <c r="FF366" i="2"/>
  <c r="EB426" i="2" l="1"/>
  <c r="EC425" i="2"/>
  <c r="EI425" i="2" s="1"/>
  <c r="EH425" i="2"/>
  <c r="DL369" i="2"/>
  <c r="CY461" i="2"/>
  <c r="DE460" i="2"/>
  <c r="CS462" i="2"/>
  <c r="CR463" i="2"/>
  <c r="CX462" i="2"/>
  <c r="DR368" i="2"/>
  <c r="ED368" i="2"/>
  <c r="DX368" i="2"/>
  <c r="EJ367" i="2"/>
  <c r="DQ434" i="2"/>
  <c r="DK433" i="2"/>
  <c r="DW443" i="2"/>
  <c r="CN368" i="2"/>
  <c r="CZ366" i="2"/>
  <c r="CT368" i="2"/>
  <c r="CH368" i="2"/>
  <c r="CB367" i="2"/>
  <c r="DF366" i="2"/>
  <c r="BV366" i="2"/>
  <c r="BD364" i="2"/>
  <c r="BP364" i="2"/>
  <c r="BJ365" i="2"/>
  <c r="AX366" i="2"/>
  <c r="FJ369" i="2"/>
  <c r="FD368" i="2"/>
  <c r="AR366" i="2"/>
  <c r="Z367" i="2"/>
  <c r="AF368" i="2"/>
  <c r="AL368" i="2"/>
  <c r="T366" i="2"/>
  <c r="M367" i="2"/>
  <c r="S367" i="2"/>
  <c r="N366" i="2"/>
  <c r="H368" i="2"/>
  <c r="N390" i="1"/>
  <c r="H391" i="1"/>
  <c r="G764" i="1"/>
  <c r="F765" i="1"/>
  <c r="D236" i="1"/>
  <c r="E235" i="1"/>
  <c r="O223" i="1"/>
  <c r="P222" i="1"/>
  <c r="DM369" i="2"/>
  <c r="DN369" i="2"/>
  <c r="EL367" i="2"/>
  <c r="EE368" i="2"/>
  <c r="CP368" i="2"/>
  <c r="DA366" i="2"/>
  <c r="CI368" i="2"/>
  <c r="BX365" i="2"/>
  <c r="BR363" i="2"/>
  <c r="AY365" i="2"/>
  <c r="FE367" i="2"/>
  <c r="AB367" i="2"/>
  <c r="J368" i="2"/>
  <c r="AM367" i="2"/>
  <c r="FK368" i="2"/>
  <c r="AN367" i="2"/>
  <c r="EK367" i="2"/>
  <c r="EF368" i="2"/>
  <c r="CO368" i="2"/>
  <c r="DB366" i="2"/>
  <c r="CJ368" i="2"/>
  <c r="BW365" i="2"/>
  <c r="BQ363" i="2"/>
  <c r="AH367" i="2"/>
  <c r="U365" i="2"/>
  <c r="FL368" i="2"/>
  <c r="AA367" i="2"/>
  <c r="DT368" i="2"/>
  <c r="DY368" i="2"/>
  <c r="CC367" i="2"/>
  <c r="CU368" i="2"/>
  <c r="DH365" i="2"/>
  <c r="BF364" i="2"/>
  <c r="BL364" i="2"/>
  <c r="I368" i="2"/>
  <c r="AZ365" i="2"/>
  <c r="AG367" i="2"/>
  <c r="FF367" i="2"/>
  <c r="O365" i="2"/>
  <c r="DS368" i="2"/>
  <c r="DZ368" i="2"/>
  <c r="CD367" i="2"/>
  <c r="CV368" i="2"/>
  <c r="DG365" i="2"/>
  <c r="BE364" i="2"/>
  <c r="BK364" i="2"/>
  <c r="P365" i="2"/>
  <c r="AT366" i="2"/>
  <c r="V365" i="2"/>
  <c r="AS366" i="2"/>
  <c r="EB427" i="2" l="1"/>
  <c r="EC426" i="2"/>
  <c r="EI426" i="2" s="1"/>
  <c r="EH426" i="2"/>
  <c r="DL370" i="2"/>
  <c r="DE461" i="2"/>
  <c r="CS463" i="2"/>
  <c r="CR464" i="2"/>
  <c r="CX463" i="2"/>
  <c r="CY462" i="2"/>
  <c r="DX369" i="2"/>
  <c r="ED369" i="2"/>
  <c r="DR369" i="2"/>
  <c r="EJ368" i="2"/>
  <c r="DQ435" i="2"/>
  <c r="DK434" i="2"/>
  <c r="DW444" i="2"/>
  <c r="CH369" i="2"/>
  <c r="CT369" i="2"/>
  <c r="CZ367" i="2"/>
  <c r="CB368" i="2"/>
  <c r="CN369" i="2"/>
  <c r="DF367" i="2"/>
  <c r="BV367" i="2"/>
  <c r="BD365" i="2"/>
  <c r="BP365" i="2"/>
  <c r="BJ366" i="2"/>
  <c r="AX367" i="2"/>
  <c r="FJ370" i="2"/>
  <c r="FD369" i="2"/>
  <c r="Z368" i="2"/>
  <c r="AR367" i="2"/>
  <c r="AL369" i="2"/>
  <c r="AF369" i="2"/>
  <c r="T367" i="2"/>
  <c r="M368" i="2"/>
  <c r="S368" i="2"/>
  <c r="N367" i="2"/>
  <c r="S426" i="2"/>
  <c r="H369" i="2"/>
  <c r="N391" i="1"/>
  <c r="H392" i="1"/>
  <c r="F766" i="1"/>
  <c r="G765" i="1"/>
  <c r="D237" i="1"/>
  <c r="E236" i="1"/>
  <c r="O224" i="1"/>
  <c r="P223" i="1"/>
  <c r="DM370" i="2"/>
  <c r="DN370" i="2"/>
  <c r="EE369" i="2"/>
  <c r="EL368" i="2"/>
  <c r="CP369" i="2"/>
  <c r="DB367" i="2"/>
  <c r="DH366" i="2"/>
  <c r="BE365" i="2"/>
  <c r="BL365" i="2"/>
  <c r="FL369" i="2"/>
  <c r="AG368" i="2"/>
  <c r="V366" i="2"/>
  <c r="J369" i="2"/>
  <c r="AS367" i="2"/>
  <c r="DZ369" i="2"/>
  <c r="DS369" i="2"/>
  <c r="CJ369" i="2"/>
  <c r="CU369" i="2"/>
  <c r="CC368" i="2"/>
  <c r="BX366" i="2"/>
  <c r="BR364" i="2"/>
  <c r="AB368" i="2"/>
  <c r="P366" i="2"/>
  <c r="AY366" i="2"/>
  <c r="AM368" i="2"/>
  <c r="O366" i="2"/>
  <c r="DY369" i="2"/>
  <c r="DT369" i="2"/>
  <c r="CI369" i="2"/>
  <c r="CV369" i="2"/>
  <c r="CD368" i="2"/>
  <c r="BW366" i="2"/>
  <c r="BQ364" i="2"/>
  <c r="I369" i="2"/>
  <c r="AA368" i="2"/>
  <c r="AT367" i="2"/>
  <c r="FK369" i="2"/>
  <c r="FE368" i="2"/>
  <c r="AN368" i="2"/>
  <c r="EF369" i="2"/>
  <c r="EK368" i="2"/>
  <c r="CO369" i="2"/>
  <c r="DA367" i="2"/>
  <c r="DG366" i="2"/>
  <c r="BF365" i="2"/>
  <c r="BK365" i="2"/>
  <c r="AZ366" i="2"/>
  <c r="FF368" i="2"/>
  <c r="AH368" i="2"/>
  <c r="U366" i="2"/>
  <c r="EB428" i="2" l="1"/>
  <c r="EC427" i="2"/>
  <c r="EI427" i="2" s="1"/>
  <c r="EH427" i="2"/>
  <c r="DL371" i="2"/>
  <c r="DE462" i="2"/>
  <c r="CS464" i="2"/>
  <c r="CR465" i="2"/>
  <c r="CX464" i="2"/>
  <c r="CY463" i="2"/>
  <c r="EJ369" i="2"/>
  <c r="DR370" i="2"/>
  <c r="ED370" i="2"/>
  <c r="DX370" i="2"/>
  <c r="DQ436" i="2"/>
  <c r="DK435" i="2"/>
  <c r="DW445" i="2"/>
  <c r="CB369" i="2"/>
  <c r="CZ368" i="2"/>
  <c r="CT370" i="2"/>
  <c r="CN370" i="2"/>
  <c r="CH370" i="2"/>
  <c r="DF368" i="2"/>
  <c r="BV368" i="2"/>
  <c r="BD366" i="2"/>
  <c r="BP366" i="2"/>
  <c r="BJ367" i="2"/>
  <c r="AX368" i="2"/>
  <c r="FJ371" i="2"/>
  <c r="FD370" i="2"/>
  <c r="AR368" i="2"/>
  <c r="Z369" i="2"/>
  <c r="AL370" i="2"/>
  <c r="AF370" i="2"/>
  <c r="T368" i="2"/>
  <c r="M369" i="2"/>
  <c r="S369" i="2"/>
  <c r="N368" i="2"/>
  <c r="S427" i="2"/>
  <c r="H370" i="2"/>
  <c r="N392" i="1"/>
  <c r="H393" i="1"/>
  <c r="G766" i="1"/>
  <c r="F767" i="1"/>
  <c r="D238" i="1"/>
  <c r="E237" i="1"/>
  <c r="O225" i="1"/>
  <c r="P224" i="1"/>
  <c r="DM371" i="2"/>
  <c r="DN371" i="2"/>
  <c r="DY370" i="2"/>
  <c r="EF370" i="2"/>
  <c r="CJ370" i="2"/>
  <c r="CV370" i="2"/>
  <c r="DG367" i="2"/>
  <c r="BE366" i="2"/>
  <c r="BL366" i="2"/>
  <c r="AN369" i="2"/>
  <c r="P367" i="2"/>
  <c r="AS368" i="2"/>
  <c r="O367" i="2"/>
  <c r="AA369" i="2"/>
  <c r="I370" i="2"/>
  <c r="EK369" i="2"/>
  <c r="DS370" i="2"/>
  <c r="CD369" i="2"/>
  <c r="DA368" i="2"/>
  <c r="CO370" i="2"/>
  <c r="BX367" i="2"/>
  <c r="BR365" i="2"/>
  <c r="AY367" i="2"/>
  <c r="FL370" i="2"/>
  <c r="AB369" i="2"/>
  <c r="AZ367" i="2"/>
  <c r="AG369" i="2"/>
  <c r="EL369" i="2"/>
  <c r="DT370" i="2"/>
  <c r="CC369" i="2"/>
  <c r="DB368" i="2"/>
  <c r="CP370" i="2"/>
  <c r="BW367" i="2"/>
  <c r="BQ365" i="2"/>
  <c r="AT368" i="2"/>
  <c r="AM369" i="2"/>
  <c r="FF369" i="2"/>
  <c r="FK370" i="2"/>
  <c r="FE369" i="2"/>
  <c r="AH369" i="2"/>
  <c r="DZ370" i="2"/>
  <c r="EE370" i="2"/>
  <c r="CI370" i="2"/>
  <c r="CU370" i="2"/>
  <c r="DH367" i="2"/>
  <c r="BF366" i="2"/>
  <c r="BK366" i="2"/>
  <c r="J370" i="2"/>
  <c r="V367" i="2"/>
  <c r="U367" i="2"/>
  <c r="EB429" i="2" l="1"/>
  <c r="EC428" i="2"/>
  <c r="EI428" i="2" s="1"/>
  <c r="EH428" i="2"/>
  <c r="DL372" i="2"/>
  <c r="DE463" i="2"/>
  <c r="CS465" i="2"/>
  <c r="CX465" i="2"/>
  <c r="CR466" i="2"/>
  <c r="CY464" i="2"/>
  <c r="ED371" i="2"/>
  <c r="DR371" i="2"/>
  <c r="DX371" i="2"/>
  <c r="EJ370" i="2"/>
  <c r="DQ437" i="2"/>
  <c r="DK436" i="2"/>
  <c r="DW446" i="2"/>
  <c r="CN371" i="2"/>
  <c r="CT371" i="2"/>
  <c r="CZ369" i="2"/>
  <c r="CH371" i="2"/>
  <c r="CB370" i="2"/>
  <c r="DF369" i="2"/>
  <c r="BV369" i="2"/>
  <c r="BD367" i="2"/>
  <c r="BP367" i="2"/>
  <c r="BJ368" i="2"/>
  <c r="AX369" i="2"/>
  <c r="FJ372" i="2"/>
  <c r="FD371" i="2"/>
  <c r="Z370" i="2"/>
  <c r="AR369" i="2"/>
  <c r="AF371" i="2"/>
  <c r="AL371" i="2"/>
  <c r="T369" i="2"/>
  <c r="M370" i="2"/>
  <c r="N369" i="2"/>
  <c r="H371" i="2"/>
  <c r="N393" i="1"/>
  <c r="H394" i="1"/>
  <c r="F768" i="1"/>
  <c r="G767" i="1"/>
  <c r="D239" i="1"/>
  <c r="E238" i="1"/>
  <c r="O226" i="1"/>
  <c r="P225" i="1"/>
  <c r="DM372" i="2"/>
  <c r="DN372" i="2"/>
  <c r="EL370" i="2"/>
  <c r="DT371" i="2"/>
  <c r="CP371" i="2"/>
  <c r="CU371" i="2"/>
  <c r="CJ371" i="2"/>
  <c r="BX368" i="2"/>
  <c r="BR366" i="2"/>
  <c r="FF370" i="2"/>
  <c r="AZ368" i="2"/>
  <c r="AN370" i="2"/>
  <c r="U368" i="2"/>
  <c r="J371" i="2"/>
  <c r="FL371" i="2"/>
  <c r="EE371" i="2"/>
  <c r="DZ371" i="2"/>
  <c r="CC370" i="2"/>
  <c r="DA369" i="2"/>
  <c r="DH368" i="2"/>
  <c r="BF367" i="2"/>
  <c r="BK367" i="2"/>
  <c r="V368" i="2"/>
  <c r="I371" i="2"/>
  <c r="AH370" i="2"/>
  <c r="EF371" i="2"/>
  <c r="DY371" i="2"/>
  <c r="CD370" i="2"/>
  <c r="DB369" i="2"/>
  <c r="DG368" i="2"/>
  <c r="BE367" i="2"/>
  <c r="BL367" i="2"/>
  <c r="AM370" i="2"/>
  <c r="AA370" i="2"/>
  <c r="AY368" i="2"/>
  <c r="FE370" i="2"/>
  <c r="AG370" i="2"/>
  <c r="EK370" i="2"/>
  <c r="DS371" i="2"/>
  <c r="CO371" i="2"/>
  <c r="CV371" i="2"/>
  <c r="CI371" i="2"/>
  <c r="BW368" i="2"/>
  <c r="BQ366" i="2"/>
  <c r="O368" i="2"/>
  <c r="AS369" i="2"/>
  <c r="FK371" i="2"/>
  <c r="AT369" i="2"/>
  <c r="P368" i="2"/>
  <c r="AB370" i="2"/>
  <c r="EB430" i="2" l="1"/>
  <c r="EC429" i="2"/>
  <c r="EI429" i="2" s="1"/>
  <c r="EH429" i="2"/>
  <c r="DL373" i="2"/>
  <c r="DE464" i="2"/>
  <c r="CS466" i="2"/>
  <c r="CR467" i="2"/>
  <c r="CX466" i="2"/>
  <c r="CY465" i="2"/>
  <c r="DX372" i="2"/>
  <c r="DR372" i="2"/>
  <c r="ED372" i="2"/>
  <c r="EJ371" i="2"/>
  <c r="DQ438" i="2"/>
  <c r="DK437" i="2"/>
  <c r="DW447" i="2"/>
  <c r="CH372" i="2"/>
  <c r="CZ370" i="2"/>
  <c r="CT372" i="2"/>
  <c r="CB371" i="2"/>
  <c r="CN372" i="2"/>
  <c r="DF370" i="2"/>
  <c r="BV370" i="2"/>
  <c r="BD368" i="2"/>
  <c r="BP368" i="2"/>
  <c r="BJ369" i="2"/>
  <c r="AX370" i="2"/>
  <c r="FJ373" i="2"/>
  <c r="FD372" i="2"/>
  <c r="AR370" i="2"/>
  <c r="Z371" i="2"/>
  <c r="AL372" i="2"/>
  <c r="AF372" i="2"/>
  <c r="T370" i="2"/>
  <c r="T371" i="2" s="1"/>
  <c r="M371" i="2"/>
  <c r="N370" i="2"/>
  <c r="H372" i="2"/>
  <c r="H395" i="1"/>
  <c r="H396" i="1" s="1"/>
  <c r="H397" i="1" s="1"/>
  <c r="N394" i="1"/>
  <c r="G768" i="1"/>
  <c r="F769" i="1"/>
  <c r="D240" i="1"/>
  <c r="E239" i="1"/>
  <c r="O227" i="1"/>
  <c r="P226" i="1"/>
  <c r="DN373" i="2"/>
  <c r="DM373" i="2"/>
  <c r="DZ372" i="2"/>
  <c r="EE372" i="2"/>
  <c r="CI372" i="2"/>
  <c r="DB370" i="2"/>
  <c r="CC371" i="2"/>
  <c r="BW369" i="2"/>
  <c r="BQ367" i="2"/>
  <c r="U369" i="2"/>
  <c r="AA371" i="2"/>
  <c r="FE371" i="2"/>
  <c r="FL372" i="2"/>
  <c r="AM371" i="2"/>
  <c r="J372" i="2"/>
  <c r="DS372" i="2"/>
  <c r="EK371" i="2"/>
  <c r="CO372" i="2"/>
  <c r="CU372" i="2"/>
  <c r="DH369" i="2"/>
  <c r="BF368" i="2"/>
  <c r="BL368" i="2"/>
  <c r="AS370" i="2"/>
  <c r="AZ369" i="2"/>
  <c r="V369" i="2"/>
  <c r="FF371" i="2"/>
  <c r="DT372" i="2"/>
  <c r="EL371" i="2"/>
  <c r="CP372" i="2"/>
  <c r="CV372" i="2"/>
  <c r="DG369" i="2"/>
  <c r="BE368" i="2"/>
  <c r="BK368" i="2"/>
  <c r="FK372" i="2"/>
  <c r="I372" i="2"/>
  <c r="AT370" i="2"/>
  <c r="O369" i="2"/>
  <c r="DY372" i="2"/>
  <c r="EF372" i="2"/>
  <c r="CJ372" i="2"/>
  <c r="DA370" i="2"/>
  <c r="CD371" i="2"/>
  <c r="BX369" i="2"/>
  <c r="BR367" i="2"/>
  <c r="AY369" i="2"/>
  <c r="AH371" i="2"/>
  <c r="AN371" i="2"/>
  <c r="AB371" i="2"/>
  <c r="P369" i="2"/>
  <c r="AG371" i="2"/>
  <c r="EB431" i="2" l="1"/>
  <c r="EC430" i="2"/>
  <c r="EI430" i="2" s="1"/>
  <c r="EH430" i="2"/>
  <c r="DL374" i="2"/>
  <c r="DE465" i="2"/>
  <c r="CS467" i="2"/>
  <c r="CR468" i="2"/>
  <c r="CX467" i="2"/>
  <c r="CY466" i="2"/>
  <c r="EJ372" i="2"/>
  <c r="ED373" i="2"/>
  <c r="DR373" i="2"/>
  <c r="DX373" i="2"/>
  <c r="DQ439" i="2"/>
  <c r="DK438" i="2"/>
  <c r="DW448" i="2"/>
  <c r="CB372" i="2"/>
  <c r="CT373" i="2"/>
  <c r="CZ371" i="2"/>
  <c r="CN373" i="2"/>
  <c r="CH373" i="2"/>
  <c r="DF371" i="2"/>
  <c r="BV371" i="2"/>
  <c r="BD369" i="2"/>
  <c r="BP369" i="2"/>
  <c r="BJ370" i="2"/>
  <c r="AX371" i="2"/>
  <c r="FJ374" i="2"/>
  <c r="FD373" i="2"/>
  <c r="Z372" i="2"/>
  <c r="AR371" i="2"/>
  <c r="AL373" i="2"/>
  <c r="AF373" i="2"/>
  <c r="M372" i="2"/>
  <c r="S372" i="2"/>
  <c r="N371" i="2"/>
  <c r="H373" i="2"/>
  <c r="H398" i="1"/>
  <c r="N397" i="1"/>
  <c r="F770" i="1"/>
  <c r="G769" i="1"/>
  <c r="D241" i="1"/>
  <c r="E240" i="1"/>
  <c r="O228" i="1"/>
  <c r="P227" i="1"/>
  <c r="DN374" i="2"/>
  <c r="DM374" i="2"/>
  <c r="EL372" i="2"/>
  <c r="EF373" i="2"/>
  <c r="CD372" i="2"/>
  <c r="CU373" i="2"/>
  <c r="CP373" i="2"/>
  <c r="BW370" i="2"/>
  <c r="BQ368" i="2"/>
  <c r="FF372" i="2"/>
  <c r="AS371" i="2"/>
  <c r="U370" i="2"/>
  <c r="AT371" i="2"/>
  <c r="FE372" i="2"/>
  <c r="I373" i="2"/>
  <c r="DY373" i="2"/>
  <c r="DS373" i="2"/>
  <c r="CI373" i="2"/>
  <c r="DA371" i="2"/>
  <c r="DG370" i="2"/>
  <c r="BF369" i="2"/>
  <c r="BK369" i="2"/>
  <c r="U371" i="2"/>
  <c r="AZ370" i="2"/>
  <c r="J373" i="2"/>
  <c r="AG372" i="2"/>
  <c r="DZ373" i="2"/>
  <c r="DT373" i="2"/>
  <c r="CJ373" i="2"/>
  <c r="DB371" i="2"/>
  <c r="DH370" i="2"/>
  <c r="BE369" i="2"/>
  <c r="BL369" i="2"/>
  <c r="AA372" i="2"/>
  <c r="O370" i="2"/>
  <c r="P370" i="2"/>
  <c r="AH372" i="2"/>
  <c r="FL373" i="2"/>
  <c r="AN372" i="2"/>
  <c r="EK372" i="2"/>
  <c r="EE373" i="2"/>
  <c r="CC372" i="2"/>
  <c r="CV373" i="2"/>
  <c r="CO373" i="2"/>
  <c r="BX370" i="2"/>
  <c r="BR368" i="2"/>
  <c r="V370" i="2"/>
  <c r="V371" i="2"/>
  <c r="AB372" i="2"/>
  <c r="AY370" i="2"/>
  <c r="FK373" i="2"/>
  <c r="AM372" i="2"/>
  <c r="EB432" i="2" l="1"/>
  <c r="EC431" i="2"/>
  <c r="EI431" i="2" s="1"/>
  <c r="EH431" i="2"/>
  <c r="DL375" i="2"/>
  <c r="DE466" i="2"/>
  <c r="CS468" i="2"/>
  <c r="CR469" i="2"/>
  <c r="CX468" i="2"/>
  <c r="CY467" i="2"/>
  <c r="DR374" i="2"/>
  <c r="ED374" i="2"/>
  <c r="DX374" i="2"/>
  <c r="EJ373" i="2"/>
  <c r="DQ440" i="2"/>
  <c r="DK439" i="2"/>
  <c r="DW449" i="2"/>
  <c r="CN374" i="2"/>
  <c r="CZ372" i="2"/>
  <c r="CT374" i="2"/>
  <c r="CH374" i="2"/>
  <c r="CB373" i="2"/>
  <c r="DF372" i="2"/>
  <c r="BV372" i="2"/>
  <c r="BD370" i="2"/>
  <c r="BP370" i="2"/>
  <c r="BJ371" i="2"/>
  <c r="AX372" i="2"/>
  <c r="FJ375" i="2"/>
  <c r="FD374" i="2"/>
  <c r="AR372" i="2"/>
  <c r="Z373" i="2"/>
  <c r="AF374" i="2"/>
  <c r="AL374" i="2"/>
  <c r="T372" i="2"/>
  <c r="M373" i="2"/>
  <c r="S373" i="2"/>
  <c r="N372" i="2"/>
  <c r="H374" i="2"/>
  <c r="H399" i="1"/>
  <c r="N398" i="1"/>
  <c r="F771" i="1"/>
  <c r="G770" i="1"/>
  <c r="D242" i="1"/>
  <c r="E241" i="1"/>
  <c r="O229" i="1"/>
  <c r="P228" i="1"/>
  <c r="DM375" i="2"/>
  <c r="DN375" i="2"/>
  <c r="EL373" i="2"/>
  <c r="EE374" i="2"/>
  <c r="CP374" i="2"/>
  <c r="DA372" i="2"/>
  <c r="CI374" i="2"/>
  <c r="BX371" i="2"/>
  <c r="BR369" i="2"/>
  <c r="AY371" i="2"/>
  <c r="AT372" i="2"/>
  <c r="FL374" i="2"/>
  <c r="I374" i="2"/>
  <c r="O371" i="2"/>
  <c r="FE373" i="2"/>
  <c r="EK373" i="2"/>
  <c r="EF374" i="2"/>
  <c r="CO374" i="2"/>
  <c r="DB372" i="2"/>
  <c r="CJ374" i="2"/>
  <c r="BW371" i="2"/>
  <c r="BQ369" i="2"/>
  <c r="AH373" i="2"/>
  <c r="FK374" i="2"/>
  <c r="J374" i="2"/>
  <c r="AS372" i="2"/>
  <c r="DT374" i="2"/>
  <c r="DZ374" i="2"/>
  <c r="CC373" i="2"/>
  <c r="CU374" i="2"/>
  <c r="DH371" i="2"/>
  <c r="BF370" i="2"/>
  <c r="BL370" i="2"/>
  <c r="AG373" i="2"/>
  <c r="P371" i="2"/>
  <c r="AM373" i="2"/>
  <c r="FF373" i="2"/>
  <c r="DS374" i="2"/>
  <c r="DY374" i="2"/>
  <c r="CD373" i="2"/>
  <c r="CV374" i="2"/>
  <c r="DG371" i="2"/>
  <c r="BE370" i="2"/>
  <c r="BK370" i="2"/>
  <c r="AB373" i="2"/>
  <c r="AZ371" i="2"/>
  <c r="AA373" i="2"/>
  <c r="AN373" i="2"/>
  <c r="EB433" i="2" l="1"/>
  <c r="EC432" i="2"/>
  <c r="EI432" i="2" s="1"/>
  <c r="EH432" i="2"/>
  <c r="DL376" i="2"/>
  <c r="DE467" i="2"/>
  <c r="CS469" i="2"/>
  <c r="CR470" i="2"/>
  <c r="CX469" i="2"/>
  <c r="CY468" i="2"/>
  <c r="DX375" i="2"/>
  <c r="ED375" i="2"/>
  <c r="DR375" i="2"/>
  <c r="EJ374" i="2"/>
  <c r="DQ441" i="2"/>
  <c r="DK440" i="2"/>
  <c r="DW450" i="2"/>
  <c r="CH375" i="2"/>
  <c r="CT375" i="2"/>
  <c r="CZ373" i="2"/>
  <c r="CB374" i="2"/>
  <c r="CN375" i="2"/>
  <c r="DF373" i="2"/>
  <c r="BV373" i="2"/>
  <c r="BD371" i="2"/>
  <c r="BP371" i="2"/>
  <c r="BJ372" i="2"/>
  <c r="AX373" i="2"/>
  <c r="FJ376" i="2"/>
  <c r="FD375" i="2"/>
  <c r="Z374" i="2"/>
  <c r="AR373" i="2"/>
  <c r="AL375" i="2"/>
  <c r="AF375" i="2"/>
  <c r="T373" i="2"/>
  <c r="M374" i="2"/>
  <c r="S374" i="2"/>
  <c r="N373" i="2"/>
  <c r="H375" i="2"/>
  <c r="H400" i="1"/>
  <c r="N399" i="1"/>
  <c r="F772" i="1"/>
  <c r="G771" i="1"/>
  <c r="D243" i="1"/>
  <c r="E242" i="1"/>
  <c r="O230" i="1"/>
  <c r="P229" i="1"/>
  <c r="DN376" i="2"/>
  <c r="DM376" i="2"/>
  <c r="DY375" i="2"/>
  <c r="DS375" i="2"/>
  <c r="CI375" i="2"/>
  <c r="CU375" i="2"/>
  <c r="CD374" i="2"/>
  <c r="BW372" i="2"/>
  <c r="BQ370" i="2"/>
  <c r="O372" i="2"/>
  <c r="I375" i="2"/>
  <c r="J375" i="2"/>
  <c r="AS373" i="2"/>
  <c r="FK375" i="2"/>
  <c r="EL374" i="2"/>
  <c r="BF371" i="2"/>
  <c r="AG374" i="2"/>
  <c r="DZ375" i="2"/>
  <c r="DT375" i="2"/>
  <c r="CJ375" i="2"/>
  <c r="CV375" i="2"/>
  <c r="CC374" i="2"/>
  <c r="BX372" i="2"/>
  <c r="BR370" i="2"/>
  <c r="U372" i="2"/>
  <c r="AB374" i="2"/>
  <c r="AN374" i="2"/>
  <c r="AT373" i="2"/>
  <c r="P372" i="2"/>
  <c r="AH374" i="2"/>
  <c r="DH372" i="2"/>
  <c r="AZ372" i="2"/>
  <c r="AM374" i="2"/>
  <c r="EF375" i="2"/>
  <c r="CO375" i="2"/>
  <c r="AA374" i="2"/>
  <c r="EE375" i="2"/>
  <c r="EK374" i="2"/>
  <c r="CP375" i="2"/>
  <c r="DB373" i="2"/>
  <c r="DG372" i="2"/>
  <c r="BE371" i="2"/>
  <c r="BL371" i="2"/>
  <c r="FE374" i="2"/>
  <c r="V372" i="2"/>
  <c r="AY372" i="2"/>
  <c r="FF374" i="2"/>
  <c r="DA373" i="2"/>
  <c r="BK371" i="2"/>
  <c r="FL375" i="2"/>
  <c r="EB434" i="2" l="1"/>
  <c r="EC433" i="2"/>
  <c r="EI433" i="2" s="1"/>
  <c r="EH433" i="2"/>
  <c r="DL377" i="2"/>
  <c r="DE468" i="2"/>
  <c r="CS470" i="2"/>
  <c r="CR471" i="2"/>
  <c r="CX470" i="2"/>
  <c r="CY469" i="2"/>
  <c r="EJ375" i="2"/>
  <c r="DR376" i="2"/>
  <c r="ED376" i="2"/>
  <c r="DX376" i="2"/>
  <c r="DQ442" i="2"/>
  <c r="DK441" i="2"/>
  <c r="DW451" i="2"/>
  <c r="CB375" i="2"/>
  <c r="CZ374" i="2"/>
  <c r="CT376" i="2"/>
  <c r="CN376" i="2"/>
  <c r="CH376" i="2"/>
  <c r="DF374" i="2"/>
  <c r="BV374" i="2"/>
  <c r="BD372" i="2"/>
  <c r="BP372" i="2"/>
  <c r="BJ373" i="2"/>
  <c r="AX374" i="2"/>
  <c r="FJ377" i="2"/>
  <c r="FD376" i="2"/>
  <c r="AR374" i="2"/>
  <c r="Z375" i="2"/>
  <c r="AL376" i="2"/>
  <c r="AF376" i="2"/>
  <c r="T374" i="2"/>
  <c r="M375" i="2"/>
  <c r="S375" i="2"/>
  <c r="N374" i="2"/>
  <c r="H376" i="2"/>
  <c r="H401" i="1"/>
  <c r="N400" i="1"/>
  <c r="G772" i="1"/>
  <c r="F773" i="1"/>
  <c r="D244" i="1"/>
  <c r="E243" i="1"/>
  <c r="O231" i="1"/>
  <c r="P230" i="1"/>
  <c r="DM377" i="2"/>
  <c r="DN377" i="2"/>
  <c r="EK375" i="2"/>
  <c r="DS376" i="2"/>
  <c r="CD375" i="2"/>
  <c r="DA374" i="2"/>
  <c r="CO376" i="2"/>
  <c r="BX373" i="2"/>
  <c r="BR371" i="2"/>
  <c r="AY373" i="2"/>
  <c r="FE375" i="2"/>
  <c r="I376" i="2"/>
  <c r="AB375" i="2"/>
  <c r="AA375" i="2"/>
  <c r="FK376" i="2"/>
  <c r="EL375" i="2"/>
  <c r="DT376" i="2"/>
  <c r="CC375" i="2"/>
  <c r="DB374" i="2"/>
  <c r="CP376" i="2"/>
  <c r="BW373" i="2"/>
  <c r="BQ371" i="2"/>
  <c r="AN375" i="2"/>
  <c r="U373" i="2"/>
  <c r="AH375" i="2"/>
  <c r="FL376" i="2"/>
  <c r="V373" i="2"/>
  <c r="DY376" i="2"/>
  <c r="EE376" i="2"/>
  <c r="CJ376" i="2"/>
  <c r="CU376" i="2"/>
  <c r="DH373" i="2"/>
  <c r="BF372" i="2"/>
  <c r="BK372" i="2"/>
  <c r="O373" i="2"/>
  <c r="AZ373" i="2"/>
  <c r="AT374" i="2"/>
  <c r="AM375" i="2"/>
  <c r="AG375" i="2"/>
  <c r="DZ376" i="2"/>
  <c r="EF376" i="2"/>
  <c r="CI376" i="2"/>
  <c r="CV376" i="2"/>
  <c r="DG373" i="2"/>
  <c r="BE372" i="2"/>
  <c r="BL372" i="2"/>
  <c r="AS374" i="2"/>
  <c r="P373" i="2"/>
  <c r="J376" i="2"/>
  <c r="FF375" i="2"/>
  <c r="EB435" i="2" l="1"/>
  <c r="EC434" i="2"/>
  <c r="EI434" i="2" s="1"/>
  <c r="EH434" i="2"/>
  <c r="DL378" i="2"/>
  <c r="DE469" i="2"/>
  <c r="CS471" i="2"/>
  <c r="CX471" i="2"/>
  <c r="CR472" i="2"/>
  <c r="CY470" i="2"/>
  <c r="ED377" i="2"/>
  <c r="DR377" i="2"/>
  <c r="DX377" i="2"/>
  <c r="EJ376" i="2"/>
  <c r="DQ443" i="2"/>
  <c r="DK442" i="2"/>
  <c r="DW452" i="2"/>
  <c r="CN377" i="2"/>
  <c r="CT377" i="2"/>
  <c r="CZ375" i="2"/>
  <c r="CH377" i="2"/>
  <c r="CB376" i="2"/>
  <c r="DF375" i="2"/>
  <c r="BV375" i="2"/>
  <c r="BD373" i="2"/>
  <c r="BP373" i="2"/>
  <c r="BJ374" i="2"/>
  <c r="AX375" i="2"/>
  <c r="FJ378" i="2"/>
  <c r="FD377" i="2"/>
  <c r="Z376" i="2"/>
  <c r="AR375" i="2"/>
  <c r="AF377" i="2"/>
  <c r="AL377" i="2"/>
  <c r="T375" i="2"/>
  <c r="M376" i="2"/>
  <c r="S376" i="2"/>
  <c r="N375" i="2"/>
  <c r="H377" i="2"/>
  <c r="H402" i="1"/>
  <c r="H403" i="1" s="1"/>
  <c r="H404" i="1" s="1"/>
  <c r="H405" i="1" s="1"/>
  <c r="H406" i="1" s="1"/>
  <c r="H407" i="1" s="1"/>
  <c r="H408" i="1" s="1"/>
  <c r="H409" i="1" s="1"/>
  <c r="N401" i="1"/>
  <c r="F774" i="1"/>
  <c r="G773" i="1"/>
  <c r="D245" i="1"/>
  <c r="E244" i="1"/>
  <c r="O232" i="1"/>
  <c r="P231" i="1"/>
  <c r="DM378" i="2"/>
  <c r="DN378" i="2"/>
  <c r="EK376" i="2"/>
  <c r="DT377" i="2"/>
  <c r="CP377" i="2"/>
  <c r="CU377" i="2"/>
  <c r="CJ377" i="2"/>
  <c r="BX374" i="2"/>
  <c r="BR372" i="2"/>
  <c r="AY374" i="2"/>
  <c r="FE376" i="2"/>
  <c r="P374" i="2"/>
  <c r="J377" i="2"/>
  <c r="AS375" i="2"/>
  <c r="FK377" i="2"/>
  <c r="AN376" i="2"/>
  <c r="EL376" i="2"/>
  <c r="DS377" i="2"/>
  <c r="CO377" i="2"/>
  <c r="CV377" i="2"/>
  <c r="CI377" i="2"/>
  <c r="BW374" i="2"/>
  <c r="BQ372" i="2"/>
  <c r="AH376" i="2"/>
  <c r="U374" i="2"/>
  <c r="I377" i="2"/>
  <c r="AT375" i="2"/>
  <c r="V374" i="2"/>
  <c r="EE377" i="2"/>
  <c r="DZ377" i="2"/>
  <c r="CC376" i="2"/>
  <c r="DA375" i="2"/>
  <c r="DG374" i="2"/>
  <c r="BF373" i="2"/>
  <c r="BK373" i="2"/>
  <c r="O374" i="2"/>
  <c r="AM376" i="2"/>
  <c r="FL377" i="2"/>
  <c r="EF377" i="2"/>
  <c r="DY377" i="2"/>
  <c r="CD376" i="2"/>
  <c r="DB375" i="2"/>
  <c r="DH374" i="2"/>
  <c r="BE373" i="2"/>
  <c r="BL373" i="2"/>
  <c r="AA376" i="2"/>
  <c r="AZ374" i="2"/>
  <c r="AB376" i="2"/>
  <c r="AG376" i="2"/>
  <c r="FF376" i="2"/>
  <c r="EB436" i="2" l="1"/>
  <c r="EC435" i="2"/>
  <c r="EI435" i="2" s="1"/>
  <c r="EH435" i="2"/>
  <c r="DL379" i="2"/>
  <c r="DE470" i="2"/>
  <c r="CS472" i="2"/>
  <c r="CX472" i="2"/>
  <c r="CR473" i="2"/>
  <c r="CY471" i="2"/>
  <c r="DX378" i="2"/>
  <c r="DR378" i="2"/>
  <c r="ED378" i="2"/>
  <c r="EJ377" i="2"/>
  <c r="DQ444" i="2"/>
  <c r="DK443" i="2"/>
  <c r="DW453" i="2"/>
  <c r="CH378" i="2"/>
  <c r="CZ376" i="2"/>
  <c r="CT378" i="2"/>
  <c r="CB377" i="2"/>
  <c r="CN378" i="2"/>
  <c r="DF376" i="2"/>
  <c r="BV376" i="2"/>
  <c r="BD374" i="2"/>
  <c r="BP374" i="2"/>
  <c r="BJ375" i="2"/>
  <c r="AX376" i="2"/>
  <c r="FJ379" i="2"/>
  <c r="FD378" i="2"/>
  <c r="AR376" i="2"/>
  <c r="Z377" i="2"/>
  <c r="AL378" i="2"/>
  <c r="AF378" i="2"/>
  <c r="T376" i="2"/>
  <c r="M377" i="2"/>
  <c r="S377" i="2"/>
  <c r="N376" i="2"/>
  <c r="H378" i="2"/>
  <c r="H410" i="1"/>
  <c r="N409" i="1"/>
  <c r="G774" i="1"/>
  <c r="F775" i="1"/>
  <c r="D246" i="1"/>
  <c r="E245" i="1"/>
  <c r="O233" i="1"/>
  <c r="P232" i="1"/>
  <c r="DM379" i="2"/>
  <c r="DN379" i="2"/>
  <c r="DY378" i="2"/>
  <c r="EE378" i="2"/>
  <c r="CI378" i="2"/>
  <c r="DA376" i="2"/>
  <c r="CC377" i="2"/>
  <c r="BX375" i="2"/>
  <c r="BR373" i="2"/>
  <c r="AY375" i="2"/>
  <c r="FE377" i="2"/>
  <c r="P375" i="2"/>
  <c r="J378" i="2"/>
  <c r="AA377" i="2"/>
  <c r="FK378" i="2"/>
  <c r="DZ378" i="2"/>
  <c r="EF378" i="2"/>
  <c r="CJ378" i="2"/>
  <c r="DB376" i="2"/>
  <c r="CD377" i="2"/>
  <c r="BW375" i="2"/>
  <c r="BQ373" i="2"/>
  <c r="U375" i="2"/>
  <c r="I378" i="2"/>
  <c r="AB377" i="2"/>
  <c r="V375" i="2"/>
  <c r="AH377" i="2"/>
  <c r="DS378" i="2"/>
  <c r="EK377" i="2"/>
  <c r="CO378" i="2"/>
  <c r="CU378" i="2"/>
  <c r="DH375" i="2"/>
  <c r="BF374" i="2"/>
  <c r="BK374" i="2"/>
  <c r="O375" i="2"/>
  <c r="AG377" i="2"/>
  <c r="AN377" i="2"/>
  <c r="FL378" i="2"/>
  <c r="AM377" i="2"/>
  <c r="DT378" i="2"/>
  <c r="EL377" i="2"/>
  <c r="CP378" i="2"/>
  <c r="CV378" i="2"/>
  <c r="DG375" i="2"/>
  <c r="BE374" i="2"/>
  <c r="BL374" i="2"/>
  <c r="AS376" i="2"/>
  <c r="AZ375" i="2"/>
  <c r="AT376" i="2"/>
  <c r="FF377" i="2"/>
  <c r="EB437" i="2" l="1"/>
  <c r="EC436" i="2"/>
  <c r="EI436" i="2" s="1"/>
  <c r="EH436" i="2"/>
  <c r="DL380" i="2"/>
  <c r="DE471" i="2"/>
  <c r="CS473" i="2"/>
  <c r="CR474" i="2"/>
  <c r="CX473" i="2"/>
  <c r="CY472" i="2"/>
  <c r="EJ378" i="2"/>
  <c r="ED379" i="2"/>
  <c r="DR379" i="2"/>
  <c r="DX379" i="2"/>
  <c r="DQ445" i="2"/>
  <c r="DK444" i="2"/>
  <c r="DW454" i="2"/>
  <c r="CB378" i="2"/>
  <c r="CT379" i="2"/>
  <c r="CZ377" i="2"/>
  <c r="CN379" i="2"/>
  <c r="CH379" i="2"/>
  <c r="DF377" i="2"/>
  <c r="BV377" i="2"/>
  <c r="BD375" i="2"/>
  <c r="BP375" i="2"/>
  <c r="BJ376" i="2"/>
  <c r="AX377" i="2"/>
  <c r="FJ380" i="2"/>
  <c r="FD379" i="2"/>
  <c r="Z378" i="2"/>
  <c r="AR377" i="2"/>
  <c r="AL379" i="2"/>
  <c r="AF379" i="2"/>
  <c r="T377" i="2"/>
  <c r="M378" i="2"/>
  <c r="S378" i="2"/>
  <c r="N377" i="2"/>
  <c r="H379" i="2"/>
  <c r="H411" i="1"/>
  <c r="H412" i="1" s="1"/>
  <c r="H413" i="1" s="1"/>
  <c r="N410" i="1"/>
  <c r="F776" i="1"/>
  <c r="G775" i="1"/>
  <c r="D247" i="1"/>
  <c r="E246" i="1"/>
  <c r="O234" i="1"/>
  <c r="P233" i="1"/>
  <c r="DN380" i="2"/>
  <c r="DM380" i="2"/>
  <c r="EL378" i="2"/>
  <c r="EE379" i="2"/>
  <c r="CC378" i="2"/>
  <c r="CU379" i="2"/>
  <c r="CO379" i="2"/>
  <c r="BW376" i="2"/>
  <c r="BQ374" i="2"/>
  <c r="AY376" i="2"/>
  <c r="FE378" i="2"/>
  <c r="P376" i="2"/>
  <c r="AB378" i="2"/>
  <c r="V376" i="2"/>
  <c r="FK379" i="2"/>
  <c r="O376" i="2"/>
  <c r="EK378" i="2"/>
  <c r="EF379" i="2"/>
  <c r="CD378" i="2"/>
  <c r="CV379" i="2"/>
  <c r="CP379" i="2"/>
  <c r="BX376" i="2"/>
  <c r="BR374" i="2"/>
  <c r="AN378" i="2"/>
  <c r="U376" i="2"/>
  <c r="AT377" i="2"/>
  <c r="J379" i="2"/>
  <c r="AS377" i="2"/>
  <c r="DY379" i="2"/>
  <c r="DT379" i="2"/>
  <c r="CJ379" i="2"/>
  <c r="DA377" i="2"/>
  <c r="DH376" i="2"/>
  <c r="BF375" i="2"/>
  <c r="BK375" i="2"/>
  <c r="I379" i="2"/>
  <c r="FL379" i="2"/>
  <c r="AG378" i="2"/>
  <c r="AA378" i="2"/>
  <c r="DZ379" i="2"/>
  <c r="DS379" i="2"/>
  <c r="CI379" i="2"/>
  <c r="DB377" i="2"/>
  <c r="DG376" i="2"/>
  <c r="BE375" i="2"/>
  <c r="BL375" i="2"/>
  <c r="AH378" i="2"/>
  <c r="AZ376" i="2"/>
  <c r="AM378" i="2"/>
  <c r="FF378" i="2"/>
  <c r="EB438" i="2" l="1"/>
  <c r="EC437" i="2"/>
  <c r="EI437" i="2" s="1"/>
  <c r="EH437" i="2"/>
  <c r="DL381" i="2"/>
  <c r="DE472" i="2"/>
  <c r="CS474" i="2"/>
  <c r="CR475" i="2"/>
  <c r="CX474" i="2"/>
  <c r="CY473" i="2"/>
  <c r="DR380" i="2"/>
  <c r="ED380" i="2"/>
  <c r="DX380" i="2"/>
  <c r="EJ379" i="2"/>
  <c r="DQ446" i="2"/>
  <c r="DK445" i="2"/>
  <c r="DW455" i="2"/>
  <c r="CN380" i="2"/>
  <c r="CZ378" i="2"/>
  <c r="CT380" i="2"/>
  <c r="CH380" i="2"/>
  <c r="CB379" i="2"/>
  <c r="DF378" i="2"/>
  <c r="BV378" i="2"/>
  <c r="BD376" i="2"/>
  <c r="BP376" i="2"/>
  <c r="BJ377" i="2"/>
  <c r="AX378" i="2"/>
  <c r="FJ381" i="2"/>
  <c r="FD380" i="2"/>
  <c r="AR378" i="2"/>
  <c r="Z379" i="2"/>
  <c r="AF380" i="2"/>
  <c r="AL380" i="2"/>
  <c r="T378" i="2"/>
  <c r="M379" i="2"/>
  <c r="S379" i="2"/>
  <c r="N378" i="2"/>
  <c r="H380" i="2"/>
  <c r="H414" i="1"/>
  <c r="N413" i="1"/>
  <c r="G776" i="1"/>
  <c r="F777" i="1"/>
  <c r="D248" i="1"/>
  <c r="E247" i="1"/>
  <c r="O235" i="1"/>
  <c r="P234" i="1"/>
  <c r="DN381" i="2"/>
  <c r="DM381" i="2"/>
  <c r="EL379" i="2"/>
  <c r="EE380" i="2"/>
  <c r="CO380" i="2"/>
  <c r="CI380" i="2"/>
  <c r="CV380" i="2"/>
  <c r="BX377" i="2"/>
  <c r="BR375" i="2"/>
  <c r="AY377" i="2"/>
  <c r="FE379" i="2"/>
  <c r="P377" i="2"/>
  <c r="J380" i="2"/>
  <c r="AA379" i="2"/>
  <c r="FK380" i="2"/>
  <c r="AN379" i="2"/>
  <c r="EK379" i="2"/>
  <c r="EF380" i="2"/>
  <c r="CP380" i="2"/>
  <c r="CJ380" i="2"/>
  <c r="CU380" i="2"/>
  <c r="BW377" i="2"/>
  <c r="BQ375" i="2"/>
  <c r="AH379" i="2"/>
  <c r="U377" i="2"/>
  <c r="I380" i="2"/>
  <c r="AB379" i="2"/>
  <c r="V377" i="2"/>
  <c r="DT380" i="2"/>
  <c r="DZ380" i="2"/>
  <c r="CD379" i="2"/>
  <c r="DB378" i="2"/>
  <c r="DH377" i="2"/>
  <c r="BF376" i="2"/>
  <c r="BL376" i="2"/>
  <c r="O377" i="2"/>
  <c r="AM379" i="2"/>
  <c r="FL380" i="2"/>
  <c r="DS380" i="2"/>
  <c r="DY380" i="2"/>
  <c r="CC379" i="2"/>
  <c r="DA378" i="2"/>
  <c r="DG377" i="2"/>
  <c r="BE376" i="2"/>
  <c r="BK376" i="2"/>
  <c r="AS378" i="2"/>
  <c r="AZ377" i="2"/>
  <c r="AT378" i="2"/>
  <c r="AG379" i="2"/>
  <c r="FF379" i="2"/>
  <c r="EB439" i="2" l="1"/>
  <c r="EC438" i="2"/>
  <c r="EI438" i="2" s="1"/>
  <c r="EH438" i="2"/>
  <c r="DL382" i="2"/>
  <c r="DE473" i="2"/>
  <c r="CS475" i="2"/>
  <c r="CR476" i="2"/>
  <c r="CX475" i="2"/>
  <c r="CY474" i="2"/>
  <c r="DX381" i="2"/>
  <c r="ED381" i="2"/>
  <c r="DR381" i="2"/>
  <c r="EJ380" i="2"/>
  <c r="DQ447" i="2"/>
  <c r="DK446" i="2"/>
  <c r="DW456" i="2"/>
  <c r="CT381" i="2"/>
  <c r="CZ379" i="2"/>
  <c r="CH381" i="2"/>
  <c r="CB380" i="2"/>
  <c r="CN381" i="2"/>
  <c r="DF379" i="2"/>
  <c r="BV379" i="2"/>
  <c r="BD377" i="2"/>
  <c r="BP377" i="2"/>
  <c r="BJ378" i="2"/>
  <c r="AX379" i="2"/>
  <c r="FJ382" i="2"/>
  <c r="FD381" i="2"/>
  <c r="Z380" i="2"/>
  <c r="AR379" i="2"/>
  <c r="AL381" i="2"/>
  <c r="AF381" i="2"/>
  <c r="T379" i="2"/>
  <c r="M380" i="2"/>
  <c r="S380" i="2"/>
  <c r="N379" i="2"/>
  <c r="S438" i="2"/>
  <c r="H381" i="2"/>
  <c r="H415" i="1"/>
  <c r="N414" i="1"/>
  <c r="F778" i="1"/>
  <c r="G777" i="1"/>
  <c r="D249" i="1"/>
  <c r="E248" i="1"/>
  <c r="O236" i="1"/>
  <c r="P235" i="1"/>
  <c r="DN382" i="2"/>
  <c r="DM382" i="2"/>
  <c r="EE381" i="2"/>
  <c r="EK380" i="2"/>
  <c r="CP381" i="2"/>
  <c r="CI381" i="2"/>
  <c r="DH378" i="2"/>
  <c r="BE377" i="2"/>
  <c r="BL377" i="2"/>
  <c r="AG380" i="2"/>
  <c r="V378" i="2"/>
  <c r="AM380" i="2"/>
  <c r="AS379" i="2"/>
  <c r="DY381" i="2"/>
  <c r="DS381" i="2"/>
  <c r="CU381" i="2"/>
  <c r="DA379" i="2"/>
  <c r="CD380" i="2"/>
  <c r="BX378" i="2"/>
  <c r="BR376" i="2"/>
  <c r="AY378" i="2"/>
  <c r="FL381" i="2"/>
  <c r="P378" i="2"/>
  <c r="FK381" i="2"/>
  <c r="AA380" i="2"/>
  <c r="O378" i="2"/>
  <c r="DZ381" i="2"/>
  <c r="DT381" i="2"/>
  <c r="CV381" i="2"/>
  <c r="DB379" i="2"/>
  <c r="CC380" i="2"/>
  <c r="BW378" i="2"/>
  <c r="BQ376" i="2"/>
  <c r="AB380" i="2"/>
  <c r="AT379" i="2"/>
  <c r="AH380" i="2"/>
  <c r="FE380" i="2"/>
  <c r="AN380" i="2"/>
  <c r="EF381" i="2"/>
  <c r="EL380" i="2"/>
  <c r="CO381" i="2"/>
  <c r="CJ381" i="2"/>
  <c r="DG378" i="2"/>
  <c r="BF377" i="2"/>
  <c r="BK377" i="2"/>
  <c r="I381" i="2"/>
  <c r="AZ378" i="2"/>
  <c r="FF380" i="2"/>
  <c r="J381" i="2"/>
  <c r="U378" i="2"/>
  <c r="EB440" i="2" l="1"/>
  <c r="EC439" i="2"/>
  <c r="EI439" i="2" s="1"/>
  <c r="EH439" i="2"/>
  <c r="DL383" i="2"/>
  <c r="DE474" i="2"/>
  <c r="CR477" i="2"/>
  <c r="CS476" i="2"/>
  <c r="CX476" i="2"/>
  <c r="CY475" i="2"/>
  <c r="EJ381" i="2"/>
  <c r="DR382" i="2"/>
  <c r="ED382" i="2"/>
  <c r="DX382" i="2"/>
  <c r="DQ448" i="2"/>
  <c r="DK447" i="2"/>
  <c r="DW457" i="2"/>
  <c r="CB381" i="2"/>
  <c r="CH382" i="2"/>
  <c r="CZ380" i="2"/>
  <c r="CN382" i="2"/>
  <c r="CT382" i="2"/>
  <c r="DF380" i="2"/>
  <c r="BV380" i="2"/>
  <c r="BD378" i="2"/>
  <c r="BP378" i="2"/>
  <c r="BJ379" i="2"/>
  <c r="AX380" i="2"/>
  <c r="FJ383" i="2"/>
  <c r="FD382" i="2"/>
  <c r="AR380" i="2"/>
  <c r="Z381" i="2"/>
  <c r="AL382" i="2"/>
  <c r="AF382" i="2"/>
  <c r="T380" i="2"/>
  <c r="M381" i="2"/>
  <c r="S381" i="2"/>
  <c r="N380" i="2"/>
  <c r="S439" i="2"/>
  <c r="H382" i="2"/>
  <c r="N415" i="1"/>
  <c r="H416" i="1"/>
  <c r="F779" i="1"/>
  <c r="G778" i="1"/>
  <c r="D250" i="1"/>
  <c r="E249" i="1"/>
  <c r="O237" i="1"/>
  <c r="P236" i="1"/>
  <c r="DM383" i="2"/>
  <c r="DN383" i="2"/>
  <c r="DY382" i="2"/>
  <c r="EE382" i="2"/>
  <c r="CV382" i="2"/>
  <c r="DB380" i="2"/>
  <c r="DG379" i="2"/>
  <c r="BE378" i="2"/>
  <c r="BL378" i="2"/>
  <c r="AN381" i="2"/>
  <c r="V379" i="2"/>
  <c r="AG381" i="2"/>
  <c r="AA381" i="2"/>
  <c r="EK381" i="2"/>
  <c r="DS382" i="2"/>
  <c r="CC381" i="2"/>
  <c r="CJ382" i="2"/>
  <c r="CP382" i="2"/>
  <c r="BX379" i="2"/>
  <c r="BR377" i="2"/>
  <c r="AY379" i="2"/>
  <c r="FL382" i="2"/>
  <c r="P379" i="2"/>
  <c r="FK382" i="2"/>
  <c r="AS380" i="2"/>
  <c r="O379" i="2"/>
  <c r="EL381" i="2"/>
  <c r="DT382" i="2"/>
  <c r="CD381" i="2"/>
  <c r="CI382" i="2"/>
  <c r="CO382" i="2"/>
  <c r="BW379" i="2"/>
  <c r="BQ377" i="2"/>
  <c r="AT380" i="2"/>
  <c r="AM381" i="2"/>
  <c r="AB381" i="2"/>
  <c r="FE381" i="2"/>
  <c r="AH381" i="2"/>
  <c r="DZ382" i="2"/>
  <c r="EF382" i="2"/>
  <c r="CU382" i="2"/>
  <c r="DA380" i="2"/>
  <c r="DH379" i="2"/>
  <c r="BF378" i="2"/>
  <c r="BK378" i="2"/>
  <c r="I382" i="2"/>
  <c r="AZ379" i="2"/>
  <c r="FF381" i="2"/>
  <c r="J382" i="2"/>
  <c r="U379" i="2"/>
  <c r="EB441" i="2" l="1"/>
  <c r="EC440" i="2"/>
  <c r="EI440" i="2" s="1"/>
  <c r="EH440" i="2"/>
  <c r="DL384" i="2"/>
  <c r="CY476" i="2"/>
  <c r="CR478" i="2"/>
  <c r="CX477" i="2"/>
  <c r="CS477" i="2"/>
  <c r="DE475" i="2"/>
  <c r="ED383" i="2"/>
  <c r="DR383" i="2"/>
  <c r="DX383" i="2"/>
  <c r="EJ382" i="2"/>
  <c r="DQ449" i="2"/>
  <c r="DK448" i="2"/>
  <c r="DW458" i="2"/>
  <c r="CN383" i="2"/>
  <c r="CZ381" i="2"/>
  <c r="CH383" i="2"/>
  <c r="CT383" i="2"/>
  <c r="CB382" i="2"/>
  <c r="DF381" i="2"/>
  <c r="BV381" i="2"/>
  <c r="BD379" i="2"/>
  <c r="BP379" i="2"/>
  <c r="BJ380" i="2"/>
  <c r="AX381" i="2"/>
  <c r="FJ384" i="2"/>
  <c r="FD383" i="2"/>
  <c r="Z382" i="2"/>
  <c r="AR381" i="2"/>
  <c r="AF383" i="2"/>
  <c r="AL383" i="2"/>
  <c r="T381" i="2"/>
  <c r="M382" i="2"/>
  <c r="S382" i="2"/>
  <c r="N381" i="2"/>
  <c r="H383" i="2"/>
  <c r="N416" i="1"/>
  <c r="H417" i="1"/>
  <c r="H418" i="1" s="1"/>
  <c r="H419" i="1" s="1"/>
  <c r="H420" i="1" s="1"/>
  <c r="H421" i="1" s="1"/>
  <c r="H422" i="1" s="1"/>
  <c r="F780" i="1"/>
  <c r="G779" i="1"/>
  <c r="D251" i="1"/>
  <c r="E250" i="1"/>
  <c r="O238" i="1"/>
  <c r="P237" i="1"/>
  <c r="DM384" i="2"/>
  <c r="DN384" i="2"/>
  <c r="EK382" i="2"/>
  <c r="DS383" i="2"/>
  <c r="CO383" i="2"/>
  <c r="DB381" i="2"/>
  <c r="CV383" i="2"/>
  <c r="BW380" i="2"/>
  <c r="BQ378" i="2"/>
  <c r="AY380" i="2"/>
  <c r="FE382" i="2"/>
  <c r="P380" i="2"/>
  <c r="J383" i="2"/>
  <c r="AS381" i="2"/>
  <c r="FK383" i="2"/>
  <c r="DY383" i="2"/>
  <c r="DH380" i="2"/>
  <c r="EL382" i="2"/>
  <c r="DT383" i="2"/>
  <c r="CP383" i="2"/>
  <c r="DA381" i="2"/>
  <c r="CU383" i="2"/>
  <c r="BX380" i="2"/>
  <c r="BR378" i="2"/>
  <c r="AH382" i="2"/>
  <c r="U380" i="2"/>
  <c r="I383" i="2"/>
  <c r="AT381" i="2"/>
  <c r="V380" i="2"/>
  <c r="AN382" i="2"/>
  <c r="CI383" i="2"/>
  <c r="O380" i="2"/>
  <c r="EF383" i="2"/>
  <c r="CC382" i="2"/>
  <c r="BK379" i="2"/>
  <c r="FL383" i="2"/>
  <c r="EE383" i="2"/>
  <c r="DZ383" i="2"/>
  <c r="CD382" i="2"/>
  <c r="CJ383" i="2"/>
  <c r="DG380" i="2"/>
  <c r="BE379" i="2"/>
  <c r="BL379" i="2"/>
  <c r="AA382" i="2"/>
  <c r="AZ380" i="2"/>
  <c r="AB382" i="2"/>
  <c r="AG382" i="2"/>
  <c r="FF382" i="2"/>
  <c r="BF379" i="2"/>
  <c r="AM382" i="2"/>
  <c r="EB442" i="2" l="1"/>
  <c r="EC441" i="2"/>
  <c r="EI441" i="2" s="1"/>
  <c r="EH441" i="2"/>
  <c r="DL385" i="2"/>
  <c r="CY477" i="2"/>
  <c r="CR479" i="2"/>
  <c r="CR480" i="2" s="1"/>
  <c r="CX478" i="2"/>
  <c r="CS478" i="2"/>
  <c r="DE476" i="2"/>
  <c r="DX384" i="2"/>
  <c r="DR384" i="2"/>
  <c r="ED384" i="2"/>
  <c r="EJ383" i="2"/>
  <c r="DQ450" i="2"/>
  <c r="DK449" i="2"/>
  <c r="DW459" i="2"/>
  <c r="CT384" i="2"/>
  <c r="CH384" i="2"/>
  <c r="CZ382" i="2"/>
  <c r="CB383" i="2"/>
  <c r="CN384" i="2"/>
  <c r="DF382" i="2"/>
  <c r="BV382" i="2"/>
  <c r="BD380" i="2"/>
  <c r="BP380" i="2"/>
  <c r="BJ381" i="2"/>
  <c r="AX382" i="2"/>
  <c r="FJ385" i="2"/>
  <c r="FD384" i="2"/>
  <c r="AR382" i="2"/>
  <c r="Z383" i="2"/>
  <c r="AL384" i="2"/>
  <c r="AF384" i="2"/>
  <c r="T382" i="2"/>
  <c r="M383" i="2"/>
  <c r="N382" i="2"/>
  <c r="H384" i="2"/>
  <c r="H423" i="1"/>
  <c r="H424" i="1" s="1"/>
  <c r="H425" i="1" s="1"/>
  <c r="N422" i="1"/>
  <c r="G780" i="1"/>
  <c r="F781" i="1"/>
  <c r="D252" i="1"/>
  <c r="E251" i="1"/>
  <c r="O239" i="1"/>
  <c r="P238" i="1"/>
  <c r="DM385" i="2"/>
  <c r="DN385" i="2"/>
  <c r="DZ384" i="2"/>
  <c r="EF384" i="2"/>
  <c r="CV384" i="2"/>
  <c r="CJ384" i="2"/>
  <c r="CC383" i="2"/>
  <c r="BW381" i="2"/>
  <c r="BQ379" i="2"/>
  <c r="O381" i="2"/>
  <c r="AA383" i="2"/>
  <c r="FK384" i="2"/>
  <c r="U381" i="2"/>
  <c r="AM383" i="2"/>
  <c r="J384" i="2"/>
  <c r="CO384" i="2"/>
  <c r="BK380" i="2"/>
  <c r="V381" i="2"/>
  <c r="DS384" i="2"/>
  <c r="EK383" i="2"/>
  <c r="CP384" i="2"/>
  <c r="DA382" i="2"/>
  <c r="DH381" i="2"/>
  <c r="BF380" i="2"/>
  <c r="BL380" i="2"/>
  <c r="FF383" i="2"/>
  <c r="AZ381" i="2"/>
  <c r="AH383" i="2"/>
  <c r="AN383" i="2"/>
  <c r="FL384" i="2"/>
  <c r="DB382" i="2"/>
  <c r="DT384" i="2"/>
  <c r="EL383" i="2"/>
  <c r="BE380" i="2"/>
  <c r="FE383" i="2"/>
  <c r="DY384" i="2"/>
  <c r="EE384" i="2"/>
  <c r="CU384" i="2"/>
  <c r="CI384" i="2"/>
  <c r="CD383" i="2"/>
  <c r="BX381" i="2"/>
  <c r="BR379" i="2"/>
  <c r="AY381" i="2"/>
  <c r="AG383" i="2"/>
  <c r="AS382" i="2"/>
  <c r="AB383" i="2"/>
  <c r="P381" i="2"/>
  <c r="AT382" i="2"/>
  <c r="DG381" i="2"/>
  <c r="I384" i="2"/>
  <c r="EB443" i="2" l="1"/>
  <c r="EC442" i="2"/>
  <c r="EI442" i="2" s="1"/>
  <c r="EH442" i="2"/>
  <c r="DL386" i="2"/>
  <c r="CX480" i="2"/>
  <c r="CS480" i="2"/>
  <c r="CY480" i="2" s="1"/>
  <c r="DE480" i="2" s="1"/>
  <c r="CR481" i="2"/>
  <c r="DE477" i="2"/>
  <c r="CY478" i="2"/>
  <c r="CX479" i="2"/>
  <c r="CS479" i="2"/>
  <c r="EJ384" i="2"/>
  <c r="ED385" i="2"/>
  <c r="DR385" i="2"/>
  <c r="DX385" i="2"/>
  <c r="DQ451" i="2"/>
  <c r="DK450" i="2"/>
  <c r="DW460" i="2"/>
  <c r="CB384" i="2"/>
  <c r="CZ383" i="2"/>
  <c r="CH385" i="2"/>
  <c r="CN385" i="2"/>
  <c r="CT385" i="2"/>
  <c r="DF383" i="2"/>
  <c r="BV383" i="2"/>
  <c r="BD381" i="2"/>
  <c r="BP381" i="2"/>
  <c r="BJ382" i="2"/>
  <c r="AX383" i="2"/>
  <c r="FJ386" i="2"/>
  <c r="FD385" i="2"/>
  <c r="Z384" i="2"/>
  <c r="AR383" i="2"/>
  <c r="AL385" i="2"/>
  <c r="AF385" i="2"/>
  <c r="T383" i="2"/>
  <c r="M384" i="2"/>
  <c r="N383" i="2"/>
  <c r="S442" i="2"/>
  <c r="H385" i="2"/>
  <c r="N425" i="1"/>
  <c r="H426" i="1"/>
  <c r="F782" i="1"/>
  <c r="G781" i="1"/>
  <c r="D253" i="1"/>
  <c r="E252" i="1"/>
  <c r="O240" i="1"/>
  <c r="P239" i="1"/>
  <c r="DM386" i="2"/>
  <c r="DN386" i="2"/>
  <c r="DY385" i="2"/>
  <c r="DT385" i="2"/>
  <c r="CU385" i="2"/>
  <c r="CI385" i="2"/>
  <c r="DG382" i="2"/>
  <c r="BF381" i="2"/>
  <c r="BL381" i="2"/>
  <c r="O382" i="2"/>
  <c r="AZ382" i="2"/>
  <c r="AB384" i="2"/>
  <c r="AM384" i="2"/>
  <c r="AG384" i="2"/>
  <c r="CC384" i="2"/>
  <c r="DB383" i="2"/>
  <c r="BQ380" i="2"/>
  <c r="AH384" i="2"/>
  <c r="DZ385" i="2"/>
  <c r="DS385" i="2"/>
  <c r="CV385" i="2"/>
  <c r="CJ385" i="2"/>
  <c r="DH382" i="2"/>
  <c r="BE381" i="2"/>
  <c r="BK381" i="2"/>
  <c r="AA384" i="2"/>
  <c r="P382" i="2"/>
  <c r="J385" i="2"/>
  <c r="FF384" i="2"/>
  <c r="EF385" i="2"/>
  <c r="BW382" i="2"/>
  <c r="U382" i="2"/>
  <c r="V382" i="2"/>
  <c r="EL384" i="2"/>
  <c r="EE385" i="2"/>
  <c r="CD384" i="2"/>
  <c r="DA383" i="2"/>
  <c r="CP385" i="2"/>
  <c r="BX382" i="2"/>
  <c r="BR380" i="2"/>
  <c r="AY382" i="2"/>
  <c r="FE384" i="2"/>
  <c r="I385" i="2"/>
  <c r="AT383" i="2"/>
  <c r="AS383" i="2"/>
  <c r="FK385" i="2"/>
  <c r="EK384" i="2"/>
  <c r="CO385" i="2"/>
  <c r="AN384" i="2"/>
  <c r="FL385" i="2"/>
  <c r="EB444" i="2" l="1"/>
  <c r="EC443" i="2"/>
  <c r="EI443" i="2" s="1"/>
  <c r="EH443" i="2"/>
  <c r="DL387" i="2"/>
  <c r="CR482" i="2"/>
  <c r="CX481" i="2"/>
  <c r="CS481" i="2"/>
  <c r="CY479" i="2"/>
  <c r="DE478" i="2"/>
  <c r="DR386" i="2"/>
  <c r="ED386" i="2"/>
  <c r="DX386" i="2"/>
  <c r="EJ385" i="2"/>
  <c r="DQ452" i="2"/>
  <c r="DK451" i="2"/>
  <c r="DW461" i="2"/>
  <c r="CN386" i="2"/>
  <c r="CH386" i="2"/>
  <c r="CZ384" i="2"/>
  <c r="CT386" i="2"/>
  <c r="CB385" i="2"/>
  <c r="DF384" i="2"/>
  <c r="BV384" i="2"/>
  <c r="BD382" i="2"/>
  <c r="BP382" i="2"/>
  <c r="BJ383" i="2"/>
  <c r="AX384" i="2"/>
  <c r="FJ387" i="2"/>
  <c r="FD386" i="2"/>
  <c r="AR384" i="2"/>
  <c r="Z385" i="2"/>
  <c r="AF386" i="2"/>
  <c r="AL386" i="2"/>
  <c r="T384" i="2"/>
  <c r="M385" i="2"/>
  <c r="N384" i="2"/>
  <c r="S443" i="2"/>
  <c r="H386" i="2"/>
  <c r="N426" i="1"/>
  <c r="H427" i="1"/>
  <c r="G782" i="1"/>
  <c r="F783" i="1"/>
  <c r="D254" i="1"/>
  <c r="E253" i="1"/>
  <c r="O241" i="1"/>
  <c r="P240" i="1"/>
  <c r="DN387" i="2"/>
  <c r="DM387" i="2"/>
  <c r="EL385" i="2"/>
  <c r="EF386" i="2"/>
  <c r="CO386" i="2"/>
  <c r="CI386" i="2"/>
  <c r="CU386" i="2"/>
  <c r="BX383" i="2"/>
  <c r="BR381" i="2"/>
  <c r="AH385" i="2"/>
  <c r="U383" i="2"/>
  <c r="I386" i="2"/>
  <c r="J386" i="2"/>
  <c r="AB385" i="2"/>
  <c r="FK386" i="2"/>
  <c r="AN385" i="2"/>
  <c r="DS386" i="2"/>
  <c r="CC385" i="2"/>
  <c r="DG383" i="2"/>
  <c r="BL382" i="2"/>
  <c r="AZ383" i="2"/>
  <c r="EK385" i="2"/>
  <c r="EE386" i="2"/>
  <c r="CP386" i="2"/>
  <c r="CJ386" i="2"/>
  <c r="CV386" i="2"/>
  <c r="BW383" i="2"/>
  <c r="BQ381" i="2"/>
  <c r="O383" i="2"/>
  <c r="AG385" i="2"/>
  <c r="AA385" i="2"/>
  <c r="V383" i="2"/>
  <c r="FL386" i="2"/>
  <c r="DY386" i="2"/>
  <c r="DB384" i="2"/>
  <c r="BE382" i="2"/>
  <c r="FE385" i="2"/>
  <c r="AM385" i="2"/>
  <c r="DT386" i="2"/>
  <c r="DZ386" i="2"/>
  <c r="CD385" i="2"/>
  <c r="DA384" i="2"/>
  <c r="DH383" i="2"/>
  <c r="BF382" i="2"/>
  <c r="BK382" i="2"/>
  <c r="AS384" i="2"/>
  <c r="AY383" i="2"/>
  <c r="AT384" i="2"/>
  <c r="P383" i="2"/>
  <c r="FF385" i="2"/>
  <c r="EB445" i="2" l="1"/>
  <c r="EC444" i="2"/>
  <c r="EI444" i="2" s="1"/>
  <c r="EH444" i="2"/>
  <c r="DL388" i="2"/>
  <c r="CY481" i="2"/>
  <c r="CX482" i="2"/>
  <c r="CR483" i="2"/>
  <c r="CS482" i="2"/>
  <c r="DE479" i="2"/>
  <c r="DX387" i="2"/>
  <c r="ED387" i="2"/>
  <c r="DR387" i="2"/>
  <c r="EJ386" i="2"/>
  <c r="DQ453" i="2"/>
  <c r="DK452" i="2"/>
  <c r="DW462" i="2"/>
  <c r="CT387" i="2"/>
  <c r="CZ385" i="2"/>
  <c r="CH387" i="2"/>
  <c r="CB386" i="2"/>
  <c r="CN387" i="2"/>
  <c r="DF385" i="2"/>
  <c r="BV385" i="2"/>
  <c r="BD383" i="2"/>
  <c r="BP383" i="2"/>
  <c r="BJ384" i="2"/>
  <c r="AX385" i="2"/>
  <c r="FJ388" i="2"/>
  <c r="FD387" i="2"/>
  <c r="Z386" i="2"/>
  <c r="AR385" i="2"/>
  <c r="AL387" i="2"/>
  <c r="AF387" i="2"/>
  <c r="T385" i="2"/>
  <c r="M386" i="2"/>
  <c r="N385" i="2"/>
  <c r="S444" i="2"/>
  <c r="H387" i="2"/>
  <c r="N427" i="1"/>
  <c r="H428" i="1"/>
  <c r="F784" i="1"/>
  <c r="G783" i="1"/>
  <c r="D255" i="1"/>
  <c r="E254" i="1"/>
  <c r="O242" i="1"/>
  <c r="P241" i="1"/>
  <c r="DN388" i="2"/>
  <c r="DM388" i="2"/>
  <c r="DZ387" i="2"/>
  <c r="DS387" i="2"/>
  <c r="CU387" i="2"/>
  <c r="DA385" i="2"/>
  <c r="CC386" i="2"/>
  <c r="BW384" i="2"/>
  <c r="BQ382" i="2"/>
  <c r="AZ384" i="2"/>
  <c r="FE386" i="2"/>
  <c r="FL387" i="2"/>
  <c r="AY384" i="2"/>
  <c r="V384" i="2"/>
  <c r="FK387" i="2"/>
  <c r="DY387" i="2"/>
  <c r="DT387" i="2"/>
  <c r="CV387" i="2"/>
  <c r="DB385" i="2"/>
  <c r="CD386" i="2"/>
  <c r="BX384" i="2"/>
  <c r="BR382" i="2"/>
  <c r="U384" i="2"/>
  <c r="J387" i="2"/>
  <c r="AS385" i="2"/>
  <c r="AH386" i="2"/>
  <c r="EF387" i="2"/>
  <c r="EL386" i="2"/>
  <c r="CO387" i="2"/>
  <c r="CI387" i="2"/>
  <c r="DH384" i="2"/>
  <c r="BF383" i="2"/>
  <c r="BL383" i="2"/>
  <c r="I387" i="2"/>
  <c r="P384" i="2"/>
  <c r="AB386" i="2"/>
  <c r="AM386" i="2"/>
  <c r="O384" i="2"/>
  <c r="EE387" i="2"/>
  <c r="EK386" i="2"/>
  <c r="CP387" i="2"/>
  <c r="CJ387" i="2"/>
  <c r="DG384" i="2"/>
  <c r="BE383" i="2"/>
  <c r="BK383" i="2"/>
  <c r="AN386" i="2"/>
  <c r="FF386" i="2"/>
  <c r="AA386" i="2"/>
  <c r="AG386" i="2"/>
  <c r="AT385" i="2"/>
  <c r="EB446" i="2" l="1"/>
  <c r="EC445" i="2"/>
  <c r="EI445" i="2" s="1"/>
  <c r="EH445" i="2"/>
  <c r="DL389" i="2"/>
  <c r="CY482" i="2"/>
  <c r="CS483" i="2"/>
  <c r="CX483" i="2"/>
  <c r="CR484" i="2"/>
  <c r="CR485" i="2" s="1"/>
  <c r="DE481" i="2"/>
  <c r="EJ387" i="2"/>
  <c r="DR388" i="2"/>
  <c r="ED388" i="2"/>
  <c r="DX388" i="2"/>
  <c r="DQ454" i="2"/>
  <c r="DK453" i="2"/>
  <c r="DW463" i="2"/>
  <c r="CB387" i="2"/>
  <c r="CH388" i="2"/>
  <c r="CZ386" i="2"/>
  <c r="CN388" i="2"/>
  <c r="CT388" i="2"/>
  <c r="DF386" i="2"/>
  <c r="BV386" i="2"/>
  <c r="BD384" i="2"/>
  <c r="BP384" i="2"/>
  <c r="BJ385" i="2"/>
  <c r="AX386" i="2"/>
  <c r="FJ389" i="2"/>
  <c r="FD388" i="2"/>
  <c r="AR386" i="2"/>
  <c r="Z387" i="2"/>
  <c r="AL388" i="2"/>
  <c r="AF388" i="2"/>
  <c r="T386" i="2"/>
  <c r="M387" i="2"/>
  <c r="N386" i="2"/>
  <c r="H388" i="2"/>
  <c r="N428" i="1"/>
  <c r="H429" i="1"/>
  <c r="G784" i="1"/>
  <c r="F785" i="1"/>
  <c r="D256" i="1"/>
  <c r="E255" i="1"/>
  <c r="O243" i="1"/>
  <c r="P242" i="1"/>
  <c r="DM389" i="2"/>
  <c r="DN389" i="2"/>
  <c r="EL387" i="2"/>
  <c r="DT388" i="2"/>
  <c r="CD387" i="2"/>
  <c r="CJ388" i="2"/>
  <c r="CO388" i="2"/>
  <c r="BW385" i="2"/>
  <c r="BQ383" i="2"/>
  <c r="FF387" i="2"/>
  <c r="AN387" i="2"/>
  <c r="FK388" i="2"/>
  <c r="U385" i="2"/>
  <c r="AG387" i="2"/>
  <c r="J388" i="2"/>
  <c r="CV388" i="2"/>
  <c r="BK384" i="2"/>
  <c r="FE387" i="2"/>
  <c r="DZ388" i="2"/>
  <c r="EE388" i="2"/>
  <c r="CU388" i="2"/>
  <c r="DA386" i="2"/>
  <c r="DH385" i="2"/>
  <c r="BF384" i="2"/>
  <c r="BL384" i="2"/>
  <c r="V385" i="2"/>
  <c r="AZ385" i="2"/>
  <c r="AH387" i="2"/>
  <c r="FL388" i="2"/>
  <c r="DG385" i="2"/>
  <c r="I388" i="2"/>
  <c r="DY388" i="2"/>
  <c r="EF388" i="2"/>
  <c r="BE384" i="2"/>
  <c r="AY385" i="2"/>
  <c r="EK387" i="2"/>
  <c r="DS388" i="2"/>
  <c r="CC387" i="2"/>
  <c r="CI388" i="2"/>
  <c r="CP388" i="2"/>
  <c r="BX385" i="2"/>
  <c r="BR383" i="2"/>
  <c r="O385" i="2"/>
  <c r="AB387" i="2"/>
  <c r="AS386" i="2"/>
  <c r="AA387" i="2"/>
  <c r="P385" i="2"/>
  <c r="AT386" i="2"/>
  <c r="DB386" i="2"/>
  <c r="AM387" i="2"/>
  <c r="EB447" i="2" l="1"/>
  <c r="EC446" i="2"/>
  <c r="EI446" i="2" s="1"/>
  <c r="EH446" i="2"/>
  <c r="DL390" i="2"/>
  <c r="CR486" i="2"/>
  <c r="CX485" i="2"/>
  <c r="CS485" i="2"/>
  <c r="CY485" i="2" s="1"/>
  <c r="DE485" i="2" s="1"/>
  <c r="CS484" i="2"/>
  <c r="CX484" i="2"/>
  <c r="CY483" i="2"/>
  <c r="DE482" i="2"/>
  <c r="ED389" i="2"/>
  <c r="DR389" i="2"/>
  <c r="DX389" i="2"/>
  <c r="EJ388" i="2"/>
  <c r="DQ455" i="2"/>
  <c r="DK454" i="2"/>
  <c r="DW464" i="2"/>
  <c r="CN389" i="2"/>
  <c r="CZ387" i="2"/>
  <c r="CH389" i="2"/>
  <c r="CT389" i="2"/>
  <c r="CB388" i="2"/>
  <c r="DF387" i="2"/>
  <c r="BV387" i="2"/>
  <c r="BD385" i="2"/>
  <c r="BP385" i="2"/>
  <c r="BJ386" i="2"/>
  <c r="AX387" i="2"/>
  <c r="FJ390" i="2"/>
  <c r="FD389" i="2"/>
  <c r="Z388" i="2"/>
  <c r="AR387" i="2"/>
  <c r="AF389" i="2"/>
  <c r="AL389" i="2"/>
  <c r="T387" i="2"/>
  <c r="T388" i="2" s="1"/>
  <c r="M388" i="2"/>
  <c r="N387" i="2"/>
  <c r="H389" i="2"/>
  <c r="N429" i="1"/>
  <c r="H430" i="1"/>
  <c r="F786" i="1"/>
  <c r="G785" i="1"/>
  <c r="D257" i="1"/>
  <c r="E256" i="1"/>
  <c r="O244" i="1"/>
  <c r="P243" i="1"/>
  <c r="DM390" i="2"/>
  <c r="DN390" i="2"/>
  <c r="EK388" i="2"/>
  <c r="DT389" i="2"/>
  <c r="CP389" i="2"/>
  <c r="DA387" i="2"/>
  <c r="CU389" i="2"/>
  <c r="BX386" i="2"/>
  <c r="BR384" i="2"/>
  <c r="U386" i="2"/>
  <c r="AS387" i="2"/>
  <c r="FK389" i="2"/>
  <c r="AZ386" i="2"/>
  <c r="FE388" i="2"/>
  <c r="AB388" i="2"/>
  <c r="BQ384" i="2"/>
  <c r="AY386" i="2"/>
  <c r="AT387" i="2"/>
  <c r="DZ389" i="2"/>
  <c r="CI389" i="2"/>
  <c r="BF385" i="2"/>
  <c r="O386" i="2"/>
  <c r="AH388" i="2"/>
  <c r="FL389" i="2"/>
  <c r="DY389" i="2"/>
  <c r="CJ389" i="2"/>
  <c r="BE385" i="2"/>
  <c r="AM388" i="2"/>
  <c r="P386" i="2"/>
  <c r="AG388" i="2"/>
  <c r="EL388" i="2"/>
  <c r="DS389" i="2"/>
  <c r="CO389" i="2"/>
  <c r="DB387" i="2"/>
  <c r="CV389" i="2"/>
  <c r="BW386" i="2"/>
  <c r="FF388" i="2"/>
  <c r="AN388" i="2"/>
  <c r="J389" i="2"/>
  <c r="EE389" i="2"/>
  <c r="CD388" i="2"/>
  <c r="DG386" i="2"/>
  <c r="BL385" i="2"/>
  <c r="I389" i="2"/>
  <c r="V386" i="2"/>
  <c r="EF389" i="2"/>
  <c r="CC388" i="2"/>
  <c r="DH386" i="2"/>
  <c r="BK385" i="2"/>
  <c r="AA388" i="2"/>
  <c r="EB448" i="2" l="1"/>
  <c r="EC447" i="2"/>
  <c r="EI447" i="2" s="1"/>
  <c r="EH447" i="2"/>
  <c r="DL391" i="2"/>
  <c r="CR487" i="2"/>
  <c r="CX486" i="2"/>
  <c r="CS486" i="2"/>
  <c r="DE483" i="2"/>
  <c r="CY484" i="2"/>
  <c r="DX390" i="2"/>
  <c r="DR390" i="2"/>
  <c r="ED390" i="2"/>
  <c r="EJ389" i="2"/>
  <c r="DQ456" i="2"/>
  <c r="DK455" i="2"/>
  <c r="DW465" i="2"/>
  <c r="CT390" i="2"/>
  <c r="CH390" i="2"/>
  <c r="CZ388" i="2"/>
  <c r="CB389" i="2"/>
  <c r="CN390" i="2"/>
  <c r="DF388" i="2"/>
  <c r="BV388" i="2"/>
  <c r="BD386" i="2"/>
  <c r="BP386" i="2"/>
  <c r="BJ387" i="2"/>
  <c r="AX388" i="2"/>
  <c r="FJ391" i="2"/>
  <c r="FD390" i="2"/>
  <c r="AR388" i="2"/>
  <c r="Z389" i="2"/>
  <c r="AL390" i="2"/>
  <c r="AF390" i="2"/>
  <c r="M389" i="2"/>
  <c r="N388" i="2"/>
  <c r="T389" i="2"/>
  <c r="H390" i="2"/>
  <c r="N430" i="1"/>
  <c r="H431" i="1"/>
  <c r="G786" i="1"/>
  <c r="F787" i="1"/>
  <c r="D258" i="1"/>
  <c r="E257" i="1"/>
  <c r="O245" i="1"/>
  <c r="P244" i="1"/>
  <c r="DM391" i="2"/>
  <c r="DN391" i="2"/>
  <c r="DY390" i="2"/>
  <c r="EF390" i="2"/>
  <c r="CU390" i="2"/>
  <c r="CI390" i="2"/>
  <c r="CC389" i="2"/>
  <c r="BX387" i="2"/>
  <c r="BR385" i="2"/>
  <c r="V388" i="2"/>
  <c r="P387" i="2"/>
  <c r="J390" i="2"/>
  <c r="AA389" i="2"/>
  <c r="AH389" i="2"/>
  <c r="FF389" i="2"/>
  <c r="AM389" i="2"/>
  <c r="DZ390" i="2"/>
  <c r="EE390" i="2"/>
  <c r="CV390" i="2"/>
  <c r="CJ390" i="2"/>
  <c r="CD389" i="2"/>
  <c r="BW387" i="2"/>
  <c r="AZ387" i="2"/>
  <c r="U388" i="2"/>
  <c r="DS390" i="2"/>
  <c r="EK389" i="2"/>
  <c r="CO390" i="2"/>
  <c r="DA388" i="2"/>
  <c r="DH387" i="2"/>
  <c r="BF386" i="2"/>
  <c r="BL386" i="2"/>
  <c r="O387" i="2"/>
  <c r="U387" i="2"/>
  <c r="V387" i="2"/>
  <c r="AN389" i="2"/>
  <c r="FL390" i="2"/>
  <c r="AG389" i="2"/>
  <c r="DT390" i="2"/>
  <c r="EL389" i="2"/>
  <c r="CP390" i="2"/>
  <c r="DB388" i="2"/>
  <c r="DG387" i="2"/>
  <c r="BE386" i="2"/>
  <c r="BK386" i="2"/>
  <c r="AT388" i="2"/>
  <c r="AS388" i="2"/>
  <c r="AY387" i="2"/>
  <c r="FK390" i="2"/>
  <c r="AB389" i="2"/>
  <c r="FE389" i="2"/>
  <c r="BQ385" i="2"/>
  <c r="I390" i="2"/>
  <c r="EB449" i="2" l="1"/>
  <c r="EC448" i="2"/>
  <c r="EI448" i="2" s="1"/>
  <c r="EH448" i="2"/>
  <c r="DL392" i="2"/>
  <c r="CY486" i="2"/>
  <c r="CS487" i="2"/>
  <c r="CX487" i="2"/>
  <c r="CR488" i="2"/>
  <c r="DE484" i="2"/>
  <c r="EJ390" i="2"/>
  <c r="ED391" i="2"/>
  <c r="DR391" i="2"/>
  <c r="DX391" i="2"/>
  <c r="DQ457" i="2"/>
  <c r="DK456" i="2"/>
  <c r="DW466" i="2"/>
  <c r="CB390" i="2"/>
  <c r="CZ389" i="2"/>
  <c r="CH391" i="2"/>
  <c r="CN391" i="2"/>
  <c r="CT391" i="2"/>
  <c r="DF389" i="2"/>
  <c r="BV389" i="2"/>
  <c r="BD387" i="2"/>
  <c r="BP387" i="2"/>
  <c r="BJ388" i="2"/>
  <c r="AX389" i="2"/>
  <c r="FJ392" i="2"/>
  <c r="FD391" i="2"/>
  <c r="Z390" i="2"/>
  <c r="AR389" i="2"/>
  <c r="AL391" i="2"/>
  <c r="AF391" i="2"/>
  <c r="M390" i="2"/>
  <c r="N389" i="2"/>
  <c r="T390" i="2"/>
  <c r="H391" i="2"/>
  <c r="N431" i="1"/>
  <c r="H432" i="1"/>
  <c r="H433" i="1" s="1"/>
  <c r="H434" i="1" s="1"/>
  <c r="H435" i="1" s="1"/>
  <c r="F788" i="1"/>
  <c r="G787" i="1"/>
  <c r="D259" i="1"/>
  <c r="E258" i="1"/>
  <c r="O246" i="1"/>
  <c r="P245" i="1"/>
  <c r="DM392" i="2"/>
  <c r="DN392" i="2"/>
  <c r="EK390" i="2"/>
  <c r="EF391" i="2"/>
  <c r="CD390" i="2"/>
  <c r="BX388" i="2"/>
  <c r="AS389" i="2"/>
  <c r="AG390" i="2"/>
  <c r="DZ391" i="2"/>
  <c r="CJ391" i="2"/>
  <c r="FF390" i="2"/>
  <c r="O388" i="2"/>
  <c r="DH388" i="2"/>
  <c r="DY391" i="2"/>
  <c r="DS391" i="2"/>
  <c r="CV391" i="2"/>
  <c r="CI391" i="2"/>
  <c r="DG388" i="2"/>
  <c r="BE387" i="2"/>
  <c r="BK387" i="2"/>
  <c r="P388" i="2"/>
  <c r="I391" i="2"/>
  <c r="AN390" i="2"/>
  <c r="AH390" i="2"/>
  <c r="AM390" i="2"/>
  <c r="CP391" i="2"/>
  <c r="U389" i="2"/>
  <c r="AT389" i="2"/>
  <c r="CU391" i="2"/>
  <c r="BL387" i="2"/>
  <c r="EL390" i="2"/>
  <c r="EE391" i="2"/>
  <c r="CC390" i="2"/>
  <c r="DA389" i="2"/>
  <c r="CO391" i="2"/>
  <c r="BW388" i="2"/>
  <c r="BQ386" i="2"/>
  <c r="AY388" i="2"/>
  <c r="AA390" i="2"/>
  <c r="AZ388" i="2"/>
  <c r="FE390" i="2"/>
  <c r="AB390" i="2"/>
  <c r="DB389" i="2"/>
  <c r="BR386" i="2"/>
  <c r="FK391" i="2"/>
  <c r="J391" i="2"/>
  <c r="DT391" i="2"/>
  <c r="BF387" i="2"/>
  <c r="V389" i="2"/>
  <c r="FL391" i="2"/>
  <c r="EB450" i="2" l="1"/>
  <c r="EC449" i="2"/>
  <c r="EI449" i="2" s="1"/>
  <c r="EH449" i="2"/>
  <c r="DL393" i="2"/>
  <c r="CX488" i="2"/>
  <c r="CR489" i="2"/>
  <c r="CS488" i="2"/>
  <c r="CY487" i="2"/>
  <c r="DE486" i="2"/>
  <c r="DR392" i="2"/>
  <c r="ED392" i="2"/>
  <c r="DX392" i="2"/>
  <c r="EJ391" i="2"/>
  <c r="DQ458" i="2"/>
  <c r="DK457" i="2"/>
  <c r="DW467" i="2"/>
  <c r="CN392" i="2"/>
  <c r="CH392" i="2"/>
  <c r="CZ390" i="2"/>
  <c r="CT392" i="2"/>
  <c r="CB391" i="2"/>
  <c r="DF390" i="2"/>
  <c r="BV390" i="2"/>
  <c r="BD388" i="2"/>
  <c r="BP388" i="2"/>
  <c r="BJ389" i="2"/>
  <c r="AX390" i="2"/>
  <c r="FJ393" i="2"/>
  <c r="FD392" i="2"/>
  <c r="AR390" i="2"/>
  <c r="Z391" i="2"/>
  <c r="AF392" i="2"/>
  <c r="AL392" i="2"/>
  <c r="M391" i="2"/>
  <c r="N390" i="2"/>
  <c r="T391" i="2"/>
  <c r="H392" i="2"/>
  <c r="H436" i="1"/>
  <c r="N435" i="1"/>
  <c r="G788" i="1"/>
  <c r="F789" i="1"/>
  <c r="D260" i="1"/>
  <c r="E259" i="1"/>
  <c r="O247" i="1"/>
  <c r="P246" i="1"/>
  <c r="DN393" i="2"/>
  <c r="DM393" i="2"/>
  <c r="DT392" i="2"/>
  <c r="DZ392" i="2"/>
  <c r="DH389" i="2"/>
  <c r="P389" i="2"/>
  <c r="O389" i="2"/>
  <c r="I392" i="2"/>
  <c r="DS392" i="2"/>
  <c r="DY392" i="2"/>
  <c r="CD391" i="2"/>
  <c r="DA390" i="2"/>
  <c r="DG389" i="2"/>
  <c r="BK388" i="2"/>
  <c r="EK391" i="2"/>
  <c r="EF392" i="2"/>
  <c r="CO392" i="2"/>
  <c r="CI392" i="2"/>
  <c r="CU392" i="2"/>
  <c r="BX389" i="2"/>
  <c r="BR387" i="2"/>
  <c r="U390" i="2"/>
  <c r="AB391" i="2"/>
  <c r="AS390" i="2"/>
  <c r="AY389" i="2"/>
  <c r="FE391" i="2"/>
  <c r="AT390" i="2"/>
  <c r="CC391" i="2"/>
  <c r="BF388" i="2"/>
  <c r="AZ389" i="2"/>
  <c r="FL392" i="2"/>
  <c r="AM391" i="2"/>
  <c r="AG391" i="2"/>
  <c r="EL391" i="2"/>
  <c r="EE392" i="2"/>
  <c r="CP392" i="2"/>
  <c r="CJ392" i="2"/>
  <c r="CV392" i="2"/>
  <c r="BW389" i="2"/>
  <c r="BQ387" i="2"/>
  <c r="FF391" i="2"/>
  <c r="V390" i="2"/>
  <c r="FK392" i="2"/>
  <c r="AA391" i="2"/>
  <c r="J392" i="2"/>
  <c r="DB390" i="2"/>
  <c r="BL388" i="2"/>
  <c r="AN391" i="2"/>
  <c r="BE388" i="2"/>
  <c r="AH391" i="2"/>
  <c r="EB451" i="2" l="1"/>
  <c r="EC450" i="2"/>
  <c r="EI450" i="2" s="1"/>
  <c r="EH450" i="2"/>
  <c r="DL394" i="2"/>
  <c r="DE487" i="2"/>
  <c r="CY488" i="2"/>
  <c r="CS489" i="2"/>
  <c r="CX489" i="2"/>
  <c r="CR490" i="2"/>
  <c r="DX393" i="2"/>
  <c r="ED393" i="2"/>
  <c r="DR393" i="2"/>
  <c r="EJ392" i="2"/>
  <c r="DQ459" i="2"/>
  <c r="DK458" i="2"/>
  <c r="DW468" i="2"/>
  <c r="CT393" i="2"/>
  <c r="CZ391" i="2"/>
  <c r="CH393" i="2"/>
  <c r="CB392" i="2"/>
  <c r="CN393" i="2"/>
  <c r="DF391" i="2"/>
  <c r="BV391" i="2"/>
  <c r="BD389" i="2"/>
  <c r="BP389" i="2"/>
  <c r="BJ390" i="2"/>
  <c r="AX391" i="2"/>
  <c r="FJ394" i="2"/>
  <c r="FD393" i="2"/>
  <c r="Z392" i="2"/>
  <c r="AR391" i="2"/>
  <c r="AL393" i="2"/>
  <c r="AF393" i="2"/>
  <c r="M392" i="2"/>
  <c r="N391" i="2"/>
  <c r="T392" i="2"/>
  <c r="H393" i="2"/>
  <c r="N436" i="1"/>
  <c r="H437" i="1"/>
  <c r="F790" i="1"/>
  <c r="G789" i="1"/>
  <c r="D261" i="1"/>
  <c r="E260" i="1"/>
  <c r="O248" i="1"/>
  <c r="P247" i="1"/>
  <c r="DN394" i="2"/>
  <c r="DM394" i="2"/>
  <c r="EE393" i="2"/>
  <c r="EK392" i="2"/>
  <c r="DG390" i="2"/>
  <c r="FF392" i="2"/>
  <c r="O390" i="2"/>
  <c r="EL392" i="2"/>
  <c r="DH390" i="2"/>
  <c r="P390" i="2"/>
  <c r="AN392" i="2"/>
  <c r="DY393" i="2"/>
  <c r="DS393" i="2"/>
  <c r="CV393" i="2"/>
  <c r="DA391" i="2"/>
  <c r="CC392" i="2"/>
  <c r="BX390" i="2"/>
  <c r="BR388" i="2"/>
  <c r="AY390" i="2"/>
  <c r="AG392" i="2"/>
  <c r="I393" i="2"/>
  <c r="FE392" i="2"/>
  <c r="AB392" i="2"/>
  <c r="CO393" i="2"/>
  <c r="BF389" i="2"/>
  <c r="V391" i="2"/>
  <c r="FL393" i="2"/>
  <c r="CP393" i="2"/>
  <c r="BE389" i="2"/>
  <c r="AZ390" i="2"/>
  <c r="DZ393" i="2"/>
  <c r="DT393" i="2"/>
  <c r="CU393" i="2"/>
  <c r="DB391" i="2"/>
  <c r="CD392" i="2"/>
  <c r="BW390" i="2"/>
  <c r="BQ388" i="2"/>
  <c r="U391" i="2"/>
  <c r="AS391" i="2"/>
  <c r="AA392" i="2"/>
  <c r="AT391" i="2"/>
  <c r="AM392" i="2"/>
  <c r="J393" i="2"/>
  <c r="CI393" i="2"/>
  <c r="BL389" i="2"/>
  <c r="FK393" i="2"/>
  <c r="EF393" i="2"/>
  <c r="CJ393" i="2"/>
  <c r="BK389" i="2"/>
  <c r="AH392" i="2"/>
  <c r="EB452" i="2" l="1"/>
  <c r="EC451" i="2"/>
  <c r="EI451" i="2" s="1"/>
  <c r="EH451" i="2"/>
  <c r="DL395" i="2"/>
  <c r="CY489" i="2"/>
  <c r="DE488" i="2"/>
  <c r="CS490" i="2"/>
  <c r="CR491" i="2"/>
  <c r="CX490" i="2"/>
  <c r="EJ393" i="2"/>
  <c r="DR394" i="2"/>
  <c r="ED394" i="2"/>
  <c r="DX394" i="2"/>
  <c r="DQ460" i="2"/>
  <c r="DK459" i="2"/>
  <c r="DW469" i="2"/>
  <c r="CB393" i="2"/>
  <c r="CH394" i="2"/>
  <c r="CZ392" i="2"/>
  <c r="CN394" i="2"/>
  <c r="CT394" i="2"/>
  <c r="DF392" i="2"/>
  <c r="BV392" i="2"/>
  <c r="BD390" i="2"/>
  <c r="BP390" i="2"/>
  <c r="BJ391" i="2"/>
  <c r="AX392" i="2"/>
  <c r="FJ395" i="2"/>
  <c r="FD394" i="2"/>
  <c r="AR392" i="2"/>
  <c r="Z393" i="2"/>
  <c r="AL394" i="2"/>
  <c r="AF394" i="2"/>
  <c r="M393" i="2"/>
  <c r="N392" i="2"/>
  <c r="S451" i="2"/>
  <c r="T393" i="2"/>
  <c r="H394" i="2"/>
  <c r="N437" i="1"/>
  <c r="H438" i="1"/>
  <c r="F791" i="1"/>
  <c r="G790" i="1"/>
  <c r="D262" i="1"/>
  <c r="E261" i="1"/>
  <c r="O249" i="1"/>
  <c r="P248" i="1"/>
  <c r="DM395" i="2"/>
  <c r="DN395" i="2"/>
  <c r="EL393" i="2"/>
  <c r="DT394" i="2"/>
  <c r="CC393" i="2"/>
  <c r="BW391" i="2"/>
  <c r="AZ391" i="2"/>
  <c r="V392" i="2"/>
  <c r="EF394" i="2"/>
  <c r="DH391" i="2"/>
  <c r="AS392" i="2"/>
  <c r="AG393" i="2"/>
  <c r="DZ394" i="2"/>
  <c r="EE394" i="2"/>
  <c r="CV394" i="2"/>
  <c r="DB392" i="2"/>
  <c r="DG391" i="2"/>
  <c r="BE390" i="2"/>
  <c r="BK390" i="2"/>
  <c r="FE393" i="2"/>
  <c r="I394" i="2"/>
  <c r="AY391" i="2"/>
  <c r="AM393" i="2"/>
  <c r="FF393" i="2"/>
  <c r="CJ394" i="2"/>
  <c r="BQ389" i="2"/>
  <c r="AT392" i="2"/>
  <c r="CU394" i="2"/>
  <c r="BF390" i="2"/>
  <c r="P391" i="2"/>
  <c r="EK393" i="2"/>
  <c r="DS394" i="2"/>
  <c r="CD393" i="2"/>
  <c r="CI394" i="2"/>
  <c r="CP394" i="2"/>
  <c r="BX391" i="2"/>
  <c r="BR389" i="2"/>
  <c r="AN393" i="2"/>
  <c r="U392" i="2"/>
  <c r="AH393" i="2"/>
  <c r="J394" i="2"/>
  <c r="AB393" i="2"/>
  <c r="FK394" i="2"/>
  <c r="CO394" i="2"/>
  <c r="O391" i="2"/>
  <c r="AA393" i="2"/>
  <c r="DY394" i="2"/>
  <c r="DA392" i="2"/>
  <c r="BL390" i="2"/>
  <c r="FL394" i="2"/>
  <c r="EB453" i="2" l="1"/>
  <c r="EC452" i="2"/>
  <c r="EI452" i="2" s="1"/>
  <c r="EH452" i="2"/>
  <c r="DL396" i="2"/>
  <c r="CS491" i="2"/>
  <c r="CR492" i="2"/>
  <c r="CX491" i="2"/>
  <c r="CY490" i="2"/>
  <c r="DE489" i="2"/>
  <c r="ED395" i="2"/>
  <c r="DR395" i="2"/>
  <c r="DX395" i="2"/>
  <c r="EJ394" i="2"/>
  <c r="DQ461" i="2"/>
  <c r="DK460" i="2"/>
  <c r="DW470" i="2"/>
  <c r="CN395" i="2"/>
  <c r="CZ393" i="2"/>
  <c r="CH395" i="2"/>
  <c r="CT395" i="2"/>
  <c r="CB394" i="2"/>
  <c r="DF393" i="2"/>
  <c r="BV393" i="2"/>
  <c r="BD391" i="2"/>
  <c r="BP391" i="2"/>
  <c r="BJ392" i="2"/>
  <c r="AX393" i="2"/>
  <c r="FJ396" i="2"/>
  <c r="FD395" i="2"/>
  <c r="Z394" i="2"/>
  <c r="AR393" i="2"/>
  <c r="AF395" i="2"/>
  <c r="AL395" i="2"/>
  <c r="M394" i="2"/>
  <c r="N393" i="2"/>
  <c r="T394" i="2"/>
  <c r="H395" i="2"/>
  <c r="N438" i="1"/>
  <c r="H439" i="1"/>
  <c r="F792" i="1"/>
  <c r="G791" i="1"/>
  <c r="D263" i="1"/>
  <c r="E262" i="1"/>
  <c r="O250" i="1"/>
  <c r="P249" i="1"/>
  <c r="DN396" i="2"/>
  <c r="DM396" i="2"/>
  <c r="EE395" i="2"/>
  <c r="DY395" i="2"/>
  <c r="DH392" i="2"/>
  <c r="FF394" i="2"/>
  <c r="CD394" i="2"/>
  <c r="BE391" i="2"/>
  <c r="I395" i="2"/>
  <c r="FE394" i="2"/>
  <c r="EL394" i="2"/>
  <c r="DS395" i="2"/>
  <c r="CO395" i="2"/>
  <c r="DA393" i="2"/>
  <c r="CU395" i="2"/>
  <c r="BW392" i="2"/>
  <c r="BQ390" i="2"/>
  <c r="AY392" i="2"/>
  <c r="AM394" i="2"/>
  <c r="AA394" i="2"/>
  <c r="AT393" i="2"/>
  <c r="P392" i="2"/>
  <c r="AB394" i="2"/>
  <c r="CC394" i="2"/>
  <c r="BL391" i="2"/>
  <c r="AN394" i="2"/>
  <c r="EF395" i="2"/>
  <c r="CJ395" i="2"/>
  <c r="BK391" i="2"/>
  <c r="AH394" i="2"/>
  <c r="EK394" i="2"/>
  <c r="DT395" i="2"/>
  <c r="CP395" i="2"/>
  <c r="DB393" i="2"/>
  <c r="CV395" i="2"/>
  <c r="BX392" i="2"/>
  <c r="BR390" i="2"/>
  <c r="O392" i="2"/>
  <c r="AS393" i="2"/>
  <c r="FK395" i="2"/>
  <c r="U393" i="2"/>
  <c r="J395" i="2"/>
  <c r="CI395" i="2"/>
  <c r="BF391" i="2"/>
  <c r="AZ392" i="2"/>
  <c r="FL395" i="2"/>
  <c r="DZ395" i="2"/>
  <c r="DG392" i="2"/>
  <c r="V393" i="2"/>
  <c r="AG394" i="2"/>
  <c r="EB454" i="2" l="1"/>
  <c r="EC453" i="2"/>
  <c r="EI453" i="2" s="1"/>
  <c r="EH453" i="2"/>
  <c r="DL397" i="2"/>
  <c r="DE490" i="2"/>
  <c r="CR493" i="2"/>
  <c r="CS492" i="2"/>
  <c r="CX492" i="2"/>
  <c r="CY491" i="2"/>
  <c r="DX396" i="2"/>
  <c r="DR396" i="2"/>
  <c r="ED396" i="2"/>
  <c r="EJ395" i="2"/>
  <c r="DQ462" i="2"/>
  <c r="DK461" i="2"/>
  <c r="DW471" i="2"/>
  <c r="CT396" i="2"/>
  <c r="CH396" i="2"/>
  <c r="CZ394" i="2"/>
  <c r="CB395" i="2"/>
  <c r="CN396" i="2"/>
  <c r="DF394" i="2"/>
  <c r="BV394" i="2"/>
  <c r="BD392" i="2"/>
  <c r="BP392" i="2"/>
  <c r="BJ393" i="2"/>
  <c r="AX394" i="2"/>
  <c r="FJ397" i="2"/>
  <c r="FD396" i="2"/>
  <c r="AR394" i="2"/>
  <c r="Z395" i="2"/>
  <c r="AL396" i="2"/>
  <c r="AF396" i="2"/>
  <c r="M395" i="2"/>
  <c r="N394" i="2"/>
  <c r="T395" i="2"/>
  <c r="H396" i="2"/>
  <c r="N439" i="1"/>
  <c r="H440" i="1"/>
  <c r="G792" i="1"/>
  <c r="F793" i="1"/>
  <c r="D264" i="1"/>
  <c r="E263" i="1"/>
  <c r="O251" i="1"/>
  <c r="P250" i="1"/>
  <c r="DN397" i="2"/>
  <c r="DM397" i="2"/>
  <c r="CS22" i="2"/>
  <c r="CS6" i="2"/>
  <c r="DS396" i="2"/>
  <c r="EL395" i="2"/>
  <c r="DA394" i="2"/>
  <c r="V394" i="2"/>
  <c r="AN395" i="2"/>
  <c r="EK395" i="2"/>
  <c r="DG393" i="2"/>
  <c r="AG395" i="2"/>
  <c r="AY393" i="2"/>
  <c r="DZ396" i="2"/>
  <c r="EF396" i="2"/>
  <c r="CU396" i="2"/>
  <c r="CJ396" i="2"/>
  <c r="CC395" i="2"/>
  <c r="BX393" i="2"/>
  <c r="BR391" i="2"/>
  <c r="O393" i="2"/>
  <c r="AB395" i="2"/>
  <c r="FK396" i="2"/>
  <c r="AA395" i="2"/>
  <c r="P393" i="2"/>
  <c r="AT394" i="2"/>
  <c r="DH393" i="2"/>
  <c r="BF392" i="2"/>
  <c r="I396" i="2"/>
  <c r="FL396" i="2"/>
  <c r="CP396" i="2"/>
  <c r="BE392" i="2"/>
  <c r="AS394" i="2"/>
  <c r="DY396" i="2"/>
  <c r="EE396" i="2"/>
  <c r="CV396" i="2"/>
  <c r="CI396" i="2"/>
  <c r="CD395" i="2"/>
  <c r="BW393" i="2"/>
  <c r="BQ391" i="2"/>
  <c r="FF395" i="2"/>
  <c r="AZ393" i="2"/>
  <c r="AH395" i="2"/>
  <c r="U394" i="2"/>
  <c r="AM395" i="2"/>
  <c r="J396" i="2"/>
  <c r="CO396" i="2"/>
  <c r="BL392" i="2"/>
  <c r="DT396" i="2"/>
  <c r="DB394" i="2"/>
  <c r="BK392" i="2"/>
  <c r="FE395" i="2"/>
  <c r="EB455" i="2" l="1"/>
  <c r="EC454" i="2"/>
  <c r="EI454" i="2" s="1"/>
  <c r="EH454" i="2"/>
  <c r="DL398" i="2"/>
  <c r="CY492" i="2"/>
  <c r="CS493" i="2"/>
  <c r="CX493" i="2"/>
  <c r="DE491" i="2"/>
  <c r="EJ396" i="2"/>
  <c r="ED397" i="2"/>
  <c r="DR397" i="2"/>
  <c r="DX397" i="2"/>
  <c r="DQ463" i="2"/>
  <c r="DK462" i="2"/>
  <c r="DW472" i="2"/>
  <c r="CB396" i="2"/>
  <c r="CZ395" i="2"/>
  <c r="CH397" i="2"/>
  <c r="CN397" i="2"/>
  <c r="CT397" i="2"/>
  <c r="DF395" i="2"/>
  <c r="BV395" i="2"/>
  <c r="BD393" i="2"/>
  <c r="BP393" i="2"/>
  <c r="BJ394" i="2"/>
  <c r="AX395" i="2"/>
  <c r="FJ398" i="2"/>
  <c r="FD397" i="2"/>
  <c r="Z396" i="2"/>
  <c r="AR395" i="2"/>
  <c r="AL397" i="2"/>
  <c r="AF397" i="2"/>
  <c r="M396" i="2"/>
  <c r="N395" i="2"/>
  <c r="T396" i="2"/>
  <c r="H397" i="2"/>
  <c r="N440" i="1"/>
  <c r="H441" i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F794" i="1"/>
  <c r="G793" i="1"/>
  <c r="D265" i="1"/>
  <c r="E264" i="1"/>
  <c r="O252" i="1"/>
  <c r="P251" i="1"/>
  <c r="DM398" i="2"/>
  <c r="DN398" i="2"/>
  <c r="CS19" i="2"/>
  <c r="CS7" i="2"/>
  <c r="CS24" i="2"/>
  <c r="CS8" i="2"/>
  <c r="CS3" i="2"/>
  <c r="CS23" i="2"/>
  <c r="CY22" i="2"/>
  <c r="CY6" i="2"/>
  <c r="CY23" i="2"/>
  <c r="CY7" i="2"/>
  <c r="DY397" i="2"/>
  <c r="DS397" i="2"/>
  <c r="DG394" i="2"/>
  <c r="FF396" i="2"/>
  <c r="AH396" i="2"/>
  <c r="DT397" i="2"/>
  <c r="DH394" i="2"/>
  <c r="V395" i="2"/>
  <c r="FE396" i="2"/>
  <c r="EL396" i="2"/>
  <c r="EF397" i="2"/>
  <c r="CC396" i="2"/>
  <c r="DB395" i="2"/>
  <c r="CO397" i="2"/>
  <c r="BX394" i="2"/>
  <c r="BR392" i="2"/>
  <c r="AY394" i="2"/>
  <c r="FK397" i="2"/>
  <c r="AT395" i="2"/>
  <c r="P394" i="2"/>
  <c r="AB396" i="2"/>
  <c r="CU397" i="2"/>
  <c r="BF393" i="2"/>
  <c r="I397" i="2"/>
  <c r="FL397" i="2"/>
  <c r="CV397" i="2"/>
  <c r="BE393" i="2"/>
  <c r="AA396" i="2"/>
  <c r="AM396" i="2"/>
  <c r="EK396" i="2"/>
  <c r="EE397" i="2"/>
  <c r="CD396" i="2"/>
  <c r="DA395" i="2"/>
  <c r="CP397" i="2"/>
  <c r="BW394" i="2"/>
  <c r="BQ392" i="2"/>
  <c r="O394" i="2"/>
  <c r="AS395" i="2"/>
  <c r="U395" i="2"/>
  <c r="AG396" i="2"/>
  <c r="J397" i="2"/>
  <c r="CI397" i="2"/>
  <c r="BL393" i="2"/>
  <c r="AN396" i="2"/>
  <c r="DZ397" i="2"/>
  <c r="CJ397" i="2"/>
  <c r="BK393" i="2"/>
  <c r="AZ394" i="2"/>
  <c r="EB456" i="2" l="1"/>
  <c r="EC455" i="2"/>
  <c r="EI455" i="2" s="1"/>
  <c r="EH455" i="2"/>
  <c r="DL399" i="2"/>
  <c r="CY493" i="2"/>
  <c r="DE492" i="2"/>
  <c r="DR398" i="2"/>
  <c r="ED398" i="2"/>
  <c r="DX398" i="2"/>
  <c r="EJ397" i="2"/>
  <c r="DQ464" i="2"/>
  <c r="DK463" i="2"/>
  <c r="DW473" i="2"/>
  <c r="CN398" i="2"/>
  <c r="CH398" i="2"/>
  <c r="CZ396" i="2"/>
  <c r="CT398" i="2"/>
  <c r="CB397" i="2"/>
  <c r="DF396" i="2"/>
  <c r="BV396" i="2"/>
  <c r="BD394" i="2"/>
  <c r="BP394" i="2"/>
  <c r="BJ395" i="2"/>
  <c r="AX396" i="2"/>
  <c r="FJ399" i="2"/>
  <c r="FD398" i="2"/>
  <c r="AR396" i="2"/>
  <c r="Z397" i="2"/>
  <c r="AF398" i="2"/>
  <c r="AL398" i="2"/>
  <c r="M397" i="2"/>
  <c r="N396" i="2"/>
  <c r="T397" i="2"/>
  <c r="H398" i="2"/>
  <c r="H457" i="1"/>
  <c r="H458" i="1" s="1"/>
  <c r="H459" i="1" s="1"/>
  <c r="H460" i="1" s="1"/>
  <c r="H461" i="1" s="1"/>
  <c r="H462" i="1" s="1"/>
  <c r="N456" i="1"/>
  <c r="G794" i="1"/>
  <c r="F795" i="1"/>
  <c r="D266" i="1"/>
  <c r="E265" i="1"/>
  <c r="O253" i="1"/>
  <c r="P252" i="1"/>
  <c r="DM399" i="2"/>
  <c r="DN399" i="2"/>
  <c r="CY19" i="2"/>
  <c r="CY3" i="2"/>
  <c r="CY24" i="2"/>
  <c r="CY8" i="2"/>
  <c r="DE7" i="2"/>
  <c r="DE23" i="2"/>
  <c r="DS398" i="2"/>
  <c r="DY398" i="2"/>
  <c r="CC397" i="2"/>
  <c r="DA396" i="2"/>
  <c r="DH395" i="2"/>
  <c r="BF394" i="2"/>
  <c r="BL394" i="2"/>
  <c r="FK398" i="2"/>
  <c r="AZ395" i="2"/>
  <c r="U396" i="2"/>
  <c r="FL398" i="2"/>
  <c r="DT398" i="2"/>
  <c r="DZ398" i="2"/>
  <c r="CD397" i="2"/>
  <c r="DB396" i="2"/>
  <c r="DG395" i="2"/>
  <c r="BE394" i="2"/>
  <c r="BK394" i="2"/>
  <c r="AN397" i="2"/>
  <c r="I398" i="2"/>
  <c r="AH397" i="2"/>
  <c r="AG397" i="2"/>
  <c r="V396" i="2"/>
  <c r="EL397" i="2"/>
  <c r="CP398" i="2"/>
  <c r="CU398" i="2"/>
  <c r="BQ393" i="2"/>
  <c r="P395" i="2"/>
  <c r="AA397" i="2"/>
  <c r="J398" i="2"/>
  <c r="EK397" i="2"/>
  <c r="EF398" i="2"/>
  <c r="CO398" i="2"/>
  <c r="CI398" i="2"/>
  <c r="CV398" i="2"/>
  <c r="BX395" i="2"/>
  <c r="BR393" i="2"/>
  <c r="O395" i="2"/>
  <c r="AB397" i="2"/>
  <c r="AY395" i="2"/>
  <c r="AT396" i="2"/>
  <c r="AM397" i="2"/>
  <c r="EE398" i="2"/>
  <c r="CJ398" i="2"/>
  <c r="BW395" i="2"/>
  <c r="AS396" i="2"/>
  <c r="FE397" i="2"/>
  <c r="FF397" i="2"/>
  <c r="EB457" i="2" l="1"/>
  <c r="EC456" i="2"/>
  <c r="EI456" i="2" s="1"/>
  <c r="EH456" i="2"/>
  <c r="DL400" i="2"/>
  <c r="DE493" i="2"/>
  <c r="DX399" i="2"/>
  <c r="ED399" i="2"/>
  <c r="DR399" i="2"/>
  <c r="EJ398" i="2"/>
  <c r="DQ465" i="2"/>
  <c r="DK464" i="2"/>
  <c r="DW474" i="2"/>
  <c r="CT399" i="2"/>
  <c r="CZ397" i="2"/>
  <c r="CH399" i="2"/>
  <c r="CB398" i="2"/>
  <c r="CN399" i="2"/>
  <c r="DF397" i="2"/>
  <c r="BV397" i="2"/>
  <c r="BD395" i="2"/>
  <c r="BP395" i="2"/>
  <c r="BJ396" i="2"/>
  <c r="AX397" i="2"/>
  <c r="FJ400" i="2"/>
  <c r="FD399" i="2"/>
  <c r="Z398" i="2"/>
  <c r="AR397" i="2"/>
  <c r="AL399" i="2"/>
  <c r="AF399" i="2"/>
  <c r="M398" i="2"/>
  <c r="N397" i="2"/>
  <c r="T398" i="2"/>
  <c r="H399" i="2"/>
  <c r="H463" i="1"/>
  <c r="N462" i="1"/>
  <c r="F796" i="1"/>
  <c r="G795" i="1"/>
  <c r="D267" i="1"/>
  <c r="E266" i="1"/>
  <c r="O254" i="1"/>
  <c r="P253" i="1"/>
  <c r="DN400" i="2"/>
  <c r="DM400" i="2"/>
  <c r="DE8" i="2"/>
  <c r="DE19" i="2"/>
  <c r="DE3" i="2"/>
  <c r="DE24" i="2"/>
  <c r="EF399" i="2"/>
  <c r="EK398" i="2"/>
  <c r="CP399" i="2"/>
  <c r="CI399" i="2"/>
  <c r="DH396" i="2"/>
  <c r="BF395" i="2"/>
  <c r="BL395" i="2"/>
  <c r="FF398" i="2"/>
  <c r="I399" i="2"/>
  <c r="U397" i="2"/>
  <c r="FL399" i="2"/>
  <c r="EE399" i="2"/>
  <c r="EL398" i="2"/>
  <c r="CO399" i="2"/>
  <c r="CJ399" i="2"/>
  <c r="DG396" i="2"/>
  <c r="BE395" i="2"/>
  <c r="BK395" i="2"/>
  <c r="V397" i="2"/>
  <c r="AA398" i="2"/>
  <c r="P396" i="2"/>
  <c r="AN398" i="2"/>
  <c r="DT399" i="2"/>
  <c r="CC398" i="2"/>
  <c r="BR394" i="2"/>
  <c r="AS397" i="2"/>
  <c r="AT397" i="2"/>
  <c r="J399" i="2"/>
  <c r="DZ399" i="2"/>
  <c r="DS399" i="2"/>
  <c r="CU399" i="2"/>
  <c r="DA397" i="2"/>
  <c r="CD398" i="2"/>
  <c r="BW396" i="2"/>
  <c r="BQ394" i="2"/>
  <c r="AY396" i="2"/>
  <c r="AG398" i="2"/>
  <c r="FK399" i="2"/>
  <c r="AZ396" i="2"/>
  <c r="FE398" i="2"/>
  <c r="AB398" i="2"/>
  <c r="DY399" i="2"/>
  <c r="CV399" i="2"/>
  <c r="DB397" i="2"/>
  <c r="BX396" i="2"/>
  <c r="O396" i="2"/>
  <c r="AH398" i="2"/>
  <c r="AM398" i="2"/>
  <c r="EB458" i="2" l="1"/>
  <c r="EC457" i="2"/>
  <c r="EI457" i="2" s="1"/>
  <c r="EH457" i="2"/>
  <c r="DL401" i="2"/>
  <c r="EJ399" i="2"/>
  <c r="DR400" i="2"/>
  <c r="ED400" i="2"/>
  <c r="DX400" i="2"/>
  <c r="DQ466" i="2"/>
  <c r="DK465" i="2"/>
  <c r="DW475" i="2"/>
  <c r="CB399" i="2"/>
  <c r="CH400" i="2"/>
  <c r="CZ398" i="2"/>
  <c r="CN400" i="2"/>
  <c r="CT400" i="2"/>
  <c r="DF398" i="2"/>
  <c r="BV398" i="2"/>
  <c r="BD396" i="2"/>
  <c r="BP396" i="2"/>
  <c r="BJ397" i="2"/>
  <c r="AX398" i="2"/>
  <c r="FJ401" i="2"/>
  <c r="FD400" i="2"/>
  <c r="AR398" i="2"/>
  <c r="Z399" i="2"/>
  <c r="AL400" i="2"/>
  <c r="AF400" i="2"/>
  <c r="M399" i="2"/>
  <c r="S399" i="2"/>
  <c r="N398" i="2"/>
  <c r="H400" i="2"/>
  <c r="H464" i="1"/>
  <c r="H465" i="1" s="1"/>
  <c r="H466" i="1" s="1"/>
  <c r="H467" i="1" s="1"/>
  <c r="H468" i="1" s="1"/>
  <c r="N463" i="1"/>
  <c r="G796" i="1"/>
  <c r="F797" i="1"/>
  <c r="D268" i="1"/>
  <c r="E267" i="1"/>
  <c r="O255" i="1"/>
  <c r="P254" i="1"/>
  <c r="DM401" i="2"/>
  <c r="DN401" i="2"/>
  <c r="DY400" i="2"/>
  <c r="CU400" i="2"/>
  <c r="DH397" i="2"/>
  <c r="BK396" i="2"/>
  <c r="I400" i="2"/>
  <c r="FL400" i="2"/>
  <c r="EF400" i="2"/>
  <c r="DG397" i="2"/>
  <c r="V398" i="2"/>
  <c r="BX397" i="2"/>
  <c r="FK400" i="2"/>
  <c r="AT398" i="2"/>
  <c r="CV400" i="2"/>
  <c r="BL396" i="2"/>
  <c r="AH399" i="2"/>
  <c r="U398" i="2"/>
  <c r="FE399" i="2"/>
  <c r="EL399" i="2"/>
  <c r="DS400" i="2"/>
  <c r="CC399" i="2"/>
  <c r="CI400" i="2"/>
  <c r="CO400" i="2"/>
  <c r="AB399" i="2"/>
  <c r="EK399" i="2"/>
  <c r="DT400" i="2"/>
  <c r="CD399" i="2"/>
  <c r="CJ400" i="2"/>
  <c r="CP400" i="2"/>
  <c r="BW397" i="2"/>
  <c r="BQ395" i="2"/>
  <c r="FF399" i="2"/>
  <c r="AZ397" i="2"/>
  <c r="AA399" i="2"/>
  <c r="AG399" i="2"/>
  <c r="J400" i="2"/>
  <c r="EE400" i="2"/>
  <c r="DA398" i="2"/>
  <c r="BF396" i="2"/>
  <c r="P397" i="2"/>
  <c r="AN399" i="2"/>
  <c r="O397" i="2"/>
  <c r="DZ400" i="2"/>
  <c r="DB398" i="2"/>
  <c r="BE396" i="2"/>
  <c r="AS398" i="2"/>
  <c r="AM399" i="2"/>
  <c r="BR395" i="2"/>
  <c r="AY397" i="2"/>
  <c r="EB459" i="2" l="1"/>
  <c r="EC458" i="2"/>
  <c r="EI458" i="2" s="1"/>
  <c r="EH458" i="2"/>
  <c r="DL402" i="2"/>
  <c r="ED401" i="2"/>
  <c r="DR401" i="2"/>
  <c r="DX401" i="2"/>
  <c r="EJ400" i="2"/>
  <c r="DQ467" i="2"/>
  <c r="DK466" i="2"/>
  <c r="DW476" i="2"/>
  <c r="CN401" i="2"/>
  <c r="CZ399" i="2"/>
  <c r="CH401" i="2"/>
  <c r="CT401" i="2"/>
  <c r="CB400" i="2"/>
  <c r="DF399" i="2"/>
  <c r="BV399" i="2"/>
  <c r="BD397" i="2"/>
  <c r="BP397" i="2"/>
  <c r="BJ398" i="2"/>
  <c r="AX399" i="2"/>
  <c r="FJ402" i="2"/>
  <c r="FD401" i="2"/>
  <c r="Z400" i="2"/>
  <c r="AR399" i="2"/>
  <c r="AF401" i="2"/>
  <c r="AL401" i="2"/>
  <c r="T399" i="2"/>
  <c r="M400" i="2"/>
  <c r="S400" i="2"/>
  <c r="N399" i="2"/>
  <c r="H401" i="2"/>
  <c r="H469" i="1"/>
  <c r="N468" i="1"/>
  <c r="F798" i="1"/>
  <c r="G797" i="1"/>
  <c r="D269" i="1"/>
  <c r="E268" i="1"/>
  <c r="O256" i="1"/>
  <c r="P255" i="1"/>
  <c r="DN402" i="2"/>
  <c r="DM402" i="2"/>
  <c r="EL400" i="2"/>
  <c r="DT401" i="2"/>
  <c r="CP401" i="2"/>
  <c r="DB399" i="2"/>
  <c r="BW398" i="2"/>
  <c r="AN400" i="2"/>
  <c r="O398" i="2"/>
  <c r="AZ398" i="2"/>
  <c r="EE401" i="2"/>
  <c r="DZ401" i="2"/>
  <c r="CC400" i="2"/>
  <c r="CJ401" i="2"/>
  <c r="DG398" i="2"/>
  <c r="I401" i="2"/>
  <c r="AA400" i="2"/>
  <c r="EF401" i="2"/>
  <c r="DY401" i="2"/>
  <c r="CD400" i="2"/>
  <c r="CI401" i="2"/>
  <c r="DH398" i="2"/>
  <c r="BE397" i="2"/>
  <c r="BK397" i="2"/>
  <c r="P398" i="2"/>
  <c r="AM400" i="2"/>
  <c r="FK401" i="2"/>
  <c r="FE400" i="2"/>
  <c r="BQ396" i="2"/>
  <c r="FL401" i="2"/>
  <c r="BF397" i="2"/>
  <c r="J401" i="2"/>
  <c r="EK400" i="2"/>
  <c r="DS401" i="2"/>
  <c r="CO401" i="2"/>
  <c r="DA399" i="2"/>
  <c r="CU401" i="2"/>
  <c r="BX398" i="2"/>
  <c r="BR396" i="2"/>
  <c r="AY398" i="2"/>
  <c r="AB400" i="2"/>
  <c r="AT399" i="2"/>
  <c r="AG400" i="2"/>
  <c r="AS399" i="2"/>
  <c r="CV401" i="2"/>
  <c r="AH400" i="2"/>
  <c r="BL397" i="2"/>
  <c r="FF400" i="2"/>
  <c r="EB460" i="2" l="1"/>
  <c r="EC459" i="2"/>
  <c r="EI459" i="2" s="1"/>
  <c r="EH459" i="2"/>
  <c r="DL403" i="2"/>
  <c r="DX402" i="2"/>
  <c r="DR402" i="2"/>
  <c r="ED402" i="2"/>
  <c r="EJ401" i="2"/>
  <c r="DQ468" i="2"/>
  <c r="DK467" i="2"/>
  <c r="DW477" i="2"/>
  <c r="CT402" i="2"/>
  <c r="CH402" i="2"/>
  <c r="CZ400" i="2"/>
  <c r="CB401" i="2"/>
  <c r="CN402" i="2"/>
  <c r="DF400" i="2"/>
  <c r="BV400" i="2"/>
  <c r="BD398" i="2"/>
  <c r="BP398" i="2"/>
  <c r="BJ399" i="2"/>
  <c r="AX400" i="2"/>
  <c r="FJ403" i="2"/>
  <c r="FD402" i="2"/>
  <c r="AR400" i="2"/>
  <c r="Z401" i="2"/>
  <c r="AL402" i="2"/>
  <c r="AF402" i="2"/>
  <c r="T400" i="2"/>
  <c r="M401" i="2"/>
  <c r="S401" i="2"/>
  <c r="N400" i="2"/>
  <c r="H402" i="2"/>
  <c r="H470" i="1"/>
  <c r="H471" i="1" s="1"/>
  <c r="H472" i="1" s="1"/>
  <c r="H473" i="1" s="1"/>
  <c r="H474" i="1" s="1"/>
  <c r="H475" i="1" s="1"/>
  <c r="N469" i="1"/>
  <c r="G798" i="1"/>
  <c r="F799" i="1"/>
  <c r="D270" i="1"/>
  <c r="E269" i="1"/>
  <c r="O257" i="1"/>
  <c r="P256" i="1"/>
  <c r="DM403" i="2"/>
  <c r="DN403" i="2"/>
  <c r="DZ402" i="2"/>
  <c r="EE402" i="2"/>
  <c r="CV402" i="2"/>
  <c r="BW399" i="2"/>
  <c r="AN401" i="2"/>
  <c r="DS402" i="2"/>
  <c r="DB400" i="2"/>
  <c r="BL398" i="2"/>
  <c r="AT400" i="2"/>
  <c r="AM401" i="2"/>
  <c r="DT402" i="2"/>
  <c r="EL401" i="2"/>
  <c r="CP402" i="2"/>
  <c r="DA400" i="2"/>
  <c r="DG399" i="2"/>
  <c r="BE398" i="2"/>
  <c r="BK398" i="2"/>
  <c r="FE401" i="2"/>
  <c r="P399" i="2"/>
  <c r="AY399" i="2"/>
  <c r="FF401" i="2"/>
  <c r="CD401" i="2"/>
  <c r="BQ397" i="2"/>
  <c r="AG401" i="2"/>
  <c r="V399" i="2"/>
  <c r="EK401" i="2"/>
  <c r="DH399" i="2"/>
  <c r="AS400" i="2"/>
  <c r="FL402" i="2"/>
  <c r="DY402" i="2"/>
  <c r="EF402" i="2"/>
  <c r="CU402" i="2"/>
  <c r="CI402" i="2"/>
  <c r="CC401" i="2"/>
  <c r="BX399" i="2"/>
  <c r="BR397" i="2"/>
  <c r="U399" i="2"/>
  <c r="I402" i="2"/>
  <c r="J402" i="2"/>
  <c r="AA401" i="2"/>
  <c r="FK402" i="2"/>
  <c r="CJ402" i="2"/>
  <c r="O399" i="2"/>
  <c r="AB401" i="2"/>
  <c r="AH401" i="2"/>
  <c r="CO402" i="2"/>
  <c r="BF398" i="2"/>
  <c r="AZ399" i="2"/>
  <c r="EB461" i="2" l="1"/>
  <c r="EC460" i="2"/>
  <c r="EI460" i="2" s="1"/>
  <c r="EH460" i="2"/>
  <c r="DL404" i="2"/>
  <c r="EJ402" i="2"/>
  <c r="ED403" i="2"/>
  <c r="DR403" i="2"/>
  <c r="DX403" i="2"/>
  <c r="DQ469" i="2"/>
  <c r="DK468" i="2"/>
  <c r="DW478" i="2"/>
  <c r="CB402" i="2"/>
  <c r="CZ401" i="2"/>
  <c r="CH403" i="2"/>
  <c r="CN403" i="2"/>
  <c r="CT403" i="2"/>
  <c r="DF401" i="2"/>
  <c r="BV401" i="2"/>
  <c r="BD399" i="2"/>
  <c r="BP399" i="2"/>
  <c r="BJ400" i="2"/>
  <c r="AX401" i="2"/>
  <c r="FJ404" i="2"/>
  <c r="FD403" i="2"/>
  <c r="Z402" i="2"/>
  <c r="AR401" i="2"/>
  <c r="AL403" i="2"/>
  <c r="AF403" i="2"/>
  <c r="T401" i="2"/>
  <c r="M402" i="2"/>
  <c r="S402" i="2"/>
  <c r="N401" i="2"/>
  <c r="H403" i="2"/>
  <c r="H476" i="1"/>
  <c r="N475" i="1"/>
  <c r="F800" i="1"/>
  <c r="G799" i="1"/>
  <c r="D271" i="1"/>
  <c r="E270" i="1"/>
  <c r="O258" i="1"/>
  <c r="P257" i="1"/>
  <c r="DM404" i="2"/>
  <c r="DN404" i="2"/>
  <c r="EL402" i="2"/>
  <c r="EF403" i="2"/>
  <c r="CD402" i="2"/>
  <c r="CP403" i="2"/>
  <c r="AN402" i="2"/>
  <c r="FL403" i="2"/>
  <c r="DY403" i="2"/>
  <c r="BF399" i="2"/>
  <c r="AZ400" i="2"/>
  <c r="AB402" i="2"/>
  <c r="DZ403" i="2"/>
  <c r="DT403" i="2"/>
  <c r="CU403" i="2"/>
  <c r="CJ403" i="2"/>
  <c r="DH400" i="2"/>
  <c r="BE399" i="2"/>
  <c r="BK399" i="2"/>
  <c r="AA402" i="2"/>
  <c r="P400" i="2"/>
  <c r="J403" i="2"/>
  <c r="FF402" i="2"/>
  <c r="BR398" i="2"/>
  <c r="AH402" i="2"/>
  <c r="CV403" i="2"/>
  <c r="DG400" i="2"/>
  <c r="O400" i="2"/>
  <c r="AG402" i="2"/>
  <c r="EK402" i="2"/>
  <c r="EE403" i="2"/>
  <c r="CC402" i="2"/>
  <c r="DA401" i="2"/>
  <c r="CO403" i="2"/>
  <c r="BW400" i="2"/>
  <c r="BQ398" i="2"/>
  <c r="AY400" i="2"/>
  <c r="FE402" i="2"/>
  <c r="I403" i="2"/>
  <c r="AT401" i="2"/>
  <c r="AS401" i="2"/>
  <c r="FK403" i="2"/>
  <c r="DB401" i="2"/>
  <c r="BX400" i="2"/>
  <c r="U400" i="2"/>
  <c r="V400" i="2"/>
  <c r="DS403" i="2"/>
  <c r="CI403" i="2"/>
  <c r="BL399" i="2"/>
  <c r="AM402" i="2"/>
  <c r="EB462" i="2" l="1"/>
  <c r="EC461" i="2"/>
  <c r="EI461" i="2" s="1"/>
  <c r="EH461" i="2"/>
  <c r="DL405" i="2"/>
  <c r="DR404" i="2"/>
  <c r="ED404" i="2"/>
  <c r="DX404" i="2"/>
  <c r="EJ403" i="2"/>
  <c r="DQ470" i="2"/>
  <c r="DK469" i="2"/>
  <c r="DW479" i="2"/>
  <c r="CN404" i="2"/>
  <c r="CH404" i="2"/>
  <c r="CZ402" i="2"/>
  <c r="CT404" i="2"/>
  <c r="CB403" i="2"/>
  <c r="DF402" i="2"/>
  <c r="BV402" i="2"/>
  <c r="BD400" i="2"/>
  <c r="BP400" i="2"/>
  <c r="BJ401" i="2"/>
  <c r="AX402" i="2"/>
  <c r="FJ405" i="2"/>
  <c r="FD404" i="2"/>
  <c r="AR402" i="2"/>
  <c r="Z403" i="2"/>
  <c r="AF404" i="2"/>
  <c r="AL404" i="2"/>
  <c r="T402" i="2"/>
  <c r="M403" i="2"/>
  <c r="S403" i="2"/>
  <c r="N402" i="2"/>
  <c r="H404" i="2"/>
  <c r="H477" i="1"/>
  <c r="N476" i="1"/>
  <c r="G800" i="1"/>
  <c r="F801" i="1"/>
  <c r="D272" i="1"/>
  <c r="E271" i="1"/>
  <c r="O259" i="1"/>
  <c r="P258" i="1"/>
  <c r="DM405" i="2"/>
  <c r="DN405" i="2"/>
  <c r="EL403" i="2"/>
  <c r="EE404" i="2"/>
  <c r="CO404" i="2"/>
  <c r="BW401" i="2"/>
  <c r="FL404" i="2"/>
  <c r="AN403" i="2"/>
  <c r="CD403" i="2"/>
  <c r="BF400" i="2"/>
  <c r="AZ401" i="2"/>
  <c r="DT404" i="2"/>
  <c r="DZ404" i="2"/>
  <c r="CC403" i="2"/>
  <c r="DB402" i="2"/>
  <c r="DG401" i="2"/>
  <c r="BE400" i="2"/>
  <c r="BK400" i="2"/>
  <c r="FE403" i="2"/>
  <c r="P401" i="2"/>
  <c r="AT402" i="2"/>
  <c r="FF403" i="2"/>
  <c r="AS402" i="2"/>
  <c r="CV404" i="2"/>
  <c r="BQ399" i="2"/>
  <c r="V401" i="2"/>
  <c r="AA403" i="2"/>
  <c r="DY404" i="2"/>
  <c r="DH401" i="2"/>
  <c r="O401" i="2"/>
  <c r="EK403" i="2"/>
  <c r="EF404" i="2"/>
  <c r="CP404" i="2"/>
  <c r="CI404" i="2"/>
  <c r="CU404" i="2"/>
  <c r="BX401" i="2"/>
  <c r="BR399" i="2"/>
  <c r="AH403" i="2"/>
  <c r="U401" i="2"/>
  <c r="AB403" i="2"/>
  <c r="AY401" i="2"/>
  <c r="AM403" i="2"/>
  <c r="FK404" i="2"/>
  <c r="CJ404" i="2"/>
  <c r="I404" i="2"/>
  <c r="J404" i="2"/>
  <c r="DS404" i="2"/>
  <c r="DA402" i="2"/>
  <c r="BL400" i="2"/>
  <c r="AG403" i="2"/>
  <c r="EB463" i="2" l="1"/>
  <c r="EC462" i="2"/>
  <c r="EI462" i="2" s="1"/>
  <c r="EH462" i="2"/>
  <c r="DL406" i="2"/>
  <c r="DX405" i="2"/>
  <c r="ED405" i="2"/>
  <c r="DR405" i="2"/>
  <c r="EJ404" i="2"/>
  <c r="DQ471" i="2"/>
  <c r="DK470" i="2"/>
  <c r="DW480" i="2"/>
  <c r="CT405" i="2"/>
  <c r="CZ403" i="2"/>
  <c r="CH405" i="2"/>
  <c r="CB404" i="2"/>
  <c r="CN405" i="2"/>
  <c r="DF403" i="2"/>
  <c r="BV403" i="2"/>
  <c r="BD401" i="2"/>
  <c r="BP401" i="2"/>
  <c r="BJ402" i="2"/>
  <c r="AX403" i="2"/>
  <c r="FJ406" i="2"/>
  <c r="FD405" i="2"/>
  <c r="Z404" i="2"/>
  <c r="AR403" i="2"/>
  <c r="AL405" i="2"/>
  <c r="AF405" i="2"/>
  <c r="T403" i="2"/>
  <c r="M404" i="2"/>
  <c r="S404" i="2"/>
  <c r="N403" i="2"/>
  <c r="H405" i="2"/>
  <c r="N477" i="1"/>
  <c r="H478" i="1"/>
  <c r="F802" i="1"/>
  <c r="G801" i="1"/>
  <c r="D273" i="1"/>
  <c r="E272" i="1"/>
  <c r="O260" i="1"/>
  <c r="P259" i="1"/>
  <c r="DN406" i="2"/>
  <c r="DM406" i="2"/>
  <c r="DZ405" i="2"/>
  <c r="DS405" i="2"/>
  <c r="CV405" i="2"/>
  <c r="BW402" i="2"/>
  <c r="U402" i="2"/>
  <c r="EE405" i="2"/>
  <c r="CI405" i="2"/>
  <c r="BL401" i="2"/>
  <c r="EF405" i="2"/>
  <c r="EL404" i="2"/>
  <c r="CP405" i="2"/>
  <c r="CJ405" i="2"/>
  <c r="DH402" i="2"/>
  <c r="BE401" i="2"/>
  <c r="BK401" i="2"/>
  <c r="AN404" i="2"/>
  <c r="P402" i="2"/>
  <c r="AB404" i="2"/>
  <c r="FF404" i="2"/>
  <c r="AA404" i="2"/>
  <c r="DB403" i="2"/>
  <c r="BQ400" i="2"/>
  <c r="FL405" i="2"/>
  <c r="AS403" i="2"/>
  <c r="EK404" i="2"/>
  <c r="DG402" i="2"/>
  <c r="AG404" i="2"/>
  <c r="O402" i="2"/>
  <c r="DY405" i="2"/>
  <c r="DT405" i="2"/>
  <c r="CU405" i="2"/>
  <c r="DA403" i="2"/>
  <c r="CC404" i="2"/>
  <c r="BX402" i="2"/>
  <c r="BR400" i="2"/>
  <c r="AY402" i="2"/>
  <c r="FE404" i="2"/>
  <c r="AT403" i="2"/>
  <c r="AZ402" i="2"/>
  <c r="V402" i="2"/>
  <c r="FK405" i="2"/>
  <c r="CD404" i="2"/>
  <c r="J405" i="2"/>
  <c r="AH404" i="2"/>
  <c r="CO405" i="2"/>
  <c r="BF401" i="2"/>
  <c r="I405" i="2"/>
  <c r="AM404" i="2"/>
  <c r="EB464" i="2" l="1"/>
  <c r="EC463" i="2"/>
  <c r="EI463" i="2" s="1"/>
  <c r="EH463" i="2"/>
  <c r="DL407" i="2"/>
  <c r="EJ405" i="2"/>
  <c r="DR406" i="2"/>
  <c r="ED406" i="2"/>
  <c r="DX406" i="2"/>
  <c r="DQ472" i="2"/>
  <c r="DK471" i="2"/>
  <c r="DW481" i="2"/>
  <c r="CB405" i="2"/>
  <c r="CH406" i="2"/>
  <c r="CZ404" i="2"/>
  <c r="CN406" i="2"/>
  <c r="CT406" i="2"/>
  <c r="DF404" i="2"/>
  <c r="BV404" i="2"/>
  <c r="BD402" i="2"/>
  <c r="BP402" i="2"/>
  <c r="BJ403" i="2"/>
  <c r="AX404" i="2"/>
  <c r="FJ407" i="2"/>
  <c r="FD406" i="2"/>
  <c r="AR404" i="2"/>
  <c r="Z405" i="2"/>
  <c r="AL406" i="2"/>
  <c r="AF406" i="2"/>
  <c r="T404" i="2"/>
  <c r="M405" i="2"/>
  <c r="S405" i="2"/>
  <c r="N404" i="2"/>
  <c r="H406" i="2"/>
  <c r="N478" i="1"/>
  <c r="H479" i="1"/>
  <c r="H480" i="1" s="1"/>
  <c r="F803" i="1"/>
  <c r="G802" i="1"/>
  <c r="D274" i="1"/>
  <c r="E273" i="1"/>
  <c r="O261" i="1"/>
  <c r="P260" i="1"/>
  <c r="DM407" i="2"/>
  <c r="DN407" i="2"/>
  <c r="EK405" i="2"/>
  <c r="DS406" i="2"/>
  <c r="CD405" i="2"/>
  <c r="BQ401" i="2"/>
  <c r="FL406" i="2"/>
  <c r="DZ406" i="2"/>
  <c r="DA404" i="2"/>
  <c r="BL402" i="2"/>
  <c r="AM405" i="2"/>
  <c r="AG405" i="2"/>
  <c r="DY406" i="2"/>
  <c r="EF406" i="2"/>
  <c r="CV406" i="2"/>
  <c r="DB404" i="2"/>
  <c r="DG403" i="2"/>
  <c r="BE402" i="2"/>
  <c r="BK402" i="2"/>
  <c r="FE405" i="2"/>
  <c r="P403" i="2"/>
  <c r="AT404" i="2"/>
  <c r="FF405" i="2"/>
  <c r="AS404" i="2"/>
  <c r="CI406" i="2"/>
  <c r="BW403" i="2"/>
  <c r="AA405" i="2"/>
  <c r="EE406" i="2"/>
  <c r="DH403" i="2"/>
  <c r="AH405" i="2"/>
  <c r="O403" i="2"/>
  <c r="EL405" i="2"/>
  <c r="DT406" i="2"/>
  <c r="CC405" i="2"/>
  <c r="CJ406" i="2"/>
  <c r="CO406" i="2"/>
  <c r="BX403" i="2"/>
  <c r="BR401" i="2"/>
  <c r="AN405" i="2"/>
  <c r="U403" i="2"/>
  <c r="AB405" i="2"/>
  <c r="AY403" i="2"/>
  <c r="V403" i="2"/>
  <c r="FK406" i="2"/>
  <c r="CP406" i="2"/>
  <c r="I406" i="2"/>
  <c r="J406" i="2"/>
  <c r="CU406" i="2"/>
  <c r="BF402" i="2"/>
  <c r="AZ403" i="2"/>
  <c r="EB465" i="2" l="1"/>
  <c r="EC464" i="2"/>
  <c r="EI464" i="2" s="1"/>
  <c r="EH464" i="2"/>
  <c r="DL408" i="2"/>
  <c r="ED407" i="2"/>
  <c r="DR407" i="2"/>
  <c r="DX407" i="2"/>
  <c r="EJ406" i="2"/>
  <c r="DQ473" i="2"/>
  <c r="DK472" i="2"/>
  <c r="DW482" i="2"/>
  <c r="CN407" i="2"/>
  <c r="CZ405" i="2"/>
  <c r="CH407" i="2"/>
  <c r="CT407" i="2"/>
  <c r="CB406" i="2"/>
  <c r="DF405" i="2"/>
  <c r="BV405" i="2"/>
  <c r="BD403" i="2"/>
  <c r="BP403" i="2"/>
  <c r="BJ404" i="2"/>
  <c r="AX405" i="2"/>
  <c r="FJ408" i="2"/>
  <c r="FD407" i="2"/>
  <c r="Z406" i="2"/>
  <c r="AR405" i="2"/>
  <c r="AF407" i="2"/>
  <c r="AL407" i="2"/>
  <c r="T405" i="2"/>
  <c r="M406" i="2"/>
  <c r="S406" i="2"/>
  <c r="N405" i="2"/>
  <c r="S464" i="2"/>
  <c r="H407" i="2"/>
  <c r="N480" i="1"/>
  <c r="H481" i="1"/>
  <c r="F804" i="1"/>
  <c r="G803" i="1"/>
  <c r="D275" i="1"/>
  <c r="E274" i="1"/>
  <c r="O262" i="1"/>
  <c r="P261" i="1"/>
  <c r="DM408" i="2"/>
  <c r="DN408" i="2"/>
  <c r="EK406" i="2"/>
  <c r="DS407" i="2"/>
  <c r="CO407" i="2"/>
  <c r="CU407" i="2"/>
  <c r="FL407" i="2"/>
  <c r="CP407" i="2"/>
  <c r="BR402" i="2"/>
  <c r="AG406" i="2"/>
  <c r="EL406" i="2"/>
  <c r="FE406" i="2"/>
  <c r="EE407" i="2"/>
  <c r="DY407" i="2"/>
  <c r="CC406" i="2"/>
  <c r="CI407" i="2"/>
  <c r="DG404" i="2"/>
  <c r="BF403" i="2"/>
  <c r="BL403" i="2"/>
  <c r="I407" i="2"/>
  <c r="AM406" i="2"/>
  <c r="V404" i="2"/>
  <c r="AN406" i="2"/>
  <c r="U404" i="2"/>
  <c r="DB405" i="2"/>
  <c r="BQ402" i="2"/>
  <c r="AT405" i="2"/>
  <c r="O404" i="2"/>
  <c r="DA405" i="2"/>
  <c r="BX404" i="2"/>
  <c r="FF406" i="2"/>
  <c r="EF407" i="2"/>
  <c r="DZ407" i="2"/>
  <c r="CD406" i="2"/>
  <c r="CJ407" i="2"/>
  <c r="DH404" i="2"/>
  <c r="BE403" i="2"/>
  <c r="BK403" i="2"/>
  <c r="AH406" i="2"/>
  <c r="P404" i="2"/>
  <c r="AA406" i="2"/>
  <c r="J407" i="2"/>
  <c r="AS405" i="2"/>
  <c r="BW404" i="2"/>
  <c r="AY404" i="2"/>
  <c r="AZ404" i="2"/>
  <c r="DT407" i="2"/>
  <c r="CV407" i="2"/>
  <c r="AB406" i="2"/>
  <c r="FK407" i="2"/>
  <c r="EB466" i="2" l="1"/>
  <c r="EC465" i="2"/>
  <c r="EI465" i="2" s="1"/>
  <c r="EH465" i="2"/>
  <c r="DL409" i="2"/>
  <c r="DX408" i="2"/>
  <c r="DR408" i="2"/>
  <c r="ED408" i="2"/>
  <c r="EJ407" i="2"/>
  <c r="DQ474" i="2"/>
  <c r="DK473" i="2"/>
  <c r="DW483" i="2"/>
  <c r="CT408" i="2"/>
  <c r="CH408" i="2"/>
  <c r="CZ406" i="2"/>
  <c r="CB407" i="2"/>
  <c r="CN408" i="2"/>
  <c r="DF406" i="2"/>
  <c r="BV406" i="2"/>
  <c r="BD404" i="2"/>
  <c r="BP404" i="2"/>
  <c r="BJ405" i="2"/>
  <c r="AX406" i="2"/>
  <c r="FJ409" i="2"/>
  <c r="FD408" i="2"/>
  <c r="AR406" i="2"/>
  <c r="Z407" i="2"/>
  <c r="AL408" i="2"/>
  <c r="AF408" i="2"/>
  <c r="T406" i="2"/>
  <c r="M407" i="2"/>
  <c r="S407" i="2"/>
  <c r="N406" i="2"/>
  <c r="H408" i="2"/>
  <c r="N481" i="1"/>
  <c r="H482" i="1"/>
  <c r="H483" i="1" s="1"/>
  <c r="H484" i="1" s="1"/>
  <c r="H485" i="1" s="1"/>
  <c r="H486" i="1" s="1"/>
  <c r="F805" i="1"/>
  <c r="G804" i="1"/>
  <c r="D276" i="1"/>
  <c r="E275" i="1"/>
  <c r="O263" i="1"/>
  <c r="P262" i="1"/>
  <c r="DM409" i="2"/>
  <c r="DN409" i="2"/>
  <c r="DZ408" i="2"/>
  <c r="EF408" i="2"/>
  <c r="CU408" i="2"/>
  <c r="BW405" i="2"/>
  <c r="AH407" i="2"/>
  <c r="AG407" i="2"/>
  <c r="FE407" i="2"/>
  <c r="V405" i="2"/>
  <c r="DS408" i="2"/>
  <c r="EK407" i="2"/>
  <c r="CO408" i="2"/>
  <c r="DA406" i="2"/>
  <c r="DH405" i="2"/>
  <c r="AZ405" i="2"/>
  <c r="DT408" i="2"/>
  <c r="EL407" i="2"/>
  <c r="CP408" i="2"/>
  <c r="DB406" i="2"/>
  <c r="DG405" i="2"/>
  <c r="BE404" i="2"/>
  <c r="BL404" i="2"/>
  <c r="U405" i="2"/>
  <c r="P405" i="2"/>
  <c r="FF407" i="2"/>
  <c r="FL408" i="2"/>
  <c r="FK408" i="2"/>
  <c r="CD407" i="2"/>
  <c r="BQ403" i="2"/>
  <c r="AN407" i="2"/>
  <c r="BF404" i="2"/>
  <c r="AA407" i="2"/>
  <c r="DY408" i="2"/>
  <c r="EE408" i="2"/>
  <c r="CV408" i="2"/>
  <c r="CI408" i="2"/>
  <c r="CC407" i="2"/>
  <c r="BX405" i="2"/>
  <c r="BR403" i="2"/>
  <c r="AM407" i="2"/>
  <c r="I408" i="2"/>
  <c r="AY405" i="2"/>
  <c r="AS406" i="2"/>
  <c r="CJ408" i="2"/>
  <c r="O405" i="2"/>
  <c r="J408" i="2"/>
  <c r="BK404" i="2"/>
  <c r="AB407" i="2"/>
  <c r="EB467" i="2" l="1"/>
  <c r="EC466" i="2"/>
  <c r="EI466" i="2" s="1"/>
  <c r="EH466" i="2"/>
  <c r="DL410" i="2"/>
  <c r="EJ408" i="2"/>
  <c r="ED409" i="2"/>
  <c r="DR409" i="2"/>
  <c r="DX409" i="2"/>
  <c r="DQ475" i="2"/>
  <c r="DK474" i="2"/>
  <c r="DW484" i="2"/>
  <c r="CB408" i="2"/>
  <c r="CZ407" i="2"/>
  <c r="CH409" i="2"/>
  <c r="CN409" i="2"/>
  <c r="CT409" i="2"/>
  <c r="DF407" i="2"/>
  <c r="BV407" i="2"/>
  <c r="BD405" i="2"/>
  <c r="BP405" i="2"/>
  <c r="BJ406" i="2"/>
  <c r="AX407" i="2"/>
  <c r="FJ410" i="2"/>
  <c r="FD409" i="2"/>
  <c r="Z408" i="2"/>
  <c r="AR407" i="2"/>
  <c r="AL409" i="2"/>
  <c r="AF409" i="2"/>
  <c r="T407" i="2"/>
  <c r="M408" i="2"/>
  <c r="S408" i="2"/>
  <c r="N407" i="2"/>
  <c r="H409" i="2"/>
  <c r="H487" i="1"/>
  <c r="N486" i="1"/>
  <c r="F806" i="1"/>
  <c r="G805" i="1"/>
  <c r="D277" i="1"/>
  <c r="E276" i="1"/>
  <c r="O264" i="1"/>
  <c r="P263" i="1"/>
  <c r="DM410" i="2"/>
  <c r="DN410" i="2"/>
  <c r="EL408" i="2"/>
  <c r="EF409" i="2"/>
  <c r="CC408" i="2"/>
  <c r="BW406" i="2"/>
  <c r="FK409" i="2"/>
  <c r="AB408" i="2"/>
  <c r="CU409" i="2"/>
  <c r="BF405" i="2"/>
  <c r="FL409" i="2"/>
  <c r="U406" i="2"/>
  <c r="DY409" i="2"/>
  <c r="DT409" i="2"/>
  <c r="CV409" i="2"/>
  <c r="CJ409" i="2"/>
  <c r="DH406" i="2"/>
  <c r="BE405" i="2"/>
  <c r="BK405" i="2"/>
  <c r="AG408" i="2"/>
  <c r="AT407" i="2"/>
  <c r="O406" i="2"/>
  <c r="J409" i="2"/>
  <c r="I409" i="2"/>
  <c r="CO409" i="2"/>
  <c r="AS407" i="2"/>
  <c r="FE408" i="2"/>
  <c r="DZ409" i="2"/>
  <c r="CI409" i="2"/>
  <c r="BL405" i="2"/>
  <c r="AN408" i="2"/>
  <c r="EK408" i="2"/>
  <c r="EE409" i="2"/>
  <c r="CD408" i="2"/>
  <c r="DA407" i="2"/>
  <c r="CP409" i="2"/>
  <c r="BX406" i="2"/>
  <c r="BR404" i="2"/>
  <c r="AT406" i="2"/>
  <c r="FF408" i="2"/>
  <c r="AA408" i="2"/>
  <c r="V406" i="2"/>
  <c r="AH408" i="2"/>
  <c r="DB407" i="2"/>
  <c r="BQ404" i="2"/>
  <c r="AY406" i="2"/>
  <c r="AZ406" i="2"/>
  <c r="DS409" i="2"/>
  <c r="DG406" i="2"/>
  <c r="AM408" i="2"/>
  <c r="P406" i="2"/>
  <c r="EB468" i="2" l="1"/>
  <c r="EC467" i="2"/>
  <c r="EI467" i="2" s="1"/>
  <c r="EH467" i="2"/>
  <c r="DL411" i="2"/>
  <c r="DR410" i="2"/>
  <c r="ED410" i="2"/>
  <c r="DX410" i="2"/>
  <c r="EJ409" i="2"/>
  <c r="DQ476" i="2"/>
  <c r="DK475" i="2"/>
  <c r="DW485" i="2"/>
  <c r="CN410" i="2"/>
  <c r="CH410" i="2"/>
  <c r="CZ408" i="2"/>
  <c r="CT410" i="2"/>
  <c r="CB409" i="2"/>
  <c r="DF408" i="2"/>
  <c r="BV408" i="2"/>
  <c r="BD406" i="2"/>
  <c r="BP406" i="2"/>
  <c r="BJ407" i="2"/>
  <c r="AX408" i="2"/>
  <c r="FJ411" i="2"/>
  <c r="FD410" i="2"/>
  <c r="AR408" i="2"/>
  <c r="Z409" i="2"/>
  <c r="AF410" i="2"/>
  <c r="AL410" i="2"/>
  <c r="T408" i="2"/>
  <c r="M409" i="2"/>
  <c r="S409" i="2"/>
  <c r="N408" i="2"/>
  <c r="H410" i="2"/>
  <c r="H488" i="1"/>
  <c r="N487" i="1"/>
  <c r="G806" i="1"/>
  <c r="F807" i="1"/>
  <c r="D278" i="1"/>
  <c r="E277" i="1"/>
  <c r="O265" i="1"/>
  <c r="P264" i="1"/>
  <c r="DN411" i="2"/>
  <c r="DM411" i="2"/>
  <c r="EL409" i="2"/>
  <c r="EE410" i="2"/>
  <c r="CP410" i="2"/>
  <c r="BW407" i="2"/>
  <c r="AZ407" i="2"/>
  <c r="AM409" i="2"/>
  <c r="CC409" i="2"/>
  <c r="BL406" i="2"/>
  <c r="AT408" i="2"/>
  <c r="AS408" i="2"/>
  <c r="DT410" i="2"/>
  <c r="DZ410" i="2"/>
  <c r="CD409" i="2"/>
  <c r="DB408" i="2"/>
  <c r="DG407" i="2"/>
  <c r="BE406" i="2"/>
  <c r="BK406" i="2"/>
  <c r="FE409" i="2"/>
  <c r="AB409" i="2"/>
  <c r="V407" i="2"/>
  <c r="FF409" i="2"/>
  <c r="FK410" i="2"/>
  <c r="CV410" i="2"/>
  <c r="BQ405" i="2"/>
  <c r="AG409" i="2"/>
  <c r="O407" i="2"/>
  <c r="DY410" i="2"/>
  <c r="DH407" i="2"/>
  <c r="EK409" i="2"/>
  <c r="EF410" i="2"/>
  <c r="CO410" i="2"/>
  <c r="CI410" i="2"/>
  <c r="CU410" i="2"/>
  <c r="BX407" i="2"/>
  <c r="BR405" i="2"/>
  <c r="AH409" i="2"/>
  <c r="U407" i="2"/>
  <c r="FL410" i="2"/>
  <c r="AY407" i="2"/>
  <c r="AA409" i="2"/>
  <c r="AN409" i="2"/>
  <c r="CJ410" i="2"/>
  <c r="I410" i="2"/>
  <c r="J410" i="2"/>
  <c r="DS410" i="2"/>
  <c r="DA408" i="2"/>
  <c r="BF406" i="2"/>
  <c r="P407" i="2"/>
  <c r="EB469" i="2" l="1"/>
  <c r="EC468" i="2"/>
  <c r="EI468" i="2" s="1"/>
  <c r="EH468" i="2"/>
  <c r="DL412" i="2"/>
  <c r="DX411" i="2"/>
  <c r="ED411" i="2"/>
  <c r="DR411" i="2"/>
  <c r="EJ410" i="2"/>
  <c r="DQ477" i="2"/>
  <c r="DK476" i="2"/>
  <c r="DW486" i="2"/>
  <c r="CT411" i="2"/>
  <c r="CZ409" i="2"/>
  <c r="CH411" i="2"/>
  <c r="CB410" i="2"/>
  <c r="CN411" i="2"/>
  <c r="DF409" i="2"/>
  <c r="BV409" i="2"/>
  <c r="BD407" i="2"/>
  <c r="BP407" i="2"/>
  <c r="BJ408" i="2"/>
  <c r="AX409" i="2"/>
  <c r="FJ412" i="2"/>
  <c r="FD411" i="2"/>
  <c r="Z410" i="2"/>
  <c r="AR409" i="2"/>
  <c r="AL411" i="2"/>
  <c r="AF411" i="2"/>
  <c r="T409" i="2"/>
  <c r="M410" i="2"/>
  <c r="S410" i="2"/>
  <c r="N409" i="2"/>
  <c r="H411" i="2"/>
  <c r="H489" i="1"/>
  <c r="N488" i="1"/>
  <c r="F808" i="1"/>
  <c r="G807" i="1"/>
  <c r="D279" i="1"/>
  <c r="E278" i="1"/>
  <c r="O266" i="1"/>
  <c r="P265" i="1"/>
  <c r="DM412" i="2"/>
  <c r="DN412" i="2"/>
  <c r="DZ411" i="2"/>
  <c r="DS411" i="2"/>
  <c r="CV411" i="2"/>
  <c r="BX408" i="2"/>
  <c r="AT409" i="2"/>
  <c r="EE411" i="2"/>
  <c r="CJ411" i="2"/>
  <c r="BL407" i="2"/>
  <c r="V408" i="2"/>
  <c r="FL411" i="2"/>
  <c r="EF411" i="2"/>
  <c r="EK410" i="2"/>
  <c r="CP411" i="2"/>
  <c r="CI411" i="2"/>
  <c r="DH408" i="2"/>
  <c r="BE407" i="2"/>
  <c r="BK407" i="2"/>
  <c r="AA410" i="2"/>
  <c r="AZ408" i="2"/>
  <c r="AN410" i="2"/>
  <c r="FF410" i="2"/>
  <c r="CD410" i="2"/>
  <c r="AM410" i="2"/>
  <c r="AH410" i="2"/>
  <c r="CO411" i="2"/>
  <c r="BF407" i="2"/>
  <c r="AB410" i="2"/>
  <c r="DY411" i="2"/>
  <c r="DT411" i="2"/>
  <c r="CU411" i="2"/>
  <c r="DA409" i="2"/>
  <c r="CC410" i="2"/>
  <c r="BW408" i="2"/>
  <c r="BQ406" i="2"/>
  <c r="AY408" i="2"/>
  <c r="FE410" i="2"/>
  <c r="P408" i="2"/>
  <c r="J411" i="2"/>
  <c r="AG410" i="2"/>
  <c r="FK411" i="2"/>
  <c r="DB409" i="2"/>
  <c r="BR406" i="2"/>
  <c r="U408" i="2"/>
  <c r="AS409" i="2"/>
  <c r="EL410" i="2"/>
  <c r="DG408" i="2"/>
  <c r="I411" i="2"/>
  <c r="O408" i="2"/>
  <c r="EB470" i="2" l="1"/>
  <c r="EC469" i="2"/>
  <c r="EI469" i="2" s="1"/>
  <c r="EH469" i="2"/>
  <c r="DL413" i="2"/>
  <c r="EJ411" i="2"/>
  <c r="DR412" i="2"/>
  <c r="ED412" i="2"/>
  <c r="DX412" i="2"/>
  <c r="DQ478" i="2"/>
  <c r="DK477" i="2"/>
  <c r="DW487" i="2"/>
  <c r="CB411" i="2"/>
  <c r="CH412" i="2"/>
  <c r="CZ410" i="2"/>
  <c r="CN412" i="2"/>
  <c r="CT412" i="2"/>
  <c r="DF410" i="2"/>
  <c r="BV410" i="2"/>
  <c r="BD408" i="2"/>
  <c r="BP408" i="2"/>
  <c r="BJ409" i="2"/>
  <c r="AX410" i="2"/>
  <c r="FJ413" i="2"/>
  <c r="FD412" i="2"/>
  <c r="AR410" i="2"/>
  <c r="Z411" i="2"/>
  <c r="AL412" i="2"/>
  <c r="AF412" i="2"/>
  <c r="T410" i="2"/>
  <c r="M411" i="2"/>
  <c r="S411" i="2"/>
  <c r="N410" i="2"/>
  <c r="H412" i="2"/>
  <c r="N489" i="1"/>
  <c r="H490" i="1"/>
  <c r="G808" i="1"/>
  <c r="F809" i="1"/>
  <c r="D280" i="1"/>
  <c r="E279" i="1"/>
  <c r="O267" i="1"/>
  <c r="P266" i="1"/>
  <c r="DM413" i="2"/>
  <c r="DN413" i="2"/>
  <c r="EL411" i="2"/>
  <c r="DT412" i="2"/>
  <c r="CD411" i="2"/>
  <c r="BW409" i="2"/>
  <c r="AM411" i="2"/>
  <c r="CU412" i="2"/>
  <c r="BF408" i="2"/>
  <c r="AZ409" i="2"/>
  <c r="FL412" i="2"/>
  <c r="DZ412" i="2"/>
  <c r="EF412" i="2"/>
  <c r="CV412" i="2"/>
  <c r="DA410" i="2"/>
  <c r="DG409" i="2"/>
  <c r="BE408" i="2"/>
  <c r="BK408" i="2"/>
  <c r="FE411" i="2"/>
  <c r="P409" i="2"/>
  <c r="AY409" i="2"/>
  <c r="FF411" i="2"/>
  <c r="CJ412" i="2"/>
  <c r="BQ407" i="2"/>
  <c r="AH411" i="2"/>
  <c r="V409" i="2"/>
  <c r="EE412" i="2"/>
  <c r="DH409" i="2"/>
  <c r="AS410" i="2"/>
  <c r="AG411" i="2"/>
  <c r="EK411" i="2"/>
  <c r="DS412" i="2"/>
  <c r="CC411" i="2"/>
  <c r="CI412" i="2"/>
  <c r="CO412" i="2"/>
  <c r="BX409" i="2"/>
  <c r="BR407" i="2"/>
  <c r="AN411" i="2"/>
  <c r="U409" i="2"/>
  <c r="I412" i="2"/>
  <c r="J412" i="2"/>
  <c r="AA411" i="2"/>
  <c r="FK412" i="2"/>
  <c r="CP412" i="2"/>
  <c r="O409" i="2"/>
  <c r="AB411" i="2"/>
  <c r="DY412" i="2"/>
  <c r="DB410" i="2"/>
  <c r="BL408" i="2"/>
  <c r="AT410" i="2"/>
  <c r="EB471" i="2" l="1"/>
  <c r="EC470" i="2"/>
  <c r="EI470" i="2" s="1"/>
  <c r="EH470" i="2"/>
  <c r="DL414" i="2"/>
  <c r="ED413" i="2"/>
  <c r="DR413" i="2"/>
  <c r="DX413" i="2"/>
  <c r="EJ412" i="2"/>
  <c r="DQ479" i="2"/>
  <c r="DK478" i="2"/>
  <c r="DW488" i="2"/>
  <c r="CN413" i="2"/>
  <c r="CZ411" i="2"/>
  <c r="CH413" i="2"/>
  <c r="CT413" i="2"/>
  <c r="CB412" i="2"/>
  <c r="DF411" i="2"/>
  <c r="BV411" i="2"/>
  <c r="BD409" i="2"/>
  <c r="BP409" i="2"/>
  <c r="BJ410" i="2"/>
  <c r="AX411" i="2"/>
  <c r="FJ414" i="2"/>
  <c r="FD413" i="2"/>
  <c r="Z412" i="2"/>
  <c r="AR411" i="2"/>
  <c r="AF413" i="2"/>
  <c r="AL413" i="2"/>
  <c r="T411" i="2"/>
  <c r="M412" i="2"/>
  <c r="N411" i="2"/>
  <c r="H413" i="2"/>
  <c r="N490" i="1"/>
  <c r="H491" i="1"/>
  <c r="G809" i="1"/>
  <c r="F810" i="1"/>
  <c r="D281" i="1"/>
  <c r="E280" i="1"/>
  <c r="O268" i="1"/>
  <c r="P267" i="1"/>
  <c r="DM414" i="2"/>
  <c r="DN414" i="2"/>
  <c r="EE413" i="2"/>
  <c r="DY413" i="2"/>
  <c r="DG410" i="2"/>
  <c r="FF412" i="2"/>
  <c r="EF413" i="2"/>
  <c r="CJ413" i="2"/>
  <c r="BK409" i="2"/>
  <c r="AH412" i="2"/>
  <c r="EK412" i="2"/>
  <c r="DS413" i="2"/>
  <c r="CO413" i="2"/>
  <c r="DA411" i="2"/>
  <c r="CV413" i="2"/>
  <c r="BX410" i="2"/>
  <c r="BR408" i="2"/>
  <c r="AY410" i="2"/>
  <c r="AM412" i="2"/>
  <c r="AA412" i="2"/>
  <c r="AZ410" i="2"/>
  <c r="FE412" i="2"/>
  <c r="AB412" i="2"/>
  <c r="CI413" i="2"/>
  <c r="BF409" i="2"/>
  <c r="P410" i="2"/>
  <c r="U410" i="2"/>
  <c r="CD412" i="2"/>
  <c r="DH410" i="2"/>
  <c r="V410" i="2"/>
  <c r="AG412" i="2"/>
  <c r="EL412" i="2"/>
  <c r="DT413" i="2"/>
  <c r="CP413" i="2"/>
  <c r="DB411" i="2"/>
  <c r="CU413" i="2"/>
  <c r="BW410" i="2"/>
  <c r="BQ408" i="2"/>
  <c r="O410" i="2"/>
  <c r="AS411" i="2"/>
  <c r="FK413" i="2"/>
  <c r="AT411" i="2"/>
  <c r="J413" i="2"/>
  <c r="CC412" i="2"/>
  <c r="BL409" i="2"/>
  <c r="AN412" i="2"/>
  <c r="FL413" i="2"/>
  <c r="DZ413" i="2"/>
  <c r="BE409" i="2"/>
  <c r="I413" i="2"/>
  <c r="EB472" i="2" l="1"/>
  <c r="EC471" i="2"/>
  <c r="EI471" i="2" s="1"/>
  <c r="EH471" i="2"/>
  <c r="DL415" i="2"/>
  <c r="DX414" i="2"/>
  <c r="DR414" i="2"/>
  <c r="ED414" i="2"/>
  <c r="EJ413" i="2"/>
  <c r="DQ480" i="2"/>
  <c r="DK479" i="2"/>
  <c r="DW489" i="2"/>
  <c r="CT414" i="2"/>
  <c r="CH414" i="2"/>
  <c r="CZ412" i="2"/>
  <c r="CB413" i="2"/>
  <c r="CN414" i="2"/>
  <c r="DF412" i="2"/>
  <c r="BV412" i="2"/>
  <c r="BD410" i="2"/>
  <c r="BP410" i="2"/>
  <c r="BJ411" i="2"/>
  <c r="AX412" i="2"/>
  <c r="FJ415" i="2"/>
  <c r="FD414" i="2"/>
  <c r="AR412" i="2"/>
  <c r="Z413" i="2"/>
  <c r="AL414" i="2"/>
  <c r="AF414" i="2"/>
  <c r="T412" i="2"/>
  <c r="M413" i="2"/>
  <c r="N412" i="2"/>
  <c r="H414" i="2"/>
  <c r="N491" i="1"/>
  <c r="H492" i="1"/>
  <c r="F811" i="1"/>
  <c r="G810" i="1"/>
  <c r="D282" i="1"/>
  <c r="E281" i="1"/>
  <c r="O269" i="1"/>
  <c r="P268" i="1"/>
  <c r="DM415" i="2"/>
  <c r="DN415" i="2"/>
  <c r="DS414" i="2"/>
  <c r="CP414" i="2"/>
  <c r="BF410" i="2"/>
  <c r="DT414" i="2"/>
  <c r="DB412" i="2"/>
  <c r="BL410" i="2"/>
  <c r="AY411" i="2"/>
  <c r="FE413" i="2"/>
  <c r="DZ414" i="2"/>
  <c r="EE414" i="2"/>
  <c r="CU414" i="2"/>
  <c r="CI414" i="2"/>
  <c r="CD413" i="2"/>
  <c r="BX411" i="2"/>
  <c r="BR409" i="2"/>
  <c r="O411" i="2"/>
  <c r="AA413" i="2"/>
  <c r="FK414" i="2"/>
  <c r="AB413" i="2"/>
  <c r="P411" i="2"/>
  <c r="AT412" i="2"/>
  <c r="EK413" i="2"/>
  <c r="DH411" i="2"/>
  <c r="V411" i="2"/>
  <c r="AN413" i="2"/>
  <c r="EL413" i="2"/>
  <c r="DG411" i="2"/>
  <c r="AG413" i="2"/>
  <c r="DY414" i="2"/>
  <c r="EF414" i="2"/>
  <c r="CV414" i="2"/>
  <c r="CJ414" i="2"/>
  <c r="CC413" i="2"/>
  <c r="BW411" i="2"/>
  <c r="BQ409" i="2"/>
  <c r="FF413" i="2"/>
  <c r="AZ411" i="2"/>
  <c r="AH413" i="2"/>
  <c r="U411" i="2"/>
  <c r="AM413" i="2"/>
  <c r="J414" i="2"/>
  <c r="DA412" i="2"/>
  <c r="BK410" i="2"/>
  <c r="I414" i="2"/>
  <c r="FL414" i="2"/>
  <c r="CO414" i="2"/>
  <c r="BE410" i="2"/>
  <c r="AS412" i="2"/>
  <c r="EB473" i="2" l="1"/>
  <c r="EC472" i="2"/>
  <c r="EI472" i="2" s="1"/>
  <c r="EH472" i="2"/>
  <c r="DL416" i="2"/>
  <c r="EJ414" i="2"/>
  <c r="ED415" i="2"/>
  <c r="DR415" i="2"/>
  <c r="DX415" i="2"/>
  <c r="DQ481" i="2"/>
  <c r="DK480" i="2"/>
  <c r="DW490" i="2"/>
  <c r="CB414" i="2"/>
  <c r="CZ413" i="2"/>
  <c r="CH415" i="2"/>
  <c r="CN415" i="2"/>
  <c r="CT415" i="2"/>
  <c r="DF413" i="2"/>
  <c r="BV413" i="2"/>
  <c r="BD411" i="2"/>
  <c r="BP411" i="2"/>
  <c r="BJ412" i="2"/>
  <c r="AX413" i="2"/>
  <c r="FJ416" i="2"/>
  <c r="FD415" i="2"/>
  <c r="Z414" i="2"/>
  <c r="AR413" i="2"/>
  <c r="AL415" i="2"/>
  <c r="AF415" i="2"/>
  <c r="T413" i="2"/>
  <c r="M414" i="2"/>
  <c r="S414" i="2"/>
  <c r="N413" i="2"/>
  <c r="H415" i="2"/>
  <c r="N492" i="1"/>
  <c r="H493" i="1"/>
  <c r="G811" i="1"/>
  <c r="F812" i="1"/>
  <c r="D283" i="1"/>
  <c r="E282" i="1"/>
  <c r="O270" i="1"/>
  <c r="P269" i="1"/>
  <c r="DN416" i="2"/>
  <c r="DM416" i="2"/>
  <c r="EL414" i="2"/>
  <c r="EE415" i="2"/>
  <c r="CD414" i="2"/>
  <c r="BX412" i="2"/>
  <c r="U412" i="2"/>
  <c r="V412" i="2"/>
  <c r="CU415" i="2"/>
  <c r="BL411" i="2"/>
  <c r="AA414" i="2"/>
  <c r="FL415" i="2"/>
  <c r="DZ415" i="2"/>
  <c r="DT415" i="2"/>
  <c r="CV415" i="2"/>
  <c r="CJ415" i="2"/>
  <c r="DH412" i="2"/>
  <c r="BE411" i="2"/>
  <c r="BK411" i="2"/>
  <c r="AB414" i="2"/>
  <c r="P412" i="2"/>
  <c r="AZ412" i="2"/>
  <c r="FF414" i="2"/>
  <c r="CP415" i="2"/>
  <c r="BR410" i="2"/>
  <c r="AH414" i="2"/>
  <c r="DS415" i="2"/>
  <c r="DG412" i="2"/>
  <c r="O412" i="2"/>
  <c r="AG414" i="2"/>
  <c r="EK414" i="2"/>
  <c r="EF415" i="2"/>
  <c r="CC414" i="2"/>
  <c r="DA413" i="2"/>
  <c r="CO415" i="2"/>
  <c r="BW412" i="2"/>
  <c r="BQ410" i="2"/>
  <c r="AY412" i="2"/>
  <c r="FE414" i="2"/>
  <c r="I415" i="2"/>
  <c r="J415" i="2"/>
  <c r="AS413" i="2"/>
  <c r="FK415" i="2"/>
  <c r="DB413" i="2"/>
  <c r="AN414" i="2"/>
  <c r="AT413" i="2"/>
  <c r="DY415" i="2"/>
  <c r="CI415" i="2"/>
  <c r="BF411" i="2"/>
  <c r="AM414" i="2"/>
  <c r="EB474" i="2" l="1"/>
  <c r="EC473" i="2"/>
  <c r="EI473" i="2" s="1"/>
  <c r="EH473" i="2"/>
  <c r="DL417" i="2"/>
  <c r="DR416" i="2"/>
  <c r="ED416" i="2"/>
  <c r="DX416" i="2"/>
  <c r="EJ415" i="2"/>
  <c r="DQ482" i="2"/>
  <c r="DK481" i="2"/>
  <c r="DW491" i="2"/>
  <c r="CN416" i="2"/>
  <c r="CH416" i="2"/>
  <c r="CZ414" i="2"/>
  <c r="CT416" i="2"/>
  <c r="CB415" i="2"/>
  <c r="DF414" i="2"/>
  <c r="BV414" i="2"/>
  <c r="BD412" i="2"/>
  <c r="BP412" i="2"/>
  <c r="BJ413" i="2"/>
  <c r="AX414" i="2"/>
  <c r="FJ417" i="2"/>
  <c r="FD416" i="2"/>
  <c r="AR414" i="2"/>
  <c r="Z415" i="2"/>
  <c r="AF416" i="2"/>
  <c r="AL416" i="2"/>
  <c r="T414" i="2"/>
  <c r="M415" i="2"/>
  <c r="N414" i="2"/>
  <c r="H416" i="2"/>
  <c r="N493" i="1"/>
  <c r="H494" i="1"/>
  <c r="G812" i="1"/>
  <c r="F813" i="1"/>
  <c r="D284" i="1"/>
  <c r="E283" i="1"/>
  <c r="O271" i="1"/>
  <c r="P270" i="1"/>
  <c r="DM417" i="2"/>
  <c r="DN417" i="2"/>
  <c r="DT416" i="2"/>
  <c r="DY416" i="2"/>
  <c r="DA414" i="2"/>
  <c r="BK412" i="2"/>
  <c r="AG415" i="2"/>
  <c r="DZ416" i="2"/>
  <c r="BE412" i="2"/>
  <c r="AY413" i="2"/>
  <c r="EL415" i="2"/>
  <c r="EE416" i="2"/>
  <c r="CO416" i="2"/>
  <c r="CJ416" i="2"/>
  <c r="CU416" i="2"/>
  <c r="BX413" i="2"/>
  <c r="BR411" i="2"/>
  <c r="O413" i="2"/>
  <c r="AB415" i="2"/>
  <c r="FE415" i="2"/>
  <c r="AA415" i="2"/>
  <c r="P413" i="2"/>
  <c r="AM415" i="2"/>
  <c r="CC415" i="2"/>
  <c r="BF412" i="2"/>
  <c r="I416" i="2"/>
  <c r="FF415" i="2"/>
  <c r="CD415" i="2"/>
  <c r="DG413" i="2"/>
  <c r="AN415" i="2"/>
  <c r="V413" i="2"/>
  <c r="EK415" i="2"/>
  <c r="EF416" i="2"/>
  <c r="CP416" i="2"/>
  <c r="CI416" i="2"/>
  <c r="CV416" i="2"/>
  <c r="BW413" i="2"/>
  <c r="BQ411" i="2"/>
  <c r="AS414" i="2"/>
  <c r="AZ413" i="2"/>
  <c r="U413" i="2"/>
  <c r="FL416" i="2"/>
  <c r="J416" i="2"/>
  <c r="DH413" i="2"/>
  <c r="FK416" i="2"/>
  <c r="AH415" i="2"/>
  <c r="DS416" i="2"/>
  <c r="DB414" i="2"/>
  <c r="BL412" i="2"/>
  <c r="AT414" i="2"/>
  <c r="EB475" i="2" l="1"/>
  <c r="EC474" i="2"/>
  <c r="EI474" i="2" s="1"/>
  <c r="EH474" i="2"/>
  <c r="DL418" i="2"/>
  <c r="DX417" i="2"/>
  <c r="ED417" i="2"/>
  <c r="DR417" i="2"/>
  <c r="EJ416" i="2"/>
  <c r="DQ483" i="2"/>
  <c r="DK482" i="2"/>
  <c r="DW492" i="2"/>
  <c r="CT417" i="2"/>
  <c r="CZ415" i="2"/>
  <c r="CH417" i="2"/>
  <c r="CB416" i="2"/>
  <c r="CN417" i="2"/>
  <c r="DF415" i="2"/>
  <c r="BV415" i="2"/>
  <c r="BD413" i="2"/>
  <c r="BP413" i="2"/>
  <c r="BJ414" i="2"/>
  <c r="AX415" i="2"/>
  <c r="FJ418" i="2"/>
  <c r="FD417" i="2"/>
  <c r="Z416" i="2"/>
  <c r="AR415" i="2"/>
  <c r="AL417" i="2"/>
  <c r="AF417" i="2"/>
  <c r="T415" i="2"/>
  <c r="T416" i="2" s="1"/>
  <c r="M416" i="2"/>
  <c r="N415" i="2"/>
  <c r="H417" i="2"/>
  <c r="N494" i="1"/>
  <c r="H495" i="1"/>
  <c r="H496" i="1" s="1"/>
  <c r="H497" i="1" s="1"/>
  <c r="H498" i="1" s="1"/>
  <c r="G813" i="1"/>
  <c r="F814" i="1"/>
  <c r="D285" i="1"/>
  <c r="E284" i="1"/>
  <c r="O272" i="1"/>
  <c r="P271" i="1"/>
  <c r="DM418" i="2"/>
  <c r="DN418" i="2"/>
  <c r="EE417" i="2"/>
  <c r="EK416" i="2"/>
  <c r="CP417" i="2"/>
  <c r="BF413" i="2"/>
  <c r="V414" i="2"/>
  <c r="BK413" i="2"/>
  <c r="AB416" i="2"/>
  <c r="EF417" i="2"/>
  <c r="EL416" i="2"/>
  <c r="CO417" i="2"/>
  <c r="CJ417" i="2"/>
  <c r="DH414" i="2"/>
  <c r="BE413" i="2"/>
  <c r="DY417" i="2"/>
  <c r="DS417" i="2"/>
  <c r="CV417" i="2"/>
  <c r="DB415" i="2"/>
  <c r="CC416" i="2"/>
  <c r="BX414" i="2"/>
  <c r="BR412" i="2"/>
  <c r="AY414" i="2"/>
  <c r="AG416" i="2"/>
  <c r="AA416" i="2"/>
  <c r="AT415" i="2"/>
  <c r="AM416" i="2"/>
  <c r="J417" i="2"/>
  <c r="DG414" i="2"/>
  <c r="FF416" i="2"/>
  <c r="AN416" i="2"/>
  <c r="O414" i="2"/>
  <c r="FE416" i="2"/>
  <c r="DZ417" i="2"/>
  <c r="DT417" i="2"/>
  <c r="CU417" i="2"/>
  <c r="DA415" i="2"/>
  <c r="CD416" i="2"/>
  <c r="BW414" i="2"/>
  <c r="BQ412" i="2"/>
  <c r="U414" i="2"/>
  <c r="AS415" i="2"/>
  <c r="FK417" i="2"/>
  <c r="AH416" i="2"/>
  <c r="FL417" i="2"/>
  <c r="P414" i="2"/>
  <c r="CI417" i="2"/>
  <c r="BL413" i="2"/>
  <c r="AZ414" i="2"/>
  <c r="I417" i="2"/>
  <c r="EB476" i="2" l="1"/>
  <c r="EC475" i="2"/>
  <c r="EI475" i="2" s="1"/>
  <c r="EH475" i="2"/>
  <c r="DL419" i="2"/>
  <c r="EJ417" i="2"/>
  <c r="DR418" i="2"/>
  <c r="ED418" i="2"/>
  <c r="DX418" i="2"/>
  <c r="DQ484" i="2"/>
  <c r="DK483" i="2"/>
  <c r="DW493" i="2"/>
  <c r="CB417" i="2"/>
  <c r="CH418" i="2"/>
  <c r="CZ416" i="2"/>
  <c r="CN418" i="2"/>
  <c r="CT418" i="2"/>
  <c r="DF416" i="2"/>
  <c r="BV416" i="2"/>
  <c r="BD414" i="2"/>
  <c r="BP414" i="2"/>
  <c r="BJ415" i="2"/>
  <c r="AX416" i="2"/>
  <c r="FJ419" i="2"/>
  <c r="FD418" i="2"/>
  <c r="AR416" i="2"/>
  <c r="Z417" i="2"/>
  <c r="AL418" i="2"/>
  <c r="AF418" i="2"/>
  <c r="M417" i="2"/>
  <c r="N416" i="2"/>
  <c r="T417" i="2"/>
  <c r="H418" i="2"/>
  <c r="H499" i="1"/>
  <c r="H500" i="1" s="1"/>
  <c r="H501" i="1" s="1"/>
  <c r="H502" i="1" s="1"/>
  <c r="H503" i="1" s="1"/>
  <c r="H504" i="1" s="1"/>
  <c r="H505" i="1" s="1"/>
  <c r="N498" i="1"/>
  <c r="F815" i="1"/>
  <c r="G814" i="1"/>
  <c r="D286" i="1"/>
  <c r="E285" i="1"/>
  <c r="O273" i="1"/>
  <c r="P272" i="1"/>
  <c r="DM419" i="2"/>
  <c r="DN419" i="2"/>
  <c r="DY418" i="2"/>
  <c r="DS418" i="2"/>
  <c r="DH415" i="2"/>
  <c r="U416" i="2"/>
  <c r="V416" i="2"/>
  <c r="CV418" i="2"/>
  <c r="BE414" i="2"/>
  <c r="U415" i="2"/>
  <c r="AN417" i="2"/>
  <c r="AS416" i="2"/>
  <c r="EK417" i="2"/>
  <c r="EE418" i="2"/>
  <c r="CC417" i="2"/>
  <c r="CJ418" i="2"/>
  <c r="CP418" i="2"/>
  <c r="BX415" i="2"/>
  <c r="BR413" i="2"/>
  <c r="V415" i="2"/>
  <c r="P415" i="2"/>
  <c r="I418" i="2"/>
  <c r="AY415" i="2"/>
  <c r="FK418" i="2"/>
  <c r="AM417" i="2"/>
  <c r="CU418" i="2"/>
  <c r="BF414" i="2"/>
  <c r="O415" i="2"/>
  <c r="J418" i="2"/>
  <c r="DZ418" i="2"/>
  <c r="DA416" i="2"/>
  <c r="BL414" i="2"/>
  <c r="AH417" i="2"/>
  <c r="EL417" i="2"/>
  <c r="EF418" i="2"/>
  <c r="CD417" i="2"/>
  <c r="CI418" i="2"/>
  <c r="CO418" i="2"/>
  <c r="BW415" i="2"/>
  <c r="BQ413" i="2"/>
  <c r="FF417" i="2"/>
  <c r="AZ415" i="2"/>
  <c r="AA417" i="2"/>
  <c r="FE417" i="2"/>
  <c r="DB416" i="2"/>
  <c r="BK414" i="2"/>
  <c r="AB417" i="2"/>
  <c r="AG417" i="2"/>
  <c r="DT418" i="2"/>
  <c r="DG415" i="2"/>
  <c r="AT416" i="2"/>
  <c r="FL418" i="2"/>
  <c r="EB477" i="2" l="1"/>
  <c r="EC476" i="2"/>
  <c r="EI476" i="2" s="1"/>
  <c r="EH476" i="2"/>
  <c r="DL420" i="2"/>
  <c r="DR419" i="2"/>
  <c r="ED419" i="2"/>
  <c r="DX419" i="2"/>
  <c r="EJ418" i="2"/>
  <c r="DQ485" i="2"/>
  <c r="DK484" i="2"/>
  <c r="DW494" i="2"/>
  <c r="CN419" i="2"/>
  <c r="CZ417" i="2"/>
  <c r="CH419" i="2"/>
  <c r="CT419" i="2"/>
  <c r="CB418" i="2"/>
  <c r="DF417" i="2"/>
  <c r="BV417" i="2"/>
  <c r="BD415" i="2"/>
  <c r="BP415" i="2"/>
  <c r="BJ416" i="2"/>
  <c r="AX417" i="2"/>
  <c r="FJ420" i="2"/>
  <c r="FD419" i="2"/>
  <c r="Z418" i="2"/>
  <c r="AR417" i="2"/>
  <c r="AF419" i="2"/>
  <c r="AL419" i="2"/>
  <c r="M418" i="2"/>
  <c r="N417" i="2"/>
  <c r="T418" i="2"/>
  <c r="H419" i="2"/>
  <c r="H506" i="1"/>
  <c r="N505" i="1"/>
  <c r="G815" i="1"/>
  <c r="F816" i="1"/>
  <c r="D287" i="1"/>
  <c r="E286" i="1"/>
  <c r="O274" i="1"/>
  <c r="P273" i="1"/>
  <c r="DM420" i="2"/>
  <c r="DN420" i="2"/>
  <c r="DS419" i="2"/>
  <c r="DZ419" i="2"/>
  <c r="CJ419" i="2"/>
  <c r="AA418" i="2"/>
  <c r="AG418" i="2"/>
  <c r="FK419" i="2"/>
  <c r="P416" i="2"/>
  <c r="DT419" i="2"/>
  <c r="DY419" i="2"/>
  <c r="CD418" i="2"/>
  <c r="CI419" i="2"/>
  <c r="DH416" i="2"/>
  <c r="BK415" i="2"/>
  <c r="AB418" i="2"/>
  <c r="EK418" i="2"/>
  <c r="EE419" i="2"/>
  <c r="CO419" i="2"/>
  <c r="DA417" i="2"/>
  <c r="CU419" i="2"/>
  <c r="BW416" i="2"/>
  <c r="BQ414" i="2"/>
  <c r="AY416" i="2"/>
  <c r="AN418" i="2"/>
  <c r="AT417" i="2"/>
  <c r="V417" i="2"/>
  <c r="AM418" i="2"/>
  <c r="CC418" i="2"/>
  <c r="BF415" i="2"/>
  <c r="O416" i="2"/>
  <c r="BE415" i="2"/>
  <c r="AH418" i="2"/>
  <c r="EL418" i="2"/>
  <c r="EF419" i="2"/>
  <c r="CP419" i="2"/>
  <c r="DB417" i="2"/>
  <c r="CV419" i="2"/>
  <c r="BX416" i="2"/>
  <c r="BR414" i="2"/>
  <c r="U417" i="2"/>
  <c r="AS417" i="2"/>
  <c r="FE418" i="2"/>
  <c r="FL419" i="2"/>
  <c r="J419" i="2"/>
  <c r="DG416" i="2"/>
  <c r="BL415" i="2"/>
  <c r="AZ416" i="2"/>
  <c r="FF418" i="2"/>
  <c r="I419" i="2"/>
  <c r="EB478" i="2" l="1"/>
  <c r="EC477" i="2"/>
  <c r="EI477" i="2" s="1"/>
  <c r="EH477" i="2"/>
  <c r="DL421" i="2"/>
  <c r="DX420" i="2"/>
  <c r="ED420" i="2"/>
  <c r="DR420" i="2"/>
  <c r="EJ419" i="2"/>
  <c r="DQ486" i="2"/>
  <c r="DK485" i="2"/>
  <c r="DW495" i="2"/>
  <c r="CT420" i="2"/>
  <c r="CH420" i="2"/>
  <c r="CZ418" i="2"/>
  <c r="CB419" i="2"/>
  <c r="CN420" i="2"/>
  <c r="DF418" i="2"/>
  <c r="BV418" i="2"/>
  <c r="BD416" i="2"/>
  <c r="BP416" i="2"/>
  <c r="BJ417" i="2"/>
  <c r="AX418" i="2"/>
  <c r="FJ421" i="2"/>
  <c r="FD420" i="2"/>
  <c r="AR418" i="2"/>
  <c r="Z419" i="2"/>
  <c r="AL420" i="2"/>
  <c r="AF420" i="2"/>
  <c r="M419" i="2"/>
  <c r="N418" i="2"/>
  <c r="T419" i="2"/>
  <c r="H420" i="2"/>
  <c r="N506" i="1"/>
  <c r="H507" i="1"/>
  <c r="H508" i="1" s="1"/>
  <c r="H509" i="1" s="1"/>
  <c r="G816" i="1"/>
  <c r="F817" i="1"/>
  <c r="D288" i="1"/>
  <c r="E287" i="1"/>
  <c r="O275" i="1"/>
  <c r="P274" i="1"/>
  <c r="DN421" i="2"/>
  <c r="DM421" i="2"/>
  <c r="EK419" i="2"/>
  <c r="DS420" i="2"/>
  <c r="DH417" i="2"/>
  <c r="V418" i="2"/>
  <c r="CO420" i="2"/>
  <c r="BL416" i="2"/>
  <c r="AY417" i="2"/>
  <c r="FE419" i="2"/>
  <c r="DY420" i="2"/>
  <c r="EF420" i="2"/>
  <c r="CV420" i="2"/>
  <c r="CI420" i="2"/>
  <c r="CD419" i="2"/>
  <c r="BX417" i="2"/>
  <c r="BR415" i="2"/>
  <c r="O417" i="2"/>
  <c r="AB419" i="2"/>
  <c r="AS418" i="2"/>
  <c r="AA419" i="2"/>
  <c r="AM419" i="2"/>
  <c r="J420" i="2"/>
  <c r="CP420" i="2"/>
  <c r="BF416" i="2"/>
  <c r="AZ417" i="2"/>
  <c r="AN419" i="2"/>
  <c r="DT420" i="2"/>
  <c r="DG417" i="2"/>
  <c r="AG419" i="2"/>
  <c r="AT418" i="2"/>
  <c r="DZ420" i="2"/>
  <c r="EE420" i="2"/>
  <c r="CU420" i="2"/>
  <c r="CJ420" i="2"/>
  <c r="CC419" i="2"/>
  <c r="BW417" i="2"/>
  <c r="BQ415" i="2"/>
  <c r="FF419" i="2"/>
  <c r="FK420" i="2"/>
  <c r="AH419" i="2"/>
  <c r="FL420" i="2"/>
  <c r="P417" i="2"/>
  <c r="DA418" i="2"/>
  <c r="BK416" i="2"/>
  <c r="U418" i="2"/>
  <c r="EL419" i="2"/>
  <c r="DB418" i="2"/>
  <c r="BE416" i="2"/>
  <c r="I420" i="2"/>
  <c r="EB479" i="2" l="1"/>
  <c r="EC478" i="2"/>
  <c r="EI478" i="2" s="1"/>
  <c r="EH478" i="2"/>
  <c r="DL422" i="2"/>
  <c r="DR421" i="2"/>
  <c r="ED421" i="2"/>
  <c r="EJ420" i="2"/>
  <c r="DX421" i="2"/>
  <c r="DQ487" i="2"/>
  <c r="DK486" i="2"/>
  <c r="DW496" i="2"/>
  <c r="CB420" i="2"/>
  <c r="CZ419" i="2"/>
  <c r="CH421" i="2"/>
  <c r="CN421" i="2"/>
  <c r="CT421" i="2"/>
  <c r="DF419" i="2"/>
  <c r="BV419" i="2"/>
  <c r="BD417" i="2"/>
  <c r="BP417" i="2"/>
  <c r="BJ418" i="2"/>
  <c r="AX419" i="2"/>
  <c r="FJ422" i="2"/>
  <c r="FD421" i="2"/>
  <c r="Z420" i="2"/>
  <c r="AR419" i="2"/>
  <c r="AL421" i="2"/>
  <c r="AF421" i="2"/>
  <c r="M420" i="2"/>
  <c r="N419" i="2"/>
  <c r="T420" i="2"/>
  <c r="H421" i="2"/>
  <c r="H510" i="1"/>
  <c r="N509" i="1"/>
  <c r="G817" i="1"/>
  <c r="F818" i="1"/>
  <c r="D289" i="1"/>
  <c r="E288" i="1"/>
  <c r="O276" i="1"/>
  <c r="P275" i="1"/>
  <c r="DM422" i="2"/>
  <c r="DN422" i="2"/>
  <c r="DY421" i="2"/>
  <c r="EE421" i="2"/>
  <c r="CJ421" i="2"/>
  <c r="AA420" i="2"/>
  <c r="FL421" i="2"/>
  <c r="FK421" i="2"/>
  <c r="AM420" i="2"/>
  <c r="DZ421" i="2"/>
  <c r="EF421" i="2"/>
  <c r="CU421" i="2"/>
  <c r="CI421" i="2"/>
  <c r="DH418" i="2"/>
  <c r="BK417" i="2"/>
  <c r="P418" i="2"/>
  <c r="DT421" i="2"/>
  <c r="EL420" i="2"/>
  <c r="CC420" i="2"/>
  <c r="DA419" i="2"/>
  <c r="CP421" i="2"/>
  <c r="BX418" i="2"/>
  <c r="BR416" i="2"/>
  <c r="AY418" i="2"/>
  <c r="AH420" i="2"/>
  <c r="AZ418" i="2"/>
  <c r="AB420" i="2"/>
  <c r="CV421" i="2"/>
  <c r="BF417" i="2"/>
  <c r="V419" i="2"/>
  <c r="FF420" i="2"/>
  <c r="I421" i="2"/>
  <c r="DS421" i="2"/>
  <c r="EK420" i="2"/>
  <c r="CD420" i="2"/>
  <c r="DB419" i="2"/>
  <c r="CO421" i="2"/>
  <c r="BW418" i="2"/>
  <c r="BQ416" i="2"/>
  <c r="U419" i="2"/>
  <c r="AS419" i="2"/>
  <c r="FE420" i="2"/>
  <c r="AT419" i="2"/>
  <c r="AG420" i="2"/>
  <c r="J421" i="2"/>
  <c r="DG418" i="2"/>
  <c r="BL417" i="2"/>
  <c r="O418" i="2"/>
  <c r="BE417" i="2"/>
  <c r="AN420" i="2"/>
  <c r="EB480" i="2" l="1"/>
  <c r="EC479" i="2"/>
  <c r="EI479" i="2" s="1"/>
  <c r="EH479" i="2"/>
  <c r="DL423" i="2"/>
  <c r="ED422" i="2"/>
  <c r="EJ421" i="2"/>
  <c r="DX422" i="2"/>
  <c r="DR422" i="2"/>
  <c r="DQ488" i="2"/>
  <c r="DK487" i="2"/>
  <c r="DW497" i="2"/>
  <c r="CN422" i="2"/>
  <c r="CH422" i="2"/>
  <c r="CZ420" i="2"/>
  <c r="CT422" i="2"/>
  <c r="CB421" i="2"/>
  <c r="DF420" i="2"/>
  <c r="BV420" i="2"/>
  <c r="BD418" i="2"/>
  <c r="BP418" i="2"/>
  <c r="BJ419" i="2"/>
  <c r="AX420" i="2"/>
  <c r="FJ423" i="2"/>
  <c r="FD422" i="2"/>
  <c r="AR420" i="2"/>
  <c r="Z421" i="2"/>
  <c r="AF422" i="2"/>
  <c r="AL422" i="2"/>
  <c r="M421" i="2"/>
  <c r="N420" i="2"/>
  <c r="T421" i="2"/>
  <c r="H422" i="2"/>
  <c r="H511" i="1"/>
  <c r="N510" i="1"/>
  <c r="G818" i="1"/>
  <c r="F819" i="1"/>
  <c r="D290" i="1"/>
  <c r="E289" i="1"/>
  <c r="O277" i="1"/>
  <c r="P276" i="1"/>
  <c r="DM423" i="2"/>
  <c r="DN423" i="2"/>
  <c r="DS422" i="2"/>
  <c r="EE422" i="2"/>
  <c r="DH419" i="2"/>
  <c r="AZ419" i="2"/>
  <c r="FF421" i="2"/>
  <c r="CC421" i="2"/>
  <c r="BE418" i="2"/>
  <c r="V420" i="2"/>
  <c r="AG421" i="2"/>
  <c r="EK421" i="2"/>
  <c r="DY422" i="2"/>
  <c r="CP422" i="2"/>
  <c r="CJ422" i="2"/>
  <c r="CU422" i="2"/>
  <c r="BX419" i="2"/>
  <c r="BR417" i="2"/>
  <c r="U420" i="2"/>
  <c r="AB421" i="2"/>
  <c r="AY419" i="2"/>
  <c r="AT420" i="2"/>
  <c r="AM421" i="2"/>
  <c r="CD421" i="2"/>
  <c r="BF418" i="2"/>
  <c r="FK422" i="2"/>
  <c r="FL422" i="2"/>
  <c r="EF422" i="2"/>
  <c r="DG419" i="2"/>
  <c r="AN421" i="2"/>
  <c r="P419" i="2"/>
  <c r="EL421" i="2"/>
  <c r="DZ422" i="2"/>
  <c r="CO422" i="2"/>
  <c r="CI422" i="2"/>
  <c r="CV422" i="2"/>
  <c r="BW419" i="2"/>
  <c r="BQ417" i="2"/>
  <c r="AS420" i="2"/>
  <c r="AH421" i="2"/>
  <c r="FE421" i="2"/>
  <c r="AA421" i="2"/>
  <c r="J422" i="2"/>
  <c r="DB420" i="2"/>
  <c r="BL418" i="2"/>
  <c r="O419" i="2"/>
  <c r="DT422" i="2"/>
  <c r="DA420" i="2"/>
  <c r="BK418" i="2"/>
  <c r="I422" i="2"/>
  <c r="EB481" i="2" l="1"/>
  <c r="EC480" i="2"/>
  <c r="EI480" i="2" s="1"/>
  <c r="EH480" i="2"/>
  <c r="DL424" i="2"/>
  <c r="ED423" i="2"/>
  <c r="DX423" i="2"/>
  <c r="DR423" i="2"/>
  <c r="EJ422" i="2"/>
  <c r="DQ489" i="2"/>
  <c r="DK488" i="2"/>
  <c r="DW498" i="2"/>
  <c r="CT423" i="2"/>
  <c r="CZ421" i="2"/>
  <c r="CH423" i="2"/>
  <c r="CB422" i="2"/>
  <c r="CN423" i="2"/>
  <c r="DF421" i="2"/>
  <c r="BV421" i="2"/>
  <c r="BD419" i="2"/>
  <c r="BP419" i="2"/>
  <c r="BJ420" i="2"/>
  <c r="AX421" i="2"/>
  <c r="FJ424" i="2"/>
  <c r="FD423" i="2"/>
  <c r="Z422" i="2"/>
  <c r="AR421" i="2"/>
  <c r="AL423" i="2"/>
  <c r="AF423" i="2"/>
  <c r="M422" i="2"/>
  <c r="N421" i="2"/>
  <c r="T422" i="2"/>
  <c r="H423" i="2"/>
  <c r="N511" i="1"/>
  <c r="H512" i="1"/>
  <c r="F820" i="1"/>
  <c r="G819" i="1"/>
  <c r="D291" i="1"/>
  <c r="E290" i="1"/>
  <c r="O278" i="1"/>
  <c r="P277" i="1"/>
  <c r="DM424" i="2"/>
  <c r="DN424" i="2"/>
  <c r="EE423" i="2"/>
  <c r="DS423" i="2"/>
  <c r="CO423" i="2"/>
  <c r="CI423" i="2"/>
  <c r="DG420" i="2"/>
  <c r="BF419" i="2"/>
  <c r="BL419" i="2"/>
  <c r="O420" i="2"/>
  <c r="CJ423" i="2"/>
  <c r="BK419" i="2"/>
  <c r="V421" i="2"/>
  <c r="CP423" i="2"/>
  <c r="EK422" i="2"/>
  <c r="DY423" i="2"/>
  <c r="CU423" i="2"/>
  <c r="DA421" i="2"/>
  <c r="CD422" i="2"/>
  <c r="BW420" i="2"/>
  <c r="BQ418" i="2"/>
  <c r="AY420" i="2"/>
  <c r="AG422" i="2"/>
  <c r="FK423" i="2"/>
  <c r="AZ420" i="2"/>
  <c r="FE422" i="2"/>
  <c r="AT421" i="2"/>
  <c r="FF422" i="2"/>
  <c r="EF423" i="2"/>
  <c r="BE419" i="2"/>
  <c r="AS421" i="2"/>
  <c r="EL422" i="2"/>
  <c r="DZ423" i="2"/>
  <c r="CV423" i="2"/>
  <c r="DB421" i="2"/>
  <c r="CC422" i="2"/>
  <c r="BX420" i="2"/>
  <c r="BR418" i="2"/>
  <c r="U421" i="2"/>
  <c r="AA422" i="2"/>
  <c r="AH422" i="2"/>
  <c r="AB422" i="2"/>
  <c r="AM422" i="2"/>
  <c r="J423" i="2"/>
  <c r="I423" i="2"/>
  <c r="FL423" i="2"/>
  <c r="DT423" i="2"/>
  <c r="DH420" i="2"/>
  <c r="P420" i="2"/>
  <c r="AN422" i="2"/>
  <c r="EB482" i="2" l="1"/>
  <c r="EC481" i="2"/>
  <c r="EI481" i="2" s="1"/>
  <c r="EH481" i="2"/>
  <c r="DL425" i="2"/>
  <c r="DR424" i="2"/>
  <c r="DX424" i="2"/>
  <c r="ED424" i="2"/>
  <c r="EJ423" i="2"/>
  <c r="DQ490" i="2"/>
  <c r="DK489" i="2"/>
  <c r="DW499" i="2"/>
  <c r="CB423" i="2"/>
  <c r="CH424" i="2"/>
  <c r="CZ422" i="2"/>
  <c r="CN424" i="2"/>
  <c r="CT424" i="2"/>
  <c r="DF422" i="2"/>
  <c r="BV422" i="2"/>
  <c r="BD420" i="2"/>
  <c r="BP420" i="2"/>
  <c r="BJ421" i="2"/>
  <c r="AX422" i="2"/>
  <c r="FJ425" i="2"/>
  <c r="FD424" i="2"/>
  <c r="Z423" i="2"/>
  <c r="AR422" i="2"/>
  <c r="AL424" i="2"/>
  <c r="AF424" i="2"/>
  <c r="M423" i="2"/>
  <c r="N422" i="2"/>
  <c r="T423" i="2"/>
  <c r="H424" i="2"/>
  <c r="N512" i="1"/>
  <c r="H513" i="1"/>
  <c r="F821" i="1"/>
  <c r="G820" i="1"/>
  <c r="D292" i="1"/>
  <c r="E291" i="1"/>
  <c r="O279" i="1"/>
  <c r="P278" i="1"/>
  <c r="DM425" i="2"/>
  <c r="DN425" i="2"/>
  <c r="EE424" i="2"/>
  <c r="DZ424" i="2"/>
  <c r="CU424" i="2"/>
  <c r="DB422" i="2"/>
  <c r="DH421" i="2"/>
  <c r="BF420" i="2"/>
  <c r="BL420" i="2"/>
  <c r="P421" i="2"/>
  <c r="O421" i="2"/>
  <c r="BE420" i="2"/>
  <c r="AN423" i="2"/>
  <c r="EF424" i="2"/>
  <c r="DY424" i="2"/>
  <c r="CV424" i="2"/>
  <c r="DG421" i="2"/>
  <c r="I424" i="2"/>
  <c r="DS424" i="2"/>
  <c r="EK423" i="2"/>
  <c r="CC423" i="2"/>
  <c r="CI424" i="2"/>
  <c r="CO424" i="2"/>
  <c r="BX421" i="2"/>
  <c r="BR419" i="2"/>
  <c r="U422" i="2"/>
  <c r="AS422" i="2"/>
  <c r="AB423" i="2"/>
  <c r="AY421" i="2"/>
  <c r="FE423" i="2"/>
  <c r="AA423" i="2"/>
  <c r="AZ421" i="2"/>
  <c r="FL424" i="2"/>
  <c r="BK420" i="2"/>
  <c r="AH423" i="2"/>
  <c r="DT424" i="2"/>
  <c r="EL423" i="2"/>
  <c r="CD423" i="2"/>
  <c r="CJ424" i="2"/>
  <c r="CP424" i="2"/>
  <c r="BW421" i="2"/>
  <c r="BQ419" i="2"/>
  <c r="FF423" i="2"/>
  <c r="V422" i="2"/>
  <c r="FK424" i="2"/>
  <c r="AT422" i="2"/>
  <c r="AG423" i="2"/>
  <c r="J424" i="2"/>
  <c r="DA422" i="2"/>
  <c r="AM423" i="2"/>
  <c r="EB483" i="2" l="1"/>
  <c r="EC482" i="2"/>
  <c r="EI482" i="2" s="1"/>
  <c r="EH482" i="2"/>
  <c r="DL426" i="2"/>
  <c r="DX425" i="2"/>
  <c r="EJ424" i="2"/>
  <c r="ED425" i="2"/>
  <c r="DR425" i="2"/>
  <c r="DQ491" i="2"/>
  <c r="DK490" i="2"/>
  <c r="DW500" i="2"/>
  <c r="CN425" i="2"/>
  <c r="CZ423" i="2"/>
  <c r="CH425" i="2"/>
  <c r="CT425" i="2"/>
  <c r="CB424" i="2"/>
  <c r="DF423" i="2"/>
  <c r="BV423" i="2"/>
  <c r="BD421" i="2"/>
  <c r="BP421" i="2"/>
  <c r="BJ422" i="2"/>
  <c r="AX423" i="2"/>
  <c r="FJ426" i="2"/>
  <c r="FD425" i="2"/>
  <c r="AR423" i="2"/>
  <c r="Z424" i="2"/>
  <c r="AF425" i="2"/>
  <c r="AL425" i="2"/>
  <c r="M424" i="2"/>
  <c r="N423" i="2"/>
  <c r="T424" i="2"/>
  <c r="H425" i="2"/>
  <c r="N513" i="1"/>
  <c r="H514" i="1"/>
  <c r="F822" i="1"/>
  <c r="G821" i="1"/>
  <c r="D293" i="1"/>
  <c r="E292" i="1"/>
  <c r="O280" i="1"/>
  <c r="P279" i="1"/>
  <c r="DN426" i="2"/>
  <c r="DM426" i="2"/>
  <c r="DS425" i="2"/>
  <c r="EF425" i="2"/>
  <c r="CC424" i="2"/>
  <c r="CI425" i="2"/>
  <c r="DG422" i="2"/>
  <c r="BF421" i="2"/>
  <c r="BL421" i="2"/>
  <c r="AH424" i="2"/>
  <c r="FF424" i="2"/>
  <c r="EE425" i="2"/>
  <c r="DH422" i="2"/>
  <c r="V423" i="2"/>
  <c r="DY425" i="2"/>
  <c r="EK424" i="2"/>
  <c r="CO425" i="2"/>
  <c r="DA423" i="2"/>
  <c r="CU425" i="2"/>
  <c r="BX422" i="2"/>
  <c r="BR420" i="2"/>
  <c r="AY422" i="2"/>
  <c r="P422" i="2"/>
  <c r="FL425" i="2"/>
  <c r="AB424" i="2"/>
  <c r="FE424" i="2"/>
  <c r="AT423" i="2"/>
  <c r="AZ422" i="2"/>
  <c r="AA424" i="2"/>
  <c r="CD424" i="2"/>
  <c r="BE421" i="2"/>
  <c r="I425" i="2"/>
  <c r="AS423" i="2"/>
  <c r="DZ425" i="2"/>
  <c r="EL424" i="2"/>
  <c r="CP425" i="2"/>
  <c r="DB423" i="2"/>
  <c r="CV425" i="2"/>
  <c r="BW422" i="2"/>
  <c r="BQ420" i="2"/>
  <c r="O422" i="2"/>
  <c r="AM424" i="2"/>
  <c r="AG424" i="2"/>
  <c r="U423" i="2"/>
  <c r="J425" i="2"/>
  <c r="FK425" i="2"/>
  <c r="DT425" i="2"/>
  <c r="CJ425" i="2"/>
  <c r="BK421" i="2"/>
  <c r="AN424" i="2"/>
  <c r="EB484" i="2" l="1"/>
  <c r="EC483" i="2"/>
  <c r="EI483" i="2" s="1"/>
  <c r="EH483" i="2"/>
  <c r="DL427" i="2"/>
  <c r="ED426" i="2"/>
  <c r="EJ425" i="2"/>
  <c r="DR426" i="2"/>
  <c r="DX426" i="2"/>
  <c r="DQ492" i="2"/>
  <c r="DK491" i="2"/>
  <c r="DW501" i="2"/>
  <c r="CT426" i="2"/>
  <c r="CH426" i="2"/>
  <c r="CZ424" i="2"/>
  <c r="CB425" i="2"/>
  <c r="CN426" i="2"/>
  <c r="DF424" i="2"/>
  <c r="BV424" i="2"/>
  <c r="BD422" i="2"/>
  <c r="BP422" i="2"/>
  <c r="BJ423" i="2"/>
  <c r="AX424" i="2"/>
  <c r="FJ427" i="2"/>
  <c r="FD426" i="2"/>
  <c r="Z425" i="2"/>
  <c r="AR424" i="2"/>
  <c r="AL426" i="2"/>
  <c r="AF426" i="2"/>
  <c r="M425" i="2"/>
  <c r="N424" i="2"/>
  <c r="T425" i="2"/>
  <c r="H426" i="2"/>
  <c r="N514" i="1"/>
  <c r="H515" i="1"/>
  <c r="F823" i="1"/>
  <c r="G822" i="1"/>
  <c r="D294" i="1"/>
  <c r="E293" i="1"/>
  <c r="O281" i="1"/>
  <c r="P280" i="1"/>
  <c r="DM427" i="2"/>
  <c r="DN427" i="2"/>
  <c r="EE426" i="2"/>
  <c r="DT426" i="2"/>
  <c r="CO426" i="2"/>
  <c r="DB424" i="2"/>
  <c r="DH423" i="2"/>
  <c r="BF422" i="2"/>
  <c r="BK422" i="2"/>
  <c r="AS424" i="2"/>
  <c r="BL422" i="2"/>
  <c r="AA425" i="2"/>
  <c r="EF426" i="2"/>
  <c r="DS426" i="2"/>
  <c r="CP426" i="2"/>
  <c r="DG423" i="2"/>
  <c r="AY423" i="2"/>
  <c r="DY426" i="2"/>
  <c r="EL425" i="2"/>
  <c r="CU426" i="2"/>
  <c r="CJ426" i="2"/>
  <c r="CC425" i="2"/>
  <c r="BX423" i="2"/>
  <c r="BR421" i="2"/>
  <c r="U424" i="2"/>
  <c r="AH425" i="2"/>
  <c r="P423" i="2"/>
  <c r="AT424" i="2"/>
  <c r="AM425" i="2"/>
  <c r="AG425" i="2"/>
  <c r="O423" i="2"/>
  <c r="DA424" i="2"/>
  <c r="FK426" i="2"/>
  <c r="V424" i="2"/>
  <c r="DZ426" i="2"/>
  <c r="EK425" i="2"/>
  <c r="CV426" i="2"/>
  <c r="CI426" i="2"/>
  <c r="CD425" i="2"/>
  <c r="BW423" i="2"/>
  <c r="BQ421" i="2"/>
  <c r="FL426" i="2"/>
  <c r="AZ423" i="2"/>
  <c r="FE425" i="2"/>
  <c r="AB425" i="2"/>
  <c r="J426" i="2"/>
  <c r="I426" i="2"/>
  <c r="AN425" i="2"/>
  <c r="BE422" i="2"/>
  <c r="FF425" i="2"/>
  <c r="EB485" i="2" l="1"/>
  <c r="EC484" i="2"/>
  <c r="EI484" i="2" s="1"/>
  <c r="EH484" i="2"/>
  <c r="DL428" i="2"/>
  <c r="DR427" i="2"/>
  <c r="EJ426" i="2"/>
  <c r="ED427" i="2"/>
  <c r="DX427" i="2"/>
  <c r="DQ493" i="2"/>
  <c r="DK492" i="2"/>
  <c r="DW502" i="2"/>
  <c r="CB426" i="2"/>
  <c r="CZ425" i="2"/>
  <c r="CH427" i="2"/>
  <c r="CN427" i="2"/>
  <c r="CT427" i="2"/>
  <c r="DF425" i="2"/>
  <c r="BV425" i="2"/>
  <c r="BD423" i="2"/>
  <c r="BP423" i="2"/>
  <c r="BJ424" i="2"/>
  <c r="AX425" i="2"/>
  <c r="FJ428" i="2"/>
  <c r="FD427" i="2"/>
  <c r="AR425" i="2"/>
  <c r="Z426" i="2"/>
  <c r="AL427" i="2"/>
  <c r="AF427" i="2"/>
  <c r="M426" i="2"/>
  <c r="N425" i="2"/>
  <c r="T426" i="2"/>
  <c r="H427" i="2"/>
  <c r="N515" i="1"/>
  <c r="H516" i="1"/>
  <c r="G823" i="1"/>
  <c r="F824" i="1"/>
  <c r="D295" i="1"/>
  <c r="E294" i="1"/>
  <c r="O282" i="1"/>
  <c r="P281" i="1"/>
  <c r="DM428" i="2"/>
  <c r="DN428" i="2"/>
  <c r="EK426" i="2"/>
  <c r="DY427" i="2"/>
  <c r="CU427" i="2"/>
  <c r="CJ427" i="2"/>
  <c r="DG424" i="2"/>
  <c r="BF423" i="2"/>
  <c r="BL423" i="2"/>
  <c r="FE426" i="2"/>
  <c r="CI427" i="2"/>
  <c r="BK423" i="2"/>
  <c r="O424" i="2"/>
  <c r="DZ427" i="2"/>
  <c r="DS427" i="2"/>
  <c r="EE427" i="2"/>
  <c r="CC426" i="2"/>
  <c r="DB425" i="2"/>
  <c r="CO427" i="2"/>
  <c r="BW424" i="2"/>
  <c r="BQ422" i="2"/>
  <c r="AY424" i="2"/>
  <c r="FK427" i="2"/>
  <c r="FL427" i="2"/>
  <c r="AB426" i="2"/>
  <c r="AG426" i="2"/>
  <c r="AN426" i="2"/>
  <c r="FF426" i="2"/>
  <c r="EL426" i="2"/>
  <c r="DH424" i="2"/>
  <c r="AH426" i="2"/>
  <c r="AT425" i="2"/>
  <c r="DT427" i="2"/>
  <c r="EF427" i="2"/>
  <c r="CD426" i="2"/>
  <c r="DA425" i="2"/>
  <c r="CP427" i="2"/>
  <c r="BX424" i="2"/>
  <c r="BR422" i="2"/>
  <c r="U425" i="2"/>
  <c r="AM426" i="2"/>
  <c r="P424" i="2"/>
  <c r="AA426" i="2"/>
  <c r="J427" i="2"/>
  <c r="AZ424" i="2"/>
  <c r="AS425" i="2"/>
  <c r="CV427" i="2"/>
  <c r="BE423" i="2"/>
  <c r="I427" i="2"/>
  <c r="V425" i="2"/>
  <c r="EB486" i="2" l="1"/>
  <c r="EC485" i="2"/>
  <c r="EI485" i="2" s="1"/>
  <c r="EH485" i="2"/>
  <c r="DL429" i="2"/>
  <c r="DX428" i="2"/>
  <c r="ED428" i="2"/>
  <c r="EJ427" i="2"/>
  <c r="DR428" i="2"/>
  <c r="DQ494" i="2"/>
  <c r="DK493" i="2"/>
  <c r="DW503" i="2"/>
  <c r="CN428" i="2"/>
  <c r="CH428" i="2"/>
  <c r="CZ426" i="2"/>
  <c r="CT428" i="2"/>
  <c r="CB427" i="2"/>
  <c r="DF426" i="2"/>
  <c r="BV426" i="2"/>
  <c r="BD424" i="2"/>
  <c r="BP424" i="2"/>
  <c r="BJ425" i="2"/>
  <c r="AX426" i="2"/>
  <c r="FJ429" i="2"/>
  <c r="FD428" i="2"/>
  <c r="Z427" i="2"/>
  <c r="AR426" i="2"/>
  <c r="AF428" i="2"/>
  <c r="AL428" i="2"/>
  <c r="M427" i="2"/>
  <c r="N426" i="2"/>
  <c r="S485" i="2"/>
  <c r="T427" i="2"/>
  <c r="H428" i="2"/>
  <c r="N516" i="1"/>
  <c r="H517" i="1"/>
  <c r="H518" i="1" s="1"/>
  <c r="H519" i="1" s="1"/>
  <c r="H520" i="1" s="1"/>
  <c r="H521" i="1" s="1"/>
  <c r="H522" i="1" s="1"/>
  <c r="H523" i="1" s="1"/>
  <c r="H524" i="1" s="1"/>
  <c r="H525" i="1" s="1"/>
  <c r="F825" i="1"/>
  <c r="G824" i="1"/>
  <c r="D296" i="1"/>
  <c r="E295" i="1"/>
  <c r="O283" i="1"/>
  <c r="P282" i="1"/>
  <c r="DM429" i="2"/>
  <c r="DN429" i="2"/>
  <c r="DZ428" i="2"/>
  <c r="EF428" i="2"/>
  <c r="CP428" i="2"/>
  <c r="CJ428" i="2"/>
  <c r="CU428" i="2"/>
  <c r="BW425" i="2"/>
  <c r="BQ423" i="2"/>
  <c r="V426" i="2"/>
  <c r="U426" i="2"/>
  <c r="J428" i="2"/>
  <c r="DH425" i="2"/>
  <c r="AG427" i="2"/>
  <c r="DS428" i="2"/>
  <c r="EK427" i="2"/>
  <c r="CC427" i="2"/>
  <c r="DA426" i="2"/>
  <c r="BL424" i="2"/>
  <c r="I428" i="2"/>
  <c r="DT428" i="2"/>
  <c r="EL427" i="2"/>
  <c r="CD427" i="2"/>
  <c r="DB426" i="2"/>
  <c r="DG425" i="2"/>
  <c r="BE424" i="2"/>
  <c r="BK424" i="2"/>
  <c r="FL428" i="2"/>
  <c r="AZ425" i="2"/>
  <c r="AA427" i="2"/>
  <c r="AM427" i="2"/>
  <c r="AB427" i="2"/>
  <c r="BF424" i="2"/>
  <c r="FF427" i="2"/>
  <c r="DY428" i="2"/>
  <c r="EE428" i="2"/>
  <c r="CO428" i="2"/>
  <c r="CI428" i="2"/>
  <c r="CV428" i="2"/>
  <c r="BX425" i="2"/>
  <c r="BR423" i="2"/>
  <c r="AH427" i="2"/>
  <c r="FE427" i="2"/>
  <c r="P425" i="2"/>
  <c r="AY425" i="2"/>
  <c r="AS426" i="2"/>
  <c r="FK428" i="2"/>
  <c r="O425" i="2"/>
  <c r="AN427" i="2"/>
  <c r="AT426" i="2"/>
  <c r="EB487" i="2" l="1"/>
  <c r="EC486" i="2"/>
  <c r="EI486" i="2" s="1"/>
  <c r="EH486" i="2"/>
  <c r="DL430" i="2"/>
  <c r="EJ428" i="2"/>
  <c r="ED429" i="2"/>
  <c r="DR429" i="2"/>
  <c r="DX429" i="2"/>
  <c r="DQ495" i="2"/>
  <c r="DK494" i="2"/>
  <c r="DW504" i="2"/>
  <c r="CT429" i="2"/>
  <c r="CZ427" i="2"/>
  <c r="CH429" i="2"/>
  <c r="CB428" i="2"/>
  <c r="CN429" i="2"/>
  <c r="DF427" i="2"/>
  <c r="BV427" i="2"/>
  <c r="BD425" i="2"/>
  <c r="BP425" i="2"/>
  <c r="BJ426" i="2"/>
  <c r="AX427" i="2"/>
  <c r="FJ430" i="2"/>
  <c r="FD429" i="2"/>
  <c r="AR427" i="2"/>
  <c r="Z428" i="2"/>
  <c r="AL429" i="2"/>
  <c r="AF429" i="2"/>
  <c r="M428" i="2"/>
  <c r="N427" i="2"/>
  <c r="T428" i="2"/>
  <c r="H429" i="2"/>
  <c r="H526" i="1"/>
  <c r="H527" i="1" s="1"/>
  <c r="H528" i="1" s="1"/>
  <c r="H529" i="1" s="1"/>
  <c r="N525" i="1"/>
  <c r="G825" i="1"/>
  <c r="F826" i="1"/>
  <c r="D297" i="1"/>
  <c r="E296" i="1"/>
  <c r="O284" i="1"/>
  <c r="P283" i="1"/>
  <c r="DM430" i="2"/>
  <c r="DN430" i="2"/>
  <c r="EK428" i="2"/>
  <c r="DS429" i="2"/>
  <c r="CO429" i="2"/>
  <c r="CJ429" i="2"/>
  <c r="DH426" i="2"/>
  <c r="BF425" i="2"/>
  <c r="BL425" i="2"/>
  <c r="FF428" i="2"/>
  <c r="AB428" i="2"/>
  <c r="BE425" i="2"/>
  <c r="EL428" i="2"/>
  <c r="DT429" i="2"/>
  <c r="CP429" i="2"/>
  <c r="CI429" i="2"/>
  <c r="BK425" i="2"/>
  <c r="U427" i="2"/>
  <c r="DZ429" i="2"/>
  <c r="EE429" i="2"/>
  <c r="CU429" i="2"/>
  <c r="DA427" i="2"/>
  <c r="CC428" i="2"/>
  <c r="BX426" i="2"/>
  <c r="BR424" i="2"/>
  <c r="AY426" i="2"/>
  <c r="AG428" i="2"/>
  <c r="AH428" i="2"/>
  <c r="J429" i="2"/>
  <c r="AN428" i="2"/>
  <c r="I429" i="2"/>
  <c r="FL429" i="2"/>
  <c r="AM428" i="2"/>
  <c r="V427" i="2"/>
  <c r="AT427" i="2"/>
  <c r="DY429" i="2"/>
  <c r="EF429" i="2"/>
  <c r="CV429" i="2"/>
  <c r="DB427" i="2"/>
  <c r="CD428" i="2"/>
  <c r="BW426" i="2"/>
  <c r="BQ424" i="2"/>
  <c r="O426" i="2"/>
  <c r="AA428" i="2"/>
  <c r="AZ426" i="2"/>
  <c r="FE428" i="2"/>
  <c r="AS427" i="2"/>
  <c r="P426" i="2"/>
  <c r="DG426" i="2"/>
  <c r="FK429" i="2"/>
  <c r="EB488" i="2" l="1"/>
  <c r="EC487" i="2"/>
  <c r="EI487" i="2" s="1"/>
  <c r="EH487" i="2"/>
  <c r="DL431" i="2"/>
  <c r="DR430" i="2"/>
  <c r="ED430" i="2"/>
  <c r="EJ429" i="2"/>
  <c r="DX430" i="2"/>
  <c r="DQ496" i="2"/>
  <c r="DK495" i="2"/>
  <c r="DW505" i="2"/>
  <c r="CB429" i="2"/>
  <c r="CH430" i="2"/>
  <c r="CZ428" i="2"/>
  <c r="CN430" i="2"/>
  <c r="CT430" i="2"/>
  <c r="DF428" i="2"/>
  <c r="BV428" i="2"/>
  <c r="BD426" i="2"/>
  <c r="BP426" i="2"/>
  <c r="BJ427" i="2"/>
  <c r="AX428" i="2"/>
  <c r="FJ431" i="2"/>
  <c r="FD430" i="2"/>
  <c r="Z429" i="2"/>
  <c r="AR428" i="2"/>
  <c r="AL430" i="2"/>
  <c r="AF430" i="2"/>
  <c r="M429" i="2"/>
  <c r="N428" i="2"/>
  <c r="T429" i="2"/>
  <c r="H430" i="2"/>
  <c r="H530" i="1"/>
  <c r="H531" i="1" s="1"/>
  <c r="H532" i="1" s="1"/>
  <c r="H533" i="1" s="1"/>
  <c r="H534" i="1" s="1"/>
  <c r="H535" i="1" s="1"/>
  <c r="H536" i="1" s="1"/>
  <c r="N529" i="1"/>
  <c r="G826" i="1"/>
  <c r="F827" i="1"/>
  <c r="D298" i="1"/>
  <c r="E297" i="1"/>
  <c r="O285" i="1"/>
  <c r="P284" i="1"/>
  <c r="DM431" i="2"/>
  <c r="DN431" i="2"/>
  <c r="EK429" i="2"/>
  <c r="DS430" i="2"/>
  <c r="CV430" i="2"/>
  <c r="DA428" i="2"/>
  <c r="DH427" i="2"/>
  <c r="BF426" i="2"/>
  <c r="BL426" i="2"/>
  <c r="J430" i="2"/>
  <c r="U428" i="2"/>
  <c r="AY427" i="2"/>
  <c r="FF429" i="2"/>
  <c r="AZ427" i="2"/>
  <c r="AT428" i="2"/>
  <c r="FK430" i="2"/>
  <c r="EL429" i="2"/>
  <c r="DT430" i="2"/>
  <c r="CU430" i="2"/>
  <c r="DB428" i="2"/>
  <c r="DG427" i="2"/>
  <c r="BE426" i="2"/>
  <c r="BK426" i="2"/>
  <c r="AS428" i="2"/>
  <c r="AN429" i="2"/>
  <c r="I430" i="2"/>
  <c r="FE429" i="2"/>
  <c r="EF430" i="2"/>
  <c r="DY430" i="2"/>
  <c r="CD429" i="2"/>
  <c r="CI430" i="2"/>
  <c r="CO430" i="2"/>
  <c r="BX427" i="2"/>
  <c r="BR425" i="2"/>
  <c r="O427" i="2"/>
  <c r="P427" i="2"/>
  <c r="AH429" i="2"/>
  <c r="AG429" i="2"/>
  <c r="FL430" i="2"/>
  <c r="AB429" i="2"/>
  <c r="EE430" i="2"/>
  <c r="DZ430" i="2"/>
  <c r="CC429" i="2"/>
  <c r="CJ430" i="2"/>
  <c r="CP430" i="2"/>
  <c r="BW427" i="2"/>
  <c r="BQ425" i="2"/>
  <c r="V428" i="2"/>
  <c r="AM429" i="2"/>
  <c r="EB489" i="2" l="1"/>
  <c r="EC488" i="2"/>
  <c r="EI488" i="2" s="1"/>
  <c r="EH488" i="2"/>
  <c r="DL432" i="2"/>
  <c r="DR431" i="2"/>
  <c r="DX431" i="2"/>
  <c r="EJ430" i="2"/>
  <c r="ED431" i="2"/>
  <c r="DQ497" i="2"/>
  <c r="DK496" i="2"/>
  <c r="DW506" i="2"/>
  <c r="CN431" i="2"/>
  <c r="CZ429" i="2"/>
  <c r="CH431" i="2"/>
  <c r="CT431" i="2"/>
  <c r="CB430" i="2"/>
  <c r="DF429" i="2"/>
  <c r="BV429" i="2"/>
  <c r="BD427" i="2"/>
  <c r="BP427" i="2"/>
  <c r="BJ428" i="2"/>
  <c r="AX429" i="2"/>
  <c r="FJ432" i="2"/>
  <c r="FD431" i="2"/>
  <c r="AR429" i="2"/>
  <c r="Z430" i="2"/>
  <c r="AF431" i="2"/>
  <c r="AL431" i="2"/>
  <c r="M430" i="2"/>
  <c r="N429" i="2"/>
  <c r="T430" i="2"/>
  <c r="H431" i="2"/>
  <c r="H537" i="1"/>
  <c r="N536" i="1"/>
  <c r="G827" i="1"/>
  <c r="F828" i="1"/>
  <c r="D299" i="1"/>
  <c r="E298" i="1"/>
  <c r="O286" i="1"/>
  <c r="P285" i="1"/>
  <c r="DN432" i="2"/>
  <c r="DM432" i="2"/>
  <c r="EE431" i="2"/>
  <c r="EL430" i="2"/>
  <c r="CC430" i="2"/>
  <c r="CJ431" i="2"/>
  <c r="DG428" i="2"/>
  <c r="BF427" i="2"/>
  <c r="FL431" i="2"/>
  <c r="V429" i="2"/>
  <c r="AN430" i="2"/>
  <c r="EF431" i="2"/>
  <c r="EK430" i="2"/>
  <c r="CD430" i="2"/>
  <c r="CI431" i="2"/>
  <c r="DH428" i="2"/>
  <c r="BE427" i="2"/>
  <c r="BK427" i="2"/>
  <c r="AG430" i="2"/>
  <c r="AY428" i="2"/>
  <c r="AM430" i="2"/>
  <c r="I431" i="2"/>
  <c r="AH430" i="2"/>
  <c r="DS431" i="2"/>
  <c r="DY431" i="2"/>
  <c r="CO431" i="2"/>
  <c r="DA429" i="2"/>
  <c r="CU431" i="2"/>
  <c r="BW428" i="2"/>
  <c r="BQ426" i="2"/>
  <c r="AA429" i="2"/>
  <c r="AT429" i="2"/>
  <c r="O428" i="2"/>
  <c r="AA430" i="2"/>
  <c r="AS429" i="2"/>
  <c r="AZ428" i="2"/>
  <c r="DT431" i="2"/>
  <c r="DZ431" i="2"/>
  <c r="CP431" i="2"/>
  <c r="DB429" i="2"/>
  <c r="CV431" i="2"/>
  <c r="BX428" i="2"/>
  <c r="BR426" i="2"/>
  <c r="J431" i="2"/>
  <c r="FF430" i="2"/>
  <c r="AB430" i="2"/>
  <c r="FK431" i="2"/>
  <c r="BL427" i="2"/>
  <c r="U429" i="2"/>
  <c r="FE430" i="2"/>
  <c r="P428" i="2"/>
  <c r="EB490" i="2" l="1"/>
  <c r="EC489" i="2"/>
  <c r="EI489" i="2" s="1"/>
  <c r="EH489" i="2"/>
  <c r="DL433" i="2"/>
  <c r="EJ431" i="2"/>
  <c r="DX432" i="2"/>
  <c r="ED432" i="2"/>
  <c r="DR432" i="2"/>
  <c r="DQ498" i="2"/>
  <c r="DK497" i="2"/>
  <c r="DW507" i="2"/>
  <c r="CT432" i="2"/>
  <c r="CH432" i="2"/>
  <c r="CZ430" i="2"/>
  <c r="CB431" i="2"/>
  <c r="CN432" i="2"/>
  <c r="DF430" i="2"/>
  <c r="BV430" i="2"/>
  <c r="BD428" i="2"/>
  <c r="BP428" i="2"/>
  <c r="BJ429" i="2"/>
  <c r="AX430" i="2"/>
  <c r="FJ433" i="2"/>
  <c r="FD432" i="2"/>
  <c r="Z431" i="2"/>
  <c r="AR430" i="2"/>
  <c r="AL432" i="2"/>
  <c r="AF432" i="2"/>
  <c r="M431" i="2"/>
  <c r="N430" i="2"/>
  <c r="T431" i="2"/>
  <c r="H432" i="2"/>
  <c r="N537" i="1"/>
  <c r="H538" i="1"/>
  <c r="F829" i="1"/>
  <c r="G828" i="1"/>
  <c r="D300" i="1"/>
  <c r="E299" i="1"/>
  <c r="O287" i="1"/>
  <c r="P286" i="1"/>
  <c r="DM433" i="2"/>
  <c r="DN433" i="2"/>
  <c r="DS432" i="2"/>
  <c r="EE432" i="2"/>
  <c r="CO432" i="2"/>
  <c r="DA430" i="2"/>
  <c r="DH429" i="2"/>
  <c r="BF428" i="2"/>
  <c r="BL428" i="2"/>
  <c r="FK432" i="2"/>
  <c r="AZ429" i="2"/>
  <c r="U430" i="2"/>
  <c r="AT430" i="2"/>
  <c r="V430" i="2"/>
  <c r="BE428" i="2"/>
  <c r="AH431" i="2"/>
  <c r="FL432" i="2"/>
  <c r="DT432" i="2"/>
  <c r="EF432" i="2"/>
  <c r="CP432" i="2"/>
  <c r="DB430" i="2"/>
  <c r="BK428" i="2"/>
  <c r="EL431" i="2"/>
  <c r="DZ432" i="2"/>
  <c r="CV432" i="2"/>
  <c r="CI432" i="2"/>
  <c r="CD431" i="2"/>
  <c r="BX429" i="2"/>
  <c r="BR427" i="2"/>
  <c r="O429" i="2"/>
  <c r="AS430" i="2"/>
  <c r="AN431" i="2"/>
  <c r="AA431" i="2"/>
  <c r="AM431" i="2"/>
  <c r="J432" i="2"/>
  <c r="EK431" i="2"/>
  <c r="DY432" i="2"/>
  <c r="CU432" i="2"/>
  <c r="CJ432" i="2"/>
  <c r="CC431" i="2"/>
  <c r="BW429" i="2"/>
  <c r="BQ427" i="2"/>
  <c r="AB431" i="2"/>
  <c r="FE431" i="2"/>
  <c r="AY429" i="2"/>
  <c r="FF431" i="2"/>
  <c r="P429" i="2"/>
  <c r="DG429" i="2"/>
  <c r="I432" i="2"/>
  <c r="AG431" i="2"/>
  <c r="EB491" i="2" l="1"/>
  <c r="EC490" i="2"/>
  <c r="EI490" i="2" s="1"/>
  <c r="EH490" i="2"/>
  <c r="DL434" i="2"/>
  <c r="ED433" i="2"/>
  <c r="DX433" i="2"/>
  <c r="DR433" i="2"/>
  <c r="EJ432" i="2"/>
  <c r="DQ499" i="2"/>
  <c r="DK498" i="2"/>
  <c r="DW508" i="2"/>
  <c r="CB432" i="2"/>
  <c r="CZ431" i="2"/>
  <c r="CH433" i="2"/>
  <c r="CN433" i="2"/>
  <c r="CT433" i="2"/>
  <c r="DF431" i="2"/>
  <c r="BV431" i="2"/>
  <c r="BD429" i="2"/>
  <c r="BP429" i="2"/>
  <c r="BJ430" i="2"/>
  <c r="AX431" i="2"/>
  <c r="FJ434" i="2"/>
  <c r="FD433" i="2"/>
  <c r="AR431" i="2"/>
  <c r="Z432" i="2"/>
  <c r="AL433" i="2"/>
  <c r="AF433" i="2"/>
  <c r="M432" i="2"/>
  <c r="N431" i="2"/>
  <c r="T432" i="2"/>
  <c r="H433" i="2"/>
  <c r="N538" i="1"/>
  <c r="H539" i="1"/>
  <c r="G829" i="1"/>
  <c r="F830" i="1"/>
  <c r="D301" i="1"/>
  <c r="E300" i="1"/>
  <c r="O288" i="1"/>
  <c r="P287" i="1"/>
  <c r="DN434" i="2"/>
  <c r="DM434" i="2"/>
  <c r="EL432" i="2"/>
  <c r="DZ433" i="2"/>
  <c r="DH430" i="2"/>
  <c r="FF432" i="2"/>
  <c r="AH432" i="2"/>
  <c r="DY433" i="2"/>
  <c r="DG430" i="2"/>
  <c r="P430" i="2"/>
  <c r="AM432" i="2"/>
  <c r="I433" i="2"/>
  <c r="EF433" i="2"/>
  <c r="DS433" i="2"/>
  <c r="CC432" i="2"/>
  <c r="CO433" i="2"/>
  <c r="CJ433" i="2"/>
  <c r="BX430" i="2"/>
  <c r="BR428" i="2"/>
  <c r="AY430" i="2"/>
  <c r="AS431" i="2"/>
  <c r="AB432" i="2"/>
  <c r="V431" i="2"/>
  <c r="AT431" i="2"/>
  <c r="DA431" i="2"/>
  <c r="BF429" i="2"/>
  <c r="AZ430" i="2"/>
  <c r="FL433" i="2"/>
  <c r="CV433" i="2"/>
  <c r="BE429" i="2"/>
  <c r="AN432" i="2"/>
  <c r="EE433" i="2"/>
  <c r="DT433" i="2"/>
  <c r="CD432" i="2"/>
  <c r="CP433" i="2"/>
  <c r="CI433" i="2"/>
  <c r="BW430" i="2"/>
  <c r="BQ428" i="2"/>
  <c r="U431" i="2"/>
  <c r="AA432" i="2"/>
  <c r="FK433" i="2"/>
  <c r="O430" i="2"/>
  <c r="AG432" i="2"/>
  <c r="J433" i="2"/>
  <c r="CU433" i="2"/>
  <c r="BK429" i="2"/>
  <c r="EK432" i="2"/>
  <c r="DB431" i="2"/>
  <c r="BL429" i="2"/>
  <c r="FE432" i="2"/>
  <c r="EB492" i="2" l="1"/>
  <c r="EC491" i="2"/>
  <c r="EI491" i="2" s="1"/>
  <c r="EH491" i="2"/>
  <c r="DL435" i="2"/>
  <c r="DX434" i="2"/>
  <c r="DR434" i="2"/>
  <c r="EJ433" i="2"/>
  <c r="ED434" i="2"/>
  <c r="DQ500" i="2"/>
  <c r="DK499" i="2"/>
  <c r="DW509" i="2"/>
  <c r="CH434" i="2"/>
  <c r="CZ432" i="2"/>
  <c r="CN434" i="2"/>
  <c r="CT434" i="2"/>
  <c r="CB433" i="2"/>
  <c r="DF432" i="2"/>
  <c r="BV432" i="2"/>
  <c r="BD430" i="2"/>
  <c r="BP430" i="2"/>
  <c r="BJ431" i="2"/>
  <c r="AX432" i="2"/>
  <c r="FJ435" i="2"/>
  <c r="FD434" i="2"/>
  <c r="Z433" i="2"/>
  <c r="AR432" i="2"/>
  <c r="AF434" i="2"/>
  <c r="AL434" i="2"/>
  <c r="M433" i="2"/>
  <c r="S433" i="2"/>
  <c r="N432" i="2"/>
  <c r="S491" i="2"/>
  <c r="H434" i="2"/>
  <c r="N539" i="1"/>
  <c r="H540" i="1"/>
  <c r="G830" i="1"/>
  <c r="F831" i="1"/>
  <c r="D302" i="1"/>
  <c r="E301" i="1"/>
  <c r="O289" i="1"/>
  <c r="P288" i="1"/>
  <c r="DN435" i="2"/>
  <c r="DM435" i="2"/>
  <c r="DZ434" i="2"/>
  <c r="EL433" i="2"/>
  <c r="CJ434" i="2"/>
  <c r="BW431" i="2"/>
  <c r="AA433" i="2"/>
  <c r="AS432" i="2"/>
  <c r="DS434" i="2"/>
  <c r="BF430" i="2"/>
  <c r="AZ431" i="2"/>
  <c r="EE434" i="2"/>
  <c r="DT434" i="2"/>
  <c r="CC433" i="2"/>
  <c r="CP434" i="2"/>
  <c r="DG431" i="2"/>
  <c r="BE430" i="2"/>
  <c r="BL430" i="2"/>
  <c r="FE433" i="2"/>
  <c r="V432" i="2"/>
  <c r="AM433" i="2"/>
  <c r="FF433" i="2"/>
  <c r="AB433" i="2"/>
  <c r="CU434" i="2"/>
  <c r="BQ429" i="2"/>
  <c r="FL434" i="2"/>
  <c r="AN433" i="2"/>
  <c r="CD433" i="2"/>
  <c r="DH431" i="2"/>
  <c r="U432" i="2"/>
  <c r="DY434" i="2"/>
  <c r="EK433" i="2"/>
  <c r="CI434" i="2"/>
  <c r="DA432" i="2"/>
  <c r="CV434" i="2"/>
  <c r="BX431" i="2"/>
  <c r="BR429" i="2"/>
  <c r="AH433" i="2"/>
  <c r="O431" i="2"/>
  <c r="AT432" i="2"/>
  <c r="AY431" i="2"/>
  <c r="P431" i="2"/>
  <c r="FK434" i="2"/>
  <c r="DB432" i="2"/>
  <c r="I434" i="2"/>
  <c r="J434" i="2"/>
  <c r="EF434" i="2"/>
  <c r="CO434" i="2"/>
  <c r="BK430" i="2"/>
  <c r="AG433" i="2"/>
  <c r="EB493" i="2" l="1"/>
  <c r="EC492" i="2"/>
  <c r="EI492" i="2" s="1"/>
  <c r="EH492" i="2"/>
  <c r="DL436" i="2"/>
  <c r="DR435" i="2"/>
  <c r="EJ434" i="2"/>
  <c r="ED435" i="2"/>
  <c r="DX435" i="2"/>
  <c r="DQ501" i="2"/>
  <c r="DK500" i="2"/>
  <c r="DW510" i="2"/>
  <c r="CT435" i="2"/>
  <c r="CN435" i="2"/>
  <c r="CZ433" i="2"/>
  <c r="CB434" i="2"/>
  <c r="CH435" i="2"/>
  <c r="DF433" i="2"/>
  <c r="BV433" i="2"/>
  <c r="BD431" i="2"/>
  <c r="BP431" i="2"/>
  <c r="BJ432" i="2"/>
  <c r="AX433" i="2"/>
  <c r="FJ436" i="2"/>
  <c r="FD435" i="2"/>
  <c r="AR433" i="2"/>
  <c r="Z434" i="2"/>
  <c r="AL435" i="2"/>
  <c r="AF435" i="2"/>
  <c r="T433" i="2"/>
  <c r="M434" i="2"/>
  <c r="N433" i="2"/>
  <c r="S492" i="2"/>
  <c r="H435" i="2"/>
  <c r="N540" i="1"/>
  <c r="H541" i="1"/>
  <c r="G831" i="1"/>
  <c r="F832" i="1"/>
  <c r="D303" i="1"/>
  <c r="E302" i="1"/>
  <c r="O290" i="1"/>
  <c r="P289" i="1"/>
  <c r="DN436" i="2"/>
  <c r="DM436" i="2"/>
  <c r="DS435" i="2"/>
  <c r="EK434" i="2"/>
  <c r="CP435" i="2"/>
  <c r="BR430" i="2"/>
  <c r="AM434" i="2"/>
  <c r="EE435" i="2"/>
  <c r="DH432" i="2"/>
  <c r="AZ432" i="2"/>
  <c r="FF434" i="2"/>
  <c r="DZ435" i="2"/>
  <c r="EF435" i="2"/>
  <c r="CI435" i="2"/>
  <c r="DB433" i="2"/>
  <c r="DG432" i="2"/>
  <c r="BE431" i="2"/>
  <c r="BK431" i="2"/>
  <c r="AN434" i="2"/>
  <c r="P432" i="2"/>
  <c r="AH434" i="2"/>
  <c r="FE434" i="2"/>
  <c r="AT433" i="2"/>
  <c r="CD434" i="2"/>
  <c r="FL435" i="2"/>
  <c r="DY435" i="2"/>
  <c r="DA433" i="2"/>
  <c r="BL431" i="2"/>
  <c r="FK435" i="2"/>
  <c r="DT435" i="2"/>
  <c r="EL434" i="2"/>
  <c r="CU435" i="2"/>
  <c r="CO435" i="2"/>
  <c r="CC434" i="2"/>
  <c r="BW432" i="2"/>
  <c r="BQ430" i="2"/>
  <c r="AY432" i="2"/>
  <c r="AG434" i="2"/>
  <c r="AB434" i="2"/>
  <c r="AA434" i="2"/>
  <c r="CV435" i="2"/>
  <c r="BX432" i="2"/>
  <c r="I435" i="2"/>
  <c r="O432" i="2"/>
  <c r="CJ435" i="2"/>
  <c r="BF431" i="2"/>
  <c r="J435" i="2"/>
  <c r="AS433" i="2"/>
  <c r="EB494" i="2" l="1"/>
  <c r="EC493" i="2"/>
  <c r="EI493" i="2" s="1"/>
  <c r="EH493" i="2"/>
  <c r="DL437" i="2"/>
  <c r="ED436" i="2"/>
  <c r="EJ435" i="2"/>
  <c r="DX436" i="2"/>
  <c r="DR436" i="2"/>
  <c r="DQ502" i="2"/>
  <c r="DK501" i="2"/>
  <c r="DW511" i="2"/>
  <c r="CB435" i="2"/>
  <c r="CZ434" i="2"/>
  <c r="CN436" i="2"/>
  <c r="CH436" i="2"/>
  <c r="CT436" i="2"/>
  <c r="DF434" i="2"/>
  <c r="BV434" i="2"/>
  <c r="BD432" i="2"/>
  <c r="BP432" i="2"/>
  <c r="BJ433" i="2"/>
  <c r="AX434" i="2"/>
  <c r="FJ437" i="2"/>
  <c r="FD436" i="2"/>
  <c r="Z435" i="2"/>
  <c r="AR434" i="2"/>
  <c r="AL436" i="2"/>
  <c r="AF436" i="2"/>
  <c r="T434" i="2"/>
  <c r="T435" i="2" s="1"/>
  <c r="M435" i="2"/>
  <c r="N434" i="2"/>
  <c r="H436" i="2"/>
  <c r="N541" i="1"/>
  <c r="H542" i="1"/>
  <c r="G832" i="1"/>
  <c r="F833" i="1"/>
  <c r="D304" i="1"/>
  <c r="E303" i="1"/>
  <c r="O291" i="1"/>
  <c r="P290" i="1"/>
  <c r="DM437" i="2"/>
  <c r="DN437" i="2"/>
  <c r="DS436" i="2"/>
  <c r="DZ436" i="2"/>
  <c r="CV436" i="2"/>
  <c r="DH433" i="2"/>
  <c r="O433" i="2"/>
  <c r="FL436" i="2"/>
  <c r="AN435" i="2"/>
  <c r="DT436" i="2"/>
  <c r="DY436" i="2"/>
  <c r="CU436" i="2"/>
  <c r="CP436" i="2"/>
  <c r="DG433" i="2"/>
  <c r="BE432" i="2"/>
  <c r="I436" i="2"/>
  <c r="EE436" i="2"/>
  <c r="EL435" i="2"/>
  <c r="CD435" i="2"/>
  <c r="DA434" i="2"/>
  <c r="CI436" i="2"/>
  <c r="BX433" i="2"/>
  <c r="BR431" i="2"/>
  <c r="U433" i="2"/>
  <c r="AS434" i="2"/>
  <c r="AA435" i="2"/>
  <c r="AY433" i="2"/>
  <c r="FE435" i="2"/>
  <c r="AB435" i="2"/>
  <c r="BF432" i="2"/>
  <c r="AZ433" i="2"/>
  <c r="V433" i="2"/>
  <c r="AM435" i="2"/>
  <c r="EF436" i="2"/>
  <c r="EK435" i="2"/>
  <c r="CC435" i="2"/>
  <c r="DB434" i="2"/>
  <c r="CJ436" i="2"/>
  <c r="BW433" i="2"/>
  <c r="BQ431" i="2"/>
  <c r="FF435" i="2"/>
  <c r="P433" i="2"/>
  <c r="FK436" i="2"/>
  <c r="AT434" i="2"/>
  <c r="AG435" i="2"/>
  <c r="J436" i="2"/>
  <c r="CO436" i="2"/>
  <c r="BL432" i="2"/>
  <c r="BK432" i="2"/>
  <c r="AH435" i="2"/>
  <c r="EB495" i="2" l="1"/>
  <c r="EC494" i="2"/>
  <c r="EI494" i="2" s="1"/>
  <c r="EH494" i="2"/>
  <c r="DL438" i="2"/>
  <c r="DX437" i="2"/>
  <c r="EJ436" i="2"/>
  <c r="DR437" i="2"/>
  <c r="ED437" i="2"/>
  <c r="DQ503" i="2"/>
  <c r="DK502" i="2"/>
  <c r="DW512" i="2"/>
  <c r="CH437" i="2"/>
  <c r="CN437" i="2"/>
  <c r="CZ435" i="2"/>
  <c r="CT437" i="2"/>
  <c r="CB436" i="2"/>
  <c r="DF435" i="2"/>
  <c r="BV435" i="2"/>
  <c r="BD433" i="2"/>
  <c r="BP433" i="2"/>
  <c r="BJ434" i="2"/>
  <c r="AX435" i="2"/>
  <c r="FJ438" i="2"/>
  <c r="FD437" i="2"/>
  <c r="AR435" i="2"/>
  <c r="Z436" i="2"/>
  <c r="AF437" i="2"/>
  <c r="AL437" i="2"/>
  <c r="M436" i="2"/>
  <c r="N435" i="2"/>
  <c r="T436" i="2"/>
  <c r="H437" i="2"/>
  <c r="N542" i="1"/>
  <c r="H543" i="1"/>
  <c r="G833" i="1"/>
  <c r="F834" i="1"/>
  <c r="D305" i="1"/>
  <c r="E304" i="1"/>
  <c r="O292" i="1"/>
  <c r="P291" i="1"/>
  <c r="DN438" i="2"/>
  <c r="DM438" i="2"/>
  <c r="EF437" i="2"/>
  <c r="DS437" i="2"/>
  <c r="BF433" i="2"/>
  <c r="U435" i="2"/>
  <c r="O434" i="2"/>
  <c r="CD436" i="2"/>
  <c r="BE433" i="2"/>
  <c r="AZ434" i="2"/>
  <c r="AH436" i="2"/>
  <c r="AS435" i="2"/>
  <c r="DZ437" i="2"/>
  <c r="EL436" i="2"/>
  <c r="CJ437" i="2"/>
  <c r="CO437" i="2"/>
  <c r="CU437" i="2"/>
  <c r="BX434" i="2"/>
  <c r="BR432" i="2"/>
  <c r="AY434" i="2"/>
  <c r="AT435" i="2"/>
  <c r="I437" i="2"/>
  <c r="AA436" i="2"/>
  <c r="AN436" i="2"/>
  <c r="AG436" i="2"/>
  <c r="CC436" i="2"/>
  <c r="DH434" i="2"/>
  <c r="FF436" i="2"/>
  <c r="EE437" i="2"/>
  <c r="DB435" i="2"/>
  <c r="BK433" i="2"/>
  <c r="FK437" i="2"/>
  <c r="DY437" i="2"/>
  <c r="EK436" i="2"/>
  <c r="CI437" i="2"/>
  <c r="CP437" i="2"/>
  <c r="CV437" i="2"/>
  <c r="BW434" i="2"/>
  <c r="BQ432" i="2"/>
  <c r="P434" i="2"/>
  <c r="V434" i="2"/>
  <c r="AM436" i="2"/>
  <c r="J437" i="2"/>
  <c r="AB436" i="2"/>
  <c r="FE436" i="2"/>
  <c r="DA435" i="2"/>
  <c r="BL433" i="2"/>
  <c r="V435" i="2"/>
  <c r="DT437" i="2"/>
  <c r="DG434" i="2"/>
  <c r="U434" i="2"/>
  <c r="FL437" i="2"/>
  <c r="EB496" i="2" l="1"/>
  <c r="EC495" i="2"/>
  <c r="EI495" i="2" s="1"/>
  <c r="EH495" i="2"/>
  <c r="DL439" i="2"/>
  <c r="DR438" i="2"/>
  <c r="EJ437" i="2"/>
  <c r="ED438" i="2"/>
  <c r="DX438" i="2"/>
  <c r="DQ504" i="2"/>
  <c r="DK503" i="2"/>
  <c r="DW513" i="2"/>
  <c r="CT438" i="2"/>
  <c r="CZ436" i="2"/>
  <c r="CN438" i="2"/>
  <c r="CB437" i="2"/>
  <c r="CH438" i="2"/>
  <c r="DF436" i="2"/>
  <c r="BV436" i="2"/>
  <c r="BD434" i="2"/>
  <c r="BP434" i="2"/>
  <c r="BJ435" i="2"/>
  <c r="AX436" i="2"/>
  <c r="FJ439" i="2"/>
  <c r="FD438" i="2"/>
  <c r="Z437" i="2"/>
  <c r="AR436" i="2"/>
  <c r="AL438" i="2"/>
  <c r="AF438" i="2"/>
  <c r="M437" i="2"/>
  <c r="N436" i="2"/>
  <c r="T437" i="2"/>
  <c r="H438" i="2"/>
  <c r="N543" i="1"/>
  <c r="H544" i="1"/>
  <c r="F835" i="1"/>
  <c r="G834" i="1"/>
  <c r="D306" i="1"/>
  <c r="E305" i="1"/>
  <c r="O293" i="1"/>
  <c r="P292" i="1"/>
  <c r="DN439" i="2"/>
  <c r="DM439" i="2"/>
  <c r="DZ438" i="2"/>
  <c r="EE438" i="2"/>
  <c r="CI438" i="2"/>
  <c r="BF434" i="2"/>
  <c r="FE437" i="2"/>
  <c r="AG437" i="2"/>
  <c r="CJ438" i="2"/>
  <c r="BE434" i="2"/>
  <c r="AB437" i="2"/>
  <c r="AY435" i="2"/>
  <c r="DS438" i="2"/>
  <c r="EK437" i="2"/>
  <c r="CV438" i="2"/>
  <c r="DA436" i="2"/>
  <c r="CD437" i="2"/>
  <c r="BX435" i="2"/>
  <c r="BR433" i="2"/>
  <c r="U436" i="2"/>
  <c r="AS436" i="2"/>
  <c r="AT436" i="2"/>
  <c r="V436" i="2"/>
  <c r="FF437" i="2"/>
  <c r="I438" i="2"/>
  <c r="DH435" i="2"/>
  <c r="BL434" i="2"/>
  <c r="DY438" i="2"/>
  <c r="DG435" i="2"/>
  <c r="AH437" i="2"/>
  <c r="J438" i="2"/>
  <c r="DT438" i="2"/>
  <c r="EL437" i="2"/>
  <c r="CU438" i="2"/>
  <c r="DB436" i="2"/>
  <c r="CC437" i="2"/>
  <c r="BW435" i="2"/>
  <c r="BQ433" i="2"/>
  <c r="AA437" i="2"/>
  <c r="AZ435" i="2"/>
  <c r="FL438" i="2"/>
  <c r="AN437" i="2"/>
  <c r="P435" i="2"/>
  <c r="O435" i="2"/>
  <c r="CO438" i="2"/>
  <c r="FK438" i="2"/>
  <c r="EF438" i="2"/>
  <c r="CP438" i="2"/>
  <c r="BK434" i="2"/>
  <c r="AM437" i="2"/>
  <c r="EB497" i="2" l="1"/>
  <c r="EC496" i="2"/>
  <c r="EI496" i="2" s="1"/>
  <c r="EH496" i="2"/>
  <c r="DL440" i="2"/>
  <c r="ED439" i="2"/>
  <c r="EJ438" i="2"/>
  <c r="DX439" i="2"/>
  <c r="DR439" i="2"/>
  <c r="DQ505" i="2"/>
  <c r="DK504" i="2"/>
  <c r="DW514" i="2"/>
  <c r="CB438" i="2"/>
  <c r="CN439" i="2"/>
  <c r="CZ437" i="2"/>
  <c r="CH439" i="2"/>
  <c r="CT439" i="2"/>
  <c r="DF437" i="2"/>
  <c r="BV437" i="2"/>
  <c r="BD435" i="2"/>
  <c r="BP435" i="2"/>
  <c r="BJ436" i="2"/>
  <c r="AX437" i="2"/>
  <c r="FJ440" i="2"/>
  <c r="FD439" i="2"/>
  <c r="AR437" i="2"/>
  <c r="Z438" i="2"/>
  <c r="AL439" i="2"/>
  <c r="AF439" i="2"/>
  <c r="M438" i="2"/>
  <c r="N437" i="2"/>
  <c r="T438" i="2"/>
  <c r="H439" i="2"/>
  <c r="N544" i="1"/>
  <c r="H545" i="1"/>
  <c r="G835" i="1"/>
  <c r="F836" i="1"/>
  <c r="D307" i="1"/>
  <c r="E306" i="1"/>
  <c r="O294" i="1"/>
  <c r="P293" i="1"/>
  <c r="DN440" i="2"/>
  <c r="DM440" i="2"/>
  <c r="DT439" i="2"/>
  <c r="DZ439" i="2"/>
  <c r="DH436" i="2"/>
  <c r="FF438" i="2"/>
  <c r="AH438" i="2"/>
  <c r="DY439" i="2"/>
  <c r="BE435" i="2"/>
  <c r="I439" i="2"/>
  <c r="FE438" i="2"/>
  <c r="EE439" i="2"/>
  <c r="EL438" i="2"/>
  <c r="CC438" i="2"/>
  <c r="CO439" i="2"/>
  <c r="CJ439" i="2"/>
  <c r="BW436" i="2"/>
  <c r="BQ434" i="2"/>
  <c r="AY436" i="2"/>
  <c r="AS437" i="2"/>
  <c r="AA438" i="2"/>
  <c r="V437" i="2"/>
  <c r="AT437" i="2"/>
  <c r="CU439" i="2"/>
  <c r="BF435" i="2"/>
  <c r="AN438" i="2"/>
  <c r="FL439" i="2"/>
  <c r="CV439" i="2"/>
  <c r="DG436" i="2"/>
  <c r="P436" i="2"/>
  <c r="AM438" i="2"/>
  <c r="EF439" i="2"/>
  <c r="EK438" i="2"/>
  <c r="CD438" i="2"/>
  <c r="CP439" i="2"/>
  <c r="CI439" i="2"/>
  <c r="BX436" i="2"/>
  <c r="BR434" i="2"/>
  <c r="U437" i="2"/>
  <c r="AB438" i="2"/>
  <c r="FK439" i="2"/>
  <c r="O436" i="2"/>
  <c r="AG438" i="2"/>
  <c r="J439" i="2"/>
  <c r="DA437" i="2"/>
  <c r="BL435" i="2"/>
  <c r="DS439" i="2"/>
  <c r="DB437" i="2"/>
  <c r="BK435" i="2"/>
  <c r="AZ436" i="2"/>
  <c r="EB498" i="2" l="1"/>
  <c r="EC497" i="2"/>
  <c r="EI497" i="2" s="1"/>
  <c r="EH497" i="2"/>
  <c r="DL441" i="2"/>
  <c r="DX440" i="2"/>
  <c r="EJ439" i="2"/>
  <c r="DR440" i="2"/>
  <c r="ED440" i="2"/>
  <c r="DQ506" i="2"/>
  <c r="DK505" i="2"/>
  <c r="DW515" i="2"/>
  <c r="CH440" i="2"/>
  <c r="CZ438" i="2"/>
  <c r="CN440" i="2"/>
  <c r="CT440" i="2"/>
  <c r="CB439" i="2"/>
  <c r="DF438" i="2"/>
  <c r="BV438" i="2"/>
  <c r="BD436" i="2"/>
  <c r="BP436" i="2"/>
  <c r="BJ437" i="2"/>
  <c r="AX438" i="2"/>
  <c r="FJ441" i="2"/>
  <c r="FD440" i="2"/>
  <c r="Z439" i="2"/>
  <c r="AR438" i="2"/>
  <c r="AF440" i="2"/>
  <c r="AL440" i="2"/>
  <c r="M439" i="2"/>
  <c r="N438" i="2"/>
  <c r="S497" i="2"/>
  <c r="T439" i="2"/>
  <c r="H440" i="2"/>
  <c r="N545" i="1"/>
  <c r="H546" i="1"/>
  <c r="G836" i="1"/>
  <c r="F837" i="1"/>
  <c r="D308" i="1"/>
  <c r="E307" i="1"/>
  <c r="O295" i="1"/>
  <c r="P294" i="1"/>
  <c r="DM441" i="2"/>
  <c r="DN441" i="2"/>
  <c r="DY440" i="2"/>
  <c r="EK439" i="2"/>
  <c r="CI440" i="2"/>
  <c r="BW437" i="2"/>
  <c r="AG439" i="2"/>
  <c r="V438" i="2"/>
  <c r="CD439" i="2"/>
  <c r="BF436" i="2"/>
  <c r="AZ437" i="2"/>
  <c r="AT438" i="2"/>
  <c r="EF440" i="2"/>
  <c r="DT440" i="2"/>
  <c r="CC439" i="2"/>
  <c r="CP440" i="2"/>
  <c r="DH437" i="2"/>
  <c r="BE436" i="2"/>
  <c r="BK436" i="2"/>
  <c r="FE439" i="2"/>
  <c r="P437" i="2"/>
  <c r="AM439" i="2"/>
  <c r="FL440" i="2"/>
  <c r="FF439" i="2"/>
  <c r="CV440" i="2"/>
  <c r="O437" i="2"/>
  <c r="J440" i="2"/>
  <c r="EE440" i="2"/>
  <c r="CO440" i="2"/>
  <c r="BL436" i="2"/>
  <c r="AB439" i="2"/>
  <c r="DZ440" i="2"/>
  <c r="EL439" i="2"/>
  <c r="CJ440" i="2"/>
  <c r="DA438" i="2"/>
  <c r="CU440" i="2"/>
  <c r="BX437" i="2"/>
  <c r="BR435" i="2"/>
  <c r="AH439" i="2"/>
  <c r="U438" i="2"/>
  <c r="I440" i="2"/>
  <c r="AY437" i="2"/>
  <c r="AS438" i="2"/>
  <c r="FK440" i="2"/>
  <c r="DB438" i="2"/>
  <c r="BQ435" i="2"/>
  <c r="AN439" i="2"/>
  <c r="DS440" i="2"/>
  <c r="DG437" i="2"/>
  <c r="AA439" i="2"/>
  <c r="EB499" i="2" l="1"/>
  <c r="EC498" i="2"/>
  <c r="EI498" i="2" s="1"/>
  <c r="EH498" i="2"/>
  <c r="DL442" i="2"/>
  <c r="DR441" i="2"/>
  <c r="EJ440" i="2"/>
  <c r="ED441" i="2"/>
  <c r="DX441" i="2"/>
  <c r="DQ507" i="2"/>
  <c r="DK506" i="2"/>
  <c r="DW516" i="2"/>
  <c r="CT441" i="2"/>
  <c r="CN441" i="2"/>
  <c r="CZ439" i="2"/>
  <c r="CB440" i="2"/>
  <c r="CH441" i="2"/>
  <c r="DF439" i="2"/>
  <c r="BV439" i="2"/>
  <c r="BD437" i="2"/>
  <c r="BP437" i="2"/>
  <c r="BJ438" i="2"/>
  <c r="AX439" i="2"/>
  <c r="FJ442" i="2"/>
  <c r="FD441" i="2"/>
  <c r="AR439" i="2"/>
  <c r="Z440" i="2"/>
  <c r="AL441" i="2"/>
  <c r="AF441" i="2"/>
  <c r="M440" i="2"/>
  <c r="N439" i="2"/>
  <c r="S498" i="2"/>
  <c r="T440" i="2"/>
  <c r="H441" i="2"/>
  <c r="N546" i="1"/>
  <c r="H547" i="1"/>
  <c r="G837" i="1"/>
  <c r="F838" i="1"/>
  <c r="D309" i="1"/>
  <c r="E308" i="1"/>
  <c r="O296" i="1"/>
  <c r="P295" i="1"/>
  <c r="DN442" i="2"/>
  <c r="DM442" i="2"/>
  <c r="AM440" i="2"/>
  <c r="AB440" i="2"/>
  <c r="AG440" i="2"/>
  <c r="EF441" i="2"/>
  <c r="DB439" i="2"/>
  <c r="BF437" i="2"/>
  <c r="AZ438" i="2"/>
  <c r="FL441" i="2"/>
  <c r="EE441" i="2"/>
  <c r="DA439" i="2"/>
  <c r="BE437" i="2"/>
  <c r="AS439" i="2"/>
  <c r="FF440" i="2"/>
  <c r="I441" i="2"/>
  <c r="P438" i="2"/>
  <c r="FE440" i="2"/>
  <c r="DS441" i="2"/>
  <c r="EL440" i="2"/>
  <c r="CU441" i="2"/>
  <c r="CO441" i="2"/>
  <c r="CC440" i="2"/>
  <c r="BX438" i="2"/>
  <c r="BR436" i="2"/>
  <c r="AY438" i="2"/>
  <c r="FK441" i="2"/>
  <c r="AA440" i="2"/>
  <c r="J441" i="2"/>
  <c r="AT439" i="2"/>
  <c r="V439" i="2"/>
  <c r="DT441" i="2"/>
  <c r="EK440" i="2"/>
  <c r="CV441" i="2"/>
  <c r="CP441" i="2"/>
  <c r="CD440" i="2"/>
  <c r="BW438" i="2"/>
  <c r="BQ436" i="2"/>
  <c r="AH440" i="2"/>
  <c r="U439" i="2"/>
  <c r="DZ441" i="2"/>
  <c r="CJ441" i="2"/>
  <c r="DH438" i="2"/>
  <c r="BL437" i="2"/>
  <c r="AN440" i="2"/>
  <c r="O438" i="2"/>
  <c r="DY441" i="2"/>
  <c r="CI441" i="2"/>
  <c r="DG438" i="2"/>
  <c r="BK437" i="2"/>
  <c r="EB500" i="2" l="1"/>
  <c r="EC499" i="2"/>
  <c r="EI499" i="2" s="1"/>
  <c r="EH499" i="2"/>
  <c r="DL443" i="2"/>
  <c r="ED442" i="2"/>
  <c r="EJ441" i="2"/>
  <c r="DX442" i="2"/>
  <c r="DR442" i="2"/>
  <c r="DQ508" i="2"/>
  <c r="DK507" i="2"/>
  <c r="DW517" i="2"/>
  <c r="CB441" i="2"/>
  <c r="CZ440" i="2"/>
  <c r="CN442" i="2"/>
  <c r="CH442" i="2"/>
  <c r="CT442" i="2"/>
  <c r="DF440" i="2"/>
  <c r="BV440" i="2"/>
  <c r="BD438" i="2"/>
  <c r="BP438" i="2"/>
  <c r="BJ439" i="2"/>
  <c r="AX440" i="2"/>
  <c r="FJ443" i="2"/>
  <c r="FD442" i="2"/>
  <c r="Z441" i="2"/>
  <c r="AR440" i="2"/>
  <c r="AL442" i="2"/>
  <c r="AF442" i="2"/>
  <c r="M441" i="2"/>
  <c r="N440" i="2"/>
  <c r="T441" i="2"/>
  <c r="H442" i="2"/>
  <c r="N547" i="1"/>
  <c r="H548" i="1"/>
  <c r="F839" i="1"/>
  <c r="G838" i="1"/>
  <c r="D310" i="1"/>
  <c r="E309" i="1"/>
  <c r="O297" i="1"/>
  <c r="P296" i="1"/>
  <c r="DN443" i="2"/>
  <c r="DM443" i="2"/>
  <c r="I442" i="2"/>
  <c r="DY442" i="2"/>
  <c r="CP442" i="2"/>
  <c r="AB441" i="2"/>
  <c r="EK441" i="2"/>
  <c r="CJ442" i="2"/>
  <c r="AS440" i="2"/>
  <c r="AG441" i="2"/>
  <c r="AY439" i="2"/>
  <c r="EE442" i="2"/>
  <c r="BX439" i="2"/>
  <c r="FE441" i="2"/>
  <c r="J442" i="2"/>
  <c r="BR437" i="2"/>
  <c r="EF442" i="2"/>
  <c r="EL441" i="2"/>
  <c r="CC441" i="2"/>
  <c r="DB440" i="2"/>
  <c r="CI442" i="2"/>
  <c r="BW439" i="2"/>
  <c r="BQ437" i="2"/>
  <c r="FF441" i="2"/>
  <c r="AZ439" i="2"/>
  <c r="U440" i="2"/>
  <c r="V440" i="2"/>
  <c r="FL442" i="2"/>
  <c r="P439" i="2"/>
  <c r="DS442" i="2"/>
  <c r="DZ442" i="2"/>
  <c r="CU442" i="2"/>
  <c r="CO442" i="2"/>
  <c r="DH439" i="2"/>
  <c r="BF438" i="2"/>
  <c r="BK438" i="2"/>
  <c r="FK442" i="2"/>
  <c r="AN441" i="2"/>
  <c r="AH441" i="2"/>
  <c r="AM441" i="2"/>
  <c r="DT442" i="2"/>
  <c r="CV442" i="2"/>
  <c r="DG439" i="2"/>
  <c r="BE438" i="2"/>
  <c r="BL438" i="2"/>
  <c r="AA441" i="2"/>
  <c r="CD441" i="2"/>
  <c r="DA440" i="2"/>
  <c r="O439" i="2"/>
  <c r="AT440" i="2"/>
  <c r="EB501" i="2" l="1"/>
  <c r="EC500" i="2"/>
  <c r="EI500" i="2" s="1"/>
  <c r="EH500" i="2"/>
  <c r="DL444" i="2"/>
  <c r="DX443" i="2"/>
  <c r="EJ442" i="2"/>
  <c r="DR443" i="2"/>
  <c r="ED443" i="2"/>
  <c r="DQ509" i="2"/>
  <c r="DK508" i="2"/>
  <c r="DW518" i="2"/>
  <c r="CH443" i="2"/>
  <c r="CN443" i="2"/>
  <c r="CZ441" i="2"/>
  <c r="CT443" i="2"/>
  <c r="CB442" i="2"/>
  <c r="DF441" i="2"/>
  <c r="BV441" i="2"/>
  <c r="BD439" i="2"/>
  <c r="BP439" i="2"/>
  <c r="BJ440" i="2"/>
  <c r="AX441" i="2"/>
  <c r="FJ444" i="2"/>
  <c r="FD443" i="2"/>
  <c r="AR441" i="2"/>
  <c r="Z442" i="2"/>
  <c r="AF443" i="2"/>
  <c r="AL443" i="2"/>
  <c r="M442" i="2"/>
  <c r="N441" i="2"/>
  <c r="T442" i="2"/>
  <c r="H443" i="2"/>
  <c r="N548" i="1"/>
  <c r="H549" i="1"/>
  <c r="G839" i="1"/>
  <c r="F840" i="1"/>
  <c r="D311" i="1"/>
  <c r="E310" i="1"/>
  <c r="O298" i="1"/>
  <c r="P297" i="1"/>
  <c r="DN444" i="2"/>
  <c r="DM444" i="2"/>
  <c r="AZ440" i="2"/>
  <c r="AN442" i="2"/>
  <c r="FL443" i="2"/>
  <c r="DA441" i="2"/>
  <c r="FE442" i="2"/>
  <c r="CU443" i="2"/>
  <c r="AY440" i="2"/>
  <c r="AA442" i="2"/>
  <c r="DZ443" i="2"/>
  <c r="EL442" i="2"/>
  <c r="CJ443" i="2"/>
  <c r="BR438" i="2"/>
  <c r="AS441" i="2"/>
  <c r="AT441" i="2"/>
  <c r="DY443" i="2"/>
  <c r="EK442" i="2"/>
  <c r="CI443" i="2"/>
  <c r="CP443" i="2"/>
  <c r="CV443" i="2"/>
  <c r="BX440" i="2"/>
  <c r="BQ438" i="2"/>
  <c r="U441" i="2"/>
  <c r="AB442" i="2"/>
  <c r="FK443" i="2"/>
  <c r="O440" i="2"/>
  <c r="J443" i="2"/>
  <c r="EE443" i="2"/>
  <c r="DT443" i="2"/>
  <c r="CC442" i="2"/>
  <c r="DB441" i="2"/>
  <c r="DH440" i="2"/>
  <c r="BF439" i="2"/>
  <c r="BL439" i="2"/>
  <c r="FF442" i="2"/>
  <c r="EF443" i="2"/>
  <c r="DS443" i="2"/>
  <c r="CD442" i="2"/>
  <c r="DG440" i="2"/>
  <c r="BE439" i="2"/>
  <c r="BK439" i="2"/>
  <c r="P440" i="2"/>
  <c r="I443" i="2"/>
  <c r="AH442" i="2"/>
  <c r="AG442" i="2"/>
  <c r="CO443" i="2"/>
  <c r="BW440" i="2"/>
  <c r="AM442" i="2"/>
  <c r="V441" i="2"/>
  <c r="EB502" i="2" l="1"/>
  <c r="EC501" i="2"/>
  <c r="EI501" i="2" s="1"/>
  <c r="EH501" i="2"/>
  <c r="DL445" i="2"/>
  <c r="DR444" i="2"/>
  <c r="EJ443" i="2"/>
  <c r="ED444" i="2"/>
  <c r="DX444" i="2"/>
  <c r="DQ510" i="2"/>
  <c r="DK509" i="2"/>
  <c r="DW519" i="2"/>
  <c r="CT444" i="2"/>
  <c r="CZ442" i="2"/>
  <c r="CN444" i="2"/>
  <c r="CB443" i="2"/>
  <c r="CH444" i="2"/>
  <c r="DF442" i="2"/>
  <c r="BV442" i="2"/>
  <c r="BD440" i="2"/>
  <c r="BP440" i="2"/>
  <c r="BJ441" i="2"/>
  <c r="AX442" i="2"/>
  <c r="FJ445" i="2"/>
  <c r="FD444" i="2"/>
  <c r="Z443" i="2"/>
  <c r="AR442" i="2"/>
  <c r="AL444" i="2"/>
  <c r="AF444" i="2"/>
  <c r="M443" i="2"/>
  <c r="N442" i="2"/>
  <c r="T443" i="2"/>
  <c r="H444" i="2"/>
  <c r="N549" i="1"/>
  <c r="H550" i="1"/>
  <c r="F841" i="1"/>
  <c r="G840" i="1"/>
  <c r="D312" i="1"/>
  <c r="E311" i="1"/>
  <c r="O299" i="1"/>
  <c r="P298" i="1"/>
  <c r="DM445" i="2"/>
  <c r="DN445" i="2"/>
  <c r="DZ444" i="2"/>
  <c r="EE444" i="2"/>
  <c r="CJ444" i="2"/>
  <c r="CO444" i="2"/>
  <c r="DG441" i="2"/>
  <c r="BF440" i="2"/>
  <c r="BL440" i="2"/>
  <c r="U442" i="2"/>
  <c r="I444" i="2"/>
  <c r="AN443" i="2"/>
  <c r="BE440" i="2"/>
  <c r="AG443" i="2"/>
  <c r="AA443" i="2"/>
  <c r="AB443" i="2"/>
  <c r="DY444" i="2"/>
  <c r="EF444" i="2"/>
  <c r="CI444" i="2"/>
  <c r="CP444" i="2"/>
  <c r="DH441" i="2"/>
  <c r="BK440" i="2"/>
  <c r="AY441" i="2"/>
  <c r="DS444" i="2"/>
  <c r="EL443" i="2"/>
  <c r="CU444" i="2"/>
  <c r="DA442" i="2"/>
  <c r="CD443" i="2"/>
  <c r="BX441" i="2"/>
  <c r="BR439" i="2"/>
  <c r="V442" i="2"/>
  <c r="AS442" i="2"/>
  <c r="FK444" i="2"/>
  <c r="AT442" i="2"/>
  <c r="AM443" i="2"/>
  <c r="J444" i="2"/>
  <c r="DT444" i="2"/>
  <c r="EK443" i="2"/>
  <c r="CV444" i="2"/>
  <c r="DB442" i="2"/>
  <c r="CC443" i="2"/>
  <c r="BW441" i="2"/>
  <c r="BQ439" i="2"/>
  <c r="FF443" i="2"/>
  <c r="AZ441" i="2"/>
  <c r="AH443" i="2"/>
  <c r="P441" i="2"/>
  <c r="FL444" i="2"/>
  <c r="O441" i="2"/>
  <c r="FE443" i="2"/>
  <c r="EB503" i="2" l="1"/>
  <c r="EC502" i="2"/>
  <c r="EI502" i="2" s="1"/>
  <c r="EH502" i="2"/>
  <c r="DL446" i="2"/>
  <c r="ED445" i="2"/>
  <c r="EJ444" i="2"/>
  <c r="DX445" i="2"/>
  <c r="DR445" i="2"/>
  <c r="DQ511" i="2"/>
  <c r="DK510" i="2"/>
  <c r="DW520" i="2"/>
  <c r="CB444" i="2"/>
  <c r="CN445" i="2"/>
  <c r="CZ443" i="2"/>
  <c r="CH445" i="2"/>
  <c r="CT445" i="2"/>
  <c r="DF443" i="2"/>
  <c r="BV443" i="2"/>
  <c r="BD441" i="2"/>
  <c r="BP441" i="2"/>
  <c r="BJ442" i="2"/>
  <c r="AX443" i="2"/>
  <c r="FJ446" i="2"/>
  <c r="FD445" i="2"/>
  <c r="AR443" i="2"/>
  <c r="Z444" i="2"/>
  <c r="AL445" i="2"/>
  <c r="AF445" i="2"/>
  <c r="M444" i="2"/>
  <c r="N443" i="2"/>
  <c r="T444" i="2"/>
  <c r="H445" i="2"/>
  <c r="N550" i="1"/>
  <c r="H551" i="1"/>
  <c r="G841" i="1"/>
  <c r="F842" i="1"/>
  <c r="D313" i="1"/>
  <c r="E312" i="1"/>
  <c r="O300" i="1"/>
  <c r="P299" i="1"/>
  <c r="DN446" i="2"/>
  <c r="DM446" i="2"/>
  <c r="DS445" i="2"/>
  <c r="DZ445" i="2"/>
  <c r="CU445" i="2"/>
  <c r="DB443" i="2"/>
  <c r="DH442" i="2"/>
  <c r="BF441" i="2"/>
  <c r="BL441" i="2"/>
  <c r="FF444" i="2"/>
  <c r="O442" i="2"/>
  <c r="DY445" i="2"/>
  <c r="DG442" i="2"/>
  <c r="P442" i="2"/>
  <c r="AH444" i="2"/>
  <c r="EF445" i="2"/>
  <c r="EL444" i="2"/>
  <c r="CC444" i="2"/>
  <c r="CP445" i="2"/>
  <c r="CJ445" i="2"/>
  <c r="BW442" i="2"/>
  <c r="BQ440" i="2"/>
  <c r="AY442" i="2"/>
  <c r="AS443" i="2"/>
  <c r="AZ442" i="2"/>
  <c r="FE444" i="2"/>
  <c r="AT443" i="2"/>
  <c r="FL445" i="2"/>
  <c r="CV445" i="2"/>
  <c r="BE441" i="2"/>
  <c r="I445" i="2"/>
  <c r="AM444" i="2"/>
  <c r="EE445" i="2"/>
  <c r="EK444" i="2"/>
  <c r="CD444" i="2"/>
  <c r="CO445" i="2"/>
  <c r="CI445" i="2"/>
  <c r="BX442" i="2"/>
  <c r="BR440" i="2"/>
  <c r="U443" i="2"/>
  <c r="AB444" i="2"/>
  <c r="FK445" i="2"/>
  <c r="AA444" i="2"/>
  <c r="AG444" i="2"/>
  <c r="J445" i="2"/>
  <c r="V443" i="2"/>
  <c r="DT445" i="2"/>
  <c r="DA443" i="2"/>
  <c r="BK441" i="2"/>
  <c r="AN444" i="2"/>
  <c r="EB504" i="2" l="1"/>
  <c r="EC503" i="2"/>
  <c r="EI503" i="2" s="1"/>
  <c r="EH503" i="2"/>
  <c r="DL447" i="2"/>
  <c r="DX446" i="2"/>
  <c r="EJ445" i="2"/>
  <c r="DR446" i="2"/>
  <c r="ED446" i="2"/>
  <c r="DQ512" i="2"/>
  <c r="DK511" i="2"/>
  <c r="DW521" i="2"/>
  <c r="CH446" i="2"/>
  <c r="CZ444" i="2"/>
  <c r="CN446" i="2"/>
  <c r="CT446" i="2"/>
  <c r="CB445" i="2"/>
  <c r="DF444" i="2"/>
  <c r="BV444" i="2"/>
  <c r="BD442" i="2"/>
  <c r="BP442" i="2"/>
  <c r="BJ443" i="2"/>
  <c r="AX444" i="2"/>
  <c r="FJ447" i="2"/>
  <c r="FD446" i="2"/>
  <c r="Z445" i="2"/>
  <c r="AR444" i="2"/>
  <c r="AF446" i="2"/>
  <c r="AL446" i="2"/>
  <c r="M445" i="2"/>
  <c r="N444" i="2"/>
  <c r="T445" i="2"/>
  <c r="H446" i="2"/>
  <c r="N551" i="1"/>
  <c r="H552" i="1"/>
  <c r="G842" i="1"/>
  <c r="F843" i="1"/>
  <c r="D314" i="1"/>
  <c r="E313" i="1"/>
  <c r="O301" i="1"/>
  <c r="P300" i="1"/>
  <c r="DN447" i="2"/>
  <c r="DM447" i="2"/>
  <c r="AN445" i="2"/>
  <c r="DT446" i="2"/>
  <c r="CO446" i="2"/>
  <c r="AM445" i="2"/>
  <c r="P443" i="2"/>
  <c r="AG445" i="2"/>
  <c r="CI446" i="2"/>
  <c r="CU446" i="2"/>
  <c r="AS444" i="2"/>
  <c r="FE445" i="2"/>
  <c r="BE442" i="2"/>
  <c r="BW443" i="2"/>
  <c r="AY443" i="2"/>
  <c r="DZ446" i="2"/>
  <c r="O443" i="2"/>
  <c r="AB445" i="2"/>
  <c r="DY446" i="2"/>
  <c r="EL445" i="2"/>
  <c r="CJ446" i="2"/>
  <c r="DA444" i="2"/>
  <c r="CV446" i="2"/>
  <c r="BX443" i="2"/>
  <c r="BQ441" i="2"/>
  <c r="FF445" i="2"/>
  <c r="AZ443" i="2"/>
  <c r="U444" i="2"/>
  <c r="AT444" i="2"/>
  <c r="J446" i="2"/>
  <c r="EE446" i="2"/>
  <c r="DS446" i="2"/>
  <c r="CD445" i="2"/>
  <c r="CP446" i="2"/>
  <c r="DH443" i="2"/>
  <c r="BF442" i="2"/>
  <c r="BL442" i="2"/>
  <c r="V444" i="2"/>
  <c r="I446" i="2"/>
  <c r="AH445" i="2"/>
  <c r="FL446" i="2"/>
  <c r="EF446" i="2"/>
  <c r="CC445" i="2"/>
  <c r="DG443" i="2"/>
  <c r="BK442" i="2"/>
  <c r="AA445" i="2"/>
  <c r="EK445" i="2"/>
  <c r="DB444" i="2"/>
  <c r="BR441" i="2"/>
  <c r="FK446" i="2"/>
  <c r="EB505" i="2" l="1"/>
  <c r="EC504" i="2"/>
  <c r="EI504" i="2" s="1"/>
  <c r="EH504" i="2"/>
  <c r="DL448" i="2"/>
  <c r="DR447" i="2"/>
  <c r="EJ446" i="2"/>
  <c r="ED447" i="2"/>
  <c r="DX447" i="2"/>
  <c r="DQ513" i="2"/>
  <c r="DK512" i="2"/>
  <c r="DW522" i="2"/>
  <c r="CT447" i="2"/>
  <c r="CN447" i="2"/>
  <c r="CZ445" i="2"/>
  <c r="CB446" i="2"/>
  <c r="CH447" i="2"/>
  <c r="DF445" i="2"/>
  <c r="BV445" i="2"/>
  <c r="BD443" i="2"/>
  <c r="BP443" i="2"/>
  <c r="BJ444" i="2"/>
  <c r="AX445" i="2"/>
  <c r="FJ448" i="2"/>
  <c r="FD447" i="2"/>
  <c r="AR445" i="2"/>
  <c r="Z446" i="2"/>
  <c r="AL447" i="2"/>
  <c r="AF447" i="2"/>
  <c r="M446" i="2"/>
  <c r="N445" i="2"/>
  <c r="S504" i="2"/>
  <c r="T446" i="2"/>
  <c r="H447" i="2"/>
  <c r="N552" i="1"/>
  <c r="H553" i="1"/>
  <c r="G843" i="1"/>
  <c r="F844" i="1"/>
  <c r="D315" i="1"/>
  <c r="E314" i="1"/>
  <c r="O302" i="1"/>
  <c r="P301" i="1"/>
  <c r="DN448" i="2"/>
  <c r="DM448" i="2"/>
  <c r="CO447" i="2"/>
  <c r="U445" i="2"/>
  <c r="J447" i="2"/>
  <c r="EE447" i="2"/>
  <c r="DH444" i="2"/>
  <c r="BL443" i="2"/>
  <c r="AT445" i="2"/>
  <c r="DY447" i="2"/>
  <c r="DG444" i="2"/>
  <c r="BK443" i="2"/>
  <c r="AA446" i="2"/>
  <c r="AS445" i="2"/>
  <c r="DA445" i="2"/>
  <c r="P444" i="2"/>
  <c r="O444" i="2"/>
  <c r="CJ447" i="2"/>
  <c r="BE443" i="2"/>
  <c r="AG446" i="2"/>
  <c r="EF447" i="2"/>
  <c r="DT447" i="2"/>
  <c r="EL446" i="2"/>
  <c r="CV447" i="2"/>
  <c r="CP447" i="2"/>
  <c r="CC446" i="2"/>
  <c r="BW444" i="2"/>
  <c r="BR442" i="2"/>
  <c r="AY444" i="2"/>
  <c r="FE446" i="2"/>
  <c r="FL447" i="2"/>
  <c r="AZ444" i="2"/>
  <c r="V445" i="2"/>
  <c r="FK447" i="2"/>
  <c r="DS447" i="2"/>
  <c r="EK446" i="2"/>
  <c r="CU447" i="2"/>
  <c r="CD446" i="2"/>
  <c r="BX444" i="2"/>
  <c r="BQ442" i="2"/>
  <c r="AB446" i="2"/>
  <c r="AH446" i="2"/>
  <c r="DZ447" i="2"/>
  <c r="CI447" i="2"/>
  <c r="BF443" i="2"/>
  <c r="I447" i="2"/>
  <c r="AM446" i="2"/>
  <c r="DB445" i="2"/>
  <c r="AN446" i="2"/>
  <c r="FF446" i="2"/>
  <c r="EB506" i="2" l="1"/>
  <c r="EC505" i="2"/>
  <c r="EI505" i="2" s="1"/>
  <c r="EH505" i="2"/>
  <c r="DL449" i="2"/>
  <c r="ED448" i="2"/>
  <c r="EJ447" i="2"/>
  <c r="DX448" i="2"/>
  <c r="DR448" i="2"/>
  <c r="DQ514" i="2"/>
  <c r="DK513" i="2"/>
  <c r="DW523" i="2"/>
  <c r="CB447" i="2"/>
  <c r="CZ446" i="2"/>
  <c r="CN448" i="2"/>
  <c r="CH448" i="2"/>
  <c r="CT448" i="2"/>
  <c r="DF446" i="2"/>
  <c r="BV446" i="2"/>
  <c r="BD444" i="2"/>
  <c r="BP444" i="2"/>
  <c r="BJ445" i="2"/>
  <c r="AX446" i="2"/>
  <c r="FJ449" i="2"/>
  <c r="FD448" i="2"/>
  <c r="Z447" i="2"/>
  <c r="AR446" i="2"/>
  <c r="AL448" i="2"/>
  <c r="AF448" i="2"/>
  <c r="M447" i="2"/>
  <c r="N446" i="2"/>
  <c r="S505" i="2"/>
  <c r="T447" i="2"/>
  <c r="H448" i="2"/>
  <c r="N553" i="1"/>
  <c r="H554" i="1"/>
  <c r="F845" i="1"/>
  <c r="G844" i="1"/>
  <c r="D316" i="1"/>
  <c r="E315" i="1"/>
  <c r="O303" i="1"/>
  <c r="P302" i="1"/>
  <c r="DM449" i="2"/>
  <c r="DN449" i="2"/>
  <c r="FL448" i="2"/>
  <c r="J448" i="2"/>
  <c r="AS446" i="2"/>
  <c r="CU448" i="2"/>
  <c r="DG445" i="2"/>
  <c r="AH447" i="2"/>
  <c r="AM447" i="2"/>
  <c r="O445" i="2"/>
  <c r="DY448" i="2"/>
  <c r="CP448" i="2"/>
  <c r="BE444" i="2"/>
  <c r="AB447" i="2"/>
  <c r="BL444" i="2"/>
  <c r="P445" i="2"/>
  <c r="BK444" i="2"/>
  <c r="AA447" i="2"/>
  <c r="EE448" i="2"/>
  <c r="EL447" i="2"/>
  <c r="CC447" i="2"/>
  <c r="DB446" i="2"/>
  <c r="CI448" i="2"/>
  <c r="BX445" i="2"/>
  <c r="BR443" i="2"/>
  <c r="AN447" i="2"/>
  <c r="V446" i="2"/>
  <c r="AT446" i="2"/>
  <c r="AY445" i="2"/>
  <c r="U446" i="2"/>
  <c r="FK448" i="2"/>
  <c r="EF448" i="2"/>
  <c r="EK447" i="2"/>
  <c r="CD447" i="2"/>
  <c r="DA446" i="2"/>
  <c r="CJ448" i="2"/>
  <c r="BW445" i="2"/>
  <c r="BQ443" i="2"/>
  <c r="I448" i="2"/>
  <c r="DS448" i="2"/>
  <c r="DZ448" i="2"/>
  <c r="CO448" i="2"/>
  <c r="BF444" i="2"/>
  <c r="AZ445" i="2"/>
  <c r="AG447" i="2"/>
  <c r="DT448" i="2"/>
  <c r="CV448" i="2"/>
  <c r="DH445" i="2"/>
  <c r="FE447" i="2"/>
  <c r="FF447" i="2"/>
  <c r="EB507" i="2" l="1"/>
  <c r="EC506" i="2"/>
  <c r="EI506" i="2" s="1"/>
  <c r="EH506" i="2"/>
  <c r="DL450" i="2"/>
  <c r="DX449" i="2"/>
  <c r="EJ448" i="2"/>
  <c r="DR449" i="2"/>
  <c r="ED449" i="2"/>
  <c r="DQ515" i="2"/>
  <c r="DK514" i="2"/>
  <c r="DW524" i="2"/>
  <c r="CH449" i="2"/>
  <c r="CN449" i="2"/>
  <c r="CZ447" i="2"/>
  <c r="CT449" i="2"/>
  <c r="CB448" i="2"/>
  <c r="DF447" i="2"/>
  <c r="BV447" i="2"/>
  <c r="BD445" i="2"/>
  <c r="BP445" i="2"/>
  <c r="BJ446" i="2"/>
  <c r="AX447" i="2"/>
  <c r="FJ450" i="2"/>
  <c r="FD449" i="2"/>
  <c r="AR447" i="2"/>
  <c r="Z448" i="2"/>
  <c r="AF449" i="2"/>
  <c r="AL449" i="2"/>
  <c r="M448" i="2"/>
  <c r="N447" i="2"/>
  <c r="S506" i="2"/>
  <c r="T448" i="2"/>
  <c r="H449" i="2"/>
  <c r="N554" i="1"/>
  <c r="H555" i="1"/>
  <c r="G845" i="1"/>
  <c r="F846" i="1"/>
  <c r="D317" i="1"/>
  <c r="E316" i="1"/>
  <c r="O304" i="1"/>
  <c r="P303" i="1"/>
  <c r="DN450" i="2"/>
  <c r="DM450" i="2"/>
  <c r="FL449" i="2"/>
  <c r="V447" i="2"/>
  <c r="AN448" i="2"/>
  <c r="DS449" i="2"/>
  <c r="DA447" i="2"/>
  <c r="BF445" i="2"/>
  <c r="AZ446" i="2"/>
  <c r="AG448" i="2"/>
  <c r="DT449" i="2"/>
  <c r="CC448" i="2"/>
  <c r="DG446" i="2"/>
  <c r="AS447" i="2"/>
  <c r="AM448" i="2"/>
  <c r="O446" i="2"/>
  <c r="P446" i="2"/>
  <c r="FF448" i="2"/>
  <c r="DZ449" i="2"/>
  <c r="EL448" i="2"/>
  <c r="CI449" i="2"/>
  <c r="CO449" i="2"/>
  <c r="CV449" i="2"/>
  <c r="BW446" i="2"/>
  <c r="BQ444" i="2"/>
  <c r="AY446" i="2"/>
  <c r="FE448" i="2"/>
  <c r="I449" i="2"/>
  <c r="AA448" i="2"/>
  <c r="AB448" i="2"/>
  <c r="FK449" i="2"/>
  <c r="DY449" i="2"/>
  <c r="EK448" i="2"/>
  <c r="CJ449" i="2"/>
  <c r="CP449" i="2"/>
  <c r="CU449" i="2"/>
  <c r="BX446" i="2"/>
  <c r="BR444" i="2"/>
  <c r="AH448" i="2"/>
  <c r="U447" i="2"/>
  <c r="EF449" i="2"/>
  <c r="CD448" i="2"/>
  <c r="DH446" i="2"/>
  <c r="BL445" i="2"/>
  <c r="AT447" i="2"/>
  <c r="EE449" i="2"/>
  <c r="DB447" i="2"/>
  <c r="BE445" i="2"/>
  <c r="BK445" i="2"/>
  <c r="J449" i="2"/>
  <c r="EB508" i="2" l="1"/>
  <c r="EC507" i="2"/>
  <c r="EI507" i="2" s="1"/>
  <c r="EH507" i="2"/>
  <c r="DL451" i="2"/>
  <c r="DR450" i="2"/>
  <c r="EJ449" i="2"/>
  <c r="ED450" i="2"/>
  <c r="DX450" i="2"/>
  <c r="DQ516" i="2"/>
  <c r="DK515" i="2"/>
  <c r="DW525" i="2"/>
  <c r="CT450" i="2"/>
  <c r="CZ448" i="2"/>
  <c r="CN450" i="2"/>
  <c r="CB449" i="2"/>
  <c r="CH450" i="2"/>
  <c r="DF448" i="2"/>
  <c r="BV448" i="2"/>
  <c r="BD446" i="2"/>
  <c r="BP446" i="2"/>
  <c r="BJ447" i="2"/>
  <c r="AX448" i="2"/>
  <c r="FJ451" i="2"/>
  <c r="FD450" i="2"/>
  <c r="Z449" i="2"/>
  <c r="AR448" i="2"/>
  <c r="AL450" i="2"/>
  <c r="AF450" i="2"/>
  <c r="M449" i="2"/>
  <c r="N448" i="2"/>
  <c r="T449" i="2"/>
  <c r="H450" i="2"/>
  <c r="N555" i="1"/>
  <c r="Q555" i="1" s="1"/>
  <c r="H556" i="1"/>
  <c r="G846" i="1"/>
  <c r="F847" i="1"/>
  <c r="D318" i="1"/>
  <c r="E317" i="1"/>
  <c r="O305" i="1"/>
  <c r="P304" i="1"/>
  <c r="DN451" i="2"/>
  <c r="DM451" i="2"/>
  <c r="I450" i="2"/>
  <c r="U448" i="2"/>
  <c r="FL450" i="2"/>
  <c r="DY450" i="2"/>
  <c r="CI450" i="2"/>
  <c r="DG447" i="2"/>
  <c r="BL446" i="2"/>
  <c r="AN449" i="2"/>
  <c r="EK449" i="2"/>
  <c r="DA448" i="2"/>
  <c r="BW447" i="2"/>
  <c r="O447" i="2"/>
  <c r="FK450" i="2"/>
  <c r="AA449" i="2"/>
  <c r="FE449" i="2"/>
  <c r="DS450" i="2"/>
  <c r="AY447" i="2"/>
  <c r="DT450" i="2"/>
  <c r="EL449" i="2"/>
  <c r="CV450" i="2"/>
  <c r="DB448" i="2"/>
  <c r="CD449" i="2"/>
  <c r="BX447" i="2"/>
  <c r="BR445" i="2"/>
  <c r="FF449" i="2"/>
  <c r="AZ447" i="2"/>
  <c r="AH449" i="2"/>
  <c r="AT448" i="2"/>
  <c r="AM449" i="2"/>
  <c r="J450" i="2"/>
  <c r="DZ450" i="2"/>
  <c r="EE450" i="2"/>
  <c r="CJ450" i="2"/>
  <c r="CO450" i="2"/>
  <c r="DH447" i="2"/>
  <c r="BF446" i="2"/>
  <c r="BK446" i="2"/>
  <c r="V448" i="2"/>
  <c r="EF450" i="2"/>
  <c r="CP450" i="2"/>
  <c r="BE446" i="2"/>
  <c r="AG449" i="2"/>
  <c r="P447" i="2"/>
  <c r="CU450" i="2"/>
  <c r="CC449" i="2"/>
  <c r="BQ445" i="2"/>
  <c r="AS448" i="2"/>
  <c r="AB449" i="2"/>
  <c r="EB509" i="2" l="1"/>
  <c r="EC508" i="2"/>
  <c r="EI508" i="2" s="1"/>
  <c r="EH508" i="2"/>
  <c r="DL452" i="2"/>
  <c r="ED451" i="2"/>
  <c r="EJ450" i="2"/>
  <c r="DX451" i="2"/>
  <c r="DR451" i="2"/>
  <c r="DQ517" i="2"/>
  <c r="DK516" i="2"/>
  <c r="DW526" i="2"/>
  <c r="CB450" i="2"/>
  <c r="CN451" i="2"/>
  <c r="CZ449" i="2"/>
  <c r="CH451" i="2"/>
  <c r="CT451" i="2"/>
  <c r="DF449" i="2"/>
  <c r="BV449" i="2"/>
  <c r="BD447" i="2"/>
  <c r="BP447" i="2"/>
  <c r="BJ448" i="2"/>
  <c r="AX449" i="2"/>
  <c r="FJ452" i="2"/>
  <c r="FD451" i="2"/>
  <c r="AR449" i="2"/>
  <c r="Z450" i="2"/>
  <c r="AL451" i="2"/>
  <c r="AF451" i="2"/>
  <c r="M450" i="2"/>
  <c r="N449" i="2"/>
  <c r="T450" i="2"/>
  <c r="H451" i="2"/>
  <c r="R555" i="1"/>
  <c r="N556" i="1"/>
  <c r="Q556" i="1" s="1"/>
  <c r="H557" i="1"/>
  <c r="G847" i="1"/>
  <c r="F848" i="1"/>
  <c r="D319" i="1"/>
  <c r="E318" i="1"/>
  <c r="O306" i="1"/>
  <c r="P305" i="1"/>
  <c r="DN452" i="2"/>
  <c r="DM452" i="2"/>
  <c r="FL451" i="2"/>
  <c r="O448" i="2"/>
  <c r="CU451" i="2"/>
  <c r="DH448" i="2"/>
  <c r="BL447" i="2"/>
  <c r="AM450" i="2"/>
  <c r="AN450" i="2"/>
  <c r="DY451" i="2"/>
  <c r="DA449" i="2"/>
  <c r="BE447" i="2"/>
  <c r="I451" i="2"/>
  <c r="FE450" i="2"/>
  <c r="U449" i="2"/>
  <c r="P448" i="2"/>
  <c r="EE451" i="2"/>
  <c r="EL450" i="2"/>
  <c r="CC450" i="2"/>
  <c r="CO451" i="2"/>
  <c r="CJ451" i="2"/>
  <c r="BW448" i="2"/>
  <c r="BR446" i="2"/>
  <c r="AY448" i="2"/>
  <c r="AH450" i="2"/>
  <c r="J451" i="2"/>
  <c r="AS449" i="2"/>
  <c r="FK451" i="2"/>
  <c r="AA450" i="2"/>
  <c r="EF451" i="2"/>
  <c r="EK450" i="2"/>
  <c r="CD450" i="2"/>
  <c r="CP451" i="2"/>
  <c r="CI451" i="2"/>
  <c r="BX448" i="2"/>
  <c r="BQ446" i="2"/>
  <c r="AZ448" i="2"/>
  <c r="AT449" i="2"/>
  <c r="DT451" i="2"/>
  <c r="DZ451" i="2"/>
  <c r="DB449" i="2"/>
  <c r="BF447" i="2"/>
  <c r="V449" i="2"/>
  <c r="AG450" i="2"/>
  <c r="DS451" i="2"/>
  <c r="CV451" i="2"/>
  <c r="DG448" i="2"/>
  <c r="BK447" i="2"/>
  <c r="FF450" i="2"/>
  <c r="EB510" i="2" l="1"/>
  <c r="EC509" i="2"/>
  <c r="EI509" i="2" s="1"/>
  <c r="EH509" i="2"/>
  <c r="DL453" i="2"/>
  <c r="DX452" i="2"/>
  <c r="EJ451" i="2"/>
  <c r="DR452" i="2"/>
  <c r="ED452" i="2"/>
  <c r="DQ518" i="2"/>
  <c r="DK517" i="2"/>
  <c r="DW527" i="2"/>
  <c r="CH452" i="2"/>
  <c r="CZ450" i="2"/>
  <c r="CN452" i="2"/>
  <c r="CT452" i="2"/>
  <c r="CB451" i="2"/>
  <c r="DF450" i="2"/>
  <c r="BV450" i="2"/>
  <c r="BD448" i="2"/>
  <c r="BP448" i="2"/>
  <c r="BJ449" i="2"/>
  <c r="AX450" i="2"/>
  <c r="FJ453" i="2"/>
  <c r="FD452" i="2"/>
  <c r="Z451" i="2"/>
  <c r="AR450" i="2"/>
  <c r="AF452" i="2"/>
  <c r="AL452" i="2"/>
  <c r="M451" i="2"/>
  <c r="N450" i="2"/>
  <c r="T451" i="2"/>
  <c r="H452" i="2"/>
  <c r="R556" i="1"/>
  <c r="N557" i="1"/>
  <c r="Q557" i="1" s="1"/>
  <c r="H558" i="1"/>
  <c r="F849" i="1"/>
  <c r="G848" i="1"/>
  <c r="D320" i="1"/>
  <c r="E319" i="1"/>
  <c r="O307" i="1"/>
  <c r="P306" i="1"/>
  <c r="DN453" i="2"/>
  <c r="DM453" i="2"/>
  <c r="AY449" i="2"/>
  <c r="AM451" i="2"/>
  <c r="I452" i="2"/>
  <c r="DS452" i="2"/>
  <c r="CO452" i="2"/>
  <c r="BF448" i="2"/>
  <c r="AZ449" i="2"/>
  <c r="AS450" i="2"/>
  <c r="DT452" i="2"/>
  <c r="CP452" i="2"/>
  <c r="BE448" i="2"/>
  <c r="BK448" i="2"/>
  <c r="U450" i="2"/>
  <c r="AG451" i="2"/>
  <c r="FF451" i="2"/>
  <c r="P449" i="2"/>
  <c r="DZ452" i="2"/>
  <c r="EL451" i="2"/>
  <c r="CJ452" i="2"/>
  <c r="DA450" i="2"/>
  <c r="CU452" i="2"/>
  <c r="BX449" i="2"/>
  <c r="BR447" i="2"/>
  <c r="AB450" i="2"/>
  <c r="V450" i="2"/>
  <c r="AT450" i="2"/>
  <c r="AN451" i="2"/>
  <c r="O449" i="2"/>
  <c r="AB451" i="2"/>
  <c r="DY452" i="2"/>
  <c r="EK451" i="2"/>
  <c r="CI452" i="2"/>
  <c r="DB450" i="2"/>
  <c r="CV452" i="2"/>
  <c r="BW449" i="2"/>
  <c r="BQ447" i="2"/>
  <c r="AH451" i="2"/>
  <c r="FK452" i="2"/>
  <c r="FL452" i="2"/>
  <c r="EE452" i="2"/>
  <c r="CC451" i="2"/>
  <c r="DG449" i="2"/>
  <c r="BL448" i="2"/>
  <c r="EF452" i="2"/>
  <c r="CD451" i="2"/>
  <c r="DH449" i="2"/>
  <c r="FE451" i="2"/>
  <c r="AA451" i="2"/>
  <c r="EB511" i="2" l="1"/>
  <c r="EC510" i="2"/>
  <c r="EI510" i="2" s="1"/>
  <c r="EH510" i="2"/>
  <c r="DL454" i="2"/>
  <c r="DR453" i="2"/>
  <c r="EJ452" i="2"/>
  <c r="ED453" i="2"/>
  <c r="DX453" i="2"/>
  <c r="DQ519" i="2"/>
  <c r="DK518" i="2"/>
  <c r="DW528" i="2"/>
  <c r="CT453" i="2"/>
  <c r="CN453" i="2"/>
  <c r="CZ451" i="2"/>
  <c r="CB452" i="2"/>
  <c r="CH453" i="2"/>
  <c r="DF451" i="2"/>
  <c r="BV451" i="2"/>
  <c r="BD449" i="2"/>
  <c r="BP449" i="2"/>
  <c r="BJ450" i="2"/>
  <c r="AX451" i="2"/>
  <c r="FJ454" i="2"/>
  <c r="FD453" i="2"/>
  <c r="AR451" i="2"/>
  <c r="Z452" i="2"/>
  <c r="AL453" i="2"/>
  <c r="AF453" i="2"/>
  <c r="M452" i="2"/>
  <c r="N451" i="2"/>
  <c r="T452" i="2"/>
  <c r="H453" i="2"/>
  <c r="R557" i="1"/>
  <c r="N558" i="1"/>
  <c r="Q558" i="1" s="1"/>
  <c r="H559" i="1"/>
  <c r="G849" i="1"/>
  <c r="F850" i="1"/>
  <c r="D321" i="1"/>
  <c r="E320" i="1"/>
  <c r="O308" i="1"/>
  <c r="P307" i="1"/>
  <c r="DN454" i="2"/>
  <c r="DM454" i="2"/>
  <c r="AA452" i="2"/>
  <c r="V451" i="2"/>
  <c r="DZ453" i="2"/>
  <c r="CI453" i="2"/>
  <c r="DH450" i="2"/>
  <c r="BL449" i="2"/>
  <c r="AB452" i="2"/>
  <c r="DY453" i="2"/>
  <c r="CJ453" i="2"/>
  <c r="DG450" i="2"/>
  <c r="BK449" i="2"/>
  <c r="AH452" i="2"/>
  <c r="AM452" i="2"/>
  <c r="FF452" i="2"/>
  <c r="DT453" i="2"/>
  <c r="EK452" i="2"/>
  <c r="CU453" i="2"/>
  <c r="CO453" i="2"/>
  <c r="CC452" i="2"/>
  <c r="BW450" i="2"/>
  <c r="BQ448" i="2"/>
  <c r="AY450" i="2"/>
  <c r="U451" i="2"/>
  <c r="P450" i="2"/>
  <c r="AZ450" i="2"/>
  <c r="AG452" i="2"/>
  <c r="I453" i="2"/>
  <c r="DS453" i="2"/>
  <c r="EL452" i="2"/>
  <c r="CV453" i="2"/>
  <c r="CP453" i="2"/>
  <c r="CD452" i="2"/>
  <c r="BX450" i="2"/>
  <c r="BR448" i="2"/>
  <c r="J452" i="2"/>
  <c r="AN452" i="2"/>
  <c r="EE453" i="2"/>
  <c r="DB451" i="2"/>
  <c r="BF449" i="2"/>
  <c r="O450" i="2"/>
  <c r="FL453" i="2"/>
  <c r="FK453" i="2"/>
  <c r="EF453" i="2"/>
  <c r="DA451" i="2"/>
  <c r="BE449" i="2"/>
  <c r="FE452" i="2"/>
  <c r="AS451" i="2"/>
  <c r="EB512" i="2" l="1"/>
  <c r="EC511" i="2"/>
  <c r="EI511" i="2" s="1"/>
  <c r="EH511" i="2"/>
  <c r="DL455" i="2"/>
  <c r="ED454" i="2"/>
  <c r="EJ453" i="2"/>
  <c r="DX454" i="2"/>
  <c r="DR454" i="2"/>
  <c r="DQ520" i="2"/>
  <c r="DK519" i="2"/>
  <c r="DW529" i="2"/>
  <c r="CB453" i="2"/>
  <c r="CZ452" i="2"/>
  <c r="CN454" i="2"/>
  <c r="CH454" i="2"/>
  <c r="CT454" i="2"/>
  <c r="DF452" i="2"/>
  <c r="BV452" i="2"/>
  <c r="BD450" i="2"/>
  <c r="BP450" i="2"/>
  <c r="BJ451" i="2"/>
  <c r="AX452" i="2"/>
  <c r="FJ455" i="2"/>
  <c r="FD454" i="2"/>
  <c r="Z453" i="2"/>
  <c r="AR452" i="2"/>
  <c r="AL454" i="2"/>
  <c r="AF454" i="2"/>
  <c r="M453" i="2"/>
  <c r="N452" i="2"/>
  <c r="T453" i="2"/>
  <c r="H454" i="2"/>
  <c r="R558" i="1"/>
  <c r="N559" i="1"/>
  <c r="Q559" i="1" s="1"/>
  <c r="H560" i="1"/>
  <c r="F851" i="1"/>
  <c r="G850" i="1"/>
  <c r="D322" i="1"/>
  <c r="E321" i="1"/>
  <c r="O309" i="1"/>
  <c r="P308" i="1"/>
  <c r="DN455" i="2"/>
  <c r="DM455" i="2"/>
  <c r="AY451" i="2"/>
  <c r="AA453" i="2"/>
  <c r="AM453" i="2"/>
  <c r="AH453" i="2"/>
  <c r="DT454" i="2"/>
  <c r="CU454" i="2"/>
  <c r="DH451" i="2"/>
  <c r="BL450" i="2"/>
  <c r="AT452" i="2"/>
  <c r="AZ451" i="2"/>
  <c r="DS454" i="2"/>
  <c r="CV454" i="2"/>
  <c r="DG451" i="2"/>
  <c r="FK454" i="2"/>
  <c r="U452" i="2"/>
  <c r="AT451" i="2"/>
  <c r="AS452" i="2"/>
  <c r="BK450" i="2"/>
  <c r="FL454" i="2"/>
  <c r="EF454" i="2"/>
  <c r="EL453" i="2"/>
  <c r="CC453" i="2"/>
  <c r="DB452" i="2"/>
  <c r="CI454" i="2"/>
  <c r="BW451" i="2"/>
  <c r="BR449" i="2"/>
  <c r="J453" i="2"/>
  <c r="V452" i="2"/>
  <c r="O451" i="2"/>
  <c r="J454" i="2"/>
  <c r="I454" i="2"/>
  <c r="EE454" i="2"/>
  <c r="EK453" i="2"/>
  <c r="CD453" i="2"/>
  <c r="DA452" i="2"/>
  <c r="CJ454" i="2"/>
  <c r="BX451" i="2"/>
  <c r="BQ449" i="2"/>
  <c r="AG453" i="2"/>
  <c r="DZ454" i="2"/>
  <c r="CO454" i="2"/>
  <c r="BF450" i="2"/>
  <c r="FF453" i="2"/>
  <c r="FE453" i="2"/>
  <c r="AB453" i="2"/>
  <c r="DY454" i="2"/>
  <c r="CP454" i="2"/>
  <c r="BE450" i="2"/>
  <c r="AN453" i="2"/>
  <c r="P451" i="2"/>
  <c r="EB513" i="2" l="1"/>
  <c r="EC512" i="2"/>
  <c r="EI512" i="2" s="1"/>
  <c r="EH512" i="2"/>
  <c r="DL456" i="2"/>
  <c r="DX455" i="2"/>
  <c r="EJ454" i="2"/>
  <c r="DR455" i="2"/>
  <c r="ED455" i="2"/>
  <c r="DQ521" i="2"/>
  <c r="DK520" i="2"/>
  <c r="DW530" i="2"/>
  <c r="CH455" i="2"/>
  <c r="CN455" i="2"/>
  <c r="CZ453" i="2"/>
  <c r="CT455" i="2"/>
  <c r="CB454" i="2"/>
  <c r="DF453" i="2"/>
  <c r="BV453" i="2"/>
  <c r="BD451" i="2"/>
  <c r="BP451" i="2"/>
  <c r="BJ452" i="2"/>
  <c r="AX453" i="2"/>
  <c r="FJ456" i="2"/>
  <c r="FD455" i="2"/>
  <c r="AR453" i="2"/>
  <c r="Z454" i="2"/>
  <c r="AF455" i="2"/>
  <c r="AL455" i="2"/>
  <c r="M454" i="2"/>
  <c r="S454" i="2"/>
  <c r="N453" i="2"/>
  <c r="H455" i="2"/>
  <c r="R559" i="1"/>
  <c r="N560" i="1"/>
  <c r="Q560" i="1" s="1"/>
  <c r="H561" i="1"/>
  <c r="G851" i="1"/>
  <c r="F852" i="1"/>
  <c r="D323" i="1"/>
  <c r="E322" i="1"/>
  <c r="O310" i="1"/>
  <c r="P309" i="1"/>
  <c r="DM456" i="2"/>
  <c r="DN456" i="2"/>
  <c r="CP455" i="2"/>
  <c r="AH454" i="2"/>
  <c r="P452" i="2"/>
  <c r="CC454" i="2"/>
  <c r="BF451" i="2"/>
  <c r="AS453" i="2"/>
  <c r="AN454" i="2"/>
  <c r="EE455" i="2"/>
  <c r="DG452" i="2"/>
  <c r="DH452" i="2"/>
  <c r="AG454" i="2"/>
  <c r="DS455" i="2"/>
  <c r="BE451" i="2"/>
  <c r="AZ452" i="2"/>
  <c r="FE454" i="2"/>
  <c r="CD454" i="2"/>
  <c r="DZ455" i="2"/>
  <c r="EL454" i="2"/>
  <c r="CI455" i="2"/>
  <c r="CO455" i="2"/>
  <c r="CV455" i="2"/>
  <c r="BW452" i="2"/>
  <c r="BR450" i="2"/>
  <c r="AY452" i="2"/>
  <c r="AT453" i="2"/>
  <c r="J455" i="2"/>
  <c r="O452" i="2"/>
  <c r="FF454" i="2"/>
  <c r="AA454" i="2"/>
  <c r="DY455" i="2"/>
  <c r="EK454" i="2"/>
  <c r="CJ455" i="2"/>
  <c r="CU455" i="2"/>
  <c r="BX452" i="2"/>
  <c r="BQ450" i="2"/>
  <c r="V453" i="2"/>
  <c r="FL455" i="2"/>
  <c r="FK455" i="2"/>
  <c r="EF455" i="2"/>
  <c r="DT455" i="2"/>
  <c r="DB453" i="2"/>
  <c r="BL451" i="2"/>
  <c r="I455" i="2"/>
  <c r="U453" i="2"/>
  <c r="DA453" i="2"/>
  <c r="BK451" i="2"/>
  <c r="AM454" i="2"/>
  <c r="EB514" i="2" l="1"/>
  <c r="EC513" i="2"/>
  <c r="EI513" i="2" s="1"/>
  <c r="EH513" i="2"/>
  <c r="DL457" i="2"/>
  <c r="DR456" i="2"/>
  <c r="EJ455" i="2"/>
  <c r="ED456" i="2"/>
  <c r="DX456" i="2"/>
  <c r="DQ522" i="2"/>
  <c r="DK521" i="2"/>
  <c r="DW531" i="2"/>
  <c r="CT456" i="2"/>
  <c r="CZ454" i="2"/>
  <c r="CN456" i="2"/>
  <c r="CB455" i="2"/>
  <c r="CH456" i="2"/>
  <c r="DF454" i="2"/>
  <c r="BV454" i="2"/>
  <c r="BD452" i="2"/>
  <c r="BP452" i="2"/>
  <c r="BJ453" i="2"/>
  <c r="AX454" i="2"/>
  <c r="FJ457" i="2"/>
  <c r="FD456" i="2"/>
  <c r="Z455" i="2"/>
  <c r="AR454" i="2"/>
  <c r="AL456" i="2"/>
  <c r="AF456" i="2"/>
  <c r="T454" i="2"/>
  <c r="M455" i="2"/>
  <c r="S455" i="2"/>
  <c r="N454" i="2"/>
  <c r="H456" i="2"/>
  <c r="R560" i="1"/>
  <c r="N561" i="1"/>
  <c r="Q561" i="1" s="1"/>
  <c r="H562" i="1"/>
  <c r="F853" i="1"/>
  <c r="G852" i="1"/>
  <c r="D324" i="1"/>
  <c r="E323" i="1"/>
  <c r="O311" i="1"/>
  <c r="P310" i="1"/>
  <c r="DN457" i="2"/>
  <c r="DM457" i="2"/>
  <c r="BR451" i="2"/>
  <c r="AB454" i="2"/>
  <c r="AM455" i="2"/>
  <c r="AG455" i="2"/>
  <c r="FK456" i="2"/>
  <c r="EK455" i="2"/>
  <c r="DB454" i="2"/>
  <c r="BW453" i="2"/>
  <c r="I456" i="2"/>
  <c r="AH455" i="2"/>
  <c r="DY456" i="2"/>
  <c r="CI456" i="2"/>
  <c r="DG453" i="2"/>
  <c r="FL456" i="2"/>
  <c r="AS454" i="2"/>
  <c r="BQ451" i="2"/>
  <c r="AT454" i="2"/>
  <c r="BL452" i="2"/>
  <c r="DZ456" i="2"/>
  <c r="EE456" i="2"/>
  <c r="CJ456" i="2"/>
  <c r="CO456" i="2"/>
  <c r="DH453" i="2"/>
  <c r="BE452" i="2"/>
  <c r="BK452" i="2"/>
  <c r="FF455" i="2"/>
  <c r="AZ453" i="2"/>
  <c r="AY453" i="2"/>
  <c r="O453" i="2"/>
  <c r="AB455" i="2"/>
  <c r="DS456" i="2"/>
  <c r="EL455" i="2"/>
  <c r="CU456" i="2"/>
  <c r="DA454" i="2"/>
  <c r="CC455" i="2"/>
  <c r="BX453" i="2"/>
  <c r="AN455" i="2"/>
  <c r="DT456" i="2"/>
  <c r="CV456" i="2"/>
  <c r="CD455" i="2"/>
  <c r="P453" i="2"/>
  <c r="J456" i="2"/>
  <c r="EF456" i="2"/>
  <c r="CP456" i="2"/>
  <c r="BF452" i="2"/>
  <c r="FE455" i="2"/>
  <c r="EB515" i="2" l="1"/>
  <c r="EC514" i="2"/>
  <c r="EI514" i="2" s="1"/>
  <c r="EH514" i="2"/>
  <c r="DL458" i="2"/>
  <c r="ED457" i="2"/>
  <c r="EJ456" i="2"/>
  <c r="DX457" i="2"/>
  <c r="DR457" i="2"/>
  <c r="DQ523" i="2"/>
  <c r="DK522" i="2"/>
  <c r="DW532" i="2"/>
  <c r="CB456" i="2"/>
  <c r="CN457" i="2"/>
  <c r="CZ455" i="2"/>
  <c r="CH457" i="2"/>
  <c r="CT457" i="2"/>
  <c r="DF455" i="2"/>
  <c r="BV455" i="2"/>
  <c r="BD453" i="2"/>
  <c r="BP453" i="2"/>
  <c r="BJ454" i="2"/>
  <c r="AX455" i="2"/>
  <c r="FJ458" i="2"/>
  <c r="FD457" i="2"/>
  <c r="AR455" i="2"/>
  <c r="Z456" i="2"/>
  <c r="AL457" i="2"/>
  <c r="AF457" i="2"/>
  <c r="T455" i="2"/>
  <c r="M456" i="2"/>
  <c r="S456" i="2"/>
  <c r="N455" i="2"/>
  <c r="H457" i="2"/>
  <c r="R561" i="1"/>
  <c r="N562" i="1"/>
  <c r="Q562" i="1" s="1"/>
  <c r="H563" i="1"/>
  <c r="G853" i="1"/>
  <c r="F854" i="1"/>
  <c r="D325" i="1"/>
  <c r="E324" i="1"/>
  <c r="O312" i="1"/>
  <c r="P311" i="1"/>
  <c r="DM458" i="2"/>
  <c r="DN458" i="2"/>
  <c r="AH456" i="2"/>
  <c r="EF457" i="2"/>
  <c r="EL456" i="2"/>
  <c r="CC456" i="2"/>
  <c r="BX454" i="2"/>
  <c r="FE456" i="2"/>
  <c r="J457" i="2"/>
  <c r="AB456" i="2"/>
  <c r="DZ457" i="2"/>
  <c r="DB455" i="2"/>
  <c r="BF453" i="2"/>
  <c r="O454" i="2"/>
  <c r="FL457" i="2"/>
  <c r="AN456" i="2"/>
  <c r="AM456" i="2"/>
  <c r="FK457" i="2"/>
  <c r="DT457" i="2"/>
  <c r="DY457" i="2"/>
  <c r="CU457" i="2"/>
  <c r="DA455" i="2"/>
  <c r="DG454" i="2"/>
  <c r="BE453" i="2"/>
  <c r="BK453" i="2"/>
  <c r="V454" i="2"/>
  <c r="AT455" i="2"/>
  <c r="AG456" i="2"/>
  <c r="AA456" i="2"/>
  <c r="EE457" i="2"/>
  <c r="EK456" i="2"/>
  <c r="CD456" i="2"/>
  <c r="CO457" i="2"/>
  <c r="CI457" i="2"/>
  <c r="BW454" i="2"/>
  <c r="BQ452" i="2"/>
  <c r="AA455" i="2"/>
  <c r="U454" i="2"/>
  <c r="I457" i="2"/>
  <c r="AZ454" i="2"/>
  <c r="FF456" i="2"/>
  <c r="CP457" i="2"/>
  <c r="CJ457" i="2"/>
  <c r="BR452" i="2"/>
  <c r="P454" i="2"/>
  <c r="DS457" i="2"/>
  <c r="CV457" i="2"/>
  <c r="DH454" i="2"/>
  <c r="BL453" i="2"/>
  <c r="AY454" i="2"/>
  <c r="AS455" i="2"/>
  <c r="EB516" i="2" l="1"/>
  <c r="EC515" i="2"/>
  <c r="EI515" i="2" s="1"/>
  <c r="EH515" i="2"/>
  <c r="DL459" i="2"/>
  <c r="DX458" i="2"/>
  <c r="EJ457" i="2"/>
  <c r="DR458" i="2"/>
  <c r="ED458" i="2"/>
  <c r="DQ524" i="2"/>
  <c r="DK523" i="2"/>
  <c r="DW533" i="2"/>
  <c r="CH458" i="2"/>
  <c r="CZ456" i="2"/>
  <c r="CN458" i="2"/>
  <c r="CT458" i="2"/>
  <c r="CB457" i="2"/>
  <c r="DF456" i="2"/>
  <c r="BV456" i="2"/>
  <c r="BD454" i="2"/>
  <c r="BP454" i="2"/>
  <c r="BJ455" i="2"/>
  <c r="AX456" i="2"/>
  <c r="FJ459" i="2"/>
  <c r="FD458" i="2"/>
  <c r="Z457" i="2"/>
  <c r="AR456" i="2"/>
  <c r="AF458" i="2"/>
  <c r="AL458" i="2"/>
  <c r="T456" i="2"/>
  <c r="M457" i="2"/>
  <c r="S457" i="2"/>
  <c r="N456" i="2"/>
  <c r="S515" i="2"/>
  <c r="H458" i="2"/>
  <c r="R562" i="1"/>
  <c r="N563" i="1"/>
  <c r="Q563" i="1" s="1"/>
  <c r="H564" i="1"/>
  <c r="F855" i="1"/>
  <c r="G854" i="1"/>
  <c r="D326" i="1"/>
  <c r="E325" i="1"/>
  <c r="O313" i="1"/>
  <c r="P312" i="1"/>
  <c r="DN459" i="2"/>
  <c r="DM459" i="2"/>
  <c r="CD457" i="2"/>
  <c r="BL454" i="2"/>
  <c r="CI458" i="2"/>
  <c r="BW455" i="2"/>
  <c r="FF457" i="2"/>
  <c r="AH457" i="2"/>
  <c r="EK457" i="2"/>
  <c r="BX455" i="2"/>
  <c r="AG457" i="2"/>
  <c r="O455" i="2"/>
  <c r="DY458" i="2"/>
  <c r="CV458" i="2"/>
  <c r="P455" i="2"/>
  <c r="AA457" i="2"/>
  <c r="DB456" i="2"/>
  <c r="BQ453" i="2"/>
  <c r="FE457" i="2"/>
  <c r="CJ458" i="2"/>
  <c r="EF458" i="2"/>
  <c r="DS458" i="2"/>
  <c r="CC457" i="2"/>
  <c r="CO458" i="2"/>
  <c r="DH455" i="2"/>
  <c r="BF454" i="2"/>
  <c r="BK454" i="2"/>
  <c r="FK458" i="2"/>
  <c r="I458" i="2"/>
  <c r="U455" i="2"/>
  <c r="FL458" i="2"/>
  <c r="EE458" i="2"/>
  <c r="DT458" i="2"/>
  <c r="CP458" i="2"/>
  <c r="DG455" i="2"/>
  <c r="BE454" i="2"/>
  <c r="AN457" i="2"/>
  <c r="AZ455" i="2"/>
  <c r="AT456" i="2"/>
  <c r="AM457" i="2"/>
  <c r="EL457" i="2"/>
  <c r="DA456" i="2"/>
  <c r="BR453" i="2"/>
  <c r="J458" i="2"/>
  <c r="AS456" i="2"/>
  <c r="DZ458" i="2"/>
  <c r="CU458" i="2"/>
  <c r="V455" i="2"/>
  <c r="AY455" i="2"/>
  <c r="EB517" i="2" l="1"/>
  <c r="EC516" i="2"/>
  <c r="EI516" i="2" s="1"/>
  <c r="EH516" i="2"/>
  <c r="DL460" i="2"/>
  <c r="DR459" i="2"/>
  <c r="EJ458" i="2"/>
  <c r="ED459" i="2"/>
  <c r="DX459" i="2"/>
  <c r="DQ525" i="2"/>
  <c r="DK524" i="2"/>
  <c r="DW534" i="2"/>
  <c r="CT459" i="2"/>
  <c r="CN459" i="2"/>
  <c r="CZ457" i="2"/>
  <c r="CB458" i="2"/>
  <c r="CH459" i="2"/>
  <c r="DF457" i="2"/>
  <c r="BV457" i="2"/>
  <c r="BD455" i="2"/>
  <c r="BP455" i="2"/>
  <c r="BJ456" i="2"/>
  <c r="AX457" i="2"/>
  <c r="FJ460" i="2"/>
  <c r="FD459" i="2"/>
  <c r="AR457" i="2"/>
  <c r="Z458" i="2"/>
  <c r="AL459" i="2"/>
  <c r="AF459" i="2"/>
  <c r="T457" i="2"/>
  <c r="M458" i="2"/>
  <c r="S458" i="2"/>
  <c r="N457" i="2"/>
  <c r="S516" i="2"/>
  <c r="H459" i="2"/>
  <c r="R563" i="1"/>
  <c r="N564" i="1"/>
  <c r="Q564" i="1" s="1"/>
  <c r="H565" i="1"/>
  <c r="G855" i="1"/>
  <c r="F856" i="1"/>
  <c r="D327" i="1"/>
  <c r="E326" i="1"/>
  <c r="O314" i="1"/>
  <c r="P313" i="1"/>
  <c r="DM460" i="2"/>
  <c r="DN460" i="2"/>
  <c r="P456" i="2"/>
  <c r="FF458" i="2"/>
  <c r="AB458" i="2"/>
  <c r="FE458" i="2"/>
  <c r="EK458" i="2"/>
  <c r="CP459" i="2"/>
  <c r="BW456" i="2"/>
  <c r="AG458" i="2"/>
  <c r="V456" i="2"/>
  <c r="J459" i="2"/>
  <c r="CV459" i="2"/>
  <c r="CC458" i="2"/>
  <c r="BQ454" i="2"/>
  <c r="FK459" i="2"/>
  <c r="AT457" i="2"/>
  <c r="AB457" i="2"/>
  <c r="AA458" i="2"/>
  <c r="DT459" i="2"/>
  <c r="FL459" i="2"/>
  <c r="DZ459" i="2"/>
  <c r="EE459" i="2"/>
  <c r="CI459" i="2"/>
  <c r="DB457" i="2"/>
  <c r="DH456" i="2"/>
  <c r="BF455" i="2"/>
  <c r="BL455" i="2"/>
  <c r="AY456" i="2"/>
  <c r="AH458" i="2"/>
  <c r="U456" i="2"/>
  <c r="O456" i="2"/>
  <c r="DY459" i="2"/>
  <c r="EF459" i="2"/>
  <c r="CJ459" i="2"/>
  <c r="DA457" i="2"/>
  <c r="DG456" i="2"/>
  <c r="BE455" i="2"/>
  <c r="BK455" i="2"/>
  <c r="AM458" i="2"/>
  <c r="DS459" i="2"/>
  <c r="CU459" i="2"/>
  <c r="CD458" i="2"/>
  <c r="BR454" i="2"/>
  <c r="AN458" i="2"/>
  <c r="AZ456" i="2"/>
  <c r="EL458" i="2"/>
  <c r="CO459" i="2"/>
  <c r="BX456" i="2"/>
  <c r="I459" i="2"/>
  <c r="AS457" i="2"/>
  <c r="EB518" i="2" l="1"/>
  <c r="EC517" i="2"/>
  <c r="EI517" i="2" s="1"/>
  <c r="EH517" i="2"/>
  <c r="DL461" i="2"/>
  <c r="ED460" i="2"/>
  <c r="EJ459" i="2"/>
  <c r="DX460" i="2"/>
  <c r="DR460" i="2"/>
  <c r="DQ526" i="2"/>
  <c r="DK525" i="2"/>
  <c r="DW535" i="2"/>
  <c r="CB459" i="2"/>
  <c r="CZ458" i="2"/>
  <c r="CN460" i="2"/>
  <c r="CH460" i="2"/>
  <c r="CT460" i="2"/>
  <c r="DF458" i="2"/>
  <c r="BV458" i="2"/>
  <c r="BD456" i="2"/>
  <c r="BP456" i="2"/>
  <c r="BJ457" i="2"/>
  <c r="AX458" i="2"/>
  <c r="FJ461" i="2"/>
  <c r="FD460" i="2"/>
  <c r="Z459" i="2"/>
  <c r="AR458" i="2"/>
  <c r="AL460" i="2"/>
  <c r="AF460" i="2"/>
  <c r="T458" i="2"/>
  <c r="M459" i="2"/>
  <c r="S459" i="2"/>
  <c r="N458" i="2"/>
  <c r="H460" i="2"/>
  <c r="R564" i="1"/>
  <c r="N565" i="1"/>
  <c r="Q565" i="1" s="1"/>
  <c r="H566" i="1"/>
  <c r="G856" i="1"/>
  <c r="F857" i="1"/>
  <c r="D328" i="1"/>
  <c r="E327" i="1"/>
  <c r="O315" i="1"/>
  <c r="P314" i="1"/>
  <c r="DM461" i="2"/>
  <c r="DN461" i="2"/>
  <c r="AB459" i="2"/>
  <c r="EE460" i="2"/>
  <c r="EL459" i="2"/>
  <c r="DB458" i="2"/>
  <c r="BW457" i="2"/>
  <c r="AS458" i="2"/>
  <c r="AM459" i="2"/>
  <c r="DT460" i="2"/>
  <c r="CU460" i="2"/>
  <c r="DG457" i="2"/>
  <c r="BL456" i="2"/>
  <c r="J460" i="2"/>
  <c r="AY457" i="2"/>
  <c r="U457" i="2"/>
  <c r="DS460" i="2"/>
  <c r="DZ460" i="2"/>
  <c r="CV460" i="2"/>
  <c r="CP460" i="2"/>
  <c r="DH457" i="2"/>
  <c r="BE456" i="2"/>
  <c r="BK456" i="2"/>
  <c r="AT458" i="2"/>
  <c r="AH459" i="2"/>
  <c r="O457" i="2"/>
  <c r="FK460" i="2"/>
  <c r="I460" i="2"/>
  <c r="EF460" i="2"/>
  <c r="EK459" i="2"/>
  <c r="CC459" i="2"/>
  <c r="DA458" i="2"/>
  <c r="CI460" i="2"/>
  <c r="BX457" i="2"/>
  <c r="BR455" i="2"/>
  <c r="FL460" i="2"/>
  <c r="V457" i="2"/>
  <c r="AN459" i="2"/>
  <c r="FE459" i="2"/>
  <c r="CD459" i="2"/>
  <c r="CJ460" i="2"/>
  <c r="BQ455" i="2"/>
  <c r="AZ457" i="2"/>
  <c r="P457" i="2"/>
  <c r="DY460" i="2"/>
  <c r="CO460" i="2"/>
  <c r="BF456" i="2"/>
  <c r="FF459" i="2"/>
  <c r="AG459" i="2"/>
  <c r="EB519" i="2" l="1"/>
  <c r="EC518" i="2"/>
  <c r="EI518" i="2" s="1"/>
  <c r="EH518" i="2"/>
  <c r="DL462" i="2"/>
  <c r="DX461" i="2"/>
  <c r="EJ460" i="2"/>
  <c r="DR461" i="2"/>
  <c r="ED461" i="2"/>
  <c r="DQ527" i="2"/>
  <c r="DK526" i="2"/>
  <c r="DW536" i="2"/>
  <c r="CH461" i="2"/>
  <c r="CN461" i="2"/>
  <c r="CZ459" i="2"/>
  <c r="CT461" i="2"/>
  <c r="CB460" i="2"/>
  <c r="DF459" i="2"/>
  <c r="BV459" i="2"/>
  <c r="BD457" i="2"/>
  <c r="BP457" i="2"/>
  <c r="BJ458" i="2"/>
  <c r="AX459" i="2"/>
  <c r="FJ462" i="2"/>
  <c r="FD461" i="2"/>
  <c r="AR459" i="2"/>
  <c r="Z460" i="2"/>
  <c r="AF461" i="2"/>
  <c r="AL461" i="2"/>
  <c r="T459" i="2"/>
  <c r="M460" i="2"/>
  <c r="N459" i="2"/>
  <c r="H461" i="2"/>
  <c r="R565" i="1"/>
  <c r="N566" i="1"/>
  <c r="Q566" i="1" s="1"/>
  <c r="H567" i="1"/>
  <c r="H568" i="1" s="1"/>
  <c r="H569" i="1" s="1"/>
  <c r="H570" i="1" s="1"/>
  <c r="H571" i="1" s="1"/>
  <c r="H572" i="1" s="1"/>
  <c r="H573" i="1" s="1"/>
  <c r="H574" i="1" s="1"/>
  <c r="H575" i="1" s="1"/>
  <c r="H576" i="1" s="1"/>
  <c r="F858" i="1"/>
  <c r="G857" i="1"/>
  <c r="D329" i="1"/>
  <c r="E328" i="1"/>
  <c r="O316" i="1"/>
  <c r="P315" i="1"/>
  <c r="DM462" i="2"/>
  <c r="DN462" i="2"/>
  <c r="AM460" i="2"/>
  <c r="FF460" i="2"/>
  <c r="AG460" i="2"/>
  <c r="AT459" i="2"/>
  <c r="EE461" i="2"/>
  <c r="CC460" i="2"/>
  <c r="DH458" i="2"/>
  <c r="BL457" i="2"/>
  <c r="AY458" i="2"/>
  <c r="P458" i="2"/>
  <c r="EF461" i="2"/>
  <c r="CD460" i="2"/>
  <c r="DG458" i="2"/>
  <c r="BK457" i="2"/>
  <c r="U458" i="2"/>
  <c r="AH460" i="2"/>
  <c r="DZ461" i="2"/>
  <c r="EK460" i="2"/>
  <c r="CJ461" i="2"/>
  <c r="CP461" i="2"/>
  <c r="CU461" i="2"/>
  <c r="BW458" i="2"/>
  <c r="BQ456" i="2"/>
  <c r="AA459" i="2"/>
  <c r="FL461" i="2"/>
  <c r="J461" i="2"/>
  <c r="O458" i="2"/>
  <c r="AB460" i="2"/>
  <c r="AS459" i="2"/>
  <c r="DY461" i="2"/>
  <c r="EL460" i="2"/>
  <c r="CI461" i="2"/>
  <c r="CO461" i="2"/>
  <c r="CV461" i="2"/>
  <c r="BX458" i="2"/>
  <c r="BR456" i="2"/>
  <c r="AA460" i="2"/>
  <c r="FK461" i="2"/>
  <c r="DS461" i="2"/>
  <c r="DA459" i="2"/>
  <c r="BF457" i="2"/>
  <c r="AN460" i="2"/>
  <c r="FE460" i="2"/>
  <c r="V458" i="2"/>
  <c r="DT461" i="2"/>
  <c r="DB459" i="2"/>
  <c r="BE457" i="2"/>
  <c r="AZ458" i="2"/>
  <c r="I461" i="2"/>
  <c r="EB520" i="2" l="1"/>
  <c r="EC519" i="2"/>
  <c r="EI519" i="2" s="1"/>
  <c r="EH519" i="2"/>
  <c r="DL463" i="2"/>
  <c r="DR462" i="2"/>
  <c r="EJ461" i="2"/>
  <c r="ED462" i="2"/>
  <c r="DX462" i="2"/>
  <c r="DQ528" i="2"/>
  <c r="DK527" i="2"/>
  <c r="DW537" i="2"/>
  <c r="CT462" i="2"/>
  <c r="CZ460" i="2"/>
  <c r="CN462" i="2"/>
  <c r="CB461" i="2"/>
  <c r="CH462" i="2"/>
  <c r="DF460" i="2"/>
  <c r="BV460" i="2"/>
  <c r="BD458" i="2"/>
  <c r="BP458" i="2"/>
  <c r="BJ459" i="2"/>
  <c r="AX460" i="2"/>
  <c r="FJ463" i="2"/>
  <c r="FD462" i="2"/>
  <c r="Z461" i="2"/>
  <c r="AR460" i="2"/>
  <c r="AL462" i="2"/>
  <c r="AF462" i="2"/>
  <c r="T460" i="2"/>
  <c r="T461" i="2" s="1"/>
  <c r="M461" i="2"/>
  <c r="N460" i="2"/>
  <c r="H462" i="2"/>
  <c r="Q567" i="1"/>
  <c r="R566" i="1"/>
  <c r="H577" i="1"/>
  <c r="N576" i="1"/>
  <c r="G858" i="1"/>
  <c r="F859" i="1"/>
  <c r="D330" i="1"/>
  <c r="E329" i="1"/>
  <c r="O317" i="1"/>
  <c r="P316" i="1"/>
  <c r="DN463" i="2"/>
  <c r="DM463" i="2"/>
  <c r="BW459" i="2"/>
  <c r="BR457" i="2"/>
  <c r="AB461" i="2"/>
  <c r="AH461" i="2"/>
  <c r="AN461" i="2"/>
  <c r="EE462" i="2"/>
  <c r="DB460" i="2"/>
  <c r="BQ457" i="2"/>
  <c r="AZ459" i="2"/>
  <c r="U459" i="2"/>
  <c r="O459" i="2"/>
  <c r="DS462" i="2"/>
  <c r="DH459" i="2"/>
  <c r="AS460" i="2"/>
  <c r="CD461" i="2"/>
  <c r="BF458" i="2"/>
  <c r="AY459" i="2"/>
  <c r="CP462" i="2"/>
  <c r="AG461" i="2"/>
  <c r="EK461" i="2"/>
  <c r="DT462" i="2"/>
  <c r="CJ462" i="2"/>
  <c r="CO462" i="2"/>
  <c r="DG459" i="2"/>
  <c r="BE458" i="2"/>
  <c r="BK458" i="2"/>
  <c r="FL462" i="2"/>
  <c r="P459" i="2"/>
  <c r="FK462" i="2"/>
  <c r="AA461" i="2"/>
  <c r="I462" i="2"/>
  <c r="DY462" i="2"/>
  <c r="EF462" i="2"/>
  <c r="CU462" i="2"/>
  <c r="DA460" i="2"/>
  <c r="CC461" i="2"/>
  <c r="AT460" i="2"/>
  <c r="FE461" i="2"/>
  <c r="DZ462" i="2"/>
  <c r="CV462" i="2"/>
  <c r="BX459" i="2"/>
  <c r="J462" i="2"/>
  <c r="FF461" i="2"/>
  <c r="V459" i="2"/>
  <c r="EL461" i="2"/>
  <c r="CI462" i="2"/>
  <c r="BL458" i="2"/>
  <c r="AM461" i="2"/>
  <c r="EB521" i="2" l="1"/>
  <c r="EC520" i="2"/>
  <c r="EI520" i="2" s="1"/>
  <c r="EH520" i="2"/>
  <c r="DL464" i="2"/>
  <c r="DR463" i="2"/>
  <c r="ED463" i="2"/>
  <c r="EJ462" i="2"/>
  <c r="DX463" i="2"/>
  <c r="DQ529" i="2"/>
  <c r="DK528" i="2"/>
  <c r="DW538" i="2"/>
  <c r="CB462" i="2"/>
  <c r="CN463" i="2"/>
  <c r="CZ461" i="2"/>
  <c r="CH463" i="2"/>
  <c r="CT463" i="2"/>
  <c r="DF461" i="2"/>
  <c r="BV461" i="2"/>
  <c r="BD459" i="2"/>
  <c r="BP459" i="2"/>
  <c r="BJ460" i="2"/>
  <c r="AX461" i="2"/>
  <c r="FJ464" i="2"/>
  <c r="FD463" i="2"/>
  <c r="AR461" i="2"/>
  <c r="Z462" i="2"/>
  <c r="AL463" i="2"/>
  <c r="AF463" i="2"/>
  <c r="M462" i="2"/>
  <c r="N461" i="2"/>
  <c r="T462" i="2"/>
  <c r="H463" i="2"/>
  <c r="Q568" i="1"/>
  <c r="R567" i="1"/>
  <c r="H578" i="1"/>
  <c r="H579" i="1" s="1"/>
  <c r="H580" i="1" s="1"/>
  <c r="H581" i="1" s="1"/>
  <c r="H582" i="1" s="1"/>
  <c r="N577" i="1"/>
  <c r="F860" i="1"/>
  <c r="G859" i="1"/>
  <c r="D331" i="1"/>
  <c r="E330" i="1"/>
  <c r="O318" i="1"/>
  <c r="P317" i="1"/>
  <c r="DN464" i="2"/>
  <c r="DM464" i="2"/>
  <c r="EF463" i="2"/>
  <c r="DS463" i="2"/>
  <c r="CO463" i="2"/>
  <c r="BW460" i="2"/>
  <c r="V461" i="2"/>
  <c r="FL463" i="2"/>
  <c r="CI463" i="2"/>
  <c r="AT461" i="2"/>
  <c r="EK462" i="2"/>
  <c r="DB461" i="2"/>
  <c r="BL459" i="2"/>
  <c r="AH462" i="2"/>
  <c r="FF462" i="2"/>
  <c r="EE463" i="2"/>
  <c r="DT463" i="2"/>
  <c r="CD462" i="2"/>
  <c r="BX460" i="2"/>
  <c r="AS461" i="2"/>
  <c r="FE462" i="2"/>
  <c r="CV463" i="2"/>
  <c r="BF459" i="2"/>
  <c r="AY460" i="2"/>
  <c r="O460" i="2"/>
  <c r="EL462" i="2"/>
  <c r="DZ463" i="2"/>
  <c r="CU463" i="2"/>
  <c r="DA461" i="2"/>
  <c r="DG460" i="2"/>
  <c r="BE459" i="2"/>
  <c r="BK459" i="2"/>
  <c r="AN462" i="2"/>
  <c r="AM462" i="2"/>
  <c r="AA462" i="2"/>
  <c r="AB462" i="2"/>
  <c r="U461" i="2"/>
  <c r="CC462" i="2"/>
  <c r="CJ463" i="2"/>
  <c r="BR458" i="2"/>
  <c r="AZ460" i="2"/>
  <c r="P460" i="2"/>
  <c r="FK463" i="2"/>
  <c r="J463" i="2"/>
  <c r="CP463" i="2"/>
  <c r="BQ458" i="2"/>
  <c r="U460" i="2"/>
  <c r="AG462" i="2"/>
  <c r="DY463" i="2"/>
  <c r="DH460" i="2"/>
  <c r="I463" i="2"/>
  <c r="V460" i="2"/>
  <c r="EB522" i="2" l="1"/>
  <c r="EC521" i="2"/>
  <c r="EI521" i="2" s="1"/>
  <c r="EH521" i="2"/>
  <c r="DL465" i="2"/>
  <c r="DX464" i="2"/>
  <c r="DR464" i="2"/>
  <c r="EJ463" i="2"/>
  <c r="ED464" i="2"/>
  <c r="DQ530" i="2"/>
  <c r="DK529" i="2"/>
  <c r="DW539" i="2"/>
  <c r="CH464" i="2"/>
  <c r="CZ462" i="2"/>
  <c r="CN464" i="2"/>
  <c r="CT464" i="2"/>
  <c r="CB463" i="2"/>
  <c r="DF462" i="2"/>
  <c r="BV462" i="2"/>
  <c r="BD460" i="2"/>
  <c r="BP460" i="2"/>
  <c r="BJ461" i="2"/>
  <c r="AX462" i="2"/>
  <c r="FJ465" i="2"/>
  <c r="FD464" i="2"/>
  <c r="Z463" i="2"/>
  <c r="AR462" i="2"/>
  <c r="AF464" i="2"/>
  <c r="AL464" i="2"/>
  <c r="M463" i="2"/>
  <c r="N462" i="2"/>
  <c r="T463" i="2"/>
  <c r="H464" i="2"/>
  <c r="Q569" i="1"/>
  <c r="R568" i="1"/>
  <c r="H583" i="1"/>
  <c r="H584" i="1" s="1"/>
  <c r="H585" i="1" s="1"/>
  <c r="N582" i="1"/>
  <c r="F861" i="1"/>
  <c r="G860" i="1"/>
  <c r="D332" i="1"/>
  <c r="E331" i="1"/>
  <c r="O319" i="1"/>
  <c r="P318" i="1"/>
  <c r="DN465" i="2"/>
  <c r="DM465" i="2"/>
  <c r="AT462" i="2"/>
  <c r="AY461" i="2"/>
  <c r="U462" i="2"/>
  <c r="EL463" i="2"/>
  <c r="DB462" i="2"/>
  <c r="BW461" i="2"/>
  <c r="I464" i="2"/>
  <c r="FK464" i="2"/>
  <c r="EF464" i="2"/>
  <c r="CO464" i="2"/>
  <c r="BF460" i="2"/>
  <c r="AH463" i="2"/>
  <c r="O461" i="2"/>
  <c r="AZ461" i="2"/>
  <c r="AN463" i="2"/>
  <c r="P461" i="2"/>
  <c r="DT464" i="2"/>
  <c r="EE464" i="2"/>
  <c r="CC463" i="2"/>
  <c r="CP464" i="2"/>
  <c r="DH461" i="2"/>
  <c r="BE460" i="2"/>
  <c r="BK460" i="2"/>
  <c r="FL464" i="2"/>
  <c r="V462" i="2"/>
  <c r="AA463" i="2"/>
  <c r="J464" i="2"/>
  <c r="AS462" i="2"/>
  <c r="DZ464" i="2"/>
  <c r="EK463" i="2"/>
  <c r="CI464" i="2"/>
  <c r="DA462" i="2"/>
  <c r="CU464" i="2"/>
  <c r="BX461" i="2"/>
  <c r="BR459" i="2"/>
  <c r="AB463" i="2"/>
  <c r="AG463" i="2"/>
  <c r="DY464" i="2"/>
  <c r="CJ464" i="2"/>
  <c r="CV464" i="2"/>
  <c r="BQ459" i="2"/>
  <c r="FF463" i="2"/>
  <c r="FE463" i="2"/>
  <c r="DS464" i="2"/>
  <c r="CD463" i="2"/>
  <c r="DG461" i="2"/>
  <c r="BL460" i="2"/>
  <c r="AM463" i="2"/>
  <c r="EB523" i="2" l="1"/>
  <c r="EC522" i="2"/>
  <c r="EI522" i="2" s="1"/>
  <c r="EH522" i="2"/>
  <c r="DL466" i="2"/>
  <c r="ED465" i="2"/>
  <c r="EJ464" i="2"/>
  <c r="DR465" i="2"/>
  <c r="DX465" i="2"/>
  <c r="DQ531" i="2"/>
  <c r="DK530" i="2"/>
  <c r="DW540" i="2"/>
  <c r="CT465" i="2"/>
  <c r="CN465" i="2"/>
  <c r="CZ463" i="2"/>
  <c r="CB464" i="2"/>
  <c r="CH465" i="2"/>
  <c r="DF463" i="2"/>
  <c r="BV463" i="2"/>
  <c r="BD461" i="2"/>
  <c r="BP461" i="2"/>
  <c r="BJ462" i="2"/>
  <c r="AX463" i="2"/>
  <c r="FJ466" i="2"/>
  <c r="FD465" i="2"/>
  <c r="AR463" i="2"/>
  <c r="Z464" i="2"/>
  <c r="AL465" i="2"/>
  <c r="AF465" i="2"/>
  <c r="M464" i="2"/>
  <c r="N463" i="2"/>
  <c r="T464" i="2"/>
  <c r="H465" i="2"/>
  <c r="Q570" i="1"/>
  <c r="R569" i="1"/>
  <c r="H586" i="1"/>
  <c r="N585" i="1"/>
  <c r="G861" i="1"/>
  <c r="F862" i="1"/>
  <c r="D333" i="1"/>
  <c r="E332" i="1"/>
  <c r="O320" i="1"/>
  <c r="P319" i="1"/>
  <c r="DN466" i="2"/>
  <c r="DM466" i="2"/>
  <c r="J465" i="2"/>
  <c r="AS463" i="2"/>
  <c r="AB464" i="2"/>
  <c r="DS465" i="2"/>
  <c r="CO465" i="2"/>
  <c r="BW462" i="2"/>
  <c r="AZ462" i="2"/>
  <c r="AY462" i="2"/>
  <c r="I465" i="2"/>
  <c r="CU465" i="2"/>
  <c r="CC464" i="2"/>
  <c r="BR460" i="2"/>
  <c r="AN464" i="2"/>
  <c r="AM464" i="2"/>
  <c r="FE464" i="2"/>
  <c r="EL464" i="2"/>
  <c r="FF464" i="2"/>
  <c r="DY465" i="2"/>
  <c r="EF465" i="2"/>
  <c r="CJ465" i="2"/>
  <c r="DA463" i="2"/>
  <c r="DH462" i="2"/>
  <c r="BF461" i="2"/>
  <c r="BL461" i="2"/>
  <c r="V463" i="2"/>
  <c r="AG464" i="2"/>
  <c r="P462" i="2"/>
  <c r="AH464" i="2"/>
  <c r="O462" i="2"/>
  <c r="DZ465" i="2"/>
  <c r="EE465" i="2"/>
  <c r="CI465" i="2"/>
  <c r="DB463" i="2"/>
  <c r="DG462" i="2"/>
  <c r="BE461" i="2"/>
  <c r="BK461" i="2"/>
  <c r="AA464" i="2"/>
  <c r="EK464" i="2"/>
  <c r="CV465" i="2"/>
  <c r="CD464" i="2"/>
  <c r="BQ460" i="2"/>
  <c r="FL465" i="2"/>
  <c r="U463" i="2"/>
  <c r="DT465" i="2"/>
  <c r="CP465" i="2"/>
  <c r="BX462" i="2"/>
  <c r="AT463" i="2"/>
  <c r="FK465" i="2"/>
  <c r="EB524" i="2" l="1"/>
  <c r="EC523" i="2"/>
  <c r="EI523" i="2" s="1"/>
  <c r="EH523" i="2"/>
  <c r="DL467" i="2"/>
  <c r="ED466" i="2"/>
  <c r="DR466" i="2"/>
  <c r="DX466" i="2"/>
  <c r="EJ465" i="2"/>
  <c r="DQ532" i="2"/>
  <c r="DK531" i="2"/>
  <c r="DW541" i="2"/>
  <c r="CB465" i="2"/>
  <c r="CZ464" i="2"/>
  <c r="CN466" i="2"/>
  <c r="CH466" i="2"/>
  <c r="CT466" i="2"/>
  <c r="DF464" i="2"/>
  <c r="BV464" i="2"/>
  <c r="BD462" i="2"/>
  <c r="BP462" i="2"/>
  <c r="BJ463" i="2"/>
  <c r="AX464" i="2"/>
  <c r="FJ467" i="2"/>
  <c r="FD466" i="2"/>
  <c r="Z465" i="2"/>
  <c r="AR464" i="2"/>
  <c r="AL466" i="2"/>
  <c r="AF466" i="2"/>
  <c r="M465" i="2"/>
  <c r="S465" i="2"/>
  <c r="N464" i="2"/>
  <c r="H466" i="2"/>
  <c r="Q571" i="1"/>
  <c r="R570" i="1"/>
  <c r="H587" i="1"/>
  <c r="N586" i="1"/>
  <c r="G862" i="1"/>
  <c r="F863" i="1"/>
  <c r="D334" i="1"/>
  <c r="E333" i="1"/>
  <c r="O321" i="1"/>
  <c r="P320" i="1"/>
  <c r="DN467" i="2"/>
  <c r="DM467" i="2"/>
  <c r="AS464" i="2"/>
  <c r="EK465" i="2"/>
  <c r="DY466" i="2"/>
  <c r="DA464" i="2"/>
  <c r="CJ466" i="2"/>
  <c r="AB465" i="2"/>
  <c r="AT464" i="2"/>
  <c r="AG465" i="2"/>
  <c r="DZ466" i="2"/>
  <c r="CI466" i="2"/>
  <c r="BQ461" i="2"/>
  <c r="AZ463" i="2"/>
  <c r="FK466" i="2"/>
  <c r="O463" i="2"/>
  <c r="FE465" i="2"/>
  <c r="CD465" i="2"/>
  <c r="AH465" i="2"/>
  <c r="DT466" i="2"/>
  <c r="EE466" i="2"/>
  <c r="CU466" i="2"/>
  <c r="CO466" i="2"/>
  <c r="DH463" i="2"/>
  <c r="BF462" i="2"/>
  <c r="BK462" i="2"/>
  <c r="AN465" i="2"/>
  <c r="V464" i="2"/>
  <c r="U464" i="2"/>
  <c r="DS466" i="2"/>
  <c r="EF466" i="2"/>
  <c r="CV466" i="2"/>
  <c r="CP466" i="2"/>
  <c r="DG463" i="2"/>
  <c r="BE462" i="2"/>
  <c r="BL462" i="2"/>
  <c r="FL466" i="2"/>
  <c r="P463" i="2"/>
  <c r="AA465" i="2"/>
  <c r="J466" i="2"/>
  <c r="CC465" i="2"/>
  <c r="BW463" i="2"/>
  <c r="BR461" i="2"/>
  <c r="AM465" i="2"/>
  <c r="AY463" i="2"/>
  <c r="EL465" i="2"/>
  <c r="DB464" i="2"/>
  <c r="BX463" i="2"/>
  <c r="I466" i="2"/>
  <c r="FF465" i="2"/>
  <c r="EB525" i="2" l="1"/>
  <c r="EC524" i="2"/>
  <c r="EI524" i="2" s="1"/>
  <c r="EH524" i="2"/>
  <c r="DL468" i="2"/>
  <c r="ED467" i="2"/>
  <c r="DX467" i="2"/>
  <c r="DR467" i="2"/>
  <c r="EJ466" i="2"/>
  <c r="DQ533" i="2"/>
  <c r="DK532" i="2"/>
  <c r="DW542" i="2"/>
  <c r="CH467" i="2"/>
  <c r="CN467" i="2"/>
  <c r="CZ465" i="2"/>
  <c r="CT467" i="2"/>
  <c r="CB466" i="2"/>
  <c r="DF465" i="2"/>
  <c r="BV465" i="2"/>
  <c r="BD463" i="2"/>
  <c r="BP463" i="2"/>
  <c r="BJ464" i="2"/>
  <c r="AX465" i="2"/>
  <c r="FJ468" i="2"/>
  <c r="FD467" i="2"/>
  <c r="AR465" i="2"/>
  <c r="Z466" i="2"/>
  <c r="AF467" i="2"/>
  <c r="AL467" i="2"/>
  <c r="T465" i="2"/>
  <c r="M466" i="2"/>
  <c r="S466" i="2"/>
  <c r="N465" i="2"/>
  <c r="H467" i="2"/>
  <c r="Q572" i="1"/>
  <c r="R571" i="1"/>
  <c r="N587" i="1"/>
  <c r="H588" i="1"/>
  <c r="F864" i="1"/>
  <c r="G863" i="1"/>
  <c r="D335" i="1"/>
  <c r="E334" i="1"/>
  <c r="O322" i="1"/>
  <c r="P321" i="1"/>
  <c r="DN468" i="2"/>
  <c r="DM468" i="2"/>
  <c r="AZ464" i="2"/>
  <c r="AH466" i="2"/>
  <c r="P464" i="2"/>
  <c r="CD466" i="2"/>
  <c r="DH464" i="2"/>
  <c r="BK463" i="2"/>
  <c r="CJ467" i="2"/>
  <c r="CU467" i="2"/>
  <c r="BR462" i="2"/>
  <c r="AY464" i="2"/>
  <c r="AN466" i="2"/>
  <c r="FE466" i="2"/>
  <c r="DY467" i="2"/>
  <c r="AB466" i="2"/>
  <c r="DZ467" i="2"/>
  <c r="EL466" i="2"/>
  <c r="CI467" i="2"/>
  <c r="CO467" i="2"/>
  <c r="CV467" i="2"/>
  <c r="BX464" i="2"/>
  <c r="BQ462" i="2"/>
  <c r="J467" i="2"/>
  <c r="AS465" i="2"/>
  <c r="AA466" i="2"/>
  <c r="I467" i="2"/>
  <c r="AT465" i="2"/>
  <c r="DS467" i="2"/>
  <c r="EE467" i="2"/>
  <c r="CC466" i="2"/>
  <c r="DA465" i="2"/>
  <c r="DG464" i="2"/>
  <c r="BF463" i="2"/>
  <c r="BL463" i="2"/>
  <c r="AM466" i="2"/>
  <c r="FK467" i="2"/>
  <c r="DT467" i="2"/>
  <c r="EF467" i="2"/>
  <c r="DB465" i="2"/>
  <c r="BE463" i="2"/>
  <c r="O464" i="2"/>
  <c r="FL467" i="2"/>
  <c r="EK466" i="2"/>
  <c r="CP467" i="2"/>
  <c r="BW464" i="2"/>
  <c r="FF466" i="2"/>
  <c r="AG466" i="2"/>
  <c r="EB526" i="2" l="1"/>
  <c r="EC525" i="2"/>
  <c r="EI525" i="2" s="1"/>
  <c r="EH525" i="2"/>
  <c r="DL469" i="2"/>
  <c r="ED468" i="2"/>
  <c r="EJ467" i="2"/>
  <c r="DR468" i="2"/>
  <c r="DX468" i="2"/>
  <c r="DQ534" i="2"/>
  <c r="DK533" i="2"/>
  <c r="DW543" i="2"/>
  <c r="CT468" i="2"/>
  <c r="CZ466" i="2"/>
  <c r="CN468" i="2"/>
  <c r="CB467" i="2"/>
  <c r="CH468" i="2"/>
  <c r="DF466" i="2"/>
  <c r="BV466" i="2"/>
  <c r="BD464" i="2"/>
  <c r="BP464" i="2"/>
  <c r="BJ465" i="2"/>
  <c r="AX466" i="2"/>
  <c r="FJ469" i="2"/>
  <c r="FD468" i="2"/>
  <c r="Z467" i="2"/>
  <c r="AR466" i="2"/>
  <c r="AL468" i="2"/>
  <c r="AF468" i="2"/>
  <c r="T466" i="2"/>
  <c r="M467" i="2"/>
  <c r="S467" i="2"/>
  <c r="N466" i="2"/>
  <c r="H468" i="2"/>
  <c r="Q573" i="1"/>
  <c r="R572" i="1"/>
  <c r="N588" i="1"/>
  <c r="H589" i="1"/>
  <c r="G864" i="1"/>
  <c r="F865" i="1"/>
  <c r="D336" i="1"/>
  <c r="E335" i="1"/>
  <c r="O323" i="1"/>
  <c r="P322" i="1"/>
  <c r="DM469" i="2"/>
  <c r="DN469" i="2"/>
  <c r="DZ468" i="2"/>
  <c r="CO468" i="2"/>
  <c r="BF464" i="2"/>
  <c r="AA467" i="2"/>
  <c r="AH467" i="2"/>
  <c r="DS468" i="2"/>
  <c r="DH465" i="2"/>
  <c r="V465" i="2"/>
  <c r="AS466" i="2"/>
  <c r="BR463" i="2"/>
  <c r="AN467" i="2"/>
  <c r="DY468" i="2"/>
  <c r="CP468" i="2"/>
  <c r="BK464" i="2"/>
  <c r="AY465" i="2"/>
  <c r="FF467" i="2"/>
  <c r="EE468" i="2"/>
  <c r="EL467" i="2"/>
  <c r="CU468" i="2"/>
  <c r="DA466" i="2"/>
  <c r="CC467" i="2"/>
  <c r="BX465" i="2"/>
  <c r="AG467" i="2"/>
  <c r="EF468" i="2"/>
  <c r="EK467" i="2"/>
  <c r="CV468" i="2"/>
  <c r="DB466" i="2"/>
  <c r="CD467" i="2"/>
  <c r="BW465" i="2"/>
  <c r="BQ463" i="2"/>
  <c r="P465" i="2"/>
  <c r="AZ465" i="2"/>
  <c r="U465" i="2"/>
  <c r="FK468" i="2"/>
  <c r="AT466" i="2"/>
  <c r="DT468" i="2"/>
  <c r="CJ468" i="2"/>
  <c r="DG465" i="2"/>
  <c r="BL464" i="2"/>
  <c r="AB467" i="2"/>
  <c r="I468" i="2"/>
  <c r="FE467" i="2"/>
  <c r="CI468" i="2"/>
  <c r="BE464" i="2"/>
  <c r="J468" i="2"/>
  <c r="O465" i="2"/>
  <c r="AM467" i="2"/>
  <c r="FL468" i="2"/>
  <c r="EB527" i="2" l="1"/>
  <c r="EC526" i="2"/>
  <c r="EI526" i="2" s="1"/>
  <c r="EH526" i="2"/>
  <c r="DL470" i="2"/>
  <c r="DR469" i="2"/>
  <c r="EJ468" i="2"/>
  <c r="DX469" i="2"/>
  <c r="ED469" i="2"/>
  <c r="DQ535" i="2"/>
  <c r="DK534" i="2"/>
  <c r="DW544" i="2"/>
  <c r="CB468" i="2"/>
  <c r="CN469" i="2"/>
  <c r="CZ467" i="2"/>
  <c r="CH469" i="2"/>
  <c r="CT469" i="2"/>
  <c r="DF467" i="2"/>
  <c r="BV467" i="2"/>
  <c r="BD465" i="2"/>
  <c r="BP465" i="2"/>
  <c r="BJ466" i="2"/>
  <c r="AX467" i="2"/>
  <c r="FJ470" i="2"/>
  <c r="FD469" i="2"/>
  <c r="AR467" i="2"/>
  <c r="Z468" i="2"/>
  <c r="AL469" i="2"/>
  <c r="AF469" i="2"/>
  <c r="T467" i="2"/>
  <c r="M468" i="2"/>
  <c r="S468" i="2"/>
  <c r="N467" i="2"/>
  <c r="H469" i="2"/>
  <c r="R573" i="1"/>
  <c r="Q574" i="1"/>
  <c r="H590" i="1"/>
  <c r="N589" i="1"/>
  <c r="F866" i="1"/>
  <c r="G865" i="1"/>
  <c r="D337" i="1"/>
  <c r="E336" i="1"/>
  <c r="O324" i="1"/>
  <c r="P323" i="1"/>
  <c r="DM470" i="2"/>
  <c r="DN470" i="2"/>
  <c r="EF469" i="2"/>
  <c r="DT469" i="2"/>
  <c r="CV469" i="2"/>
  <c r="DB467" i="2"/>
  <c r="DG466" i="2"/>
  <c r="BE465" i="2"/>
  <c r="BK465" i="2"/>
  <c r="AT467" i="2"/>
  <c r="I469" i="2"/>
  <c r="U466" i="2"/>
  <c r="EK468" i="2"/>
  <c r="DZ469" i="2"/>
  <c r="CC468" i="2"/>
  <c r="CP469" i="2"/>
  <c r="CI469" i="2"/>
  <c r="BW466" i="2"/>
  <c r="BQ464" i="2"/>
  <c r="AZ466" i="2"/>
  <c r="P466" i="2"/>
  <c r="J469" i="2"/>
  <c r="AH468" i="2"/>
  <c r="FL469" i="2"/>
  <c r="AN468" i="2"/>
  <c r="EL468" i="2"/>
  <c r="DY469" i="2"/>
  <c r="CD468" i="2"/>
  <c r="CO469" i="2"/>
  <c r="CJ469" i="2"/>
  <c r="BX466" i="2"/>
  <c r="BR464" i="2"/>
  <c r="FF468" i="2"/>
  <c r="AG468" i="2"/>
  <c r="FK469" i="2"/>
  <c r="AM468" i="2"/>
  <c r="AB468" i="2"/>
  <c r="EE469" i="2"/>
  <c r="DS469" i="2"/>
  <c r="CU469" i="2"/>
  <c r="DA467" i="2"/>
  <c r="DH466" i="2"/>
  <c r="BF465" i="2"/>
  <c r="BL465" i="2"/>
  <c r="V466" i="2"/>
  <c r="AY466" i="2"/>
  <c r="O466" i="2"/>
  <c r="FE468" i="2"/>
  <c r="AS467" i="2"/>
  <c r="AA468" i="2"/>
  <c r="EB528" i="2" l="1"/>
  <c r="EC527" i="2"/>
  <c r="EI527" i="2" s="1"/>
  <c r="EH527" i="2"/>
  <c r="DL471" i="2"/>
  <c r="DR470" i="2"/>
  <c r="DX470" i="2"/>
  <c r="ED470" i="2"/>
  <c r="EJ469" i="2"/>
  <c r="DQ536" i="2"/>
  <c r="DK535" i="2"/>
  <c r="DW545" i="2"/>
  <c r="CH470" i="2"/>
  <c r="CZ468" i="2"/>
  <c r="CN470" i="2"/>
  <c r="CT470" i="2"/>
  <c r="CB469" i="2"/>
  <c r="DF468" i="2"/>
  <c r="BV468" i="2"/>
  <c r="BD466" i="2"/>
  <c r="BP466" i="2"/>
  <c r="BJ467" i="2"/>
  <c r="AX468" i="2"/>
  <c r="FJ471" i="2"/>
  <c r="FD470" i="2"/>
  <c r="Z469" i="2"/>
  <c r="AR468" i="2"/>
  <c r="AF470" i="2"/>
  <c r="AL470" i="2"/>
  <c r="T468" i="2"/>
  <c r="M469" i="2"/>
  <c r="S469" i="2"/>
  <c r="N468" i="2"/>
  <c r="S527" i="2"/>
  <c r="H470" i="2"/>
  <c r="N590" i="1"/>
  <c r="H591" i="1"/>
  <c r="H592" i="1" s="1"/>
  <c r="H593" i="1" s="1"/>
  <c r="H594" i="1" s="1"/>
  <c r="Q575" i="1"/>
  <c r="R574" i="1"/>
  <c r="F867" i="1"/>
  <c r="G866" i="1"/>
  <c r="D338" i="1"/>
  <c r="E337" i="1"/>
  <c r="O325" i="1"/>
  <c r="P324" i="1"/>
  <c r="DN471" i="2"/>
  <c r="DM471" i="2"/>
  <c r="EL469" i="2"/>
  <c r="EE470" i="2"/>
  <c r="CC469" i="2"/>
  <c r="CP470" i="2"/>
  <c r="DH467" i="2"/>
  <c r="BF466" i="2"/>
  <c r="BL466" i="2"/>
  <c r="V467" i="2"/>
  <c r="I470" i="2"/>
  <c r="AH469" i="2"/>
  <c r="FL470" i="2"/>
  <c r="FK470" i="2"/>
  <c r="P467" i="2"/>
  <c r="DT470" i="2"/>
  <c r="CJ470" i="2"/>
  <c r="CV470" i="2"/>
  <c r="FF469" i="2"/>
  <c r="AN469" i="2"/>
  <c r="EK469" i="2"/>
  <c r="EF470" i="2"/>
  <c r="CD469" i="2"/>
  <c r="CO470" i="2"/>
  <c r="DG467" i="2"/>
  <c r="BE466" i="2"/>
  <c r="BK466" i="2"/>
  <c r="AM469" i="2"/>
  <c r="AA469" i="2"/>
  <c r="AY467" i="2"/>
  <c r="FE469" i="2"/>
  <c r="AG469" i="2"/>
  <c r="DS470" i="2"/>
  <c r="DY470" i="2"/>
  <c r="CI470" i="2"/>
  <c r="DA468" i="2"/>
  <c r="CU470" i="2"/>
  <c r="BW467" i="2"/>
  <c r="BR465" i="2"/>
  <c r="O467" i="2"/>
  <c r="AS468" i="2"/>
  <c r="AT468" i="2"/>
  <c r="AB469" i="2"/>
  <c r="DZ470" i="2"/>
  <c r="DB468" i="2"/>
  <c r="BX467" i="2"/>
  <c r="BQ465" i="2"/>
  <c r="AZ467" i="2"/>
  <c r="U467" i="2"/>
  <c r="J470" i="2"/>
  <c r="EB529" i="2" l="1"/>
  <c r="EC528" i="2"/>
  <c r="EI528" i="2" s="1"/>
  <c r="EH528" i="2"/>
  <c r="DL472" i="2"/>
  <c r="ED471" i="2"/>
  <c r="DX471" i="2"/>
  <c r="EJ470" i="2"/>
  <c r="DR471" i="2"/>
  <c r="DQ537" i="2"/>
  <c r="DK536" i="2"/>
  <c r="DW546" i="2"/>
  <c r="CT471" i="2"/>
  <c r="CN471" i="2"/>
  <c r="CZ469" i="2"/>
  <c r="CB470" i="2"/>
  <c r="CH471" i="2"/>
  <c r="DF469" i="2"/>
  <c r="BV469" i="2"/>
  <c r="BD467" i="2"/>
  <c r="BP467" i="2"/>
  <c r="BJ468" i="2"/>
  <c r="AX469" i="2"/>
  <c r="FJ472" i="2"/>
  <c r="FD471" i="2"/>
  <c r="AR469" i="2"/>
  <c r="Z470" i="2"/>
  <c r="AL471" i="2"/>
  <c r="AF471" i="2"/>
  <c r="T469" i="2"/>
  <c r="M470" i="2"/>
  <c r="N469" i="2"/>
  <c r="H471" i="2"/>
  <c r="Q576" i="1"/>
  <c r="R575" i="1"/>
  <c r="N594" i="1"/>
  <c r="H595" i="1"/>
  <c r="F868" i="1"/>
  <c r="G867" i="1"/>
  <c r="D339" i="1"/>
  <c r="E338" i="1"/>
  <c r="O326" i="1"/>
  <c r="P325" i="1"/>
  <c r="DN472" i="2"/>
  <c r="DM472" i="2"/>
  <c r="AG470" i="2"/>
  <c r="EE471" i="2"/>
  <c r="DY471" i="2"/>
  <c r="CV471" i="2"/>
  <c r="CP471" i="2"/>
  <c r="CC470" i="2"/>
  <c r="BW468" i="2"/>
  <c r="BR466" i="2"/>
  <c r="AT469" i="2"/>
  <c r="O468" i="2"/>
  <c r="FK471" i="2"/>
  <c r="FE470" i="2"/>
  <c r="AN470" i="2"/>
  <c r="EF471" i="2"/>
  <c r="DZ471" i="2"/>
  <c r="CO471" i="2"/>
  <c r="CD470" i="2"/>
  <c r="BX468" i="2"/>
  <c r="BQ466" i="2"/>
  <c r="U468" i="2"/>
  <c r="AH470" i="2"/>
  <c r="P468" i="2"/>
  <c r="CU471" i="2"/>
  <c r="I471" i="2"/>
  <c r="AB470" i="2"/>
  <c r="AS469" i="2"/>
  <c r="DT471" i="2"/>
  <c r="EL470" i="2"/>
  <c r="CI471" i="2"/>
  <c r="DA469" i="2"/>
  <c r="DH468" i="2"/>
  <c r="BF467" i="2"/>
  <c r="BL467" i="2"/>
  <c r="AY468" i="2"/>
  <c r="FF470" i="2"/>
  <c r="J471" i="2"/>
  <c r="AA470" i="2"/>
  <c r="DS471" i="2"/>
  <c r="EK470" i="2"/>
  <c r="CJ471" i="2"/>
  <c r="DB469" i="2"/>
  <c r="DG468" i="2"/>
  <c r="BE467" i="2"/>
  <c r="BK467" i="2"/>
  <c r="FL471" i="2"/>
  <c r="AZ468" i="2"/>
  <c r="AM470" i="2"/>
  <c r="V468" i="2"/>
  <c r="EB530" i="2" l="1"/>
  <c r="EC529" i="2"/>
  <c r="EI529" i="2" s="1"/>
  <c r="EH529" i="2"/>
  <c r="DL473" i="2"/>
  <c r="EJ471" i="2"/>
  <c r="DX472" i="2"/>
  <c r="DR472" i="2"/>
  <c r="ED472" i="2"/>
  <c r="DQ538" i="2"/>
  <c r="DK537" i="2"/>
  <c r="DW547" i="2"/>
  <c r="CB471" i="2"/>
  <c r="CZ470" i="2"/>
  <c r="CN472" i="2"/>
  <c r="CH472" i="2"/>
  <c r="CT472" i="2"/>
  <c r="DF470" i="2"/>
  <c r="BV470" i="2"/>
  <c r="BD468" i="2"/>
  <c r="BP468" i="2"/>
  <c r="BJ469" i="2"/>
  <c r="AX470" i="2"/>
  <c r="FJ473" i="2"/>
  <c r="FD472" i="2"/>
  <c r="Z471" i="2"/>
  <c r="AR470" i="2"/>
  <c r="AL472" i="2"/>
  <c r="AF472" i="2"/>
  <c r="T470" i="2"/>
  <c r="M471" i="2"/>
  <c r="N470" i="2"/>
  <c r="H472" i="2"/>
  <c r="Q577" i="1"/>
  <c r="R576" i="1"/>
  <c r="N595" i="1"/>
  <c r="H596" i="1"/>
  <c r="F869" i="1"/>
  <c r="G868" i="1"/>
  <c r="D340" i="1"/>
  <c r="E339" i="1"/>
  <c r="O327" i="1"/>
  <c r="P326" i="1"/>
  <c r="DM473" i="2"/>
  <c r="DN473" i="2"/>
  <c r="P469" i="2"/>
  <c r="CC471" i="2"/>
  <c r="DB470" i="2"/>
  <c r="BX469" i="2"/>
  <c r="AB471" i="2"/>
  <c r="J472" i="2"/>
  <c r="AA471" i="2"/>
  <c r="CD471" i="2"/>
  <c r="BW469" i="2"/>
  <c r="V469" i="2"/>
  <c r="AG471" i="2"/>
  <c r="FE471" i="2"/>
  <c r="DA470" i="2"/>
  <c r="DZ472" i="2"/>
  <c r="EF472" i="2"/>
  <c r="DS472" i="2"/>
  <c r="CU472" i="2"/>
  <c r="CO472" i="2"/>
  <c r="DG469" i="2"/>
  <c r="BF468" i="2"/>
  <c r="BL468" i="2"/>
  <c r="AT470" i="2"/>
  <c r="AZ469" i="2"/>
  <c r="FF471" i="2"/>
  <c r="O469" i="2"/>
  <c r="EE472" i="2"/>
  <c r="DT472" i="2"/>
  <c r="CV472" i="2"/>
  <c r="CP472" i="2"/>
  <c r="DH469" i="2"/>
  <c r="BE468" i="2"/>
  <c r="BK468" i="2"/>
  <c r="FL472" i="2"/>
  <c r="AS470" i="2"/>
  <c r="AN471" i="2"/>
  <c r="EK471" i="2"/>
  <c r="DY472" i="2"/>
  <c r="CI472" i="2"/>
  <c r="BR467" i="2"/>
  <c r="AM471" i="2"/>
  <c r="AY469" i="2"/>
  <c r="I472" i="2"/>
  <c r="EL471" i="2"/>
  <c r="CJ472" i="2"/>
  <c r="BQ467" i="2"/>
  <c r="U469" i="2"/>
  <c r="FK472" i="2"/>
  <c r="AH471" i="2"/>
  <c r="EB531" i="2" l="1"/>
  <c r="EC530" i="2"/>
  <c r="EI530" i="2" s="1"/>
  <c r="EH530" i="2"/>
  <c r="DL474" i="2"/>
  <c r="DR473" i="2"/>
  <c r="DX473" i="2"/>
  <c r="ED473" i="2"/>
  <c r="EJ472" i="2"/>
  <c r="DQ539" i="2"/>
  <c r="DK538" i="2"/>
  <c r="DW548" i="2"/>
  <c r="CH473" i="2"/>
  <c r="CN473" i="2"/>
  <c r="CZ471" i="2"/>
  <c r="CT473" i="2"/>
  <c r="CB472" i="2"/>
  <c r="DF471" i="2"/>
  <c r="BV471" i="2"/>
  <c r="BD469" i="2"/>
  <c r="BP469" i="2"/>
  <c r="BJ470" i="2"/>
  <c r="AX471" i="2"/>
  <c r="FJ474" i="2"/>
  <c r="FD473" i="2"/>
  <c r="AR471" i="2"/>
  <c r="Z472" i="2"/>
  <c r="AF473" i="2"/>
  <c r="AL473" i="2"/>
  <c r="T471" i="2"/>
  <c r="M472" i="2"/>
  <c r="N471" i="2"/>
  <c r="H473" i="2"/>
  <c r="R577" i="1"/>
  <c r="Q578" i="1"/>
  <c r="N596" i="1"/>
  <c r="H597" i="1"/>
  <c r="G869" i="1"/>
  <c r="F870" i="1"/>
  <c r="D341" i="1"/>
  <c r="E340" i="1"/>
  <c r="O328" i="1"/>
  <c r="P327" i="1"/>
  <c r="DM474" i="2"/>
  <c r="DN474" i="2"/>
  <c r="AH472" i="2"/>
  <c r="DY473" i="2"/>
  <c r="CP473" i="2"/>
  <c r="BW470" i="2"/>
  <c r="FL473" i="2"/>
  <c r="AY470" i="2"/>
  <c r="CO473" i="2"/>
  <c r="AT471" i="2"/>
  <c r="FK473" i="2"/>
  <c r="DT473" i="2"/>
  <c r="AZ470" i="2"/>
  <c r="I473" i="2"/>
  <c r="BX470" i="2"/>
  <c r="AA472" i="2"/>
  <c r="DS473" i="2"/>
  <c r="DZ473" i="2"/>
  <c r="CJ473" i="2"/>
  <c r="BR468" i="2"/>
  <c r="EK472" i="2"/>
  <c r="EE473" i="2"/>
  <c r="CD472" i="2"/>
  <c r="DA471" i="2"/>
  <c r="DH470" i="2"/>
  <c r="BF469" i="2"/>
  <c r="BL469" i="2"/>
  <c r="O470" i="2"/>
  <c r="AS471" i="2"/>
  <c r="FF472" i="2"/>
  <c r="AN472" i="2"/>
  <c r="U470" i="2"/>
  <c r="EL472" i="2"/>
  <c r="EF473" i="2"/>
  <c r="CC472" i="2"/>
  <c r="DB471" i="2"/>
  <c r="DG470" i="2"/>
  <c r="BE469" i="2"/>
  <c r="BK469" i="2"/>
  <c r="AM472" i="2"/>
  <c r="V470" i="2"/>
  <c r="J473" i="2"/>
  <c r="AB472" i="2"/>
  <c r="CI473" i="2"/>
  <c r="CV473" i="2"/>
  <c r="BQ468" i="2"/>
  <c r="P470" i="2"/>
  <c r="CU473" i="2"/>
  <c r="AG472" i="2"/>
  <c r="FE472" i="2"/>
  <c r="EB532" i="2" l="1"/>
  <c r="EC531" i="2"/>
  <c r="EI531" i="2" s="1"/>
  <c r="EH531" i="2"/>
  <c r="DL475" i="2"/>
  <c r="ED474" i="2"/>
  <c r="DX474" i="2"/>
  <c r="EJ473" i="2"/>
  <c r="DR474" i="2"/>
  <c r="DQ540" i="2"/>
  <c r="DK539" i="2"/>
  <c r="DW549" i="2"/>
  <c r="CT474" i="2"/>
  <c r="CZ472" i="2"/>
  <c r="CN474" i="2"/>
  <c r="CB473" i="2"/>
  <c r="CH474" i="2"/>
  <c r="DF472" i="2"/>
  <c r="BV472" i="2"/>
  <c r="BD470" i="2"/>
  <c r="BP470" i="2"/>
  <c r="BJ471" i="2"/>
  <c r="AX472" i="2"/>
  <c r="FJ475" i="2"/>
  <c r="FD474" i="2"/>
  <c r="Z473" i="2"/>
  <c r="AR472" i="2"/>
  <c r="AL474" i="2"/>
  <c r="AF474" i="2"/>
  <c r="T472" i="2"/>
  <c r="T473" i="2" s="1"/>
  <c r="M473" i="2"/>
  <c r="N472" i="2"/>
  <c r="H474" i="2"/>
  <c r="N597" i="1"/>
  <c r="H598" i="1"/>
  <c r="R578" i="1"/>
  <c r="Q579" i="1"/>
  <c r="G870" i="1"/>
  <c r="F871" i="1"/>
  <c r="D342" i="1"/>
  <c r="E341" i="1"/>
  <c r="O329" i="1"/>
  <c r="P328" i="1"/>
  <c r="DM475" i="2"/>
  <c r="DN475" i="2"/>
  <c r="J474" i="2"/>
  <c r="DA472" i="2"/>
  <c r="BW471" i="2"/>
  <c r="BR469" i="2"/>
  <c r="AY471" i="2"/>
  <c r="AN473" i="2"/>
  <c r="CU474" i="2"/>
  <c r="CD473" i="2"/>
  <c r="I474" i="2"/>
  <c r="AT472" i="2"/>
  <c r="V471" i="2"/>
  <c r="BX471" i="2"/>
  <c r="EL473" i="2"/>
  <c r="DT474" i="2"/>
  <c r="EE474" i="2"/>
  <c r="CI474" i="2"/>
  <c r="CO474" i="2"/>
  <c r="DH471" i="2"/>
  <c r="BF470" i="2"/>
  <c r="BK470" i="2"/>
  <c r="AZ471" i="2"/>
  <c r="FF473" i="2"/>
  <c r="AH473" i="2"/>
  <c r="AS472" i="2"/>
  <c r="DS474" i="2"/>
  <c r="EF474" i="2"/>
  <c r="CJ474" i="2"/>
  <c r="CP474" i="2"/>
  <c r="DG471" i="2"/>
  <c r="BE470" i="2"/>
  <c r="BL470" i="2"/>
  <c r="FL474" i="2"/>
  <c r="AG473" i="2"/>
  <c r="AA473" i="2"/>
  <c r="U471" i="2"/>
  <c r="DZ474" i="2"/>
  <c r="EK473" i="2"/>
  <c r="CV474" i="2"/>
  <c r="CC473" i="2"/>
  <c r="AB473" i="2"/>
  <c r="P471" i="2"/>
  <c r="FE473" i="2"/>
  <c r="DY474" i="2"/>
  <c r="DB472" i="2"/>
  <c r="BQ469" i="2"/>
  <c r="O471" i="2"/>
  <c r="FK474" i="2"/>
  <c r="AM473" i="2"/>
  <c r="EB533" i="2" l="1"/>
  <c r="EC532" i="2"/>
  <c r="EI532" i="2" s="1"/>
  <c r="EH532" i="2"/>
  <c r="DL476" i="2"/>
  <c r="ED475" i="2"/>
  <c r="EJ474" i="2"/>
  <c r="DR475" i="2"/>
  <c r="DX475" i="2"/>
  <c r="DQ541" i="2"/>
  <c r="DK540" i="2"/>
  <c r="DW550" i="2"/>
  <c r="CB474" i="2"/>
  <c r="CN475" i="2"/>
  <c r="CZ473" i="2"/>
  <c r="CH475" i="2"/>
  <c r="CT475" i="2"/>
  <c r="DF473" i="2"/>
  <c r="BV473" i="2"/>
  <c r="BD471" i="2"/>
  <c r="BP471" i="2"/>
  <c r="BJ472" i="2"/>
  <c r="AX473" i="2"/>
  <c r="FJ476" i="2"/>
  <c r="FD475" i="2"/>
  <c r="AR473" i="2"/>
  <c r="Z474" i="2"/>
  <c r="AL475" i="2"/>
  <c r="AF475" i="2"/>
  <c r="M474" i="2"/>
  <c r="N473" i="2"/>
  <c r="T474" i="2"/>
  <c r="H475" i="2"/>
  <c r="Q580" i="1"/>
  <c r="R579" i="1"/>
  <c r="H599" i="1"/>
  <c r="N598" i="1"/>
  <c r="G871" i="1"/>
  <c r="F872" i="1"/>
  <c r="D343" i="1"/>
  <c r="E342" i="1"/>
  <c r="O330" i="1"/>
  <c r="P329" i="1"/>
  <c r="DM476" i="2"/>
  <c r="DN476" i="2"/>
  <c r="AA474" i="2"/>
  <c r="CC474" i="2"/>
  <c r="CO475" i="2"/>
  <c r="BW472" i="2"/>
  <c r="AZ472" i="2"/>
  <c r="FL475" i="2"/>
  <c r="EL474" i="2"/>
  <c r="CJ475" i="2"/>
  <c r="BQ470" i="2"/>
  <c r="V473" i="2"/>
  <c r="FE474" i="2"/>
  <c r="CP475" i="2"/>
  <c r="DS475" i="2"/>
  <c r="AG474" i="2"/>
  <c r="DY475" i="2"/>
  <c r="EE475" i="2"/>
  <c r="CU475" i="2"/>
  <c r="DA473" i="2"/>
  <c r="DH472" i="2"/>
  <c r="BF471" i="2"/>
  <c r="BL471" i="2"/>
  <c r="I475" i="2"/>
  <c r="AM474" i="2"/>
  <c r="J475" i="2"/>
  <c r="P472" i="2"/>
  <c r="U472" i="2"/>
  <c r="FF474" i="2"/>
  <c r="DZ475" i="2"/>
  <c r="EF475" i="2"/>
  <c r="CV475" i="2"/>
  <c r="DB473" i="2"/>
  <c r="DG472" i="2"/>
  <c r="BE471" i="2"/>
  <c r="BK471" i="2"/>
  <c r="AN474" i="2"/>
  <c r="AY472" i="2"/>
  <c r="AH474" i="2"/>
  <c r="AB474" i="2"/>
  <c r="U473" i="2"/>
  <c r="EK474" i="2"/>
  <c r="DT475" i="2"/>
  <c r="CI475" i="2"/>
  <c r="BR470" i="2"/>
  <c r="V472" i="2"/>
  <c r="FK475" i="2"/>
  <c r="O472" i="2"/>
  <c r="CD474" i="2"/>
  <c r="BX472" i="2"/>
  <c r="AT473" i="2"/>
  <c r="AS473" i="2"/>
  <c r="EB534" i="2" l="1"/>
  <c r="EC533" i="2"/>
  <c r="EI533" i="2" s="1"/>
  <c r="EH533" i="2"/>
  <c r="DL477" i="2"/>
  <c r="ED476" i="2"/>
  <c r="DR476" i="2"/>
  <c r="DX476" i="2"/>
  <c r="EJ475" i="2"/>
  <c r="DQ542" i="2"/>
  <c r="DK541" i="2"/>
  <c r="DW551" i="2"/>
  <c r="CH476" i="2"/>
  <c r="CZ474" i="2"/>
  <c r="CN476" i="2"/>
  <c r="CT476" i="2"/>
  <c r="CB475" i="2"/>
  <c r="DF474" i="2"/>
  <c r="BV474" i="2"/>
  <c r="BD472" i="2"/>
  <c r="BP472" i="2"/>
  <c r="BJ473" i="2"/>
  <c r="AX474" i="2"/>
  <c r="FJ477" i="2"/>
  <c r="FD476" i="2"/>
  <c r="Z475" i="2"/>
  <c r="AR474" i="2"/>
  <c r="AF476" i="2"/>
  <c r="AL476" i="2"/>
  <c r="M475" i="2"/>
  <c r="N474" i="2"/>
  <c r="T475" i="2"/>
  <c r="H476" i="2"/>
  <c r="Q581" i="1"/>
  <c r="R580" i="1"/>
  <c r="N599" i="1"/>
  <c r="H600" i="1"/>
  <c r="H601" i="1" s="1"/>
  <c r="F873" i="1"/>
  <c r="G872" i="1"/>
  <c r="D344" i="1"/>
  <c r="E343" i="1"/>
  <c r="O331" i="1"/>
  <c r="P330" i="1"/>
  <c r="DM477" i="2"/>
  <c r="DN477" i="2"/>
  <c r="AS474" i="2"/>
  <c r="CU476" i="2"/>
  <c r="BX473" i="2"/>
  <c r="AB475" i="2"/>
  <c r="P473" i="2"/>
  <c r="EF476" i="2"/>
  <c r="DB474" i="2"/>
  <c r="BQ471" i="2"/>
  <c r="AA475" i="2"/>
  <c r="FK476" i="2"/>
  <c r="BW473" i="2"/>
  <c r="CJ476" i="2"/>
  <c r="DS476" i="2"/>
  <c r="DZ476" i="2"/>
  <c r="CC475" i="2"/>
  <c r="CP476" i="2"/>
  <c r="DG473" i="2"/>
  <c r="BF472" i="2"/>
  <c r="BL472" i="2"/>
  <c r="AH475" i="2"/>
  <c r="AZ473" i="2"/>
  <c r="FF475" i="2"/>
  <c r="AN475" i="2"/>
  <c r="U474" i="2"/>
  <c r="DT476" i="2"/>
  <c r="DY476" i="2"/>
  <c r="CD475" i="2"/>
  <c r="CO476" i="2"/>
  <c r="DH473" i="2"/>
  <c r="BE472" i="2"/>
  <c r="BK472" i="2"/>
  <c r="FL476" i="2"/>
  <c r="AM475" i="2"/>
  <c r="V474" i="2"/>
  <c r="J476" i="2"/>
  <c r="EE476" i="2"/>
  <c r="EK475" i="2"/>
  <c r="CI476" i="2"/>
  <c r="DA474" i="2"/>
  <c r="BR471" i="2"/>
  <c r="AG475" i="2"/>
  <c r="AY473" i="2"/>
  <c r="O473" i="2"/>
  <c r="EL475" i="2"/>
  <c r="CV476" i="2"/>
  <c r="I476" i="2"/>
  <c r="AT474" i="2"/>
  <c r="FE475" i="2"/>
  <c r="EB535" i="2" l="1"/>
  <c r="EC534" i="2"/>
  <c r="EI534" i="2" s="1"/>
  <c r="EH534" i="2"/>
  <c r="DL478" i="2"/>
  <c r="DX477" i="2"/>
  <c r="EJ476" i="2"/>
  <c r="DR477" i="2"/>
  <c r="ED477" i="2"/>
  <c r="DQ543" i="2"/>
  <c r="DK542" i="2"/>
  <c r="DW552" i="2"/>
  <c r="CT477" i="2"/>
  <c r="CN477" i="2"/>
  <c r="CZ475" i="2"/>
  <c r="CB476" i="2"/>
  <c r="CH477" i="2"/>
  <c r="DF475" i="2"/>
  <c r="BV475" i="2"/>
  <c r="BD473" i="2"/>
  <c r="BP473" i="2"/>
  <c r="BJ474" i="2"/>
  <c r="AX475" i="2"/>
  <c r="FJ478" i="2"/>
  <c r="FD477" i="2"/>
  <c r="AR475" i="2"/>
  <c r="Z476" i="2"/>
  <c r="AL477" i="2"/>
  <c r="AF477" i="2"/>
  <c r="M476" i="2"/>
  <c r="N475" i="2"/>
  <c r="S534" i="2"/>
  <c r="T476" i="2"/>
  <c r="H477" i="2"/>
  <c r="Q582" i="1"/>
  <c r="R581" i="1"/>
  <c r="N601" i="1"/>
  <c r="H602" i="1"/>
  <c r="F874" i="1"/>
  <c r="G873" i="1"/>
  <c r="D345" i="1"/>
  <c r="E344" i="1"/>
  <c r="O332" i="1"/>
  <c r="P331" i="1"/>
  <c r="DN478" i="2"/>
  <c r="DM478" i="2"/>
  <c r="DS477" i="2"/>
  <c r="EE477" i="2"/>
  <c r="CI477" i="2"/>
  <c r="DA475" i="2"/>
  <c r="DH474" i="2"/>
  <c r="BF473" i="2"/>
  <c r="BL473" i="2"/>
  <c r="AT475" i="2"/>
  <c r="AZ474" i="2"/>
  <c r="AB476" i="2"/>
  <c r="DT477" i="2"/>
  <c r="CJ477" i="2"/>
  <c r="BE473" i="2"/>
  <c r="V475" i="2"/>
  <c r="I477" i="2"/>
  <c r="DB475" i="2"/>
  <c r="AS475" i="2"/>
  <c r="O474" i="2"/>
  <c r="EK476" i="2"/>
  <c r="DZ477" i="2"/>
  <c r="CV477" i="2"/>
  <c r="CO477" i="2"/>
  <c r="CC476" i="2"/>
  <c r="BW474" i="2"/>
  <c r="BQ472" i="2"/>
  <c r="FF476" i="2"/>
  <c r="AM476" i="2"/>
  <c r="J477" i="2"/>
  <c r="FK477" i="2"/>
  <c r="FL477" i="2"/>
  <c r="EL476" i="2"/>
  <c r="DY477" i="2"/>
  <c r="CU477" i="2"/>
  <c r="CP477" i="2"/>
  <c r="CD476" i="2"/>
  <c r="BX474" i="2"/>
  <c r="BR472" i="2"/>
  <c r="P474" i="2"/>
  <c r="U475" i="2"/>
  <c r="AG476" i="2"/>
  <c r="AH476" i="2"/>
  <c r="AA476" i="2"/>
  <c r="AY474" i="2"/>
  <c r="FE476" i="2"/>
  <c r="EF477" i="2"/>
  <c r="DG474" i="2"/>
  <c r="BK473" i="2"/>
  <c r="AN476" i="2"/>
  <c r="EB536" i="2" l="1"/>
  <c r="EC535" i="2"/>
  <c r="EI535" i="2" s="1"/>
  <c r="EH535" i="2"/>
  <c r="DL479" i="2"/>
  <c r="ED478" i="2"/>
  <c r="DX478" i="2"/>
  <c r="DR478" i="2"/>
  <c r="EJ477" i="2"/>
  <c r="DQ544" i="2"/>
  <c r="DK543" i="2"/>
  <c r="DW553" i="2"/>
  <c r="CB477" i="2"/>
  <c r="CZ476" i="2"/>
  <c r="CN478" i="2"/>
  <c r="CH478" i="2"/>
  <c r="CT478" i="2"/>
  <c r="DF476" i="2"/>
  <c r="BV476" i="2"/>
  <c r="BD474" i="2"/>
  <c r="BP474" i="2"/>
  <c r="BJ475" i="2"/>
  <c r="AX476" i="2"/>
  <c r="FJ479" i="2"/>
  <c r="FD478" i="2"/>
  <c r="Z477" i="2"/>
  <c r="AR476" i="2"/>
  <c r="AL478" i="2"/>
  <c r="AF478" i="2"/>
  <c r="M477" i="2"/>
  <c r="N476" i="2"/>
  <c r="S535" i="2"/>
  <c r="T477" i="2"/>
  <c r="H478" i="2"/>
  <c r="Q583" i="1"/>
  <c r="R582" i="1"/>
  <c r="H603" i="1"/>
  <c r="N602" i="1"/>
  <c r="F875" i="1"/>
  <c r="G874" i="1"/>
  <c r="D346" i="1"/>
  <c r="E345" i="1"/>
  <c r="O333" i="1"/>
  <c r="P332" i="1"/>
  <c r="DM479" i="2"/>
  <c r="DN479" i="2"/>
  <c r="DS478" i="2"/>
  <c r="EF478" i="2"/>
  <c r="CU478" i="2"/>
  <c r="CO478" i="2"/>
  <c r="DH475" i="2"/>
  <c r="BF474" i="2"/>
  <c r="BL474" i="2"/>
  <c r="AB477" i="2"/>
  <c r="AZ475" i="2"/>
  <c r="O475" i="2"/>
  <c r="FE477" i="2"/>
  <c r="DT478" i="2"/>
  <c r="EE478" i="2"/>
  <c r="CV478" i="2"/>
  <c r="CP478" i="2"/>
  <c r="DG475" i="2"/>
  <c r="BE474" i="2"/>
  <c r="BK474" i="2"/>
  <c r="P475" i="2"/>
  <c r="AA477" i="2"/>
  <c r="AY475" i="2"/>
  <c r="AS476" i="2"/>
  <c r="U476" i="2"/>
  <c r="EK477" i="2"/>
  <c r="DA476" i="2"/>
  <c r="BX475" i="2"/>
  <c r="V476" i="2"/>
  <c r="AM477" i="2"/>
  <c r="DZ478" i="2"/>
  <c r="EL477" i="2"/>
  <c r="CD477" i="2"/>
  <c r="DB476" i="2"/>
  <c r="CI478" i="2"/>
  <c r="BW475" i="2"/>
  <c r="BR473" i="2"/>
  <c r="FF477" i="2"/>
  <c r="AG477" i="2"/>
  <c r="J478" i="2"/>
  <c r="AH477" i="2"/>
  <c r="FL478" i="2"/>
  <c r="AN477" i="2"/>
  <c r="DY478" i="2"/>
  <c r="CC477" i="2"/>
  <c r="CJ478" i="2"/>
  <c r="BQ473" i="2"/>
  <c r="I478" i="2"/>
  <c r="FK478" i="2"/>
  <c r="AT476" i="2"/>
  <c r="EB537" i="2" l="1"/>
  <c r="EC536" i="2"/>
  <c r="EI536" i="2" s="1"/>
  <c r="EH536" i="2"/>
  <c r="DL480" i="2"/>
  <c r="ED479" i="2"/>
  <c r="EJ478" i="2"/>
  <c r="DR479" i="2"/>
  <c r="DX479" i="2"/>
  <c r="DQ545" i="2"/>
  <c r="DK544" i="2"/>
  <c r="CH479" i="2"/>
  <c r="CN479" i="2"/>
  <c r="CZ477" i="2"/>
  <c r="CT479" i="2"/>
  <c r="CB478" i="2"/>
  <c r="DF477" i="2"/>
  <c r="BV477" i="2"/>
  <c r="BD475" i="2"/>
  <c r="BP475" i="2"/>
  <c r="BJ476" i="2"/>
  <c r="AX477" i="2"/>
  <c r="FJ480" i="2"/>
  <c r="FD479" i="2"/>
  <c r="AR477" i="2"/>
  <c r="Z478" i="2"/>
  <c r="AF479" i="2"/>
  <c r="AL479" i="2"/>
  <c r="M478" i="2"/>
  <c r="N477" i="2"/>
  <c r="T478" i="2"/>
  <c r="H479" i="2"/>
  <c r="Q584" i="1"/>
  <c r="R583" i="1"/>
  <c r="N603" i="1"/>
  <c r="H604" i="1"/>
  <c r="F876" i="1"/>
  <c r="G875" i="1"/>
  <c r="D347" i="1"/>
  <c r="E346" i="1"/>
  <c r="O334" i="1"/>
  <c r="P333" i="1"/>
  <c r="DN480" i="2"/>
  <c r="DM480" i="2"/>
  <c r="DZ479" i="2"/>
  <c r="DT479" i="2"/>
  <c r="CD478" i="2"/>
  <c r="DB477" i="2"/>
  <c r="DG476" i="2"/>
  <c r="BE475" i="2"/>
  <c r="BK475" i="2"/>
  <c r="FL479" i="2"/>
  <c r="P476" i="2"/>
  <c r="AS477" i="2"/>
  <c r="O476" i="2"/>
  <c r="AB478" i="2"/>
  <c r="EE479" i="2"/>
  <c r="EK478" i="2"/>
  <c r="CI479" i="2"/>
  <c r="CO479" i="2"/>
  <c r="CU479" i="2"/>
  <c r="BW476" i="2"/>
  <c r="BR474" i="2"/>
  <c r="AT477" i="2"/>
  <c r="AG478" i="2"/>
  <c r="AA478" i="2"/>
  <c r="AZ476" i="2"/>
  <c r="I479" i="2"/>
  <c r="CC478" i="2"/>
  <c r="DH476" i="2"/>
  <c r="BL475" i="2"/>
  <c r="AM478" i="2"/>
  <c r="AN478" i="2"/>
  <c r="EF479" i="2"/>
  <c r="EL478" i="2"/>
  <c r="CJ479" i="2"/>
  <c r="CP479" i="2"/>
  <c r="CV479" i="2"/>
  <c r="BX476" i="2"/>
  <c r="BQ474" i="2"/>
  <c r="J479" i="2"/>
  <c r="AY476" i="2"/>
  <c r="FF478" i="2"/>
  <c r="FK479" i="2"/>
  <c r="FE478" i="2"/>
  <c r="DY479" i="2"/>
  <c r="DS479" i="2"/>
  <c r="DA477" i="2"/>
  <c r="BF475" i="2"/>
  <c r="AH478" i="2"/>
  <c r="V477" i="2"/>
  <c r="U477" i="2"/>
  <c r="EB538" i="2" l="1"/>
  <c r="EC537" i="2"/>
  <c r="EI537" i="2" s="1"/>
  <c r="EH537" i="2"/>
  <c r="DL481" i="2"/>
  <c r="DR480" i="2"/>
  <c r="EJ479" i="2"/>
  <c r="DX480" i="2"/>
  <c r="ED480" i="2"/>
  <c r="DQ546" i="2"/>
  <c r="DK545" i="2"/>
  <c r="CT480" i="2"/>
  <c r="CZ478" i="2"/>
  <c r="CN480" i="2"/>
  <c r="CB479" i="2"/>
  <c r="CH480" i="2"/>
  <c r="DF478" i="2"/>
  <c r="BV478" i="2"/>
  <c r="BD476" i="2"/>
  <c r="BP476" i="2"/>
  <c r="BJ477" i="2"/>
  <c r="AX478" i="2"/>
  <c r="FJ481" i="2"/>
  <c r="FD480" i="2"/>
  <c r="Z479" i="2"/>
  <c r="AR478" i="2"/>
  <c r="AL480" i="2"/>
  <c r="AF480" i="2"/>
  <c r="M479" i="2"/>
  <c r="N478" i="2"/>
  <c r="T479" i="2"/>
  <c r="H480" i="2"/>
  <c r="R584" i="1"/>
  <c r="Q585" i="1"/>
  <c r="N604" i="1"/>
  <c r="H605" i="1"/>
  <c r="F877" i="1"/>
  <c r="G876" i="1"/>
  <c r="D348" i="1"/>
  <c r="E347" i="1"/>
  <c r="O335" i="1"/>
  <c r="P334" i="1"/>
  <c r="DM481" i="2"/>
  <c r="DN481" i="2"/>
  <c r="EL479" i="2"/>
  <c r="DY480" i="2"/>
  <c r="CJ480" i="2"/>
  <c r="DH477" i="2"/>
  <c r="BK476" i="2"/>
  <c r="AG479" i="2"/>
  <c r="J480" i="2"/>
  <c r="BQ475" i="2"/>
  <c r="AT478" i="2"/>
  <c r="AN479" i="2"/>
  <c r="DS480" i="2"/>
  <c r="EF480" i="2"/>
  <c r="CV480" i="2"/>
  <c r="DA478" i="2"/>
  <c r="CP480" i="2"/>
  <c r="BX477" i="2"/>
  <c r="BR475" i="2"/>
  <c r="AB479" i="2"/>
  <c r="V478" i="2"/>
  <c r="AY477" i="2"/>
  <c r="AM479" i="2"/>
  <c r="U478" i="2"/>
  <c r="DT480" i="2"/>
  <c r="EE480" i="2"/>
  <c r="CU480" i="2"/>
  <c r="DB478" i="2"/>
  <c r="CO480" i="2"/>
  <c r="I480" i="2"/>
  <c r="FK480" i="2"/>
  <c r="EK479" i="2"/>
  <c r="DZ480" i="2"/>
  <c r="CI480" i="2"/>
  <c r="CD479" i="2"/>
  <c r="DG477" i="2"/>
  <c r="BF476" i="2"/>
  <c r="BL476" i="2"/>
  <c r="AZ477" i="2"/>
  <c r="FF479" i="2"/>
  <c r="AH479" i="2"/>
  <c r="O477" i="2"/>
  <c r="CC479" i="2"/>
  <c r="BE476" i="2"/>
  <c r="FL480" i="2"/>
  <c r="P477" i="2"/>
  <c r="AS478" i="2"/>
  <c r="BW477" i="2"/>
  <c r="AA479" i="2"/>
  <c r="FE479" i="2"/>
  <c r="EB539" i="2" l="1"/>
  <c r="EC538" i="2"/>
  <c r="EI538" i="2" s="1"/>
  <c r="EH538" i="2"/>
  <c r="DL482" i="2"/>
  <c r="DX481" i="2"/>
  <c r="ED481" i="2"/>
  <c r="EJ480" i="2"/>
  <c r="DR481" i="2"/>
  <c r="DQ547" i="2"/>
  <c r="DK546" i="2"/>
  <c r="CN481" i="2"/>
  <c r="CB480" i="2"/>
  <c r="CZ479" i="2"/>
  <c r="CH481" i="2"/>
  <c r="CT481" i="2"/>
  <c r="DF479" i="2"/>
  <c r="BV479" i="2"/>
  <c r="BD477" i="2"/>
  <c r="BP477" i="2"/>
  <c r="BJ478" i="2"/>
  <c r="AX479" i="2"/>
  <c r="FJ482" i="2"/>
  <c r="FD481" i="2"/>
  <c r="AR479" i="2"/>
  <c r="Z480" i="2"/>
  <c r="AL481" i="2"/>
  <c r="AF481" i="2"/>
  <c r="M480" i="2"/>
  <c r="N479" i="2"/>
  <c r="S538" i="2"/>
  <c r="T480" i="2"/>
  <c r="H481" i="2"/>
  <c r="N605" i="1"/>
  <c r="H606" i="1"/>
  <c r="Q586" i="1"/>
  <c r="R585" i="1"/>
  <c r="F878" i="1"/>
  <c r="G877" i="1"/>
  <c r="D349" i="1"/>
  <c r="E348" i="1"/>
  <c r="O336" i="1"/>
  <c r="P335" i="1"/>
  <c r="DM482" i="2"/>
  <c r="DN482" i="2"/>
  <c r="DT481" i="2"/>
  <c r="DG478" i="2"/>
  <c r="O478" i="2"/>
  <c r="CP481" i="2"/>
  <c r="BQ476" i="2"/>
  <c r="FK481" i="2"/>
  <c r="V479" i="2"/>
  <c r="BE477" i="2"/>
  <c r="AS479" i="2"/>
  <c r="EF481" i="2"/>
  <c r="CI481" i="2"/>
  <c r="AZ478" i="2"/>
  <c r="AY478" i="2"/>
  <c r="DY481" i="2"/>
  <c r="DZ481" i="2"/>
  <c r="EE481" i="2"/>
  <c r="CO481" i="2"/>
  <c r="CD480" i="2"/>
  <c r="CJ481" i="2"/>
  <c r="BX478" i="2"/>
  <c r="BR476" i="2"/>
  <c r="FF480" i="2"/>
  <c r="AG480" i="2"/>
  <c r="AH480" i="2"/>
  <c r="FL481" i="2"/>
  <c r="AA480" i="2"/>
  <c r="DS481" i="2"/>
  <c r="EK480" i="2"/>
  <c r="CU481" i="2"/>
  <c r="DB479" i="2"/>
  <c r="DH478" i="2"/>
  <c r="BF477" i="2"/>
  <c r="BL477" i="2"/>
  <c r="P478" i="2"/>
  <c r="I481" i="2"/>
  <c r="AB480" i="2"/>
  <c r="FE480" i="2"/>
  <c r="AM480" i="2"/>
  <c r="EL480" i="2"/>
  <c r="CV481" i="2"/>
  <c r="DA479" i="2"/>
  <c r="BK477" i="2"/>
  <c r="U479" i="2"/>
  <c r="AT479" i="2"/>
  <c r="CC480" i="2"/>
  <c r="BW478" i="2"/>
  <c r="J481" i="2"/>
  <c r="AN480" i="2"/>
  <c r="EB540" i="2" l="1"/>
  <c r="EC539" i="2"/>
  <c r="EI539" i="2" s="1"/>
  <c r="EH539" i="2"/>
  <c r="DL483" i="2"/>
  <c r="EJ481" i="2"/>
  <c r="ED482" i="2"/>
  <c r="DR482" i="2"/>
  <c r="DX482" i="2"/>
  <c r="DQ548" i="2"/>
  <c r="DK547" i="2"/>
  <c r="CH482" i="2"/>
  <c r="CZ480" i="2"/>
  <c r="CB481" i="2"/>
  <c r="CT482" i="2"/>
  <c r="CN482" i="2"/>
  <c r="DF480" i="2"/>
  <c r="BV480" i="2"/>
  <c r="BD478" i="2"/>
  <c r="BP478" i="2"/>
  <c r="BJ479" i="2"/>
  <c r="AX480" i="2"/>
  <c r="FJ483" i="2"/>
  <c r="FD482" i="2"/>
  <c r="Z481" i="2"/>
  <c r="AR480" i="2"/>
  <c r="AF482" i="2"/>
  <c r="AL482" i="2"/>
  <c r="M481" i="2"/>
  <c r="N480" i="2"/>
  <c r="S539" i="2"/>
  <c r="T481" i="2"/>
  <c r="H482" i="2"/>
  <c r="Q587" i="1"/>
  <c r="R586" i="1"/>
  <c r="N606" i="1"/>
  <c r="H607" i="1"/>
  <c r="G878" i="1"/>
  <c r="F879" i="1"/>
  <c r="D350" i="1"/>
  <c r="E349" i="1"/>
  <c r="O337" i="1"/>
  <c r="P336" i="1"/>
  <c r="DN483" i="2"/>
  <c r="DM483" i="2"/>
  <c r="CC481" i="2"/>
  <c r="J482" i="2"/>
  <c r="AY479" i="2"/>
  <c r="AB481" i="2"/>
  <c r="CJ482" i="2"/>
  <c r="CV482" i="2"/>
  <c r="FF481" i="2"/>
  <c r="BE478" i="2"/>
  <c r="AN481" i="2"/>
  <c r="EL481" i="2"/>
  <c r="BR477" i="2"/>
  <c r="P479" i="2"/>
  <c r="EK481" i="2"/>
  <c r="DT482" i="2"/>
  <c r="CI482" i="2"/>
  <c r="DB480" i="2"/>
  <c r="CU482" i="2"/>
  <c r="BX479" i="2"/>
  <c r="BQ477" i="2"/>
  <c r="V480" i="2"/>
  <c r="AZ479" i="2"/>
  <c r="AS480" i="2"/>
  <c r="FE481" i="2"/>
  <c r="FL482" i="2"/>
  <c r="AT480" i="2"/>
  <c r="EE482" i="2"/>
  <c r="DY482" i="2"/>
  <c r="CP482" i="2"/>
  <c r="CD481" i="2"/>
  <c r="DH479" i="2"/>
  <c r="BF478" i="2"/>
  <c r="BK478" i="2"/>
  <c r="AM481" i="2"/>
  <c r="AA481" i="2"/>
  <c r="O479" i="2"/>
  <c r="U480" i="2"/>
  <c r="AG481" i="2"/>
  <c r="EF482" i="2"/>
  <c r="DZ482" i="2"/>
  <c r="CO482" i="2"/>
  <c r="DG479" i="2"/>
  <c r="BL478" i="2"/>
  <c r="FK482" i="2"/>
  <c r="AH481" i="2"/>
  <c r="DS482" i="2"/>
  <c r="DA480" i="2"/>
  <c r="BW479" i="2"/>
  <c r="I482" i="2"/>
  <c r="EB541" i="2" l="1"/>
  <c r="EC540" i="2"/>
  <c r="EI540" i="2" s="1"/>
  <c r="EH540" i="2"/>
  <c r="DL484" i="2"/>
  <c r="DX483" i="2"/>
  <c r="DR483" i="2"/>
  <c r="ED483" i="2"/>
  <c r="EJ482" i="2"/>
  <c r="DQ549" i="2"/>
  <c r="DK548" i="2"/>
  <c r="CT483" i="2"/>
  <c r="CB482" i="2"/>
  <c r="CZ481" i="2"/>
  <c r="CN483" i="2"/>
  <c r="CH483" i="2"/>
  <c r="DF481" i="2"/>
  <c r="BV481" i="2"/>
  <c r="BD479" i="2"/>
  <c r="BP479" i="2"/>
  <c r="BJ480" i="2"/>
  <c r="AX481" i="2"/>
  <c r="FJ484" i="2"/>
  <c r="FD483" i="2"/>
  <c r="AR481" i="2"/>
  <c r="Z482" i="2"/>
  <c r="AL483" i="2"/>
  <c r="AF483" i="2"/>
  <c r="M482" i="2"/>
  <c r="N481" i="2"/>
  <c r="T482" i="2"/>
  <c r="H483" i="2"/>
  <c r="Q588" i="1"/>
  <c r="R587" i="1"/>
  <c r="N607" i="1"/>
  <c r="H608" i="1"/>
  <c r="H609" i="1" s="1"/>
  <c r="G879" i="1"/>
  <c r="F880" i="1"/>
  <c r="D351" i="1"/>
  <c r="E350" i="1"/>
  <c r="O338" i="1"/>
  <c r="P337" i="1"/>
  <c r="DM484" i="2"/>
  <c r="DN484" i="2"/>
  <c r="CC482" i="2"/>
  <c r="FL483" i="2"/>
  <c r="AS481" i="2"/>
  <c r="EF483" i="2"/>
  <c r="CP483" i="2"/>
  <c r="BQ478" i="2"/>
  <c r="AH482" i="2"/>
  <c r="FK483" i="2"/>
  <c r="FE482" i="2"/>
  <c r="EL482" i="2"/>
  <c r="AN482" i="2"/>
  <c r="DS483" i="2"/>
  <c r="DY483" i="2"/>
  <c r="CI483" i="2"/>
  <c r="DB481" i="2"/>
  <c r="DH480" i="2"/>
  <c r="BF479" i="2"/>
  <c r="BL479" i="2"/>
  <c r="I483" i="2"/>
  <c r="AY480" i="2"/>
  <c r="FF482" i="2"/>
  <c r="J483" i="2"/>
  <c r="U481" i="2"/>
  <c r="DT483" i="2"/>
  <c r="DZ483" i="2"/>
  <c r="CJ483" i="2"/>
  <c r="DA481" i="2"/>
  <c r="DG480" i="2"/>
  <c r="BE479" i="2"/>
  <c r="BK479" i="2"/>
  <c r="AG482" i="2"/>
  <c r="P480" i="2"/>
  <c r="AM482" i="2"/>
  <c r="AB482" i="2"/>
  <c r="EK482" i="2"/>
  <c r="EE483" i="2"/>
  <c r="CV483" i="2"/>
  <c r="CO483" i="2"/>
  <c r="BW480" i="2"/>
  <c r="BR478" i="2"/>
  <c r="AZ480" i="2"/>
  <c r="O480" i="2"/>
  <c r="V481" i="2"/>
  <c r="CU483" i="2"/>
  <c r="CD482" i="2"/>
  <c r="BX480" i="2"/>
  <c r="AT481" i="2"/>
  <c r="AA482" i="2"/>
  <c r="EB542" i="2" l="1"/>
  <c r="EC541" i="2"/>
  <c r="EI541" i="2" s="1"/>
  <c r="EH541" i="2"/>
  <c r="DL485" i="2"/>
  <c r="DX484" i="2"/>
  <c r="ED484" i="2"/>
  <c r="DR484" i="2"/>
  <c r="EJ483" i="2"/>
  <c r="DQ550" i="2"/>
  <c r="DK549" i="2"/>
  <c r="CN484" i="2"/>
  <c r="CZ482" i="2"/>
  <c r="CB483" i="2"/>
  <c r="CH484" i="2"/>
  <c r="CT484" i="2"/>
  <c r="DF482" i="2"/>
  <c r="BV482" i="2"/>
  <c r="BD480" i="2"/>
  <c r="BP480" i="2"/>
  <c r="BJ481" i="2"/>
  <c r="AX482" i="2"/>
  <c r="FJ485" i="2"/>
  <c r="FD484" i="2"/>
  <c r="Z483" i="2"/>
  <c r="AR482" i="2"/>
  <c r="AL484" i="2"/>
  <c r="AF484" i="2"/>
  <c r="M483" i="2"/>
  <c r="N482" i="2"/>
  <c r="T483" i="2"/>
  <c r="H484" i="2"/>
  <c r="Q589" i="1"/>
  <c r="R588" i="1"/>
  <c r="N609" i="1"/>
  <c r="H610" i="1"/>
  <c r="F881" i="1"/>
  <c r="G880" i="1"/>
  <c r="D352" i="1"/>
  <c r="E351" i="1"/>
  <c r="O339" i="1"/>
  <c r="P338" i="1"/>
  <c r="DM485" i="2"/>
  <c r="DN485" i="2"/>
  <c r="BX481" i="2"/>
  <c r="V482" i="2"/>
  <c r="U482" i="2"/>
  <c r="EK483" i="2"/>
  <c r="BW481" i="2"/>
  <c r="AG483" i="2"/>
  <c r="FE483" i="2"/>
  <c r="CI484" i="2"/>
  <c r="AM483" i="2"/>
  <c r="AA483" i="2"/>
  <c r="CP484" i="2"/>
  <c r="BQ479" i="2"/>
  <c r="AT482" i="2"/>
  <c r="DB482" i="2"/>
  <c r="DS484" i="2"/>
  <c r="DZ484" i="2"/>
  <c r="CV484" i="2"/>
  <c r="CD483" i="2"/>
  <c r="DG481" i="2"/>
  <c r="BF480" i="2"/>
  <c r="BL480" i="2"/>
  <c r="AN483" i="2"/>
  <c r="AZ481" i="2"/>
  <c r="FF483" i="2"/>
  <c r="O481" i="2"/>
  <c r="DT484" i="2"/>
  <c r="DY484" i="2"/>
  <c r="CU484" i="2"/>
  <c r="CC483" i="2"/>
  <c r="DH481" i="2"/>
  <c r="BE480" i="2"/>
  <c r="BK480" i="2"/>
  <c r="FL484" i="2"/>
  <c r="P481" i="2"/>
  <c r="J484" i="2"/>
  <c r="AS482" i="2"/>
  <c r="EE484" i="2"/>
  <c r="EL483" i="2"/>
  <c r="CO484" i="2"/>
  <c r="DA482" i="2"/>
  <c r="BR479" i="2"/>
  <c r="AB483" i="2"/>
  <c r="AY481" i="2"/>
  <c r="EF484" i="2"/>
  <c r="CJ484" i="2"/>
  <c r="I484" i="2"/>
  <c r="FK484" i="2"/>
  <c r="AH483" i="2"/>
  <c r="EB543" i="2" l="1"/>
  <c r="EC542" i="2"/>
  <c r="EI542" i="2" s="1"/>
  <c r="EH542" i="2"/>
  <c r="DL486" i="2"/>
  <c r="DX485" i="2"/>
  <c r="EJ484" i="2"/>
  <c r="DR485" i="2"/>
  <c r="ED485" i="2"/>
  <c r="DQ551" i="2"/>
  <c r="DK550" i="2"/>
  <c r="CH485" i="2"/>
  <c r="CB484" i="2"/>
  <c r="CZ483" i="2"/>
  <c r="CT485" i="2"/>
  <c r="CN485" i="2"/>
  <c r="DF483" i="2"/>
  <c r="BV483" i="2"/>
  <c r="BD481" i="2"/>
  <c r="BP481" i="2"/>
  <c r="BJ482" i="2"/>
  <c r="AX483" i="2"/>
  <c r="FJ486" i="2"/>
  <c r="FD485" i="2"/>
  <c r="AR483" i="2"/>
  <c r="Z484" i="2"/>
  <c r="AF485" i="2"/>
  <c r="AL485" i="2"/>
  <c r="M484" i="2"/>
  <c r="N483" i="2"/>
  <c r="T484" i="2"/>
  <c r="H485" i="2"/>
  <c r="Q590" i="1"/>
  <c r="R589" i="1"/>
  <c r="N610" i="1"/>
  <c r="H611" i="1"/>
  <c r="G881" i="1"/>
  <c r="F882" i="1"/>
  <c r="D353" i="1"/>
  <c r="E352" i="1"/>
  <c r="O340" i="1"/>
  <c r="P339" i="1"/>
  <c r="DM486" i="2"/>
  <c r="DN486" i="2"/>
  <c r="CU485" i="2"/>
  <c r="AG484" i="2"/>
  <c r="AN484" i="2"/>
  <c r="DY485" i="2"/>
  <c r="CV485" i="2"/>
  <c r="BR480" i="2"/>
  <c r="AY482" i="2"/>
  <c r="AB484" i="2"/>
  <c r="U483" i="2"/>
  <c r="EL484" i="2"/>
  <c r="FE484" i="2"/>
  <c r="DS485" i="2"/>
  <c r="EE485" i="2"/>
  <c r="CP485" i="2"/>
  <c r="DB483" i="2"/>
  <c r="DH482" i="2"/>
  <c r="BF481" i="2"/>
  <c r="BL481" i="2"/>
  <c r="V483" i="2"/>
  <c r="AM484" i="2"/>
  <c r="P482" i="2"/>
  <c r="I485" i="2"/>
  <c r="O482" i="2"/>
  <c r="DT485" i="2"/>
  <c r="EF485" i="2"/>
  <c r="CO485" i="2"/>
  <c r="DA483" i="2"/>
  <c r="DG482" i="2"/>
  <c r="BE481" i="2"/>
  <c r="BK481" i="2"/>
  <c r="FL485" i="2"/>
  <c r="J485" i="2"/>
  <c r="FK485" i="2"/>
  <c r="AH484" i="2"/>
  <c r="EK484" i="2"/>
  <c r="DZ485" i="2"/>
  <c r="CI485" i="2"/>
  <c r="CC484" i="2"/>
  <c r="BW482" i="2"/>
  <c r="BQ480" i="2"/>
  <c r="AZ482" i="2"/>
  <c r="AA484" i="2"/>
  <c r="AS483" i="2"/>
  <c r="CJ485" i="2"/>
  <c r="CD484" i="2"/>
  <c r="BX482" i="2"/>
  <c r="AT483" i="2"/>
  <c r="FF484" i="2"/>
  <c r="EB544" i="2" l="1"/>
  <c r="EC543" i="2"/>
  <c r="EI543" i="2" s="1"/>
  <c r="EH543" i="2"/>
  <c r="DL487" i="2"/>
  <c r="ED486" i="2"/>
  <c r="DX486" i="2"/>
  <c r="DR486" i="2"/>
  <c r="EJ485" i="2"/>
  <c r="DQ552" i="2"/>
  <c r="DK551" i="2"/>
  <c r="CT486" i="2"/>
  <c r="CZ484" i="2"/>
  <c r="CB485" i="2"/>
  <c r="CN486" i="2"/>
  <c r="CH486" i="2"/>
  <c r="DF484" i="2"/>
  <c r="BV484" i="2"/>
  <c r="BD482" i="2"/>
  <c r="BP482" i="2"/>
  <c r="BJ483" i="2"/>
  <c r="AX484" i="2"/>
  <c r="FJ487" i="2"/>
  <c r="FD486" i="2"/>
  <c r="Z485" i="2"/>
  <c r="AR484" i="2"/>
  <c r="AL486" i="2"/>
  <c r="AF486" i="2"/>
  <c r="M485" i="2"/>
  <c r="N484" i="2"/>
  <c r="T485" i="2"/>
  <c r="H486" i="2"/>
  <c r="Q591" i="1"/>
  <c r="R590" i="1"/>
  <c r="N611" i="1"/>
  <c r="H612" i="1"/>
  <c r="G882" i="1"/>
  <c r="F883" i="1"/>
  <c r="D354" i="1"/>
  <c r="E353" i="1"/>
  <c r="O341" i="1"/>
  <c r="P340" i="1"/>
  <c r="DM487" i="2"/>
  <c r="DN487" i="2"/>
  <c r="DY486" i="2"/>
  <c r="CO486" i="2"/>
  <c r="AY483" i="2"/>
  <c r="I486" i="2"/>
  <c r="CU486" i="2"/>
  <c r="BW483" i="2"/>
  <c r="AM485" i="2"/>
  <c r="FE485" i="2"/>
  <c r="AB485" i="2"/>
  <c r="BR481" i="2"/>
  <c r="AN485" i="2"/>
  <c r="DZ486" i="2"/>
  <c r="AA485" i="2"/>
  <c r="DT486" i="2"/>
  <c r="EE486" i="2"/>
  <c r="CJ486" i="2"/>
  <c r="CD485" i="2"/>
  <c r="DG483" i="2"/>
  <c r="BF482" i="2"/>
  <c r="BL482" i="2"/>
  <c r="AT484" i="2"/>
  <c r="AZ483" i="2"/>
  <c r="FF485" i="2"/>
  <c r="AH485" i="2"/>
  <c r="O483" i="2"/>
  <c r="DS486" i="2"/>
  <c r="EF486" i="2"/>
  <c r="CI486" i="2"/>
  <c r="CC485" i="2"/>
  <c r="DH483" i="2"/>
  <c r="BE482" i="2"/>
  <c r="BK482" i="2"/>
  <c r="FL486" i="2"/>
  <c r="AG485" i="2"/>
  <c r="P483" i="2"/>
  <c r="AS484" i="2"/>
  <c r="EK485" i="2"/>
  <c r="CV486" i="2"/>
  <c r="DA484" i="2"/>
  <c r="BX483" i="2"/>
  <c r="BQ481" i="2"/>
  <c r="J486" i="2"/>
  <c r="U484" i="2"/>
  <c r="EL485" i="2"/>
  <c r="DB484" i="2"/>
  <c r="CP486" i="2"/>
  <c r="V484" i="2"/>
  <c r="FK486" i="2"/>
  <c r="EB545" i="2" l="1"/>
  <c r="EC544" i="2"/>
  <c r="EI544" i="2" s="1"/>
  <c r="EH544" i="2"/>
  <c r="DL488" i="2"/>
  <c r="ED487" i="2"/>
  <c r="EJ486" i="2"/>
  <c r="DR487" i="2"/>
  <c r="DX487" i="2"/>
  <c r="DQ553" i="2"/>
  <c r="DK552" i="2"/>
  <c r="CN487" i="2"/>
  <c r="CB486" i="2"/>
  <c r="CZ485" i="2"/>
  <c r="CH487" i="2"/>
  <c r="CT487" i="2"/>
  <c r="DF485" i="2"/>
  <c r="BV485" i="2"/>
  <c r="BD483" i="2"/>
  <c r="BP483" i="2"/>
  <c r="BJ484" i="2"/>
  <c r="AX485" i="2"/>
  <c r="FJ488" i="2"/>
  <c r="FD487" i="2"/>
  <c r="AR485" i="2"/>
  <c r="Z486" i="2"/>
  <c r="AL487" i="2"/>
  <c r="AF487" i="2"/>
  <c r="M486" i="2"/>
  <c r="N485" i="2"/>
  <c r="T486" i="2"/>
  <c r="H487" i="2"/>
  <c r="Q592" i="1"/>
  <c r="R591" i="1"/>
  <c r="N612" i="1"/>
  <c r="H613" i="1"/>
  <c r="G883" i="1"/>
  <c r="F884" i="1"/>
  <c r="D355" i="1"/>
  <c r="E354" i="1"/>
  <c r="O342" i="1"/>
  <c r="P341" i="1"/>
  <c r="DM488" i="2"/>
  <c r="DN488" i="2"/>
  <c r="J487" i="2"/>
  <c r="DS487" i="2"/>
  <c r="BW484" i="2"/>
  <c r="AT485" i="2"/>
  <c r="P484" i="2"/>
  <c r="O484" i="2"/>
  <c r="CO487" i="2"/>
  <c r="CJ487" i="2"/>
  <c r="V485" i="2"/>
  <c r="AH486" i="2"/>
  <c r="CI487" i="2"/>
  <c r="BR482" i="2"/>
  <c r="FE486" i="2"/>
  <c r="EK486" i="2"/>
  <c r="BX484" i="2"/>
  <c r="AA486" i="2"/>
  <c r="DY487" i="2"/>
  <c r="EF487" i="2"/>
  <c r="CU487" i="2"/>
  <c r="DA485" i="2"/>
  <c r="DH484" i="2"/>
  <c r="BF483" i="2"/>
  <c r="BL483" i="2"/>
  <c r="AN486" i="2"/>
  <c r="AY484" i="2"/>
  <c r="FF486" i="2"/>
  <c r="U485" i="2"/>
  <c r="DZ487" i="2"/>
  <c r="EE487" i="2"/>
  <c r="CV487" i="2"/>
  <c r="DB485" i="2"/>
  <c r="DG484" i="2"/>
  <c r="BE483" i="2"/>
  <c r="BK483" i="2"/>
  <c r="FL487" i="2"/>
  <c r="AG486" i="2"/>
  <c r="AB486" i="2"/>
  <c r="EL486" i="2"/>
  <c r="CP487" i="2"/>
  <c r="CC486" i="2"/>
  <c r="BQ482" i="2"/>
  <c r="AM486" i="2"/>
  <c r="AZ484" i="2"/>
  <c r="AS485" i="2"/>
  <c r="DT487" i="2"/>
  <c r="CD486" i="2"/>
  <c r="I487" i="2"/>
  <c r="FK487" i="2"/>
  <c r="EB546" i="2" l="1"/>
  <c r="EC545" i="2"/>
  <c r="EI545" i="2" s="1"/>
  <c r="EH545" i="2"/>
  <c r="DL489" i="2"/>
  <c r="ED488" i="2"/>
  <c r="DR488" i="2"/>
  <c r="DX488" i="2"/>
  <c r="EJ487" i="2"/>
  <c r="DK553" i="2"/>
  <c r="CH488" i="2"/>
  <c r="CZ486" i="2"/>
  <c r="CB487" i="2"/>
  <c r="CT488" i="2"/>
  <c r="CN488" i="2"/>
  <c r="DF486" i="2"/>
  <c r="BV486" i="2"/>
  <c r="BD484" i="2"/>
  <c r="BP484" i="2"/>
  <c r="BJ485" i="2"/>
  <c r="AX486" i="2"/>
  <c r="FJ489" i="2"/>
  <c r="FD488" i="2"/>
  <c r="Z487" i="2"/>
  <c r="AR486" i="2"/>
  <c r="AF488" i="2"/>
  <c r="AL488" i="2"/>
  <c r="M487" i="2"/>
  <c r="N486" i="2"/>
  <c r="T487" i="2"/>
  <c r="H488" i="2"/>
  <c r="Q593" i="1"/>
  <c r="R592" i="1"/>
  <c r="N613" i="1"/>
  <c r="H614" i="1"/>
  <c r="G884" i="1"/>
  <c r="F885" i="1"/>
  <c r="D356" i="1"/>
  <c r="E355" i="1"/>
  <c r="O343" i="1"/>
  <c r="P342" i="1"/>
  <c r="DM489" i="2"/>
  <c r="DN489" i="2"/>
  <c r="BX485" i="2"/>
  <c r="J488" i="2"/>
  <c r="AA487" i="2"/>
  <c r="CJ488" i="2"/>
  <c r="CU488" i="2"/>
  <c r="BQ483" i="2"/>
  <c r="U486" i="2"/>
  <c r="FE487" i="2"/>
  <c r="I488" i="2"/>
  <c r="DZ488" i="2"/>
  <c r="EK487" i="2"/>
  <c r="EF488" i="2"/>
  <c r="CO488" i="2"/>
  <c r="CD487" i="2"/>
  <c r="DG485" i="2"/>
  <c r="BF484" i="2"/>
  <c r="BL484" i="2"/>
  <c r="AT486" i="2"/>
  <c r="AZ485" i="2"/>
  <c r="FF487" i="2"/>
  <c r="AN487" i="2"/>
  <c r="O485" i="2"/>
  <c r="EL487" i="2"/>
  <c r="EE488" i="2"/>
  <c r="CP488" i="2"/>
  <c r="CC487" i="2"/>
  <c r="DH485" i="2"/>
  <c r="BE484" i="2"/>
  <c r="BK484" i="2"/>
  <c r="FL488" i="2"/>
  <c r="AM487" i="2"/>
  <c r="P485" i="2"/>
  <c r="AS486" i="2"/>
  <c r="AH487" i="2"/>
  <c r="DS488" i="2"/>
  <c r="DY488" i="2"/>
  <c r="CI488" i="2"/>
  <c r="DA486" i="2"/>
  <c r="CV488" i="2"/>
  <c r="BR483" i="2"/>
  <c r="AB487" i="2"/>
  <c r="AG487" i="2"/>
  <c r="AY485" i="2"/>
  <c r="DT488" i="2"/>
  <c r="DB486" i="2"/>
  <c r="BW485" i="2"/>
  <c r="V486" i="2"/>
  <c r="FK488" i="2"/>
  <c r="EB547" i="2" l="1"/>
  <c r="EC546" i="2"/>
  <c r="EI546" i="2" s="1"/>
  <c r="EH546" i="2"/>
  <c r="DL490" i="2"/>
  <c r="ED489" i="2"/>
  <c r="DX489" i="2"/>
  <c r="EJ488" i="2"/>
  <c r="DR489" i="2"/>
  <c r="CT489" i="2"/>
  <c r="CB488" i="2"/>
  <c r="CZ487" i="2"/>
  <c r="CN489" i="2"/>
  <c r="CH489" i="2"/>
  <c r="DF487" i="2"/>
  <c r="BV487" i="2"/>
  <c r="BD485" i="2"/>
  <c r="BP485" i="2"/>
  <c r="BJ486" i="2"/>
  <c r="AX487" i="2"/>
  <c r="FJ490" i="2"/>
  <c r="FD489" i="2"/>
  <c r="AR487" i="2"/>
  <c r="Z488" i="2"/>
  <c r="AL489" i="2"/>
  <c r="AF489" i="2"/>
  <c r="M488" i="2"/>
  <c r="N487" i="2"/>
  <c r="T488" i="2"/>
  <c r="H489" i="2"/>
  <c r="Q594" i="1"/>
  <c r="R593" i="1"/>
  <c r="N614" i="1"/>
  <c r="H615" i="1"/>
  <c r="F886" i="1"/>
  <c r="G885" i="1"/>
  <c r="D357" i="1"/>
  <c r="E356" i="1"/>
  <c r="O344" i="1"/>
  <c r="P343" i="1"/>
  <c r="DN490" i="2"/>
  <c r="DM490" i="2"/>
  <c r="CP489" i="2"/>
  <c r="FL489" i="2"/>
  <c r="J489" i="2"/>
  <c r="CV489" i="2"/>
  <c r="CO489" i="2"/>
  <c r="BR484" i="2"/>
  <c r="AY486" i="2"/>
  <c r="U487" i="2"/>
  <c r="EL488" i="2"/>
  <c r="AN488" i="2"/>
  <c r="DS489" i="2"/>
  <c r="EF489" i="2"/>
  <c r="CI489" i="2"/>
  <c r="DB487" i="2"/>
  <c r="DH486" i="2"/>
  <c r="BF485" i="2"/>
  <c r="BL485" i="2"/>
  <c r="I489" i="2"/>
  <c r="AM488" i="2"/>
  <c r="FF488" i="2"/>
  <c r="FK489" i="2"/>
  <c r="O486" i="2"/>
  <c r="DT489" i="2"/>
  <c r="EE489" i="2"/>
  <c r="CJ489" i="2"/>
  <c r="DA487" i="2"/>
  <c r="DG486" i="2"/>
  <c r="BE485" i="2"/>
  <c r="BK485" i="2"/>
  <c r="AG488" i="2"/>
  <c r="P486" i="2"/>
  <c r="AH488" i="2"/>
  <c r="AB488" i="2"/>
  <c r="DZ489" i="2"/>
  <c r="EK488" i="2"/>
  <c r="CU489" i="2"/>
  <c r="CC488" i="2"/>
  <c r="BW486" i="2"/>
  <c r="BQ484" i="2"/>
  <c r="AZ486" i="2"/>
  <c r="V487" i="2"/>
  <c r="AS487" i="2"/>
  <c r="DY489" i="2"/>
  <c r="CD488" i="2"/>
  <c r="BX486" i="2"/>
  <c r="AT487" i="2"/>
  <c r="AA488" i="2"/>
  <c r="FE488" i="2"/>
  <c r="EB548" i="2" l="1"/>
  <c r="EC547" i="2"/>
  <c r="EI547" i="2" s="1"/>
  <c r="EH547" i="2"/>
  <c r="DL491" i="2"/>
  <c r="ED490" i="2"/>
  <c r="EJ489" i="2"/>
  <c r="DR490" i="2"/>
  <c r="DX490" i="2"/>
  <c r="CN490" i="2"/>
  <c r="CZ488" i="2"/>
  <c r="CB489" i="2"/>
  <c r="CH490" i="2"/>
  <c r="CT490" i="2"/>
  <c r="DF488" i="2"/>
  <c r="BV488" i="2"/>
  <c r="BD486" i="2"/>
  <c r="BP486" i="2"/>
  <c r="BJ487" i="2"/>
  <c r="AX488" i="2"/>
  <c r="FJ491" i="2"/>
  <c r="FD490" i="2"/>
  <c r="Z489" i="2"/>
  <c r="AR488" i="2"/>
  <c r="AL490" i="2"/>
  <c r="AF490" i="2"/>
  <c r="M489" i="2"/>
  <c r="N488" i="2"/>
  <c r="T489" i="2"/>
  <c r="H490" i="2"/>
  <c r="Q595" i="1"/>
  <c r="R594" i="1"/>
  <c r="N615" i="1"/>
  <c r="H616" i="1"/>
  <c r="G886" i="1"/>
  <c r="F887" i="1"/>
  <c r="D358" i="1"/>
  <c r="E357" i="1"/>
  <c r="O345" i="1"/>
  <c r="P344" i="1"/>
  <c r="DM491" i="2"/>
  <c r="DN491" i="2"/>
  <c r="FL490" i="2"/>
  <c r="BR485" i="2"/>
  <c r="V488" i="2"/>
  <c r="AA489" i="2"/>
  <c r="BQ485" i="2"/>
  <c r="FK490" i="2"/>
  <c r="EL489" i="2"/>
  <c r="CJ490" i="2"/>
  <c r="AM489" i="2"/>
  <c r="I490" i="2"/>
  <c r="AG489" i="2"/>
  <c r="AH489" i="2"/>
  <c r="EK489" i="2"/>
  <c r="DT490" i="2"/>
  <c r="CP490" i="2"/>
  <c r="DB488" i="2"/>
  <c r="BW487" i="2"/>
  <c r="AT488" i="2"/>
  <c r="DY490" i="2"/>
  <c r="EE490" i="2"/>
  <c r="CV490" i="2"/>
  <c r="CD489" i="2"/>
  <c r="DH487" i="2"/>
  <c r="BF486" i="2"/>
  <c r="BK486" i="2"/>
  <c r="AN489" i="2"/>
  <c r="AZ487" i="2"/>
  <c r="FF489" i="2"/>
  <c r="O487" i="2"/>
  <c r="DZ490" i="2"/>
  <c r="EF490" i="2"/>
  <c r="CU490" i="2"/>
  <c r="CC489" i="2"/>
  <c r="DG487" i="2"/>
  <c r="BE486" i="2"/>
  <c r="BL486" i="2"/>
  <c r="P487" i="2"/>
  <c r="J490" i="2"/>
  <c r="AS488" i="2"/>
  <c r="DS490" i="2"/>
  <c r="CO490" i="2"/>
  <c r="DA488" i="2"/>
  <c r="BX487" i="2"/>
  <c r="AB489" i="2"/>
  <c r="AY487" i="2"/>
  <c r="CI490" i="2"/>
  <c r="U488" i="2"/>
  <c r="FE489" i="2"/>
  <c r="EB549" i="2" l="1"/>
  <c r="EC548" i="2"/>
  <c r="EI548" i="2" s="1"/>
  <c r="EH548" i="2"/>
  <c r="DL492" i="2"/>
  <c r="ED491" i="2"/>
  <c r="DR491" i="2"/>
  <c r="DX491" i="2"/>
  <c r="EJ490" i="2"/>
  <c r="CH491" i="2"/>
  <c r="CB490" i="2"/>
  <c r="CZ489" i="2"/>
  <c r="CT491" i="2"/>
  <c r="CN491" i="2"/>
  <c r="DF489" i="2"/>
  <c r="BV489" i="2"/>
  <c r="BD487" i="2"/>
  <c r="BP487" i="2"/>
  <c r="BJ488" i="2"/>
  <c r="AX489" i="2"/>
  <c r="FJ492" i="2"/>
  <c r="FD491" i="2"/>
  <c r="AR489" i="2"/>
  <c r="Z490" i="2"/>
  <c r="AF491" i="2"/>
  <c r="AL491" i="2"/>
  <c r="M490" i="2"/>
  <c r="N489" i="2"/>
  <c r="T490" i="2"/>
  <c r="H491" i="2"/>
  <c r="Q596" i="1"/>
  <c r="R595" i="1"/>
  <c r="N616" i="1"/>
  <c r="H617" i="1"/>
  <c r="G887" i="1"/>
  <c r="F888" i="1"/>
  <c r="D359" i="1"/>
  <c r="E358" i="1"/>
  <c r="O346" i="1"/>
  <c r="P345" i="1"/>
  <c r="DM492" i="2"/>
  <c r="DN492" i="2"/>
  <c r="CU491" i="2"/>
  <c r="FL491" i="2"/>
  <c r="U489" i="2"/>
  <c r="CJ491" i="2"/>
  <c r="CV491" i="2"/>
  <c r="BQ486" i="2"/>
  <c r="V489" i="2"/>
  <c r="P488" i="2"/>
  <c r="FK491" i="2"/>
  <c r="DT491" i="2"/>
  <c r="EK490" i="2"/>
  <c r="DY491" i="2"/>
  <c r="CP491" i="2"/>
  <c r="DA489" i="2"/>
  <c r="DH488" i="2"/>
  <c r="BF487" i="2"/>
  <c r="BL487" i="2"/>
  <c r="I491" i="2"/>
  <c r="AS489" i="2"/>
  <c r="AA490" i="2"/>
  <c r="AN490" i="2"/>
  <c r="O488" i="2"/>
  <c r="EL490" i="2"/>
  <c r="DZ491" i="2"/>
  <c r="CO491" i="2"/>
  <c r="DB489" i="2"/>
  <c r="DG488" i="2"/>
  <c r="BE487" i="2"/>
  <c r="BK487" i="2"/>
  <c r="AH490" i="2"/>
  <c r="AY488" i="2"/>
  <c r="FF490" i="2"/>
  <c r="J491" i="2"/>
  <c r="AB490" i="2"/>
  <c r="EF491" i="2"/>
  <c r="DS491" i="2"/>
  <c r="CI491" i="2"/>
  <c r="CC490" i="2"/>
  <c r="BW488" i="2"/>
  <c r="BR486" i="2"/>
  <c r="AZ488" i="2"/>
  <c r="AM490" i="2"/>
  <c r="EE491" i="2"/>
  <c r="CD490" i="2"/>
  <c r="BX488" i="2"/>
  <c r="AT489" i="2"/>
  <c r="AG490" i="2"/>
  <c r="FE490" i="2"/>
  <c r="EB550" i="2" l="1"/>
  <c r="EC549" i="2"/>
  <c r="EI549" i="2" s="1"/>
  <c r="EH549" i="2"/>
  <c r="DL493" i="2"/>
  <c r="DX492" i="2"/>
  <c r="DR492" i="2"/>
  <c r="EJ491" i="2"/>
  <c r="ED492" i="2"/>
  <c r="CT492" i="2"/>
  <c r="CZ490" i="2"/>
  <c r="CB491" i="2"/>
  <c r="CN492" i="2"/>
  <c r="CH492" i="2"/>
  <c r="DF490" i="2"/>
  <c r="BV490" i="2"/>
  <c r="BD488" i="2"/>
  <c r="BP488" i="2"/>
  <c r="BJ489" i="2"/>
  <c r="AX490" i="2"/>
  <c r="FJ493" i="2"/>
  <c r="FD492" i="2"/>
  <c r="Z491" i="2"/>
  <c r="AR490" i="2"/>
  <c r="AL492" i="2"/>
  <c r="AF492" i="2"/>
  <c r="M491" i="2"/>
  <c r="N490" i="2"/>
  <c r="T491" i="2"/>
  <c r="H492" i="2"/>
  <c r="Q597" i="1"/>
  <c r="R596" i="1"/>
  <c r="N617" i="1"/>
  <c r="H618" i="1"/>
  <c r="F889" i="1"/>
  <c r="G888" i="1"/>
  <c r="D360" i="1"/>
  <c r="E359" i="1"/>
  <c r="O347" i="1"/>
  <c r="P346" i="1"/>
  <c r="DN493" i="2"/>
  <c r="DM493" i="2"/>
  <c r="BE488" i="2"/>
  <c r="DA490" i="2"/>
  <c r="AB491" i="2"/>
  <c r="FK492" i="2"/>
  <c r="AN491" i="2"/>
  <c r="AA491" i="2"/>
  <c r="P489" i="2"/>
  <c r="DY492" i="2"/>
  <c r="CV492" i="2"/>
  <c r="BR487" i="2"/>
  <c r="V490" i="2"/>
  <c r="J492" i="2"/>
  <c r="O489" i="2"/>
  <c r="DZ492" i="2"/>
  <c r="DT492" i="2"/>
  <c r="CU492" i="2"/>
  <c r="DB490" i="2"/>
  <c r="CP492" i="2"/>
  <c r="BW489" i="2"/>
  <c r="AT490" i="2"/>
  <c r="EF492" i="2"/>
  <c r="EL491" i="2"/>
  <c r="CI492" i="2"/>
  <c r="CD491" i="2"/>
  <c r="DG489" i="2"/>
  <c r="BF488" i="2"/>
  <c r="BL488" i="2"/>
  <c r="AZ489" i="2"/>
  <c r="FF491" i="2"/>
  <c r="I492" i="2"/>
  <c r="AS490" i="2"/>
  <c r="EE492" i="2"/>
  <c r="EK491" i="2"/>
  <c r="CJ492" i="2"/>
  <c r="CC491" i="2"/>
  <c r="DH489" i="2"/>
  <c r="BK488" i="2"/>
  <c r="FL492" i="2"/>
  <c r="AG491" i="2"/>
  <c r="AY489" i="2"/>
  <c r="AM491" i="2"/>
  <c r="U490" i="2"/>
  <c r="DS492" i="2"/>
  <c r="CO492" i="2"/>
  <c r="BX489" i="2"/>
  <c r="FE491" i="2"/>
  <c r="BQ487" i="2"/>
  <c r="AH491" i="2"/>
  <c r="EB551" i="2" l="1"/>
  <c r="EC550" i="2"/>
  <c r="EI550" i="2" s="1"/>
  <c r="EH550" i="2"/>
  <c r="DL494" i="2"/>
  <c r="EJ492" i="2"/>
  <c r="DR493" i="2"/>
  <c r="ED493" i="2"/>
  <c r="DX493" i="2"/>
  <c r="CN493" i="2"/>
  <c r="CB492" i="2"/>
  <c r="CZ491" i="2"/>
  <c r="CH493" i="2"/>
  <c r="CT493" i="2"/>
  <c r="DF491" i="2"/>
  <c r="BV491" i="2"/>
  <c r="BD489" i="2"/>
  <c r="BP489" i="2"/>
  <c r="BJ490" i="2"/>
  <c r="AX491" i="2"/>
  <c r="FJ494" i="2"/>
  <c r="FD493" i="2"/>
  <c r="AR491" i="2"/>
  <c r="Z492" i="2"/>
  <c r="AL493" i="2"/>
  <c r="AF493" i="2"/>
  <c r="M492" i="2"/>
  <c r="N491" i="2"/>
  <c r="T492" i="2"/>
  <c r="H493" i="2"/>
  <c r="Q598" i="1"/>
  <c r="R597" i="1"/>
  <c r="N618" i="1"/>
  <c r="H619" i="1"/>
  <c r="G889" i="1"/>
  <c r="F890" i="1"/>
  <c r="D361" i="1"/>
  <c r="E360" i="1"/>
  <c r="O348" i="1"/>
  <c r="P347" i="1"/>
  <c r="DM494" i="2"/>
  <c r="DN494" i="2"/>
  <c r="CC492" i="2"/>
  <c r="AT491" i="2"/>
  <c r="AS491" i="2"/>
  <c r="DS493" i="2"/>
  <c r="CJ493" i="2"/>
  <c r="BR488" i="2"/>
  <c r="AZ490" i="2"/>
  <c r="AH492" i="2"/>
  <c r="AG492" i="2"/>
  <c r="EL492" i="2"/>
  <c r="FF492" i="2"/>
  <c r="DY493" i="2"/>
  <c r="EE493" i="2"/>
  <c r="CU493" i="2"/>
  <c r="DA491" i="2"/>
  <c r="DH490" i="2"/>
  <c r="BF489" i="2"/>
  <c r="BK489" i="2"/>
  <c r="AA492" i="2"/>
  <c r="P490" i="2"/>
  <c r="AB492" i="2"/>
  <c r="O490" i="2"/>
  <c r="DZ493" i="2"/>
  <c r="EF493" i="2"/>
  <c r="CV493" i="2"/>
  <c r="DB491" i="2"/>
  <c r="DG490" i="2"/>
  <c r="BE489" i="2"/>
  <c r="BL489" i="2"/>
  <c r="FL493" i="2"/>
  <c r="J493" i="2"/>
  <c r="AY490" i="2"/>
  <c r="U491" i="2"/>
  <c r="AN492" i="2"/>
  <c r="EK492" i="2"/>
  <c r="DT493" i="2"/>
  <c r="CP493" i="2"/>
  <c r="CI493" i="2"/>
  <c r="BW490" i="2"/>
  <c r="BQ488" i="2"/>
  <c r="AM492" i="2"/>
  <c r="FK493" i="2"/>
  <c r="I493" i="2"/>
  <c r="CO493" i="2"/>
  <c r="CD492" i="2"/>
  <c r="BX490" i="2"/>
  <c r="V491" i="2"/>
  <c r="FE492" i="2"/>
  <c r="EB552" i="2" l="1"/>
  <c r="EC551" i="2"/>
  <c r="EI551" i="2" s="1"/>
  <c r="EH551" i="2"/>
  <c r="DL495" i="2"/>
  <c r="ED494" i="2"/>
  <c r="DR494" i="2"/>
  <c r="DX494" i="2"/>
  <c r="EJ493" i="2"/>
  <c r="CH494" i="2"/>
  <c r="CZ492" i="2"/>
  <c r="CB493" i="2"/>
  <c r="CT494" i="2"/>
  <c r="CN494" i="2"/>
  <c r="DF492" i="2"/>
  <c r="BV492" i="2"/>
  <c r="BD490" i="2"/>
  <c r="BP490" i="2"/>
  <c r="BJ491" i="2"/>
  <c r="AX492" i="2"/>
  <c r="FJ495" i="2"/>
  <c r="FD494" i="2"/>
  <c r="Z493" i="2"/>
  <c r="AR492" i="2"/>
  <c r="AF494" i="2"/>
  <c r="AL494" i="2"/>
  <c r="M493" i="2"/>
  <c r="N492" i="2"/>
  <c r="T493" i="2"/>
  <c r="H494" i="2"/>
  <c r="Q599" i="1"/>
  <c r="R598" i="1"/>
  <c r="N619" i="1"/>
  <c r="H620" i="1"/>
  <c r="F891" i="1"/>
  <c r="G890" i="1"/>
  <c r="D362" i="1"/>
  <c r="E361" i="1"/>
  <c r="O349" i="1"/>
  <c r="P348" i="1"/>
  <c r="DM495" i="2"/>
  <c r="DN495" i="2"/>
  <c r="AB493" i="2"/>
  <c r="AA493" i="2"/>
  <c r="EL493" i="2"/>
  <c r="BX491" i="2"/>
  <c r="I494" i="2"/>
  <c r="AT492" i="2"/>
  <c r="FE493" i="2"/>
  <c r="DB492" i="2"/>
  <c r="CI494" i="2"/>
  <c r="DT494" i="2"/>
  <c r="EE494" i="2"/>
  <c r="CP494" i="2"/>
  <c r="CD493" i="2"/>
  <c r="DG491" i="2"/>
  <c r="BF490" i="2"/>
  <c r="BK490" i="2"/>
  <c r="AH493" i="2"/>
  <c r="AZ491" i="2"/>
  <c r="FF493" i="2"/>
  <c r="AN493" i="2"/>
  <c r="O491" i="2"/>
  <c r="DS494" i="2"/>
  <c r="EF494" i="2"/>
  <c r="CO494" i="2"/>
  <c r="CC493" i="2"/>
  <c r="DH491" i="2"/>
  <c r="BE490" i="2"/>
  <c r="BL490" i="2"/>
  <c r="FL494" i="2"/>
  <c r="AM493" i="2"/>
  <c r="P491" i="2"/>
  <c r="J494" i="2"/>
  <c r="AS492" i="2"/>
  <c r="EK493" i="2"/>
  <c r="DY494" i="2"/>
  <c r="CJ494" i="2"/>
  <c r="DA492" i="2"/>
  <c r="CV494" i="2"/>
  <c r="BW491" i="2"/>
  <c r="BR489" i="2"/>
  <c r="AG493" i="2"/>
  <c r="V492" i="2"/>
  <c r="AY491" i="2"/>
  <c r="U492" i="2"/>
  <c r="DZ494" i="2"/>
  <c r="CU494" i="2"/>
  <c r="BQ489" i="2"/>
  <c r="FK494" i="2"/>
  <c r="EB553" i="2" l="1"/>
  <c r="EC552" i="2"/>
  <c r="EI552" i="2" s="1"/>
  <c r="EH552" i="2"/>
  <c r="DL496" i="2"/>
  <c r="ED495" i="2"/>
  <c r="DX495" i="2"/>
  <c r="DR495" i="2"/>
  <c r="EJ494" i="2"/>
  <c r="CT495" i="2"/>
  <c r="CB494" i="2"/>
  <c r="CZ493" i="2"/>
  <c r="CN495" i="2"/>
  <c r="CH495" i="2"/>
  <c r="DF493" i="2"/>
  <c r="BV493" i="2"/>
  <c r="BD491" i="2"/>
  <c r="BP491" i="2"/>
  <c r="BJ492" i="2"/>
  <c r="AX493" i="2"/>
  <c r="FJ496" i="2"/>
  <c r="FD495" i="2"/>
  <c r="AR493" i="2"/>
  <c r="Z494" i="2"/>
  <c r="AL495" i="2"/>
  <c r="AF495" i="2"/>
  <c r="M494" i="2"/>
  <c r="N493" i="2"/>
  <c r="T494" i="2"/>
  <c r="H495" i="2"/>
  <c r="Q600" i="1"/>
  <c r="R599" i="1"/>
  <c r="N620" i="1"/>
  <c r="H621" i="1"/>
  <c r="G891" i="1"/>
  <c r="F892" i="1"/>
  <c r="D363" i="1"/>
  <c r="E362" i="1"/>
  <c r="O350" i="1"/>
  <c r="P349" i="1"/>
  <c r="DN496" i="2"/>
  <c r="DM496" i="2"/>
  <c r="CO495" i="2"/>
  <c r="AZ492" i="2"/>
  <c r="CU495" i="2"/>
  <c r="CP495" i="2"/>
  <c r="BQ490" i="2"/>
  <c r="AS493" i="2"/>
  <c r="FK495" i="2"/>
  <c r="U493" i="2"/>
  <c r="AN494" i="2"/>
  <c r="EE495" i="2"/>
  <c r="FE494" i="2"/>
  <c r="DZ495" i="2"/>
  <c r="EK494" i="2"/>
  <c r="CI495" i="2"/>
  <c r="DB493" i="2"/>
  <c r="DH492" i="2"/>
  <c r="BF491" i="2"/>
  <c r="BK491" i="2"/>
  <c r="AA494" i="2"/>
  <c r="AY492" i="2"/>
  <c r="FF494" i="2"/>
  <c r="AH494" i="2"/>
  <c r="O492" i="2"/>
  <c r="DY495" i="2"/>
  <c r="EL494" i="2"/>
  <c r="CJ495" i="2"/>
  <c r="DA493" i="2"/>
  <c r="DG492" i="2"/>
  <c r="BE491" i="2"/>
  <c r="BL491" i="2"/>
  <c r="FL495" i="2"/>
  <c r="AG494" i="2"/>
  <c r="P492" i="2"/>
  <c r="AB494" i="2"/>
  <c r="EF495" i="2"/>
  <c r="DS495" i="2"/>
  <c r="CV495" i="2"/>
  <c r="CC494" i="2"/>
  <c r="BW492" i="2"/>
  <c r="BR490" i="2"/>
  <c r="AT493" i="2"/>
  <c r="J495" i="2"/>
  <c r="I495" i="2"/>
  <c r="DT495" i="2"/>
  <c r="CD494" i="2"/>
  <c r="BX492" i="2"/>
  <c r="V493" i="2"/>
  <c r="AM494" i="2"/>
  <c r="EC553" i="2" l="1"/>
  <c r="EI553" i="2" s="1"/>
  <c r="EH553" i="2"/>
  <c r="DL497" i="2"/>
  <c r="EJ495" i="2"/>
  <c r="DR496" i="2"/>
  <c r="DX496" i="2"/>
  <c r="ED496" i="2"/>
  <c r="CN496" i="2"/>
  <c r="CZ494" i="2"/>
  <c r="CB495" i="2"/>
  <c r="CH496" i="2"/>
  <c r="CT496" i="2"/>
  <c r="DF494" i="2"/>
  <c r="BV494" i="2"/>
  <c r="BD492" i="2"/>
  <c r="BP492" i="2"/>
  <c r="BJ493" i="2"/>
  <c r="AX494" i="2"/>
  <c r="FJ497" i="2"/>
  <c r="FD496" i="2"/>
  <c r="Z495" i="2"/>
  <c r="AR494" i="2"/>
  <c r="AL496" i="2"/>
  <c r="AF496" i="2"/>
  <c r="M495" i="2"/>
  <c r="N494" i="2"/>
  <c r="T495" i="2"/>
  <c r="H496" i="2"/>
  <c r="N621" i="1"/>
  <c r="H622" i="1"/>
  <c r="Q601" i="1"/>
  <c r="R600" i="1"/>
  <c r="F893" i="1"/>
  <c r="G892" i="1"/>
  <c r="D364" i="1"/>
  <c r="E363" i="1"/>
  <c r="O351" i="1"/>
  <c r="P350" i="1"/>
  <c r="DM497" i="2"/>
  <c r="DN497" i="2"/>
  <c r="DA494" i="2"/>
  <c r="AB495" i="2"/>
  <c r="AG495" i="2"/>
  <c r="DY496" i="2"/>
  <c r="DB494" i="2"/>
  <c r="BQ491" i="2"/>
  <c r="AZ493" i="2"/>
  <c r="FE495" i="2"/>
  <c r="AY493" i="2"/>
  <c r="AH495" i="2"/>
  <c r="EE496" i="2"/>
  <c r="FK496" i="2"/>
  <c r="DT496" i="2"/>
  <c r="EL495" i="2"/>
  <c r="CV496" i="2"/>
  <c r="CD495" i="2"/>
  <c r="DG493" i="2"/>
  <c r="BF492" i="2"/>
  <c r="BK492" i="2"/>
  <c r="AN495" i="2"/>
  <c r="P493" i="2"/>
  <c r="O493" i="2"/>
  <c r="DS496" i="2"/>
  <c r="EK495" i="2"/>
  <c r="CU496" i="2"/>
  <c r="CC495" i="2"/>
  <c r="DH493" i="2"/>
  <c r="BE492" i="2"/>
  <c r="BL492" i="2"/>
  <c r="FL496" i="2"/>
  <c r="V494" i="2"/>
  <c r="AA495" i="2"/>
  <c r="J496" i="2"/>
  <c r="AS494" i="2"/>
  <c r="EF496" i="2"/>
  <c r="DZ496" i="2"/>
  <c r="CO496" i="2"/>
  <c r="CJ496" i="2"/>
  <c r="BX493" i="2"/>
  <c r="BR491" i="2"/>
  <c r="AM495" i="2"/>
  <c r="AT494" i="2"/>
  <c r="U494" i="2"/>
  <c r="CP496" i="2"/>
  <c r="CI496" i="2"/>
  <c r="BW493" i="2"/>
  <c r="I496" i="2"/>
  <c r="FF495" i="2"/>
  <c r="DL498" i="2" l="1"/>
  <c r="EJ496" i="2"/>
  <c r="DX497" i="2"/>
  <c r="DR497" i="2"/>
  <c r="ED497" i="2"/>
  <c r="CH497" i="2"/>
  <c r="CB496" i="2"/>
  <c r="CZ495" i="2"/>
  <c r="CT497" i="2"/>
  <c r="CN497" i="2"/>
  <c r="DF495" i="2"/>
  <c r="BV495" i="2"/>
  <c r="BD493" i="2"/>
  <c r="BP493" i="2"/>
  <c r="BJ494" i="2"/>
  <c r="AX495" i="2"/>
  <c r="FJ498" i="2"/>
  <c r="FD497" i="2"/>
  <c r="AR495" i="2"/>
  <c r="Z496" i="2"/>
  <c r="AF497" i="2"/>
  <c r="AL497" i="2"/>
  <c r="M496" i="2"/>
  <c r="N495" i="2"/>
  <c r="T496" i="2"/>
  <c r="H497" i="2"/>
  <c r="Q602" i="1"/>
  <c r="R601" i="1"/>
  <c r="N622" i="1"/>
  <c r="H623" i="1"/>
  <c r="F894" i="1"/>
  <c r="G893" i="1"/>
  <c r="D365" i="1"/>
  <c r="E364" i="1"/>
  <c r="O352" i="1"/>
  <c r="P351" i="1"/>
  <c r="DM498" i="2"/>
  <c r="DN498" i="2"/>
  <c r="EF497" i="2"/>
  <c r="DG494" i="2"/>
  <c r="AS495" i="2"/>
  <c r="O494" i="2"/>
  <c r="DY497" i="2"/>
  <c r="CC496" i="2"/>
  <c r="BX494" i="2"/>
  <c r="AZ494" i="2"/>
  <c r="AH496" i="2"/>
  <c r="BL493" i="2"/>
  <c r="AY494" i="2"/>
  <c r="EK496" i="2"/>
  <c r="FK497" i="2"/>
  <c r="EL496" i="2"/>
  <c r="DZ497" i="2"/>
  <c r="CJ497" i="2"/>
  <c r="CD496" i="2"/>
  <c r="CV497" i="2"/>
  <c r="BW494" i="2"/>
  <c r="BR492" i="2"/>
  <c r="FF496" i="2"/>
  <c r="AN496" i="2"/>
  <c r="FL497" i="2"/>
  <c r="AA496" i="2"/>
  <c r="EE497" i="2"/>
  <c r="DT497" i="2"/>
  <c r="CO497" i="2"/>
  <c r="DB495" i="2"/>
  <c r="DH494" i="2"/>
  <c r="BF493" i="2"/>
  <c r="BK493" i="2"/>
  <c r="P494" i="2"/>
  <c r="I497" i="2"/>
  <c r="AB496" i="2"/>
  <c r="FE496" i="2"/>
  <c r="AG496" i="2"/>
  <c r="DS497" i="2"/>
  <c r="CP497" i="2"/>
  <c r="DA495" i="2"/>
  <c r="BE493" i="2"/>
  <c r="AM496" i="2"/>
  <c r="U495" i="2"/>
  <c r="AT495" i="2"/>
  <c r="CI497" i="2"/>
  <c r="CU497" i="2"/>
  <c r="BQ492" i="2"/>
  <c r="J497" i="2"/>
  <c r="V495" i="2"/>
  <c r="DL499" i="2" l="1"/>
  <c r="DR498" i="2"/>
  <c r="DX498" i="2"/>
  <c r="ED498" i="2"/>
  <c r="EJ497" i="2"/>
  <c r="CT498" i="2"/>
  <c r="CZ496" i="2"/>
  <c r="CB497" i="2"/>
  <c r="CN498" i="2"/>
  <c r="CH498" i="2"/>
  <c r="DF496" i="2"/>
  <c r="BV496" i="2"/>
  <c r="BD494" i="2"/>
  <c r="BP494" i="2"/>
  <c r="BJ495" i="2"/>
  <c r="AX496" i="2"/>
  <c r="FJ499" i="2"/>
  <c r="FD498" i="2"/>
  <c r="Z497" i="2"/>
  <c r="AR496" i="2"/>
  <c r="AL498" i="2"/>
  <c r="AF498" i="2"/>
  <c r="M497" i="2"/>
  <c r="N496" i="2"/>
  <c r="T497" i="2"/>
  <c r="H498" i="2"/>
  <c r="Q603" i="1"/>
  <c r="R602" i="1"/>
  <c r="N623" i="1"/>
  <c r="H624" i="1"/>
  <c r="G894" i="1"/>
  <c r="F895" i="1"/>
  <c r="D366" i="1"/>
  <c r="E365" i="1"/>
  <c r="O353" i="1"/>
  <c r="P352" i="1"/>
  <c r="DM499" i="2"/>
  <c r="DN499" i="2"/>
  <c r="AS496" i="2"/>
  <c r="CV498" i="2"/>
  <c r="BX495" i="2"/>
  <c r="AY495" i="2"/>
  <c r="I498" i="2"/>
  <c r="CU498" i="2"/>
  <c r="CP498" i="2"/>
  <c r="AA497" i="2"/>
  <c r="FK498" i="2"/>
  <c r="BR493" i="2"/>
  <c r="P495" i="2"/>
  <c r="AN497" i="2"/>
  <c r="DS498" i="2"/>
  <c r="BQ493" i="2"/>
  <c r="FE497" i="2"/>
  <c r="DY498" i="2"/>
  <c r="EK497" i="2"/>
  <c r="CJ498" i="2"/>
  <c r="CC497" i="2"/>
  <c r="DH495" i="2"/>
  <c r="BF494" i="2"/>
  <c r="BK494" i="2"/>
  <c r="AT496" i="2"/>
  <c r="AZ495" i="2"/>
  <c r="FF497" i="2"/>
  <c r="AH497" i="2"/>
  <c r="U496" i="2"/>
  <c r="DZ498" i="2"/>
  <c r="EL497" i="2"/>
  <c r="CI498" i="2"/>
  <c r="CD497" i="2"/>
  <c r="DG495" i="2"/>
  <c r="BE494" i="2"/>
  <c r="BL494" i="2"/>
  <c r="FL498" i="2"/>
  <c r="AG497" i="2"/>
  <c r="V496" i="2"/>
  <c r="DT498" i="2"/>
  <c r="EE498" i="2"/>
  <c r="DA496" i="2"/>
  <c r="CO498" i="2"/>
  <c r="AB497" i="2"/>
  <c r="J498" i="2"/>
  <c r="O495" i="2"/>
  <c r="EF498" i="2"/>
  <c r="DB496" i="2"/>
  <c r="BW495" i="2"/>
  <c r="AM497" i="2"/>
  <c r="DL500" i="2" l="1"/>
  <c r="EJ498" i="2"/>
  <c r="ED499" i="2"/>
  <c r="DX499" i="2"/>
  <c r="DR499" i="2"/>
  <c r="CN499" i="2"/>
  <c r="CB498" i="2"/>
  <c r="CZ497" i="2"/>
  <c r="CH499" i="2"/>
  <c r="CT499" i="2"/>
  <c r="DF497" i="2"/>
  <c r="BV497" i="2"/>
  <c r="BD495" i="2"/>
  <c r="BP495" i="2"/>
  <c r="BJ496" i="2"/>
  <c r="AX497" i="2"/>
  <c r="FJ500" i="2"/>
  <c r="FD499" i="2"/>
  <c r="AR497" i="2"/>
  <c r="Z498" i="2"/>
  <c r="AL499" i="2"/>
  <c r="AF499" i="2"/>
  <c r="M498" i="2"/>
  <c r="N497" i="2"/>
  <c r="T498" i="2"/>
  <c r="H499" i="2"/>
  <c r="Q604" i="1"/>
  <c r="R603" i="1"/>
  <c r="N624" i="1"/>
  <c r="H625" i="1"/>
  <c r="G895" i="1"/>
  <c r="F896" i="1"/>
  <c r="D367" i="1"/>
  <c r="E366" i="1"/>
  <c r="O354" i="1"/>
  <c r="P353" i="1"/>
  <c r="DM500" i="2"/>
  <c r="DN500" i="2"/>
  <c r="CC498" i="2"/>
  <c r="FL499" i="2"/>
  <c r="I499" i="2"/>
  <c r="CO499" i="2"/>
  <c r="CJ499" i="2"/>
  <c r="BQ494" i="2"/>
  <c r="AM498" i="2"/>
  <c r="FE498" i="2"/>
  <c r="P496" i="2"/>
  <c r="AH498" i="2"/>
  <c r="EL498" i="2"/>
  <c r="FK499" i="2"/>
  <c r="DS499" i="2"/>
  <c r="DY499" i="2"/>
  <c r="CU499" i="2"/>
  <c r="DB497" i="2"/>
  <c r="DH496" i="2"/>
  <c r="BF495" i="2"/>
  <c r="BK495" i="2"/>
  <c r="V497" i="2"/>
  <c r="AS497" i="2"/>
  <c r="AG498" i="2"/>
  <c r="O496" i="2"/>
  <c r="DT499" i="2"/>
  <c r="DZ499" i="2"/>
  <c r="CV499" i="2"/>
  <c r="DA497" i="2"/>
  <c r="DG496" i="2"/>
  <c r="BE495" i="2"/>
  <c r="BL495" i="2"/>
  <c r="AA498" i="2"/>
  <c r="AY496" i="2"/>
  <c r="FF498" i="2"/>
  <c r="AB498" i="2"/>
  <c r="AN498" i="2"/>
  <c r="EK498" i="2"/>
  <c r="EF499" i="2"/>
  <c r="CP499" i="2"/>
  <c r="CI499" i="2"/>
  <c r="BX496" i="2"/>
  <c r="BR494" i="2"/>
  <c r="AZ496" i="2"/>
  <c r="U497" i="2"/>
  <c r="EE499" i="2"/>
  <c r="CD498" i="2"/>
  <c r="BW496" i="2"/>
  <c r="AT497" i="2"/>
  <c r="J499" i="2"/>
  <c r="DL501" i="2" l="1"/>
  <c r="DX500" i="2"/>
  <c r="ED500" i="2"/>
  <c r="DR500" i="2"/>
  <c r="EJ499" i="2"/>
  <c r="CH500" i="2"/>
  <c r="CZ498" i="2"/>
  <c r="CB499" i="2"/>
  <c r="CT500" i="2"/>
  <c r="CN500" i="2"/>
  <c r="DF498" i="2"/>
  <c r="BV498" i="2"/>
  <c r="BD496" i="2"/>
  <c r="BP496" i="2"/>
  <c r="BJ497" i="2"/>
  <c r="AX498" i="2"/>
  <c r="FJ501" i="2"/>
  <c r="FD500" i="2"/>
  <c r="Z499" i="2"/>
  <c r="AR498" i="2"/>
  <c r="AF500" i="2"/>
  <c r="AL500" i="2"/>
  <c r="M499" i="2"/>
  <c r="N498" i="2"/>
  <c r="T499" i="2"/>
  <c r="H500" i="2"/>
  <c r="Q605" i="1"/>
  <c r="R604" i="1"/>
  <c r="N625" i="1"/>
  <c r="H626" i="1"/>
  <c r="F897" i="1"/>
  <c r="G896" i="1"/>
  <c r="D368" i="1"/>
  <c r="E367" i="1"/>
  <c r="O355" i="1"/>
  <c r="P354" i="1"/>
  <c r="DM501" i="2"/>
  <c r="DN501" i="2"/>
  <c r="CV500" i="2"/>
  <c r="AG499" i="2"/>
  <c r="FK500" i="2"/>
  <c r="EE500" i="2"/>
  <c r="DB498" i="2"/>
  <c r="BQ495" i="2"/>
  <c r="AZ497" i="2"/>
  <c r="AN499" i="2"/>
  <c r="U498" i="2"/>
  <c r="DZ500" i="2"/>
  <c r="FE499" i="2"/>
  <c r="EK499" i="2"/>
  <c r="DS500" i="2"/>
  <c r="CO500" i="2"/>
  <c r="CD499" i="2"/>
  <c r="DG497" i="2"/>
  <c r="BF496" i="2"/>
  <c r="BK496" i="2"/>
  <c r="AH499" i="2"/>
  <c r="AM499" i="2"/>
  <c r="P497" i="2"/>
  <c r="J500" i="2"/>
  <c r="O497" i="2"/>
  <c r="EL499" i="2"/>
  <c r="DT500" i="2"/>
  <c r="CP500" i="2"/>
  <c r="CC499" i="2"/>
  <c r="DH497" i="2"/>
  <c r="BE496" i="2"/>
  <c r="BL496" i="2"/>
  <c r="FL500" i="2"/>
  <c r="V498" i="2"/>
  <c r="AY497" i="2"/>
  <c r="AS498" i="2"/>
  <c r="DY500" i="2"/>
  <c r="EF500" i="2"/>
  <c r="CI500" i="2"/>
  <c r="DA498" i="2"/>
  <c r="BX497" i="2"/>
  <c r="BR495" i="2"/>
  <c r="AB499" i="2"/>
  <c r="AT498" i="2"/>
  <c r="AA499" i="2"/>
  <c r="CJ500" i="2"/>
  <c r="CU500" i="2"/>
  <c r="BW497" i="2"/>
  <c r="I500" i="2"/>
  <c r="FF499" i="2"/>
  <c r="DL502" i="2" l="1"/>
  <c r="DR501" i="2"/>
  <c r="ED501" i="2"/>
  <c r="EJ500" i="2"/>
  <c r="DX501" i="2"/>
  <c r="CT501" i="2"/>
  <c r="CB500" i="2"/>
  <c r="CZ499" i="2"/>
  <c r="CN501" i="2"/>
  <c r="CH501" i="2"/>
  <c r="DF499" i="2"/>
  <c r="BV499" i="2"/>
  <c r="BD497" i="2"/>
  <c r="BP497" i="2"/>
  <c r="BJ498" i="2"/>
  <c r="AX499" i="2"/>
  <c r="FJ502" i="2"/>
  <c r="FD501" i="2"/>
  <c r="AR499" i="2"/>
  <c r="Z500" i="2"/>
  <c r="AL501" i="2"/>
  <c r="AF501" i="2"/>
  <c r="M500" i="2"/>
  <c r="N499" i="2"/>
  <c r="T500" i="2"/>
  <c r="H501" i="2"/>
  <c r="Q606" i="1"/>
  <c r="R605" i="1"/>
  <c r="N626" i="1"/>
  <c r="H627" i="1"/>
  <c r="G897" i="1"/>
  <c r="F898" i="1"/>
  <c r="D369" i="1"/>
  <c r="E368" i="1"/>
  <c r="O356" i="1"/>
  <c r="P355" i="1"/>
  <c r="DM502" i="2"/>
  <c r="DN502" i="2"/>
  <c r="DA499" i="2"/>
  <c r="AT499" i="2"/>
  <c r="O498" i="2"/>
  <c r="CU501" i="2"/>
  <c r="CP501" i="2"/>
  <c r="BQ496" i="2"/>
  <c r="J501" i="2"/>
  <c r="AB500" i="2"/>
  <c r="DS501" i="2"/>
  <c r="FL501" i="2"/>
  <c r="DY501" i="2"/>
  <c r="DT501" i="2"/>
  <c r="CV501" i="2"/>
  <c r="CD500" i="2"/>
  <c r="CO501" i="2"/>
  <c r="BX498" i="2"/>
  <c r="BR496" i="2"/>
  <c r="FF500" i="2"/>
  <c r="AM500" i="2"/>
  <c r="AG500" i="2"/>
  <c r="FK501" i="2"/>
  <c r="AA500" i="2"/>
  <c r="EK500" i="2"/>
  <c r="EE501" i="2"/>
  <c r="CI501" i="2"/>
  <c r="DB499" i="2"/>
  <c r="DH498" i="2"/>
  <c r="BF497" i="2"/>
  <c r="BK497" i="2"/>
  <c r="P498" i="2"/>
  <c r="AY498" i="2"/>
  <c r="U499" i="2"/>
  <c r="AH500" i="2"/>
  <c r="FE500" i="2"/>
  <c r="EL500" i="2"/>
  <c r="EF501" i="2"/>
  <c r="CJ501" i="2"/>
  <c r="DG498" i="2"/>
  <c r="BE497" i="2"/>
  <c r="BL497" i="2"/>
  <c r="AS499" i="2"/>
  <c r="I501" i="2"/>
  <c r="DZ501" i="2"/>
  <c r="CC500" i="2"/>
  <c r="BW498" i="2"/>
  <c r="AZ498" i="2"/>
  <c r="V499" i="2"/>
  <c r="AN500" i="2"/>
  <c r="DL503" i="2" l="1"/>
  <c r="ED502" i="2"/>
  <c r="DR502" i="2"/>
  <c r="EJ501" i="2"/>
  <c r="DX502" i="2"/>
  <c r="CN502" i="2"/>
  <c r="CZ500" i="2"/>
  <c r="CB501" i="2"/>
  <c r="CH502" i="2"/>
  <c r="CT502" i="2"/>
  <c r="DF500" i="2"/>
  <c r="BV500" i="2"/>
  <c r="BD498" i="2"/>
  <c r="BP498" i="2"/>
  <c r="BJ499" i="2"/>
  <c r="AX500" i="2"/>
  <c r="FJ503" i="2"/>
  <c r="FD502" i="2"/>
  <c r="Z501" i="2"/>
  <c r="AR500" i="2"/>
  <c r="AL502" i="2"/>
  <c r="AF502" i="2"/>
  <c r="M501" i="2"/>
  <c r="N500" i="2"/>
  <c r="T501" i="2"/>
  <c r="H502" i="2"/>
  <c r="R606" i="1"/>
  <c r="Q607" i="1"/>
  <c r="N627" i="1"/>
  <c r="H628" i="1"/>
  <c r="F899" i="1"/>
  <c r="G898" i="1"/>
  <c r="D370" i="1"/>
  <c r="E369" i="1"/>
  <c r="O357" i="1"/>
  <c r="P356" i="1"/>
  <c r="DM503" i="2"/>
  <c r="DN503" i="2"/>
  <c r="BE498" i="2"/>
  <c r="DA500" i="2"/>
  <c r="AB501" i="2"/>
  <c r="FK502" i="2"/>
  <c r="AG501" i="2"/>
  <c r="FF501" i="2"/>
  <c r="U500" i="2"/>
  <c r="DT502" i="2"/>
  <c r="CO502" i="2"/>
  <c r="BQ497" i="2"/>
  <c r="P499" i="2"/>
  <c r="BW499" i="2"/>
  <c r="FL502" i="2"/>
  <c r="DS502" i="2"/>
  <c r="DZ502" i="2"/>
  <c r="CP502" i="2"/>
  <c r="DB500" i="2"/>
  <c r="CI502" i="2"/>
  <c r="I502" i="2"/>
  <c r="AA501" i="2"/>
  <c r="EK501" i="2"/>
  <c r="EE502" i="2"/>
  <c r="CV502" i="2"/>
  <c r="CC501" i="2"/>
  <c r="DH499" i="2"/>
  <c r="BF498" i="2"/>
  <c r="BK498" i="2"/>
  <c r="AN501" i="2"/>
  <c r="AZ499" i="2"/>
  <c r="AM501" i="2"/>
  <c r="J502" i="2"/>
  <c r="AS500" i="2"/>
  <c r="EL501" i="2"/>
  <c r="EF502" i="2"/>
  <c r="CU502" i="2"/>
  <c r="CD501" i="2"/>
  <c r="DG499" i="2"/>
  <c r="BL498" i="2"/>
  <c r="O499" i="2"/>
  <c r="AY499" i="2"/>
  <c r="AT500" i="2"/>
  <c r="V500" i="2"/>
  <c r="DY502" i="2"/>
  <c r="CJ502" i="2"/>
  <c r="BX499" i="2"/>
  <c r="AH501" i="2"/>
  <c r="FE501" i="2"/>
  <c r="BR497" i="2"/>
  <c r="DL504" i="2" l="1"/>
  <c r="ED503" i="2"/>
  <c r="DX503" i="2"/>
  <c r="EJ502" i="2"/>
  <c r="DR503" i="2"/>
  <c r="CH503" i="2"/>
  <c r="CB502" i="2"/>
  <c r="CZ501" i="2"/>
  <c r="CT503" i="2"/>
  <c r="CN503" i="2"/>
  <c r="DF501" i="2"/>
  <c r="BV501" i="2"/>
  <c r="BD499" i="2"/>
  <c r="BP499" i="2"/>
  <c r="BJ500" i="2"/>
  <c r="AX501" i="2"/>
  <c r="FJ504" i="2"/>
  <c r="FD503" i="2"/>
  <c r="AR501" i="2"/>
  <c r="Z502" i="2"/>
  <c r="AF503" i="2"/>
  <c r="AL503" i="2"/>
  <c r="M502" i="2"/>
  <c r="N501" i="2"/>
  <c r="T502" i="2"/>
  <c r="H503" i="2"/>
  <c r="N628" i="1"/>
  <c r="H629" i="1"/>
  <c r="Q608" i="1"/>
  <c r="R607" i="1"/>
  <c r="F900" i="1"/>
  <c r="G899" i="1"/>
  <c r="D371" i="1"/>
  <c r="E370" i="1"/>
  <c r="O358" i="1"/>
  <c r="P357" i="1"/>
  <c r="DM504" i="2"/>
  <c r="DN504" i="2"/>
  <c r="CU503" i="2"/>
  <c r="AG502" i="2"/>
  <c r="U501" i="2"/>
  <c r="CJ503" i="2"/>
  <c r="CV503" i="2"/>
  <c r="BR498" i="2"/>
  <c r="AY500" i="2"/>
  <c r="FK503" i="2"/>
  <c r="DZ503" i="2"/>
  <c r="EF503" i="2"/>
  <c r="EL502" i="2"/>
  <c r="CP503" i="2"/>
  <c r="DB501" i="2"/>
  <c r="DH500" i="2"/>
  <c r="BF499" i="2"/>
  <c r="BK499" i="2"/>
  <c r="AH502" i="2"/>
  <c r="AM502" i="2"/>
  <c r="P500" i="2"/>
  <c r="AN502" i="2"/>
  <c r="O500" i="2"/>
  <c r="EE503" i="2"/>
  <c r="EK502" i="2"/>
  <c r="CO503" i="2"/>
  <c r="DA501" i="2"/>
  <c r="DG500" i="2"/>
  <c r="BE499" i="2"/>
  <c r="BL499" i="2"/>
  <c r="FL503" i="2"/>
  <c r="V501" i="2"/>
  <c r="AS501" i="2"/>
  <c r="J503" i="2"/>
  <c r="AB502" i="2"/>
  <c r="DS503" i="2"/>
  <c r="DY503" i="2"/>
  <c r="CI503" i="2"/>
  <c r="CC502" i="2"/>
  <c r="BX500" i="2"/>
  <c r="BQ498" i="2"/>
  <c r="AT501" i="2"/>
  <c r="AA502" i="2"/>
  <c r="AZ500" i="2"/>
  <c r="DT503" i="2"/>
  <c r="CD502" i="2"/>
  <c r="BW500" i="2"/>
  <c r="I503" i="2"/>
  <c r="FF502" i="2"/>
  <c r="FE502" i="2"/>
  <c r="DL505" i="2" l="1"/>
  <c r="EJ503" i="2"/>
  <c r="DX504" i="2"/>
  <c r="ED504" i="2"/>
  <c r="DR504" i="2"/>
  <c r="CT504" i="2"/>
  <c r="CZ502" i="2"/>
  <c r="CB503" i="2"/>
  <c r="CN504" i="2"/>
  <c r="CH504" i="2"/>
  <c r="DF502" i="2"/>
  <c r="BV502" i="2"/>
  <c r="BD500" i="2"/>
  <c r="BP500" i="2"/>
  <c r="BJ501" i="2"/>
  <c r="AX502" i="2"/>
  <c r="FJ505" i="2"/>
  <c r="FD504" i="2"/>
  <c r="Z503" i="2"/>
  <c r="AR502" i="2"/>
  <c r="AL504" i="2"/>
  <c r="AF504" i="2"/>
  <c r="M503" i="2"/>
  <c r="N502" i="2"/>
  <c r="T503" i="2"/>
  <c r="H504" i="2"/>
  <c r="R608" i="1"/>
  <c r="Q609" i="1"/>
  <c r="N629" i="1"/>
  <c r="H630" i="1"/>
  <c r="F901" i="1"/>
  <c r="G900" i="1"/>
  <c r="D372" i="1"/>
  <c r="E371" i="1"/>
  <c r="O359" i="1"/>
  <c r="P358" i="1"/>
  <c r="DM505" i="2"/>
  <c r="DN505" i="2"/>
  <c r="BR499" i="2"/>
  <c r="EL503" i="2"/>
  <c r="BW501" i="2"/>
  <c r="AG503" i="2"/>
  <c r="AH503" i="2"/>
  <c r="AA503" i="2"/>
  <c r="DB502" i="2"/>
  <c r="EF504" i="2"/>
  <c r="DY504" i="2"/>
  <c r="DS504" i="2"/>
  <c r="CI504" i="2"/>
  <c r="CD503" i="2"/>
  <c r="DG501" i="2"/>
  <c r="BF500" i="2"/>
  <c r="BK500" i="2"/>
  <c r="V502" i="2"/>
  <c r="AN503" i="2"/>
  <c r="J504" i="2"/>
  <c r="O501" i="2"/>
  <c r="AB503" i="2"/>
  <c r="DZ504" i="2"/>
  <c r="DT504" i="2"/>
  <c r="CJ504" i="2"/>
  <c r="CC503" i="2"/>
  <c r="DH501" i="2"/>
  <c r="BE500" i="2"/>
  <c r="BL500" i="2"/>
  <c r="FL504" i="2"/>
  <c r="AY501" i="2"/>
  <c r="FF503" i="2"/>
  <c r="P501" i="2"/>
  <c r="I504" i="2"/>
  <c r="EK503" i="2"/>
  <c r="EE504" i="2"/>
  <c r="CV504" i="2"/>
  <c r="DA502" i="2"/>
  <c r="CO504" i="2"/>
  <c r="BX501" i="2"/>
  <c r="AZ501" i="2"/>
  <c r="FK504" i="2"/>
  <c r="AM503" i="2"/>
  <c r="AT502" i="2"/>
  <c r="CU504" i="2"/>
  <c r="CP504" i="2"/>
  <c r="BQ499" i="2"/>
  <c r="U502" i="2"/>
  <c r="FE503" i="2"/>
  <c r="DL506" i="2" l="1"/>
  <c r="DR505" i="2"/>
  <c r="ED505" i="2"/>
  <c r="DX505" i="2"/>
  <c r="EJ504" i="2"/>
  <c r="CN505" i="2"/>
  <c r="CB504" i="2"/>
  <c r="CZ503" i="2"/>
  <c r="CH505" i="2"/>
  <c r="CT505" i="2"/>
  <c r="DF503" i="2"/>
  <c r="BV503" i="2"/>
  <c r="BD501" i="2"/>
  <c r="BP501" i="2"/>
  <c r="BJ502" i="2"/>
  <c r="AX503" i="2"/>
  <c r="FJ506" i="2"/>
  <c r="FD505" i="2"/>
  <c r="AR503" i="2"/>
  <c r="Z504" i="2"/>
  <c r="AL505" i="2"/>
  <c r="AF505" i="2"/>
  <c r="M504" i="2"/>
  <c r="N503" i="2"/>
  <c r="T504" i="2"/>
  <c r="H505" i="2"/>
  <c r="N630" i="1"/>
  <c r="H631" i="1"/>
  <c r="Q610" i="1"/>
  <c r="R609" i="1"/>
  <c r="G901" i="1"/>
  <c r="F902" i="1"/>
  <c r="D373" i="1"/>
  <c r="E372" i="1"/>
  <c r="O360" i="1"/>
  <c r="P359" i="1"/>
  <c r="DM506" i="2"/>
  <c r="DN506" i="2"/>
  <c r="CI505" i="2"/>
  <c r="AM504" i="2"/>
  <c r="AB504" i="2"/>
  <c r="CO505" i="2"/>
  <c r="CJ505" i="2"/>
  <c r="BR500" i="2"/>
  <c r="O502" i="2"/>
  <c r="AG504" i="2"/>
  <c r="AH504" i="2"/>
  <c r="AY502" i="2"/>
  <c r="DS505" i="2"/>
  <c r="EK504" i="2"/>
  <c r="DY505" i="2"/>
  <c r="CV505" i="2"/>
  <c r="DB503" i="2"/>
  <c r="DH502" i="2"/>
  <c r="BF501" i="2"/>
  <c r="BK501" i="2"/>
  <c r="V503" i="2"/>
  <c r="U503" i="2"/>
  <c r="P502" i="2"/>
  <c r="FK505" i="2"/>
  <c r="FE504" i="2"/>
  <c r="EL504" i="2"/>
  <c r="DZ505" i="2"/>
  <c r="CU505" i="2"/>
  <c r="DA503" i="2"/>
  <c r="DG502" i="2"/>
  <c r="BE501" i="2"/>
  <c r="BL501" i="2"/>
  <c r="FL505" i="2"/>
  <c r="AN504" i="2"/>
  <c r="AT503" i="2"/>
  <c r="DT505" i="2"/>
  <c r="EE505" i="2"/>
  <c r="CP505" i="2"/>
  <c r="CC504" i="2"/>
  <c r="BW502" i="2"/>
  <c r="BQ500" i="2"/>
  <c r="AS502" i="2"/>
  <c r="AA504" i="2"/>
  <c r="J505" i="2"/>
  <c r="EF505" i="2"/>
  <c r="CD504" i="2"/>
  <c r="BX502" i="2"/>
  <c r="AZ502" i="2"/>
  <c r="FF504" i="2"/>
  <c r="DL507" i="2" l="1"/>
  <c r="DX506" i="2"/>
  <c r="ED506" i="2"/>
  <c r="EJ505" i="2"/>
  <c r="DR506" i="2"/>
  <c r="CH506" i="2"/>
  <c r="CZ504" i="2"/>
  <c r="CB505" i="2"/>
  <c r="CT506" i="2"/>
  <c r="CN506" i="2"/>
  <c r="DF504" i="2"/>
  <c r="BV504" i="2"/>
  <c r="BD502" i="2"/>
  <c r="BP502" i="2"/>
  <c r="BJ503" i="2"/>
  <c r="AX504" i="2"/>
  <c r="FJ507" i="2"/>
  <c r="FD506" i="2"/>
  <c r="Z505" i="2"/>
  <c r="AR504" i="2"/>
  <c r="AF506" i="2"/>
  <c r="AL506" i="2"/>
  <c r="M505" i="2"/>
  <c r="N504" i="2"/>
  <c r="T505" i="2"/>
  <c r="H506" i="2"/>
  <c r="Q611" i="1"/>
  <c r="R610" i="1"/>
  <c r="N631" i="1"/>
  <c r="H632" i="1"/>
  <c r="G902" i="1"/>
  <c r="F903" i="1"/>
  <c r="D374" i="1"/>
  <c r="E373" i="1"/>
  <c r="O361" i="1"/>
  <c r="P360" i="1"/>
  <c r="DM507" i="2"/>
  <c r="DN507" i="2"/>
  <c r="DT506" i="2"/>
  <c r="EE506" i="2"/>
  <c r="CP506" i="2"/>
  <c r="DH503" i="2"/>
  <c r="BK502" i="2"/>
  <c r="AS504" i="2"/>
  <c r="AZ503" i="2"/>
  <c r="AN505" i="2"/>
  <c r="AM505" i="2"/>
  <c r="DS506" i="2"/>
  <c r="EF506" i="2"/>
  <c r="DW22" i="2"/>
  <c r="CO506" i="2"/>
  <c r="CD505" i="2"/>
  <c r="DG503" i="2"/>
  <c r="BE502" i="2"/>
  <c r="BL502" i="2"/>
  <c r="U504" i="2"/>
  <c r="DZ506" i="2"/>
  <c r="EK505" i="2"/>
  <c r="CI506" i="2"/>
  <c r="DA504" i="2"/>
  <c r="CU506" i="2"/>
  <c r="BX503" i="2"/>
  <c r="BR501" i="2"/>
  <c r="AS503" i="2"/>
  <c r="J506" i="2"/>
  <c r="FE505" i="2"/>
  <c r="FL506" i="2"/>
  <c r="V504" i="2"/>
  <c r="DY506" i="2"/>
  <c r="EL505" i="2"/>
  <c r="CJ506" i="2"/>
  <c r="DB504" i="2"/>
  <c r="CV506" i="2"/>
  <c r="BW503" i="2"/>
  <c r="BQ501" i="2"/>
  <c r="AY503" i="2"/>
  <c r="O503" i="2"/>
  <c r="AB505" i="2"/>
  <c r="AG505" i="2"/>
  <c r="AT504" i="2"/>
  <c r="DW6" i="2"/>
  <c r="CC505" i="2"/>
  <c r="BF502" i="2"/>
  <c r="FK506" i="2"/>
  <c r="AA505" i="2"/>
  <c r="I506" i="2"/>
  <c r="FF505" i="2"/>
  <c r="I505" i="2"/>
  <c r="AH505" i="2"/>
  <c r="P503" i="2"/>
  <c r="DL508" i="2" l="1"/>
  <c r="EJ506" i="2"/>
  <c r="ED507" i="2"/>
  <c r="DX507" i="2"/>
  <c r="DR507" i="2"/>
  <c r="CT507" i="2"/>
  <c r="CB506" i="2"/>
  <c r="CZ505" i="2"/>
  <c r="CN507" i="2"/>
  <c r="CH507" i="2"/>
  <c r="DF505" i="2"/>
  <c r="BV505" i="2"/>
  <c r="BD503" i="2"/>
  <c r="BP503" i="2"/>
  <c r="BJ504" i="2"/>
  <c r="AX505" i="2"/>
  <c r="FJ508" i="2"/>
  <c r="FD507" i="2"/>
  <c r="AR505" i="2"/>
  <c r="Z506" i="2"/>
  <c r="AL507" i="2"/>
  <c r="AF507" i="2"/>
  <c r="M506" i="2"/>
  <c r="N505" i="2"/>
  <c r="T506" i="2"/>
  <c r="H507" i="2"/>
  <c r="R611" i="1"/>
  <c r="Q612" i="1"/>
  <c r="N632" i="1"/>
  <c r="H633" i="1"/>
  <c r="G903" i="1"/>
  <c r="F904" i="1"/>
  <c r="D375" i="1"/>
  <c r="E374" i="1"/>
  <c r="O362" i="1"/>
  <c r="P361" i="1"/>
  <c r="DM508" i="2"/>
  <c r="DN508" i="2"/>
  <c r="BQ502" i="2"/>
  <c r="AH506" i="2"/>
  <c r="DT507" i="2"/>
  <c r="DB505" i="2"/>
  <c r="V505" i="2"/>
  <c r="AB506" i="2"/>
  <c r="DH504" i="2"/>
  <c r="EF507" i="2"/>
  <c r="DS507" i="2"/>
  <c r="DW7" i="2"/>
  <c r="DW24" i="2"/>
  <c r="CJ507" i="2"/>
  <c r="DA505" i="2"/>
  <c r="DG504" i="2"/>
  <c r="BE503" i="2"/>
  <c r="BL503" i="2"/>
  <c r="AA506" i="2"/>
  <c r="AG506" i="2"/>
  <c r="I507" i="2"/>
  <c r="U505" i="2"/>
  <c r="DZ507" i="2"/>
  <c r="DW23" i="2"/>
  <c r="CD506" i="2"/>
  <c r="BW504" i="2"/>
  <c r="P504" i="2"/>
  <c r="FE506" i="2"/>
  <c r="EE507" i="2"/>
  <c r="DW19" i="2"/>
  <c r="BF503" i="2"/>
  <c r="AS505" i="2"/>
  <c r="DY507" i="2"/>
  <c r="EK506" i="2"/>
  <c r="DW3" i="2"/>
  <c r="CU507" i="2"/>
  <c r="CC506" i="2"/>
  <c r="CO507" i="2"/>
  <c r="BX504" i="2"/>
  <c r="BR502" i="2"/>
  <c r="AZ504" i="2"/>
  <c r="FF506" i="2"/>
  <c r="J507" i="2"/>
  <c r="FK507" i="2"/>
  <c r="AN506" i="2"/>
  <c r="FL507" i="2"/>
  <c r="EL506" i="2"/>
  <c r="CV507" i="2"/>
  <c r="CP507" i="2"/>
  <c r="AT505" i="2"/>
  <c r="AM506" i="2"/>
  <c r="DW8" i="2"/>
  <c r="CI507" i="2"/>
  <c r="BK503" i="2"/>
  <c r="AY504" i="2"/>
  <c r="O504" i="2"/>
  <c r="DL509" i="2" l="1"/>
  <c r="EJ507" i="2"/>
  <c r="DR508" i="2"/>
  <c r="DX508" i="2"/>
  <c r="ED508" i="2"/>
  <c r="CN508" i="2"/>
  <c r="CZ506" i="2"/>
  <c r="CB507" i="2"/>
  <c r="CH508" i="2"/>
  <c r="CT508" i="2"/>
  <c r="DF506" i="2"/>
  <c r="BV506" i="2"/>
  <c r="BD504" i="2"/>
  <c r="BP504" i="2"/>
  <c r="BJ505" i="2"/>
  <c r="AX506" i="2"/>
  <c r="FJ509" i="2"/>
  <c r="FD508" i="2"/>
  <c r="Z507" i="2"/>
  <c r="AR506" i="2"/>
  <c r="AL508" i="2"/>
  <c r="AF508" i="2"/>
  <c r="M507" i="2"/>
  <c r="N506" i="2"/>
  <c r="T507" i="2"/>
  <c r="H508" i="2"/>
  <c r="N633" i="1"/>
  <c r="H634" i="1"/>
  <c r="H635" i="1" s="1"/>
  <c r="H636" i="1" s="1"/>
  <c r="H637" i="1" s="1"/>
  <c r="H638" i="1" s="1"/>
  <c r="H639" i="1" s="1"/>
  <c r="H640" i="1" s="1"/>
  <c r="Q613" i="1"/>
  <c r="R612" i="1"/>
  <c r="F905" i="1"/>
  <c r="G904" i="1"/>
  <c r="D376" i="1"/>
  <c r="E375" i="1"/>
  <c r="O363" i="1"/>
  <c r="P362" i="1"/>
  <c r="DM509" i="2"/>
  <c r="DN509" i="2"/>
  <c r="DB506" i="2"/>
  <c r="FF507" i="2"/>
  <c r="AH507" i="2"/>
  <c r="DT508" i="2"/>
  <c r="CJ508" i="2"/>
  <c r="BQ503" i="2"/>
  <c r="AZ505" i="2"/>
  <c r="FK508" i="2"/>
  <c r="FL508" i="2"/>
  <c r="AM507" i="2"/>
  <c r="DY508" i="2"/>
  <c r="AT506" i="2"/>
  <c r="EE508" i="2"/>
  <c r="EK507" i="2"/>
  <c r="CV508" i="2"/>
  <c r="CC507" i="2"/>
  <c r="DG505" i="2"/>
  <c r="BF504" i="2"/>
  <c r="BK504" i="2"/>
  <c r="AB507" i="2"/>
  <c r="AA507" i="2"/>
  <c r="I508" i="2"/>
  <c r="FE507" i="2"/>
  <c r="EF508" i="2"/>
  <c r="EL507" i="2"/>
  <c r="CU508" i="2"/>
  <c r="CD507" i="2"/>
  <c r="DH505" i="2"/>
  <c r="BE504" i="2"/>
  <c r="BL504" i="2"/>
  <c r="V506" i="2"/>
  <c r="J508" i="2"/>
  <c r="AY505" i="2"/>
  <c r="AS506" i="2"/>
  <c r="O505" i="2"/>
  <c r="DS508" i="2"/>
  <c r="DZ508" i="2"/>
  <c r="CO508" i="2"/>
  <c r="CI508" i="2"/>
  <c r="BX505" i="2"/>
  <c r="BR503" i="2"/>
  <c r="AG507" i="2"/>
  <c r="AN507" i="2"/>
  <c r="CP508" i="2"/>
  <c r="DA506" i="2"/>
  <c r="BW505" i="2"/>
  <c r="P505" i="2"/>
  <c r="U506" i="2"/>
  <c r="DL510" i="2" l="1"/>
  <c r="EJ508" i="2"/>
  <c r="DX509" i="2"/>
  <c r="ED509" i="2"/>
  <c r="DR509" i="2"/>
  <c r="CH509" i="2"/>
  <c r="CB508" i="2"/>
  <c r="CZ507" i="2"/>
  <c r="CT509" i="2"/>
  <c r="CN509" i="2"/>
  <c r="DF507" i="2"/>
  <c r="BV507" i="2"/>
  <c r="BD505" i="2"/>
  <c r="BP505" i="2"/>
  <c r="BJ506" i="2"/>
  <c r="AX507" i="2"/>
  <c r="FJ510" i="2"/>
  <c r="FD509" i="2"/>
  <c r="AR507" i="2"/>
  <c r="Z508" i="2"/>
  <c r="AF509" i="2"/>
  <c r="AL509" i="2"/>
  <c r="M508" i="2"/>
  <c r="N507" i="2"/>
  <c r="T508" i="2"/>
  <c r="H509" i="2"/>
  <c r="R613" i="1"/>
  <c r="Q614" i="1"/>
  <c r="H641" i="1"/>
  <c r="N640" i="1"/>
  <c r="G905" i="1"/>
  <c r="F906" i="1"/>
  <c r="D377" i="1"/>
  <c r="E376" i="1"/>
  <c r="O364" i="1"/>
  <c r="P363" i="1"/>
  <c r="DM510" i="2"/>
  <c r="DN510" i="2"/>
  <c r="CV509" i="2"/>
  <c r="AS507" i="2"/>
  <c r="EE509" i="2"/>
  <c r="DB507" i="2"/>
  <c r="BF505" i="2"/>
  <c r="AA508" i="2"/>
  <c r="FF508" i="2"/>
  <c r="FK509" i="2"/>
  <c r="AN508" i="2"/>
  <c r="U507" i="2"/>
  <c r="DY509" i="2"/>
  <c r="EF509" i="2"/>
  <c r="CP509" i="2"/>
  <c r="DA507" i="2"/>
  <c r="DG506" i="2"/>
  <c r="BE505" i="2"/>
  <c r="BL505" i="2"/>
  <c r="FL509" i="2"/>
  <c r="AM508" i="2"/>
  <c r="V507" i="2"/>
  <c r="AB508" i="2"/>
  <c r="AH508" i="2"/>
  <c r="EK508" i="2"/>
  <c r="DS509" i="2"/>
  <c r="CI509" i="2"/>
  <c r="CD508" i="2"/>
  <c r="CU509" i="2"/>
  <c r="BW506" i="2"/>
  <c r="BQ504" i="2"/>
  <c r="AT507" i="2"/>
  <c r="AG508" i="2"/>
  <c r="J509" i="2"/>
  <c r="AY506" i="2"/>
  <c r="O506" i="2"/>
  <c r="I509" i="2"/>
  <c r="EL508" i="2"/>
  <c r="DT509" i="2"/>
  <c r="CJ509" i="2"/>
  <c r="CC508" i="2"/>
  <c r="BX506" i="2"/>
  <c r="BR504" i="2"/>
  <c r="P506" i="2"/>
  <c r="FE508" i="2"/>
  <c r="DZ509" i="2"/>
  <c r="CO509" i="2"/>
  <c r="DH506" i="2"/>
  <c r="BK505" i="2"/>
  <c r="AZ506" i="2"/>
  <c r="DL511" i="2" l="1"/>
  <c r="ED510" i="2"/>
  <c r="DR510" i="2"/>
  <c r="DX510" i="2"/>
  <c r="EJ509" i="2"/>
  <c r="CT510" i="2"/>
  <c r="CZ508" i="2"/>
  <c r="CB509" i="2"/>
  <c r="CN510" i="2"/>
  <c r="CH510" i="2"/>
  <c r="DF508" i="2"/>
  <c r="BV508" i="2"/>
  <c r="BD506" i="2"/>
  <c r="BP506" i="2"/>
  <c r="BJ507" i="2"/>
  <c r="AX508" i="2"/>
  <c r="FJ511" i="2"/>
  <c r="FD510" i="2"/>
  <c r="Z509" i="2"/>
  <c r="AR508" i="2"/>
  <c r="AL510" i="2"/>
  <c r="AF510" i="2"/>
  <c r="M509" i="2"/>
  <c r="S509" i="2"/>
  <c r="N508" i="2"/>
  <c r="H510" i="2"/>
  <c r="H642" i="1"/>
  <c r="N641" i="1"/>
  <c r="Q615" i="1"/>
  <c r="R614" i="1"/>
  <c r="G906" i="1"/>
  <c r="F907" i="1"/>
  <c r="D378" i="1"/>
  <c r="E377" i="1"/>
  <c r="O365" i="1"/>
  <c r="P364" i="1"/>
  <c r="DN511" i="2"/>
  <c r="DM511" i="2"/>
  <c r="BQ505" i="2"/>
  <c r="FK510" i="2"/>
  <c r="BF506" i="2"/>
  <c r="AH509" i="2"/>
  <c r="BW507" i="2"/>
  <c r="FE509" i="2"/>
  <c r="DS510" i="2"/>
  <c r="DH507" i="2"/>
  <c r="AZ507" i="2"/>
  <c r="O507" i="2"/>
  <c r="CI510" i="2"/>
  <c r="DT510" i="2"/>
  <c r="DY510" i="2"/>
  <c r="CJ510" i="2"/>
  <c r="CC509" i="2"/>
  <c r="DG507" i="2"/>
  <c r="BE506" i="2"/>
  <c r="BL506" i="2"/>
  <c r="FL510" i="2"/>
  <c r="AG509" i="2"/>
  <c r="P507" i="2"/>
  <c r="J510" i="2"/>
  <c r="AS508" i="2"/>
  <c r="EF510" i="2"/>
  <c r="EL509" i="2"/>
  <c r="CU510" i="2"/>
  <c r="DA508" i="2"/>
  <c r="CO510" i="2"/>
  <c r="BX507" i="2"/>
  <c r="BR505" i="2"/>
  <c r="AB509" i="2"/>
  <c r="V508" i="2"/>
  <c r="AY507" i="2"/>
  <c r="AM509" i="2"/>
  <c r="U508" i="2"/>
  <c r="EE510" i="2"/>
  <c r="EK509" i="2"/>
  <c r="CV510" i="2"/>
  <c r="DB508" i="2"/>
  <c r="CP510" i="2"/>
  <c r="I510" i="2"/>
  <c r="AA509" i="2"/>
  <c r="AT508" i="2"/>
  <c r="AN509" i="2"/>
  <c r="DZ510" i="2"/>
  <c r="CD509" i="2"/>
  <c r="BK506" i="2"/>
  <c r="FF509" i="2"/>
  <c r="DL512" i="2" l="1"/>
  <c r="DX511" i="2"/>
  <c r="EJ510" i="2"/>
  <c r="DR511" i="2"/>
  <c r="ED511" i="2"/>
  <c r="CN511" i="2"/>
  <c r="CB510" i="2"/>
  <c r="CZ509" i="2"/>
  <c r="CH511" i="2"/>
  <c r="CT511" i="2"/>
  <c r="DF509" i="2"/>
  <c r="BV509" i="2"/>
  <c r="BD507" i="2"/>
  <c r="BP507" i="2"/>
  <c r="BJ508" i="2"/>
  <c r="AX509" i="2"/>
  <c r="FJ512" i="2"/>
  <c r="FD511" i="2"/>
  <c r="AR509" i="2"/>
  <c r="Z510" i="2"/>
  <c r="AL511" i="2"/>
  <c r="AF511" i="2"/>
  <c r="T509" i="2"/>
  <c r="M510" i="2"/>
  <c r="S510" i="2"/>
  <c r="N509" i="2"/>
  <c r="H511" i="2"/>
  <c r="H643" i="1"/>
  <c r="H644" i="1" s="1"/>
  <c r="H645" i="1" s="1"/>
  <c r="H646" i="1" s="1"/>
  <c r="H647" i="1" s="1"/>
  <c r="H648" i="1" s="1"/>
  <c r="H649" i="1" s="1"/>
  <c r="N642" i="1"/>
  <c r="R615" i="1"/>
  <c r="Q616" i="1"/>
  <c r="F908" i="1"/>
  <c r="G907" i="1"/>
  <c r="D379" i="1"/>
  <c r="E378" i="1"/>
  <c r="O366" i="1"/>
  <c r="P365" i="1"/>
  <c r="DM512" i="2"/>
  <c r="DN512" i="2"/>
  <c r="CI511" i="2"/>
  <c r="AY508" i="2"/>
  <c r="FE510" i="2"/>
  <c r="DT511" i="2"/>
  <c r="BW508" i="2"/>
  <c r="J511" i="2"/>
  <c r="AB510" i="2"/>
  <c r="AT509" i="2"/>
  <c r="CD510" i="2"/>
  <c r="CO511" i="2"/>
  <c r="EE511" i="2"/>
  <c r="DY511" i="2"/>
  <c r="CU511" i="2"/>
  <c r="DA509" i="2"/>
  <c r="DH508" i="2"/>
  <c r="BF507" i="2"/>
  <c r="BK507" i="2"/>
  <c r="FK511" i="2"/>
  <c r="AZ508" i="2"/>
  <c r="AN510" i="2"/>
  <c r="P508" i="2"/>
  <c r="EF511" i="2"/>
  <c r="DZ511" i="2"/>
  <c r="CV511" i="2"/>
  <c r="DB509" i="2"/>
  <c r="DG508" i="2"/>
  <c r="BE507" i="2"/>
  <c r="BL507" i="2"/>
  <c r="O508" i="2"/>
  <c r="AH510" i="2"/>
  <c r="FL511" i="2"/>
  <c r="AG510" i="2"/>
  <c r="EK510" i="2"/>
  <c r="DS511" i="2"/>
  <c r="CP511" i="2"/>
  <c r="CC510" i="2"/>
  <c r="BX508" i="2"/>
  <c r="BR506" i="2"/>
  <c r="FF510" i="2"/>
  <c r="AA510" i="2"/>
  <c r="AM510" i="2"/>
  <c r="EL510" i="2"/>
  <c r="CJ511" i="2"/>
  <c r="BQ506" i="2"/>
  <c r="AS509" i="2"/>
  <c r="I511" i="2"/>
  <c r="DL513" i="2" l="1"/>
  <c r="DX512" i="2"/>
  <c r="DR512" i="2"/>
  <c r="ED512" i="2"/>
  <c r="EJ511" i="2"/>
  <c r="CH512" i="2"/>
  <c r="CZ510" i="2"/>
  <c r="CB511" i="2"/>
  <c r="CT512" i="2"/>
  <c r="CN512" i="2"/>
  <c r="DF510" i="2"/>
  <c r="BV510" i="2"/>
  <c r="BD508" i="2"/>
  <c r="BP508" i="2"/>
  <c r="BJ509" i="2"/>
  <c r="AX510" i="2"/>
  <c r="FJ513" i="2"/>
  <c r="FD512" i="2"/>
  <c r="Z511" i="2"/>
  <c r="AR510" i="2"/>
  <c r="AF512" i="2"/>
  <c r="AL512" i="2"/>
  <c r="T510" i="2"/>
  <c r="M511" i="2"/>
  <c r="N510" i="2"/>
  <c r="H512" i="2"/>
  <c r="N649" i="1"/>
  <c r="H650" i="1"/>
  <c r="H651" i="1" s="1"/>
  <c r="H652" i="1" s="1"/>
  <c r="H653" i="1" s="1"/>
  <c r="H654" i="1" s="1"/>
  <c r="Q617" i="1"/>
  <c r="R616" i="1"/>
  <c r="F909" i="1"/>
  <c r="G908" i="1"/>
  <c r="D380" i="1"/>
  <c r="E379" i="1"/>
  <c r="O367" i="1"/>
  <c r="P366" i="1"/>
  <c r="DM513" i="2"/>
  <c r="DN513" i="2"/>
  <c r="DB510" i="2"/>
  <c r="I512" i="2"/>
  <c r="FK512" i="2"/>
  <c r="EK511" i="2"/>
  <c r="CO512" i="2"/>
  <c r="DG509" i="2"/>
  <c r="AH511" i="2"/>
  <c r="FF511" i="2"/>
  <c r="U509" i="2"/>
  <c r="AN511" i="2"/>
  <c r="EL511" i="2"/>
  <c r="DY512" i="2"/>
  <c r="CP512" i="2"/>
  <c r="CC511" i="2"/>
  <c r="DH509" i="2"/>
  <c r="BE508" i="2"/>
  <c r="BL508" i="2"/>
  <c r="FL512" i="2"/>
  <c r="AM511" i="2"/>
  <c r="V509" i="2"/>
  <c r="J512" i="2"/>
  <c r="AS510" i="2"/>
  <c r="DS512" i="2"/>
  <c r="EF512" i="2"/>
  <c r="CI512" i="2"/>
  <c r="DA510" i="2"/>
  <c r="CU512" i="2"/>
  <c r="BX509" i="2"/>
  <c r="BR507" i="2"/>
  <c r="AB511" i="2"/>
  <c r="AG511" i="2"/>
  <c r="P509" i="2"/>
  <c r="AY509" i="2"/>
  <c r="O509" i="2"/>
  <c r="DT512" i="2"/>
  <c r="EE512" i="2"/>
  <c r="CJ512" i="2"/>
  <c r="CV512" i="2"/>
  <c r="BW509" i="2"/>
  <c r="BQ507" i="2"/>
  <c r="AA511" i="2"/>
  <c r="AT510" i="2"/>
  <c r="FE511" i="2"/>
  <c r="DZ512" i="2"/>
  <c r="CD511" i="2"/>
  <c r="BF508" i="2"/>
  <c r="BK508" i="2"/>
  <c r="AZ509" i="2"/>
  <c r="DL514" i="2" l="1"/>
  <c r="DX513" i="2"/>
  <c r="ED513" i="2"/>
  <c r="EJ512" i="2"/>
  <c r="DR513" i="2"/>
  <c r="CT513" i="2"/>
  <c r="CB512" i="2"/>
  <c r="CZ511" i="2"/>
  <c r="CN513" i="2"/>
  <c r="CH513" i="2"/>
  <c r="DF511" i="2"/>
  <c r="BV511" i="2"/>
  <c r="BD509" i="2"/>
  <c r="BP509" i="2"/>
  <c r="BJ510" i="2"/>
  <c r="AX511" i="2"/>
  <c r="FJ514" i="2"/>
  <c r="FD513" i="2"/>
  <c r="AR511" i="2"/>
  <c r="Z512" i="2"/>
  <c r="AL513" i="2"/>
  <c r="AF513" i="2"/>
  <c r="T511" i="2"/>
  <c r="M512" i="2"/>
  <c r="N511" i="2"/>
  <c r="H513" i="2"/>
  <c r="Q618" i="1"/>
  <c r="R617" i="1"/>
  <c r="H655" i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N654" i="1"/>
  <c r="F910" i="1"/>
  <c r="G909" i="1"/>
  <c r="D381" i="1"/>
  <c r="E380" i="1"/>
  <c r="O368" i="1"/>
  <c r="P367" i="1"/>
  <c r="DM514" i="2"/>
  <c r="DN514" i="2"/>
  <c r="BR508" i="2"/>
  <c r="FK513" i="2"/>
  <c r="DS513" i="2"/>
  <c r="DH510" i="2"/>
  <c r="BK509" i="2"/>
  <c r="FF512" i="2"/>
  <c r="U510" i="2"/>
  <c r="CI513" i="2"/>
  <c r="DY513" i="2"/>
  <c r="DZ513" i="2"/>
  <c r="DT513" i="2"/>
  <c r="CJ513" i="2"/>
  <c r="DA511" i="2"/>
  <c r="DG510" i="2"/>
  <c r="BE509" i="2"/>
  <c r="BL509" i="2"/>
  <c r="AG512" i="2"/>
  <c r="V510" i="2"/>
  <c r="J513" i="2"/>
  <c r="AA512" i="2"/>
  <c r="EF513" i="2"/>
  <c r="EK512" i="2"/>
  <c r="CU513" i="2"/>
  <c r="CD512" i="2"/>
  <c r="CO513" i="2"/>
  <c r="BX510" i="2"/>
  <c r="BQ508" i="2"/>
  <c r="AZ510" i="2"/>
  <c r="FL513" i="2"/>
  <c r="P510" i="2"/>
  <c r="AY510" i="2"/>
  <c r="AS511" i="2"/>
  <c r="O510" i="2"/>
  <c r="EE513" i="2"/>
  <c r="EL512" i="2"/>
  <c r="CV513" i="2"/>
  <c r="CC512" i="2"/>
  <c r="CP513" i="2"/>
  <c r="BW510" i="2"/>
  <c r="AT511" i="2"/>
  <c r="AB512" i="2"/>
  <c r="FE512" i="2"/>
  <c r="AN512" i="2"/>
  <c r="DB511" i="2"/>
  <c r="BF509" i="2"/>
  <c r="I513" i="2"/>
  <c r="AM512" i="2"/>
  <c r="AH512" i="2"/>
  <c r="DL515" i="2" l="1"/>
  <c r="DR514" i="2"/>
  <c r="EJ513" i="2"/>
  <c r="DX514" i="2"/>
  <c r="ED514" i="2"/>
  <c r="CN514" i="2"/>
  <c r="CZ512" i="2"/>
  <c r="CB513" i="2"/>
  <c r="CH514" i="2"/>
  <c r="CT514" i="2"/>
  <c r="DF512" i="2"/>
  <c r="BV512" i="2"/>
  <c r="BD510" i="2"/>
  <c r="BP510" i="2"/>
  <c r="BJ511" i="2"/>
  <c r="AX512" i="2"/>
  <c r="FJ515" i="2"/>
  <c r="FD514" i="2"/>
  <c r="Z513" i="2"/>
  <c r="AR512" i="2"/>
  <c r="AL514" i="2"/>
  <c r="AF514" i="2"/>
  <c r="T512" i="2"/>
  <c r="M513" i="2"/>
  <c r="N512" i="2"/>
  <c r="H514" i="2"/>
  <c r="Q619" i="1"/>
  <c r="R618" i="1"/>
  <c r="N665" i="1"/>
  <c r="H666" i="1"/>
  <c r="F911" i="1"/>
  <c r="G910" i="1"/>
  <c r="D382" i="1"/>
  <c r="E381" i="1"/>
  <c r="O369" i="1"/>
  <c r="P368" i="1"/>
  <c r="DM515" i="2"/>
  <c r="DN515" i="2"/>
  <c r="DB512" i="2"/>
  <c r="O511" i="2"/>
  <c r="FK514" i="2"/>
  <c r="DT514" i="2"/>
  <c r="CC513" i="2"/>
  <c r="BF510" i="2"/>
  <c r="AN513" i="2"/>
  <c r="FF513" i="2"/>
  <c r="FE513" i="2"/>
  <c r="U511" i="2"/>
  <c r="EF514" i="2"/>
  <c r="DS514" i="2"/>
  <c r="CV514" i="2"/>
  <c r="CD513" i="2"/>
  <c r="DG511" i="2"/>
  <c r="BE510" i="2"/>
  <c r="BL510" i="2"/>
  <c r="FL514" i="2"/>
  <c r="V511" i="2"/>
  <c r="J514" i="2"/>
  <c r="AS512" i="2"/>
  <c r="EK513" i="2"/>
  <c r="DY514" i="2"/>
  <c r="CO514" i="2"/>
  <c r="DA512" i="2"/>
  <c r="CJ514" i="2"/>
  <c r="BX511" i="2"/>
  <c r="BR509" i="2"/>
  <c r="AA513" i="2"/>
  <c r="AM513" i="2"/>
  <c r="P511" i="2"/>
  <c r="AY511" i="2"/>
  <c r="AB513" i="2"/>
  <c r="I514" i="2"/>
  <c r="EL513" i="2"/>
  <c r="DZ514" i="2"/>
  <c r="CP514" i="2"/>
  <c r="CI514" i="2"/>
  <c r="BW511" i="2"/>
  <c r="BQ509" i="2"/>
  <c r="AG513" i="2"/>
  <c r="AT512" i="2"/>
  <c r="AH513" i="2"/>
  <c r="EE514" i="2"/>
  <c r="CU514" i="2"/>
  <c r="DH511" i="2"/>
  <c r="BK510" i="2"/>
  <c r="AZ511" i="2"/>
  <c r="DL516" i="2" l="1"/>
  <c r="DR515" i="2"/>
  <c r="DX515" i="2"/>
  <c r="ED515" i="2"/>
  <c r="EJ514" i="2"/>
  <c r="CH515" i="2"/>
  <c r="CB514" i="2"/>
  <c r="CZ513" i="2"/>
  <c r="CT515" i="2"/>
  <c r="CN515" i="2"/>
  <c r="DF513" i="2"/>
  <c r="BV513" i="2"/>
  <c r="BD511" i="2"/>
  <c r="BP511" i="2"/>
  <c r="BJ512" i="2"/>
  <c r="AX513" i="2"/>
  <c r="FJ516" i="2"/>
  <c r="FD515" i="2"/>
  <c r="AR513" i="2"/>
  <c r="Z514" i="2"/>
  <c r="AF515" i="2"/>
  <c r="AL515" i="2"/>
  <c r="T513" i="2"/>
  <c r="T514" i="2" s="1"/>
  <c r="M514" i="2"/>
  <c r="N513" i="2"/>
  <c r="H515" i="2"/>
  <c r="Q620" i="1"/>
  <c r="R619" i="1"/>
  <c r="N666" i="1"/>
  <c r="H667" i="1"/>
  <c r="H668" i="1" s="1"/>
  <c r="H669" i="1" s="1"/>
  <c r="H670" i="1" s="1"/>
  <c r="H671" i="1" s="1"/>
  <c r="H672" i="1" s="1"/>
  <c r="H673" i="1" s="1"/>
  <c r="F912" i="1"/>
  <c r="G911" i="1"/>
  <c r="D383" i="1"/>
  <c r="E382" i="1"/>
  <c r="O370" i="1"/>
  <c r="P369" i="1"/>
  <c r="DN516" i="2"/>
  <c r="DM516" i="2"/>
  <c r="DT515" i="2"/>
  <c r="BW512" i="2"/>
  <c r="AG514" i="2"/>
  <c r="AS513" i="2"/>
  <c r="O512" i="2"/>
  <c r="DQ22" i="2"/>
  <c r="DA513" i="2"/>
  <c r="P512" i="2"/>
  <c r="I515" i="2"/>
  <c r="AT513" i="2"/>
  <c r="BK511" i="2"/>
  <c r="AN514" i="2"/>
  <c r="BF511" i="2"/>
  <c r="FF514" i="2"/>
  <c r="EL514" i="2"/>
  <c r="EF515" i="2"/>
  <c r="DQ6" i="2"/>
  <c r="CP515" i="2"/>
  <c r="DB513" i="2"/>
  <c r="DG512" i="2"/>
  <c r="BE511" i="2"/>
  <c r="BL511" i="2"/>
  <c r="AB514" i="2"/>
  <c r="AM514" i="2"/>
  <c r="AA514" i="2"/>
  <c r="FE514" i="2"/>
  <c r="DZ515" i="2"/>
  <c r="DS515" i="2"/>
  <c r="CI515" i="2"/>
  <c r="CC514" i="2"/>
  <c r="CV515" i="2"/>
  <c r="BX512" i="2"/>
  <c r="BR510" i="2"/>
  <c r="AZ512" i="2"/>
  <c r="FL515" i="2"/>
  <c r="U512" i="2"/>
  <c r="V512" i="2"/>
  <c r="J515" i="2"/>
  <c r="DY515" i="2"/>
  <c r="CJ515" i="2"/>
  <c r="CD514" i="2"/>
  <c r="CU515" i="2"/>
  <c r="BQ510" i="2"/>
  <c r="FK515" i="2"/>
  <c r="AH514" i="2"/>
  <c r="EK514" i="2"/>
  <c r="EE515" i="2"/>
  <c r="CO515" i="2"/>
  <c r="DH512" i="2"/>
  <c r="AY512" i="2"/>
  <c r="DL517" i="2" l="1"/>
  <c r="ED516" i="2"/>
  <c r="DR516" i="2"/>
  <c r="EJ515" i="2"/>
  <c r="DX516" i="2"/>
  <c r="CT516" i="2"/>
  <c r="CZ514" i="2"/>
  <c r="CB515" i="2"/>
  <c r="CN516" i="2"/>
  <c r="CH516" i="2"/>
  <c r="DF514" i="2"/>
  <c r="BV514" i="2"/>
  <c r="BD512" i="2"/>
  <c r="BP512" i="2"/>
  <c r="BJ513" i="2"/>
  <c r="AX514" i="2"/>
  <c r="FJ517" i="2"/>
  <c r="FD516" i="2"/>
  <c r="Z515" i="2"/>
  <c r="AR514" i="2"/>
  <c r="AL516" i="2"/>
  <c r="AF516" i="2"/>
  <c r="M515" i="2"/>
  <c r="N514" i="2"/>
  <c r="T515" i="2"/>
  <c r="H516" i="2"/>
  <c r="Q621" i="1"/>
  <c r="R620" i="1"/>
  <c r="N673" i="1"/>
  <c r="H674" i="1"/>
  <c r="F913" i="1"/>
  <c r="G912" i="1"/>
  <c r="D384" i="1"/>
  <c r="E383" i="1"/>
  <c r="O371" i="1"/>
  <c r="P370" i="1"/>
  <c r="DM517" i="2"/>
  <c r="DN517" i="2"/>
  <c r="AB515" i="2"/>
  <c r="DK22" i="2"/>
  <c r="CD515" i="2"/>
  <c r="BL512" i="2"/>
  <c r="FK516" i="2"/>
  <c r="AS514" i="2"/>
  <c r="DQ24" i="2"/>
  <c r="CO516" i="2"/>
  <c r="AN515" i="2"/>
  <c r="AH515" i="2"/>
  <c r="EE516" i="2"/>
  <c r="V514" i="2"/>
  <c r="J516" i="2"/>
  <c r="DQ3" i="2"/>
  <c r="AA515" i="2"/>
  <c r="O513" i="2"/>
  <c r="DY516" i="2"/>
  <c r="EL515" i="2"/>
  <c r="CV516" i="2"/>
  <c r="BR511" i="2"/>
  <c r="U514" i="2"/>
  <c r="DZ516" i="2"/>
  <c r="EK515" i="2"/>
  <c r="DQ19" i="2"/>
  <c r="DQ8" i="2"/>
  <c r="CU516" i="2"/>
  <c r="DB514" i="2"/>
  <c r="CP516" i="2"/>
  <c r="BW513" i="2"/>
  <c r="BQ511" i="2"/>
  <c r="I516" i="2"/>
  <c r="AZ513" i="2"/>
  <c r="P513" i="2"/>
  <c r="FE515" i="2"/>
  <c r="AM515" i="2"/>
  <c r="DS516" i="2"/>
  <c r="EF516" i="2"/>
  <c r="DQ23" i="2"/>
  <c r="DK6" i="2"/>
  <c r="CI516" i="2"/>
  <c r="CC515" i="2"/>
  <c r="DG513" i="2"/>
  <c r="BF512" i="2"/>
  <c r="BK512" i="2"/>
  <c r="AG515" i="2"/>
  <c r="AY513" i="2"/>
  <c r="AT514" i="2"/>
  <c r="U513" i="2"/>
  <c r="DT516" i="2"/>
  <c r="DQ7" i="2"/>
  <c r="CJ516" i="2"/>
  <c r="DH513" i="2"/>
  <c r="BE512" i="2"/>
  <c r="V513" i="2"/>
  <c r="FF515" i="2"/>
  <c r="DA514" i="2"/>
  <c r="BX513" i="2"/>
  <c r="FL516" i="2"/>
  <c r="DL518" i="2" l="1"/>
  <c r="EJ516" i="2"/>
  <c r="ED517" i="2"/>
  <c r="DX517" i="2"/>
  <c r="DR517" i="2"/>
  <c r="CN517" i="2"/>
  <c r="CB516" i="2"/>
  <c r="CZ515" i="2"/>
  <c r="CH517" i="2"/>
  <c r="CT517" i="2"/>
  <c r="DF515" i="2"/>
  <c r="BV515" i="2"/>
  <c r="BD513" i="2"/>
  <c r="BP513" i="2"/>
  <c r="BJ514" i="2"/>
  <c r="AX515" i="2"/>
  <c r="FJ518" i="2"/>
  <c r="FD517" i="2"/>
  <c r="AR515" i="2"/>
  <c r="Z516" i="2"/>
  <c r="AL517" i="2"/>
  <c r="AF517" i="2"/>
  <c r="M516" i="2"/>
  <c r="N515" i="2"/>
  <c r="T516" i="2"/>
  <c r="H517" i="2"/>
  <c r="N674" i="1"/>
  <c r="H675" i="1"/>
  <c r="Q622" i="1"/>
  <c r="R621" i="1"/>
  <c r="G913" i="1"/>
  <c r="F914" i="1"/>
  <c r="D385" i="1"/>
  <c r="E384" i="1"/>
  <c r="O372" i="1"/>
  <c r="P371" i="1"/>
  <c r="DM518" i="2"/>
  <c r="DN518" i="2"/>
  <c r="FF516" i="2"/>
  <c r="DT517" i="2"/>
  <c r="CV517" i="2"/>
  <c r="DG514" i="2"/>
  <c r="BL513" i="2"/>
  <c r="AN516" i="2"/>
  <c r="DK7" i="2"/>
  <c r="BQ512" i="2"/>
  <c r="V515" i="2"/>
  <c r="U515" i="2"/>
  <c r="DK3" i="2"/>
  <c r="CI517" i="2"/>
  <c r="FK517" i="2"/>
  <c r="EE517" i="2"/>
  <c r="EK516" i="2"/>
  <c r="CC516" i="2"/>
  <c r="FL517" i="2"/>
  <c r="EF517" i="2"/>
  <c r="EL516" i="2"/>
  <c r="DK23" i="2"/>
  <c r="CO517" i="2"/>
  <c r="CD516" i="2"/>
  <c r="CJ517" i="2"/>
  <c r="BW514" i="2"/>
  <c r="BR512" i="2"/>
  <c r="AT515" i="2"/>
  <c r="AG516" i="2"/>
  <c r="AB516" i="2"/>
  <c r="AM516" i="2"/>
  <c r="FE516" i="2"/>
  <c r="AH516" i="2"/>
  <c r="DS517" i="2"/>
  <c r="DY517" i="2"/>
  <c r="DK8" i="2"/>
  <c r="DK19" i="2"/>
  <c r="CU517" i="2"/>
  <c r="DA515" i="2"/>
  <c r="DH514" i="2"/>
  <c r="BF513" i="2"/>
  <c r="BK513" i="2"/>
  <c r="J517" i="2"/>
  <c r="AY514" i="2"/>
  <c r="I517" i="2"/>
  <c r="O514" i="2"/>
  <c r="DZ517" i="2"/>
  <c r="DK24" i="2"/>
  <c r="DB515" i="2"/>
  <c r="BE513" i="2"/>
  <c r="P514" i="2"/>
  <c r="AA516" i="2"/>
  <c r="CP517" i="2"/>
  <c r="BX514" i="2"/>
  <c r="AZ514" i="2"/>
  <c r="AS515" i="2"/>
  <c r="DL519" i="2" l="1"/>
  <c r="DX518" i="2"/>
  <c r="EJ517" i="2"/>
  <c r="DR518" i="2"/>
  <c r="ED518" i="2"/>
  <c r="CH518" i="2"/>
  <c r="CZ516" i="2"/>
  <c r="CB517" i="2"/>
  <c r="CT518" i="2"/>
  <c r="CN518" i="2"/>
  <c r="DF516" i="2"/>
  <c r="BV516" i="2"/>
  <c r="BD514" i="2"/>
  <c r="BP514" i="2"/>
  <c r="BJ515" i="2"/>
  <c r="AX516" i="2"/>
  <c r="FJ519" i="2"/>
  <c r="FD518" i="2"/>
  <c r="Z517" i="2"/>
  <c r="AR516" i="2"/>
  <c r="AF518" i="2"/>
  <c r="AL518" i="2"/>
  <c r="M517" i="2"/>
  <c r="S517" i="2"/>
  <c r="N516" i="2"/>
  <c r="H518" i="2"/>
  <c r="Q623" i="1"/>
  <c r="R622" i="1"/>
  <c r="N675" i="1"/>
  <c r="H676" i="1"/>
  <c r="G914" i="1"/>
  <c r="F915" i="1"/>
  <c r="D386" i="1"/>
  <c r="E385" i="1"/>
  <c r="O373" i="1"/>
  <c r="P372" i="1"/>
  <c r="DM519" i="2"/>
  <c r="DN519" i="2"/>
  <c r="EF518" i="2"/>
  <c r="CD517" i="2"/>
  <c r="BL514" i="2"/>
  <c r="P515" i="2"/>
  <c r="AS516" i="2"/>
  <c r="DY518" i="2"/>
  <c r="CJ518" i="2"/>
  <c r="BX515" i="2"/>
  <c r="U516" i="2"/>
  <c r="BE514" i="2"/>
  <c r="BQ513" i="2"/>
  <c r="AB517" i="2"/>
  <c r="CU518" i="2"/>
  <c r="V516" i="2"/>
  <c r="DT518" i="2"/>
  <c r="DZ518" i="2"/>
  <c r="CI518" i="2"/>
  <c r="DB516" i="2"/>
  <c r="CV518" i="2"/>
  <c r="BW515" i="2"/>
  <c r="BR513" i="2"/>
  <c r="I518" i="2"/>
  <c r="AG517" i="2"/>
  <c r="AT516" i="2"/>
  <c r="FK518" i="2"/>
  <c r="FE517" i="2"/>
  <c r="AH517" i="2"/>
  <c r="EK517" i="2"/>
  <c r="EE518" i="2"/>
  <c r="CO518" i="2"/>
  <c r="CC517" i="2"/>
  <c r="DH515" i="2"/>
  <c r="BF514" i="2"/>
  <c r="BK514" i="2"/>
  <c r="AZ515" i="2"/>
  <c r="FF517" i="2"/>
  <c r="AN517" i="2"/>
  <c r="O515" i="2"/>
  <c r="EL517" i="2"/>
  <c r="CP518" i="2"/>
  <c r="DG515" i="2"/>
  <c r="FL518" i="2"/>
  <c r="AM517" i="2"/>
  <c r="J518" i="2"/>
  <c r="DS518" i="2"/>
  <c r="DA516" i="2"/>
  <c r="AA517" i="2"/>
  <c r="AY515" i="2"/>
  <c r="DL520" i="2" l="1"/>
  <c r="DX519" i="2"/>
  <c r="ED519" i="2"/>
  <c r="DR519" i="2"/>
  <c r="EJ518" i="2"/>
  <c r="CT519" i="2"/>
  <c r="CB518" i="2"/>
  <c r="CZ517" i="2"/>
  <c r="CN519" i="2"/>
  <c r="CH519" i="2"/>
  <c r="DF517" i="2"/>
  <c r="BV517" i="2"/>
  <c r="BD515" i="2"/>
  <c r="BP515" i="2"/>
  <c r="BJ516" i="2"/>
  <c r="AX517" i="2"/>
  <c r="FJ520" i="2"/>
  <c r="FD519" i="2"/>
  <c r="AR517" i="2"/>
  <c r="Z518" i="2"/>
  <c r="AF519" i="2"/>
  <c r="AL519" i="2"/>
  <c r="T517" i="2"/>
  <c r="M518" i="2"/>
  <c r="N517" i="2"/>
  <c r="H519" i="2"/>
  <c r="Q624" i="1"/>
  <c r="R623" i="1"/>
  <c r="N676" i="1"/>
  <c r="H677" i="1"/>
  <c r="G915" i="1"/>
  <c r="F916" i="1"/>
  <c r="D387" i="1"/>
  <c r="E386" i="1"/>
  <c r="O374" i="1"/>
  <c r="P373" i="1"/>
  <c r="DM520" i="2"/>
  <c r="DN520" i="2"/>
  <c r="P516" i="2"/>
  <c r="DB517" i="2"/>
  <c r="AM518" i="2"/>
  <c r="FE518" i="2"/>
  <c r="DG516" i="2"/>
  <c r="O516" i="2"/>
  <c r="CI519" i="2"/>
  <c r="BF515" i="2"/>
  <c r="AZ516" i="2"/>
  <c r="BE515" i="2"/>
  <c r="FK519" i="2"/>
  <c r="EF519" i="2"/>
  <c r="DZ519" i="2"/>
  <c r="CJ519" i="2"/>
  <c r="DA517" i="2"/>
  <c r="BL515" i="2"/>
  <c r="J519" i="2"/>
  <c r="EK518" i="2"/>
  <c r="DT519" i="2"/>
  <c r="CU519" i="2"/>
  <c r="CC518" i="2"/>
  <c r="CO519" i="2"/>
  <c r="BW516" i="2"/>
  <c r="BQ514" i="2"/>
  <c r="AT517" i="2"/>
  <c r="FL519" i="2"/>
  <c r="AN518" i="2"/>
  <c r="AH518" i="2"/>
  <c r="EL518" i="2"/>
  <c r="DS519" i="2"/>
  <c r="CV519" i="2"/>
  <c r="CD518" i="2"/>
  <c r="CP519" i="2"/>
  <c r="BX516" i="2"/>
  <c r="BR514" i="2"/>
  <c r="AY516" i="2"/>
  <c r="AG518" i="2"/>
  <c r="AA518" i="2"/>
  <c r="AB518" i="2"/>
  <c r="EE519" i="2"/>
  <c r="DY519" i="2"/>
  <c r="DH516" i="2"/>
  <c r="BK515" i="2"/>
  <c r="FF518" i="2"/>
  <c r="AS517" i="2"/>
  <c r="I519" i="2"/>
  <c r="DL521" i="2" l="1"/>
  <c r="DX520" i="2"/>
  <c r="DR520" i="2"/>
  <c r="ED520" i="2"/>
  <c r="EJ519" i="2"/>
  <c r="CN520" i="2"/>
  <c r="CZ518" i="2"/>
  <c r="CB519" i="2"/>
  <c r="CH520" i="2"/>
  <c r="CT520" i="2"/>
  <c r="DF518" i="2"/>
  <c r="BV518" i="2"/>
  <c r="BD516" i="2"/>
  <c r="BP516" i="2"/>
  <c r="BJ517" i="2"/>
  <c r="AX518" i="2"/>
  <c r="FJ521" i="2"/>
  <c r="FD520" i="2"/>
  <c r="Z519" i="2"/>
  <c r="AR518" i="2"/>
  <c r="AL520" i="2"/>
  <c r="AF520" i="2"/>
  <c r="T518" i="2"/>
  <c r="M519" i="2"/>
  <c r="S519" i="2"/>
  <c r="N518" i="2"/>
  <c r="H520" i="2"/>
  <c r="Q625" i="1"/>
  <c r="R624" i="1"/>
  <c r="N677" i="1"/>
  <c r="H678" i="1"/>
  <c r="F917" i="1"/>
  <c r="G916" i="1"/>
  <c r="D388" i="1"/>
  <c r="E387" i="1"/>
  <c r="O375" i="1"/>
  <c r="P374" i="1"/>
  <c r="DN521" i="2"/>
  <c r="DM521" i="2"/>
  <c r="DB518" i="2"/>
  <c r="U517" i="2"/>
  <c r="FL520" i="2"/>
  <c r="EK519" i="2"/>
  <c r="CD519" i="2"/>
  <c r="BF516" i="2"/>
  <c r="AG519" i="2"/>
  <c r="AS518" i="2"/>
  <c r="AM519" i="2"/>
  <c r="FE519" i="2"/>
  <c r="DY520" i="2"/>
  <c r="EL519" i="2"/>
  <c r="CV520" i="2"/>
  <c r="CC519" i="2"/>
  <c r="DH517" i="2"/>
  <c r="BE516" i="2"/>
  <c r="BL516" i="2"/>
  <c r="J520" i="2"/>
  <c r="AA519" i="2"/>
  <c r="I520" i="2"/>
  <c r="P517" i="2"/>
  <c r="AB519" i="2"/>
  <c r="DS520" i="2"/>
  <c r="EE520" i="2"/>
  <c r="CO520" i="2"/>
  <c r="DA518" i="2"/>
  <c r="CI520" i="2"/>
  <c r="BX517" i="2"/>
  <c r="BR515" i="2"/>
  <c r="FF519" i="2"/>
  <c r="FK520" i="2"/>
  <c r="AY517" i="2"/>
  <c r="AN519" i="2"/>
  <c r="O517" i="2"/>
  <c r="DT520" i="2"/>
  <c r="EF520" i="2"/>
  <c r="CP520" i="2"/>
  <c r="CJ520" i="2"/>
  <c r="BW517" i="2"/>
  <c r="BQ515" i="2"/>
  <c r="V517" i="2"/>
  <c r="AH519" i="2"/>
  <c r="AT518" i="2"/>
  <c r="DZ520" i="2"/>
  <c r="CU520" i="2"/>
  <c r="DG517" i="2"/>
  <c r="BK516" i="2"/>
  <c r="AZ517" i="2"/>
  <c r="DL522" i="2" l="1"/>
  <c r="EJ520" i="2"/>
  <c r="ED521" i="2"/>
  <c r="DX521" i="2"/>
  <c r="DR521" i="2"/>
  <c r="CH521" i="2"/>
  <c r="CB520" i="2"/>
  <c r="CZ519" i="2"/>
  <c r="CT521" i="2"/>
  <c r="CN521" i="2"/>
  <c r="DF519" i="2"/>
  <c r="BV519" i="2"/>
  <c r="BD517" i="2"/>
  <c r="BP517" i="2"/>
  <c r="BJ518" i="2"/>
  <c r="AX519" i="2"/>
  <c r="FJ522" i="2"/>
  <c r="FD521" i="2"/>
  <c r="AR519" i="2"/>
  <c r="Z520" i="2"/>
  <c r="AF521" i="2"/>
  <c r="AL521" i="2"/>
  <c r="T519" i="2"/>
  <c r="M520" i="2"/>
  <c r="S520" i="2"/>
  <c r="N519" i="2"/>
  <c r="H521" i="2"/>
  <c r="Q626" i="1"/>
  <c r="R625" i="1"/>
  <c r="N678" i="1"/>
  <c r="H679" i="1"/>
  <c r="F918" i="1"/>
  <c r="G917" i="1"/>
  <c r="D389" i="1"/>
  <c r="E388" i="1"/>
  <c r="O376" i="1"/>
  <c r="P375" i="1"/>
  <c r="DM522" i="2"/>
  <c r="DN522" i="2"/>
  <c r="CD520" i="2"/>
  <c r="FF520" i="2"/>
  <c r="FL521" i="2"/>
  <c r="EL520" i="2"/>
  <c r="CP521" i="2"/>
  <c r="DH518" i="2"/>
  <c r="V518" i="2"/>
  <c r="O518" i="2"/>
  <c r="AH520" i="2"/>
  <c r="FE520" i="2"/>
  <c r="EK520" i="2"/>
  <c r="DS521" i="2"/>
  <c r="CO521" i="2"/>
  <c r="DB519" i="2"/>
  <c r="DG518" i="2"/>
  <c r="BF517" i="2"/>
  <c r="BL517" i="2"/>
  <c r="AM520" i="2"/>
  <c r="FK521" i="2"/>
  <c r="I521" i="2"/>
  <c r="U518" i="2"/>
  <c r="AT519" i="2"/>
  <c r="EF521" i="2"/>
  <c r="DY521" i="2"/>
  <c r="CI521" i="2"/>
  <c r="CC520" i="2"/>
  <c r="CU521" i="2"/>
  <c r="BX518" i="2"/>
  <c r="BR516" i="2"/>
  <c r="AZ518" i="2"/>
  <c r="J521" i="2"/>
  <c r="AN520" i="2"/>
  <c r="AY518" i="2"/>
  <c r="P518" i="2"/>
  <c r="EE521" i="2"/>
  <c r="DZ521" i="2"/>
  <c r="CJ521" i="2"/>
  <c r="CV521" i="2"/>
  <c r="BW518" i="2"/>
  <c r="BQ516" i="2"/>
  <c r="AG520" i="2"/>
  <c r="AB520" i="2"/>
  <c r="AA520" i="2"/>
  <c r="DT521" i="2"/>
  <c r="DA519" i="2"/>
  <c r="BE517" i="2"/>
  <c r="BK517" i="2"/>
  <c r="AS519" i="2"/>
  <c r="DL523" i="2" l="1"/>
  <c r="DR522" i="2"/>
  <c r="DX522" i="2"/>
  <c r="EJ521" i="2"/>
  <c r="ED522" i="2"/>
  <c r="CT522" i="2"/>
  <c r="CZ520" i="2"/>
  <c r="CB521" i="2"/>
  <c r="CN522" i="2"/>
  <c r="CH522" i="2"/>
  <c r="DF520" i="2"/>
  <c r="BV520" i="2"/>
  <c r="BD518" i="2"/>
  <c r="BP518" i="2"/>
  <c r="BJ519" i="2"/>
  <c r="AX520" i="2"/>
  <c r="FJ523" i="2"/>
  <c r="FD522" i="2"/>
  <c r="Z521" i="2"/>
  <c r="AR520" i="2"/>
  <c r="AF522" i="2"/>
  <c r="AL522" i="2"/>
  <c r="T520" i="2"/>
  <c r="M521" i="2"/>
  <c r="S521" i="2"/>
  <c r="N520" i="2"/>
  <c r="H522" i="2"/>
  <c r="R626" i="1"/>
  <c r="Q627" i="1"/>
  <c r="N679" i="1"/>
  <c r="H680" i="1"/>
  <c r="F919" i="1"/>
  <c r="G918" i="1"/>
  <c r="D390" i="1"/>
  <c r="E389" i="1"/>
  <c r="O377" i="1"/>
  <c r="P376" i="1"/>
  <c r="DM523" i="2"/>
  <c r="DN523" i="2"/>
  <c r="EL521" i="2"/>
  <c r="BW519" i="2"/>
  <c r="I522" i="2"/>
  <c r="AG521" i="2"/>
  <c r="EE522" i="2"/>
  <c r="CJ522" i="2"/>
  <c r="DH519" i="2"/>
  <c r="AZ519" i="2"/>
  <c r="V519" i="2"/>
  <c r="AB521" i="2"/>
  <c r="FE521" i="2"/>
  <c r="BK518" i="2"/>
  <c r="EF522" i="2"/>
  <c r="DT522" i="2"/>
  <c r="CI522" i="2"/>
  <c r="CD521" i="2"/>
  <c r="DG519" i="2"/>
  <c r="BF518" i="2"/>
  <c r="BL518" i="2"/>
  <c r="P519" i="2"/>
  <c r="AA521" i="2"/>
  <c r="AY519" i="2"/>
  <c r="AS520" i="2"/>
  <c r="U519" i="2"/>
  <c r="DY522" i="2"/>
  <c r="EK521" i="2"/>
  <c r="CV522" i="2"/>
  <c r="DA520" i="2"/>
  <c r="CO522" i="2"/>
  <c r="BX519" i="2"/>
  <c r="BQ517" i="2"/>
  <c r="FF521" i="2"/>
  <c r="AM521" i="2"/>
  <c r="J522" i="2"/>
  <c r="AN521" i="2"/>
  <c r="FL522" i="2"/>
  <c r="AH521" i="2"/>
  <c r="DZ522" i="2"/>
  <c r="CU522" i="2"/>
  <c r="DB520" i="2"/>
  <c r="CP522" i="2"/>
  <c r="BR517" i="2"/>
  <c r="FK522" i="2"/>
  <c r="AT520" i="2"/>
  <c r="DS522" i="2"/>
  <c r="CC521" i="2"/>
  <c r="BE518" i="2"/>
  <c r="O519" i="2"/>
  <c r="DL524" i="2" l="1"/>
  <c r="DR523" i="2"/>
  <c r="EJ522" i="2"/>
  <c r="ED523" i="2"/>
  <c r="DX523" i="2"/>
  <c r="CN523" i="2"/>
  <c r="CB522" i="2"/>
  <c r="CZ521" i="2"/>
  <c r="CH523" i="2"/>
  <c r="CT523" i="2"/>
  <c r="DF521" i="2"/>
  <c r="BV521" i="2"/>
  <c r="BD519" i="2"/>
  <c r="BP519" i="2"/>
  <c r="BJ520" i="2"/>
  <c r="AX521" i="2"/>
  <c r="FJ524" i="2"/>
  <c r="FD523" i="2"/>
  <c r="AR521" i="2"/>
  <c r="Z522" i="2"/>
  <c r="AL523" i="2"/>
  <c r="AF523" i="2"/>
  <c r="T521" i="2"/>
  <c r="M522" i="2"/>
  <c r="S522" i="2"/>
  <c r="N521" i="2"/>
  <c r="H523" i="2"/>
  <c r="H681" i="1"/>
  <c r="N680" i="1"/>
  <c r="Q628" i="1"/>
  <c r="R627" i="1"/>
  <c r="F920" i="1"/>
  <c r="G919" i="1"/>
  <c r="D391" i="1"/>
  <c r="E390" i="1"/>
  <c r="O378" i="1"/>
  <c r="P377" i="1"/>
  <c r="DN524" i="2"/>
  <c r="DM524" i="2"/>
  <c r="EK522" i="2"/>
  <c r="BX520" i="2"/>
  <c r="AG522" i="2"/>
  <c r="AM522" i="2"/>
  <c r="DY523" i="2"/>
  <c r="CU523" i="2"/>
  <c r="DH520" i="2"/>
  <c r="BK519" i="2"/>
  <c r="AH522" i="2"/>
  <c r="FF522" i="2"/>
  <c r="AY520" i="2"/>
  <c r="V520" i="2"/>
  <c r="DZ523" i="2"/>
  <c r="DT523" i="2"/>
  <c r="CV523" i="2"/>
  <c r="DB521" i="2"/>
  <c r="DG520" i="2"/>
  <c r="BF519" i="2"/>
  <c r="BL519" i="2"/>
  <c r="AT521" i="2"/>
  <c r="AS521" i="2"/>
  <c r="I523" i="2"/>
  <c r="AA522" i="2"/>
  <c r="U520" i="2"/>
  <c r="EL522" i="2"/>
  <c r="EE523" i="2"/>
  <c r="CO523" i="2"/>
  <c r="CC522" i="2"/>
  <c r="CI523" i="2"/>
  <c r="BW520" i="2"/>
  <c r="BR518" i="2"/>
  <c r="AZ520" i="2"/>
  <c r="P520" i="2"/>
  <c r="J523" i="2"/>
  <c r="FL523" i="2"/>
  <c r="AN522" i="2"/>
  <c r="EF523" i="2"/>
  <c r="CP523" i="2"/>
  <c r="CD522" i="2"/>
  <c r="CJ523" i="2"/>
  <c r="BQ518" i="2"/>
  <c r="FK523" i="2"/>
  <c r="AB522" i="2"/>
  <c r="DS523" i="2"/>
  <c r="DA521" i="2"/>
  <c r="BE519" i="2"/>
  <c r="O520" i="2"/>
  <c r="FE522" i="2"/>
  <c r="DL525" i="2" l="1"/>
  <c r="DR524" i="2"/>
  <c r="ED524" i="2"/>
  <c r="DX524" i="2"/>
  <c r="EJ523" i="2"/>
  <c r="CH524" i="2"/>
  <c r="CZ522" i="2"/>
  <c r="CB523" i="2"/>
  <c r="CT524" i="2"/>
  <c r="CN524" i="2"/>
  <c r="DF522" i="2"/>
  <c r="BV522" i="2"/>
  <c r="BD520" i="2"/>
  <c r="BP520" i="2"/>
  <c r="BJ521" i="2"/>
  <c r="AX522" i="2"/>
  <c r="FJ525" i="2"/>
  <c r="FD524" i="2"/>
  <c r="Z523" i="2"/>
  <c r="AR522" i="2"/>
  <c r="AF524" i="2"/>
  <c r="AL524" i="2"/>
  <c r="T522" i="2"/>
  <c r="M523" i="2"/>
  <c r="S523" i="2"/>
  <c r="N522" i="2"/>
  <c r="H524" i="2"/>
  <c r="N681" i="1"/>
  <c r="H682" i="1"/>
  <c r="Q629" i="1"/>
  <c r="R628" i="1"/>
  <c r="F921" i="1"/>
  <c r="G920" i="1"/>
  <c r="D392" i="1"/>
  <c r="E391" i="1"/>
  <c r="O379" i="1"/>
  <c r="P378" i="1"/>
  <c r="EC22" i="2"/>
  <c r="EC6" i="2"/>
  <c r="DM525" i="2"/>
  <c r="DN525" i="2"/>
  <c r="DS524" i="2"/>
  <c r="DY524" i="2"/>
  <c r="CC523" i="2"/>
  <c r="BX521" i="2"/>
  <c r="P521" i="2"/>
  <c r="AH523" i="2"/>
  <c r="I524" i="2"/>
  <c r="CJ524" i="2"/>
  <c r="BW521" i="2"/>
  <c r="V521" i="2"/>
  <c r="AB523" i="2"/>
  <c r="DT524" i="2"/>
  <c r="CV524" i="2"/>
  <c r="AS522" i="2"/>
  <c r="EK523" i="2"/>
  <c r="EE524" i="2"/>
  <c r="CO524" i="2"/>
  <c r="DB522" i="2"/>
  <c r="DG521" i="2"/>
  <c r="BE520" i="2"/>
  <c r="BK520" i="2"/>
  <c r="FK524" i="2"/>
  <c r="AZ521" i="2"/>
  <c r="J524" i="2"/>
  <c r="AT522" i="2"/>
  <c r="AG523" i="2"/>
  <c r="EL523" i="2"/>
  <c r="EF524" i="2"/>
  <c r="CP524" i="2"/>
  <c r="DA522" i="2"/>
  <c r="DH521" i="2"/>
  <c r="BF520" i="2"/>
  <c r="BL520" i="2"/>
  <c r="AN523" i="2"/>
  <c r="AA523" i="2"/>
  <c r="AY521" i="2"/>
  <c r="O521" i="2"/>
  <c r="AM523" i="2"/>
  <c r="CI524" i="2"/>
  <c r="CU524" i="2"/>
  <c r="BR519" i="2"/>
  <c r="FF523" i="2"/>
  <c r="U521" i="2"/>
  <c r="FL524" i="2"/>
  <c r="DZ524" i="2"/>
  <c r="CD523" i="2"/>
  <c r="BQ519" i="2"/>
  <c r="FE523" i="2"/>
  <c r="DL526" i="2" l="1"/>
  <c r="ED525" i="2"/>
  <c r="DX525" i="2"/>
  <c r="EJ524" i="2"/>
  <c r="DR525" i="2"/>
  <c r="CT525" i="2"/>
  <c r="CZ523" i="2"/>
  <c r="CB524" i="2"/>
  <c r="CN525" i="2"/>
  <c r="CH525" i="2"/>
  <c r="DF523" i="2"/>
  <c r="BV523" i="2"/>
  <c r="BD521" i="2"/>
  <c r="BP521" i="2"/>
  <c r="BJ522" i="2"/>
  <c r="AX523" i="2"/>
  <c r="FJ526" i="2"/>
  <c r="FD525" i="2"/>
  <c r="AR523" i="2"/>
  <c r="Z524" i="2"/>
  <c r="AF525" i="2"/>
  <c r="AL525" i="2"/>
  <c r="T523" i="2"/>
  <c r="M524" i="2"/>
  <c r="N523" i="2"/>
  <c r="H525" i="2"/>
  <c r="Q630" i="1"/>
  <c r="R629" i="1"/>
  <c r="H683" i="1"/>
  <c r="H684" i="1" s="1"/>
  <c r="H685" i="1" s="1"/>
  <c r="N682" i="1"/>
  <c r="F922" i="1"/>
  <c r="G921" i="1"/>
  <c r="D393" i="1"/>
  <c r="E392" i="1"/>
  <c r="O380" i="1"/>
  <c r="P379" i="1"/>
  <c r="EC8" i="2"/>
  <c r="EC24" i="2"/>
  <c r="EC19" i="2"/>
  <c r="EC23" i="2"/>
  <c r="EC3" i="2"/>
  <c r="EC7" i="2"/>
  <c r="EI7" i="2"/>
  <c r="EI23" i="2"/>
  <c r="EI6" i="2"/>
  <c r="EI22" i="2"/>
  <c r="DN526" i="2"/>
  <c r="DM526" i="2"/>
  <c r="CJ525" i="2"/>
  <c r="BK521" i="2"/>
  <c r="AS523" i="2"/>
  <c r="DT525" i="2"/>
  <c r="CD524" i="2"/>
  <c r="BL521" i="2"/>
  <c r="FK525" i="2"/>
  <c r="EK524" i="2"/>
  <c r="BE521" i="2"/>
  <c r="AY522" i="2"/>
  <c r="EL524" i="2"/>
  <c r="BF521" i="2"/>
  <c r="P522" i="2"/>
  <c r="I525" i="2"/>
  <c r="EE525" i="2"/>
  <c r="DY525" i="2"/>
  <c r="CU525" i="2"/>
  <c r="DB523" i="2"/>
  <c r="CP525" i="2"/>
  <c r="BX522" i="2"/>
  <c r="BR520" i="2"/>
  <c r="O522" i="2"/>
  <c r="V522" i="2"/>
  <c r="FF524" i="2"/>
  <c r="U522" i="2"/>
  <c r="AN524" i="2"/>
  <c r="EF525" i="2"/>
  <c r="DZ525" i="2"/>
  <c r="CV525" i="2"/>
  <c r="DA523" i="2"/>
  <c r="CO525" i="2"/>
  <c r="BW522" i="2"/>
  <c r="BQ520" i="2"/>
  <c r="AH524" i="2"/>
  <c r="AZ522" i="2"/>
  <c r="AB524" i="2"/>
  <c r="J525" i="2"/>
  <c r="AA524" i="2"/>
  <c r="AT523" i="2"/>
  <c r="DS525" i="2"/>
  <c r="CC524" i="2"/>
  <c r="DH522" i="2"/>
  <c r="FL525" i="2"/>
  <c r="AM524" i="2"/>
  <c r="CI525" i="2"/>
  <c r="DG522" i="2"/>
  <c r="AG524" i="2"/>
  <c r="FE524" i="2"/>
  <c r="DL527" i="2" l="1"/>
  <c r="EJ525" i="2"/>
  <c r="DX526" i="2"/>
  <c r="DR526" i="2"/>
  <c r="ED526" i="2"/>
  <c r="CN526" i="2"/>
  <c r="CB525" i="2"/>
  <c r="CZ524" i="2"/>
  <c r="CH526" i="2"/>
  <c r="CT526" i="2"/>
  <c r="DF524" i="2"/>
  <c r="BV524" i="2"/>
  <c r="BD522" i="2"/>
  <c r="BP522" i="2"/>
  <c r="BJ523" i="2"/>
  <c r="AX524" i="2"/>
  <c r="FJ527" i="2"/>
  <c r="FD526" i="2"/>
  <c r="Z525" i="2"/>
  <c r="AR524" i="2"/>
  <c r="AL526" i="2"/>
  <c r="AF526" i="2"/>
  <c r="T524" i="2"/>
  <c r="M525" i="2"/>
  <c r="N524" i="2"/>
  <c r="H526" i="2"/>
  <c r="R630" i="1"/>
  <c r="Q631" i="1"/>
  <c r="H686" i="1"/>
  <c r="N685" i="1"/>
  <c r="G922" i="1"/>
  <c r="F923" i="1"/>
  <c r="D394" i="1"/>
  <c r="E393" i="1"/>
  <c r="O381" i="1"/>
  <c r="P380" i="1"/>
  <c r="EI3" i="2"/>
  <c r="EI19" i="2"/>
  <c r="EI24" i="2"/>
  <c r="EI8" i="2"/>
  <c r="DM527" i="2"/>
  <c r="DN527" i="2"/>
  <c r="EE526" i="2"/>
  <c r="BE522" i="2"/>
  <c r="AN525" i="2"/>
  <c r="U523" i="2"/>
  <c r="DT526" i="2"/>
  <c r="DA524" i="2"/>
  <c r="BF522" i="2"/>
  <c r="FL526" i="2"/>
  <c r="AS524" i="2"/>
  <c r="AZ523" i="2"/>
  <c r="V523" i="2"/>
  <c r="AG525" i="2"/>
  <c r="EL525" i="2"/>
  <c r="DY526" i="2"/>
  <c r="CO526" i="2"/>
  <c r="CC525" i="2"/>
  <c r="CI526" i="2"/>
  <c r="BX523" i="2"/>
  <c r="BQ521" i="2"/>
  <c r="AB525" i="2"/>
  <c r="AM525" i="2"/>
  <c r="P523" i="2"/>
  <c r="AY523" i="2"/>
  <c r="O523" i="2"/>
  <c r="EK525" i="2"/>
  <c r="DZ526" i="2"/>
  <c r="CP526" i="2"/>
  <c r="CD525" i="2"/>
  <c r="CJ526" i="2"/>
  <c r="BW523" i="2"/>
  <c r="BR521" i="2"/>
  <c r="I526" i="2"/>
  <c r="AA525" i="2"/>
  <c r="AT524" i="2"/>
  <c r="FK526" i="2"/>
  <c r="FE525" i="2"/>
  <c r="DS526" i="2"/>
  <c r="CU526" i="2"/>
  <c r="DB524" i="2"/>
  <c r="DH523" i="2"/>
  <c r="BK522" i="2"/>
  <c r="FF525" i="2"/>
  <c r="AH525" i="2"/>
  <c r="EF526" i="2"/>
  <c r="CV526" i="2"/>
  <c r="DG523" i="2"/>
  <c r="BL522" i="2"/>
  <c r="J526" i="2"/>
  <c r="DL528" i="2" l="1"/>
  <c r="DR527" i="2"/>
  <c r="DX527" i="2"/>
  <c r="ED527" i="2"/>
  <c r="EJ526" i="2"/>
  <c r="CH527" i="2"/>
  <c r="CZ525" i="2"/>
  <c r="CB526" i="2"/>
  <c r="CT527" i="2"/>
  <c r="CN527" i="2"/>
  <c r="DF525" i="2"/>
  <c r="BV525" i="2"/>
  <c r="BD523" i="2"/>
  <c r="BP523" i="2"/>
  <c r="BJ524" i="2"/>
  <c r="AX525" i="2"/>
  <c r="FJ528" i="2"/>
  <c r="FD527" i="2"/>
  <c r="AR525" i="2"/>
  <c r="Z526" i="2"/>
  <c r="AF527" i="2"/>
  <c r="AL527" i="2"/>
  <c r="T525" i="2"/>
  <c r="M526" i="2"/>
  <c r="N525" i="2"/>
  <c r="H527" i="2"/>
  <c r="N686" i="1"/>
  <c r="H687" i="1"/>
  <c r="Q632" i="1"/>
  <c r="R631" i="1"/>
  <c r="G923" i="1"/>
  <c r="F924" i="1"/>
  <c r="D395" i="1"/>
  <c r="E394" i="1"/>
  <c r="O382" i="1"/>
  <c r="P381" i="1"/>
  <c r="DN528" i="2"/>
  <c r="DM528" i="2"/>
  <c r="AA526" i="2"/>
  <c r="BE523" i="2"/>
  <c r="AY524" i="2"/>
  <c r="AN526" i="2"/>
  <c r="BL523" i="2"/>
  <c r="J527" i="2"/>
  <c r="DH524" i="2"/>
  <c r="CC526" i="2"/>
  <c r="FL527" i="2"/>
  <c r="AB526" i="2"/>
  <c r="EL526" i="2"/>
  <c r="EF527" i="2"/>
  <c r="CP527" i="2"/>
  <c r="DG524" i="2"/>
  <c r="AS525" i="2"/>
  <c r="DT527" i="2"/>
  <c r="DZ527" i="2"/>
  <c r="CI527" i="2"/>
  <c r="DA525" i="2"/>
  <c r="CU527" i="2"/>
  <c r="BX524" i="2"/>
  <c r="BQ522" i="2"/>
  <c r="AT525" i="2"/>
  <c r="P524" i="2"/>
  <c r="AZ524" i="2"/>
  <c r="AG526" i="2"/>
  <c r="O524" i="2"/>
  <c r="DS527" i="2"/>
  <c r="DY527" i="2"/>
  <c r="CJ527" i="2"/>
  <c r="DB525" i="2"/>
  <c r="CV527" i="2"/>
  <c r="BW524" i="2"/>
  <c r="BR522" i="2"/>
  <c r="I527" i="2"/>
  <c r="V524" i="2"/>
  <c r="FK527" i="2"/>
  <c r="FE526" i="2"/>
  <c r="AH526" i="2"/>
  <c r="EK526" i="2"/>
  <c r="EE527" i="2"/>
  <c r="CO527" i="2"/>
  <c r="CD526" i="2"/>
  <c r="BK523" i="2"/>
  <c r="FF526" i="2"/>
  <c r="U524" i="2"/>
  <c r="BF523" i="2"/>
  <c r="AM526" i="2"/>
  <c r="DL529" i="2" l="1"/>
  <c r="ED528" i="2"/>
  <c r="DX528" i="2"/>
  <c r="EJ527" i="2"/>
  <c r="DR528" i="2"/>
  <c r="CT528" i="2"/>
  <c r="CB527" i="2"/>
  <c r="CZ526" i="2"/>
  <c r="CN528" i="2"/>
  <c r="CH528" i="2"/>
  <c r="DF526" i="2"/>
  <c r="BV526" i="2"/>
  <c r="BD524" i="2"/>
  <c r="BP524" i="2"/>
  <c r="BJ525" i="2"/>
  <c r="AX526" i="2"/>
  <c r="FJ529" i="2"/>
  <c r="FD528" i="2"/>
  <c r="Z527" i="2"/>
  <c r="AR526" i="2"/>
  <c r="AF528" i="2"/>
  <c r="AL528" i="2"/>
  <c r="T526" i="2"/>
  <c r="T527" i="2" s="1"/>
  <c r="M527" i="2"/>
  <c r="N526" i="2"/>
  <c r="H528" i="2"/>
  <c r="R632" i="1"/>
  <c r="Q633" i="1"/>
  <c r="N687" i="1"/>
  <c r="H688" i="1"/>
  <c r="F925" i="1"/>
  <c r="G924" i="1"/>
  <c r="D396" i="1"/>
  <c r="E395" i="1"/>
  <c r="O383" i="1"/>
  <c r="P382" i="1"/>
  <c r="DM529" i="2"/>
  <c r="DN529" i="2"/>
  <c r="DG525" i="2"/>
  <c r="AZ525" i="2"/>
  <c r="EL527" i="2"/>
  <c r="DB526" i="2"/>
  <c r="BF524" i="2"/>
  <c r="J528" i="2"/>
  <c r="V525" i="2"/>
  <c r="AS526" i="2"/>
  <c r="DT528" i="2"/>
  <c r="EF528" i="2"/>
  <c r="DY528" i="2"/>
  <c r="CV528" i="2"/>
  <c r="CD527" i="2"/>
  <c r="CO528" i="2"/>
  <c r="BX525" i="2"/>
  <c r="BR523" i="2"/>
  <c r="AB527" i="2"/>
  <c r="AG527" i="2"/>
  <c r="P525" i="2"/>
  <c r="AY525" i="2"/>
  <c r="AM527" i="2"/>
  <c r="U525" i="2"/>
  <c r="EE528" i="2"/>
  <c r="DZ528" i="2"/>
  <c r="CU528" i="2"/>
  <c r="CC527" i="2"/>
  <c r="CP528" i="2"/>
  <c r="BW525" i="2"/>
  <c r="BQ523" i="2"/>
  <c r="I528" i="2"/>
  <c r="AA527" i="2"/>
  <c r="AT526" i="2"/>
  <c r="FK528" i="2"/>
  <c r="FE527" i="2"/>
  <c r="AN527" i="2"/>
  <c r="DS528" i="2"/>
  <c r="EK527" i="2"/>
  <c r="CJ528" i="2"/>
  <c r="DA526" i="2"/>
  <c r="BE524" i="2"/>
  <c r="BK524" i="2"/>
  <c r="AH527" i="2"/>
  <c r="FF527" i="2"/>
  <c r="CI528" i="2"/>
  <c r="DH525" i="2"/>
  <c r="BL524" i="2"/>
  <c r="FL528" i="2"/>
  <c r="O525" i="2"/>
  <c r="DL530" i="2" l="1"/>
  <c r="EJ528" i="2"/>
  <c r="DX529" i="2"/>
  <c r="DR529" i="2"/>
  <c r="ED529" i="2"/>
  <c r="CN529" i="2"/>
  <c r="CZ527" i="2"/>
  <c r="CB528" i="2"/>
  <c r="CH529" i="2"/>
  <c r="CT529" i="2"/>
  <c r="DF527" i="2"/>
  <c r="BV527" i="2"/>
  <c r="BD525" i="2"/>
  <c r="BP525" i="2"/>
  <c r="BJ526" i="2"/>
  <c r="AX527" i="2"/>
  <c r="FJ530" i="2"/>
  <c r="FD529" i="2"/>
  <c r="AR527" i="2"/>
  <c r="Z528" i="2"/>
  <c r="AL529" i="2"/>
  <c r="AF529" i="2"/>
  <c r="M528" i="2"/>
  <c r="N527" i="2"/>
  <c r="T528" i="2"/>
  <c r="H529" i="2"/>
  <c r="N688" i="1"/>
  <c r="H689" i="1"/>
  <c r="Q634" i="1"/>
  <c r="R633" i="1"/>
  <c r="G925" i="1"/>
  <c r="F926" i="1"/>
  <c r="D397" i="1"/>
  <c r="E396" i="1"/>
  <c r="O384" i="1"/>
  <c r="P383" i="1"/>
  <c r="DN530" i="2"/>
  <c r="DM530" i="2"/>
  <c r="CC528" i="2"/>
  <c r="AN528" i="2"/>
  <c r="V527" i="2"/>
  <c r="EE529" i="2"/>
  <c r="CU529" i="2"/>
  <c r="DG526" i="2"/>
  <c r="BL525" i="2"/>
  <c r="AG528" i="2"/>
  <c r="J529" i="2"/>
  <c r="O526" i="2"/>
  <c r="AB528" i="2"/>
  <c r="AY526" i="2"/>
  <c r="EK528" i="2"/>
  <c r="DZ529" i="2"/>
  <c r="CP529" i="2"/>
  <c r="DA527" i="2"/>
  <c r="CI529" i="2"/>
  <c r="BX526" i="2"/>
  <c r="BR524" i="2"/>
  <c r="AT527" i="2"/>
  <c r="V526" i="2"/>
  <c r="FK529" i="2"/>
  <c r="U526" i="2"/>
  <c r="U527" i="2"/>
  <c r="EL528" i="2"/>
  <c r="DY529" i="2"/>
  <c r="CO529" i="2"/>
  <c r="DB527" i="2"/>
  <c r="CJ529" i="2"/>
  <c r="BW526" i="2"/>
  <c r="BQ524" i="2"/>
  <c r="I529" i="2"/>
  <c r="FF528" i="2"/>
  <c r="FL529" i="2"/>
  <c r="AH528" i="2"/>
  <c r="FE528" i="2"/>
  <c r="EF529" i="2"/>
  <c r="DT529" i="2"/>
  <c r="CV529" i="2"/>
  <c r="DH526" i="2"/>
  <c r="BE525" i="2"/>
  <c r="BK525" i="2"/>
  <c r="AZ526" i="2"/>
  <c r="AM528" i="2"/>
  <c r="AS527" i="2"/>
  <c r="DS529" i="2"/>
  <c r="CD528" i="2"/>
  <c r="BF525" i="2"/>
  <c r="P526" i="2"/>
  <c r="AA528" i="2"/>
  <c r="DL531" i="2" l="1"/>
  <c r="DR530" i="2"/>
  <c r="DX530" i="2"/>
  <c r="ED530" i="2"/>
  <c r="EJ529" i="2"/>
  <c r="CH530" i="2"/>
  <c r="CB529" i="2"/>
  <c r="CZ528" i="2"/>
  <c r="CT530" i="2"/>
  <c r="CN530" i="2"/>
  <c r="DF528" i="2"/>
  <c r="BV528" i="2"/>
  <c r="BD526" i="2"/>
  <c r="BP526" i="2"/>
  <c r="BJ527" i="2"/>
  <c r="AX528" i="2"/>
  <c r="FJ531" i="2"/>
  <c r="FD530" i="2"/>
  <c r="Z529" i="2"/>
  <c r="AR528" i="2"/>
  <c r="AF530" i="2"/>
  <c r="AL530" i="2"/>
  <c r="M529" i="2"/>
  <c r="N528" i="2"/>
  <c r="T529" i="2"/>
  <c r="H530" i="2"/>
  <c r="R634" i="1"/>
  <c r="Q635" i="1"/>
  <c r="N689" i="1"/>
  <c r="H690" i="1"/>
  <c r="F927" i="1"/>
  <c r="G926" i="1"/>
  <c r="D398" i="1"/>
  <c r="E397" i="1"/>
  <c r="O385" i="1"/>
  <c r="P384" i="1"/>
  <c r="DN531" i="2"/>
  <c r="DM531" i="2"/>
  <c r="BE526" i="2"/>
  <c r="AN529" i="2"/>
  <c r="DH527" i="2"/>
  <c r="FL530" i="2"/>
  <c r="J530" i="2"/>
  <c r="DG527" i="2"/>
  <c r="AZ527" i="2"/>
  <c r="EE530" i="2"/>
  <c r="BF526" i="2"/>
  <c r="AM529" i="2"/>
  <c r="AS528" i="2"/>
  <c r="CO530" i="2"/>
  <c r="DT530" i="2"/>
  <c r="DZ530" i="2"/>
  <c r="CI530" i="2"/>
  <c r="CD529" i="2"/>
  <c r="CU530" i="2"/>
  <c r="BX527" i="2"/>
  <c r="BQ525" i="2"/>
  <c r="AB529" i="2"/>
  <c r="V528" i="2"/>
  <c r="AY527" i="2"/>
  <c r="AG529" i="2"/>
  <c r="U528" i="2"/>
  <c r="DS530" i="2"/>
  <c r="DY530" i="2"/>
  <c r="CJ530" i="2"/>
  <c r="CC529" i="2"/>
  <c r="CV530" i="2"/>
  <c r="BW527" i="2"/>
  <c r="BR525" i="2"/>
  <c r="I530" i="2"/>
  <c r="AA529" i="2"/>
  <c r="AT528" i="2"/>
  <c r="FK530" i="2"/>
  <c r="FE529" i="2"/>
  <c r="AH529" i="2"/>
  <c r="EL529" i="2"/>
  <c r="EF530" i="2"/>
  <c r="CP530" i="2"/>
  <c r="DA528" i="2"/>
  <c r="BK526" i="2"/>
  <c r="FF529" i="2"/>
  <c r="O527" i="2"/>
  <c r="EK529" i="2"/>
  <c r="DB528" i="2"/>
  <c r="BL526" i="2"/>
  <c r="P527" i="2"/>
  <c r="DL532" i="2" l="1"/>
  <c r="ED531" i="2"/>
  <c r="DX531" i="2"/>
  <c r="EJ530" i="2"/>
  <c r="DR531" i="2"/>
  <c r="CT531" i="2"/>
  <c r="CZ529" i="2"/>
  <c r="CB530" i="2"/>
  <c r="CN531" i="2"/>
  <c r="CH531" i="2"/>
  <c r="DF529" i="2"/>
  <c r="BV529" i="2"/>
  <c r="BD527" i="2"/>
  <c r="BP527" i="2"/>
  <c r="BJ528" i="2"/>
  <c r="AX529" i="2"/>
  <c r="FJ532" i="2"/>
  <c r="FD531" i="2"/>
  <c r="AR529" i="2"/>
  <c r="Z530" i="2"/>
  <c r="AF531" i="2"/>
  <c r="AL531" i="2"/>
  <c r="M530" i="2"/>
  <c r="N529" i="2"/>
  <c r="T530" i="2"/>
  <c r="H531" i="2"/>
  <c r="N690" i="1"/>
  <c r="H691" i="1"/>
  <c r="Q636" i="1"/>
  <c r="R635" i="1"/>
  <c r="G927" i="1"/>
  <c r="F928" i="1"/>
  <c r="D399" i="1"/>
  <c r="E398" i="1"/>
  <c r="O386" i="1"/>
  <c r="P385" i="1"/>
  <c r="DN532" i="2"/>
  <c r="DM532" i="2"/>
  <c r="EF531" i="2"/>
  <c r="DY531" i="2"/>
  <c r="CU531" i="2"/>
  <c r="DA529" i="2"/>
  <c r="CP531" i="2"/>
  <c r="BX528" i="2"/>
  <c r="BQ526" i="2"/>
  <c r="V529" i="2"/>
  <c r="AZ528" i="2"/>
  <c r="FF530" i="2"/>
  <c r="FK531" i="2"/>
  <c r="FE530" i="2"/>
  <c r="AN530" i="2"/>
  <c r="DS531" i="2"/>
  <c r="EK530" i="2"/>
  <c r="CI531" i="2"/>
  <c r="CD530" i="2"/>
  <c r="DH528" i="2"/>
  <c r="BE527" i="2"/>
  <c r="BK527" i="2"/>
  <c r="AA530" i="2"/>
  <c r="P528" i="2"/>
  <c r="O528" i="2"/>
  <c r="DT531" i="2"/>
  <c r="EL530" i="2"/>
  <c r="CJ531" i="2"/>
  <c r="CC530" i="2"/>
  <c r="DG528" i="2"/>
  <c r="BF527" i="2"/>
  <c r="BL527" i="2"/>
  <c r="FL531" i="2"/>
  <c r="J531" i="2"/>
  <c r="AS529" i="2"/>
  <c r="AB530" i="2"/>
  <c r="AH530" i="2"/>
  <c r="EE531" i="2"/>
  <c r="DZ531" i="2"/>
  <c r="CV531" i="2"/>
  <c r="DB529" i="2"/>
  <c r="CO531" i="2"/>
  <c r="BW528" i="2"/>
  <c r="BR526" i="2"/>
  <c r="AT529" i="2"/>
  <c r="AG530" i="2"/>
  <c r="AM530" i="2"/>
  <c r="AY528" i="2"/>
  <c r="U529" i="2"/>
  <c r="I531" i="2"/>
  <c r="DL533" i="2" l="1"/>
  <c r="EJ531" i="2"/>
  <c r="DX532" i="2"/>
  <c r="DR532" i="2"/>
  <c r="ED532" i="2"/>
  <c r="CN532" i="2"/>
  <c r="CB531" i="2"/>
  <c r="CZ530" i="2"/>
  <c r="CH532" i="2"/>
  <c r="CT532" i="2"/>
  <c r="DF530" i="2"/>
  <c r="BV530" i="2"/>
  <c r="BD528" i="2"/>
  <c r="BP528" i="2"/>
  <c r="BJ529" i="2"/>
  <c r="AX530" i="2"/>
  <c r="FJ533" i="2"/>
  <c r="FD532" i="2"/>
  <c r="Z531" i="2"/>
  <c r="AR530" i="2"/>
  <c r="AL532" i="2"/>
  <c r="AF532" i="2"/>
  <c r="M531" i="2"/>
  <c r="N530" i="2"/>
  <c r="T531" i="2"/>
  <c r="H532" i="2"/>
  <c r="R636" i="1"/>
  <c r="Q637" i="1"/>
  <c r="N691" i="1"/>
  <c r="H692" i="1"/>
  <c r="F929" i="1"/>
  <c r="G928" i="1"/>
  <c r="D400" i="1"/>
  <c r="E399" i="1"/>
  <c r="O387" i="1"/>
  <c r="P386" i="1"/>
  <c r="DN533" i="2"/>
  <c r="DM533" i="2"/>
  <c r="EF532" i="2"/>
  <c r="BE528" i="2"/>
  <c r="FF531" i="2"/>
  <c r="EE532" i="2"/>
  <c r="DB530" i="2"/>
  <c r="BL528" i="2"/>
  <c r="P529" i="2"/>
  <c r="BK528" i="2"/>
  <c r="J532" i="2"/>
  <c r="DS532" i="2"/>
  <c r="BF528" i="2"/>
  <c r="AG531" i="2"/>
  <c r="AS530" i="2"/>
  <c r="EK531" i="2"/>
  <c r="DZ532" i="2"/>
  <c r="CO532" i="2"/>
  <c r="CC531" i="2"/>
  <c r="CI532" i="2"/>
  <c r="BX529" i="2"/>
  <c r="BR527" i="2"/>
  <c r="AZ529" i="2"/>
  <c r="FL532" i="2"/>
  <c r="V530" i="2"/>
  <c r="FK532" i="2"/>
  <c r="AA531" i="2"/>
  <c r="U530" i="2"/>
  <c r="EL531" i="2"/>
  <c r="DY532" i="2"/>
  <c r="CP532" i="2"/>
  <c r="CD531" i="2"/>
  <c r="CJ532" i="2"/>
  <c r="BW529" i="2"/>
  <c r="BQ527" i="2"/>
  <c r="AB531" i="2"/>
  <c r="AM531" i="2"/>
  <c r="AT530" i="2"/>
  <c r="AH531" i="2"/>
  <c r="FE531" i="2"/>
  <c r="DT532" i="2"/>
  <c r="CU532" i="2"/>
  <c r="DA530" i="2"/>
  <c r="DG529" i="2"/>
  <c r="I532" i="2"/>
  <c r="AY529" i="2"/>
  <c r="O529" i="2"/>
  <c r="CV532" i="2"/>
  <c r="DH529" i="2"/>
  <c r="AN531" i="2"/>
  <c r="DL534" i="2" l="1"/>
  <c r="DR533" i="2"/>
  <c r="DX533" i="2"/>
  <c r="ED533" i="2"/>
  <c r="EJ532" i="2"/>
  <c r="CH533" i="2"/>
  <c r="CZ531" i="2"/>
  <c r="CB532" i="2"/>
  <c r="CT533" i="2"/>
  <c r="CN533" i="2"/>
  <c r="DF531" i="2"/>
  <c r="BV531" i="2"/>
  <c r="BD529" i="2"/>
  <c r="BP529" i="2"/>
  <c r="BJ530" i="2"/>
  <c r="AX531" i="2"/>
  <c r="FJ534" i="2"/>
  <c r="FD533" i="2"/>
  <c r="AR531" i="2"/>
  <c r="Z532" i="2"/>
  <c r="AF533" i="2"/>
  <c r="AL533" i="2"/>
  <c r="M532" i="2"/>
  <c r="N531" i="2"/>
  <c r="T532" i="2"/>
  <c r="H533" i="2"/>
  <c r="N692" i="1"/>
  <c r="H693" i="1"/>
  <c r="Q638" i="1"/>
  <c r="R637" i="1"/>
  <c r="G929" i="1"/>
  <c r="F930" i="1"/>
  <c r="D401" i="1"/>
  <c r="E400" i="1"/>
  <c r="O388" i="1"/>
  <c r="P387" i="1"/>
  <c r="DN534" i="2"/>
  <c r="DM534" i="2"/>
  <c r="CP533" i="2"/>
  <c r="AN532" i="2"/>
  <c r="EL532" i="2"/>
  <c r="CO533" i="2"/>
  <c r="DH530" i="2"/>
  <c r="FL533" i="2"/>
  <c r="P530" i="2"/>
  <c r="FF532" i="2"/>
  <c r="J533" i="2"/>
  <c r="AB532" i="2"/>
  <c r="DT533" i="2"/>
  <c r="DZ533" i="2"/>
  <c r="CJ533" i="2"/>
  <c r="DA531" i="2"/>
  <c r="CU533" i="2"/>
  <c r="BX530" i="2"/>
  <c r="BR528" i="2"/>
  <c r="AT531" i="2"/>
  <c r="V531" i="2"/>
  <c r="AY530" i="2"/>
  <c r="AS531" i="2"/>
  <c r="U531" i="2"/>
  <c r="DS533" i="2"/>
  <c r="DY533" i="2"/>
  <c r="CI533" i="2"/>
  <c r="DB531" i="2"/>
  <c r="CV533" i="2"/>
  <c r="BW530" i="2"/>
  <c r="BQ528" i="2"/>
  <c r="I533" i="2"/>
  <c r="AG532" i="2"/>
  <c r="AA532" i="2"/>
  <c r="FK533" i="2"/>
  <c r="FE532" i="2"/>
  <c r="AH532" i="2"/>
  <c r="EK532" i="2"/>
  <c r="EE533" i="2"/>
  <c r="CC532" i="2"/>
  <c r="DG530" i="2"/>
  <c r="BE529" i="2"/>
  <c r="BL529" i="2"/>
  <c r="AZ530" i="2"/>
  <c r="O530" i="2"/>
  <c r="EF533" i="2"/>
  <c r="CD532" i="2"/>
  <c r="BF529" i="2"/>
  <c r="BK529" i="2"/>
  <c r="AM532" i="2"/>
  <c r="DL535" i="2" l="1"/>
  <c r="ED534" i="2"/>
  <c r="DX534" i="2"/>
  <c r="EJ533" i="2"/>
  <c r="DR534" i="2"/>
  <c r="CT534" i="2"/>
  <c r="CB533" i="2"/>
  <c r="CZ532" i="2"/>
  <c r="CN534" i="2"/>
  <c r="CH534" i="2"/>
  <c r="DF532" i="2"/>
  <c r="BV532" i="2"/>
  <c r="BD530" i="2"/>
  <c r="BP530" i="2"/>
  <c r="BJ531" i="2"/>
  <c r="AX532" i="2"/>
  <c r="FJ535" i="2"/>
  <c r="FD534" i="2"/>
  <c r="Z533" i="2"/>
  <c r="AR532" i="2"/>
  <c r="AF534" i="2"/>
  <c r="AL534" i="2"/>
  <c r="M533" i="2"/>
  <c r="N532" i="2"/>
  <c r="T533" i="2"/>
  <c r="H534" i="2"/>
  <c r="Q639" i="1"/>
  <c r="R638" i="1"/>
  <c r="N693" i="1"/>
  <c r="H694" i="1"/>
  <c r="G930" i="1"/>
  <c r="F931" i="1"/>
  <c r="D402" i="1"/>
  <c r="E401" i="1"/>
  <c r="O389" i="1"/>
  <c r="P388" i="1"/>
  <c r="DN535" i="2"/>
  <c r="DM535" i="2"/>
  <c r="EL533" i="2"/>
  <c r="BL530" i="2"/>
  <c r="P531" i="2"/>
  <c r="O531" i="2"/>
  <c r="EK533" i="2"/>
  <c r="DG531" i="2"/>
  <c r="BK530" i="2"/>
  <c r="J534" i="2"/>
  <c r="AA533" i="2"/>
  <c r="V532" i="2"/>
  <c r="EE534" i="2"/>
  <c r="DZ534" i="2"/>
  <c r="CV534" i="2"/>
  <c r="CC533" i="2"/>
  <c r="CO534" i="2"/>
  <c r="BX531" i="2"/>
  <c r="BQ529" i="2"/>
  <c r="AZ531" i="2"/>
  <c r="FL534" i="2"/>
  <c r="AT532" i="2"/>
  <c r="AY531" i="2"/>
  <c r="AM533" i="2"/>
  <c r="U532" i="2"/>
  <c r="EF534" i="2"/>
  <c r="DY534" i="2"/>
  <c r="CU534" i="2"/>
  <c r="CD533" i="2"/>
  <c r="CP534" i="2"/>
  <c r="BW531" i="2"/>
  <c r="BR529" i="2"/>
  <c r="AB533" i="2"/>
  <c r="AG533" i="2"/>
  <c r="FF533" i="2"/>
  <c r="FK534" i="2"/>
  <c r="FE533" i="2"/>
  <c r="AN533" i="2"/>
  <c r="DT534" i="2"/>
  <c r="CI534" i="2"/>
  <c r="DB532" i="2"/>
  <c r="DH531" i="2"/>
  <c r="BE530" i="2"/>
  <c r="I534" i="2"/>
  <c r="DS534" i="2"/>
  <c r="CJ534" i="2"/>
  <c r="DA532" i="2"/>
  <c r="BF530" i="2"/>
  <c r="AH533" i="2"/>
  <c r="AS532" i="2"/>
  <c r="DL536" i="2" l="1"/>
  <c r="EJ534" i="2"/>
  <c r="DX535" i="2"/>
  <c r="DR535" i="2"/>
  <c r="ED535" i="2"/>
  <c r="CN535" i="2"/>
  <c r="CZ533" i="2"/>
  <c r="CB534" i="2"/>
  <c r="CH535" i="2"/>
  <c r="CT535" i="2"/>
  <c r="DF533" i="2"/>
  <c r="BV533" i="2"/>
  <c r="BD531" i="2"/>
  <c r="BP531" i="2"/>
  <c r="BJ532" i="2"/>
  <c r="AX533" i="2"/>
  <c r="FJ536" i="2"/>
  <c r="FD535" i="2"/>
  <c r="AR533" i="2"/>
  <c r="Z534" i="2"/>
  <c r="AL535" i="2"/>
  <c r="AF535" i="2"/>
  <c r="M534" i="2"/>
  <c r="N533" i="2"/>
  <c r="T534" i="2"/>
  <c r="H535" i="2"/>
  <c r="R639" i="1"/>
  <c r="Q640" i="1"/>
  <c r="N694" i="1"/>
  <c r="H695" i="1"/>
  <c r="H696" i="1" s="1"/>
  <c r="H697" i="1" s="1"/>
  <c r="H698" i="1" s="1"/>
  <c r="H699" i="1" s="1"/>
  <c r="H700" i="1" s="1"/>
  <c r="G931" i="1"/>
  <c r="F932" i="1"/>
  <c r="D403" i="1"/>
  <c r="E402" i="1"/>
  <c r="O390" i="1"/>
  <c r="P389" i="1"/>
  <c r="DM536" i="2"/>
  <c r="DN536" i="2"/>
  <c r="EF535" i="2"/>
  <c r="DH532" i="2"/>
  <c r="BK531" i="2"/>
  <c r="AH534" i="2"/>
  <c r="EE535" i="2"/>
  <c r="CV535" i="2"/>
  <c r="DG532" i="2"/>
  <c r="BL531" i="2"/>
  <c r="J535" i="2"/>
  <c r="AZ532" i="2"/>
  <c r="AG534" i="2"/>
  <c r="P532" i="2"/>
  <c r="EK534" i="2"/>
  <c r="DZ535" i="2"/>
  <c r="CP535" i="2"/>
  <c r="CI535" i="2"/>
  <c r="CC534" i="2"/>
  <c r="BX532" i="2"/>
  <c r="BQ530" i="2"/>
  <c r="AT533" i="2"/>
  <c r="AM534" i="2"/>
  <c r="V533" i="2"/>
  <c r="AY532" i="2"/>
  <c r="U533" i="2"/>
  <c r="EL534" i="2"/>
  <c r="DY535" i="2"/>
  <c r="CO535" i="2"/>
  <c r="CJ535" i="2"/>
  <c r="CD534" i="2"/>
  <c r="BW532" i="2"/>
  <c r="BR530" i="2"/>
  <c r="I535" i="2"/>
  <c r="AS533" i="2"/>
  <c r="AA534" i="2"/>
  <c r="FK535" i="2"/>
  <c r="FE534" i="2"/>
  <c r="DS535" i="2"/>
  <c r="CU535" i="2"/>
  <c r="DA533" i="2"/>
  <c r="BE531" i="2"/>
  <c r="AN534" i="2"/>
  <c r="FF534" i="2"/>
  <c r="O532" i="2"/>
  <c r="DT535" i="2"/>
  <c r="DB533" i="2"/>
  <c r="BF531" i="2"/>
  <c r="FL535" i="2"/>
  <c r="AB534" i="2"/>
  <c r="DL537" i="2" l="1"/>
  <c r="DR536" i="2"/>
  <c r="DX536" i="2"/>
  <c r="ED536" i="2"/>
  <c r="EJ535" i="2"/>
  <c r="CB535" i="2"/>
  <c r="CZ534" i="2"/>
  <c r="CH536" i="2"/>
  <c r="CT536" i="2"/>
  <c r="CN536" i="2"/>
  <c r="DF534" i="2"/>
  <c r="BV534" i="2"/>
  <c r="BD532" i="2"/>
  <c r="BP532" i="2"/>
  <c r="BJ533" i="2"/>
  <c r="AX534" i="2"/>
  <c r="FJ537" i="2"/>
  <c r="FD536" i="2"/>
  <c r="Z535" i="2"/>
  <c r="AR534" i="2"/>
  <c r="AF536" i="2"/>
  <c r="AL536" i="2"/>
  <c r="M535" i="2"/>
  <c r="N534" i="2"/>
  <c r="T535" i="2"/>
  <c r="H536" i="2"/>
  <c r="H701" i="1"/>
  <c r="N700" i="1"/>
  <c r="Q641" i="1"/>
  <c r="R640" i="1"/>
  <c r="F933" i="1"/>
  <c r="G932" i="1"/>
  <c r="D404" i="1"/>
  <c r="E403" i="1"/>
  <c r="O391" i="1"/>
  <c r="P390" i="1"/>
  <c r="DN537" i="2"/>
  <c r="DM537" i="2"/>
  <c r="CI536" i="2"/>
  <c r="I536" i="2"/>
  <c r="AN535" i="2"/>
  <c r="EE536" i="2"/>
  <c r="CJ536" i="2"/>
  <c r="BF532" i="2"/>
  <c r="V534" i="2"/>
  <c r="U534" i="2"/>
  <c r="EK535" i="2"/>
  <c r="AS534" i="2"/>
  <c r="DT536" i="2"/>
  <c r="DZ536" i="2"/>
  <c r="CD535" i="2"/>
  <c r="DA534" i="2"/>
  <c r="CV536" i="2"/>
  <c r="BX533" i="2"/>
  <c r="BR531" i="2"/>
  <c r="AY533" i="2"/>
  <c r="FL536" i="2"/>
  <c r="P533" i="2"/>
  <c r="AZ533" i="2"/>
  <c r="AG535" i="2"/>
  <c r="O533" i="2"/>
  <c r="DS536" i="2"/>
  <c r="DY536" i="2"/>
  <c r="CC535" i="2"/>
  <c r="DB534" i="2"/>
  <c r="CU536" i="2"/>
  <c r="BW533" i="2"/>
  <c r="BQ531" i="2"/>
  <c r="AB535" i="2"/>
  <c r="AT534" i="2"/>
  <c r="FK536" i="2"/>
  <c r="FE535" i="2"/>
  <c r="AH535" i="2"/>
  <c r="EL535" i="2"/>
  <c r="EF536" i="2"/>
  <c r="CO536" i="2"/>
  <c r="DG533" i="2"/>
  <c r="BE532" i="2"/>
  <c r="BL532" i="2"/>
  <c r="AA535" i="2"/>
  <c r="FF535" i="2"/>
  <c r="CP536" i="2"/>
  <c r="DH533" i="2"/>
  <c r="BK532" i="2"/>
  <c r="AM535" i="2"/>
  <c r="J536" i="2"/>
  <c r="DL538" i="2" l="1"/>
  <c r="ED537" i="2"/>
  <c r="DX537" i="2"/>
  <c r="EJ536" i="2"/>
  <c r="DR537" i="2"/>
  <c r="CT537" i="2"/>
  <c r="CH537" i="2"/>
  <c r="CZ535" i="2"/>
  <c r="CN537" i="2"/>
  <c r="CB536" i="2"/>
  <c r="DF535" i="2"/>
  <c r="BV535" i="2"/>
  <c r="BD533" i="2"/>
  <c r="BP533" i="2"/>
  <c r="BJ534" i="2"/>
  <c r="AX535" i="2"/>
  <c r="FJ538" i="2"/>
  <c r="FD537" i="2"/>
  <c r="AR535" i="2"/>
  <c r="Z536" i="2"/>
  <c r="AF537" i="2"/>
  <c r="AL537" i="2"/>
  <c r="M536" i="2"/>
  <c r="N535" i="2"/>
  <c r="T536" i="2"/>
  <c r="H537" i="2"/>
  <c r="H702" i="1"/>
  <c r="H703" i="1" s="1"/>
  <c r="H704" i="1" s="1"/>
  <c r="H705" i="1" s="1"/>
  <c r="H706" i="1" s="1"/>
  <c r="H707" i="1" s="1"/>
  <c r="N701" i="1"/>
  <c r="R641" i="1"/>
  <c r="Q642" i="1"/>
  <c r="G933" i="1"/>
  <c r="F934" i="1"/>
  <c r="D405" i="1"/>
  <c r="E404" i="1"/>
  <c r="O392" i="1"/>
  <c r="P391" i="1"/>
  <c r="DM538" i="2"/>
  <c r="DN538" i="2"/>
  <c r="CO537" i="2"/>
  <c r="BL533" i="2"/>
  <c r="FF536" i="2"/>
  <c r="DS537" i="2"/>
  <c r="CD536" i="2"/>
  <c r="DG534" i="2"/>
  <c r="FL537" i="2"/>
  <c r="V535" i="2"/>
  <c r="AH536" i="2"/>
  <c r="AB536" i="2"/>
  <c r="DZ537" i="2"/>
  <c r="EL536" i="2"/>
  <c r="CU537" i="2"/>
  <c r="CJ537" i="2"/>
  <c r="DA535" i="2"/>
  <c r="BX534" i="2"/>
  <c r="BR532" i="2"/>
  <c r="AT535" i="2"/>
  <c r="AG536" i="2"/>
  <c r="J537" i="2"/>
  <c r="AY534" i="2"/>
  <c r="O534" i="2"/>
  <c r="I537" i="2"/>
  <c r="DY537" i="2"/>
  <c r="EK536" i="2"/>
  <c r="CV537" i="2"/>
  <c r="CI537" i="2"/>
  <c r="DB535" i="2"/>
  <c r="BW534" i="2"/>
  <c r="BQ532" i="2"/>
  <c r="P534" i="2"/>
  <c r="AS535" i="2"/>
  <c r="AM536" i="2"/>
  <c r="FK537" i="2"/>
  <c r="FE536" i="2"/>
  <c r="AN536" i="2"/>
  <c r="DT537" i="2"/>
  <c r="EE537" i="2"/>
  <c r="CC536" i="2"/>
  <c r="DH534" i="2"/>
  <c r="BE533" i="2"/>
  <c r="AA536" i="2"/>
  <c r="AZ534" i="2"/>
  <c r="U535" i="2"/>
  <c r="EF537" i="2"/>
  <c r="CP537" i="2"/>
  <c r="BF533" i="2"/>
  <c r="BK533" i="2"/>
  <c r="DL539" i="2" l="1"/>
  <c r="ED538" i="2"/>
  <c r="EJ537" i="2"/>
  <c r="DR538" i="2"/>
  <c r="DX538" i="2"/>
  <c r="CZ536" i="2"/>
  <c r="CN538" i="2"/>
  <c r="CH538" i="2"/>
  <c r="CB537" i="2"/>
  <c r="CT538" i="2"/>
  <c r="DF536" i="2"/>
  <c r="BV536" i="2"/>
  <c r="BD534" i="2"/>
  <c r="BP534" i="2"/>
  <c r="BJ535" i="2"/>
  <c r="AX536" i="2"/>
  <c r="FJ539" i="2"/>
  <c r="FD538" i="2"/>
  <c r="Z537" i="2"/>
  <c r="AR536" i="2"/>
  <c r="AL538" i="2"/>
  <c r="AF538" i="2"/>
  <c r="M537" i="2"/>
  <c r="N536" i="2"/>
  <c r="T537" i="2"/>
  <c r="H538" i="2"/>
  <c r="Q643" i="1"/>
  <c r="R642" i="1"/>
  <c r="H708" i="1"/>
  <c r="N707" i="1"/>
  <c r="G934" i="1"/>
  <c r="F935" i="1"/>
  <c r="D406" i="1"/>
  <c r="E405" i="1"/>
  <c r="O393" i="1"/>
  <c r="P392" i="1"/>
  <c r="DM539" i="2"/>
  <c r="DN539" i="2"/>
  <c r="EF538" i="2"/>
  <c r="CP538" i="2"/>
  <c r="BE534" i="2"/>
  <c r="AZ535" i="2"/>
  <c r="J538" i="2"/>
  <c r="DT538" i="2"/>
  <c r="CO538" i="2"/>
  <c r="BF534" i="2"/>
  <c r="AG537" i="2"/>
  <c r="AS536" i="2"/>
  <c r="BK534" i="2"/>
  <c r="DZ538" i="2"/>
  <c r="EL537" i="2"/>
  <c r="CC537" i="2"/>
  <c r="CU538" i="2"/>
  <c r="CJ538" i="2"/>
  <c r="BX535" i="2"/>
  <c r="BQ533" i="2"/>
  <c r="AY535" i="2"/>
  <c r="FL538" i="2"/>
  <c r="V536" i="2"/>
  <c r="FK538" i="2"/>
  <c r="AA537" i="2"/>
  <c r="I538" i="2"/>
  <c r="DY538" i="2"/>
  <c r="EK537" i="2"/>
  <c r="CD537" i="2"/>
  <c r="CV538" i="2"/>
  <c r="CI538" i="2"/>
  <c r="BW535" i="2"/>
  <c r="BR533" i="2"/>
  <c r="AB537" i="2"/>
  <c r="AM537" i="2"/>
  <c r="AT536" i="2"/>
  <c r="AH537" i="2"/>
  <c r="FE537" i="2"/>
  <c r="DS538" i="2"/>
  <c r="DA536" i="2"/>
  <c r="DH535" i="2"/>
  <c r="BL534" i="2"/>
  <c r="U536" i="2"/>
  <c r="FF537" i="2"/>
  <c r="O535" i="2"/>
  <c r="EE538" i="2"/>
  <c r="DB536" i="2"/>
  <c r="DG535" i="2"/>
  <c r="AN537" i="2"/>
  <c r="P535" i="2"/>
  <c r="DL540" i="2" l="1"/>
  <c r="DR539" i="2"/>
  <c r="EJ538" i="2"/>
  <c r="ED539" i="2"/>
  <c r="DX539" i="2"/>
  <c r="CH539" i="2"/>
  <c r="CN539" i="2"/>
  <c r="CT539" i="2"/>
  <c r="CZ537" i="2"/>
  <c r="CB538" i="2"/>
  <c r="DF537" i="2"/>
  <c r="BV537" i="2"/>
  <c r="BD535" i="2"/>
  <c r="BP535" i="2"/>
  <c r="BJ536" i="2"/>
  <c r="AX537" i="2"/>
  <c r="FJ540" i="2"/>
  <c r="FD539" i="2"/>
  <c r="AR537" i="2"/>
  <c r="Z538" i="2"/>
  <c r="AF539" i="2"/>
  <c r="AL539" i="2"/>
  <c r="M538" i="2"/>
  <c r="N537" i="2"/>
  <c r="T538" i="2"/>
  <c r="H539" i="2"/>
  <c r="H709" i="1"/>
  <c r="N708" i="1"/>
  <c r="R643" i="1"/>
  <c r="Q644" i="1"/>
  <c r="G935" i="1"/>
  <c r="F936" i="1"/>
  <c r="D407" i="1"/>
  <c r="E406" i="1"/>
  <c r="O394" i="1"/>
  <c r="P393" i="1"/>
  <c r="DN540" i="2"/>
  <c r="DM540" i="2"/>
  <c r="BK535" i="2"/>
  <c r="O536" i="2"/>
  <c r="EL538" i="2"/>
  <c r="DY539" i="2"/>
  <c r="CJ539" i="2"/>
  <c r="CP539" i="2"/>
  <c r="DG536" i="2"/>
  <c r="BF535" i="2"/>
  <c r="BL535" i="2"/>
  <c r="FL539" i="2"/>
  <c r="AM538" i="2"/>
  <c r="P536" i="2"/>
  <c r="J539" i="2"/>
  <c r="AB538" i="2"/>
  <c r="CD538" i="2"/>
  <c r="BW536" i="2"/>
  <c r="I539" i="2"/>
  <c r="AA538" i="2"/>
  <c r="FE538" i="2"/>
  <c r="EK538" i="2"/>
  <c r="CI539" i="2"/>
  <c r="DH536" i="2"/>
  <c r="AZ536" i="2"/>
  <c r="AN538" i="2"/>
  <c r="DS539" i="2"/>
  <c r="EE539" i="2"/>
  <c r="DA537" i="2"/>
  <c r="CC538" i="2"/>
  <c r="CU539" i="2"/>
  <c r="BX536" i="2"/>
  <c r="BR534" i="2"/>
  <c r="AT537" i="2"/>
  <c r="V537" i="2"/>
  <c r="AY536" i="2"/>
  <c r="AG538" i="2"/>
  <c r="U537" i="2"/>
  <c r="DT539" i="2"/>
  <c r="EF539" i="2"/>
  <c r="DB537" i="2"/>
  <c r="CV539" i="2"/>
  <c r="BQ534" i="2"/>
  <c r="AS537" i="2"/>
  <c r="FK539" i="2"/>
  <c r="AH538" i="2"/>
  <c r="DZ539" i="2"/>
  <c r="CO539" i="2"/>
  <c r="BE535" i="2"/>
  <c r="FF538" i="2"/>
  <c r="DL541" i="2" l="1"/>
  <c r="DX540" i="2"/>
  <c r="ED540" i="2"/>
  <c r="EJ539" i="2"/>
  <c r="DR540" i="2"/>
  <c r="CT540" i="2"/>
  <c r="CN540" i="2"/>
  <c r="CB539" i="2"/>
  <c r="CH540" i="2"/>
  <c r="CZ538" i="2"/>
  <c r="DF538" i="2"/>
  <c r="BV538" i="2"/>
  <c r="BD536" i="2"/>
  <c r="BP536" i="2"/>
  <c r="BJ537" i="2"/>
  <c r="AX538" i="2"/>
  <c r="FJ541" i="2"/>
  <c r="FD540" i="2"/>
  <c r="Z539" i="2"/>
  <c r="AR538" i="2"/>
  <c r="AF540" i="2"/>
  <c r="AL540" i="2"/>
  <c r="M539" i="2"/>
  <c r="N538" i="2"/>
  <c r="T539" i="2"/>
  <c r="H540" i="2"/>
  <c r="N709" i="1"/>
  <c r="H710" i="1"/>
  <c r="H711" i="1" s="1"/>
  <c r="H712" i="1" s="1"/>
  <c r="H713" i="1" s="1"/>
  <c r="H714" i="1" s="1"/>
  <c r="H715" i="1" s="1"/>
  <c r="Q645" i="1"/>
  <c r="R644" i="1"/>
  <c r="F937" i="1"/>
  <c r="G936" i="1"/>
  <c r="D408" i="1"/>
  <c r="E407" i="1"/>
  <c r="O395" i="1"/>
  <c r="P394" i="1"/>
  <c r="DM541" i="2"/>
  <c r="DN541" i="2"/>
  <c r="DT540" i="2"/>
  <c r="BE536" i="2"/>
  <c r="V538" i="2"/>
  <c r="U538" i="2"/>
  <c r="EK539" i="2"/>
  <c r="CP540" i="2"/>
  <c r="BF536" i="2"/>
  <c r="AH539" i="2"/>
  <c r="AS538" i="2"/>
  <c r="J540" i="2"/>
  <c r="P537" i="2"/>
  <c r="AA539" i="2"/>
  <c r="DY540" i="2"/>
  <c r="EF540" i="2"/>
  <c r="CI540" i="2"/>
  <c r="DB538" i="2"/>
  <c r="CD539" i="2"/>
  <c r="BX537" i="2"/>
  <c r="BR535" i="2"/>
  <c r="AY537" i="2"/>
  <c r="FL540" i="2"/>
  <c r="AT538" i="2"/>
  <c r="AZ537" i="2"/>
  <c r="AM539" i="2"/>
  <c r="O537" i="2"/>
  <c r="DZ540" i="2"/>
  <c r="EE540" i="2"/>
  <c r="CJ540" i="2"/>
  <c r="DA538" i="2"/>
  <c r="CC539" i="2"/>
  <c r="BW537" i="2"/>
  <c r="BQ535" i="2"/>
  <c r="AB539" i="2"/>
  <c r="AG539" i="2"/>
  <c r="FF539" i="2"/>
  <c r="FK540" i="2"/>
  <c r="FE539" i="2"/>
  <c r="AN539" i="2"/>
  <c r="EL539" i="2"/>
  <c r="CV540" i="2"/>
  <c r="CO540" i="2"/>
  <c r="DG537" i="2"/>
  <c r="BL536" i="2"/>
  <c r="DS540" i="2"/>
  <c r="CU540" i="2"/>
  <c r="DH537" i="2"/>
  <c r="BK536" i="2"/>
  <c r="I540" i="2"/>
  <c r="DL542" i="2" l="1"/>
  <c r="EJ540" i="2"/>
  <c r="ED541" i="2"/>
  <c r="DR541" i="2"/>
  <c r="DX541" i="2"/>
  <c r="CB540" i="2"/>
  <c r="CN541" i="2"/>
  <c r="CZ539" i="2"/>
  <c r="CT541" i="2"/>
  <c r="CH541" i="2"/>
  <c r="DF539" i="2"/>
  <c r="BV539" i="2"/>
  <c r="BD537" i="2"/>
  <c r="BP537" i="2"/>
  <c r="BJ538" i="2"/>
  <c r="AX539" i="2"/>
  <c r="FJ542" i="2"/>
  <c r="FD541" i="2"/>
  <c r="AR539" i="2"/>
  <c r="Z540" i="2"/>
  <c r="AL541" i="2"/>
  <c r="AF541" i="2"/>
  <c r="M540" i="2"/>
  <c r="S540" i="2"/>
  <c r="N539" i="2"/>
  <c r="H541" i="2"/>
  <c r="Q646" i="1"/>
  <c r="R645" i="1"/>
  <c r="N715" i="1"/>
  <c r="H716" i="1"/>
  <c r="G937" i="1"/>
  <c r="F938" i="1"/>
  <c r="D409" i="1"/>
  <c r="E408" i="1"/>
  <c r="O396" i="1"/>
  <c r="P395" i="1"/>
  <c r="DM542" i="2"/>
  <c r="DN542" i="2"/>
  <c r="CC540" i="2"/>
  <c r="BL537" i="2"/>
  <c r="FF540" i="2"/>
  <c r="EK540" i="2"/>
  <c r="CD540" i="2"/>
  <c r="DG538" i="2"/>
  <c r="BK537" i="2"/>
  <c r="AG540" i="2"/>
  <c r="AH540" i="2"/>
  <c r="AB540" i="2"/>
  <c r="J541" i="2"/>
  <c r="DZ541" i="2"/>
  <c r="EF541" i="2"/>
  <c r="CU541" i="2"/>
  <c r="CJ541" i="2"/>
  <c r="DB539" i="2"/>
  <c r="BX538" i="2"/>
  <c r="BR536" i="2"/>
  <c r="AT539" i="2"/>
  <c r="AM540" i="2"/>
  <c r="P538" i="2"/>
  <c r="AY538" i="2"/>
  <c r="O538" i="2"/>
  <c r="DY541" i="2"/>
  <c r="EE541" i="2"/>
  <c r="CV541" i="2"/>
  <c r="CI541" i="2"/>
  <c r="DA539" i="2"/>
  <c r="BW538" i="2"/>
  <c r="BQ536" i="2"/>
  <c r="I541" i="2"/>
  <c r="AS539" i="2"/>
  <c r="AA540" i="2"/>
  <c r="FK541" i="2"/>
  <c r="FE540" i="2"/>
  <c r="EL540" i="2"/>
  <c r="DT541" i="2"/>
  <c r="CO541" i="2"/>
  <c r="DH538" i="2"/>
  <c r="BE537" i="2"/>
  <c r="AN540" i="2"/>
  <c r="AZ538" i="2"/>
  <c r="U539" i="2"/>
  <c r="DS541" i="2"/>
  <c r="CP541" i="2"/>
  <c r="BF537" i="2"/>
  <c r="FL541" i="2"/>
  <c r="V539" i="2"/>
  <c r="DL543" i="2" l="1"/>
  <c r="DR542" i="2"/>
  <c r="ED542" i="2"/>
  <c r="EJ541" i="2"/>
  <c r="DX542" i="2"/>
  <c r="CZ540" i="2"/>
  <c r="CN542" i="2"/>
  <c r="CH542" i="2"/>
  <c r="CB541" i="2"/>
  <c r="CT542" i="2"/>
  <c r="DF540" i="2"/>
  <c r="BV540" i="2"/>
  <c r="BD538" i="2"/>
  <c r="BP538" i="2"/>
  <c r="BJ539" i="2"/>
  <c r="AX540" i="2"/>
  <c r="FJ543" i="2"/>
  <c r="FD542" i="2"/>
  <c r="Z541" i="2"/>
  <c r="AR540" i="2"/>
  <c r="AF542" i="2"/>
  <c r="AL542" i="2"/>
  <c r="T540" i="2"/>
  <c r="M541" i="2"/>
  <c r="S541" i="2"/>
  <c r="N540" i="2"/>
  <c r="H542" i="2"/>
  <c r="N716" i="1"/>
  <c r="H717" i="1"/>
  <c r="R646" i="1"/>
  <c r="Q647" i="1"/>
  <c r="G938" i="1"/>
  <c r="F939" i="1"/>
  <c r="D410" i="1"/>
  <c r="E409" i="1"/>
  <c r="O397" i="1"/>
  <c r="P396" i="1"/>
  <c r="DN543" i="2"/>
  <c r="DM543" i="2"/>
  <c r="BW539" i="2"/>
  <c r="AT540" i="2"/>
  <c r="DZ542" i="2"/>
  <c r="FK542" i="2"/>
  <c r="J542" i="2"/>
  <c r="EE542" i="2"/>
  <c r="DY542" i="2"/>
  <c r="DB540" i="2"/>
  <c r="CO542" i="2"/>
  <c r="DG539" i="2"/>
  <c r="BF538" i="2"/>
  <c r="BK538" i="2"/>
  <c r="AM541" i="2"/>
  <c r="AN541" i="2"/>
  <c r="AH541" i="2"/>
  <c r="FL542" i="2"/>
  <c r="AG541" i="2"/>
  <c r="DS542" i="2"/>
  <c r="EL541" i="2"/>
  <c r="CC541" i="2"/>
  <c r="CU542" i="2"/>
  <c r="CJ542" i="2"/>
  <c r="BX539" i="2"/>
  <c r="BQ537" i="2"/>
  <c r="AY539" i="2"/>
  <c r="O539" i="2"/>
  <c r="AS540" i="2"/>
  <c r="FE541" i="2"/>
  <c r="DT542" i="2"/>
  <c r="EK541" i="2"/>
  <c r="CD541" i="2"/>
  <c r="CV542" i="2"/>
  <c r="CI542" i="2"/>
  <c r="BR537" i="2"/>
  <c r="FF541" i="2"/>
  <c r="AA541" i="2"/>
  <c r="I542" i="2"/>
  <c r="AB541" i="2"/>
  <c r="EF542" i="2"/>
  <c r="DA540" i="2"/>
  <c r="CP542" i="2"/>
  <c r="DH539" i="2"/>
  <c r="BE538" i="2"/>
  <c r="BL538" i="2"/>
  <c r="AZ539" i="2"/>
  <c r="P539" i="2"/>
  <c r="DL544" i="2" l="1"/>
  <c r="DX543" i="2"/>
  <c r="EJ542" i="2"/>
  <c r="ED543" i="2"/>
  <c r="DR543" i="2"/>
  <c r="CH543" i="2"/>
  <c r="CN543" i="2"/>
  <c r="CT543" i="2"/>
  <c r="CZ541" i="2"/>
  <c r="CB542" i="2"/>
  <c r="DF541" i="2"/>
  <c r="BV541" i="2"/>
  <c r="BD539" i="2"/>
  <c r="BP539" i="2"/>
  <c r="BJ540" i="2"/>
  <c r="AX541" i="2"/>
  <c r="FJ544" i="2"/>
  <c r="FD543" i="2"/>
  <c r="AR541" i="2"/>
  <c r="Z542" i="2"/>
  <c r="AF543" i="2"/>
  <c r="AL543" i="2"/>
  <c r="T541" i="2"/>
  <c r="M542" i="2"/>
  <c r="N541" i="2"/>
  <c r="H543" i="2"/>
  <c r="Q648" i="1"/>
  <c r="R647" i="1"/>
  <c r="N717" i="1"/>
  <c r="H718" i="1"/>
  <c r="G939" i="1"/>
  <c r="F940" i="1"/>
  <c r="D411" i="1"/>
  <c r="E410" i="1"/>
  <c r="O398" i="1"/>
  <c r="P397" i="1"/>
  <c r="DN544" i="2"/>
  <c r="DM544" i="2"/>
  <c r="EL542" i="2"/>
  <c r="DT543" i="2"/>
  <c r="DB541" i="2"/>
  <c r="CV543" i="2"/>
  <c r="J543" i="2"/>
  <c r="AB542" i="2"/>
  <c r="FE542" i="2"/>
  <c r="EF543" i="2"/>
  <c r="DH540" i="2"/>
  <c r="AH542" i="2"/>
  <c r="FF542" i="2"/>
  <c r="CJ543" i="2"/>
  <c r="BK539" i="2"/>
  <c r="EE543" i="2"/>
  <c r="DY543" i="2"/>
  <c r="CI543" i="2"/>
  <c r="CP543" i="2"/>
  <c r="DG540" i="2"/>
  <c r="BF539" i="2"/>
  <c r="BL539" i="2"/>
  <c r="FL543" i="2"/>
  <c r="AS541" i="2"/>
  <c r="I543" i="2"/>
  <c r="AA542" i="2"/>
  <c r="EK542" i="2"/>
  <c r="DS543" i="2"/>
  <c r="DA541" i="2"/>
  <c r="CC542" i="2"/>
  <c r="CU543" i="2"/>
  <c r="BX540" i="2"/>
  <c r="BQ538" i="2"/>
  <c r="AT541" i="2"/>
  <c r="AG542" i="2"/>
  <c r="P540" i="2"/>
  <c r="AY540" i="2"/>
  <c r="AM542" i="2"/>
  <c r="O540" i="2"/>
  <c r="CD542" i="2"/>
  <c r="BW540" i="2"/>
  <c r="BR538" i="2"/>
  <c r="V540" i="2"/>
  <c r="FK543" i="2"/>
  <c r="AN542" i="2"/>
  <c r="DZ543" i="2"/>
  <c r="CO543" i="2"/>
  <c r="BE539" i="2"/>
  <c r="AZ540" i="2"/>
  <c r="U540" i="2"/>
  <c r="DL545" i="2" l="1"/>
  <c r="DX544" i="2"/>
  <c r="DR544" i="2"/>
  <c r="ED544" i="2"/>
  <c r="EJ543" i="2"/>
  <c r="CT544" i="2"/>
  <c r="CN544" i="2"/>
  <c r="CB543" i="2"/>
  <c r="CH544" i="2"/>
  <c r="CZ542" i="2"/>
  <c r="DF542" i="2"/>
  <c r="BV542" i="2"/>
  <c r="BD540" i="2"/>
  <c r="BP540" i="2"/>
  <c r="BJ541" i="2"/>
  <c r="AX542" i="2"/>
  <c r="FJ545" i="2"/>
  <c r="FD544" i="2"/>
  <c r="Z543" i="2"/>
  <c r="AR542" i="2"/>
  <c r="AL544" i="2"/>
  <c r="AF544" i="2"/>
  <c r="T542" i="2"/>
  <c r="M543" i="2"/>
  <c r="S543" i="2"/>
  <c r="N542" i="2"/>
  <c r="H544" i="2"/>
  <c r="Q649" i="1"/>
  <c r="R648" i="1"/>
  <c r="N718" i="1"/>
  <c r="H719" i="1"/>
  <c r="G940" i="1"/>
  <c r="F941" i="1"/>
  <c r="D412" i="1"/>
  <c r="E411" i="1"/>
  <c r="O399" i="1"/>
  <c r="P398" i="1"/>
  <c r="DM545" i="2"/>
  <c r="DN545" i="2"/>
  <c r="AT542" i="2"/>
  <c r="DY544" i="2"/>
  <c r="EL543" i="2"/>
  <c r="CU544" i="2"/>
  <c r="CP544" i="2"/>
  <c r="DG541" i="2"/>
  <c r="BE540" i="2"/>
  <c r="BL540" i="2"/>
  <c r="O541" i="2"/>
  <c r="AZ541" i="2"/>
  <c r="U541" i="2"/>
  <c r="AS542" i="2"/>
  <c r="FE543" i="2"/>
  <c r="DT544" i="2"/>
  <c r="CI544" i="2"/>
  <c r="CC543" i="2"/>
  <c r="AY541" i="2"/>
  <c r="P541" i="2"/>
  <c r="FK544" i="2"/>
  <c r="AN543" i="2"/>
  <c r="EE544" i="2"/>
  <c r="DB542" i="2"/>
  <c r="BW541" i="2"/>
  <c r="FF543" i="2"/>
  <c r="AG543" i="2"/>
  <c r="AM543" i="2"/>
  <c r="DZ544" i="2"/>
  <c r="EK543" i="2"/>
  <c r="CV544" i="2"/>
  <c r="CO544" i="2"/>
  <c r="DH541" i="2"/>
  <c r="BF540" i="2"/>
  <c r="BK540" i="2"/>
  <c r="AB543" i="2"/>
  <c r="AA543" i="2"/>
  <c r="I544" i="2"/>
  <c r="V541" i="2"/>
  <c r="EF544" i="2"/>
  <c r="DA542" i="2"/>
  <c r="BX541" i="2"/>
  <c r="BR539" i="2"/>
  <c r="J544" i="2"/>
  <c r="FL544" i="2"/>
  <c r="DS544" i="2"/>
  <c r="CJ544" i="2"/>
  <c r="CD543" i="2"/>
  <c r="BQ539" i="2"/>
  <c r="AH543" i="2"/>
  <c r="DL546" i="2" l="1"/>
  <c r="EJ544" i="2"/>
  <c r="ED545" i="2"/>
  <c r="DX545" i="2"/>
  <c r="DR545" i="2"/>
  <c r="CB544" i="2"/>
  <c r="CN545" i="2"/>
  <c r="CZ543" i="2"/>
  <c r="CT545" i="2"/>
  <c r="CH545" i="2"/>
  <c r="DF543" i="2"/>
  <c r="BV543" i="2"/>
  <c r="BD541" i="2"/>
  <c r="BP541" i="2"/>
  <c r="BJ542" i="2"/>
  <c r="AX543" i="2"/>
  <c r="FJ546" i="2"/>
  <c r="FD545" i="2"/>
  <c r="AR543" i="2"/>
  <c r="Z544" i="2"/>
  <c r="AF545" i="2"/>
  <c r="AL545" i="2"/>
  <c r="T543" i="2"/>
  <c r="M544" i="2"/>
  <c r="S544" i="2"/>
  <c r="N543" i="2"/>
  <c r="H545" i="2"/>
  <c r="Q650" i="1"/>
  <c r="R649" i="1"/>
  <c r="H720" i="1"/>
  <c r="H721" i="1" s="1"/>
  <c r="H722" i="1" s="1"/>
  <c r="N719" i="1"/>
  <c r="F942" i="1"/>
  <c r="G941" i="1"/>
  <c r="D413" i="1"/>
  <c r="E412" i="1"/>
  <c r="O400" i="1"/>
  <c r="P399" i="1"/>
  <c r="DM546" i="2"/>
  <c r="DN546" i="2"/>
  <c r="CJ545" i="2"/>
  <c r="AZ542" i="2"/>
  <c r="AN544" i="2"/>
  <c r="DY545" i="2"/>
  <c r="CP545" i="2"/>
  <c r="BE541" i="2"/>
  <c r="AT543" i="2"/>
  <c r="AB544" i="2"/>
  <c r="AG544" i="2"/>
  <c r="AY542" i="2"/>
  <c r="FE544" i="2"/>
  <c r="DZ545" i="2"/>
  <c r="EL544" i="2"/>
  <c r="CD544" i="2"/>
  <c r="CO545" i="2"/>
  <c r="DG542" i="2"/>
  <c r="BF541" i="2"/>
  <c r="BK541" i="2"/>
  <c r="V542" i="2"/>
  <c r="J545" i="2"/>
  <c r="AH544" i="2"/>
  <c r="I545" i="2"/>
  <c r="O542" i="2"/>
  <c r="EE545" i="2"/>
  <c r="DT545" i="2"/>
  <c r="CU545" i="2"/>
  <c r="CI545" i="2"/>
  <c r="DA543" i="2"/>
  <c r="BX542" i="2"/>
  <c r="BR540" i="2"/>
  <c r="FF544" i="2"/>
  <c r="AM544" i="2"/>
  <c r="FK545" i="2"/>
  <c r="FL545" i="2"/>
  <c r="EF545" i="2"/>
  <c r="DS545" i="2"/>
  <c r="CV545" i="2"/>
  <c r="DB543" i="2"/>
  <c r="BW542" i="2"/>
  <c r="BQ540" i="2"/>
  <c r="P542" i="2"/>
  <c r="U542" i="2"/>
  <c r="AA544" i="2"/>
  <c r="EK544" i="2"/>
  <c r="CC544" i="2"/>
  <c r="DH542" i="2"/>
  <c r="BL541" i="2"/>
  <c r="AS543" i="2"/>
  <c r="DL547" i="2" l="1"/>
  <c r="EJ545" i="2"/>
  <c r="DR546" i="2"/>
  <c r="DX546" i="2"/>
  <c r="ED546" i="2"/>
  <c r="CZ544" i="2"/>
  <c r="CN546" i="2"/>
  <c r="CH546" i="2"/>
  <c r="CB545" i="2"/>
  <c r="CT546" i="2"/>
  <c r="DF544" i="2"/>
  <c r="BV544" i="2"/>
  <c r="BD542" i="2"/>
  <c r="BP542" i="2"/>
  <c r="BJ543" i="2"/>
  <c r="AX544" i="2"/>
  <c r="FJ547" i="2"/>
  <c r="FD546" i="2"/>
  <c r="Z545" i="2"/>
  <c r="AR544" i="2"/>
  <c r="AF546" i="2"/>
  <c r="AL546" i="2"/>
  <c r="T544" i="2"/>
  <c r="M545" i="2"/>
  <c r="S545" i="2"/>
  <c r="N544" i="2"/>
  <c r="H546" i="2"/>
  <c r="Q651" i="1"/>
  <c r="R650" i="1"/>
  <c r="H723" i="1"/>
  <c r="N722" i="1"/>
  <c r="F943" i="1"/>
  <c r="G942" i="1"/>
  <c r="D414" i="1"/>
  <c r="E413" i="1"/>
  <c r="O401" i="1"/>
  <c r="P400" i="1"/>
  <c r="DN547" i="2"/>
  <c r="DM547" i="2"/>
  <c r="CD545" i="2"/>
  <c r="FF545" i="2"/>
  <c r="AH545" i="2"/>
  <c r="AT544" i="2"/>
  <c r="DA544" i="2"/>
  <c r="BE542" i="2"/>
  <c r="AZ543" i="2"/>
  <c r="DZ546" i="2"/>
  <c r="BR541" i="2"/>
  <c r="EK545" i="2"/>
  <c r="DH543" i="2"/>
  <c r="V543" i="2"/>
  <c r="AS544" i="2"/>
  <c r="EF546" i="2"/>
  <c r="EE546" i="2"/>
  <c r="EL545" i="2"/>
  <c r="DB544" i="2"/>
  <c r="CO546" i="2"/>
  <c r="DG543" i="2"/>
  <c r="BF542" i="2"/>
  <c r="BK542" i="2"/>
  <c r="AB545" i="2"/>
  <c r="AA545" i="2"/>
  <c r="AN545" i="2"/>
  <c r="I546" i="2"/>
  <c r="U543" i="2"/>
  <c r="DS546" i="2"/>
  <c r="DY546" i="2"/>
  <c r="CC545" i="2"/>
  <c r="CV546" i="2"/>
  <c r="CI546" i="2"/>
  <c r="BX543" i="2"/>
  <c r="BQ541" i="2"/>
  <c r="AY543" i="2"/>
  <c r="P543" i="2"/>
  <c r="J546" i="2"/>
  <c r="FK546" i="2"/>
  <c r="FL546" i="2"/>
  <c r="AM545" i="2"/>
  <c r="DT546" i="2"/>
  <c r="CU546" i="2"/>
  <c r="CJ546" i="2"/>
  <c r="BW543" i="2"/>
  <c r="AG545" i="2"/>
  <c r="CP546" i="2"/>
  <c r="BL542" i="2"/>
  <c r="O543" i="2"/>
  <c r="FE545" i="2"/>
  <c r="DL548" i="2" l="1"/>
  <c r="EJ546" i="2"/>
  <c r="DX547" i="2"/>
  <c r="ED547" i="2"/>
  <c r="DR547" i="2"/>
  <c r="CH547" i="2"/>
  <c r="CN547" i="2"/>
  <c r="CT547" i="2"/>
  <c r="CZ545" i="2"/>
  <c r="CB546" i="2"/>
  <c r="DF545" i="2"/>
  <c r="BV545" i="2"/>
  <c r="BD543" i="2"/>
  <c r="BP543" i="2"/>
  <c r="BJ544" i="2"/>
  <c r="AX545" i="2"/>
  <c r="FJ548" i="2"/>
  <c r="FD547" i="2"/>
  <c r="AR545" i="2"/>
  <c r="Z546" i="2"/>
  <c r="AL547" i="2"/>
  <c r="AF547" i="2"/>
  <c r="T545" i="2"/>
  <c r="M546" i="2"/>
  <c r="N545" i="2"/>
  <c r="H547" i="2"/>
  <c r="Q652" i="1"/>
  <c r="R651" i="1"/>
  <c r="N723" i="1"/>
  <c r="H724" i="1"/>
  <c r="G943" i="1"/>
  <c r="F944" i="1"/>
  <c r="D415" i="1"/>
  <c r="E414" i="1"/>
  <c r="O402" i="1"/>
  <c r="P401" i="1"/>
  <c r="DM548" i="2"/>
  <c r="DN548" i="2"/>
  <c r="BW544" i="2"/>
  <c r="EK546" i="2"/>
  <c r="BE543" i="2"/>
  <c r="AN546" i="2"/>
  <c r="AH546" i="2"/>
  <c r="BL543" i="2"/>
  <c r="J547" i="2"/>
  <c r="DZ547" i="2"/>
  <c r="DH544" i="2"/>
  <c r="AZ544" i="2"/>
  <c r="U544" i="2"/>
  <c r="DY547" i="2"/>
  <c r="EL546" i="2"/>
  <c r="CJ547" i="2"/>
  <c r="CP547" i="2"/>
  <c r="DG544" i="2"/>
  <c r="FL547" i="2"/>
  <c r="DS547" i="2"/>
  <c r="EF547" i="2"/>
  <c r="DB545" i="2"/>
  <c r="CC546" i="2"/>
  <c r="CU547" i="2"/>
  <c r="BX544" i="2"/>
  <c r="BR542" i="2"/>
  <c r="AT545" i="2"/>
  <c r="AM546" i="2"/>
  <c r="P544" i="2"/>
  <c r="AY544" i="2"/>
  <c r="AS545" i="2"/>
  <c r="O544" i="2"/>
  <c r="DT547" i="2"/>
  <c r="EE547" i="2"/>
  <c r="DA545" i="2"/>
  <c r="CD546" i="2"/>
  <c r="CV547" i="2"/>
  <c r="BQ542" i="2"/>
  <c r="I547" i="2"/>
  <c r="V544" i="2"/>
  <c r="AB546" i="2"/>
  <c r="FK547" i="2"/>
  <c r="FE546" i="2"/>
  <c r="CI547" i="2"/>
  <c r="CO547" i="2"/>
  <c r="BK543" i="2"/>
  <c r="FF546" i="2"/>
  <c r="BF543" i="2"/>
  <c r="AG546" i="2"/>
  <c r="AA546" i="2"/>
  <c r="DL549" i="2" l="1"/>
  <c r="EJ547" i="2"/>
  <c r="ED548" i="2"/>
  <c r="DX548" i="2"/>
  <c r="DR548" i="2"/>
  <c r="CT548" i="2"/>
  <c r="CN548" i="2"/>
  <c r="CB547" i="2"/>
  <c r="CH548" i="2"/>
  <c r="CZ546" i="2"/>
  <c r="DF546" i="2"/>
  <c r="BV546" i="2"/>
  <c r="BD544" i="2"/>
  <c r="BP544" i="2"/>
  <c r="BJ545" i="2"/>
  <c r="AX546" i="2"/>
  <c r="FJ549" i="2"/>
  <c r="FD548" i="2"/>
  <c r="Z547" i="2"/>
  <c r="AR546" i="2"/>
  <c r="AF548" i="2"/>
  <c r="AL548" i="2"/>
  <c r="T546" i="2"/>
  <c r="M547" i="2"/>
  <c r="N546" i="2"/>
  <c r="H548" i="2"/>
  <c r="Q653" i="1"/>
  <c r="R652" i="1"/>
  <c r="N724" i="1"/>
  <c r="H725" i="1"/>
  <c r="H726" i="1" s="1"/>
  <c r="H727" i="1" s="1"/>
  <c r="H728" i="1" s="1"/>
  <c r="H729" i="1" s="1"/>
  <c r="F945" i="1"/>
  <c r="G944" i="1"/>
  <c r="D416" i="1"/>
  <c r="E415" i="1"/>
  <c r="O403" i="1"/>
  <c r="P402" i="1"/>
  <c r="DN549" i="2"/>
  <c r="DM549" i="2"/>
  <c r="CP548" i="2"/>
  <c r="P545" i="2"/>
  <c r="FF547" i="2"/>
  <c r="EK547" i="2"/>
  <c r="CO548" i="2"/>
  <c r="BF544" i="2"/>
  <c r="AT546" i="2"/>
  <c r="V545" i="2"/>
  <c r="U545" i="2"/>
  <c r="AN547" i="2"/>
  <c r="EE548" i="2"/>
  <c r="DT548" i="2"/>
  <c r="CI548" i="2"/>
  <c r="DA546" i="2"/>
  <c r="CD547" i="2"/>
  <c r="BX545" i="2"/>
  <c r="BR543" i="2"/>
  <c r="AY545" i="2"/>
  <c r="FL548" i="2"/>
  <c r="J548" i="2"/>
  <c r="O545" i="2"/>
  <c r="AS546" i="2"/>
  <c r="I548" i="2"/>
  <c r="EF548" i="2"/>
  <c r="DS548" i="2"/>
  <c r="CJ548" i="2"/>
  <c r="DB546" i="2"/>
  <c r="CC547" i="2"/>
  <c r="BW545" i="2"/>
  <c r="BQ543" i="2"/>
  <c r="AB547" i="2"/>
  <c r="AG547" i="2"/>
  <c r="AZ545" i="2"/>
  <c r="FE547" i="2"/>
  <c r="AH547" i="2"/>
  <c r="DZ548" i="2"/>
  <c r="EL547" i="2"/>
  <c r="CV548" i="2"/>
  <c r="DG545" i="2"/>
  <c r="BE544" i="2"/>
  <c r="BL544" i="2"/>
  <c r="AA547" i="2"/>
  <c r="FK548" i="2"/>
  <c r="DY548" i="2"/>
  <c r="CU548" i="2"/>
  <c r="DH545" i="2"/>
  <c r="BK544" i="2"/>
  <c r="AM547" i="2"/>
  <c r="DL550" i="2" l="1"/>
  <c r="EJ548" i="2"/>
  <c r="DR549" i="2"/>
  <c r="DX549" i="2"/>
  <c r="ED549" i="2"/>
  <c r="CB548" i="2"/>
  <c r="CN549" i="2"/>
  <c r="CZ547" i="2"/>
  <c r="CT549" i="2"/>
  <c r="CH549" i="2"/>
  <c r="DF547" i="2"/>
  <c r="BV547" i="2"/>
  <c r="BD545" i="2"/>
  <c r="BP545" i="2"/>
  <c r="BJ546" i="2"/>
  <c r="AX547" i="2"/>
  <c r="FJ550" i="2"/>
  <c r="FD549" i="2"/>
  <c r="AR547" i="2"/>
  <c r="Z548" i="2"/>
  <c r="AF549" i="2"/>
  <c r="AL549" i="2"/>
  <c r="T547" i="2"/>
  <c r="T548" i="2" s="1"/>
  <c r="M548" i="2"/>
  <c r="N547" i="2"/>
  <c r="H549" i="2"/>
  <c r="Q654" i="1"/>
  <c r="R653" i="1"/>
  <c r="N729" i="1"/>
  <c r="H730" i="1"/>
  <c r="H731" i="1" s="1"/>
  <c r="H732" i="1" s="1"/>
  <c r="H733" i="1" s="1"/>
  <c r="H734" i="1" s="1"/>
  <c r="H735" i="1" s="1"/>
  <c r="H736" i="1" s="1"/>
  <c r="H737" i="1" s="1"/>
  <c r="H738" i="1" s="1"/>
  <c r="G945" i="1"/>
  <c r="F946" i="1"/>
  <c r="D417" i="1"/>
  <c r="E416" i="1"/>
  <c r="O404" i="1"/>
  <c r="P403" i="1"/>
  <c r="DM550" i="2"/>
  <c r="DN550" i="2"/>
  <c r="BE545" i="2"/>
  <c r="O546" i="2"/>
  <c r="V546" i="2"/>
  <c r="CD548" i="2"/>
  <c r="DG546" i="2"/>
  <c r="BK545" i="2"/>
  <c r="J549" i="2"/>
  <c r="AB548" i="2"/>
  <c r="EL548" i="2"/>
  <c r="AH548" i="2"/>
  <c r="DT549" i="2"/>
  <c r="DY549" i="2"/>
  <c r="CV549" i="2"/>
  <c r="CI549" i="2"/>
  <c r="DA547" i="2"/>
  <c r="BX546" i="2"/>
  <c r="BR544" i="2"/>
  <c r="AT547" i="2"/>
  <c r="AG548" i="2"/>
  <c r="AM548" i="2"/>
  <c r="AY546" i="2"/>
  <c r="U546" i="2"/>
  <c r="I549" i="2"/>
  <c r="DS549" i="2"/>
  <c r="DZ549" i="2"/>
  <c r="CU549" i="2"/>
  <c r="CJ549" i="2"/>
  <c r="DB547" i="2"/>
  <c r="BW546" i="2"/>
  <c r="BQ544" i="2"/>
  <c r="P546" i="2"/>
  <c r="AZ546" i="2"/>
  <c r="FF548" i="2"/>
  <c r="FK549" i="2"/>
  <c r="FE548" i="2"/>
  <c r="AN548" i="2"/>
  <c r="EF549" i="2"/>
  <c r="EK548" i="2"/>
  <c r="CC548" i="2"/>
  <c r="CO549" i="2"/>
  <c r="DH546" i="2"/>
  <c r="BL545" i="2"/>
  <c r="AA548" i="2"/>
  <c r="EE549" i="2"/>
  <c r="CP549" i="2"/>
  <c r="BF545" i="2"/>
  <c r="FL549" i="2"/>
  <c r="AS547" i="2"/>
  <c r="DL551" i="2" l="1"/>
  <c r="EJ549" i="2"/>
  <c r="DX550" i="2"/>
  <c r="ED550" i="2"/>
  <c r="DR550" i="2"/>
  <c r="CZ548" i="2"/>
  <c r="CN550" i="2"/>
  <c r="CH550" i="2"/>
  <c r="CB549" i="2"/>
  <c r="CT550" i="2"/>
  <c r="DF548" i="2"/>
  <c r="BV548" i="2"/>
  <c r="BD546" i="2"/>
  <c r="BP546" i="2"/>
  <c r="BJ547" i="2"/>
  <c r="AX548" i="2"/>
  <c r="FJ551" i="2"/>
  <c r="FD550" i="2"/>
  <c r="Z549" i="2"/>
  <c r="AR548" i="2"/>
  <c r="AL550" i="2"/>
  <c r="AF550" i="2"/>
  <c r="M549" i="2"/>
  <c r="N548" i="2"/>
  <c r="T549" i="2"/>
  <c r="H550" i="2"/>
  <c r="N738" i="1"/>
  <c r="H739" i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Q655" i="1"/>
  <c r="R654" i="1"/>
  <c r="G946" i="1"/>
  <c r="F947" i="1"/>
  <c r="D418" i="1"/>
  <c r="E417" i="1"/>
  <c r="O405" i="1"/>
  <c r="P404" i="1"/>
  <c r="DN551" i="2"/>
  <c r="DM551" i="2"/>
  <c r="EL549" i="2"/>
  <c r="DH547" i="2"/>
  <c r="BL546" i="2"/>
  <c r="U548" i="2"/>
  <c r="AH549" i="2"/>
  <c r="EK549" i="2"/>
  <c r="DG547" i="2"/>
  <c r="AN549" i="2"/>
  <c r="AS548" i="2"/>
  <c r="DS550" i="2"/>
  <c r="AA549" i="2"/>
  <c r="BF546" i="2"/>
  <c r="P547" i="2"/>
  <c r="DT550" i="2"/>
  <c r="CP550" i="2"/>
  <c r="AG549" i="2"/>
  <c r="DY550" i="2"/>
  <c r="EE550" i="2"/>
  <c r="CC549" i="2"/>
  <c r="CU550" i="2"/>
  <c r="CI550" i="2"/>
  <c r="BX547" i="2"/>
  <c r="BQ545" i="2"/>
  <c r="AY547" i="2"/>
  <c r="V547" i="2"/>
  <c r="V548" i="2"/>
  <c r="AZ547" i="2"/>
  <c r="AT548" i="2"/>
  <c r="O547" i="2"/>
  <c r="DZ550" i="2"/>
  <c r="EF550" i="2"/>
  <c r="CD549" i="2"/>
  <c r="CV550" i="2"/>
  <c r="CJ550" i="2"/>
  <c r="BW547" i="2"/>
  <c r="BR545" i="2"/>
  <c r="AB549" i="2"/>
  <c r="FL550" i="2"/>
  <c r="FK550" i="2"/>
  <c r="FE549" i="2"/>
  <c r="DA548" i="2"/>
  <c r="CO550" i="2"/>
  <c r="BE546" i="2"/>
  <c r="I550" i="2"/>
  <c r="AM549" i="2"/>
  <c r="U547" i="2"/>
  <c r="DB548" i="2"/>
  <c r="BK546" i="2"/>
  <c r="FF549" i="2"/>
  <c r="J550" i="2"/>
  <c r="DL552" i="2" l="1"/>
  <c r="EJ550" i="2"/>
  <c r="ED551" i="2"/>
  <c r="DR551" i="2"/>
  <c r="DX551" i="2"/>
  <c r="CH551" i="2"/>
  <c r="CN551" i="2"/>
  <c r="CT551" i="2"/>
  <c r="CZ549" i="2"/>
  <c r="CB550" i="2"/>
  <c r="DF549" i="2"/>
  <c r="BV549" i="2"/>
  <c r="BD547" i="2"/>
  <c r="BP547" i="2"/>
  <c r="BJ548" i="2"/>
  <c r="AX549" i="2"/>
  <c r="FJ552" i="2"/>
  <c r="FD551" i="2"/>
  <c r="AR549" i="2"/>
  <c r="Z550" i="2"/>
  <c r="AF551" i="2"/>
  <c r="AL551" i="2"/>
  <c r="M550" i="2"/>
  <c r="N549" i="2"/>
  <c r="T550" i="2"/>
  <c r="H551" i="2"/>
  <c r="R655" i="1"/>
  <c r="Q656" i="1"/>
  <c r="N752" i="1"/>
  <c r="H753" i="1"/>
  <c r="H754" i="1" s="1"/>
  <c r="H755" i="1" s="1"/>
  <c r="H756" i="1" s="1"/>
  <c r="F948" i="1"/>
  <c r="G947" i="1"/>
  <c r="D419" i="1"/>
  <c r="E418" i="1"/>
  <c r="O406" i="1"/>
  <c r="P405" i="1"/>
  <c r="DM552" i="2"/>
  <c r="DN552" i="2"/>
  <c r="AH550" i="2"/>
  <c r="DY551" i="2"/>
  <c r="DH548" i="2"/>
  <c r="AZ548" i="2"/>
  <c r="AN550" i="2"/>
  <c r="EF551" i="2"/>
  <c r="CJ551" i="2"/>
  <c r="DG548" i="2"/>
  <c r="AM550" i="2"/>
  <c r="J551" i="2"/>
  <c r="BK547" i="2"/>
  <c r="FL551" i="2"/>
  <c r="AB550" i="2"/>
  <c r="BL547" i="2"/>
  <c r="EL550" i="2"/>
  <c r="DT551" i="2"/>
  <c r="DB549" i="2"/>
  <c r="CC550" i="2"/>
  <c r="CU551" i="2"/>
  <c r="BX548" i="2"/>
  <c r="BQ546" i="2"/>
  <c r="AT549" i="2"/>
  <c r="P548" i="2"/>
  <c r="AY548" i="2"/>
  <c r="AG550" i="2"/>
  <c r="O548" i="2"/>
  <c r="EK550" i="2"/>
  <c r="DS551" i="2"/>
  <c r="DA549" i="2"/>
  <c r="CD550" i="2"/>
  <c r="CV551" i="2"/>
  <c r="BW548" i="2"/>
  <c r="BR546" i="2"/>
  <c r="I551" i="2"/>
  <c r="AS549" i="2"/>
  <c r="AA550" i="2"/>
  <c r="FK551" i="2"/>
  <c r="FE550" i="2"/>
  <c r="EE551" i="2"/>
  <c r="CI551" i="2"/>
  <c r="CO551" i="2"/>
  <c r="BE547" i="2"/>
  <c r="FF550" i="2"/>
  <c r="U549" i="2"/>
  <c r="DZ551" i="2"/>
  <c r="CP551" i="2"/>
  <c r="BF547" i="2"/>
  <c r="V549" i="2"/>
  <c r="DL553" i="2" l="1"/>
  <c r="DX552" i="2"/>
  <c r="DR552" i="2"/>
  <c r="ED552" i="2"/>
  <c r="EJ551" i="2"/>
  <c r="CT552" i="2"/>
  <c r="CN552" i="2"/>
  <c r="CB551" i="2"/>
  <c r="CH552" i="2"/>
  <c r="CZ550" i="2"/>
  <c r="DF550" i="2"/>
  <c r="BV550" i="2"/>
  <c r="BD548" i="2"/>
  <c r="BP548" i="2"/>
  <c r="BJ549" i="2"/>
  <c r="AX550" i="2"/>
  <c r="FJ553" i="2"/>
  <c r="FD552" i="2"/>
  <c r="Z551" i="2"/>
  <c r="AR550" i="2"/>
  <c r="AF552" i="2"/>
  <c r="AL552" i="2"/>
  <c r="M551" i="2"/>
  <c r="N550" i="2"/>
  <c r="T551" i="2"/>
  <c r="H552" i="2"/>
  <c r="N756" i="1"/>
  <c r="H757" i="1"/>
  <c r="R656" i="1"/>
  <c r="Q657" i="1"/>
  <c r="F949" i="1"/>
  <c r="G948" i="1"/>
  <c r="D420" i="1"/>
  <c r="E419" i="1"/>
  <c r="O407" i="1"/>
  <c r="P406" i="1"/>
  <c r="DM553" i="2"/>
  <c r="DN553" i="2"/>
  <c r="AN551" i="2"/>
  <c r="CU552" i="2"/>
  <c r="BE548" i="2"/>
  <c r="AG551" i="2"/>
  <c r="O549" i="2"/>
  <c r="DT552" i="2"/>
  <c r="CV552" i="2"/>
  <c r="DH549" i="2"/>
  <c r="AA551" i="2"/>
  <c r="BL548" i="2"/>
  <c r="J552" i="2"/>
  <c r="FL552" i="2"/>
  <c r="BK548" i="2"/>
  <c r="AH551" i="2"/>
  <c r="EL551" i="2"/>
  <c r="EE552" i="2"/>
  <c r="CI552" i="2"/>
  <c r="DA550" i="2"/>
  <c r="CD551" i="2"/>
  <c r="BX549" i="2"/>
  <c r="BR547" i="2"/>
  <c r="AY549" i="2"/>
  <c r="FF551" i="2"/>
  <c r="AB551" i="2"/>
  <c r="U550" i="2"/>
  <c r="AT550" i="2"/>
  <c r="EK551" i="2"/>
  <c r="EF552" i="2"/>
  <c r="CJ552" i="2"/>
  <c r="DB550" i="2"/>
  <c r="CC551" i="2"/>
  <c r="BW549" i="2"/>
  <c r="BQ547" i="2"/>
  <c r="AZ549" i="2"/>
  <c r="P549" i="2"/>
  <c r="I552" i="2"/>
  <c r="FE551" i="2"/>
  <c r="DS552" i="2"/>
  <c r="DY552" i="2"/>
  <c r="CP552" i="2"/>
  <c r="DG549" i="2"/>
  <c r="AM551" i="2"/>
  <c r="V550" i="2"/>
  <c r="DZ552" i="2"/>
  <c r="CO552" i="2"/>
  <c r="BF548" i="2"/>
  <c r="FK552" i="2"/>
  <c r="DX553" i="2" l="1"/>
  <c r="ED553" i="2"/>
  <c r="DR553" i="2"/>
  <c r="EJ552" i="2"/>
  <c r="CB552" i="2"/>
  <c r="CN553" i="2"/>
  <c r="CZ551" i="2"/>
  <c r="CT553" i="2"/>
  <c r="CH553" i="2"/>
  <c r="DF551" i="2"/>
  <c r="BV551" i="2"/>
  <c r="BD549" i="2"/>
  <c r="BP549" i="2"/>
  <c r="BJ550" i="2"/>
  <c r="AX551" i="2"/>
  <c r="FD553" i="2"/>
  <c r="AR551" i="2"/>
  <c r="Z552" i="2"/>
  <c r="AL553" i="2"/>
  <c r="AF553" i="2"/>
  <c r="M552" i="2"/>
  <c r="N551" i="2"/>
  <c r="T552" i="2"/>
  <c r="H553" i="2"/>
  <c r="Q658" i="1"/>
  <c r="R657" i="1"/>
  <c r="N757" i="1"/>
  <c r="H758" i="1"/>
  <c r="F950" i="1"/>
  <c r="G949" i="1"/>
  <c r="D421" i="1"/>
  <c r="E420" i="1"/>
  <c r="O408" i="1"/>
  <c r="P407" i="1"/>
  <c r="CP553" i="2"/>
  <c r="FL553" i="2"/>
  <c r="P550" i="2"/>
  <c r="DZ553" i="2"/>
  <c r="CO553" i="2"/>
  <c r="BF549" i="2"/>
  <c r="AM552" i="2"/>
  <c r="AB552" i="2"/>
  <c r="U551" i="2"/>
  <c r="AH552" i="2"/>
  <c r="EE553" i="2"/>
  <c r="EL552" i="2"/>
  <c r="CU553" i="2"/>
  <c r="CI553" i="2"/>
  <c r="DB551" i="2"/>
  <c r="BX550" i="2"/>
  <c r="BR548" i="2"/>
  <c r="AS550" i="2"/>
  <c r="FF552" i="2"/>
  <c r="V551" i="2"/>
  <c r="I553" i="2"/>
  <c r="EF553" i="2"/>
  <c r="EK552" i="2"/>
  <c r="CV553" i="2"/>
  <c r="CJ553" i="2"/>
  <c r="DA551" i="2"/>
  <c r="BW550" i="2"/>
  <c r="BQ548" i="2"/>
  <c r="AN552" i="2"/>
  <c r="FE552" i="2"/>
  <c r="AA552" i="2"/>
  <c r="AY550" i="2"/>
  <c r="O550" i="2"/>
  <c r="DS553" i="2"/>
  <c r="DY553" i="2"/>
  <c r="CC552" i="2"/>
  <c r="DH550" i="2"/>
  <c r="BE549" i="2"/>
  <c r="BL549" i="2"/>
  <c r="AZ550" i="2"/>
  <c r="FK553" i="2"/>
  <c r="DT553" i="2"/>
  <c r="CD552" i="2"/>
  <c r="DG550" i="2"/>
  <c r="BK549" i="2"/>
  <c r="AG552" i="2"/>
  <c r="AT551" i="2"/>
  <c r="EJ553" i="2" l="1"/>
  <c r="CZ552" i="2"/>
  <c r="CB553" i="2"/>
  <c r="DF552" i="2"/>
  <c r="BV552" i="2"/>
  <c r="BD550" i="2"/>
  <c r="BP550" i="2"/>
  <c r="BJ551" i="2"/>
  <c r="AX552" i="2"/>
  <c r="Z553" i="2"/>
  <c r="AR552" i="2"/>
  <c r="M553" i="2"/>
  <c r="N552" i="2"/>
  <c r="T553" i="2"/>
  <c r="R658" i="1"/>
  <c r="Q659" i="1"/>
  <c r="N758" i="1"/>
  <c r="H759" i="1"/>
  <c r="F951" i="1"/>
  <c r="G950" i="1"/>
  <c r="D422" i="1"/>
  <c r="E421" i="1"/>
  <c r="O409" i="1"/>
  <c r="P408" i="1"/>
  <c r="BR549" i="2"/>
  <c r="DA552" i="2"/>
  <c r="BL550" i="2"/>
  <c r="AY551" i="2"/>
  <c r="AN553" i="2"/>
  <c r="BK550" i="2"/>
  <c r="DH551" i="2"/>
  <c r="J553" i="2"/>
  <c r="V552" i="2"/>
  <c r="FE553" i="2"/>
  <c r="AT552" i="2"/>
  <c r="DB552" i="2"/>
  <c r="DG551" i="2"/>
  <c r="AH553" i="2"/>
  <c r="EL553" i="2"/>
  <c r="CC553" i="2"/>
  <c r="BX551" i="2"/>
  <c r="BQ549" i="2"/>
  <c r="AS551" i="2"/>
  <c r="O551" i="2"/>
  <c r="AZ551" i="2"/>
  <c r="FF553" i="2"/>
  <c r="EK553" i="2"/>
  <c r="CD553" i="2"/>
  <c r="BW551" i="2"/>
  <c r="AA553" i="2"/>
  <c r="AS552" i="2"/>
  <c r="AM553" i="2"/>
  <c r="P551" i="2"/>
  <c r="BE550" i="2"/>
  <c r="U552" i="2"/>
  <c r="BF550" i="2"/>
  <c r="AB553" i="2"/>
  <c r="AG553" i="2"/>
  <c r="CZ553" i="2" l="1"/>
  <c r="DF553" i="2"/>
  <c r="BV553" i="2"/>
  <c r="BD551" i="2"/>
  <c r="BP551" i="2"/>
  <c r="BJ552" i="2"/>
  <c r="AX553" i="2"/>
  <c r="AR553" i="2"/>
  <c r="N553" i="2"/>
  <c r="Q660" i="1"/>
  <c r="R659" i="1"/>
  <c r="N759" i="1"/>
  <c r="H760" i="1"/>
  <c r="G951" i="1"/>
  <c r="F952" i="1"/>
  <c r="D423" i="1"/>
  <c r="E422" i="1"/>
  <c r="O410" i="1"/>
  <c r="P409" i="1"/>
  <c r="BE551" i="2"/>
  <c r="V553" i="2"/>
  <c r="BF551" i="2"/>
  <c r="AY552" i="2"/>
  <c r="DA553" i="2"/>
  <c r="BW552" i="2"/>
  <c r="BR550" i="2"/>
  <c r="AZ552" i="2"/>
  <c r="P552" i="2"/>
  <c r="AT553" i="2"/>
  <c r="U553" i="2"/>
  <c r="DB553" i="2"/>
  <c r="BX552" i="2"/>
  <c r="BQ550" i="2"/>
  <c r="AS553" i="2"/>
  <c r="DH552" i="2"/>
  <c r="BK551" i="2"/>
  <c r="DG552" i="2"/>
  <c r="BL551" i="2"/>
  <c r="O552" i="2"/>
  <c r="BD552" i="2" l="1"/>
  <c r="BP552" i="2"/>
  <c r="BJ553" i="2"/>
  <c r="N760" i="1"/>
  <c r="H761" i="1"/>
  <c r="R660" i="1"/>
  <c r="Q661" i="1"/>
  <c r="F953" i="1"/>
  <c r="G952" i="1"/>
  <c r="D424" i="1"/>
  <c r="E423" i="1"/>
  <c r="O411" i="1"/>
  <c r="P410" i="1"/>
  <c r="BE552" i="2"/>
  <c r="AY553" i="2"/>
  <c r="BF552" i="2"/>
  <c r="DG553" i="2"/>
  <c r="DH553" i="2"/>
  <c r="BX553" i="2"/>
  <c r="BR551" i="2"/>
  <c r="P553" i="2"/>
  <c r="BW553" i="2"/>
  <c r="BQ551" i="2"/>
  <c r="AZ553" i="2"/>
  <c r="BL552" i="2"/>
  <c r="O553" i="2"/>
  <c r="BK552" i="2"/>
  <c r="BD553" i="2" l="1"/>
  <c r="BP553" i="2"/>
  <c r="Q662" i="1"/>
  <c r="R661" i="1"/>
  <c r="N761" i="1"/>
  <c r="H762" i="1"/>
  <c r="G953" i="1"/>
  <c r="F954" i="1"/>
  <c r="D425" i="1"/>
  <c r="E424" i="1"/>
  <c r="O412" i="1"/>
  <c r="P411" i="1"/>
  <c r="BE553" i="2"/>
  <c r="BK553" i="2"/>
  <c r="BF553" i="2"/>
  <c r="BR552" i="2"/>
  <c r="BQ552" i="2"/>
  <c r="BL553" i="2"/>
  <c r="R662" i="1" l="1"/>
  <c r="Q663" i="1"/>
  <c r="N762" i="1"/>
  <c r="H763" i="1"/>
  <c r="G954" i="1"/>
  <c r="F955" i="1"/>
  <c r="D426" i="1"/>
  <c r="E425" i="1"/>
  <c r="O413" i="1"/>
  <c r="P412" i="1"/>
  <c r="BQ553" i="2"/>
  <c r="BR553" i="2"/>
  <c r="N763" i="1" l="1"/>
  <c r="H764" i="1"/>
  <c r="Q664" i="1"/>
  <c r="R663" i="1"/>
  <c r="F956" i="1"/>
  <c r="G955" i="1"/>
  <c r="D427" i="1"/>
  <c r="E426" i="1"/>
  <c r="O414" i="1"/>
  <c r="P413" i="1"/>
  <c r="R664" i="1" l="1"/>
  <c r="Q665" i="1"/>
  <c r="N764" i="1"/>
  <c r="H765" i="1"/>
  <c r="F957" i="1"/>
  <c r="G956" i="1"/>
  <c r="D428" i="1"/>
  <c r="E427" i="1"/>
  <c r="O415" i="1"/>
  <c r="P414" i="1"/>
  <c r="N765" i="1" l="1"/>
  <c r="H766" i="1"/>
  <c r="Q666" i="1"/>
  <c r="R665" i="1"/>
  <c r="F958" i="1"/>
  <c r="G957" i="1"/>
  <c r="D429" i="1"/>
  <c r="E428" i="1"/>
  <c r="O416" i="1"/>
  <c r="P415" i="1"/>
  <c r="R666" i="1" l="1"/>
  <c r="Q667" i="1"/>
  <c r="N766" i="1"/>
  <c r="H767" i="1"/>
  <c r="G958" i="1"/>
  <c r="F959" i="1"/>
  <c r="D430" i="1"/>
  <c r="E429" i="1"/>
  <c r="O417" i="1"/>
  <c r="P416" i="1"/>
  <c r="N767" i="1" l="1"/>
  <c r="H768" i="1"/>
  <c r="Q668" i="1"/>
  <c r="R667" i="1"/>
  <c r="G959" i="1"/>
  <c r="F960" i="1"/>
  <c r="D431" i="1"/>
  <c r="E430" i="1"/>
  <c r="O418" i="1"/>
  <c r="P417" i="1"/>
  <c r="R668" i="1" l="1"/>
  <c r="Q669" i="1"/>
  <c r="N768" i="1"/>
  <c r="H769" i="1"/>
  <c r="F961" i="1"/>
  <c r="G960" i="1"/>
  <c r="D432" i="1"/>
  <c r="E431" i="1"/>
  <c r="O419" i="1"/>
  <c r="P418" i="1"/>
  <c r="N769" i="1" l="1"/>
  <c r="H770" i="1"/>
  <c r="Q670" i="1"/>
  <c r="R669" i="1"/>
  <c r="G961" i="1"/>
  <c r="F962" i="1"/>
  <c r="D433" i="1"/>
  <c r="E432" i="1"/>
  <c r="O420" i="1"/>
  <c r="P419" i="1"/>
  <c r="R670" i="1" l="1"/>
  <c r="Q671" i="1"/>
  <c r="N770" i="1"/>
  <c r="H771" i="1"/>
  <c r="H772" i="1" s="1"/>
  <c r="H773" i="1" s="1"/>
  <c r="H774" i="1" s="1"/>
  <c r="H775" i="1" s="1"/>
  <c r="F963" i="1"/>
  <c r="G962" i="1"/>
  <c r="D434" i="1"/>
  <c r="E433" i="1"/>
  <c r="O421" i="1"/>
  <c r="P420" i="1"/>
  <c r="H776" i="1" l="1"/>
  <c r="H777" i="1" s="1"/>
  <c r="H778" i="1" s="1"/>
  <c r="H779" i="1" s="1"/>
  <c r="H780" i="1" s="1"/>
  <c r="N775" i="1"/>
  <c r="Q672" i="1"/>
  <c r="R671" i="1"/>
  <c r="F964" i="1"/>
  <c r="G963" i="1"/>
  <c r="D435" i="1"/>
  <c r="E434" i="1"/>
  <c r="O422" i="1"/>
  <c r="P421" i="1"/>
  <c r="Q673" i="1" l="1"/>
  <c r="R672" i="1"/>
  <c r="H781" i="1"/>
  <c r="H782" i="1" s="1"/>
  <c r="H783" i="1" s="1"/>
  <c r="H784" i="1" s="1"/>
  <c r="N780" i="1"/>
  <c r="F965" i="1"/>
  <c r="G964" i="1"/>
  <c r="D436" i="1"/>
  <c r="E435" i="1"/>
  <c r="O423" i="1"/>
  <c r="P422" i="1"/>
  <c r="Q674" i="1" l="1"/>
  <c r="R673" i="1"/>
  <c r="H785" i="1"/>
  <c r="H786" i="1" s="1"/>
  <c r="N784" i="1"/>
  <c r="F966" i="1"/>
  <c r="G965" i="1"/>
  <c r="D437" i="1"/>
  <c r="E436" i="1"/>
  <c r="O424" i="1"/>
  <c r="P423" i="1"/>
  <c r="R674" i="1" l="1"/>
  <c r="Q675" i="1"/>
  <c r="H787" i="1"/>
  <c r="H788" i="1" s="1"/>
  <c r="N786" i="1"/>
  <c r="G966" i="1"/>
  <c r="F967" i="1"/>
  <c r="D438" i="1"/>
  <c r="E437" i="1"/>
  <c r="O425" i="1"/>
  <c r="P424" i="1"/>
  <c r="N788" i="1" l="1"/>
  <c r="H789" i="1"/>
  <c r="H790" i="1" s="1"/>
  <c r="Q676" i="1"/>
  <c r="R675" i="1"/>
  <c r="G967" i="1"/>
  <c r="F968" i="1"/>
  <c r="D439" i="1"/>
  <c r="E438" i="1"/>
  <c r="O426" i="1"/>
  <c r="P425" i="1"/>
  <c r="Q677" i="1" l="1"/>
  <c r="R676" i="1"/>
  <c r="N790" i="1"/>
  <c r="H791" i="1"/>
  <c r="F969" i="1"/>
  <c r="G968" i="1"/>
  <c r="D440" i="1"/>
  <c r="E439" i="1"/>
  <c r="O427" i="1"/>
  <c r="P426" i="1"/>
  <c r="Q678" i="1" l="1"/>
  <c r="R677" i="1"/>
  <c r="N791" i="1"/>
  <c r="H792" i="1"/>
  <c r="G969" i="1"/>
  <c r="F970" i="1"/>
  <c r="D441" i="1"/>
  <c r="E440" i="1"/>
  <c r="O428" i="1"/>
  <c r="P427" i="1"/>
  <c r="N792" i="1" l="1"/>
  <c r="H793" i="1"/>
  <c r="R678" i="1"/>
  <c r="Q679" i="1"/>
  <c r="F971" i="1"/>
  <c r="G970" i="1"/>
  <c r="D442" i="1"/>
  <c r="E441" i="1"/>
  <c r="O429" i="1"/>
  <c r="P428" i="1"/>
  <c r="Q680" i="1" l="1"/>
  <c r="R679" i="1"/>
  <c r="N793" i="1"/>
  <c r="H794" i="1"/>
  <c r="F972" i="1"/>
  <c r="G971" i="1"/>
  <c r="D443" i="1"/>
  <c r="E442" i="1"/>
  <c r="O430" i="1"/>
  <c r="P429" i="1"/>
  <c r="N794" i="1" l="1"/>
  <c r="H795" i="1"/>
  <c r="Q681" i="1"/>
  <c r="R680" i="1"/>
  <c r="F973" i="1"/>
  <c r="G972" i="1"/>
  <c r="D444" i="1"/>
  <c r="E443" i="1"/>
  <c r="O431" i="1"/>
  <c r="P430" i="1"/>
  <c r="Q682" i="1" l="1"/>
  <c r="R681" i="1"/>
  <c r="H796" i="1"/>
  <c r="N795" i="1"/>
  <c r="F974" i="1"/>
  <c r="G973" i="1"/>
  <c r="D445" i="1"/>
  <c r="E444" i="1"/>
  <c r="O432" i="1"/>
  <c r="P431" i="1"/>
  <c r="N796" i="1" l="1"/>
  <c r="H797" i="1"/>
  <c r="Q683" i="1"/>
  <c r="R682" i="1"/>
  <c r="G974" i="1"/>
  <c r="F975" i="1"/>
  <c r="D446" i="1"/>
  <c r="E445" i="1"/>
  <c r="O433" i="1"/>
  <c r="P432" i="1"/>
  <c r="R683" i="1" l="1"/>
  <c r="Q684" i="1"/>
  <c r="H798" i="1"/>
  <c r="H799" i="1" s="1"/>
  <c r="H800" i="1" s="1"/>
  <c r="H801" i="1" s="1"/>
  <c r="H802" i="1" s="1"/>
  <c r="N797" i="1"/>
  <c r="F976" i="1"/>
  <c r="G975" i="1"/>
  <c r="D447" i="1"/>
  <c r="E446" i="1"/>
  <c r="O434" i="1"/>
  <c r="P433" i="1"/>
  <c r="H803" i="1" l="1"/>
  <c r="N802" i="1"/>
  <c r="Q685" i="1"/>
  <c r="R684" i="1"/>
  <c r="G976" i="1"/>
  <c r="F977" i="1"/>
  <c r="D448" i="1"/>
  <c r="E447" i="1"/>
  <c r="O435" i="1"/>
  <c r="P434" i="1"/>
  <c r="N803" i="1" l="1"/>
  <c r="H804" i="1"/>
  <c r="H805" i="1" s="1"/>
  <c r="H806" i="1" s="1"/>
  <c r="R685" i="1"/>
  <c r="Q686" i="1"/>
  <c r="F978" i="1"/>
  <c r="G977" i="1"/>
  <c r="D449" i="1"/>
  <c r="E448" i="1"/>
  <c r="O436" i="1"/>
  <c r="P435" i="1"/>
  <c r="DK21" i="2"/>
  <c r="DK18" i="2"/>
  <c r="DK2" i="2"/>
  <c r="DK5" i="2"/>
  <c r="FI2" i="2"/>
  <c r="FI18" i="2"/>
  <c r="DK26" i="2"/>
  <c r="DK10" i="2"/>
  <c r="DK9" i="2" l="1"/>
  <c r="DK25" i="2"/>
  <c r="Q687" i="1"/>
  <c r="R686" i="1"/>
  <c r="N806" i="1"/>
  <c r="H807" i="1"/>
  <c r="H808" i="1" s="1"/>
  <c r="H809" i="1" s="1"/>
  <c r="F979" i="1"/>
  <c r="G978" i="1"/>
  <c r="D450" i="1"/>
  <c r="E449" i="1"/>
  <c r="O437" i="1"/>
  <c r="P436" i="1"/>
  <c r="FC18" i="2"/>
  <c r="AE18" i="2"/>
  <c r="DW10" i="2"/>
  <c r="DW26" i="2"/>
  <c r="DW18" i="2"/>
  <c r="DQ18" i="2"/>
  <c r="EC18" i="2"/>
  <c r="CG18" i="2"/>
  <c r="CS18" i="2"/>
  <c r="CM18" i="2"/>
  <c r="CG26" i="2"/>
  <c r="DW2" i="2"/>
  <c r="DQ2" i="2"/>
  <c r="EC2" i="2"/>
  <c r="CG2" i="2"/>
  <c r="CS2" i="2"/>
  <c r="CM2" i="2"/>
  <c r="CM5" i="2"/>
  <c r="CS10" i="2"/>
  <c r="DW5" i="2"/>
  <c r="AE2" i="2"/>
  <c r="AK2" i="2"/>
  <c r="CG5" i="2"/>
  <c r="CS26" i="2"/>
  <c r="EC10" i="2"/>
  <c r="AK18" i="2"/>
  <c r="FI5" i="2"/>
  <c r="CG10" i="2"/>
  <c r="DQ10" i="2"/>
  <c r="FC2" i="2"/>
  <c r="CS5" i="2"/>
  <c r="CM26" i="2"/>
  <c r="CM10" i="2"/>
  <c r="DQ5" i="2"/>
  <c r="DQ26" i="2"/>
  <c r="EC26" i="2"/>
  <c r="EC5" i="2"/>
  <c r="EC9" i="2" l="1"/>
  <c r="DQ9" i="2"/>
  <c r="DW9" i="2"/>
  <c r="CS9" i="2"/>
  <c r="CM9" i="2"/>
  <c r="CG9" i="2"/>
  <c r="FI9" i="2"/>
  <c r="N809" i="1"/>
  <c r="H810" i="1"/>
  <c r="R687" i="1"/>
  <c r="Q688" i="1"/>
  <c r="G979" i="1"/>
  <c r="F980" i="1"/>
  <c r="D451" i="1"/>
  <c r="E450" i="1"/>
  <c r="O438" i="1"/>
  <c r="P437" i="1"/>
  <c r="CG21" i="2"/>
  <c r="S8" i="2"/>
  <c r="Y18" i="2"/>
  <c r="S7" i="2"/>
  <c r="S23" i="2"/>
  <c r="M8" i="2"/>
  <c r="M3" i="2"/>
  <c r="DW21" i="2"/>
  <c r="DQ21" i="2"/>
  <c r="EI10" i="2"/>
  <c r="FI10" i="2"/>
  <c r="FI26" i="2"/>
  <c r="EI18" i="2"/>
  <c r="CA18" i="2"/>
  <c r="S24" i="2"/>
  <c r="FC26" i="2"/>
  <c r="AK10" i="2"/>
  <c r="EI5" i="2"/>
  <c r="CM21" i="2"/>
  <c r="CS21" i="2"/>
  <c r="EI2" i="2"/>
  <c r="CA2" i="2"/>
  <c r="S19" i="2"/>
  <c r="Y2" i="2"/>
  <c r="FC5" i="2"/>
  <c r="AE5" i="2"/>
  <c r="EC21" i="2"/>
  <c r="FC10" i="2"/>
  <c r="S3" i="2"/>
  <c r="FI21" i="2"/>
  <c r="EI26" i="2"/>
  <c r="AK5" i="2"/>
  <c r="AE10" i="2"/>
  <c r="CA26" i="2"/>
  <c r="CA10" i="2"/>
  <c r="CA5" i="2"/>
  <c r="Y5" i="2"/>
  <c r="Y10" i="2"/>
  <c r="Y26" i="2"/>
  <c r="EC25" i="2" l="1"/>
  <c r="CS25" i="2"/>
  <c r="CM25" i="2"/>
  <c r="DQ25" i="2"/>
  <c r="DW25" i="2"/>
  <c r="CG25" i="2"/>
  <c r="EI9" i="2"/>
  <c r="CA9" i="2"/>
  <c r="AK9" i="2"/>
  <c r="AE9" i="2"/>
  <c r="Y9" i="2"/>
  <c r="FI25" i="2"/>
  <c r="FC9" i="2"/>
  <c r="Q689" i="1"/>
  <c r="R688" i="1"/>
  <c r="N810" i="1"/>
  <c r="H811" i="1"/>
  <c r="H812" i="1" s="1"/>
  <c r="H813" i="1" s="1"/>
  <c r="G980" i="1"/>
  <c r="F981" i="1"/>
  <c r="D452" i="1"/>
  <c r="E451" i="1"/>
  <c r="O439" i="1"/>
  <c r="P438" i="1"/>
  <c r="S18" i="2"/>
  <c r="Y21" i="2"/>
  <c r="DE2" i="2"/>
  <c r="AE26" i="2"/>
  <c r="BU18" i="2"/>
  <c r="AQ18" i="2"/>
  <c r="CY18" i="2"/>
  <c r="FC21" i="2"/>
  <c r="M2" i="2"/>
  <c r="AE21" i="2"/>
  <c r="CA21" i="2"/>
  <c r="BU2" i="2"/>
  <c r="AQ2" i="2"/>
  <c r="CY2" i="2"/>
  <c r="CY10" i="2"/>
  <c r="CY26" i="2"/>
  <c r="AK21" i="2"/>
  <c r="AK26" i="2"/>
  <c r="AW18" i="2"/>
  <c r="S2" i="2"/>
  <c r="DE18" i="2"/>
  <c r="EI21" i="2"/>
  <c r="AW2" i="2"/>
  <c r="CY5" i="2"/>
  <c r="AQ26" i="2"/>
  <c r="AQ10" i="2"/>
  <c r="AQ5" i="2"/>
  <c r="EI25" i="2" l="1"/>
  <c r="AK25" i="2"/>
  <c r="CA25" i="2"/>
  <c r="AE25" i="2"/>
  <c r="CY9" i="2"/>
  <c r="AQ9" i="2"/>
  <c r="Y25" i="2"/>
  <c r="FC25" i="2"/>
  <c r="R689" i="1"/>
  <c r="Q690" i="1"/>
  <c r="N813" i="1"/>
  <c r="H814" i="1"/>
  <c r="G981" i="1"/>
  <c r="F982" i="1"/>
  <c r="D453" i="1"/>
  <c r="E452" i="1"/>
  <c r="O440" i="1"/>
  <c r="P439" i="1"/>
  <c r="BI2" i="2"/>
  <c r="BU26" i="2"/>
  <c r="AW26" i="2"/>
  <c r="DE5" i="2"/>
  <c r="M5" i="2"/>
  <c r="M10" i="2"/>
  <c r="BU5" i="2"/>
  <c r="DE10" i="2"/>
  <c r="AQ21" i="2"/>
  <c r="AW5" i="2"/>
  <c r="BU10" i="2"/>
  <c r="DE26" i="2"/>
  <c r="CY21" i="2"/>
  <c r="BI18" i="2"/>
  <c r="S5" i="2"/>
  <c r="AW10" i="2"/>
  <c r="S26" i="2"/>
  <c r="S10" i="2"/>
  <c r="CY25" i="2" l="1"/>
  <c r="AQ25" i="2"/>
  <c r="DE9" i="2"/>
  <c r="BU9" i="2"/>
  <c r="AW9" i="2"/>
  <c r="S9" i="2"/>
  <c r="M9" i="2"/>
  <c r="Q691" i="1"/>
  <c r="R690" i="1"/>
  <c r="N814" i="1"/>
  <c r="H815" i="1"/>
  <c r="F983" i="1"/>
  <c r="G982" i="1"/>
  <c r="D454" i="1"/>
  <c r="E453" i="1"/>
  <c r="O441" i="1"/>
  <c r="P440" i="1"/>
  <c r="DE21" i="2"/>
  <c r="BC18" i="2"/>
  <c r="BC10" i="2"/>
  <c r="BI26" i="2"/>
  <c r="BU21" i="2"/>
  <c r="BC2" i="2"/>
  <c r="BC26" i="2"/>
  <c r="AW21" i="2"/>
  <c r="BO18" i="2"/>
  <c r="M26" i="2"/>
  <c r="BI5" i="2"/>
  <c r="S21" i="2"/>
  <c r="BO2" i="2"/>
  <c r="BC5" i="2"/>
  <c r="BI10" i="2"/>
  <c r="S25" i="2" l="1"/>
  <c r="AW25" i="2"/>
  <c r="BU25" i="2"/>
  <c r="DE25" i="2"/>
  <c r="BI9" i="2"/>
  <c r="BC9" i="2"/>
  <c r="R691" i="1"/>
  <c r="Q692" i="1"/>
  <c r="N815" i="1"/>
  <c r="H816" i="1"/>
  <c r="G983" i="1"/>
  <c r="F984" i="1"/>
  <c r="D455" i="1"/>
  <c r="E454" i="1"/>
  <c r="O442" i="1"/>
  <c r="P441" i="1"/>
  <c r="BC21" i="2"/>
  <c r="BI21" i="2"/>
  <c r="BO5" i="2"/>
  <c r="BO26" i="2"/>
  <c r="BO10" i="2"/>
  <c r="BI25" i="2" l="1"/>
  <c r="BC25" i="2"/>
  <c r="BO9" i="2"/>
  <c r="H817" i="1"/>
  <c r="N816" i="1"/>
  <c r="Q693" i="1"/>
  <c r="R692" i="1"/>
  <c r="F985" i="1"/>
  <c r="G984" i="1"/>
  <c r="D456" i="1"/>
  <c r="E455" i="1"/>
  <c r="O443" i="1"/>
  <c r="P442" i="1"/>
  <c r="BO21" i="2"/>
  <c r="BO25" i="2" l="1"/>
  <c r="N817" i="1"/>
  <c r="H818" i="1"/>
  <c r="R693" i="1"/>
  <c r="Q694" i="1"/>
  <c r="F986" i="1"/>
  <c r="G985" i="1"/>
  <c r="D457" i="1"/>
  <c r="E456" i="1"/>
  <c r="O444" i="1"/>
  <c r="P443" i="1"/>
  <c r="Q695" i="1" l="1"/>
  <c r="R694" i="1"/>
  <c r="N818" i="1"/>
  <c r="H819" i="1"/>
  <c r="H820" i="1" s="1"/>
  <c r="H821" i="1" s="1"/>
  <c r="H822" i="1" s="1"/>
  <c r="H823" i="1" s="1"/>
  <c r="H824" i="1" s="1"/>
  <c r="H825" i="1" s="1"/>
  <c r="H826" i="1" s="1"/>
  <c r="F987" i="1"/>
  <c r="G986" i="1"/>
  <c r="D458" i="1"/>
  <c r="E457" i="1"/>
  <c r="O445" i="1"/>
  <c r="P444" i="1"/>
  <c r="H827" i="1" l="1"/>
  <c r="N826" i="1"/>
  <c r="R695" i="1"/>
  <c r="Q696" i="1"/>
  <c r="F988" i="1"/>
  <c r="G987" i="1"/>
  <c r="D459" i="1"/>
  <c r="E458" i="1"/>
  <c r="O446" i="1"/>
  <c r="P445" i="1"/>
  <c r="Q697" i="1" l="1"/>
  <c r="R696" i="1"/>
  <c r="N827" i="1"/>
  <c r="H828" i="1"/>
  <c r="F989" i="1"/>
  <c r="G988" i="1"/>
  <c r="D460" i="1"/>
  <c r="E459" i="1"/>
  <c r="O447" i="1"/>
  <c r="P446" i="1"/>
  <c r="R697" i="1" l="1"/>
  <c r="Q698" i="1"/>
  <c r="N828" i="1"/>
  <c r="H829" i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G989" i="1"/>
  <c r="F990" i="1"/>
  <c r="D461" i="1"/>
  <c r="E460" i="1"/>
  <c r="O448" i="1"/>
  <c r="P447" i="1"/>
  <c r="N839" i="1" l="1"/>
  <c r="H840" i="1"/>
  <c r="R698" i="1"/>
  <c r="Q699" i="1"/>
  <c r="G990" i="1"/>
  <c r="F991" i="1"/>
  <c r="D462" i="1"/>
  <c r="E461" i="1"/>
  <c r="O449" i="1"/>
  <c r="P448" i="1"/>
  <c r="Q700" i="1" l="1"/>
  <c r="R699" i="1"/>
  <c r="H841" i="1"/>
  <c r="H842" i="1" s="1"/>
  <c r="H843" i="1" s="1"/>
  <c r="N840" i="1"/>
  <c r="F992" i="1"/>
  <c r="G991" i="1"/>
  <c r="D463" i="1"/>
  <c r="E462" i="1"/>
  <c r="O450" i="1"/>
  <c r="P449" i="1"/>
  <c r="N843" i="1" l="1"/>
  <c r="H844" i="1"/>
  <c r="Q701" i="1"/>
  <c r="R700" i="1"/>
  <c r="F993" i="1"/>
  <c r="G992" i="1"/>
  <c r="D464" i="1"/>
  <c r="E463" i="1"/>
  <c r="O451" i="1"/>
  <c r="P450" i="1"/>
  <c r="R701" i="1" l="1"/>
  <c r="Q702" i="1"/>
  <c r="N844" i="1"/>
  <c r="H845" i="1"/>
  <c r="G993" i="1"/>
  <c r="F994" i="1"/>
  <c r="D465" i="1"/>
  <c r="E464" i="1"/>
  <c r="O452" i="1"/>
  <c r="P451" i="1"/>
  <c r="N845" i="1" l="1"/>
  <c r="H846" i="1"/>
  <c r="R702" i="1"/>
  <c r="Q703" i="1"/>
  <c r="G994" i="1"/>
  <c r="F995" i="1"/>
  <c r="D466" i="1"/>
  <c r="E465" i="1"/>
  <c r="O453" i="1"/>
  <c r="P452" i="1"/>
  <c r="Q704" i="1" l="1"/>
  <c r="R703" i="1"/>
  <c r="N846" i="1"/>
  <c r="H847" i="1"/>
  <c r="G995" i="1"/>
  <c r="F996" i="1"/>
  <c r="D467" i="1"/>
  <c r="E466" i="1"/>
  <c r="O454" i="1"/>
  <c r="P453" i="1"/>
  <c r="N847" i="1" l="1"/>
  <c r="H848" i="1"/>
  <c r="R704" i="1"/>
  <c r="Q705" i="1"/>
  <c r="G996" i="1"/>
  <c r="F997" i="1"/>
  <c r="D468" i="1"/>
  <c r="E467" i="1"/>
  <c r="O455" i="1"/>
  <c r="P454" i="1"/>
  <c r="Q706" i="1" l="1"/>
  <c r="R705" i="1"/>
  <c r="N848" i="1"/>
  <c r="H849" i="1"/>
  <c r="G997" i="1"/>
  <c r="F998" i="1"/>
  <c r="D469" i="1"/>
  <c r="E468" i="1"/>
  <c r="O456" i="1"/>
  <c r="P455" i="1"/>
  <c r="N849" i="1" l="1"/>
  <c r="H850" i="1"/>
  <c r="H851" i="1" s="1"/>
  <c r="H852" i="1" s="1"/>
  <c r="H853" i="1" s="1"/>
  <c r="H854" i="1" s="1"/>
  <c r="H855" i="1" s="1"/>
  <c r="H856" i="1" s="1"/>
  <c r="H857" i="1" s="1"/>
  <c r="R706" i="1"/>
  <c r="Q707" i="1"/>
  <c r="G998" i="1"/>
  <c r="F999" i="1"/>
  <c r="D470" i="1"/>
  <c r="E469" i="1"/>
  <c r="O457" i="1"/>
  <c r="P456" i="1"/>
  <c r="Q708" i="1" l="1"/>
  <c r="R707" i="1"/>
  <c r="H858" i="1"/>
  <c r="H859" i="1" s="1"/>
  <c r="N857" i="1"/>
  <c r="G999" i="1"/>
  <c r="F1000" i="1"/>
  <c r="D471" i="1"/>
  <c r="E470" i="1"/>
  <c r="O458" i="1"/>
  <c r="P457" i="1"/>
  <c r="R708" i="1" l="1"/>
  <c r="Q709" i="1"/>
  <c r="H860" i="1"/>
  <c r="N859" i="1"/>
  <c r="F1001" i="1"/>
  <c r="G1000" i="1"/>
  <c r="D472" i="1"/>
  <c r="E471" i="1"/>
  <c r="O459" i="1"/>
  <c r="P458" i="1"/>
  <c r="H861" i="1" l="1"/>
  <c r="N860" i="1"/>
  <c r="Q710" i="1"/>
  <c r="R709" i="1"/>
  <c r="G1001" i="1"/>
  <c r="F1002" i="1"/>
  <c r="D473" i="1"/>
  <c r="E472" i="1"/>
  <c r="O460" i="1"/>
  <c r="P459" i="1"/>
  <c r="H862" i="1" l="1"/>
  <c r="N861" i="1"/>
  <c r="Q711" i="1"/>
  <c r="R710" i="1"/>
  <c r="F1003" i="1"/>
  <c r="G1002" i="1"/>
  <c r="D474" i="1"/>
  <c r="E473" i="1"/>
  <c r="O461" i="1"/>
  <c r="P460" i="1"/>
  <c r="H863" i="1" l="1"/>
  <c r="H864" i="1" s="1"/>
  <c r="H865" i="1" s="1"/>
  <c r="N862" i="1"/>
  <c r="Q712" i="1"/>
  <c r="R711" i="1"/>
  <c r="G1003" i="1"/>
  <c r="F1004" i="1"/>
  <c r="D475" i="1"/>
  <c r="E474" i="1"/>
  <c r="O462" i="1"/>
  <c r="P461" i="1"/>
  <c r="H866" i="1" l="1"/>
  <c r="N865" i="1"/>
  <c r="R712" i="1"/>
  <c r="Q713" i="1"/>
  <c r="F1005" i="1"/>
  <c r="G1004" i="1"/>
  <c r="D476" i="1"/>
  <c r="E475" i="1"/>
  <c r="O463" i="1"/>
  <c r="P462" i="1"/>
  <c r="N866" i="1" l="1"/>
  <c r="H867" i="1"/>
  <c r="Q714" i="1"/>
  <c r="R713" i="1"/>
  <c r="F1006" i="1"/>
  <c r="G1005" i="1"/>
  <c r="D477" i="1"/>
  <c r="E476" i="1"/>
  <c r="O464" i="1"/>
  <c r="P463" i="1"/>
  <c r="Q715" i="1" l="1"/>
  <c r="R714" i="1"/>
  <c r="N867" i="1"/>
  <c r="H868" i="1"/>
  <c r="H869" i="1" s="1"/>
  <c r="H870" i="1" s="1"/>
  <c r="H871" i="1" s="1"/>
  <c r="G1006" i="1"/>
  <c r="F1007" i="1"/>
  <c r="D478" i="1"/>
  <c r="E477" i="1"/>
  <c r="O465" i="1"/>
  <c r="P464" i="1"/>
  <c r="N871" i="1" l="1"/>
  <c r="H872" i="1"/>
  <c r="H873" i="1" s="1"/>
  <c r="H874" i="1" s="1"/>
  <c r="R715" i="1"/>
  <c r="Q716" i="1"/>
  <c r="G1007" i="1"/>
  <c r="F1008" i="1"/>
  <c r="D479" i="1"/>
  <c r="E478" i="1"/>
  <c r="O466" i="1"/>
  <c r="P465" i="1"/>
  <c r="N874" i="1" l="1"/>
  <c r="H875" i="1"/>
  <c r="R716" i="1"/>
  <c r="Q717" i="1"/>
  <c r="F1009" i="1"/>
  <c r="G1008" i="1"/>
  <c r="D480" i="1"/>
  <c r="E479" i="1"/>
  <c r="O467" i="1"/>
  <c r="P466" i="1"/>
  <c r="Q718" i="1" l="1"/>
  <c r="R717" i="1"/>
  <c r="N875" i="1"/>
  <c r="H876" i="1"/>
  <c r="G1009" i="1"/>
  <c r="F1010" i="1"/>
  <c r="D481" i="1"/>
  <c r="E480" i="1"/>
  <c r="O468" i="1"/>
  <c r="P467" i="1"/>
  <c r="R718" i="1" l="1"/>
  <c r="Q719" i="1"/>
  <c r="N876" i="1"/>
  <c r="H877" i="1"/>
  <c r="F1011" i="1"/>
  <c r="G1010" i="1"/>
  <c r="D482" i="1"/>
  <c r="E481" i="1"/>
  <c r="O469" i="1"/>
  <c r="P468" i="1"/>
  <c r="N877" i="1" l="1"/>
  <c r="H878" i="1"/>
  <c r="Q720" i="1"/>
  <c r="R719" i="1"/>
  <c r="G1011" i="1"/>
  <c r="F1012" i="1"/>
  <c r="D483" i="1"/>
  <c r="E482" i="1"/>
  <c r="O470" i="1"/>
  <c r="P469" i="1"/>
  <c r="R720" i="1" l="1"/>
  <c r="Q721" i="1"/>
  <c r="N878" i="1"/>
  <c r="H879" i="1"/>
  <c r="F1013" i="1"/>
  <c r="G1012" i="1"/>
  <c r="D484" i="1"/>
  <c r="E483" i="1"/>
  <c r="O471" i="1"/>
  <c r="P470" i="1"/>
  <c r="N879" i="1" l="1"/>
  <c r="H880" i="1"/>
  <c r="H881" i="1" s="1"/>
  <c r="H882" i="1" s="1"/>
  <c r="H883" i="1" s="1"/>
  <c r="Q722" i="1"/>
  <c r="R721" i="1"/>
  <c r="F1014" i="1"/>
  <c r="G1013" i="1"/>
  <c r="D485" i="1"/>
  <c r="E484" i="1"/>
  <c r="O472" i="1"/>
  <c r="P471" i="1"/>
  <c r="R722" i="1" l="1"/>
  <c r="Q723" i="1"/>
  <c r="N883" i="1"/>
  <c r="H884" i="1"/>
  <c r="F1015" i="1"/>
  <c r="G1014" i="1"/>
  <c r="D486" i="1"/>
  <c r="E485" i="1"/>
  <c r="O473" i="1"/>
  <c r="P472" i="1"/>
  <c r="N884" i="1" l="1"/>
  <c r="H885" i="1"/>
  <c r="Q724" i="1"/>
  <c r="R723" i="1"/>
  <c r="G1015" i="1"/>
  <c r="F1016" i="1"/>
  <c r="D487" i="1"/>
  <c r="E486" i="1"/>
  <c r="O474" i="1"/>
  <c r="P473" i="1"/>
  <c r="Q725" i="1" l="1"/>
  <c r="R724" i="1"/>
  <c r="N885" i="1"/>
  <c r="H886" i="1"/>
  <c r="F1017" i="1"/>
  <c r="G1016" i="1"/>
  <c r="D488" i="1"/>
  <c r="E487" i="1"/>
  <c r="O475" i="1"/>
  <c r="P474" i="1"/>
  <c r="N886" i="1" l="1"/>
  <c r="H887" i="1"/>
  <c r="Q726" i="1"/>
  <c r="R725" i="1"/>
  <c r="G1017" i="1"/>
  <c r="F1018" i="1"/>
  <c r="D489" i="1"/>
  <c r="E488" i="1"/>
  <c r="O476" i="1"/>
  <c r="P475" i="1"/>
  <c r="Q727" i="1" l="1"/>
  <c r="R726" i="1"/>
  <c r="N887" i="1"/>
  <c r="H888" i="1"/>
  <c r="G1018" i="1"/>
  <c r="F1019" i="1"/>
  <c r="D490" i="1"/>
  <c r="E489" i="1"/>
  <c r="O477" i="1"/>
  <c r="P476" i="1"/>
  <c r="N888" i="1" l="1"/>
  <c r="H889" i="1"/>
  <c r="R727" i="1"/>
  <c r="Q728" i="1"/>
  <c r="F1020" i="1"/>
  <c r="G1019" i="1"/>
  <c r="D491" i="1"/>
  <c r="E490" i="1"/>
  <c r="O478" i="1"/>
  <c r="P477" i="1"/>
  <c r="R728" i="1" l="1"/>
  <c r="Q729" i="1"/>
  <c r="N889" i="1"/>
  <c r="H890" i="1"/>
  <c r="F1021" i="1"/>
  <c r="G1020" i="1"/>
  <c r="D492" i="1"/>
  <c r="E491" i="1"/>
  <c r="O479" i="1"/>
  <c r="P478" i="1"/>
  <c r="N890" i="1" l="1"/>
  <c r="H891" i="1"/>
  <c r="Q730" i="1"/>
  <c r="R729" i="1"/>
  <c r="F1022" i="1"/>
  <c r="G1021" i="1"/>
  <c r="D493" i="1"/>
  <c r="E492" i="1"/>
  <c r="O480" i="1"/>
  <c r="P479" i="1"/>
  <c r="R730" i="1" l="1"/>
  <c r="Q731" i="1"/>
  <c r="N891" i="1"/>
  <c r="H892" i="1"/>
  <c r="F1023" i="1"/>
  <c r="G1022" i="1"/>
  <c r="D494" i="1"/>
  <c r="E493" i="1"/>
  <c r="O481" i="1"/>
  <c r="P480" i="1"/>
  <c r="N892" i="1" l="1"/>
  <c r="H893" i="1"/>
  <c r="H894" i="1" s="1"/>
  <c r="H895" i="1" s="1"/>
  <c r="Q732" i="1"/>
  <c r="R731" i="1"/>
  <c r="F1024" i="1"/>
  <c r="G1023" i="1"/>
  <c r="D495" i="1"/>
  <c r="E494" i="1"/>
  <c r="O482" i="1"/>
  <c r="P481" i="1"/>
  <c r="R732" i="1" l="1"/>
  <c r="Q733" i="1"/>
  <c r="H896" i="1"/>
  <c r="H897" i="1" s="1"/>
  <c r="H898" i="1" s="1"/>
  <c r="N895" i="1"/>
  <c r="G1024" i="1"/>
  <c r="F1025" i="1"/>
  <c r="D496" i="1"/>
  <c r="E495" i="1"/>
  <c r="O483" i="1"/>
  <c r="P482" i="1"/>
  <c r="H899" i="1" l="1"/>
  <c r="N898" i="1"/>
  <c r="Q734" i="1"/>
  <c r="R733" i="1"/>
  <c r="G1025" i="1"/>
  <c r="F1026" i="1"/>
  <c r="D497" i="1"/>
  <c r="E496" i="1"/>
  <c r="O484" i="1"/>
  <c r="P483" i="1"/>
  <c r="R734" i="1" l="1"/>
  <c r="Q735" i="1"/>
  <c r="N899" i="1"/>
  <c r="H900" i="1"/>
  <c r="H901" i="1" s="1"/>
  <c r="H902" i="1" s="1"/>
  <c r="H903" i="1" s="1"/>
  <c r="H904" i="1" s="1"/>
  <c r="G1026" i="1"/>
  <c r="F1027" i="1"/>
  <c r="D498" i="1"/>
  <c r="E497" i="1"/>
  <c r="O485" i="1"/>
  <c r="P484" i="1"/>
  <c r="N904" i="1" l="1"/>
  <c r="H905" i="1"/>
  <c r="R735" i="1"/>
  <c r="Q736" i="1"/>
  <c r="G1027" i="1"/>
  <c r="F1028" i="1"/>
  <c r="D499" i="1"/>
  <c r="E498" i="1"/>
  <c r="O486" i="1"/>
  <c r="P485" i="1"/>
  <c r="H906" i="1" l="1"/>
  <c r="N905" i="1"/>
  <c r="Q737" i="1"/>
  <c r="R736" i="1"/>
  <c r="F1029" i="1"/>
  <c r="G1028" i="1"/>
  <c r="D500" i="1"/>
  <c r="E499" i="1"/>
  <c r="O487" i="1"/>
  <c r="P486" i="1"/>
  <c r="R737" i="1" l="1"/>
  <c r="Q738" i="1"/>
  <c r="N906" i="1"/>
  <c r="H907" i="1"/>
  <c r="G1029" i="1"/>
  <c r="F1030" i="1"/>
  <c r="D501" i="1"/>
  <c r="E500" i="1"/>
  <c r="O488" i="1"/>
  <c r="P487" i="1"/>
  <c r="Q739" i="1" l="1"/>
  <c r="R738" i="1"/>
  <c r="N907" i="1"/>
  <c r="H908" i="1"/>
  <c r="F1031" i="1"/>
  <c r="G1030" i="1"/>
  <c r="D502" i="1"/>
  <c r="E501" i="1"/>
  <c r="O489" i="1"/>
  <c r="P488" i="1"/>
  <c r="N908" i="1" l="1"/>
  <c r="H909" i="1"/>
  <c r="H910" i="1" s="1"/>
  <c r="H911" i="1" s="1"/>
  <c r="H912" i="1" s="1"/>
  <c r="Q740" i="1"/>
  <c r="R739" i="1"/>
  <c r="F1032" i="1"/>
  <c r="G1031" i="1"/>
  <c r="D503" i="1"/>
  <c r="E502" i="1"/>
  <c r="O490" i="1"/>
  <c r="P489" i="1"/>
  <c r="Q741" i="1" l="1"/>
  <c r="R740" i="1"/>
  <c r="N912" i="1"/>
  <c r="H913" i="1"/>
  <c r="F1033" i="1"/>
  <c r="G1032" i="1"/>
  <c r="D504" i="1"/>
  <c r="E503" i="1"/>
  <c r="O491" i="1"/>
  <c r="P490" i="1"/>
  <c r="N913" i="1" l="1"/>
  <c r="H914" i="1"/>
  <c r="H915" i="1" s="1"/>
  <c r="H916" i="1" s="1"/>
  <c r="H917" i="1" s="1"/>
  <c r="R741" i="1"/>
  <c r="Q742" i="1"/>
  <c r="F1034" i="1"/>
  <c r="G1033" i="1"/>
  <c r="D505" i="1"/>
  <c r="E504" i="1"/>
  <c r="O492" i="1"/>
  <c r="P491" i="1"/>
  <c r="N917" i="1" l="1"/>
  <c r="H918" i="1"/>
  <c r="H919" i="1" s="1"/>
  <c r="H920" i="1" s="1"/>
  <c r="H921" i="1" s="1"/>
  <c r="R742" i="1"/>
  <c r="Q743" i="1"/>
  <c r="G1034" i="1"/>
  <c r="F1035" i="1"/>
  <c r="D506" i="1"/>
  <c r="E505" i="1"/>
  <c r="O493" i="1"/>
  <c r="P492" i="1"/>
  <c r="Q744" i="1" l="1"/>
  <c r="R743" i="1"/>
  <c r="N921" i="1"/>
  <c r="H922" i="1"/>
  <c r="H923" i="1" s="1"/>
  <c r="G1035" i="1"/>
  <c r="F1036" i="1"/>
  <c r="D507" i="1"/>
  <c r="E506" i="1"/>
  <c r="O494" i="1"/>
  <c r="P493" i="1"/>
  <c r="N923" i="1" l="1"/>
  <c r="H924" i="1"/>
  <c r="R744" i="1"/>
  <c r="Q745" i="1"/>
  <c r="F1037" i="1"/>
  <c r="G1036" i="1"/>
  <c r="D508" i="1"/>
  <c r="E507" i="1"/>
  <c r="O495" i="1"/>
  <c r="P494" i="1"/>
  <c r="N924" i="1" l="1"/>
  <c r="H925" i="1"/>
  <c r="H926" i="1" s="1"/>
  <c r="H927" i="1" s="1"/>
  <c r="H928" i="1" s="1"/>
  <c r="H929" i="1" s="1"/>
  <c r="H930" i="1" s="1"/>
  <c r="H931" i="1" s="1"/>
  <c r="H932" i="1" s="1"/>
  <c r="R745" i="1"/>
  <c r="Q746" i="1"/>
  <c r="G1037" i="1"/>
  <c r="F1038" i="1"/>
  <c r="D509" i="1"/>
  <c r="E508" i="1"/>
  <c r="O496" i="1"/>
  <c r="P495" i="1"/>
  <c r="R746" i="1" l="1"/>
  <c r="Q747" i="1"/>
  <c r="N932" i="1"/>
  <c r="H933" i="1"/>
  <c r="F1039" i="1"/>
  <c r="G1038" i="1"/>
  <c r="D510" i="1"/>
  <c r="E509" i="1"/>
  <c r="O497" i="1"/>
  <c r="P496" i="1"/>
  <c r="N933" i="1" l="1"/>
  <c r="H934" i="1"/>
  <c r="Q748" i="1"/>
  <c r="R747" i="1"/>
  <c r="G1039" i="1"/>
  <c r="F1040" i="1"/>
  <c r="D511" i="1"/>
  <c r="E510" i="1"/>
  <c r="O498" i="1"/>
  <c r="P497" i="1"/>
  <c r="R748" i="1" l="1"/>
  <c r="Q749" i="1"/>
  <c r="N934" i="1"/>
  <c r="H935" i="1"/>
  <c r="F1041" i="1"/>
  <c r="G1040" i="1"/>
  <c r="D512" i="1"/>
  <c r="E511" i="1"/>
  <c r="O499" i="1"/>
  <c r="P498" i="1"/>
  <c r="H936" i="1" l="1"/>
  <c r="N935" i="1"/>
  <c r="Q750" i="1"/>
  <c r="R749" i="1"/>
  <c r="F1042" i="1"/>
  <c r="G1041" i="1"/>
  <c r="D513" i="1"/>
  <c r="E512" i="1"/>
  <c r="O500" i="1"/>
  <c r="P499" i="1"/>
  <c r="Q751" i="1" l="1"/>
  <c r="R750" i="1"/>
  <c r="N936" i="1"/>
  <c r="H937" i="1"/>
  <c r="G1042" i="1"/>
  <c r="F1043" i="1"/>
  <c r="D514" i="1"/>
  <c r="E513" i="1"/>
  <c r="O501" i="1"/>
  <c r="P500" i="1"/>
  <c r="N937" i="1" l="1"/>
  <c r="H938" i="1"/>
  <c r="Q752" i="1"/>
  <c r="R751" i="1"/>
  <c r="F1044" i="1"/>
  <c r="G1043" i="1"/>
  <c r="D515" i="1"/>
  <c r="E514" i="1"/>
  <c r="O502" i="1"/>
  <c r="P501" i="1"/>
  <c r="Q753" i="1" l="1"/>
  <c r="R752" i="1"/>
  <c r="N938" i="1"/>
  <c r="H939" i="1"/>
  <c r="F1045" i="1"/>
  <c r="G1044" i="1"/>
  <c r="D516" i="1"/>
  <c r="E515" i="1"/>
  <c r="O503" i="1"/>
  <c r="P502" i="1"/>
  <c r="N939" i="1" l="1"/>
  <c r="H940" i="1"/>
  <c r="Q754" i="1"/>
  <c r="R753" i="1"/>
  <c r="G1045" i="1"/>
  <c r="F1046" i="1"/>
  <c r="D517" i="1"/>
  <c r="E516" i="1"/>
  <c r="O504" i="1"/>
  <c r="P503" i="1"/>
  <c r="Q755" i="1" l="1"/>
  <c r="R754" i="1"/>
  <c r="N940" i="1"/>
  <c r="H941" i="1"/>
  <c r="F1047" i="1"/>
  <c r="G1046" i="1"/>
  <c r="D518" i="1"/>
  <c r="E517" i="1"/>
  <c r="O505" i="1"/>
  <c r="P504" i="1"/>
  <c r="N941" i="1" l="1"/>
  <c r="H942" i="1"/>
  <c r="Q756" i="1"/>
  <c r="R755" i="1"/>
  <c r="F1048" i="1"/>
  <c r="G1047" i="1"/>
  <c r="D519" i="1"/>
  <c r="E518" i="1"/>
  <c r="O506" i="1"/>
  <c r="P505" i="1"/>
  <c r="N942" i="1" l="1"/>
  <c r="H943" i="1"/>
  <c r="R756" i="1"/>
  <c r="Q757" i="1"/>
  <c r="G1048" i="1"/>
  <c r="F1049" i="1"/>
  <c r="D520" i="1"/>
  <c r="E519" i="1"/>
  <c r="O507" i="1"/>
  <c r="P506" i="1"/>
  <c r="Q758" i="1" l="1"/>
  <c r="R757" i="1"/>
  <c r="N943" i="1"/>
  <c r="H944" i="1"/>
  <c r="G1049" i="1"/>
  <c r="F1050" i="1"/>
  <c r="D521" i="1"/>
  <c r="E520" i="1"/>
  <c r="O508" i="1"/>
  <c r="P507" i="1"/>
  <c r="H945" i="1" l="1"/>
  <c r="N944" i="1"/>
  <c r="R758" i="1"/>
  <c r="Q759" i="1"/>
  <c r="G1050" i="1"/>
  <c r="F1051" i="1"/>
  <c r="D522" i="1"/>
  <c r="E521" i="1"/>
  <c r="O509" i="1"/>
  <c r="P508" i="1"/>
  <c r="R759" i="1" l="1"/>
  <c r="Q760" i="1"/>
  <c r="N945" i="1"/>
  <c r="H946" i="1"/>
  <c r="F1052" i="1"/>
  <c r="G1051" i="1"/>
  <c r="D523" i="1"/>
  <c r="E522" i="1"/>
  <c r="O510" i="1"/>
  <c r="P509" i="1"/>
  <c r="N946" i="1" l="1"/>
  <c r="H947" i="1"/>
  <c r="R760" i="1"/>
  <c r="Q761" i="1"/>
  <c r="F1053" i="1"/>
  <c r="G1052" i="1"/>
  <c r="D524" i="1"/>
  <c r="E523" i="1"/>
  <c r="O511" i="1"/>
  <c r="P510" i="1"/>
  <c r="R761" i="1" l="1"/>
  <c r="Q762" i="1"/>
  <c r="N947" i="1"/>
  <c r="H948" i="1"/>
  <c r="H949" i="1" s="1"/>
  <c r="H950" i="1" s="1"/>
  <c r="H951" i="1" s="1"/>
  <c r="H952" i="1" s="1"/>
  <c r="H953" i="1" s="1"/>
  <c r="G1053" i="1"/>
  <c r="F1054" i="1"/>
  <c r="D525" i="1"/>
  <c r="E524" i="1"/>
  <c r="O512" i="1"/>
  <c r="P511" i="1"/>
  <c r="N953" i="1" l="1"/>
  <c r="H954" i="1"/>
  <c r="R762" i="1"/>
  <c r="Q763" i="1"/>
  <c r="G1054" i="1"/>
  <c r="F1055" i="1"/>
  <c r="D526" i="1"/>
  <c r="E525" i="1"/>
  <c r="O513" i="1"/>
  <c r="P512" i="1"/>
  <c r="N954" i="1" l="1"/>
  <c r="H955" i="1"/>
  <c r="Q764" i="1"/>
  <c r="R763" i="1"/>
  <c r="G1055" i="1"/>
  <c r="F1056" i="1"/>
  <c r="D527" i="1"/>
  <c r="E526" i="1"/>
  <c r="O514" i="1"/>
  <c r="P513" i="1"/>
  <c r="N955" i="1" l="1"/>
  <c r="H956" i="1"/>
  <c r="R764" i="1"/>
  <c r="Q765" i="1"/>
  <c r="F1057" i="1"/>
  <c r="G1056" i="1"/>
  <c r="D528" i="1"/>
  <c r="E527" i="1"/>
  <c r="O515" i="1"/>
  <c r="P514" i="1"/>
  <c r="H957" i="1" l="1"/>
  <c r="N956" i="1"/>
  <c r="Q766" i="1"/>
  <c r="R765" i="1"/>
  <c r="G1057" i="1"/>
  <c r="F1058" i="1"/>
  <c r="D529" i="1"/>
  <c r="E528" i="1"/>
  <c r="O516" i="1"/>
  <c r="P515" i="1"/>
  <c r="R766" i="1" l="1"/>
  <c r="Q767" i="1"/>
  <c r="N957" i="1"/>
  <c r="H958" i="1"/>
  <c r="H959" i="1" s="1"/>
  <c r="H960" i="1" s="1"/>
  <c r="H961" i="1" s="1"/>
  <c r="H962" i="1" s="1"/>
  <c r="H963" i="1" s="1"/>
  <c r="H964" i="1" s="1"/>
  <c r="H965" i="1" s="1"/>
  <c r="H966" i="1" s="1"/>
  <c r="G1058" i="1"/>
  <c r="F1059" i="1"/>
  <c r="D530" i="1"/>
  <c r="E529" i="1"/>
  <c r="O517" i="1"/>
  <c r="P516" i="1"/>
  <c r="Q768" i="1" l="1"/>
  <c r="R767" i="1"/>
  <c r="N966" i="1"/>
  <c r="H967" i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G1059" i="1"/>
  <c r="F1060" i="1"/>
  <c r="D531" i="1"/>
  <c r="E530" i="1"/>
  <c r="O518" i="1"/>
  <c r="P517" i="1"/>
  <c r="G1060" i="1" l="1"/>
  <c r="U51" i="1" s="1"/>
  <c r="U48" i="1"/>
  <c r="U50" i="1" s="1"/>
  <c r="R768" i="1"/>
  <c r="Q769" i="1"/>
  <c r="N979" i="1"/>
  <c r="H980" i="1"/>
  <c r="H981" i="1" s="1"/>
  <c r="D532" i="1"/>
  <c r="E531" i="1"/>
  <c r="O519" i="1"/>
  <c r="P518" i="1"/>
  <c r="N981" i="1" l="1"/>
  <c r="H982" i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Q770" i="1"/>
  <c r="R769" i="1"/>
  <c r="D533" i="1"/>
  <c r="E532" i="1"/>
  <c r="O520" i="1"/>
  <c r="P519" i="1"/>
  <c r="N992" i="1" l="1"/>
  <c r="H993" i="1"/>
  <c r="H994" i="1" s="1"/>
  <c r="H995" i="1" s="1"/>
  <c r="H996" i="1" s="1"/>
  <c r="H997" i="1" s="1"/>
  <c r="Q771" i="1"/>
  <c r="R770" i="1"/>
  <c r="D534" i="1"/>
  <c r="E533" i="1"/>
  <c r="O521" i="1"/>
  <c r="P520" i="1"/>
  <c r="N997" i="1" l="1"/>
  <c r="H998" i="1"/>
  <c r="R771" i="1"/>
  <c r="Q772" i="1"/>
  <c r="D535" i="1"/>
  <c r="E534" i="1"/>
  <c r="O522" i="1"/>
  <c r="P521" i="1"/>
  <c r="N998" i="1" l="1"/>
  <c r="H999" i="1"/>
  <c r="R772" i="1"/>
  <c r="Q773" i="1"/>
  <c r="D536" i="1"/>
  <c r="E535" i="1"/>
  <c r="O523" i="1"/>
  <c r="P522" i="1"/>
  <c r="N999" i="1" l="1"/>
  <c r="H1000" i="1"/>
  <c r="H1001" i="1" s="1"/>
  <c r="R773" i="1"/>
  <c r="Q774" i="1"/>
  <c r="D537" i="1"/>
  <c r="E536" i="1"/>
  <c r="O524" i="1"/>
  <c r="P523" i="1"/>
  <c r="N1001" i="1" l="1"/>
  <c r="H1002" i="1"/>
  <c r="H1003" i="1" s="1"/>
  <c r="H1004" i="1" s="1"/>
  <c r="Q775" i="1"/>
  <c r="R774" i="1"/>
  <c r="D538" i="1"/>
  <c r="E537" i="1"/>
  <c r="O525" i="1"/>
  <c r="P524" i="1"/>
  <c r="N1004" i="1" l="1"/>
  <c r="H1005" i="1"/>
  <c r="Q776" i="1"/>
  <c r="R775" i="1"/>
  <c r="D539" i="1"/>
  <c r="E538" i="1"/>
  <c r="O526" i="1"/>
  <c r="P525" i="1"/>
  <c r="N1005" i="1" l="1"/>
  <c r="H1006" i="1"/>
  <c r="R776" i="1"/>
  <c r="Q777" i="1"/>
  <c r="D540" i="1"/>
  <c r="E539" i="1"/>
  <c r="O527" i="1"/>
  <c r="P526" i="1"/>
  <c r="N1006" i="1" l="1"/>
  <c r="H1007" i="1"/>
  <c r="Q778" i="1"/>
  <c r="R777" i="1"/>
  <c r="D541" i="1"/>
  <c r="E540" i="1"/>
  <c r="O528" i="1"/>
  <c r="P527" i="1"/>
  <c r="N1007" i="1" l="1"/>
  <c r="H1008" i="1"/>
  <c r="R778" i="1"/>
  <c r="Q779" i="1"/>
  <c r="D542" i="1"/>
  <c r="E541" i="1"/>
  <c r="O529" i="1"/>
  <c r="P528" i="1"/>
  <c r="N1008" i="1" l="1"/>
  <c r="H1009" i="1"/>
  <c r="Q780" i="1"/>
  <c r="R779" i="1"/>
  <c r="D543" i="1"/>
  <c r="E542" i="1"/>
  <c r="O530" i="1"/>
  <c r="P529" i="1"/>
  <c r="N1009" i="1" l="1"/>
  <c r="H1010" i="1"/>
  <c r="Q781" i="1"/>
  <c r="R780" i="1"/>
  <c r="D544" i="1"/>
  <c r="E543" i="1"/>
  <c r="O531" i="1"/>
  <c r="P530" i="1"/>
  <c r="N1010" i="1" l="1"/>
  <c r="H1011" i="1"/>
  <c r="Q782" i="1"/>
  <c r="R781" i="1"/>
  <c r="D545" i="1"/>
  <c r="E544" i="1"/>
  <c r="O532" i="1"/>
  <c r="P531" i="1"/>
  <c r="N1011" i="1" l="1"/>
  <c r="H1012" i="1"/>
  <c r="Q783" i="1"/>
  <c r="R782" i="1"/>
  <c r="D546" i="1"/>
  <c r="E545" i="1"/>
  <c r="O533" i="1"/>
  <c r="P532" i="1"/>
  <c r="N1012" i="1" l="1"/>
  <c r="H1013" i="1"/>
  <c r="Q784" i="1"/>
  <c r="R783" i="1"/>
  <c r="D547" i="1"/>
  <c r="E546" i="1"/>
  <c r="O534" i="1"/>
  <c r="P533" i="1"/>
  <c r="N1013" i="1" l="1"/>
  <c r="H1014" i="1"/>
  <c r="Q785" i="1"/>
  <c r="R784" i="1"/>
  <c r="D548" i="1"/>
  <c r="E547" i="1"/>
  <c r="O535" i="1"/>
  <c r="P534" i="1"/>
  <c r="N1014" i="1" l="1"/>
  <c r="H1015" i="1"/>
  <c r="Q786" i="1"/>
  <c r="R785" i="1"/>
  <c r="D549" i="1"/>
  <c r="E548" i="1"/>
  <c r="O536" i="1"/>
  <c r="P535" i="1"/>
  <c r="N1015" i="1" l="1"/>
  <c r="H1016" i="1"/>
  <c r="R786" i="1"/>
  <c r="Q787" i="1"/>
  <c r="D550" i="1"/>
  <c r="E549" i="1"/>
  <c r="O537" i="1"/>
  <c r="P536" i="1"/>
  <c r="N1016" i="1" l="1"/>
  <c r="H1017" i="1"/>
  <c r="Q788" i="1"/>
  <c r="R787" i="1"/>
  <c r="D551" i="1"/>
  <c r="E550" i="1"/>
  <c r="O538" i="1"/>
  <c r="P537" i="1"/>
  <c r="N1017" i="1" l="1"/>
  <c r="H1018" i="1"/>
  <c r="R788" i="1"/>
  <c r="Q789" i="1"/>
  <c r="D552" i="1"/>
  <c r="E551" i="1"/>
  <c r="O539" i="1"/>
  <c r="P538" i="1"/>
  <c r="N1018" i="1" l="1"/>
  <c r="H1019" i="1"/>
  <c r="Q790" i="1"/>
  <c r="R789" i="1"/>
  <c r="D553" i="1"/>
  <c r="E552" i="1"/>
  <c r="O540" i="1"/>
  <c r="P539" i="1"/>
  <c r="N1019" i="1" l="1"/>
  <c r="H1020" i="1"/>
  <c r="H1021" i="1" s="1"/>
  <c r="H1022" i="1" s="1"/>
  <c r="H1023" i="1" s="1"/>
  <c r="R790" i="1"/>
  <c r="Q791" i="1"/>
  <c r="D554" i="1"/>
  <c r="E553" i="1"/>
  <c r="O541" i="1"/>
  <c r="P540" i="1"/>
  <c r="H1024" i="1" l="1"/>
  <c r="N1023" i="1"/>
  <c r="Q792" i="1"/>
  <c r="R791" i="1"/>
  <c r="D555" i="1"/>
  <c r="E554" i="1"/>
  <c r="O542" i="1"/>
  <c r="P541" i="1"/>
  <c r="Q793" i="1" l="1"/>
  <c r="R792" i="1"/>
  <c r="H1025" i="1"/>
  <c r="H1026" i="1" s="1"/>
  <c r="H1027" i="1" s="1"/>
  <c r="N1024" i="1"/>
  <c r="D556" i="1"/>
  <c r="E555" i="1"/>
  <c r="O543" i="1"/>
  <c r="P542" i="1"/>
  <c r="H1028" i="1" l="1"/>
  <c r="N1027" i="1"/>
  <c r="Q794" i="1"/>
  <c r="R793" i="1"/>
  <c r="D557" i="1"/>
  <c r="E556" i="1"/>
  <c r="O544" i="1"/>
  <c r="P543" i="1"/>
  <c r="Q795" i="1" l="1"/>
  <c r="R794" i="1"/>
  <c r="H1029" i="1"/>
  <c r="H1030" i="1" s="1"/>
  <c r="N1028" i="1"/>
  <c r="D558" i="1"/>
  <c r="E557" i="1"/>
  <c r="O545" i="1"/>
  <c r="P544" i="1"/>
  <c r="H1031" i="1" l="1"/>
  <c r="H1032" i="1" s="1"/>
  <c r="H1033" i="1" s="1"/>
  <c r="H1034" i="1" s="1"/>
  <c r="H1035" i="1" s="1"/>
  <c r="H1036" i="1" s="1"/>
  <c r="H1037" i="1" s="1"/>
  <c r="H1038" i="1" s="1"/>
  <c r="H1039" i="1" s="1"/>
  <c r="H1040" i="1" s="1"/>
  <c r="N1030" i="1"/>
  <c r="R795" i="1"/>
  <c r="Q796" i="1"/>
  <c r="D559" i="1"/>
  <c r="E558" i="1"/>
  <c r="O546" i="1"/>
  <c r="P545" i="1"/>
  <c r="Q797" i="1" l="1"/>
  <c r="R796" i="1"/>
  <c r="N1040" i="1"/>
  <c r="H1041" i="1"/>
  <c r="D560" i="1"/>
  <c r="E559" i="1"/>
  <c r="O547" i="1"/>
  <c r="P546" i="1"/>
  <c r="N1041" i="1" l="1"/>
  <c r="H1042" i="1"/>
  <c r="Q798" i="1"/>
  <c r="R797" i="1"/>
  <c r="D561" i="1"/>
  <c r="E560" i="1"/>
  <c r="O548" i="1"/>
  <c r="P547" i="1"/>
  <c r="N1042" i="1" l="1"/>
  <c r="H1043" i="1"/>
  <c r="Q799" i="1"/>
  <c r="R798" i="1"/>
  <c r="D562" i="1"/>
  <c r="E561" i="1"/>
  <c r="O549" i="1"/>
  <c r="P548" i="1"/>
  <c r="N1043" i="1" l="1"/>
  <c r="H1044" i="1"/>
  <c r="H1045" i="1" s="1"/>
  <c r="H1046" i="1" s="1"/>
  <c r="Q800" i="1"/>
  <c r="R799" i="1"/>
  <c r="D563" i="1"/>
  <c r="E562" i="1"/>
  <c r="O550" i="1"/>
  <c r="P549" i="1"/>
  <c r="N1046" i="1" l="1"/>
  <c r="H1047" i="1"/>
  <c r="H1048" i="1" s="1"/>
  <c r="H1049" i="1" s="1"/>
  <c r="Q801" i="1"/>
  <c r="R800" i="1"/>
  <c r="D564" i="1"/>
  <c r="E563" i="1"/>
  <c r="O551" i="1"/>
  <c r="P550" i="1"/>
  <c r="N1049" i="1" l="1"/>
  <c r="H1050" i="1"/>
  <c r="H1051" i="1" s="1"/>
  <c r="Q802" i="1"/>
  <c r="R801" i="1"/>
  <c r="D565" i="1"/>
  <c r="E564" i="1"/>
  <c r="O552" i="1"/>
  <c r="P551" i="1"/>
  <c r="N1051" i="1" l="1"/>
  <c r="H1052" i="1"/>
  <c r="R802" i="1"/>
  <c r="Q803" i="1"/>
  <c r="D566" i="1"/>
  <c r="E565" i="1"/>
  <c r="O553" i="1"/>
  <c r="P552" i="1"/>
  <c r="N1052" i="1" l="1"/>
  <c r="H1053" i="1"/>
  <c r="H1054" i="1" s="1"/>
  <c r="H1055" i="1" s="1"/>
  <c r="H1056" i="1" s="1"/>
  <c r="H1057" i="1" s="1"/>
  <c r="H1058" i="1" s="1"/>
  <c r="H1059" i="1" s="1"/>
  <c r="H1060" i="1" s="1"/>
  <c r="R803" i="1"/>
  <c r="Q804" i="1"/>
  <c r="D567" i="1"/>
  <c r="E566" i="1"/>
  <c r="O554" i="1"/>
  <c r="P553" i="1"/>
  <c r="Q805" i="1" l="1"/>
  <c r="R804" i="1"/>
  <c r="V49" i="1"/>
  <c r="N1060" i="1"/>
  <c r="U5" i="1" s="1"/>
  <c r="D568" i="1"/>
  <c r="E567" i="1"/>
  <c r="O555" i="1"/>
  <c r="P554" i="1"/>
  <c r="R805" i="1" l="1"/>
  <c r="Q806" i="1"/>
  <c r="D569" i="1"/>
  <c r="E568" i="1"/>
  <c r="O556" i="1"/>
  <c r="P555" i="1"/>
  <c r="Q807" i="1" l="1"/>
  <c r="R806" i="1"/>
  <c r="D570" i="1"/>
  <c r="E569" i="1"/>
  <c r="O557" i="1"/>
  <c r="P556" i="1"/>
  <c r="Q808" i="1" l="1"/>
  <c r="R807" i="1"/>
  <c r="D571" i="1"/>
  <c r="E570" i="1"/>
  <c r="O558" i="1"/>
  <c r="P557" i="1"/>
  <c r="Q809" i="1" l="1"/>
  <c r="R808" i="1"/>
  <c r="D572" i="1"/>
  <c r="E571" i="1"/>
  <c r="O559" i="1"/>
  <c r="P558" i="1"/>
  <c r="R809" i="1" l="1"/>
  <c r="Q810" i="1"/>
  <c r="D573" i="1"/>
  <c r="E572" i="1"/>
  <c r="O560" i="1"/>
  <c r="P559" i="1"/>
  <c r="Q811" i="1" l="1"/>
  <c r="R810" i="1"/>
  <c r="D574" i="1"/>
  <c r="E573" i="1"/>
  <c r="O561" i="1"/>
  <c r="P560" i="1"/>
  <c r="R811" i="1" l="1"/>
  <c r="Q812" i="1"/>
  <c r="D575" i="1"/>
  <c r="E574" i="1"/>
  <c r="O562" i="1"/>
  <c r="P561" i="1"/>
  <c r="Q813" i="1" l="1"/>
  <c r="R812" i="1"/>
  <c r="D576" i="1"/>
  <c r="E575" i="1"/>
  <c r="O563" i="1"/>
  <c r="P562" i="1"/>
  <c r="Q814" i="1" l="1"/>
  <c r="R813" i="1"/>
  <c r="D577" i="1"/>
  <c r="E576" i="1"/>
  <c r="O564" i="1"/>
  <c r="P563" i="1"/>
  <c r="Q815" i="1" l="1"/>
  <c r="R814" i="1"/>
  <c r="D578" i="1"/>
  <c r="E577" i="1"/>
  <c r="O565" i="1"/>
  <c r="P564" i="1"/>
  <c r="Q816" i="1" l="1"/>
  <c r="R815" i="1"/>
  <c r="D579" i="1"/>
  <c r="E578" i="1"/>
  <c r="O566" i="1"/>
  <c r="P565" i="1"/>
  <c r="Q817" i="1" l="1"/>
  <c r="R816" i="1"/>
  <c r="D580" i="1"/>
  <c r="E579" i="1"/>
  <c r="O567" i="1"/>
  <c r="P566" i="1"/>
  <c r="Q818" i="1" l="1"/>
  <c r="R817" i="1"/>
  <c r="D581" i="1"/>
  <c r="E580" i="1"/>
  <c r="O568" i="1"/>
  <c r="P567" i="1"/>
  <c r="Q819" i="1" l="1"/>
  <c r="R818" i="1"/>
  <c r="D582" i="1"/>
  <c r="E581" i="1"/>
  <c r="O569" i="1"/>
  <c r="P568" i="1"/>
  <c r="Q820" i="1" l="1"/>
  <c r="R819" i="1"/>
  <c r="D583" i="1"/>
  <c r="E582" i="1"/>
  <c r="O570" i="1"/>
  <c r="P569" i="1"/>
  <c r="Q821" i="1" l="1"/>
  <c r="R820" i="1"/>
  <c r="D584" i="1"/>
  <c r="E583" i="1"/>
  <c r="O571" i="1"/>
  <c r="P570" i="1"/>
  <c r="Q822" i="1" l="1"/>
  <c r="R821" i="1"/>
  <c r="D585" i="1"/>
  <c r="E584" i="1"/>
  <c r="O572" i="1"/>
  <c r="P571" i="1"/>
  <c r="Q823" i="1" l="1"/>
  <c r="R822" i="1"/>
  <c r="D586" i="1"/>
  <c r="E585" i="1"/>
  <c r="O573" i="1"/>
  <c r="P572" i="1"/>
  <c r="R823" i="1" l="1"/>
  <c r="Q824" i="1"/>
  <c r="D587" i="1"/>
  <c r="E586" i="1"/>
  <c r="O574" i="1"/>
  <c r="P573" i="1"/>
  <c r="R824" i="1" l="1"/>
  <c r="Q825" i="1"/>
  <c r="D588" i="1"/>
  <c r="E587" i="1"/>
  <c r="O575" i="1"/>
  <c r="P574" i="1"/>
  <c r="Q826" i="1" l="1"/>
  <c r="R825" i="1"/>
  <c r="D589" i="1"/>
  <c r="E588" i="1"/>
  <c r="O576" i="1"/>
  <c r="P575" i="1"/>
  <c r="Q827" i="1" l="1"/>
  <c r="R826" i="1"/>
  <c r="D590" i="1"/>
  <c r="E589" i="1"/>
  <c r="O577" i="1"/>
  <c r="P576" i="1"/>
  <c r="Q828" i="1" l="1"/>
  <c r="R827" i="1"/>
  <c r="D591" i="1"/>
  <c r="E590" i="1"/>
  <c r="O578" i="1"/>
  <c r="P577" i="1"/>
  <c r="Q829" i="1" l="1"/>
  <c r="R828" i="1"/>
  <c r="D592" i="1"/>
  <c r="E591" i="1"/>
  <c r="O579" i="1"/>
  <c r="P578" i="1"/>
  <c r="Q830" i="1" l="1"/>
  <c r="R829" i="1"/>
  <c r="D593" i="1"/>
  <c r="E592" i="1"/>
  <c r="O580" i="1"/>
  <c r="P579" i="1"/>
  <c r="Q831" i="1" l="1"/>
  <c r="R830" i="1"/>
  <c r="D594" i="1"/>
  <c r="E593" i="1"/>
  <c r="O581" i="1"/>
  <c r="P580" i="1"/>
  <c r="Q832" i="1" l="1"/>
  <c r="R831" i="1"/>
  <c r="D595" i="1"/>
  <c r="E594" i="1"/>
  <c r="O582" i="1"/>
  <c r="P581" i="1"/>
  <c r="Q833" i="1" l="1"/>
  <c r="R832" i="1"/>
  <c r="D596" i="1"/>
  <c r="E595" i="1"/>
  <c r="O583" i="1"/>
  <c r="P582" i="1"/>
  <c r="Q834" i="1" l="1"/>
  <c r="R833" i="1"/>
  <c r="D597" i="1"/>
  <c r="E596" i="1"/>
  <c r="O584" i="1"/>
  <c r="P583" i="1"/>
  <c r="Q835" i="1" l="1"/>
  <c r="R834" i="1"/>
  <c r="D598" i="1"/>
  <c r="E597" i="1"/>
  <c r="O585" i="1"/>
  <c r="P584" i="1"/>
  <c r="Q836" i="1" l="1"/>
  <c r="R835" i="1"/>
  <c r="D599" i="1"/>
  <c r="E598" i="1"/>
  <c r="O586" i="1"/>
  <c r="P585" i="1"/>
  <c r="Q837" i="1" l="1"/>
  <c r="R836" i="1"/>
  <c r="D600" i="1"/>
  <c r="E599" i="1"/>
  <c r="O587" i="1"/>
  <c r="P586" i="1"/>
  <c r="Q838" i="1" l="1"/>
  <c r="R837" i="1"/>
  <c r="D601" i="1"/>
  <c r="E600" i="1"/>
  <c r="O588" i="1"/>
  <c r="P587" i="1"/>
  <c r="Q839" i="1" l="1"/>
  <c r="R838" i="1"/>
  <c r="D602" i="1"/>
  <c r="E601" i="1"/>
  <c r="O589" i="1"/>
  <c r="P588" i="1"/>
  <c r="Q840" i="1" l="1"/>
  <c r="R839" i="1"/>
  <c r="D603" i="1"/>
  <c r="E602" i="1"/>
  <c r="O590" i="1"/>
  <c r="P589" i="1"/>
  <c r="Q841" i="1" l="1"/>
  <c r="R840" i="1"/>
  <c r="D604" i="1"/>
  <c r="E603" i="1"/>
  <c r="O591" i="1"/>
  <c r="P590" i="1"/>
  <c r="Q842" i="1" l="1"/>
  <c r="R841" i="1"/>
  <c r="D605" i="1"/>
  <c r="E604" i="1"/>
  <c r="O592" i="1"/>
  <c r="P591" i="1"/>
  <c r="Q843" i="1" l="1"/>
  <c r="R842" i="1"/>
  <c r="D606" i="1"/>
  <c r="E605" i="1"/>
  <c r="O593" i="1"/>
  <c r="P592" i="1"/>
  <c r="Q844" i="1" l="1"/>
  <c r="R843" i="1"/>
  <c r="D607" i="1"/>
  <c r="E606" i="1"/>
  <c r="O594" i="1"/>
  <c r="P593" i="1"/>
  <c r="Q845" i="1" l="1"/>
  <c r="R844" i="1"/>
  <c r="D608" i="1"/>
  <c r="E607" i="1"/>
  <c r="O595" i="1"/>
  <c r="P594" i="1"/>
  <c r="Q846" i="1" l="1"/>
  <c r="R845" i="1"/>
  <c r="D609" i="1"/>
  <c r="E608" i="1"/>
  <c r="O596" i="1"/>
  <c r="P595" i="1"/>
  <c r="Q847" i="1" l="1"/>
  <c r="R846" i="1"/>
  <c r="D610" i="1"/>
  <c r="E609" i="1"/>
  <c r="O597" i="1"/>
  <c r="P596" i="1"/>
  <c r="Q848" i="1" l="1"/>
  <c r="R847" i="1"/>
  <c r="D611" i="1"/>
  <c r="E610" i="1"/>
  <c r="O598" i="1"/>
  <c r="P597" i="1"/>
  <c r="Q849" i="1" l="1"/>
  <c r="R848" i="1"/>
  <c r="D612" i="1"/>
  <c r="E611" i="1"/>
  <c r="O599" i="1"/>
  <c r="P598" i="1"/>
  <c r="Q850" i="1" l="1"/>
  <c r="R849" i="1"/>
  <c r="D613" i="1"/>
  <c r="E612" i="1"/>
  <c r="O600" i="1"/>
  <c r="P599" i="1"/>
  <c r="Q851" i="1" l="1"/>
  <c r="R850" i="1"/>
  <c r="D614" i="1"/>
  <c r="E613" i="1"/>
  <c r="O601" i="1"/>
  <c r="P600" i="1"/>
  <c r="Q852" i="1" l="1"/>
  <c r="R851" i="1"/>
  <c r="D615" i="1"/>
  <c r="E614" i="1"/>
  <c r="O602" i="1"/>
  <c r="P601" i="1"/>
  <c r="Q853" i="1" l="1"/>
  <c r="R852" i="1"/>
  <c r="D616" i="1"/>
  <c r="E615" i="1"/>
  <c r="O603" i="1"/>
  <c r="P602" i="1"/>
  <c r="Q854" i="1" l="1"/>
  <c r="R853" i="1"/>
  <c r="D617" i="1"/>
  <c r="E616" i="1"/>
  <c r="O604" i="1"/>
  <c r="P603" i="1"/>
  <c r="Q855" i="1" l="1"/>
  <c r="R854" i="1"/>
  <c r="D618" i="1"/>
  <c r="E617" i="1"/>
  <c r="O605" i="1"/>
  <c r="P604" i="1"/>
  <c r="Q856" i="1" l="1"/>
  <c r="R855" i="1"/>
  <c r="D619" i="1"/>
  <c r="E618" i="1"/>
  <c r="O606" i="1"/>
  <c r="P605" i="1"/>
  <c r="Q857" i="1" l="1"/>
  <c r="R856" i="1"/>
  <c r="D620" i="1"/>
  <c r="E619" i="1"/>
  <c r="O607" i="1"/>
  <c r="P606" i="1"/>
  <c r="Q858" i="1" l="1"/>
  <c r="R857" i="1"/>
  <c r="D621" i="1"/>
  <c r="E620" i="1"/>
  <c r="O608" i="1"/>
  <c r="P607" i="1"/>
  <c r="Q859" i="1" l="1"/>
  <c r="R858" i="1"/>
  <c r="D622" i="1"/>
  <c r="E621" i="1"/>
  <c r="O609" i="1"/>
  <c r="P608" i="1"/>
  <c r="Q860" i="1" l="1"/>
  <c r="R859" i="1"/>
  <c r="D623" i="1"/>
  <c r="E622" i="1"/>
  <c r="O610" i="1"/>
  <c r="P609" i="1"/>
  <c r="Q861" i="1" l="1"/>
  <c r="R860" i="1"/>
  <c r="D624" i="1"/>
  <c r="E623" i="1"/>
  <c r="O611" i="1"/>
  <c r="P610" i="1"/>
  <c r="Q862" i="1" l="1"/>
  <c r="R861" i="1"/>
  <c r="D625" i="1"/>
  <c r="E624" i="1"/>
  <c r="O612" i="1"/>
  <c r="P611" i="1"/>
  <c r="Q863" i="1" l="1"/>
  <c r="R862" i="1"/>
  <c r="D626" i="1"/>
  <c r="E625" i="1"/>
  <c r="O613" i="1"/>
  <c r="P612" i="1"/>
  <c r="Q864" i="1" l="1"/>
  <c r="R863" i="1"/>
  <c r="D627" i="1"/>
  <c r="E626" i="1"/>
  <c r="O614" i="1"/>
  <c r="P613" i="1"/>
  <c r="Q865" i="1" l="1"/>
  <c r="R864" i="1"/>
  <c r="D628" i="1"/>
  <c r="E627" i="1"/>
  <c r="O615" i="1"/>
  <c r="P614" i="1"/>
  <c r="Q866" i="1" l="1"/>
  <c r="R865" i="1"/>
  <c r="D629" i="1"/>
  <c r="E628" i="1"/>
  <c r="O616" i="1"/>
  <c r="P615" i="1"/>
  <c r="Q867" i="1" l="1"/>
  <c r="R866" i="1"/>
  <c r="D630" i="1"/>
  <c r="E629" i="1"/>
  <c r="O617" i="1"/>
  <c r="P616" i="1"/>
  <c r="Q868" i="1" l="1"/>
  <c r="R867" i="1"/>
  <c r="D631" i="1"/>
  <c r="E630" i="1"/>
  <c r="O618" i="1"/>
  <c r="P617" i="1"/>
  <c r="Q869" i="1" l="1"/>
  <c r="R868" i="1"/>
  <c r="D632" i="1"/>
  <c r="E631" i="1"/>
  <c r="O619" i="1"/>
  <c r="P618" i="1"/>
  <c r="Q870" i="1" l="1"/>
  <c r="R869" i="1"/>
  <c r="D633" i="1"/>
  <c r="E632" i="1"/>
  <c r="O620" i="1"/>
  <c r="P619" i="1"/>
  <c r="Q871" i="1" l="1"/>
  <c r="R870" i="1"/>
  <c r="D634" i="1"/>
  <c r="E633" i="1"/>
  <c r="O621" i="1"/>
  <c r="P620" i="1"/>
  <c r="Q872" i="1" l="1"/>
  <c r="R871" i="1"/>
  <c r="D635" i="1"/>
  <c r="E634" i="1"/>
  <c r="O622" i="1"/>
  <c r="P621" i="1"/>
  <c r="Q873" i="1" l="1"/>
  <c r="R872" i="1"/>
  <c r="D636" i="1"/>
  <c r="E635" i="1"/>
  <c r="O623" i="1"/>
  <c r="P622" i="1"/>
  <c r="Q874" i="1" l="1"/>
  <c r="R873" i="1"/>
  <c r="D637" i="1"/>
  <c r="E636" i="1"/>
  <c r="O624" i="1"/>
  <c r="P623" i="1"/>
  <c r="Q875" i="1" l="1"/>
  <c r="R874" i="1"/>
  <c r="D638" i="1"/>
  <c r="E637" i="1"/>
  <c r="O625" i="1"/>
  <c r="P624" i="1"/>
  <c r="Q876" i="1" l="1"/>
  <c r="R875" i="1"/>
  <c r="D639" i="1"/>
  <c r="E638" i="1"/>
  <c r="O626" i="1"/>
  <c r="P625" i="1"/>
  <c r="Q877" i="1" l="1"/>
  <c r="R876" i="1"/>
  <c r="D640" i="1"/>
  <c r="E639" i="1"/>
  <c r="O627" i="1"/>
  <c r="P626" i="1"/>
  <c r="Q878" i="1" l="1"/>
  <c r="R877" i="1"/>
  <c r="D641" i="1"/>
  <c r="E640" i="1"/>
  <c r="O628" i="1"/>
  <c r="P627" i="1"/>
  <c r="Q879" i="1" l="1"/>
  <c r="R878" i="1"/>
  <c r="D642" i="1"/>
  <c r="E641" i="1"/>
  <c r="O629" i="1"/>
  <c r="P628" i="1"/>
  <c r="Q880" i="1" l="1"/>
  <c r="R879" i="1"/>
  <c r="D643" i="1"/>
  <c r="E642" i="1"/>
  <c r="O630" i="1"/>
  <c r="P629" i="1"/>
  <c r="Q881" i="1" l="1"/>
  <c r="R880" i="1"/>
  <c r="D644" i="1"/>
  <c r="E643" i="1"/>
  <c r="O631" i="1"/>
  <c r="P630" i="1"/>
  <c r="Q882" i="1" l="1"/>
  <c r="R881" i="1"/>
  <c r="D645" i="1"/>
  <c r="E644" i="1"/>
  <c r="O632" i="1"/>
  <c r="P631" i="1"/>
  <c r="Q883" i="1" l="1"/>
  <c r="R882" i="1"/>
  <c r="D646" i="1"/>
  <c r="E645" i="1"/>
  <c r="O633" i="1"/>
  <c r="P632" i="1"/>
  <c r="Q884" i="1" l="1"/>
  <c r="R883" i="1"/>
  <c r="D647" i="1"/>
  <c r="E646" i="1"/>
  <c r="O634" i="1"/>
  <c r="P633" i="1"/>
  <c r="Q885" i="1" l="1"/>
  <c r="R884" i="1"/>
  <c r="D648" i="1"/>
  <c r="E647" i="1"/>
  <c r="O635" i="1"/>
  <c r="P634" i="1"/>
  <c r="Q886" i="1" l="1"/>
  <c r="R885" i="1"/>
  <c r="D649" i="1"/>
  <c r="E648" i="1"/>
  <c r="O636" i="1"/>
  <c r="P635" i="1"/>
  <c r="Q887" i="1" l="1"/>
  <c r="R886" i="1"/>
  <c r="D650" i="1"/>
  <c r="E649" i="1"/>
  <c r="O637" i="1"/>
  <c r="P636" i="1"/>
  <c r="Q888" i="1" l="1"/>
  <c r="R887" i="1"/>
  <c r="D651" i="1"/>
  <c r="E650" i="1"/>
  <c r="O638" i="1"/>
  <c r="P637" i="1"/>
  <c r="Q889" i="1" l="1"/>
  <c r="R888" i="1"/>
  <c r="D652" i="1"/>
  <c r="E651" i="1"/>
  <c r="O639" i="1"/>
  <c r="P638" i="1"/>
  <c r="Q890" i="1" l="1"/>
  <c r="R889" i="1"/>
  <c r="D653" i="1"/>
  <c r="E652" i="1"/>
  <c r="O640" i="1"/>
  <c r="P639" i="1"/>
  <c r="Q891" i="1" l="1"/>
  <c r="R890" i="1"/>
  <c r="D654" i="1"/>
  <c r="E653" i="1"/>
  <c r="O641" i="1"/>
  <c r="P640" i="1"/>
  <c r="Q892" i="1" l="1"/>
  <c r="R891" i="1"/>
  <c r="D655" i="1"/>
  <c r="E654" i="1"/>
  <c r="O642" i="1"/>
  <c r="P641" i="1"/>
  <c r="Q893" i="1" l="1"/>
  <c r="R892" i="1"/>
  <c r="D656" i="1"/>
  <c r="E655" i="1"/>
  <c r="O643" i="1"/>
  <c r="P642" i="1"/>
  <c r="Q894" i="1" l="1"/>
  <c r="R893" i="1"/>
  <c r="D657" i="1"/>
  <c r="E656" i="1"/>
  <c r="O644" i="1"/>
  <c r="P643" i="1"/>
  <c r="Q895" i="1" l="1"/>
  <c r="R894" i="1"/>
  <c r="D658" i="1"/>
  <c r="E657" i="1"/>
  <c r="O645" i="1"/>
  <c r="P644" i="1"/>
  <c r="Q896" i="1" l="1"/>
  <c r="R895" i="1"/>
  <c r="D659" i="1"/>
  <c r="E658" i="1"/>
  <c r="O646" i="1"/>
  <c r="P645" i="1"/>
  <c r="Q897" i="1" l="1"/>
  <c r="R896" i="1"/>
  <c r="D660" i="1"/>
  <c r="E659" i="1"/>
  <c r="O647" i="1"/>
  <c r="P646" i="1"/>
  <c r="Q898" i="1" l="1"/>
  <c r="R897" i="1"/>
  <c r="D661" i="1"/>
  <c r="E660" i="1"/>
  <c r="O648" i="1"/>
  <c r="P647" i="1"/>
  <c r="Q899" i="1" l="1"/>
  <c r="R898" i="1"/>
  <c r="D662" i="1"/>
  <c r="E661" i="1"/>
  <c r="O649" i="1"/>
  <c r="P648" i="1"/>
  <c r="Q900" i="1" l="1"/>
  <c r="R899" i="1"/>
  <c r="D663" i="1"/>
  <c r="E662" i="1"/>
  <c r="O650" i="1"/>
  <c r="P649" i="1"/>
  <c r="Q901" i="1" l="1"/>
  <c r="R900" i="1"/>
  <c r="D664" i="1"/>
  <c r="E663" i="1"/>
  <c r="O651" i="1"/>
  <c r="P650" i="1"/>
  <c r="Q902" i="1" l="1"/>
  <c r="R901" i="1"/>
  <c r="D665" i="1"/>
  <c r="E664" i="1"/>
  <c r="O652" i="1"/>
  <c r="P651" i="1"/>
  <c r="Q903" i="1" l="1"/>
  <c r="R902" i="1"/>
  <c r="D666" i="1"/>
  <c r="E665" i="1"/>
  <c r="O653" i="1"/>
  <c r="P652" i="1"/>
  <c r="Q904" i="1" l="1"/>
  <c r="R903" i="1"/>
  <c r="D667" i="1"/>
  <c r="E666" i="1"/>
  <c r="O654" i="1"/>
  <c r="P653" i="1"/>
  <c r="Q905" i="1" l="1"/>
  <c r="R904" i="1"/>
  <c r="D668" i="1"/>
  <c r="E667" i="1"/>
  <c r="O655" i="1"/>
  <c r="P654" i="1"/>
  <c r="Q906" i="1" l="1"/>
  <c r="R905" i="1"/>
  <c r="D669" i="1"/>
  <c r="E668" i="1"/>
  <c r="O656" i="1"/>
  <c r="P655" i="1"/>
  <c r="Q907" i="1" l="1"/>
  <c r="R906" i="1"/>
  <c r="D670" i="1"/>
  <c r="E669" i="1"/>
  <c r="O657" i="1"/>
  <c r="P656" i="1"/>
  <c r="Q908" i="1" l="1"/>
  <c r="R907" i="1"/>
  <c r="D671" i="1"/>
  <c r="E670" i="1"/>
  <c r="O658" i="1"/>
  <c r="P657" i="1"/>
  <c r="Q909" i="1" l="1"/>
  <c r="R908" i="1"/>
  <c r="D672" i="1"/>
  <c r="E671" i="1"/>
  <c r="O659" i="1"/>
  <c r="P658" i="1"/>
  <c r="Q910" i="1" l="1"/>
  <c r="R909" i="1"/>
  <c r="D673" i="1"/>
  <c r="E672" i="1"/>
  <c r="O660" i="1"/>
  <c r="P659" i="1"/>
  <c r="Q911" i="1" l="1"/>
  <c r="R910" i="1"/>
  <c r="D674" i="1"/>
  <c r="E673" i="1"/>
  <c r="O661" i="1"/>
  <c r="P660" i="1"/>
  <c r="Q912" i="1" l="1"/>
  <c r="R911" i="1"/>
  <c r="D675" i="1"/>
  <c r="E674" i="1"/>
  <c r="O662" i="1"/>
  <c r="P661" i="1"/>
  <c r="Q913" i="1" l="1"/>
  <c r="R912" i="1"/>
  <c r="D676" i="1"/>
  <c r="E675" i="1"/>
  <c r="O663" i="1"/>
  <c r="P662" i="1"/>
  <c r="Q914" i="1" l="1"/>
  <c r="R913" i="1"/>
  <c r="D677" i="1"/>
  <c r="E676" i="1"/>
  <c r="O664" i="1"/>
  <c r="P663" i="1"/>
  <c r="Q915" i="1" l="1"/>
  <c r="R914" i="1"/>
  <c r="D678" i="1"/>
  <c r="E677" i="1"/>
  <c r="O665" i="1"/>
  <c r="P664" i="1"/>
  <c r="Q916" i="1" l="1"/>
  <c r="R915" i="1"/>
  <c r="D679" i="1"/>
  <c r="E678" i="1"/>
  <c r="O666" i="1"/>
  <c r="P665" i="1"/>
  <c r="Q917" i="1" l="1"/>
  <c r="R916" i="1"/>
  <c r="D680" i="1"/>
  <c r="E679" i="1"/>
  <c r="O667" i="1"/>
  <c r="P666" i="1"/>
  <c r="Q918" i="1" l="1"/>
  <c r="R917" i="1"/>
  <c r="D681" i="1"/>
  <c r="E680" i="1"/>
  <c r="O668" i="1"/>
  <c r="P667" i="1"/>
  <c r="Q919" i="1" l="1"/>
  <c r="R918" i="1"/>
  <c r="D682" i="1"/>
  <c r="E681" i="1"/>
  <c r="O669" i="1"/>
  <c r="P668" i="1"/>
  <c r="Q920" i="1" l="1"/>
  <c r="R919" i="1"/>
  <c r="D683" i="1"/>
  <c r="E682" i="1"/>
  <c r="O670" i="1"/>
  <c r="P669" i="1"/>
  <c r="Q921" i="1" l="1"/>
  <c r="R920" i="1"/>
  <c r="D684" i="1"/>
  <c r="E683" i="1"/>
  <c r="O671" i="1"/>
  <c r="P670" i="1"/>
  <c r="Q922" i="1" l="1"/>
  <c r="R921" i="1"/>
  <c r="D685" i="1"/>
  <c r="E684" i="1"/>
  <c r="O672" i="1"/>
  <c r="P671" i="1"/>
  <c r="Q923" i="1" l="1"/>
  <c r="R922" i="1"/>
  <c r="D686" i="1"/>
  <c r="E685" i="1"/>
  <c r="O673" i="1"/>
  <c r="P672" i="1"/>
  <c r="Q924" i="1" l="1"/>
  <c r="R923" i="1"/>
  <c r="D687" i="1"/>
  <c r="E686" i="1"/>
  <c r="O674" i="1"/>
  <c r="P673" i="1"/>
  <c r="Q925" i="1" l="1"/>
  <c r="R924" i="1"/>
  <c r="D688" i="1"/>
  <c r="E687" i="1"/>
  <c r="O675" i="1"/>
  <c r="P674" i="1"/>
  <c r="Q926" i="1" l="1"/>
  <c r="R925" i="1"/>
  <c r="D689" i="1"/>
  <c r="E688" i="1"/>
  <c r="O676" i="1"/>
  <c r="P675" i="1"/>
  <c r="Q927" i="1" l="1"/>
  <c r="R926" i="1"/>
  <c r="D690" i="1"/>
  <c r="E689" i="1"/>
  <c r="O677" i="1"/>
  <c r="P676" i="1"/>
  <c r="Q928" i="1" l="1"/>
  <c r="R927" i="1"/>
  <c r="D691" i="1"/>
  <c r="E690" i="1"/>
  <c r="O678" i="1"/>
  <c r="P677" i="1"/>
  <c r="Q929" i="1" l="1"/>
  <c r="R928" i="1"/>
  <c r="D692" i="1"/>
  <c r="E691" i="1"/>
  <c r="O679" i="1"/>
  <c r="P678" i="1"/>
  <c r="Q930" i="1" l="1"/>
  <c r="R929" i="1"/>
  <c r="D693" i="1"/>
  <c r="E692" i="1"/>
  <c r="O680" i="1"/>
  <c r="P679" i="1"/>
  <c r="Q931" i="1" l="1"/>
  <c r="R930" i="1"/>
  <c r="D694" i="1"/>
  <c r="E693" i="1"/>
  <c r="O681" i="1"/>
  <c r="P680" i="1"/>
  <c r="Q932" i="1" l="1"/>
  <c r="R931" i="1"/>
  <c r="D695" i="1"/>
  <c r="E694" i="1"/>
  <c r="O682" i="1"/>
  <c r="P681" i="1"/>
  <c r="Q933" i="1" l="1"/>
  <c r="R932" i="1"/>
  <c r="D696" i="1"/>
  <c r="E695" i="1"/>
  <c r="O683" i="1"/>
  <c r="P682" i="1"/>
  <c r="Q934" i="1" l="1"/>
  <c r="R933" i="1"/>
  <c r="D697" i="1"/>
  <c r="E696" i="1"/>
  <c r="O684" i="1"/>
  <c r="P683" i="1"/>
  <c r="Q935" i="1" l="1"/>
  <c r="R934" i="1"/>
  <c r="D698" i="1"/>
  <c r="E697" i="1"/>
  <c r="O685" i="1"/>
  <c r="P684" i="1"/>
  <c r="Q936" i="1" l="1"/>
  <c r="R935" i="1"/>
  <c r="D699" i="1"/>
  <c r="E698" i="1"/>
  <c r="O686" i="1"/>
  <c r="P685" i="1"/>
  <c r="Q937" i="1" l="1"/>
  <c r="R936" i="1"/>
  <c r="D700" i="1"/>
  <c r="E699" i="1"/>
  <c r="O687" i="1"/>
  <c r="P686" i="1"/>
  <c r="Q938" i="1" l="1"/>
  <c r="R937" i="1"/>
  <c r="D701" i="1"/>
  <c r="E700" i="1"/>
  <c r="O688" i="1"/>
  <c r="P687" i="1"/>
  <c r="Q939" i="1" l="1"/>
  <c r="R938" i="1"/>
  <c r="D702" i="1"/>
  <c r="E701" i="1"/>
  <c r="O689" i="1"/>
  <c r="P688" i="1"/>
  <c r="Q940" i="1" l="1"/>
  <c r="R939" i="1"/>
  <c r="D703" i="1"/>
  <c r="E702" i="1"/>
  <c r="O690" i="1"/>
  <c r="P689" i="1"/>
  <c r="Q941" i="1" l="1"/>
  <c r="R940" i="1"/>
  <c r="D704" i="1"/>
  <c r="E703" i="1"/>
  <c r="O691" i="1"/>
  <c r="P690" i="1"/>
  <c r="Q942" i="1" l="1"/>
  <c r="R941" i="1"/>
  <c r="D705" i="1"/>
  <c r="E704" i="1"/>
  <c r="O692" i="1"/>
  <c r="P691" i="1"/>
  <c r="Q943" i="1" l="1"/>
  <c r="R942" i="1"/>
  <c r="D706" i="1"/>
  <c r="E705" i="1"/>
  <c r="O693" i="1"/>
  <c r="P692" i="1"/>
  <c r="Q944" i="1" l="1"/>
  <c r="R943" i="1"/>
  <c r="D707" i="1"/>
  <c r="E706" i="1"/>
  <c r="O694" i="1"/>
  <c r="P693" i="1"/>
  <c r="Q945" i="1" l="1"/>
  <c r="R944" i="1"/>
  <c r="D708" i="1"/>
  <c r="E707" i="1"/>
  <c r="O695" i="1"/>
  <c r="P694" i="1"/>
  <c r="Q946" i="1" l="1"/>
  <c r="R945" i="1"/>
  <c r="D709" i="1"/>
  <c r="E708" i="1"/>
  <c r="O696" i="1"/>
  <c r="P695" i="1"/>
  <c r="Q947" i="1" l="1"/>
  <c r="R946" i="1"/>
  <c r="D710" i="1"/>
  <c r="E709" i="1"/>
  <c r="O697" i="1"/>
  <c r="P696" i="1"/>
  <c r="Q948" i="1" l="1"/>
  <c r="R947" i="1"/>
  <c r="D711" i="1"/>
  <c r="E710" i="1"/>
  <c r="O698" i="1"/>
  <c r="P697" i="1"/>
  <c r="Q949" i="1" l="1"/>
  <c r="R948" i="1"/>
  <c r="D712" i="1"/>
  <c r="E711" i="1"/>
  <c r="O699" i="1"/>
  <c r="P698" i="1"/>
  <c r="Q950" i="1" l="1"/>
  <c r="R949" i="1"/>
  <c r="D713" i="1"/>
  <c r="E712" i="1"/>
  <c r="O700" i="1"/>
  <c r="P699" i="1"/>
  <c r="Q951" i="1" l="1"/>
  <c r="R950" i="1"/>
  <c r="D714" i="1"/>
  <c r="E713" i="1"/>
  <c r="O701" i="1"/>
  <c r="P700" i="1"/>
  <c r="Q952" i="1" l="1"/>
  <c r="R951" i="1"/>
  <c r="D715" i="1"/>
  <c r="E714" i="1"/>
  <c r="O702" i="1"/>
  <c r="P701" i="1"/>
  <c r="Q953" i="1" l="1"/>
  <c r="R952" i="1"/>
  <c r="D716" i="1"/>
  <c r="E715" i="1"/>
  <c r="O703" i="1"/>
  <c r="P702" i="1"/>
  <c r="Q954" i="1" l="1"/>
  <c r="R953" i="1"/>
  <c r="D717" i="1"/>
  <c r="E716" i="1"/>
  <c r="O704" i="1"/>
  <c r="P703" i="1"/>
  <c r="Q955" i="1" l="1"/>
  <c r="R954" i="1"/>
  <c r="D718" i="1"/>
  <c r="E717" i="1"/>
  <c r="O705" i="1"/>
  <c r="P704" i="1"/>
  <c r="Q956" i="1" l="1"/>
  <c r="R955" i="1"/>
  <c r="D719" i="1"/>
  <c r="E718" i="1"/>
  <c r="O706" i="1"/>
  <c r="P705" i="1"/>
  <c r="Q957" i="1" l="1"/>
  <c r="R956" i="1"/>
  <c r="D720" i="1"/>
  <c r="E719" i="1"/>
  <c r="O707" i="1"/>
  <c r="P706" i="1"/>
  <c r="Q958" i="1" l="1"/>
  <c r="R957" i="1"/>
  <c r="D721" i="1"/>
  <c r="E720" i="1"/>
  <c r="O708" i="1"/>
  <c r="P707" i="1"/>
  <c r="Q959" i="1" l="1"/>
  <c r="R958" i="1"/>
  <c r="D722" i="1"/>
  <c r="E721" i="1"/>
  <c r="O709" i="1"/>
  <c r="P708" i="1"/>
  <c r="Q960" i="1" l="1"/>
  <c r="R959" i="1"/>
  <c r="D723" i="1"/>
  <c r="E722" i="1"/>
  <c r="O710" i="1"/>
  <c r="P709" i="1"/>
  <c r="Q961" i="1" l="1"/>
  <c r="R960" i="1"/>
  <c r="D724" i="1"/>
  <c r="E723" i="1"/>
  <c r="O711" i="1"/>
  <c r="P710" i="1"/>
  <c r="Q962" i="1" l="1"/>
  <c r="R961" i="1"/>
  <c r="D725" i="1"/>
  <c r="E724" i="1"/>
  <c r="O712" i="1"/>
  <c r="P711" i="1"/>
  <c r="Q963" i="1" l="1"/>
  <c r="R962" i="1"/>
  <c r="D726" i="1"/>
  <c r="E725" i="1"/>
  <c r="O713" i="1"/>
  <c r="P712" i="1"/>
  <c r="Q964" i="1" l="1"/>
  <c r="R963" i="1"/>
  <c r="D727" i="1"/>
  <c r="E726" i="1"/>
  <c r="O714" i="1"/>
  <c r="P713" i="1"/>
  <c r="Q965" i="1" l="1"/>
  <c r="R964" i="1"/>
  <c r="D728" i="1"/>
  <c r="E727" i="1"/>
  <c r="O715" i="1"/>
  <c r="P714" i="1"/>
  <c r="Q966" i="1" l="1"/>
  <c r="R965" i="1"/>
  <c r="D729" i="1"/>
  <c r="E728" i="1"/>
  <c r="O716" i="1"/>
  <c r="P715" i="1"/>
  <c r="Q967" i="1" l="1"/>
  <c r="R966" i="1"/>
  <c r="D730" i="1"/>
  <c r="E729" i="1"/>
  <c r="O717" i="1"/>
  <c r="P716" i="1"/>
  <c r="Q968" i="1" l="1"/>
  <c r="R967" i="1"/>
  <c r="D731" i="1"/>
  <c r="E730" i="1"/>
  <c r="O718" i="1"/>
  <c r="P717" i="1"/>
  <c r="Q969" i="1" l="1"/>
  <c r="R968" i="1"/>
  <c r="D732" i="1"/>
  <c r="E731" i="1"/>
  <c r="O719" i="1"/>
  <c r="P718" i="1"/>
  <c r="Q970" i="1" l="1"/>
  <c r="R969" i="1"/>
  <c r="D733" i="1"/>
  <c r="E732" i="1"/>
  <c r="O720" i="1"/>
  <c r="P719" i="1"/>
  <c r="Q971" i="1" l="1"/>
  <c r="R970" i="1"/>
  <c r="D734" i="1"/>
  <c r="E733" i="1"/>
  <c r="O721" i="1"/>
  <c r="P720" i="1"/>
  <c r="Q972" i="1" l="1"/>
  <c r="R971" i="1"/>
  <c r="D735" i="1"/>
  <c r="E734" i="1"/>
  <c r="O722" i="1"/>
  <c r="P721" i="1"/>
  <c r="Q973" i="1" l="1"/>
  <c r="R972" i="1"/>
  <c r="D736" i="1"/>
  <c r="E735" i="1"/>
  <c r="O723" i="1"/>
  <c r="P722" i="1"/>
  <c r="Q974" i="1" l="1"/>
  <c r="R973" i="1"/>
  <c r="D737" i="1"/>
  <c r="E736" i="1"/>
  <c r="O724" i="1"/>
  <c r="P723" i="1"/>
  <c r="Q975" i="1" l="1"/>
  <c r="R974" i="1"/>
  <c r="D738" i="1"/>
  <c r="E737" i="1"/>
  <c r="O725" i="1"/>
  <c r="P724" i="1"/>
  <c r="Q976" i="1" l="1"/>
  <c r="R975" i="1"/>
  <c r="D739" i="1"/>
  <c r="E738" i="1"/>
  <c r="O726" i="1"/>
  <c r="P725" i="1"/>
  <c r="Q977" i="1" l="1"/>
  <c r="R976" i="1"/>
  <c r="D740" i="1"/>
  <c r="E739" i="1"/>
  <c r="O727" i="1"/>
  <c r="P726" i="1"/>
  <c r="Q978" i="1" l="1"/>
  <c r="R977" i="1"/>
  <c r="D741" i="1"/>
  <c r="E740" i="1"/>
  <c r="O728" i="1"/>
  <c r="P727" i="1"/>
  <c r="Q979" i="1" l="1"/>
  <c r="R978" i="1"/>
  <c r="D742" i="1"/>
  <c r="E741" i="1"/>
  <c r="O729" i="1"/>
  <c r="P728" i="1"/>
  <c r="Q980" i="1" l="1"/>
  <c r="R979" i="1"/>
  <c r="D743" i="1"/>
  <c r="E742" i="1"/>
  <c r="O730" i="1"/>
  <c r="P729" i="1"/>
  <c r="Q981" i="1" l="1"/>
  <c r="R980" i="1"/>
  <c r="D744" i="1"/>
  <c r="E743" i="1"/>
  <c r="O731" i="1"/>
  <c r="P730" i="1"/>
  <c r="Q982" i="1" l="1"/>
  <c r="R981" i="1"/>
  <c r="D745" i="1"/>
  <c r="E744" i="1"/>
  <c r="O732" i="1"/>
  <c r="P731" i="1"/>
  <c r="Q983" i="1" l="1"/>
  <c r="R982" i="1"/>
  <c r="D746" i="1"/>
  <c r="E745" i="1"/>
  <c r="O733" i="1"/>
  <c r="P732" i="1"/>
  <c r="Q984" i="1" l="1"/>
  <c r="R983" i="1"/>
  <c r="D747" i="1"/>
  <c r="E746" i="1"/>
  <c r="O734" i="1"/>
  <c r="P733" i="1"/>
  <c r="Q985" i="1" l="1"/>
  <c r="R984" i="1"/>
  <c r="D748" i="1"/>
  <c r="E747" i="1"/>
  <c r="O735" i="1"/>
  <c r="P734" i="1"/>
  <c r="Q986" i="1" l="1"/>
  <c r="R985" i="1"/>
  <c r="D749" i="1"/>
  <c r="E748" i="1"/>
  <c r="O736" i="1"/>
  <c r="P735" i="1"/>
  <c r="Q987" i="1" l="1"/>
  <c r="R986" i="1"/>
  <c r="D750" i="1"/>
  <c r="E749" i="1"/>
  <c r="O737" i="1"/>
  <c r="P736" i="1"/>
  <c r="Q988" i="1" l="1"/>
  <c r="R987" i="1"/>
  <c r="D751" i="1"/>
  <c r="E750" i="1"/>
  <c r="O738" i="1"/>
  <c r="P737" i="1"/>
  <c r="Q989" i="1" l="1"/>
  <c r="R988" i="1"/>
  <c r="D752" i="1"/>
  <c r="E751" i="1"/>
  <c r="O739" i="1"/>
  <c r="P738" i="1"/>
  <c r="Q990" i="1" l="1"/>
  <c r="R989" i="1"/>
  <c r="D753" i="1"/>
  <c r="E752" i="1"/>
  <c r="O740" i="1"/>
  <c r="P739" i="1"/>
  <c r="Q991" i="1" l="1"/>
  <c r="R990" i="1"/>
  <c r="D754" i="1"/>
  <c r="E753" i="1"/>
  <c r="O741" i="1"/>
  <c r="P740" i="1"/>
  <c r="Q992" i="1" l="1"/>
  <c r="R991" i="1"/>
  <c r="D755" i="1"/>
  <c r="E754" i="1"/>
  <c r="O742" i="1"/>
  <c r="P741" i="1"/>
  <c r="Q993" i="1" l="1"/>
  <c r="R992" i="1"/>
  <c r="D756" i="1"/>
  <c r="E755" i="1"/>
  <c r="O743" i="1"/>
  <c r="P742" i="1"/>
  <c r="Q994" i="1" l="1"/>
  <c r="R993" i="1"/>
  <c r="D757" i="1"/>
  <c r="E756" i="1"/>
  <c r="O744" i="1"/>
  <c r="P743" i="1"/>
  <c r="Q995" i="1" l="1"/>
  <c r="R994" i="1"/>
  <c r="D758" i="1"/>
  <c r="E757" i="1"/>
  <c r="O745" i="1"/>
  <c r="P744" i="1"/>
  <c r="Q996" i="1" l="1"/>
  <c r="R995" i="1"/>
  <c r="D759" i="1"/>
  <c r="E758" i="1"/>
  <c r="O746" i="1"/>
  <c r="P745" i="1"/>
  <c r="Q997" i="1" l="1"/>
  <c r="R996" i="1"/>
  <c r="D760" i="1"/>
  <c r="E759" i="1"/>
  <c r="O747" i="1"/>
  <c r="P746" i="1"/>
  <c r="Q998" i="1" l="1"/>
  <c r="R997" i="1"/>
  <c r="D761" i="1"/>
  <c r="E760" i="1"/>
  <c r="O748" i="1"/>
  <c r="P747" i="1"/>
  <c r="Q999" i="1" l="1"/>
  <c r="R998" i="1"/>
  <c r="D762" i="1"/>
  <c r="E761" i="1"/>
  <c r="O749" i="1"/>
  <c r="P748" i="1"/>
  <c r="Q1000" i="1" l="1"/>
  <c r="R999" i="1"/>
  <c r="D763" i="1"/>
  <c r="E762" i="1"/>
  <c r="O750" i="1"/>
  <c r="P749" i="1"/>
  <c r="Q1001" i="1" l="1"/>
  <c r="R1000" i="1"/>
  <c r="D764" i="1"/>
  <c r="E763" i="1"/>
  <c r="O751" i="1"/>
  <c r="P750" i="1"/>
  <c r="Q1002" i="1" l="1"/>
  <c r="R1001" i="1"/>
  <c r="D765" i="1"/>
  <c r="E764" i="1"/>
  <c r="O752" i="1"/>
  <c r="P751" i="1"/>
  <c r="Q1003" i="1" l="1"/>
  <c r="R1002" i="1"/>
  <c r="D766" i="1"/>
  <c r="E765" i="1"/>
  <c r="O753" i="1"/>
  <c r="P752" i="1"/>
  <c r="Q1004" i="1" l="1"/>
  <c r="R1003" i="1"/>
  <c r="D767" i="1"/>
  <c r="E766" i="1"/>
  <c r="O754" i="1"/>
  <c r="P753" i="1"/>
  <c r="Q1005" i="1" l="1"/>
  <c r="R1004" i="1"/>
  <c r="D768" i="1"/>
  <c r="E767" i="1"/>
  <c r="O755" i="1"/>
  <c r="P754" i="1"/>
  <c r="Q1006" i="1" l="1"/>
  <c r="R1005" i="1"/>
  <c r="D769" i="1"/>
  <c r="E768" i="1"/>
  <c r="O756" i="1"/>
  <c r="P755" i="1"/>
  <c r="Q1007" i="1" l="1"/>
  <c r="R1006" i="1"/>
  <c r="D770" i="1"/>
  <c r="E769" i="1"/>
  <c r="O757" i="1"/>
  <c r="P756" i="1"/>
  <c r="Q1008" i="1" l="1"/>
  <c r="R1007" i="1"/>
  <c r="D771" i="1"/>
  <c r="E770" i="1"/>
  <c r="O758" i="1"/>
  <c r="P757" i="1"/>
  <c r="Q1009" i="1" l="1"/>
  <c r="R1008" i="1"/>
  <c r="D772" i="1"/>
  <c r="E771" i="1"/>
  <c r="O759" i="1"/>
  <c r="P758" i="1"/>
  <c r="Q1010" i="1" l="1"/>
  <c r="R1009" i="1"/>
  <c r="D773" i="1"/>
  <c r="E772" i="1"/>
  <c r="O760" i="1"/>
  <c r="P759" i="1"/>
  <c r="Q1011" i="1" l="1"/>
  <c r="R1010" i="1"/>
  <c r="D774" i="1"/>
  <c r="E773" i="1"/>
  <c r="O761" i="1"/>
  <c r="P760" i="1"/>
  <c r="Q1012" i="1" l="1"/>
  <c r="R1011" i="1"/>
  <c r="D775" i="1"/>
  <c r="E774" i="1"/>
  <c r="O762" i="1"/>
  <c r="P761" i="1"/>
  <c r="Q1013" i="1" l="1"/>
  <c r="R1012" i="1"/>
  <c r="D776" i="1"/>
  <c r="E775" i="1"/>
  <c r="O763" i="1"/>
  <c r="P762" i="1"/>
  <c r="Q1014" i="1" l="1"/>
  <c r="R1013" i="1"/>
  <c r="D777" i="1"/>
  <c r="E776" i="1"/>
  <c r="O764" i="1"/>
  <c r="P763" i="1"/>
  <c r="Q1015" i="1" l="1"/>
  <c r="R1014" i="1"/>
  <c r="D778" i="1"/>
  <c r="E777" i="1"/>
  <c r="O765" i="1"/>
  <c r="P764" i="1"/>
  <c r="Q1016" i="1" l="1"/>
  <c r="R1015" i="1"/>
  <c r="D779" i="1"/>
  <c r="E778" i="1"/>
  <c r="O766" i="1"/>
  <c r="P765" i="1"/>
  <c r="Q1017" i="1" l="1"/>
  <c r="R1016" i="1"/>
  <c r="D780" i="1"/>
  <c r="E779" i="1"/>
  <c r="O767" i="1"/>
  <c r="P766" i="1"/>
  <c r="Q1018" i="1" l="1"/>
  <c r="R1017" i="1"/>
  <c r="D781" i="1"/>
  <c r="E780" i="1"/>
  <c r="O768" i="1"/>
  <c r="P767" i="1"/>
  <c r="Q1019" i="1" l="1"/>
  <c r="R1018" i="1"/>
  <c r="D782" i="1"/>
  <c r="E781" i="1"/>
  <c r="O769" i="1"/>
  <c r="P768" i="1"/>
  <c r="Q1020" i="1" l="1"/>
  <c r="R1019" i="1"/>
  <c r="D783" i="1"/>
  <c r="E782" i="1"/>
  <c r="O770" i="1"/>
  <c r="P769" i="1"/>
  <c r="Q1021" i="1" l="1"/>
  <c r="R1020" i="1"/>
  <c r="D784" i="1"/>
  <c r="E783" i="1"/>
  <c r="O771" i="1"/>
  <c r="P770" i="1"/>
  <c r="Q1022" i="1" l="1"/>
  <c r="R1021" i="1"/>
  <c r="D785" i="1"/>
  <c r="E784" i="1"/>
  <c r="O772" i="1"/>
  <c r="P771" i="1"/>
  <c r="Q1023" i="1" l="1"/>
  <c r="R1022" i="1"/>
  <c r="D786" i="1"/>
  <c r="E785" i="1"/>
  <c r="O773" i="1"/>
  <c r="P772" i="1"/>
  <c r="Q1024" i="1" l="1"/>
  <c r="R1023" i="1"/>
  <c r="D787" i="1"/>
  <c r="E786" i="1"/>
  <c r="O774" i="1"/>
  <c r="P773" i="1"/>
  <c r="Q1025" i="1" l="1"/>
  <c r="R1024" i="1"/>
  <c r="D788" i="1"/>
  <c r="E787" i="1"/>
  <c r="O775" i="1"/>
  <c r="P774" i="1"/>
  <c r="Q1026" i="1" l="1"/>
  <c r="R1025" i="1"/>
  <c r="D789" i="1"/>
  <c r="E788" i="1"/>
  <c r="O776" i="1"/>
  <c r="P775" i="1"/>
  <c r="Q1027" i="1" l="1"/>
  <c r="R1026" i="1"/>
  <c r="D790" i="1"/>
  <c r="E789" i="1"/>
  <c r="O777" i="1"/>
  <c r="P776" i="1"/>
  <c r="Q1028" i="1" l="1"/>
  <c r="R1027" i="1"/>
  <c r="D791" i="1"/>
  <c r="E790" i="1"/>
  <c r="O778" i="1"/>
  <c r="P777" i="1"/>
  <c r="Q1029" i="1" l="1"/>
  <c r="R1028" i="1"/>
  <c r="D792" i="1"/>
  <c r="E791" i="1"/>
  <c r="O779" i="1"/>
  <c r="P778" i="1"/>
  <c r="Q1030" i="1" l="1"/>
  <c r="R1029" i="1"/>
  <c r="D793" i="1"/>
  <c r="E792" i="1"/>
  <c r="O780" i="1"/>
  <c r="P779" i="1"/>
  <c r="Q1031" i="1" l="1"/>
  <c r="R1030" i="1"/>
  <c r="D794" i="1"/>
  <c r="E793" i="1"/>
  <c r="O781" i="1"/>
  <c r="P780" i="1"/>
  <c r="Q1032" i="1" l="1"/>
  <c r="R1031" i="1"/>
  <c r="D795" i="1"/>
  <c r="E794" i="1"/>
  <c r="O782" i="1"/>
  <c r="P781" i="1"/>
  <c r="Q1033" i="1" l="1"/>
  <c r="R1032" i="1"/>
  <c r="D796" i="1"/>
  <c r="E795" i="1"/>
  <c r="O783" i="1"/>
  <c r="P782" i="1"/>
  <c r="Q1034" i="1" l="1"/>
  <c r="R1033" i="1"/>
  <c r="D797" i="1"/>
  <c r="E796" i="1"/>
  <c r="O784" i="1"/>
  <c r="P783" i="1"/>
  <c r="Q1035" i="1" l="1"/>
  <c r="R1034" i="1"/>
  <c r="D798" i="1"/>
  <c r="E797" i="1"/>
  <c r="O785" i="1"/>
  <c r="P784" i="1"/>
  <c r="Q1036" i="1" l="1"/>
  <c r="R1035" i="1"/>
  <c r="D799" i="1"/>
  <c r="E798" i="1"/>
  <c r="O786" i="1"/>
  <c r="P785" i="1"/>
  <c r="Q1037" i="1" l="1"/>
  <c r="R1036" i="1"/>
  <c r="D800" i="1"/>
  <c r="E799" i="1"/>
  <c r="O787" i="1"/>
  <c r="P786" i="1"/>
  <c r="Q1038" i="1" l="1"/>
  <c r="R1037" i="1"/>
  <c r="D801" i="1"/>
  <c r="E800" i="1"/>
  <c r="O788" i="1"/>
  <c r="P787" i="1"/>
  <c r="Q1039" i="1" l="1"/>
  <c r="R1038" i="1"/>
  <c r="D802" i="1"/>
  <c r="E801" i="1"/>
  <c r="O789" i="1"/>
  <c r="P788" i="1"/>
  <c r="Q1040" i="1" l="1"/>
  <c r="R1039" i="1"/>
  <c r="D803" i="1"/>
  <c r="E802" i="1"/>
  <c r="O790" i="1"/>
  <c r="P789" i="1"/>
  <c r="Q1041" i="1" l="1"/>
  <c r="R1040" i="1"/>
  <c r="D804" i="1"/>
  <c r="E803" i="1"/>
  <c r="O791" i="1"/>
  <c r="P790" i="1"/>
  <c r="Q1042" i="1" l="1"/>
  <c r="R1041" i="1"/>
  <c r="D805" i="1"/>
  <c r="E804" i="1"/>
  <c r="O792" i="1"/>
  <c r="P791" i="1"/>
  <c r="Q1043" i="1" l="1"/>
  <c r="R1042" i="1"/>
  <c r="D806" i="1"/>
  <c r="E805" i="1"/>
  <c r="O793" i="1"/>
  <c r="P792" i="1"/>
  <c r="Q1044" i="1" l="1"/>
  <c r="R1043" i="1"/>
  <c r="D807" i="1"/>
  <c r="E806" i="1"/>
  <c r="O794" i="1"/>
  <c r="P793" i="1"/>
  <c r="Q1045" i="1" l="1"/>
  <c r="R1044" i="1"/>
  <c r="D808" i="1"/>
  <c r="E807" i="1"/>
  <c r="O795" i="1"/>
  <c r="P794" i="1"/>
  <c r="Q1046" i="1" l="1"/>
  <c r="R1045" i="1"/>
  <c r="D809" i="1"/>
  <c r="E808" i="1"/>
  <c r="O796" i="1"/>
  <c r="P795" i="1"/>
  <c r="Q1047" i="1" l="1"/>
  <c r="R1046" i="1"/>
  <c r="D810" i="1"/>
  <c r="E809" i="1"/>
  <c r="O797" i="1"/>
  <c r="P796" i="1"/>
  <c r="Q1048" i="1" l="1"/>
  <c r="R1047" i="1"/>
  <c r="D811" i="1"/>
  <c r="E810" i="1"/>
  <c r="O798" i="1"/>
  <c r="P797" i="1"/>
  <c r="Q1049" i="1" l="1"/>
  <c r="R1048" i="1"/>
  <c r="D812" i="1"/>
  <c r="E811" i="1"/>
  <c r="O799" i="1"/>
  <c r="P798" i="1"/>
  <c r="Q1050" i="1" l="1"/>
  <c r="R1049" i="1"/>
  <c r="D813" i="1"/>
  <c r="E812" i="1"/>
  <c r="O800" i="1"/>
  <c r="P799" i="1"/>
  <c r="Q1051" i="1" l="1"/>
  <c r="R1050" i="1"/>
  <c r="D814" i="1"/>
  <c r="E813" i="1"/>
  <c r="O801" i="1"/>
  <c r="P800" i="1"/>
  <c r="Q1052" i="1" l="1"/>
  <c r="R1051" i="1"/>
  <c r="D815" i="1"/>
  <c r="E814" i="1"/>
  <c r="O802" i="1"/>
  <c r="P801" i="1"/>
  <c r="Q1053" i="1" l="1"/>
  <c r="R1052" i="1"/>
  <c r="D816" i="1"/>
  <c r="E815" i="1"/>
  <c r="O803" i="1"/>
  <c r="P802" i="1"/>
  <c r="Q1054" i="1" l="1"/>
  <c r="R1053" i="1"/>
  <c r="D817" i="1"/>
  <c r="E816" i="1"/>
  <c r="O804" i="1"/>
  <c r="P803" i="1"/>
  <c r="Q1055" i="1" l="1"/>
  <c r="R1054" i="1"/>
  <c r="D818" i="1"/>
  <c r="E817" i="1"/>
  <c r="O805" i="1"/>
  <c r="P804" i="1"/>
  <c r="Q1056" i="1" l="1"/>
  <c r="R1055" i="1"/>
  <c r="D819" i="1"/>
  <c r="E818" i="1"/>
  <c r="O806" i="1"/>
  <c r="P805" i="1"/>
  <c r="Q1057" i="1" l="1"/>
  <c r="R1056" i="1"/>
  <c r="D820" i="1"/>
  <c r="E819" i="1"/>
  <c r="O807" i="1"/>
  <c r="P806" i="1"/>
  <c r="Q1058" i="1" l="1"/>
  <c r="R1057" i="1"/>
  <c r="D821" i="1"/>
  <c r="E820" i="1"/>
  <c r="O808" i="1"/>
  <c r="P807" i="1"/>
  <c r="Q1059" i="1" l="1"/>
  <c r="R1058" i="1"/>
  <c r="D822" i="1"/>
  <c r="E821" i="1"/>
  <c r="O809" i="1"/>
  <c r="P808" i="1"/>
  <c r="Q1060" i="1" l="1"/>
  <c r="R1059" i="1"/>
  <c r="D823" i="1"/>
  <c r="E822" i="1"/>
  <c r="O810" i="1"/>
  <c r="P809" i="1"/>
  <c r="R1060" i="1" l="1"/>
  <c r="V51" i="1" s="1"/>
  <c r="V48" i="1"/>
  <c r="V50" i="1" s="1"/>
  <c r="D824" i="1"/>
  <c r="E823" i="1"/>
  <c r="O811" i="1"/>
  <c r="P810" i="1"/>
  <c r="D825" i="1" l="1"/>
  <c r="E824" i="1"/>
  <c r="O812" i="1"/>
  <c r="P811" i="1"/>
  <c r="D826" i="1" l="1"/>
  <c r="E825" i="1"/>
  <c r="O813" i="1"/>
  <c r="P812" i="1"/>
  <c r="D827" i="1" l="1"/>
  <c r="E826" i="1"/>
  <c r="O814" i="1"/>
  <c r="P813" i="1"/>
  <c r="D828" i="1" l="1"/>
  <c r="E827" i="1"/>
  <c r="O815" i="1"/>
  <c r="P814" i="1"/>
  <c r="D829" i="1" l="1"/>
  <c r="E828" i="1"/>
  <c r="O816" i="1"/>
  <c r="P815" i="1"/>
  <c r="D830" i="1" l="1"/>
  <c r="E829" i="1"/>
  <c r="O817" i="1"/>
  <c r="P816" i="1"/>
  <c r="D831" i="1" l="1"/>
  <c r="E830" i="1"/>
  <c r="O818" i="1"/>
  <c r="P817" i="1"/>
  <c r="D832" i="1" l="1"/>
  <c r="E831" i="1"/>
  <c r="O819" i="1"/>
  <c r="P818" i="1"/>
  <c r="D833" i="1" l="1"/>
  <c r="E832" i="1"/>
  <c r="O820" i="1"/>
  <c r="P819" i="1"/>
  <c r="D834" i="1" l="1"/>
  <c r="E833" i="1"/>
  <c r="O821" i="1"/>
  <c r="P820" i="1"/>
  <c r="D835" i="1" l="1"/>
  <c r="E834" i="1"/>
  <c r="O822" i="1"/>
  <c r="P821" i="1"/>
  <c r="D836" i="1" l="1"/>
  <c r="E835" i="1"/>
  <c r="O823" i="1"/>
  <c r="P822" i="1"/>
  <c r="D837" i="1" l="1"/>
  <c r="E836" i="1"/>
  <c r="O824" i="1"/>
  <c r="P823" i="1"/>
  <c r="D838" i="1" l="1"/>
  <c r="E837" i="1"/>
  <c r="O825" i="1"/>
  <c r="P824" i="1"/>
  <c r="D839" i="1" l="1"/>
  <c r="E838" i="1"/>
  <c r="O826" i="1"/>
  <c r="P825" i="1"/>
  <c r="D840" i="1" l="1"/>
  <c r="E839" i="1"/>
  <c r="O827" i="1"/>
  <c r="P826" i="1"/>
  <c r="D841" i="1" l="1"/>
  <c r="E840" i="1"/>
  <c r="O828" i="1"/>
  <c r="P827" i="1"/>
  <c r="D842" i="1" l="1"/>
  <c r="E841" i="1"/>
  <c r="O829" i="1"/>
  <c r="P828" i="1"/>
  <c r="D843" i="1" l="1"/>
  <c r="E842" i="1"/>
  <c r="O830" i="1"/>
  <c r="P829" i="1"/>
  <c r="D844" i="1" l="1"/>
  <c r="E843" i="1"/>
  <c r="O831" i="1"/>
  <c r="P830" i="1"/>
  <c r="D845" i="1" l="1"/>
  <c r="E844" i="1"/>
  <c r="O832" i="1"/>
  <c r="P831" i="1"/>
  <c r="D846" i="1" l="1"/>
  <c r="E845" i="1"/>
  <c r="O833" i="1"/>
  <c r="P832" i="1"/>
  <c r="D847" i="1" l="1"/>
  <c r="E846" i="1"/>
  <c r="O834" i="1"/>
  <c r="P833" i="1"/>
  <c r="D848" i="1" l="1"/>
  <c r="E847" i="1"/>
  <c r="O835" i="1"/>
  <c r="P834" i="1"/>
  <c r="D849" i="1" l="1"/>
  <c r="E848" i="1"/>
  <c r="O836" i="1"/>
  <c r="P835" i="1"/>
  <c r="D850" i="1" l="1"/>
  <c r="E849" i="1"/>
  <c r="O837" i="1"/>
  <c r="P836" i="1"/>
  <c r="D851" i="1" l="1"/>
  <c r="E850" i="1"/>
  <c r="O838" i="1"/>
  <c r="P837" i="1"/>
  <c r="D852" i="1" l="1"/>
  <c r="E851" i="1"/>
  <c r="O839" i="1"/>
  <c r="P838" i="1"/>
  <c r="D853" i="1" l="1"/>
  <c r="E852" i="1"/>
  <c r="O840" i="1"/>
  <c r="P839" i="1"/>
  <c r="D854" i="1" l="1"/>
  <c r="E853" i="1"/>
  <c r="O841" i="1"/>
  <c r="P840" i="1"/>
  <c r="D855" i="1" l="1"/>
  <c r="E854" i="1"/>
  <c r="O842" i="1"/>
  <c r="P841" i="1"/>
  <c r="D856" i="1" l="1"/>
  <c r="E855" i="1"/>
  <c r="O843" i="1"/>
  <c r="P842" i="1"/>
  <c r="D857" i="1" l="1"/>
  <c r="E856" i="1"/>
  <c r="O844" i="1"/>
  <c r="P843" i="1"/>
  <c r="D858" i="1" l="1"/>
  <c r="E857" i="1"/>
  <c r="O845" i="1"/>
  <c r="P844" i="1"/>
  <c r="D859" i="1" l="1"/>
  <c r="E858" i="1"/>
  <c r="O846" i="1"/>
  <c r="P845" i="1"/>
  <c r="D860" i="1" l="1"/>
  <c r="E859" i="1"/>
  <c r="O847" i="1"/>
  <c r="P846" i="1"/>
  <c r="D861" i="1" l="1"/>
  <c r="E860" i="1"/>
  <c r="O848" i="1"/>
  <c r="P847" i="1"/>
  <c r="D862" i="1" l="1"/>
  <c r="E861" i="1"/>
  <c r="O849" i="1"/>
  <c r="P848" i="1"/>
  <c r="D863" i="1" l="1"/>
  <c r="E862" i="1"/>
  <c r="O850" i="1"/>
  <c r="P849" i="1"/>
  <c r="D864" i="1" l="1"/>
  <c r="E863" i="1"/>
  <c r="O851" i="1"/>
  <c r="P850" i="1"/>
  <c r="D865" i="1" l="1"/>
  <c r="E864" i="1"/>
  <c r="O852" i="1"/>
  <c r="P851" i="1"/>
  <c r="D866" i="1" l="1"/>
  <c r="E865" i="1"/>
  <c r="O853" i="1"/>
  <c r="P852" i="1"/>
  <c r="D867" i="1" l="1"/>
  <c r="E866" i="1"/>
  <c r="O854" i="1"/>
  <c r="P853" i="1"/>
  <c r="D868" i="1" l="1"/>
  <c r="E867" i="1"/>
  <c r="O855" i="1"/>
  <c r="P854" i="1"/>
  <c r="D869" i="1" l="1"/>
  <c r="E868" i="1"/>
  <c r="O856" i="1"/>
  <c r="P855" i="1"/>
  <c r="D870" i="1" l="1"/>
  <c r="E869" i="1"/>
  <c r="O857" i="1"/>
  <c r="P856" i="1"/>
  <c r="D871" i="1" l="1"/>
  <c r="E870" i="1"/>
  <c r="O858" i="1"/>
  <c r="P857" i="1"/>
  <c r="D872" i="1" l="1"/>
  <c r="E871" i="1"/>
  <c r="O859" i="1"/>
  <c r="P858" i="1"/>
  <c r="D873" i="1" l="1"/>
  <c r="E872" i="1"/>
  <c r="O860" i="1"/>
  <c r="P859" i="1"/>
  <c r="D874" i="1" l="1"/>
  <c r="E873" i="1"/>
  <c r="O861" i="1"/>
  <c r="P860" i="1"/>
  <c r="D875" i="1" l="1"/>
  <c r="E874" i="1"/>
  <c r="O862" i="1"/>
  <c r="P861" i="1"/>
  <c r="D876" i="1" l="1"/>
  <c r="E875" i="1"/>
  <c r="O863" i="1"/>
  <c r="P862" i="1"/>
  <c r="D877" i="1" l="1"/>
  <c r="E876" i="1"/>
  <c r="O864" i="1"/>
  <c r="P863" i="1"/>
  <c r="D878" i="1" l="1"/>
  <c r="E877" i="1"/>
  <c r="O865" i="1"/>
  <c r="P864" i="1"/>
  <c r="D879" i="1" l="1"/>
  <c r="E878" i="1"/>
  <c r="O866" i="1"/>
  <c r="P865" i="1"/>
  <c r="D880" i="1" l="1"/>
  <c r="E879" i="1"/>
  <c r="O867" i="1"/>
  <c r="P866" i="1"/>
  <c r="D881" i="1" l="1"/>
  <c r="E880" i="1"/>
  <c r="O868" i="1"/>
  <c r="P867" i="1"/>
  <c r="D882" i="1" l="1"/>
  <c r="E881" i="1"/>
  <c r="O869" i="1"/>
  <c r="P868" i="1"/>
  <c r="D883" i="1" l="1"/>
  <c r="E882" i="1"/>
  <c r="O870" i="1"/>
  <c r="P869" i="1"/>
  <c r="D884" i="1" l="1"/>
  <c r="E883" i="1"/>
  <c r="O871" i="1"/>
  <c r="P870" i="1"/>
  <c r="D885" i="1" l="1"/>
  <c r="E884" i="1"/>
  <c r="O872" i="1"/>
  <c r="P871" i="1"/>
  <c r="D886" i="1" l="1"/>
  <c r="E885" i="1"/>
  <c r="O873" i="1"/>
  <c r="P872" i="1"/>
  <c r="D887" i="1" l="1"/>
  <c r="E886" i="1"/>
  <c r="O874" i="1"/>
  <c r="P873" i="1"/>
  <c r="D888" i="1" l="1"/>
  <c r="E887" i="1"/>
  <c r="O875" i="1"/>
  <c r="P874" i="1"/>
  <c r="D889" i="1" l="1"/>
  <c r="E888" i="1"/>
  <c r="O876" i="1"/>
  <c r="P875" i="1"/>
  <c r="D890" i="1" l="1"/>
  <c r="E889" i="1"/>
  <c r="O877" i="1"/>
  <c r="P876" i="1"/>
  <c r="D891" i="1" l="1"/>
  <c r="E890" i="1"/>
  <c r="O878" i="1"/>
  <c r="P877" i="1"/>
  <c r="D892" i="1" l="1"/>
  <c r="E891" i="1"/>
  <c r="O879" i="1"/>
  <c r="P878" i="1"/>
  <c r="D893" i="1" l="1"/>
  <c r="E892" i="1"/>
  <c r="O880" i="1"/>
  <c r="P879" i="1"/>
  <c r="D894" i="1" l="1"/>
  <c r="E893" i="1"/>
  <c r="O881" i="1"/>
  <c r="P880" i="1"/>
  <c r="D895" i="1" l="1"/>
  <c r="E894" i="1"/>
  <c r="O882" i="1"/>
  <c r="P881" i="1"/>
  <c r="D896" i="1" l="1"/>
  <c r="E895" i="1"/>
  <c r="O883" i="1"/>
  <c r="P882" i="1"/>
  <c r="D897" i="1" l="1"/>
  <c r="E896" i="1"/>
  <c r="O884" i="1"/>
  <c r="P883" i="1"/>
  <c r="D898" i="1" l="1"/>
  <c r="E897" i="1"/>
  <c r="O885" i="1"/>
  <c r="P884" i="1"/>
  <c r="D899" i="1" l="1"/>
  <c r="E898" i="1"/>
  <c r="O886" i="1"/>
  <c r="P885" i="1"/>
  <c r="D900" i="1" l="1"/>
  <c r="E899" i="1"/>
  <c r="O887" i="1"/>
  <c r="P886" i="1"/>
  <c r="D901" i="1" l="1"/>
  <c r="E900" i="1"/>
  <c r="O888" i="1"/>
  <c r="P887" i="1"/>
  <c r="D902" i="1" l="1"/>
  <c r="E901" i="1"/>
  <c r="O889" i="1"/>
  <c r="P888" i="1"/>
  <c r="D903" i="1" l="1"/>
  <c r="E902" i="1"/>
  <c r="O890" i="1"/>
  <c r="P889" i="1"/>
  <c r="D904" i="1" l="1"/>
  <c r="E903" i="1"/>
  <c r="O891" i="1"/>
  <c r="P890" i="1"/>
  <c r="D905" i="1" l="1"/>
  <c r="E904" i="1"/>
  <c r="O892" i="1"/>
  <c r="P891" i="1"/>
  <c r="D906" i="1" l="1"/>
  <c r="E905" i="1"/>
  <c r="O893" i="1"/>
  <c r="P892" i="1"/>
  <c r="D907" i="1" l="1"/>
  <c r="E906" i="1"/>
  <c r="O894" i="1"/>
  <c r="P893" i="1"/>
  <c r="D908" i="1" l="1"/>
  <c r="E907" i="1"/>
  <c r="O895" i="1"/>
  <c r="P894" i="1"/>
  <c r="D909" i="1" l="1"/>
  <c r="E908" i="1"/>
  <c r="O896" i="1"/>
  <c r="P895" i="1"/>
  <c r="D910" i="1" l="1"/>
  <c r="E909" i="1"/>
  <c r="O897" i="1"/>
  <c r="P896" i="1"/>
  <c r="D911" i="1" l="1"/>
  <c r="E910" i="1"/>
  <c r="O898" i="1"/>
  <c r="P897" i="1"/>
  <c r="D912" i="1" l="1"/>
  <c r="E911" i="1"/>
  <c r="O899" i="1"/>
  <c r="P898" i="1"/>
  <c r="D913" i="1" l="1"/>
  <c r="E912" i="1"/>
  <c r="O900" i="1"/>
  <c r="P899" i="1"/>
  <c r="D914" i="1" l="1"/>
  <c r="E913" i="1"/>
  <c r="O901" i="1"/>
  <c r="P900" i="1"/>
  <c r="D915" i="1" l="1"/>
  <c r="E914" i="1"/>
  <c r="O902" i="1"/>
  <c r="P901" i="1"/>
  <c r="D916" i="1" l="1"/>
  <c r="E915" i="1"/>
  <c r="O903" i="1"/>
  <c r="P902" i="1"/>
  <c r="D917" i="1" l="1"/>
  <c r="E916" i="1"/>
  <c r="O904" i="1"/>
  <c r="P903" i="1"/>
  <c r="D918" i="1" l="1"/>
  <c r="E917" i="1"/>
  <c r="O905" i="1"/>
  <c r="P904" i="1"/>
  <c r="D919" i="1" l="1"/>
  <c r="E918" i="1"/>
  <c r="O906" i="1"/>
  <c r="P905" i="1"/>
  <c r="D920" i="1" l="1"/>
  <c r="E919" i="1"/>
  <c r="O907" i="1"/>
  <c r="P906" i="1"/>
  <c r="D921" i="1" l="1"/>
  <c r="E920" i="1"/>
  <c r="O908" i="1"/>
  <c r="P907" i="1"/>
  <c r="D922" i="1" l="1"/>
  <c r="E921" i="1"/>
  <c r="O909" i="1"/>
  <c r="P908" i="1"/>
  <c r="D923" i="1" l="1"/>
  <c r="E922" i="1"/>
  <c r="O910" i="1"/>
  <c r="P909" i="1"/>
  <c r="D924" i="1" l="1"/>
  <c r="E923" i="1"/>
  <c r="O911" i="1"/>
  <c r="P910" i="1"/>
  <c r="D925" i="1" l="1"/>
  <c r="E924" i="1"/>
  <c r="O912" i="1"/>
  <c r="P911" i="1"/>
  <c r="D926" i="1" l="1"/>
  <c r="E925" i="1"/>
  <c r="O913" i="1"/>
  <c r="P912" i="1"/>
  <c r="D927" i="1" l="1"/>
  <c r="E926" i="1"/>
  <c r="O914" i="1"/>
  <c r="P913" i="1"/>
  <c r="D928" i="1" l="1"/>
  <c r="E927" i="1"/>
  <c r="O915" i="1"/>
  <c r="P914" i="1"/>
  <c r="D929" i="1" l="1"/>
  <c r="E928" i="1"/>
  <c r="O916" i="1"/>
  <c r="P915" i="1"/>
  <c r="D930" i="1" l="1"/>
  <c r="E929" i="1"/>
  <c r="O917" i="1"/>
  <c r="P916" i="1"/>
  <c r="D931" i="1" l="1"/>
  <c r="E930" i="1"/>
  <c r="O918" i="1"/>
  <c r="P917" i="1"/>
  <c r="D932" i="1" l="1"/>
  <c r="E931" i="1"/>
  <c r="O919" i="1"/>
  <c r="P918" i="1"/>
  <c r="D933" i="1" l="1"/>
  <c r="E932" i="1"/>
  <c r="O920" i="1"/>
  <c r="P919" i="1"/>
  <c r="D934" i="1" l="1"/>
  <c r="E933" i="1"/>
  <c r="O921" i="1"/>
  <c r="P920" i="1"/>
  <c r="D935" i="1" l="1"/>
  <c r="E934" i="1"/>
  <c r="O922" i="1"/>
  <c r="P921" i="1"/>
  <c r="D936" i="1" l="1"/>
  <c r="E935" i="1"/>
  <c r="O923" i="1"/>
  <c r="P922" i="1"/>
  <c r="D937" i="1" l="1"/>
  <c r="E936" i="1"/>
  <c r="O924" i="1"/>
  <c r="P923" i="1"/>
  <c r="D938" i="1" l="1"/>
  <c r="E937" i="1"/>
  <c r="O925" i="1"/>
  <c r="P924" i="1"/>
  <c r="D939" i="1" l="1"/>
  <c r="E938" i="1"/>
  <c r="O926" i="1"/>
  <c r="P925" i="1"/>
  <c r="D940" i="1" l="1"/>
  <c r="E939" i="1"/>
  <c r="O927" i="1"/>
  <c r="P926" i="1"/>
  <c r="D941" i="1" l="1"/>
  <c r="E940" i="1"/>
  <c r="O928" i="1"/>
  <c r="P927" i="1"/>
  <c r="D942" i="1" l="1"/>
  <c r="E941" i="1"/>
  <c r="O929" i="1"/>
  <c r="P928" i="1"/>
  <c r="D943" i="1" l="1"/>
  <c r="E942" i="1"/>
  <c r="O930" i="1"/>
  <c r="P929" i="1"/>
  <c r="D944" i="1" l="1"/>
  <c r="E943" i="1"/>
  <c r="O931" i="1"/>
  <c r="P930" i="1"/>
  <c r="D945" i="1" l="1"/>
  <c r="E944" i="1"/>
  <c r="O932" i="1"/>
  <c r="P931" i="1"/>
  <c r="D946" i="1" l="1"/>
  <c r="E945" i="1"/>
  <c r="O933" i="1"/>
  <c r="P932" i="1"/>
  <c r="D947" i="1" l="1"/>
  <c r="E946" i="1"/>
  <c r="O934" i="1"/>
  <c r="P933" i="1"/>
  <c r="D948" i="1" l="1"/>
  <c r="E947" i="1"/>
  <c r="O935" i="1"/>
  <c r="P934" i="1"/>
  <c r="D949" i="1" l="1"/>
  <c r="E948" i="1"/>
  <c r="O936" i="1"/>
  <c r="P935" i="1"/>
  <c r="D950" i="1" l="1"/>
  <c r="E949" i="1"/>
  <c r="O937" i="1"/>
  <c r="P936" i="1"/>
  <c r="D951" i="1" l="1"/>
  <c r="E950" i="1"/>
  <c r="O938" i="1"/>
  <c r="P937" i="1"/>
  <c r="D952" i="1" l="1"/>
  <c r="E951" i="1"/>
  <c r="O939" i="1"/>
  <c r="P938" i="1"/>
  <c r="D953" i="1" l="1"/>
  <c r="E952" i="1"/>
  <c r="O940" i="1"/>
  <c r="P939" i="1"/>
  <c r="D954" i="1" l="1"/>
  <c r="E953" i="1"/>
  <c r="O941" i="1"/>
  <c r="P940" i="1"/>
  <c r="M24" i="2"/>
  <c r="G18" i="2"/>
  <c r="G21" i="2"/>
  <c r="G10" i="2"/>
  <c r="G5" i="2"/>
  <c r="M19" i="2"/>
  <c r="G2" i="2"/>
  <c r="G26" i="2"/>
  <c r="G25" i="2" l="1"/>
  <c r="G9" i="2"/>
  <c r="D955" i="1"/>
  <c r="E954" i="1"/>
  <c r="O942" i="1"/>
  <c r="P941" i="1"/>
  <c r="D956" i="1" l="1"/>
  <c r="E955" i="1"/>
  <c r="O943" i="1"/>
  <c r="P942" i="1"/>
  <c r="M18" i="2"/>
  <c r="B11" i="2" l="1"/>
  <c r="B27" i="2"/>
  <c r="D957" i="1"/>
  <c r="E956" i="1"/>
  <c r="O944" i="1"/>
  <c r="P943" i="1"/>
  <c r="M21" i="2"/>
  <c r="EC4" i="2" l="1"/>
  <c r="DQ4" i="2"/>
  <c r="DW4" i="2"/>
  <c r="DK4" i="2"/>
  <c r="EI4" i="2"/>
  <c r="EC20" i="2"/>
  <c r="DW20" i="2"/>
  <c r="DQ20" i="2"/>
  <c r="EI20" i="2"/>
  <c r="DK20" i="2"/>
  <c r="CY4" i="2"/>
  <c r="DE4" i="2"/>
  <c r="CM4" i="2"/>
  <c r="CS4" i="2"/>
  <c r="CA4" i="2"/>
  <c r="CG4" i="2"/>
  <c r="BO4" i="2"/>
  <c r="BU4" i="2"/>
  <c r="BC4" i="2"/>
  <c r="BI4" i="2"/>
  <c r="AQ4" i="2"/>
  <c r="AW4" i="2"/>
  <c r="CY20" i="2"/>
  <c r="DE20" i="2"/>
  <c r="CM20" i="2"/>
  <c r="CS20" i="2"/>
  <c r="CA20" i="2"/>
  <c r="CG20" i="2"/>
  <c r="BO20" i="2"/>
  <c r="BU20" i="2"/>
  <c r="BC20" i="2"/>
  <c r="BI20" i="2"/>
  <c r="AQ20" i="2"/>
  <c r="AW20" i="2"/>
  <c r="AK20" i="2"/>
  <c r="S20" i="2"/>
  <c r="AE20" i="2"/>
  <c r="AE4" i="2"/>
  <c r="AK4" i="2"/>
  <c r="S4" i="2"/>
  <c r="Y4" i="2"/>
  <c r="FI20" i="2"/>
  <c r="FI4" i="2"/>
  <c r="FC20" i="2"/>
  <c r="FC4" i="2"/>
  <c r="Y20" i="2"/>
  <c r="M25" i="2"/>
  <c r="M4" i="2"/>
  <c r="M20" i="2"/>
  <c r="G4" i="2"/>
  <c r="G20" i="2"/>
  <c r="D958" i="1"/>
  <c r="E957" i="1"/>
  <c r="O945" i="1"/>
  <c r="P944" i="1"/>
  <c r="D959" i="1" l="1"/>
  <c r="E958" i="1"/>
  <c r="O946" i="1"/>
  <c r="P945" i="1"/>
  <c r="D960" i="1" l="1"/>
  <c r="E959" i="1"/>
  <c r="O947" i="1"/>
  <c r="P946" i="1"/>
  <c r="D961" i="1" l="1"/>
  <c r="E960" i="1"/>
  <c r="O948" i="1"/>
  <c r="P947" i="1"/>
  <c r="D962" i="1" l="1"/>
  <c r="E961" i="1"/>
  <c r="O949" i="1"/>
  <c r="P948" i="1"/>
  <c r="D963" i="1" l="1"/>
  <c r="E962" i="1"/>
  <c r="O950" i="1"/>
  <c r="P949" i="1"/>
  <c r="D964" i="1" l="1"/>
  <c r="E963" i="1"/>
  <c r="O951" i="1"/>
  <c r="P950" i="1"/>
  <c r="D965" i="1" l="1"/>
  <c r="E964" i="1"/>
  <c r="O952" i="1"/>
  <c r="P951" i="1"/>
  <c r="D966" i="1" l="1"/>
  <c r="E965" i="1"/>
  <c r="O953" i="1"/>
  <c r="P952" i="1"/>
  <c r="D967" i="1" l="1"/>
  <c r="E966" i="1"/>
  <c r="O954" i="1"/>
  <c r="P953" i="1"/>
  <c r="D968" i="1" l="1"/>
  <c r="E967" i="1"/>
  <c r="O955" i="1"/>
  <c r="P954" i="1"/>
  <c r="D969" i="1" l="1"/>
  <c r="E968" i="1"/>
  <c r="O956" i="1"/>
  <c r="P955" i="1"/>
  <c r="D970" i="1" l="1"/>
  <c r="E969" i="1"/>
  <c r="O957" i="1"/>
  <c r="P956" i="1"/>
  <c r="D971" i="1" l="1"/>
  <c r="E970" i="1"/>
  <c r="O958" i="1"/>
  <c r="P957" i="1"/>
  <c r="D972" i="1" l="1"/>
  <c r="E971" i="1"/>
  <c r="O959" i="1"/>
  <c r="P958" i="1"/>
  <c r="D973" i="1" l="1"/>
  <c r="E972" i="1"/>
  <c r="O960" i="1"/>
  <c r="P959" i="1"/>
  <c r="D974" i="1" l="1"/>
  <c r="E973" i="1"/>
  <c r="O961" i="1"/>
  <c r="P960" i="1"/>
  <c r="D975" i="1" l="1"/>
  <c r="E974" i="1"/>
  <c r="O962" i="1"/>
  <c r="P961" i="1"/>
  <c r="D976" i="1" l="1"/>
  <c r="E975" i="1"/>
  <c r="O963" i="1"/>
  <c r="P962" i="1"/>
  <c r="D977" i="1" l="1"/>
  <c r="E976" i="1"/>
  <c r="O964" i="1"/>
  <c r="P963" i="1"/>
  <c r="D978" i="1" l="1"/>
  <c r="E977" i="1"/>
  <c r="O965" i="1"/>
  <c r="P964" i="1"/>
  <c r="D979" i="1" l="1"/>
  <c r="E978" i="1"/>
  <c r="O966" i="1"/>
  <c r="P965" i="1"/>
  <c r="D980" i="1" l="1"/>
  <c r="E979" i="1"/>
  <c r="O967" i="1"/>
  <c r="P966" i="1"/>
  <c r="D981" i="1" l="1"/>
  <c r="E980" i="1"/>
  <c r="O968" i="1"/>
  <c r="P967" i="1"/>
  <c r="D982" i="1" l="1"/>
  <c r="E981" i="1"/>
  <c r="O969" i="1"/>
  <c r="P968" i="1"/>
  <c r="D983" i="1" l="1"/>
  <c r="E982" i="1"/>
  <c r="O970" i="1"/>
  <c r="P969" i="1"/>
  <c r="D984" i="1" l="1"/>
  <c r="E983" i="1"/>
  <c r="O971" i="1"/>
  <c r="P970" i="1"/>
  <c r="D985" i="1" l="1"/>
  <c r="E984" i="1"/>
  <c r="O972" i="1"/>
  <c r="P971" i="1"/>
  <c r="D986" i="1" l="1"/>
  <c r="E985" i="1"/>
  <c r="O973" i="1"/>
  <c r="P972" i="1"/>
  <c r="D987" i="1" l="1"/>
  <c r="E986" i="1"/>
  <c r="O974" i="1"/>
  <c r="P973" i="1"/>
  <c r="D988" i="1" l="1"/>
  <c r="E987" i="1"/>
  <c r="O975" i="1"/>
  <c r="P974" i="1"/>
  <c r="D989" i="1" l="1"/>
  <c r="E988" i="1"/>
  <c r="O976" i="1"/>
  <c r="P975" i="1"/>
  <c r="D990" i="1" l="1"/>
  <c r="E989" i="1"/>
  <c r="O977" i="1"/>
  <c r="P976" i="1"/>
  <c r="D991" i="1" l="1"/>
  <c r="E990" i="1"/>
  <c r="O978" i="1"/>
  <c r="P977" i="1"/>
  <c r="D992" i="1" l="1"/>
  <c r="E991" i="1"/>
  <c r="O979" i="1"/>
  <c r="P978" i="1"/>
  <c r="D993" i="1" l="1"/>
  <c r="E992" i="1"/>
  <c r="O980" i="1"/>
  <c r="P979" i="1"/>
  <c r="D994" i="1" l="1"/>
  <c r="E993" i="1"/>
  <c r="O981" i="1"/>
  <c r="P980" i="1"/>
  <c r="D995" i="1" l="1"/>
  <c r="E994" i="1"/>
  <c r="O982" i="1"/>
  <c r="P981" i="1"/>
  <c r="D996" i="1" l="1"/>
  <c r="E995" i="1"/>
  <c r="O983" i="1"/>
  <c r="P982" i="1"/>
  <c r="D997" i="1" l="1"/>
  <c r="E996" i="1"/>
  <c r="O984" i="1"/>
  <c r="P983" i="1"/>
  <c r="D998" i="1" l="1"/>
  <c r="E997" i="1"/>
  <c r="O985" i="1"/>
  <c r="P984" i="1"/>
  <c r="D999" i="1" l="1"/>
  <c r="E998" i="1"/>
  <c r="O986" i="1"/>
  <c r="P985" i="1"/>
  <c r="D1000" i="1" l="1"/>
  <c r="E999" i="1"/>
  <c r="O987" i="1"/>
  <c r="P986" i="1"/>
  <c r="D1001" i="1" l="1"/>
  <c r="E1000" i="1"/>
  <c r="O988" i="1"/>
  <c r="P987" i="1"/>
  <c r="D1002" i="1" l="1"/>
  <c r="E1001" i="1"/>
  <c r="O989" i="1"/>
  <c r="P988" i="1"/>
  <c r="D1003" i="1" l="1"/>
  <c r="E1002" i="1"/>
  <c r="O990" i="1"/>
  <c r="P989" i="1"/>
  <c r="D1004" i="1" l="1"/>
  <c r="E1003" i="1"/>
  <c r="O991" i="1"/>
  <c r="P990" i="1"/>
  <c r="D1005" i="1" l="1"/>
  <c r="E1004" i="1"/>
  <c r="O992" i="1"/>
  <c r="P991" i="1"/>
  <c r="D1006" i="1" l="1"/>
  <c r="E1005" i="1"/>
  <c r="O993" i="1"/>
  <c r="P992" i="1"/>
  <c r="D1007" i="1" l="1"/>
  <c r="E1006" i="1"/>
  <c r="O994" i="1"/>
  <c r="P993" i="1"/>
  <c r="D1008" i="1" l="1"/>
  <c r="E1007" i="1"/>
  <c r="O995" i="1"/>
  <c r="P994" i="1"/>
  <c r="D1009" i="1" l="1"/>
  <c r="E1008" i="1"/>
  <c r="O996" i="1"/>
  <c r="P995" i="1"/>
  <c r="D1010" i="1" l="1"/>
  <c r="E1009" i="1"/>
  <c r="O997" i="1"/>
  <c r="P996" i="1"/>
  <c r="D1011" i="1" l="1"/>
  <c r="E1010" i="1"/>
  <c r="O998" i="1"/>
  <c r="P997" i="1"/>
  <c r="D1012" i="1" l="1"/>
  <c r="E1011" i="1"/>
  <c r="O999" i="1"/>
  <c r="P998" i="1"/>
  <c r="D1013" i="1" l="1"/>
  <c r="E1012" i="1"/>
  <c r="O1000" i="1"/>
  <c r="P999" i="1"/>
  <c r="D1014" i="1" l="1"/>
  <c r="E1013" i="1"/>
  <c r="O1001" i="1"/>
  <c r="P1000" i="1"/>
  <c r="D1015" i="1" l="1"/>
  <c r="E1014" i="1"/>
  <c r="O1002" i="1"/>
  <c r="P1001" i="1"/>
  <c r="D1016" i="1" l="1"/>
  <c r="E1015" i="1"/>
  <c r="O1003" i="1"/>
  <c r="P1002" i="1"/>
  <c r="D1017" i="1" l="1"/>
  <c r="E1016" i="1"/>
  <c r="O1004" i="1"/>
  <c r="P1003" i="1"/>
  <c r="D1018" i="1" l="1"/>
  <c r="E1017" i="1"/>
  <c r="O1005" i="1"/>
  <c r="P1004" i="1"/>
  <c r="D1019" i="1" l="1"/>
  <c r="E1018" i="1"/>
  <c r="O1006" i="1"/>
  <c r="P1005" i="1"/>
  <c r="D1020" i="1" l="1"/>
  <c r="E1019" i="1"/>
  <c r="O1007" i="1"/>
  <c r="P1006" i="1"/>
  <c r="D1021" i="1" l="1"/>
  <c r="E1020" i="1"/>
  <c r="O1008" i="1"/>
  <c r="P1007" i="1"/>
  <c r="D1022" i="1" l="1"/>
  <c r="E1021" i="1"/>
  <c r="O1009" i="1"/>
  <c r="P1008" i="1"/>
  <c r="D1023" i="1" l="1"/>
  <c r="E1022" i="1"/>
  <c r="O1010" i="1"/>
  <c r="P1009" i="1"/>
  <c r="D1024" i="1" l="1"/>
  <c r="E1023" i="1"/>
  <c r="O1011" i="1"/>
  <c r="P1010" i="1"/>
  <c r="D1025" i="1" l="1"/>
  <c r="E1024" i="1"/>
  <c r="O1012" i="1"/>
  <c r="P1011" i="1"/>
  <c r="D1026" i="1" l="1"/>
  <c r="E1025" i="1"/>
  <c r="O1013" i="1"/>
  <c r="P1012" i="1"/>
  <c r="D1027" i="1" l="1"/>
  <c r="E1026" i="1"/>
  <c r="O1014" i="1"/>
  <c r="P1013" i="1"/>
  <c r="D1028" i="1" l="1"/>
  <c r="E1027" i="1"/>
  <c r="O1015" i="1"/>
  <c r="P1014" i="1"/>
  <c r="D1029" i="1" l="1"/>
  <c r="E1028" i="1"/>
  <c r="O1016" i="1"/>
  <c r="P1015" i="1"/>
  <c r="D1030" i="1" l="1"/>
  <c r="E1029" i="1"/>
  <c r="O1017" i="1"/>
  <c r="P1016" i="1"/>
  <c r="D1031" i="1" l="1"/>
  <c r="E1030" i="1"/>
  <c r="O1018" i="1"/>
  <c r="P1017" i="1"/>
  <c r="D1032" i="1" l="1"/>
  <c r="E1031" i="1"/>
  <c r="O1019" i="1"/>
  <c r="P1018" i="1"/>
  <c r="D1033" i="1" l="1"/>
  <c r="E1032" i="1"/>
  <c r="O1020" i="1"/>
  <c r="P1019" i="1"/>
  <c r="D1034" i="1" l="1"/>
  <c r="E1033" i="1"/>
  <c r="O1021" i="1"/>
  <c r="P1020" i="1"/>
  <c r="D1035" i="1" l="1"/>
  <c r="E1034" i="1"/>
  <c r="O1022" i="1"/>
  <c r="P1021" i="1"/>
  <c r="D1036" i="1" l="1"/>
  <c r="E1035" i="1"/>
  <c r="O1023" i="1"/>
  <c r="P1022" i="1"/>
  <c r="D1037" i="1" l="1"/>
  <c r="E1036" i="1"/>
  <c r="O1024" i="1"/>
  <c r="P1023" i="1"/>
  <c r="D1038" i="1" l="1"/>
  <c r="E1037" i="1"/>
  <c r="O1025" i="1"/>
  <c r="P1024" i="1"/>
  <c r="D1039" i="1" l="1"/>
  <c r="E1038" i="1"/>
  <c r="O1026" i="1"/>
  <c r="P1025" i="1"/>
  <c r="D1040" i="1" l="1"/>
  <c r="E1039" i="1"/>
  <c r="O1027" i="1"/>
  <c r="P1026" i="1"/>
  <c r="D1041" i="1" l="1"/>
  <c r="E1040" i="1"/>
  <c r="O1028" i="1"/>
  <c r="P1027" i="1"/>
  <c r="D1042" i="1" l="1"/>
  <c r="E1041" i="1"/>
  <c r="O1029" i="1"/>
  <c r="P1028" i="1"/>
  <c r="D1043" i="1" l="1"/>
  <c r="E1042" i="1"/>
  <c r="O1030" i="1"/>
  <c r="P1029" i="1"/>
  <c r="D1044" i="1" l="1"/>
  <c r="E1043" i="1"/>
  <c r="O1031" i="1"/>
  <c r="P1030" i="1"/>
  <c r="D1045" i="1" l="1"/>
  <c r="E1044" i="1"/>
  <c r="O1032" i="1"/>
  <c r="P1031" i="1"/>
  <c r="D1046" i="1" l="1"/>
  <c r="E1045" i="1"/>
  <c r="O1033" i="1"/>
  <c r="P1032" i="1"/>
  <c r="D1047" i="1" l="1"/>
  <c r="E1046" i="1"/>
  <c r="O1034" i="1"/>
  <c r="P1033" i="1"/>
  <c r="D1048" i="1" l="1"/>
  <c r="E1047" i="1"/>
  <c r="O1035" i="1"/>
  <c r="P1034" i="1"/>
  <c r="D1049" i="1" l="1"/>
  <c r="E1048" i="1"/>
  <c r="O1036" i="1"/>
  <c r="P1035" i="1"/>
  <c r="D1050" i="1" l="1"/>
  <c r="E1049" i="1"/>
  <c r="O1037" i="1"/>
  <c r="P1036" i="1"/>
  <c r="D1051" i="1" l="1"/>
  <c r="E1050" i="1"/>
  <c r="O1038" i="1"/>
  <c r="P1037" i="1"/>
  <c r="D1052" i="1" l="1"/>
  <c r="E1051" i="1"/>
  <c r="O1039" i="1"/>
  <c r="P1038" i="1"/>
  <c r="D1053" i="1" l="1"/>
  <c r="E1052" i="1"/>
  <c r="O1040" i="1"/>
  <c r="P1039" i="1"/>
  <c r="D1054" i="1" l="1"/>
  <c r="E1053" i="1"/>
  <c r="O1041" i="1"/>
  <c r="P1040" i="1"/>
  <c r="D1055" i="1" l="1"/>
  <c r="E1054" i="1"/>
  <c r="O1042" i="1"/>
  <c r="P1041" i="1"/>
  <c r="D1056" i="1" l="1"/>
  <c r="E1055" i="1"/>
  <c r="O1043" i="1"/>
  <c r="P1042" i="1"/>
  <c r="D1057" i="1" l="1"/>
  <c r="E1056" i="1"/>
  <c r="O1044" i="1"/>
  <c r="P1043" i="1"/>
  <c r="D1058" i="1" l="1"/>
  <c r="E1057" i="1"/>
  <c r="O1045" i="1"/>
  <c r="P1044" i="1"/>
  <c r="D1059" i="1" l="1"/>
  <c r="E1058" i="1"/>
  <c r="O1046" i="1"/>
  <c r="P1045" i="1"/>
  <c r="D1060" i="1" l="1"/>
  <c r="E1059" i="1"/>
  <c r="O1047" i="1"/>
  <c r="P1046" i="1"/>
  <c r="E1060" i="1" l="1"/>
  <c r="T4" i="1"/>
  <c r="T6" i="1" s="1"/>
  <c r="O1048" i="1"/>
  <c r="P1047" i="1"/>
  <c r="T7" i="1" l="1"/>
  <c r="O1049" i="1"/>
  <c r="P1048" i="1"/>
  <c r="O1050" i="1" l="1"/>
  <c r="P1049" i="1"/>
  <c r="O1051" i="1" l="1"/>
  <c r="P1050" i="1"/>
  <c r="O1052" i="1" l="1"/>
  <c r="P1051" i="1"/>
  <c r="O1053" i="1" l="1"/>
  <c r="P1052" i="1"/>
  <c r="O1054" i="1" l="1"/>
  <c r="P1053" i="1"/>
  <c r="O1055" i="1" l="1"/>
  <c r="P1054" i="1"/>
  <c r="O1056" i="1" l="1"/>
  <c r="P1055" i="1"/>
  <c r="O1057" i="1" l="1"/>
  <c r="P1056" i="1"/>
  <c r="O1058" i="1" l="1"/>
  <c r="P1057" i="1"/>
  <c r="O1059" i="1" l="1"/>
  <c r="P1058" i="1"/>
  <c r="O1060" i="1" l="1"/>
  <c r="P1059" i="1"/>
  <c r="P1060" i="1" l="1"/>
  <c r="U4" i="1"/>
  <c r="U6" i="1" s="1"/>
  <c r="U7" i="1" l="1"/>
</calcChain>
</file>

<file path=xl/sharedStrings.xml><?xml version="1.0" encoding="utf-8"?>
<sst xmlns="http://schemas.openxmlformats.org/spreadsheetml/2006/main" count="765" uniqueCount="82">
  <si>
    <t>Date</t>
  </si>
  <si>
    <t>Spot</t>
  </si>
  <si>
    <t>Ret</t>
  </si>
  <si>
    <t>Return2</t>
  </si>
  <si>
    <t>10dSMA</t>
  </si>
  <si>
    <t>RF</t>
  </si>
  <si>
    <t>Cum Ret</t>
  </si>
  <si>
    <t>b&amp;h Drawdown</t>
  </si>
  <si>
    <t>TIMING Drawdown</t>
  </si>
  <si>
    <t>b&amp;h</t>
  </si>
  <si>
    <t>timing</t>
  </si>
  <si>
    <t>CAGR</t>
  </si>
  <si>
    <t>vol</t>
  </si>
  <si>
    <t>maxdd</t>
  </si>
  <si>
    <t>sharpe</t>
  </si>
  <si>
    <t>10mSMA</t>
  </si>
  <si>
    <t>S1 Signal</t>
  </si>
  <si>
    <t>S1 Indicator</t>
  </si>
  <si>
    <t>S1 Cum.Ret</t>
  </si>
  <si>
    <t>S1 Ret</t>
  </si>
  <si>
    <t>10m SMA Long Only</t>
  </si>
  <si>
    <t>10m Long delayed entry</t>
  </si>
  <si>
    <t>breakout with 10m sma trailing loss</t>
  </si>
  <si>
    <t>sortino</t>
  </si>
  <si>
    <t>gain to pain</t>
  </si>
  <si>
    <t>Start Date</t>
  </si>
  <si>
    <t>End Date</t>
  </si>
  <si>
    <t>Buy and Hold</t>
  </si>
  <si>
    <t>Mkt Ret</t>
  </si>
  <si>
    <t>MaxDD1</t>
  </si>
  <si>
    <t>MaxDD2</t>
  </si>
  <si>
    <t>StDev</t>
  </si>
  <si>
    <t>Sharpe</t>
  </si>
  <si>
    <t>Max DD</t>
  </si>
  <si>
    <t>Time in Mkt</t>
  </si>
  <si>
    <t>Sortino</t>
  </si>
  <si>
    <t>Information</t>
  </si>
  <si>
    <t>Gain to Pain</t>
  </si>
  <si>
    <t>% Positive (in mkt)</t>
  </si>
  <si>
    <t>% Positive (all months)</t>
  </si>
  <si>
    <t>To do</t>
  </si>
  <si>
    <t>info</t>
  </si>
  <si>
    <t>any others?</t>
  </si>
  <si>
    <t>add RF</t>
  </si>
  <si>
    <t>check</t>
  </si>
  <si>
    <t>create strategies</t>
  </si>
  <si>
    <t xml:space="preserve"> </t>
  </si>
  <si>
    <t>MAR</t>
  </si>
  <si>
    <t>Calmar</t>
  </si>
  <si>
    <t>Riskfree Return</t>
  </si>
  <si>
    <t>Modified Sharpe</t>
  </si>
  <si>
    <t>Target</t>
  </si>
  <si>
    <t>Actual</t>
  </si>
  <si>
    <t>Start Row</t>
  </si>
  <si>
    <t>End Row</t>
  </si>
  <si>
    <t>Start Value</t>
  </si>
  <si>
    <t>10m SMA Long Short</t>
  </si>
  <si>
    <t>10m SMA Long Only 10%</t>
  </si>
  <si>
    <t>5m SMA Long Only</t>
  </si>
  <si>
    <t>2/5 SMA Cross</t>
  </si>
  <si>
    <t>2/10 SMA Cross</t>
  </si>
  <si>
    <t>2/20 SMA Cross</t>
  </si>
  <si>
    <t>5/10 SMA Cross</t>
  </si>
  <si>
    <t>2m SMA Long Only</t>
  </si>
  <si>
    <t>Crossover EW</t>
  </si>
  <si>
    <t>breakout with sma stop?</t>
  </si>
  <si>
    <t>ema</t>
  </si>
  <si>
    <t>long short\</t>
  </si>
  <si>
    <t>Delayed Entry</t>
  </si>
  <si>
    <t>2,5,10,20 EW</t>
  </si>
  <si>
    <t>2m SMA Delayed</t>
  </si>
  <si>
    <t>5m SMA Delayed</t>
  </si>
  <si>
    <t>10m SMA Delayed</t>
  </si>
  <si>
    <t>20m SMA Delayed</t>
  </si>
  <si>
    <t>2,5,10,20 Delayed EW</t>
  </si>
  <si>
    <t>Combo</t>
  </si>
  <si>
    <t>Upper band</t>
  </si>
  <si>
    <t>Lower</t>
  </si>
  <si>
    <t>2m SMA bands</t>
  </si>
  <si>
    <t>5m SMA bands</t>
  </si>
  <si>
    <t>10m SMA bands</t>
  </si>
  <si>
    <t>20m SMA bands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</si>
</sst>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%"/>
    <numFmt numFmtId="165" formatCode="0.00000000000000%"/>
    <numFmt numFmtId="166" formatCode="#,##0.000"/>
    <numFmt numFmtId="167" formatCode="#,##0.0"/>
  </numFmts>
  <fonts count="3" x14ac:knownFonts="1">
    <font>
      <sz val="10"/>
      <color theme="1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74">
    <xf numFmtId="0" fontId="0" fillId="0" borderId="0" xfId="0"/>
    <xf numFmtId="0" fontId="1" fillId="0" borderId="0" xfId="1" applyFill="1"/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10" fontId="0" fillId="0" borderId="0" xfId="0" applyNumberFormat="1"/>
    <xf numFmtId="10" fontId="0" fillId="2" borderId="0" xfId="0" applyNumberFormat="1" applyFill="1"/>
    <xf numFmtId="4" fontId="0" fillId="2" borderId="0" xfId="0" applyNumberFormat="1" applyFill="1"/>
    <xf numFmtId="4" fontId="0" fillId="3" borderId="0" xfId="0" applyNumberFormat="1" applyFill="1"/>
    <xf numFmtId="4" fontId="0" fillId="4" borderId="0" xfId="0" applyNumberFormat="1" applyFill="1"/>
    <xf numFmtId="15" fontId="0" fillId="3" borderId="0" xfId="0" applyNumberFormat="1" applyFill="1"/>
    <xf numFmtId="10" fontId="0" fillId="3" borderId="0" xfId="0" applyNumberFormat="1" applyFill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10" fontId="0" fillId="0" borderId="5" xfId="0" applyNumberFormat="1" applyBorder="1" applyAlignment="1">
      <alignment horizontal="center"/>
    </xf>
    <xf numFmtId="4" fontId="0" fillId="0" borderId="4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1" fillId="0" borderId="2" xfId="1" applyFill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15" fontId="0" fillId="0" borderId="4" xfId="0" applyNumberFormat="1" applyBorder="1" applyAlignment="1">
      <alignment horizontal="center"/>
    </xf>
    <xf numFmtId="4" fontId="0" fillId="4" borderId="0" xfId="0" applyNumberFormat="1" applyFill="1" applyBorder="1" applyAlignment="1">
      <alignment horizontal="center"/>
    </xf>
    <xf numFmtId="10" fontId="0" fillId="2" borderId="5" xfId="0" applyNumberFormat="1" applyFill="1" applyBorder="1" applyAlignment="1">
      <alignment horizontal="center"/>
    </xf>
    <xf numFmtId="4" fontId="0" fillId="3" borderId="0" xfId="0" applyNumberFormat="1" applyFill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164" fontId="0" fillId="0" borderId="0" xfId="0" applyNumberFormat="1"/>
    <xf numFmtId="4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5" fontId="0" fillId="0" borderId="0" xfId="0" applyNumberFormat="1"/>
    <xf numFmtId="15" fontId="0" fillId="2" borderId="0" xfId="0" applyNumberFormat="1" applyFill="1"/>
    <xf numFmtId="3" fontId="0" fillId="0" borderId="0" xfId="0" applyNumberFormat="1"/>
    <xf numFmtId="164" fontId="0" fillId="0" borderId="5" xfId="0" applyNumberForma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64" fontId="0" fillId="0" borderId="0" xfId="0" applyNumberFormat="1" applyFill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2" xfId="0" applyBorder="1"/>
    <xf numFmtId="0" fontId="0" fillId="0" borderId="0" xfId="0" applyBorder="1"/>
    <xf numFmtId="0" fontId="2" fillId="0" borderId="0" xfId="0" applyFont="1" applyBorder="1" applyAlignment="1">
      <alignment horizontal="right"/>
    </xf>
    <xf numFmtId="4" fontId="0" fillId="0" borderId="5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4" fontId="2" fillId="0" borderId="9" xfId="0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4" fontId="0" fillId="0" borderId="9" xfId="0" applyNumberFormat="1" applyBorder="1" applyAlignment="1">
      <alignment horizontal="center"/>
    </xf>
    <xf numFmtId="0" fontId="2" fillId="0" borderId="9" xfId="0" applyFont="1" applyBorder="1" applyAlignment="1">
      <alignment horizontal="right"/>
    </xf>
    <xf numFmtId="4" fontId="0" fillId="0" borderId="10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2" fillId="0" borderId="2" xfId="0" applyFont="1" applyBorder="1" applyAlignment="1">
      <alignment horizontal="right"/>
    </xf>
    <xf numFmtId="10" fontId="0" fillId="0" borderId="3" xfId="0" applyNumberFormat="1" applyBorder="1" applyAlignment="1">
      <alignment horizontal="center"/>
    </xf>
    <xf numFmtId="0" fontId="0" fillId="0" borderId="9" xfId="0" applyBorder="1"/>
    <xf numFmtId="10" fontId="0" fillId="0" borderId="6" xfId="0" applyNumberFormat="1" applyBorder="1" applyAlignment="1">
      <alignment horizontal="center"/>
    </xf>
    <xf numFmtId="10" fontId="0" fillId="0" borderId="11" xfId="0" applyNumberFormat="1" applyBorder="1" applyAlignment="1">
      <alignment horizontal="center"/>
    </xf>
    <xf numFmtId="4" fontId="0" fillId="0" borderId="11" xfId="0" applyNumberFormat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0" fontId="2" fillId="0" borderId="6" xfId="0" applyNumberFormat="1" applyFont="1" applyBorder="1" applyAlignment="1">
      <alignment horizontal="center"/>
    </xf>
    <xf numFmtId="10" fontId="2" fillId="0" borderId="11" xfId="0" applyNumberFormat="1" applyFont="1" applyBorder="1" applyAlignment="1">
      <alignment horizontal="center"/>
    </xf>
    <xf numFmtId="10" fontId="2" fillId="0" borderId="7" xfId="0" applyNumberFormat="1" applyFont="1" applyBorder="1" applyAlignment="1">
      <alignment horizontal="center"/>
    </xf>
  </cellXfs>
  <cellStyles count="2">
    <cellStyle name="Normal" xfId="0" builtinId="0"/>
    <cellStyle name="Normal 3 2" xfId="1"/>
  </cellStyles>
  <dxfs count="43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Sheet1!$E$25:$E$1060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-8.1168425665167909E-4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-5.3903813726102312E-2</c:v>
                </c:pt>
                <c:pt idx="20">
                  <c:v>-2.7952337147135742E-3</c:v>
                </c:pt>
                <c:pt idx="21">
                  <c:v>-3.2127473883023061E-2</c:v>
                </c:pt>
                <c:pt idx="22">
                  <c:v>-3.127478953660745E-2</c:v>
                </c:pt>
                <c:pt idx="23">
                  <c:v>-3.5425633803909728E-2</c:v>
                </c:pt>
                <c:pt idx="24">
                  <c:v>-1.0060477176797478E-2</c:v>
                </c:pt>
                <c:pt idx="25">
                  <c:v>-5.1580213909759864E-3</c:v>
                </c:pt>
                <c:pt idx="26">
                  <c:v>-8.8881298042605694E-3</c:v>
                </c:pt>
                <c:pt idx="27">
                  <c:v>-2.1379224182178302E-2</c:v>
                </c:pt>
                <c:pt idx="28">
                  <c:v>0</c:v>
                </c:pt>
                <c:pt idx="29">
                  <c:v>0</c:v>
                </c:pt>
                <c:pt idx="30">
                  <c:v>-1.9555255823438644E-2</c:v>
                </c:pt>
                <c:pt idx="31">
                  <c:v>0</c:v>
                </c:pt>
                <c:pt idx="32">
                  <c:v>-1.237050631702874E-3</c:v>
                </c:pt>
                <c:pt idx="33">
                  <c:v>0</c:v>
                </c:pt>
                <c:pt idx="34">
                  <c:v>-1.4884240213742794E-3</c:v>
                </c:pt>
                <c:pt idx="35">
                  <c:v>-3.2778243149656827E-2</c:v>
                </c:pt>
                <c:pt idx="36">
                  <c:v>-5.138651838341135E-2</c:v>
                </c:pt>
                <c:pt idx="37">
                  <c:v>-4.8622734881975105E-2</c:v>
                </c:pt>
                <c:pt idx="38">
                  <c:v>-3.2740882923762871E-2</c:v>
                </c:pt>
                <c:pt idx="39">
                  <c:v>-6.5679506287466216E-2</c:v>
                </c:pt>
                <c:pt idx="40">
                  <c:v>-4.3488904988699284E-2</c:v>
                </c:pt>
                <c:pt idx="41">
                  <c:v>-5.419297080759844E-2</c:v>
                </c:pt>
                <c:pt idx="42">
                  <c:v>-7.6367068124026938E-2</c:v>
                </c:pt>
                <c:pt idx="43">
                  <c:v>-5.0321710057776636E-2</c:v>
                </c:pt>
                <c:pt idx="44">
                  <c:v>-4.3199196358861935E-2</c:v>
                </c:pt>
                <c:pt idx="45">
                  <c:v>-6.1814152251654098E-2</c:v>
                </c:pt>
                <c:pt idx="46">
                  <c:v>-6.3035460494148432E-2</c:v>
                </c:pt>
                <c:pt idx="47">
                  <c:v>-5.9812772921961299E-2</c:v>
                </c:pt>
                <c:pt idx="48">
                  <c:v>-6.3844991381087124E-2</c:v>
                </c:pt>
                <c:pt idx="49">
                  <c:v>-0.12086627637679959</c:v>
                </c:pt>
                <c:pt idx="50">
                  <c:v>-0.1134356509701131</c:v>
                </c:pt>
                <c:pt idx="51">
                  <c:v>-8.4835645088422562E-2</c:v>
                </c:pt>
                <c:pt idx="52">
                  <c:v>-3.8271976993516477E-2</c:v>
                </c:pt>
                <c:pt idx="53">
                  <c:v>-3.6656198669903106E-2</c:v>
                </c:pt>
                <c:pt idx="54">
                  <c:v>-9.4310949390690957E-2</c:v>
                </c:pt>
                <c:pt idx="55">
                  <c:v>-0.10526038500258295</c:v>
                </c:pt>
                <c:pt idx="56">
                  <c:v>-0.13171396983255457</c:v>
                </c:pt>
                <c:pt idx="57">
                  <c:v>-0.14485203606069519</c:v>
                </c:pt>
                <c:pt idx="58">
                  <c:v>-0.17057408796414064</c:v>
                </c:pt>
                <c:pt idx="59">
                  <c:v>-0.21201033963801352</c:v>
                </c:pt>
                <c:pt idx="60">
                  <c:v>-0.26885383233938565</c:v>
                </c:pt>
                <c:pt idx="61">
                  <c:v>-0.31475486992296509</c:v>
                </c:pt>
                <c:pt idx="62">
                  <c:v>-0.33888902349202343</c:v>
                </c:pt>
                <c:pt idx="63">
                  <c:v>-0.32249304470771067</c:v>
                </c:pt>
                <c:pt idx="64">
                  <c:v>-0.31448043389247937</c:v>
                </c:pt>
                <c:pt idx="65">
                  <c:v>-0.35859783262377309</c:v>
                </c:pt>
                <c:pt idx="66">
                  <c:v>-0.39064359439154828</c:v>
                </c:pt>
                <c:pt idx="67">
                  <c:v>-0.4008730946034661</c:v>
                </c:pt>
                <c:pt idx="68">
                  <c:v>-0.32682982766248203</c:v>
                </c:pt>
                <c:pt idx="69">
                  <c:v>-0.31083006411388447</c:v>
                </c:pt>
                <c:pt idx="70">
                  <c:v>-0.3045992871537424</c:v>
                </c:pt>
                <c:pt idx="71">
                  <c:v>-0.33903383543455812</c:v>
                </c:pt>
                <c:pt idx="72">
                  <c:v>-0.34915461733601705</c:v>
                </c:pt>
                <c:pt idx="73">
                  <c:v>-0.19697639549375223</c:v>
                </c:pt>
                <c:pt idx="74">
                  <c:v>-9.4376295963664703E-2</c:v>
                </c:pt>
                <c:pt idx="75">
                  <c:v>-6.2710552269952369E-2</c:v>
                </c:pt>
                <c:pt idx="76">
                  <c:v>-2.9867230791712274E-2</c:v>
                </c:pt>
                <c:pt idx="77">
                  <c:v>-2.8481372688162754E-3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-4.020764912616126E-2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-4.9505839754926506E-2</c:v>
                </c:pt>
                <c:pt idx="96">
                  <c:v>-4.6501190326496022E-2</c:v>
                </c:pt>
                <c:pt idx="97">
                  <c:v>-3.8350009536392893E-2</c:v>
                </c:pt>
                <c:pt idx="98">
                  <c:v>-6.0692268939158689E-3</c:v>
                </c:pt>
                <c:pt idx="99">
                  <c:v>0</c:v>
                </c:pt>
                <c:pt idx="100">
                  <c:v>-2.4412516791122441E-2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-3.6519645847268301E-3</c:v>
                </c:pt>
                <c:pt idx="114">
                  <c:v>-3.7505554468432178E-3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-9.4287880150535353E-3</c:v>
                </c:pt>
                <c:pt idx="120">
                  <c:v>-2.7188145981251965E-2</c:v>
                </c:pt>
                <c:pt idx="121">
                  <c:v>-3.3660823336021051E-2</c:v>
                </c:pt>
                <c:pt idx="122">
                  <c:v>-4.2263684717432137E-2</c:v>
                </c:pt>
                <c:pt idx="123">
                  <c:v>-6.0195908134759168E-2</c:v>
                </c:pt>
                <c:pt idx="124">
                  <c:v>-5.9362025564327459E-2</c:v>
                </c:pt>
                <c:pt idx="125">
                  <c:v>-0.10036006870426761</c:v>
                </c:pt>
                <c:pt idx="126">
                  <c:v>-0.13946112335347982</c:v>
                </c:pt>
                <c:pt idx="127">
                  <c:v>-0.15820345968484606</c:v>
                </c:pt>
                <c:pt idx="128">
                  <c:v>-0.14606420746248983</c:v>
                </c:pt>
                <c:pt idx="129">
                  <c:v>-0.15880612030537022</c:v>
                </c:pt>
                <c:pt idx="130">
                  <c:v>-0.18561401508761866</c:v>
                </c:pt>
                <c:pt idx="131">
                  <c:v>-0.21450301394955296</c:v>
                </c:pt>
                <c:pt idx="132">
                  <c:v>-0.22732890828868679</c:v>
                </c:pt>
                <c:pt idx="133">
                  <c:v>-0.22433608813382167</c:v>
                </c:pt>
                <c:pt idx="134">
                  <c:v>-0.21835789231669855</c:v>
                </c:pt>
                <c:pt idx="135">
                  <c:v>-0.23271079559430041</c:v>
                </c:pt>
                <c:pt idx="136">
                  <c:v>-0.26755717396780265</c:v>
                </c:pt>
                <c:pt idx="137">
                  <c:v>-0.25583608326533303</c:v>
                </c:pt>
                <c:pt idx="138">
                  <c:v>-0.26253182707125877</c:v>
                </c:pt>
                <c:pt idx="139">
                  <c:v>-0.24626785673902851</c:v>
                </c:pt>
                <c:pt idx="140">
                  <c:v>-0.23171585655788918</c:v>
                </c:pt>
                <c:pt idx="141">
                  <c:v>-0.24645191398159372</c:v>
                </c:pt>
                <c:pt idx="142">
                  <c:v>-0.23147780140854879</c:v>
                </c:pt>
                <c:pt idx="143">
                  <c:v>-0.24172822180910347</c:v>
                </c:pt>
                <c:pt idx="144">
                  <c:v>-0.24170381607000047</c:v>
                </c:pt>
                <c:pt idx="145">
                  <c:v>-0.25517341220203804</c:v>
                </c:pt>
                <c:pt idx="146">
                  <c:v>-0.26963201769469969</c:v>
                </c:pt>
                <c:pt idx="147">
                  <c:v>-0.27200831177165208</c:v>
                </c:pt>
                <c:pt idx="148">
                  <c:v>-0.30036061656403945</c:v>
                </c:pt>
                <c:pt idx="149">
                  <c:v>-0.2953604478780073</c:v>
                </c:pt>
                <c:pt idx="150">
                  <c:v>-0.27867126022362909</c:v>
                </c:pt>
                <c:pt idx="151">
                  <c:v>-0.28062956448689025</c:v>
                </c:pt>
                <c:pt idx="152">
                  <c:v>-0.28931816109140307</c:v>
                </c:pt>
                <c:pt idx="153">
                  <c:v>-0.28003856981406006</c:v>
                </c:pt>
                <c:pt idx="154">
                  <c:v>-0.27213588219765328</c:v>
                </c:pt>
                <c:pt idx="155">
                  <c:v>-0.24683032120061765</c:v>
                </c:pt>
                <c:pt idx="156">
                  <c:v>-0.23828123041851246</c:v>
                </c:pt>
                <c:pt idx="157">
                  <c:v>-0.23509439237076946</c:v>
                </c:pt>
                <c:pt idx="158">
                  <c:v>-0.23311062843038777</c:v>
                </c:pt>
                <c:pt idx="159">
                  <c:v>-0.21746891521082645</c:v>
                </c:pt>
                <c:pt idx="160">
                  <c:v>-0.21106214726145778</c:v>
                </c:pt>
                <c:pt idx="161">
                  <c:v>-0.23502922182416108</c:v>
                </c:pt>
                <c:pt idx="162">
                  <c:v>-0.28952041637316139</c:v>
                </c:pt>
                <c:pt idx="163">
                  <c:v>-0.32864971352389982</c:v>
                </c:pt>
                <c:pt idx="164">
                  <c:v>-0.31043234865537528</c:v>
                </c:pt>
                <c:pt idx="165">
                  <c:v>-0.28954495459363128</c:v>
                </c:pt>
                <c:pt idx="166">
                  <c:v>-0.25198764680524155</c:v>
                </c:pt>
                <c:pt idx="167">
                  <c:v>-0.24802207640509022</c:v>
                </c:pt>
                <c:pt idx="168">
                  <c:v>-0.22982472121565189</c:v>
                </c:pt>
                <c:pt idx="169">
                  <c:v>-0.22363251835776476</c:v>
                </c:pt>
                <c:pt idx="170">
                  <c:v>-0.22928322276156432</c:v>
                </c:pt>
                <c:pt idx="171">
                  <c:v>-0.21559591591358762</c:v>
                </c:pt>
                <c:pt idx="172">
                  <c:v>-0.19278280026867933</c:v>
                </c:pt>
                <c:pt idx="173">
                  <c:v>-0.1584198741623265</c:v>
                </c:pt>
                <c:pt idx="174">
                  <c:v>-0.10949042424649003</c:v>
                </c:pt>
                <c:pt idx="175">
                  <c:v>-8.3508111707810806E-2</c:v>
                </c:pt>
                <c:pt idx="176">
                  <c:v>-3.6016040434567964E-2</c:v>
                </c:pt>
                <c:pt idx="177">
                  <c:v>0</c:v>
                </c:pt>
                <c:pt idx="178">
                  <c:v>-1.5046517991382791E-2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-2.44865263193913E-2</c:v>
                </c:pt>
                <c:pt idx="184">
                  <c:v>-2.7456799141453381E-2</c:v>
                </c:pt>
                <c:pt idx="185">
                  <c:v>-8.7493536042351217E-3</c:v>
                </c:pt>
                <c:pt idx="186">
                  <c:v>0</c:v>
                </c:pt>
                <c:pt idx="187">
                  <c:v>-2.3862122905507599E-2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-3.0581883965252743E-4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-1.5201147644437252E-2</c:v>
                </c:pt>
                <c:pt idx="206">
                  <c:v>-1.7696877587820681E-2</c:v>
                </c:pt>
                <c:pt idx="207">
                  <c:v>-6.6140789562009195E-3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-5.9112848328587431E-3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-2.2180833505425435E-2</c:v>
                </c:pt>
                <c:pt idx="224">
                  <c:v>-1.6327832688506017E-2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-1.2639227693908128E-2</c:v>
                </c:pt>
                <c:pt idx="236">
                  <c:v>-1.8675620845566288E-2</c:v>
                </c:pt>
                <c:pt idx="237">
                  <c:v>-6.1261506421567247E-2</c:v>
                </c:pt>
                <c:pt idx="238">
                  <c:v>-7.7286373668377206E-2</c:v>
                </c:pt>
                <c:pt idx="239">
                  <c:v>-6.9128139948869904E-2</c:v>
                </c:pt>
                <c:pt idx="240">
                  <c:v>-4.006726215833889E-2</c:v>
                </c:pt>
                <c:pt idx="241">
                  <c:v>-6.9067465094030389E-4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-2.1869586274668729E-2</c:v>
                </c:pt>
                <c:pt idx="246">
                  <c:v>-4.516958106585478E-2</c:v>
                </c:pt>
                <c:pt idx="247">
                  <c:v>-2.7274646900965482E-2</c:v>
                </c:pt>
                <c:pt idx="248">
                  <c:v>-1.7156112350194763E-2</c:v>
                </c:pt>
                <c:pt idx="249">
                  <c:v>0</c:v>
                </c:pt>
                <c:pt idx="250">
                  <c:v>-1.1816014131991071E-2</c:v>
                </c:pt>
                <c:pt idx="251">
                  <c:v>-4.2240636398540587E-3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-6.5881519084826978E-2</c:v>
                </c:pt>
                <c:pt idx="257">
                  <c:v>-8.7919118748074343E-2</c:v>
                </c:pt>
                <c:pt idx="258">
                  <c:v>-0.10999527443204438</c:v>
                </c:pt>
                <c:pt idx="259">
                  <c:v>-0.13210998821148534</c:v>
                </c:pt>
                <c:pt idx="260">
                  <c:v>-0.15426325953246922</c:v>
                </c:pt>
                <c:pt idx="261">
                  <c:v>-0.17645508499698437</c:v>
                </c:pt>
                <c:pt idx="262">
                  <c:v>-0.1986854581237526</c:v>
                </c:pt>
                <c:pt idx="263">
                  <c:v>-0.22095436908189214</c:v>
                </c:pt>
                <c:pt idx="264">
                  <c:v>-0.24326180439344536</c:v>
                </c:pt>
                <c:pt idx="265">
                  <c:v>-0.24258073837518102</c:v>
                </c:pt>
                <c:pt idx="266">
                  <c:v>-0.2622653383260618</c:v>
                </c:pt>
                <c:pt idx="267">
                  <c:v>-0.30588120383521999</c:v>
                </c:pt>
                <c:pt idx="268">
                  <c:v>-0.32424670314293824</c:v>
                </c:pt>
                <c:pt idx="269">
                  <c:v>-0.35179491107834027</c:v>
                </c:pt>
                <c:pt idx="270">
                  <c:v>-0.36882261663542271</c:v>
                </c:pt>
                <c:pt idx="271">
                  <c:v>-0.37107461029976307</c:v>
                </c:pt>
                <c:pt idx="272">
                  <c:v>-0.35427890459857758</c:v>
                </c:pt>
                <c:pt idx="273">
                  <c:v>-0.31767488754666373</c:v>
                </c:pt>
                <c:pt idx="274">
                  <c:v>-0.31918205703672076</c:v>
                </c:pt>
                <c:pt idx="275">
                  <c:v>-0.3433394166711824</c:v>
                </c:pt>
                <c:pt idx="276">
                  <c:v>-0.35478896140275584</c:v>
                </c:pt>
                <c:pt idx="277">
                  <c:v>-0.36413233117389632</c:v>
                </c:pt>
                <c:pt idx="278">
                  <c:v>-0.36639790274735551</c:v>
                </c:pt>
                <c:pt idx="279">
                  <c:v>-0.36937811766558526</c:v>
                </c:pt>
                <c:pt idx="280">
                  <c:v>-0.37236414511872773</c:v>
                </c:pt>
                <c:pt idx="281">
                  <c:v>-0.37464464848176149</c:v>
                </c:pt>
                <c:pt idx="282">
                  <c:v>-0.37550577515141514</c:v>
                </c:pt>
                <c:pt idx="283">
                  <c:v>-0.38563287020038961</c:v>
                </c:pt>
                <c:pt idx="284">
                  <c:v>-0.38365351765762024</c:v>
                </c:pt>
                <c:pt idx="285">
                  <c:v>-0.35026135204820874</c:v>
                </c:pt>
                <c:pt idx="286">
                  <c:v>-0.33609885096560932</c:v>
                </c:pt>
                <c:pt idx="287">
                  <c:v>-0.33478603011752861</c:v>
                </c:pt>
                <c:pt idx="288">
                  <c:v>-0.34206283732539422</c:v>
                </c:pt>
                <c:pt idx="289">
                  <c:v>-0.32642269904781651</c:v>
                </c:pt>
                <c:pt idx="290">
                  <c:v>-0.29353941090304037</c:v>
                </c:pt>
                <c:pt idx="291">
                  <c:v>-0.28141526812096029</c:v>
                </c:pt>
                <c:pt idx="292">
                  <c:v>-0.27501890815202368</c:v>
                </c:pt>
                <c:pt idx="293">
                  <c:v>-0.27292768476918683</c:v>
                </c:pt>
                <c:pt idx="294">
                  <c:v>-0.28091357589711807</c:v>
                </c:pt>
                <c:pt idx="295">
                  <c:v>-0.2946792232522546</c:v>
                </c:pt>
                <c:pt idx="296">
                  <c:v>-0.2861107713662393</c:v>
                </c:pt>
                <c:pt idx="297">
                  <c:v>-0.28546826951123827</c:v>
                </c:pt>
                <c:pt idx="298">
                  <c:v>-0.29638626003410939</c:v>
                </c:pt>
                <c:pt idx="299">
                  <c:v>-0.31527882755863468</c:v>
                </c:pt>
                <c:pt idx="300">
                  <c:v>-0.33203287202364939</c:v>
                </c:pt>
                <c:pt idx="301">
                  <c:v>-0.33867522417987883</c:v>
                </c:pt>
                <c:pt idx="302">
                  <c:v>-0.35837942813222656</c:v>
                </c:pt>
                <c:pt idx="303">
                  <c:v>-0.37594087562709599</c:v>
                </c:pt>
                <c:pt idx="304">
                  <c:v>-0.4145908155210356</c:v>
                </c:pt>
                <c:pt idx="305">
                  <c:v>-0.44748919433200551</c:v>
                </c:pt>
                <c:pt idx="306">
                  <c:v>-0.46517060097095697</c:v>
                </c:pt>
                <c:pt idx="307">
                  <c:v>-0.46468925335118283</c:v>
                </c:pt>
                <c:pt idx="308">
                  <c:v>-0.46420747251750627</c:v>
                </c:pt>
                <c:pt idx="309">
                  <c:v>-0.46372525808003395</c:v>
                </c:pt>
                <c:pt idx="310">
                  <c:v>-0.47199885712837997</c:v>
                </c:pt>
                <c:pt idx="311">
                  <c:v>-0.47152365495396575</c:v>
                </c:pt>
                <c:pt idx="312">
                  <c:v>-0.4805505296249678</c:v>
                </c:pt>
                <c:pt idx="313">
                  <c:v>-0.48008302397435876</c:v>
                </c:pt>
                <c:pt idx="314">
                  <c:v>-0.47009604727610954</c:v>
                </c:pt>
                <c:pt idx="315">
                  <c:v>-0.46961913256869892</c:v>
                </c:pt>
                <c:pt idx="316">
                  <c:v>-0.46914178863701661</c:v>
                </c:pt>
                <c:pt idx="317">
                  <c:v>-0.47820934783236446</c:v>
                </c:pt>
                <c:pt idx="318">
                  <c:v>-0.48655821668195343</c:v>
                </c:pt>
                <c:pt idx="319">
                  <c:v>-0.49565753681161229</c:v>
                </c:pt>
                <c:pt idx="320">
                  <c:v>-0.49520362750025526</c:v>
                </c:pt>
                <c:pt idx="321">
                  <c:v>-0.50359058334485574</c:v>
                </c:pt>
                <c:pt idx="322">
                  <c:v>-0.50314381379259432</c:v>
                </c:pt>
                <c:pt idx="323">
                  <c:v>-0.49383996012931175</c:v>
                </c:pt>
                <c:pt idx="324">
                  <c:v>-0.4933844149949963</c:v>
                </c:pt>
                <c:pt idx="325">
                  <c:v>-0.50180159620527842</c:v>
                </c:pt>
                <c:pt idx="326">
                  <c:v>-0.50135321656070908</c:v>
                </c:pt>
                <c:pt idx="327">
                  <c:v>-0.50090443337348656</c:v>
                </c:pt>
                <c:pt idx="328">
                  <c:v>-0.47302406304811995</c:v>
                </c:pt>
                <c:pt idx="329">
                  <c:v>-0.47254978356125832</c:v>
                </c:pt>
                <c:pt idx="330">
                  <c:v>-0.47207507722182918</c:v>
                </c:pt>
                <c:pt idx="331">
                  <c:v>-0.46193427754547745</c:v>
                </c:pt>
                <c:pt idx="332">
                  <c:v>-0.45251931205462603</c:v>
                </c:pt>
                <c:pt idx="333">
                  <c:v>-0.44234242628636922</c:v>
                </c:pt>
                <c:pt idx="334">
                  <c:v>-0.43289276526616483</c:v>
                </c:pt>
                <c:pt idx="335">
                  <c:v>-0.4226797300929015</c:v>
                </c:pt>
                <c:pt idx="336">
                  <c:v>-0.42216014059712648</c:v>
                </c:pt>
                <c:pt idx="337">
                  <c:v>-0.43136072500484313</c:v>
                </c:pt>
                <c:pt idx="338">
                  <c:v>-0.43084894842332777</c:v>
                </c:pt>
                <c:pt idx="339">
                  <c:v>-0.43033671124177841</c:v>
                </c:pt>
                <c:pt idx="340">
                  <c:v>-0.4298240130456541</c:v>
                </c:pt>
                <c:pt idx="341">
                  <c:v>-0.42931085342004061</c:v>
                </c:pt>
                <c:pt idx="342">
                  <c:v>-0.42879723194965036</c:v>
                </c:pt>
                <c:pt idx="343">
                  <c:v>-0.42828314821882218</c:v>
                </c:pt>
                <c:pt idx="344">
                  <c:v>-0.43905495185077881</c:v>
                </c:pt>
                <c:pt idx="345">
                  <c:v>-0.44984586852294006</c:v>
                </c:pt>
                <c:pt idx="346">
                  <c:v>-0.44935072861070613</c:v>
                </c:pt>
                <c:pt idx="347">
                  <c:v>-0.44885514307147667</c:v>
                </c:pt>
                <c:pt idx="348">
                  <c:v>-0.44835911150418628</c:v>
                </c:pt>
                <c:pt idx="349">
                  <c:v>-0.45919836458922103</c:v>
                </c:pt>
                <c:pt idx="350">
                  <c:v>-0.45871164194374281</c:v>
                </c:pt>
                <c:pt idx="351">
                  <c:v>-0.46957985157164972</c:v>
                </c:pt>
                <c:pt idx="352">
                  <c:v>-0.48046727098641884</c:v>
                </c:pt>
                <c:pt idx="353">
                  <c:v>-0.4913739080347832</c:v>
                </c:pt>
                <c:pt idx="354">
                  <c:v>-0.50229976976357449</c:v>
                </c:pt>
                <c:pt idx="355">
                  <c:v>-0.50185183847628889</c:v>
                </c:pt>
                <c:pt idx="356">
                  <c:v>-0.50140350404987244</c:v>
                </c:pt>
                <c:pt idx="357">
                  <c:v>-0.47812768490493762</c:v>
                </c:pt>
                <c:pt idx="358">
                  <c:v>-0.47765799868882264</c:v>
                </c:pt>
                <c:pt idx="359">
                  <c:v>-0.4886236112580904</c:v>
                </c:pt>
                <c:pt idx="360">
                  <c:v>-0.47671819033543206</c:v>
                </c:pt>
                <c:pt idx="361">
                  <c:v>-0.47624723557114568</c:v>
                </c:pt>
                <c:pt idx="362">
                  <c:v>-0.4643092493677563</c:v>
                </c:pt>
                <c:pt idx="363">
                  <c:v>-0.46382712652967006</c:v>
                </c:pt>
                <c:pt idx="364">
                  <c:v>-0.47483262654619518</c:v>
                </c:pt>
                <c:pt idx="365">
                  <c:v>-0.47435997477040659</c:v>
                </c:pt>
                <c:pt idx="366">
                  <c:v>-0.47388689760699398</c:v>
                </c:pt>
                <c:pt idx="367">
                  <c:v>-0.47341339467310783</c:v>
                </c:pt>
                <c:pt idx="368">
                  <c:v>-0.47293946558555344</c:v>
                </c:pt>
                <c:pt idx="369">
                  <c:v>-0.44938705967120585</c:v>
                </c:pt>
                <c:pt idx="370">
                  <c:v>-0.44889150683000956</c:v>
                </c:pt>
                <c:pt idx="371">
                  <c:v>-0.45995688915783139</c:v>
                </c:pt>
                <c:pt idx="372">
                  <c:v>-0.45947084918611092</c:v>
                </c:pt>
                <c:pt idx="373">
                  <c:v>-0.45898437177736129</c:v>
                </c:pt>
                <c:pt idx="374">
                  <c:v>-0.45849745653788798</c:v>
                </c:pt>
                <c:pt idx="375">
                  <c:v>-0.45801010307364243</c:v>
                </c:pt>
                <c:pt idx="376">
                  <c:v>-0.45752231099022156</c:v>
                </c:pt>
                <c:pt idx="377">
                  <c:v>-0.45703407989286704</c:v>
                </c:pt>
                <c:pt idx="378">
                  <c:v>-0.45654540938646526</c:v>
                </c:pt>
                <c:pt idx="379">
                  <c:v>-0.44441222400994806</c:v>
                </c:pt>
                <c:pt idx="380">
                  <c:v>-0.42060149498733657</c:v>
                </c:pt>
                <c:pt idx="381">
                  <c:v>-0.40841266878969018</c:v>
                </c:pt>
                <c:pt idx="382">
                  <c:v>-0.39620162268713177</c:v>
                </c:pt>
                <c:pt idx="383">
                  <c:v>-0.40734806538000079</c:v>
                </c:pt>
                <c:pt idx="384">
                  <c:v>-0.40681467735271248</c:v>
                </c:pt>
                <c:pt idx="385">
                  <c:v>-0.38286048444575049</c:v>
                </c:pt>
                <c:pt idx="386">
                  <c:v>-0.37917915121106838</c:v>
                </c:pt>
                <c:pt idx="387">
                  <c:v>-0.38174918200241015</c:v>
                </c:pt>
                <c:pt idx="388">
                  <c:v>-0.39293601210749107</c:v>
                </c:pt>
                <c:pt idx="389">
                  <c:v>-0.39238965320098163</c:v>
                </c:pt>
                <c:pt idx="390">
                  <c:v>-0.3918428025702706</c:v>
                </c:pt>
                <c:pt idx="391">
                  <c:v>-0.37638140767859596</c:v>
                </c:pt>
                <c:pt idx="392">
                  <c:v>-0.36717725494430775</c:v>
                </c:pt>
                <c:pt idx="393">
                  <c:v>-0.35481081632148948</c:v>
                </c:pt>
                <c:pt idx="394">
                  <c:v>-0.34242192827795881</c:v>
                </c:pt>
                <c:pt idx="395">
                  <c:v>-0.33001057233183029</c:v>
                </c:pt>
                <c:pt idx="396">
                  <c:v>-0.3412384312185841</c:v>
                </c:pt>
                <c:pt idx="397">
                  <c:v>-0.25179696081196501</c:v>
                </c:pt>
                <c:pt idx="398">
                  <c:v>-0.29472799393485538</c:v>
                </c:pt>
                <c:pt idx="399">
                  <c:v>-0.38262872287612137</c:v>
                </c:pt>
                <c:pt idx="400">
                  <c:v>-0.44354269970380145</c:v>
                </c:pt>
                <c:pt idx="401">
                  <c:v>-0.43578941512665326</c:v>
                </c:pt>
                <c:pt idx="402">
                  <c:v>-0.43871800241147596</c:v>
                </c:pt>
                <c:pt idx="403">
                  <c:v>-0.45585286055657137</c:v>
                </c:pt>
                <c:pt idx="404">
                  <c:v>-0.43274256912150189</c:v>
                </c:pt>
                <c:pt idx="405">
                  <c:v>-0.38391173778998255</c:v>
                </c:pt>
                <c:pt idx="406">
                  <c:v>-0.37417104131786927</c:v>
                </c:pt>
                <c:pt idx="407">
                  <c:v>-0.3667581381806142</c:v>
                </c:pt>
                <c:pt idx="408">
                  <c:v>-0.36945391509913539</c:v>
                </c:pt>
                <c:pt idx="409">
                  <c:v>-0.37433213850361879</c:v>
                </c:pt>
                <c:pt idx="410">
                  <c:v>-0.41888240931205456</c:v>
                </c:pt>
                <c:pt idx="411">
                  <c:v>-0.44373566856249125</c:v>
                </c:pt>
                <c:pt idx="412">
                  <c:v>-0.50433665451976073</c:v>
                </c:pt>
                <c:pt idx="413">
                  <c:v>-0.45573623569628796</c:v>
                </c:pt>
                <c:pt idx="414">
                  <c:v>-0.41152297850928643</c:v>
                </c:pt>
                <c:pt idx="415">
                  <c:v>-0.38766869665506876</c:v>
                </c:pt>
                <c:pt idx="416">
                  <c:v>-0.37929294982595319</c:v>
                </c:pt>
                <c:pt idx="417">
                  <c:v>-0.35091295469230754</c:v>
                </c:pt>
                <c:pt idx="418">
                  <c:v>-0.33463989491715807</c:v>
                </c:pt>
                <c:pt idx="419">
                  <c:v>-0.32105087090390938</c:v>
                </c:pt>
                <c:pt idx="420">
                  <c:v>-0.32449380644615911</c:v>
                </c:pt>
                <c:pt idx="421">
                  <c:v>-0.32145590610762387</c:v>
                </c:pt>
                <c:pt idx="422">
                  <c:v>-0.29876417466917304</c:v>
                </c:pt>
                <c:pt idx="423">
                  <c:v>-0.30078117299106877</c:v>
                </c:pt>
                <c:pt idx="424">
                  <c:v>-0.28545985677230368</c:v>
                </c:pt>
                <c:pt idx="425">
                  <c:v>-0.26067279018828837</c:v>
                </c:pt>
                <c:pt idx="426">
                  <c:v>-0.25543094272217381</c:v>
                </c:pt>
                <c:pt idx="427">
                  <c:v>-0.22628228954971175</c:v>
                </c:pt>
                <c:pt idx="428">
                  <c:v>-0.19776554553278947</c:v>
                </c:pt>
                <c:pt idx="429">
                  <c:v>-0.18801755018309751</c:v>
                </c:pt>
                <c:pt idx="430">
                  <c:v>-0.19327084464621602</c:v>
                </c:pt>
                <c:pt idx="431">
                  <c:v>-0.16234649469402318</c:v>
                </c:pt>
                <c:pt idx="432">
                  <c:v>-0.16348640256689773</c:v>
                </c:pt>
                <c:pt idx="433">
                  <c:v>-0.12119902138857974</c:v>
                </c:pt>
                <c:pt idx="434">
                  <c:v>-0.10582094138761744</c:v>
                </c:pt>
                <c:pt idx="435">
                  <c:v>-9.898433749824842E-2</c:v>
                </c:pt>
                <c:pt idx="436">
                  <c:v>-0.12019213548783036</c:v>
                </c:pt>
                <c:pt idx="437">
                  <c:v>-0.11288758473441829</c:v>
                </c:pt>
                <c:pt idx="438">
                  <c:v>-7.1250440969420015E-2</c:v>
                </c:pt>
                <c:pt idx="439">
                  <c:v>-6.9190931181650761E-2</c:v>
                </c:pt>
                <c:pt idx="440">
                  <c:v>-2.1337765542220888E-2</c:v>
                </c:pt>
                <c:pt idx="441">
                  <c:v>-1.2326149659343311E-2</c:v>
                </c:pt>
                <c:pt idx="442">
                  <c:v>-3.5090835485573124E-2</c:v>
                </c:pt>
                <c:pt idx="443">
                  <c:v>-2.9633735076613155E-2</c:v>
                </c:pt>
                <c:pt idx="444">
                  <c:v>-4.6669814116547803E-3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-9.61763696327953E-2</c:v>
                </c:pt>
                <c:pt idx="451">
                  <c:v>-8.073388887186761E-2</c:v>
                </c:pt>
                <c:pt idx="452">
                  <c:v>-7.1523424104906752E-2</c:v>
                </c:pt>
                <c:pt idx="453">
                  <c:v>-5.2479158266272363E-2</c:v>
                </c:pt>
                <c:pt idx="454">
                  <c:v>-6.4409262858923899E-2</c:v>
                </c:pt>
                <c:pt idx="455">
                  <c:v>-6.8817380974965925E-2</c:v>
                </c:pt>
                <c:pt idx="456">
                  <c:v>-4.2049502765243107E-2</c:v>
                </c:pt>
                <c:pt idx="457">
                  <c:v>-1.0324135397189793E-2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-4.9763315898995741E-2</c:v>
                </c:pt>
                <c:pt idx="462">
                  <c:v>-8.1147575757086865E-2</c:v>
                </c:pt>
                <c:pt idx="463">
                  <c:v>-5.9083437128997884E-2</c:v>
                </c:pt>
                <c:pt idx="464">
                  <c:v>-6.9660422543084799E-2</c:v>
                </c:pt>
                <c:pt idx="465">
                  <c:v>-9.0164407178195627E-2</c:v>
                </c:pt>
                <c:pt idx="466">
                  <c:v>-9.1561349944838999E-2</c:v>
                </c:pt>
                <c:pt idx="467">
                  <c:v>-0.10870229928118014</c:v>
                </c:pt>
                <c:pt idx="468">
                  <c:v>-7.7681254371460562E-2</c:v>
                </c:pt>
                <c:pt idx="469">
                  <c:v>-3.53380349967366E-2</c:v>
                </c:pt>
                <c:pt idx="470">
                  <c:v>-2.3810147482946964E-2</c:v>
                </c:pt>
                <c:pt idx="471">
                  <c:v>-9.4242155405432904E-3</c:v>
                </c:pt>
                <c:pt idx="472">
                  <c:v>-2.9154210309579653E-2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-3.4751630890407781E-2</c:v>
                </c:pt>
                <c:pt idx="480">
                  <c:v>-2.187853234335202E-2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-1.2503571074728548E-2</c:v>
                </c:pt>
                <c:pt idx="484">
                  <c:v>-1.8084245119475595E-2</c:v>
                </c:pt>
                <c:pt idx="485">
                  <c:v>-3.4895024216698212E-2</c:v>
                </c:pt>
                <c:pt idx="486">
                  <c:v>-6.5661715573990809E-2</c:v>
                </c:pt>
                <c:pt idx="487">
                  <c:v>-3.0228609915904925E-2</c:v>
                </c:pt>
                <c:pt idx="488">
                  <c:v>-8.7694806100589773E-2</c:v>
                </c:pt>
                <c:pt idx="489">
                  <c:v>-6.7921401207402754E-2</c:v>
                </c:pt>
                <c:pt idx="490">
                  <c:v>-4.1192103207954078E-2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-1.9976774576660916E-2</c:v>
                </c:pt>
                <c:pt idx="510">
                  <c:v>-0.1479851351039253</c:v>
                </c:pt>
                <c:pt idx="511">
                  <c:v>-0.20267942532922667</c:v>
                </c:pt>
                <c:pt idx="512">
                  <c:v>-0.25637190915248287</c:v>
                </c:pt>
                <c:pt idx="513">
                  <c:v>-0.2786559089231484</c:v>
                </c:pt>
                <c:pt idx="514">
                  <c:v>-0.36220198615709043</c:v>
                </c:pt>
                <c:pt idx="515">
                  <c:v>-0.33352272865930788</c:v>
                </c:pt>
                <c:pt idx="516">
                  <c:v>-0.36741555826361283</c:v>
                </c:pt>
                <c:pt idx="517">
                  <c:v>-0.4213653334069174</c:v>
                </c:pt>
                <c:pt idx="518">
                  <c:v>-0.41915401385170825</c:v>
                </c:pt>
                <c:pt idx="519">
                  <c:v>-0.44099857026114986</c:v>
                </c:pt>
                <c:pt idx="520">
                  <c:v>-0.39982895236488192</c:v>
                </c:pt>
                <c:pt idx="521">
                  <c:v>-0.50848445771857298</c:v>
                </c:pt>
                <c:pt idx="522">
                  <c:v>-0.55547560337723123</c:v>
                </c:pt>
                <c:pt idx="523">
                  <c:v>-0.5181830686823935</c:v>
                </c:pt>
                <c:pt idx="524">
                  <c:v>-0.49337253030394768</c:v>
                </c:pt>
                <c:pt idx="525">
                  <c:v>-0.49883122573364314</c:v>
                </c:pt>
                <c:pt idx="526">
                  <c:v>-0.51703234654598507</c:v>
                </c:pt>
                <c:pt idx="527">
                  <c:v>-0.56488867853577451</c:v>
                </c:pt>
                <c:pt idx="528">
                  <c:v>-0.55279385753277499</c:v>
                </c:pt>
                <c:pt idx="529">
                  <c:v>-0.54177766872832178</c:v>
                </c:pt>
                <c:pt idx="530">
                  <c:v>-0.54013722418048737</c:v>
                </c:pt>
                <c:pt idx="531">
                  <c:v>-0.53327014113955962</c:v>
                </c:pt>
                <c:pt idx="532">
                  <c:v>-0.51102053363509592</c:v>
                </c:pt>
                <c:pt idx="533">
                  <c:v>-0.50092097023630067</c:v>
                </c:pt>
                <c:pt idx="534">
                  <c:v>-0.50011138499378349</c:v>
                </c:pt>
                <c:pt idx="535">
                  <c:v>-0.49258424343760088</c:v>
                </c:pt>
                <c:pt idx="536">
                  <c:v>-0.53804796099559704</c:v>
                </c:pt>
                <c:pt idx="537">
                  <c:v>-0.57145875119231815</c:v>
                </c:pt>
                <c:pt idx="538">
                  <c:v>-0.62047198904811385</c:v>
                </c:pt>
                <c:pt idx="539">
                  <c:v>-0.57727077010270078</c:v>
                </c:pt>
                <c:pt idx="540">
                  <c:v>-0.52761241807053805</c:v>
                </c:pt>
                <c:pt idx="541">
                  <c:v>-0.49326771185990259</c:v>
                </c:pt>
                <c:pt idx="542">
                  <c:v>-0.48682899048273176</c:v>
                </c:pt>
                <c:pt idx="543">
                  <c:v>-0.44043967380563509</c:v>
                </c:pt>
                <c:pt idx="544">
                  <c:v>-0.41188741950345575</c:v>
                </c:pt>
                <c:pt idx="545">
                  <c:v>-0.36228037750444919</c:v>
                </c:pt>
                <c:pt idx="546">
                  <c:v>-0.35436489089948253</c:v>
                </c:pt>
                <c:pt idx="547">
                  <c:v>-0.3028397339911606</c:v>
                </c:pt>
                <c:pt idx="548">
                  <c:v>-0.27745777569555408</c:v>
                </c:pt>
                <c:pt idx="549">
                  <c:v>-0.28548808232402401</c:v>
                </c:pt>
                <c:pt idx="550">
                  <c:v>-0.28841745379300221</c:v>
                </c:pt>
                <c:pt idx="551">
                  <c:v>-0.29063091274931052</c:v>
                </c:pt>
                <c:pt idx="552">
                  <c:v>-0.25596580639921596</c:v>
                </c:pt>
                <c:pt idx="553">
                  <c:v>-0.26395778840548612</c:v>
                </c:pt>
                <c:pt idx="554">
                  <c:v>-0.24604902667706696</c:v>
                </c:pt>
                <c:pt idx="555">
                  <c:v>-0.22573559742047056</c:v>
                </c:pt>
                <c:pt idx="556">
                  <c:v>-0.23757721260393383</c:v>
                </c:pt>
                <c:pt idx="557">
                  <c:v>-0.19681515398175486</c:v>
                </c:pt>
                <c:pt idx="558">
                  <c:v>-0.12635153126717535</c:v>
                </c:pt>
                <c:pt idx="559">
                  <c:v>-0.18284127621642776</c:v>
                </c:pt>
                <c:pt idx="560">
                  <c:v>-0.20425509684226262</c:v>
                </c:pt>
                <c:pt idx="561">
                  <c:v>-0.25799596485393927</c:v>
                </c:pt>
                <c:pt idx="562">
                  <c:v>-0.2319522462694491</c:v>
                </c:pt>
                <c:pt idx="563">
                  <c:v>-0.3625506773126933</c:v>
                </c:pt>
                <c:pt idx="564">
                  <c:v>-0.24771403613333731</c:v>
                </c:pt>
                <c:pt idx="565">
                  <c:v>-0.1310832388668679</c:v>
                </c:pt>
                <c:pt idx="566">
                  <c:v>-9.3153966525473586E-2</c:v>
                </c:pt>
                <c:pt idx="567">
                  <c:v>0</c:v>
                </c:pt>
                <c:pt idx="568">
                  <c:v>-7.9991941655186749E-2</c:v>
                </c:pt>
                <c:pt idx="569">
                  <c:v>-0.18205254571310636</c:v>
                </c:pt>
                <c:pt idx="570">
                  <c:v>-0.24002342840540791</c:v>
                </c:pt>
                <c:pt idx="571">
                  <c:v>-0.15226254605592027</c:v>
                </c:pt>
                <c:pt idx="572">
                  <c:v>-0.16959848780089648</c:v>
                </c:pt>
                <c:pt idx="573">
                  <c:v>-0.2801427041607385</c:v>
                </c:pt>
                <c:pt idx="574">
                  <c:v>-0.18663111272892119</c:v>
                </c:pt>
                <c:pt idx="575">
                  <c:v>-0.21454948043848676</c:v>
                </c:pt>
                <c:pt idx="576">
                  <c:v>-0.2164947760743855</c:v>
                </c:pt>
                <c:pt idx="577">
                  <c:v>-0.26694580956254332</c:v>
                </c:pt>
                <c:pt idx="578">
                  <c:v>-0.23797722216268702</c:v>
                </c:pt>
                <c:pt idx="579">
                  <c:v>-0.26000531288899997</c:v>
                </c:pt>
                <c:pt idx="580">
                  <c:v>-0.30059007931355808</c:v>
                </c:pt>
                <c:pt idx="581">
                  <c:v>-0.26372155038002321</c:v>
                </c:pt>
                <c:pt idx="582">
                  <c:v>-0.18380693077225219</c:v>
                </c:pt>
                <c:pt idx="583">
                  <c:v>-0.21195976896996305</c:v>
                </c:pt>
                <c:pt idx="584">
                  <c:v>-0.33806384900738273</c:v>
                </c:pt>
                <c:pt idx="585">
                  <c:v>-0.36749032468850773</c:v>
                </c:pt>
                <c:pt idx="586">
                  <c:v>-0.34776324336224851</c:v>
                </c:pt>
                <c:pt idx="587">
                  <c:v>-0.35143315781261886</c:v>
                </c:pt>
                <c:pt idx="588">
                  <c:v>-0.34302713034313659</c:v>
                </c:pt>
                <c:pt idx="589">
                  <c:v>-0.32747071965941432</c:v>
                </c:pt>
                <c:pt idx="590">
                  <c:v>-0.35180492088657001</c:v>
                </c:pt>
                <c:pt idx="591">
                  <c:v>-0.38975048663078704</c:v>
                </c:pt>
                <c:pt idx="592">
                  <c:v>-0.34947564664453323</c:v>
                </c:pt>
                <c:pt idx="593">
                  <c:v>-0.32438539669291566</c:v>
                </c:pt>
                <c:pt idx="594">
                  <c:v>-0.38888564664021996</c:v>
                </c:pt>
                <c:pt idx="595">
                  <c:v>-0.40140584337732133</c:v>
                </c:pt>
                <c:pt idx="596">
                  <c:v>-0.49503088453961197</c:v>
                </c:pt>
                <c:pt idx="597">
                  <c:v>-0.44549103876624752</c:v>
                </c:pt>
                <c:pt idx="598">
                  <c:v>-0.46704924023466965</c:v>
                </c:pt>
                <c:pt idx="599">
                  <c:v>-0.44040157899361909</c:v>
                </c:pt>
                <c:pt idx="600">
                  <c:v>-0.41355018451061232</c:v>
                </c:pt>
                <c:pt idx="601">
                  <c:v>-0.44097547277118865</c:v>
                </c:pt>
                <c:pt idx="602">
                  <c:v>-0.39218422811071652</c:v>
                </c:pt>
                <c:pt idx="603">
                  <c:v>-0.42761362426773764</c:v>
                </c:pt>
                <c:pt idx="604">
                  <c:v>-0.43820048727725136</c:v>
                </c:pt>
                <c:pt idx="605">
                  <c:v>-0.44593235874312709</c:v>
                </c:pt>
                <c:pt idx="606">
                  <c:v>-0.44621531244316681</c:v>
                </c:pt>
                <c:pt idx="607">
                  <c:v>-0.40270380549177232</c:v>
                </c:pt>
                <c:pt idx="608">
                  <c:v>-0.38214716095411949</c:v>
                </c:pt>
                <c:pt idx="609">
                  <c:v>-0.35467513818479812</c:v>
                </c:pt>
                <c:pt idx="610">
                  <c:v>-0.35436446924916298</c:v>
                </c:pt>
                <c:pt idx="611">
                  <c:v>-0.34045592754418941</c:v>
                </c:pt>
                <c:pt idx="612">
                  <c:v>-0.28931572645394199</c:v>
                </c:pt>
                <c:pt idx="613">
                  <c:v>-0.2868712328097196</c:v>
                </c:pt>
                <c:pt idx="614">
                  <c:v>-0.33869678695731964</c:v>
                </c:pt>
                <c:pt idx="615">
                  <c:v>-0.33763355102837167</c:v>
                </c:pt>
                <c:pt idx="616">
                  <c:v>-0.32075020550536748</c:v>
                </c:pt>
                <c:pt idx="617">
                  <c:v>-0.28502097100115553</c:v>
                </c:pt>
                <c:pt idx="618">
                  <c:v>-0.23682170513112288</c:v>
                </c:pt>
                <c:pt idx="619">
                  <c:v>-0.16356201640079648</c:v>
                </c:pt>
                <c:pt idx="620">
                  <c:v>-0.16563869140068532</c:v>
                </c:pt>
                <c:pt idx="621">
                  <c:v>-0.13424363150727125</c:v>
                </c:pt>
                <c:pt idx="622">
                  <c:v>-8.3901327959254868E-2</c:v>
                </c:pt>
                <c:pt idx="623">
                  <c:v>-0.16515276384223465</c:v>
                </c:pt>
                <c:pt idx="624">
                  <c:v>-8.8522977731381514E-2</c:v>
                </c:pt>
                <c:pt idx="625">
                  <c:v>-8.9308355616536383E-3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-2.964120751688315E-2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-1.607572657755818E-2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-9.7224024587678759E-3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-8.7775485394805286E-2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-6.6736928343308688E-2</c:v>
                </c:pt>
                <c:pt idx="648">
                  <c:v>-0.11987311248940002</c:v>
                </c:pt>
                <c:pt idx="649">
                  <c:v>-0.25800674851453842</c:v>
                </c:pt>
                <c:pt idx="650">
                  <c:v>-0.24823392797028365</c:v>
                </c:pt>
                <c:pt idx="651">
                  <c:v>-0.1986806587357105</c:v>
                </c:pt>
                <c:pt idx="652">
                  <c:v>-0.18854264207852711</c:v>
                </c:pt>
                <c:pt idx="653">
                  <c:v>-0.18888188285004237</c:v>
                </c:pt>
                <c:pt idx="654">
                  <c:v>-0.28947415708604318</c:v>
                </c:pt>
                <c:pt idx="655">
                  <c:v>-0.23898941780051808</c:v>
                </c:pt>
                <c:pt idx="656">
                  <c:v>-0.16998953219348656</c:v>
                </c:pt>
                <c:pt idx="657">
                  <c:v>-0.13655703548373677</c:v>
                </c:pt>
                <c:pt idx="658">
                  <c:v>-0.1405653579275421</c:v>
                </c:pt>
                <c:pt idx="659">
                  <c:v>-0.1722022792479504</c:v>
                </c:pt>
                <c:pt idx="660">
                  <c:v>-0.18113951505259362</c:v>
                </c:pt>
                <c:pt idx="661">
                  <c:v>-0.20609306946826533</c:v>
                </c:pt>
                <c:pt idx="662">
                  <c:v>-0.27506709365829929</c:v>
                </c:pt>
                <c:pt idx="663">
                  <c:v>-0.37788967948283791</c:v>
                </c:pt>
                <c:pt idx="664">
                  <c:v>-0.36079955639002026</c:v>
                </c:pt>
                <c:pt idx="665">
                  <c:v>-0.41783832063548065</c:v>
                </c:pt>
                <c:pt idx="666">
                  <c:v>-0.46602741125152947</c:v>
                </c:pt>
                <c:pt idx="667">
                  <c:v>-0.37509491919805438</c:v>
                </c:pt>
                <c:pt idx="668">
                  <c:v>-0.27513606881382668</c:v>
                </c:pt>
                <c:pt idx="669">
                  <c:v>-0.18417240292000636</c:v>
                </c:pt>
                <c:pt idx="670">
                  <c:v>-0.15899035465337108</c:v>
                </c:pt>
                <c:pt idx="671">
                  <c:v>-7.2077776288187456E-2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-0.14402445318226498</c:v>
                </c:pt>
                <c:pt idx="675">
                  <c:v>-0.12846818332501575</c:v>
                </c:pt>
                <c:pt idx="676">
                  <c:v>-4.554884936092185E-2</c:v>
                </c:pt>
                <c:pt idx="677">
                  <c:v>-1.2111324081638508E-2</c:v>
                </c:pt>
                <c:pt idx="678">
                  <c:v>-6.5086791738767635E-3</c:v>
                </c:pt>
                <c:pt idx="679">
                  <c:v>-5.7657192736907392E-3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-0.17118407520905243</c:v>
                </c:pt>
                <c:pt idx="683">
                  <c:v>-8.1430703596858112E-2</c:v>
                </c:pt>
                <c:pt idx="684">
                  <c:v>-3.1651665218856206E-2</c:v>
                </c:pt>
                <c:pt idx="685">
                  <c:v>-4.504420907736395E-2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-3.0657503717614443E-2</c:v>
                </c:pt>
                <c:pt idx="691">
                  <c:v>-0.12962707173668753</c:v>
                </c:pt>
                <c:pt idx="692">
                  <c:v>-7.5249380422553802E-2</c:v>
                </c:pt>
                <c:pt idx="693">
                  <c:v>-9.0181792666588878E-2</c:v>
                </c:pt>
                <c:pt idx="694">
                  <c:v>-6.4120636964168365E-2</c:v>
                </c:pt>
                <c:pt idx="695">
                  <c:v>-1.9452320639112064E-2</c:v>
                </c:pt>
                <c:pt idx="696">
                  <c:v>-7.3288590856067315E-2</c:v>
                </c:pt>
                <c:pt idx="697">
                  <c:v>-0.10556723827787251</c:v>
                </c:pt>
                <c:pt idx="698">
                  <c:v>-0.1147710312032435</c:v>
                </c:pt>
                <c:pt idx="699">
                  <c:v>-2.5256949846678145E-2</c:v>
                </c:pt>
                <c:pt idx="700">
                  <c:v>0</c:v>
                </c:pt>
                <c:pt idx="701">
                  <c:v>0</c:v>
                </c:pt>
                <c:pt idx="702">
                  <c:v>-4.9775982214907977E-3</c:v>
                </c:pt>
                <c:pt idx="703">
                  <c:v>-5.3698910569274894E-2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-3.7776016020870662E-3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-2.987684980740668E-2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-7.6341746029314761E-3</c:v>
                </c:pt>
                <c:pt idx="726">
                  <c:v>-8.0527979790976367E-3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-9.9717693051700751E-3</c:v>
                </c:pt>
                <c:pt idx="730">
                  <c:v>-0.24627509731608999</c:v>
                </c:pt>
                <c:pt idx="731">
                  <c:v>-0.28893180205289082</c:v>
                </c:pt>
                <c:pt idx="732">
                  <c:v>-0.32824257523016886</c:v>
                </c:pt>
                <c:pt idx="733">
                  <c:v>-0.42174544372095746</c:v>
                </c:pt>
                <c:pt idx="734">
                  <c:v>-0.44022353669738412</c:v>
                </c:pt>
                <c:pt idx="735">
                  <c:v>-0.38008117547012821</c:v>
                </c:pt>
                <c:pt idx="736">
                  <c:v>-0.40785901463216823</c:v>
                </c:pt>
                <c:pt idx="737">
                  <c:v>-0.38146601168062877</c:v>
                </c:pt>
                <c:pt idx="738">
                  <c:v>-0.35207905881512458</c:v>
                </c:pt>
                <c:pt idx="739">
                  <c:v>-0.33084036514077908</c:v>
                </c:pt>
                <c:pt idx="740">
                  <c:v>-0.36348769048177443</c:v>
                </c:pt>
                <c:pt idx="741">
                  <c:v>-0.31701693864804703</c:v>
                </c:pt>
                <c:pt idx="742">
                  <c:v>-0.27275801803533228</c:v>
                </c:pt>
                <c:pt idx="743">
                  <c:v>-0.27532512056213776</c:v>
                </c:pt>
                <c:pt idx="744">
                  <c:v>-0.26450880020913137</c:v>
                </c:pt>
                <c:pt idx="745">
                  <c:v>-0.20202723863532712</c:v>
                </c:pt>
                <c:pt idx="746">
                  <c:v>-0.15482335519410284</c:v>
                </c:pt>
                <c:pt idx="747">
                  <c:v>-6.2678888516063624E-2</c:v>
                </c:pt>
                <c:pt idx="748">
                  <c:v>-3.9979726257481807E-2</c:v>
                </c:pt>
                <c:pt idx="749">
                  <c:v>-0.11285683985070338</c:v>
                </c:pt>
                <c:pt idx="750">
                  <c:v>-2.7320737810153761E-2</c:v>
                </c:pt>
                <c:pt idx="751">
                  <c:v>-9.7719728086089752E-3</c:v>
                </c:pt>
                <c:pt idx="752">
                  <c:v>0</c:v>
                </c:pt>
                <c:pt idx="753">
                  <c:v>-6.4662877137029451E-3</c:v>
                </c:pt>
                <c:pt idx="754">
                  <c:v>-3.1630288724850408E-2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-2.1211716746013631E-2</c:v>
                </c:pt>
                <c:pt idx="762">
                  <c:v>-5.5381912985756232E-2</c:v>
                </c:pt>
                <c:pt idx="763">
                  <c:v>-3.2203316379707303E-2</c:v>
                </c:pt>
                <c:pt idx="764">
                  <c:v>-8.1198220095981433E-2</c:v>
                </c:pt>
                <c:pt idx="765">
                  <c:v>-0.15798213102239012</c:v>
                </c:pt>
                <c:pt idx="766">
                  <c:v>-0.18166725821968654</c:v>
                </c:pt>
                <c:pt idx="767">
                  <c:v>-0.20196340424641301</c:v>
                </c:pt>
                <c:pt idx="768">
                  <c:v>-0.16520477463571226</c:v>
                </c:pt>
                <c:pt idx="769">
                  <c:v>-0.21572325297662487</c:v>
                </c:pt>
                <c:pt idx="770">
                  <c:v>-0.13952826707309762</c:v>
                </c:pt>
                <c:pt idx="771">
                  <c:v>-0.11664826360494496</c:v>
                </c:pt>
                <c:pt idx="772">
                  <c:v>-6.8446536548589232E-2</c:v>
                </c:pt>
                <c:pt idx="773">
                  <c:v>-4.3101858029371276E-2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-5.5754887643519435E-2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-1.5257909115331092E-2</c:v>
                </c:pt>
                <c:pt idx="784">
                  <c:v>-4.195753108834599E-2</c:v>
                </c:pt>
                <c:pt idx="785">
                  <c:v>0</c:v>
                </c:pt>
                <c:pt idx="786">
                  <c:v>-2.0686842953041684E-2</c:v>
                </c:pt>
                <c:pt idx="787">
                  <c:v>-8.0907893974673017E-2</c:v>
                </c:pt>
                <c:pt idx="788">
                  <c:v>-0.15589516294461747</c:v>
                </c:pt>
                <c:pt idx="789">
                  <c:v>-0.14000306025612519</c:v>
                </c:pt>
                <c:pt idx="790">
                  <c:v>-0.1921816580704373</c:v>
                </c:pt>
                <c:pt idx="791">
                  <c:v>-0.14503744796271123</c:v>
                </c:pt>
                <c:pt idx="792">
                  <c:v>-0.12699287946880078</c:v>
                </c:pt>
                <c:pt idx="793">
                  <c:v>-8.0134670907465733E-2</c:v>
                </c:pt>
                <c:pt idx="794">
                  <c:v>-8.4121950528581957E-2</c:v>
                </c:pt>
                <c:pt idx="795">
                  <c:v>-4.5854407869510116E-2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-9.7724930552816391E-2</c:v>
                </c:pt>
                <c:pt idx="802">
                  <c:v>-6.262387505784861E-2</c:v>
                </c:pt>
                <c:pt idx="803">
                  <c:v>-3.0439673756517127E-3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-9.6175575674737335E-3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-1.8850595252349667E-2</c:v>
                </c:pt>
                <c:pt idx="815">
                  <c:v>-1.328440902097705E-2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-0.12301890992553532</c:v>
                </c:pt>
                <c:pt idx="819">
                  <c:v>-9.9980895696063832E-2</c:v>
                </c:pt>
                <c:pt idx="820">
                  <c:v>-6.6251984051599933E-2</c:v>
                </c:pt>
                <c:pt idx="821">
                  <c:v>-6.7544784503727251E-2</c:v>
                </c:pt>
                <c:pt idx="822">
                  <c:v>-7.6216982354861407E-2</c:v>
                </c:pt>
                <c:pt idx="823">
                  <c:v>-6.9841825056945139E-2</c:v>
                </c:pt>
                <c:pt idx="824">
                  <c:v>-5.3863244805042565E-2</c:v>
                </c:pt>
                <c:pt idx="825">
                  <c:v>-2.9289291454734578E-2</c:v>
                </c:pt>
                <c:pt idx="826">
                  <c:v>-1.0252487287233381E-2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-2.079091479421924E-2</c:v>
                </c:pt>
                <c:pt idx="834">
                  <c:v>-1.88404109279946E-2</c:v>
                </c:pt>
                <c:pt idx="835">
                  <c:v>-5.766287297195416E-2</c:v>
                </c:pt>
                <c:pt idx="836">
                  <c:v>-4.0833200499645228E-2</c:v>
                </c:pt>
                <c:pt idx="837">
                  <c:v>-1.5009151036283863E-2</c:v>
                </c:pt>
                <c:pt idx="838">
                  <c:v>-5.9020335793438239E-3</c:v>
                </c:pt>
                <c:pt idx="839">
                  <c:v>-4.1271791352568421E-2</c:v>
                </c:pt>
                <c:pt idx="840">
                  <c:v>-5.4046308272255206E-2</c:v>
                </c:pt>
                <c:pt idx="841">
                  <c:v>-5.1394285499365866E-2</c:v>
                </c:pt>
                <c:pt idx="842">
                  <c:v>0</c:v>
                </c:pt>
                <c:pt idx="843">
                  <c:v>-8.2772459871365278E-3</c:v>
                </c:pt>
                <c:pt idx="844">
                  <c:v>0</c:v>
                </c:pt>
                <c:pt idx="845">
                  <c:v>-2.2917336536039001E-2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-5.4092166513372342E-2</c:v>
                </c:pt>
                <c:pt idx="850">
                  <c:v>-0.13689855481419277</c:v>
                </c:pt>
                <c:pt idx="851">
                  <c:v>-0.17669679225473245</c:v>
                </c:pt>
                <c:pt idx="852">
                  <c:v>-0.19124963206921319</c:v>
                </c:pt>
                <c:pt idx="853">
                  <c:v>-0.13803198405166472</c:v>
                </c:pt>
                <c:pt idx="854">
                  <c:v>-7.2000533696886304E-2</c:v>
                </c:pt>
                <c:pt idx="855">
                  <c:v>-1.2140140023378931E-3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-0.18290775928567027</c:v>
                </c:pt>
                <c:pt idx="859">
                  <c:v>-0.14161157772371158</c:v>
                </c:pt>
                <c:pt idx="860">
                  <c:v>-0.39533458431284196</c:v>
                </c:pt>
                <c:pt idx="861">
                  <c:v>-0.3630404033674125</c:v>
                </c:pt>
                <c:pt idx="862">
                  <c:v>-0.27561935196824339</c:v>
                </c:pt>
                <c:pt idx="863">
                  <c:v>-0.29699254283786336</c:v>
                </c:pt>
                <c:pt idx="864">
                  <c:v>-0.32115775761579946</c:v>
                </c:pt>
                <c:pt idx="865">
                  <c:v>-0.26680109788209971</c:v>
                </c:pt>
                <c:pt idx="866">
                  <c:v>-0.24998925929545635</c:v>
                </c:pt>
                <c:pt idx="867">
                  <c:v>-0.18885867928571642</c:v>
                </c:pt>
                <c:pt idx="868">
                  <c:v>-9.4501248305069674E-2</c:v>
                </c:pt>
                <c:pt idx="869">
                  <c:v>-0.16767838760965448</c:v>
                </c:pt>
                <c:pt idx="870">
                  <c:v>-8.984239836957697E-2</c:v>
                </c:pt>
                <c:pt idx="871">
                  <c:v>-7.7111219099842088E-2</c:v>
                </c:pt>
                <c:pt idx="872">
                  <c:v>-9.8277406904425213E-2</c:v>
                </c:pt>
                <c:pt idx="873">
                  <c:v>-0.10144176350881373</c:v>
                </c:pt>
                <c:pt idx="874">
                  <c:v>-5.7469647476681818E-2</c:v>
                </c:pt>
                <c:pt idx="875">
                  <c:v>0</c:v>
                </c:pt>
                <c:pt idx="876">
                  <c:v>0</c:v>
                </c:pt>
                <c:pt idx="877">
                  <c:v>-1.4477575135863341E-2</c:v>
                </c:pt>
                <c:pt idx="878">
                  <c:v>-7.6994410991675477E-2</c:v>
                </c:pt>
                <c:pt idx="879">
                  <c:v>-7.1159874993757977E-2</c:v>
                </c:pt>
                <c:pt idx="880">
                  <c:v>-0.12998305346723904</c:v>
                </c:pt>
                <c:pt idx="881">
                  <c:v>-0.14023733801335558</c:v>
                </c:pt>
                <c:pt idx="882">
                  <c:v>-9.3146524854805568E-2</c:v>
                </c:pt>
                <c:pt idx="883">
                  <c:v>-8.733179074454811E-2</c:v>
                </c:pt>
                <c:pt idx="884">
                  <c:v>0</c:v>
                </c:pt>
                <c:pt idx="885">
                  <c:v>-2.0593419382896716E-2</c:v>
                </c:pt>
                <c:pt idx="886">
                  <c:v>-3.6267967249220767E-2</c:v>
                </c:pt>
                <c:pt idx="887">
                  <c:v>-7.854929000272548E-2</c:v>
                </c:pt>
                <c:pt idx="888">
                  <c:v>-2.0415548282403218E-2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0</c:v>
                </c:pt>
                <c:pt idx="893">
                  <c:v>0</c:v>
                </c:pt>
                <c:pt idx="894">
                  <c:v>-1.788799231598337E-2</c:v>
                </c:pt>
                <c:pt idx="895">
                  <c:v>-8.7412543302231915E-2</c:v>
                </c:pt>
                <c:pt idx="896">
                  <c:v>-4.04874149845591E-2</c:v>
                </c:pt>
                <c:pt idx="897">
                  <c:v>-0.13146955322488418</c:v>
                </c:pt>
                <c:pt idx="898">
                  <c:v>-8.0641767931471264E-2</c:v>
                </c:pt>
                <c:pt idx="899">
                  <c:v>0</c:v>
                </c:pt>
                <c:pt idx="900">
                  <c:v>0</c:v>
                </c:pt>
                <c:pt idx="901">
                  <c:v>-1.2590988387195412E-2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-0.17698233063054492</c:v>
                </c:pt>
                <c:pt idx="908">
                  <c:v>-0.1372256456876364</c:v>
                </c:pt>
                <c:pt idx="909">
                  <c:v>-0.15302473238450476</c:v>
                </c:pt>
                <c:pt idx="910">
                  <c:v>-0.16055735827083717</c:v>
                </c:pt>
                <c:pt idx="911">
                  <c:v>-0.14481172711933499</c:v>
                </c:pt>
                <c:pt idx="912">
                  <c:v>-0.17155411163688106</c:v>
                </c:pt>
                <c:pt idx="913">
                  <c:v>-0.21522156798090153</c:v>
                </c:pt>
                <c:pt idx="914">
                  <c:v>-0.25146109240586678</c:v>
                </c:pt>
                <c:pt idx="915">
                  <c:v>-0.31337338040165508</c:v>
                </c:pt>
                <c:pt idx="916">
                  <c:v>-0.32714716590703419</c:v>
                </c:pt>
                <c:pt idx="917">
                  <c:v>-0.23462200890070106</c:v>
                </c:pt>
                <c:pt idx="918">
                  <c:v>-0.25406671715664031</c:v>
                </c:pt>
                <c:pt idx="919">
                  <c:v>-0.21399629929774766</c:v>
                </c:pt>
                <c:pt idx="920">
                  <c:v>-0.17589498651842517</c:v>
                </c:pt>
                <c:pt idx="921">
                  <c:v>-0.20190457147599261</c:v>
                </c:pt>
                <c:pt idx="922">
                  <c:v>-0.12601324295581895</c:v>
                </c:pt>
                <c:pt idx="923">
                  <c:v>-0.13034661281780802</c:v>
                </c:pt>
                <c:pt idx="924">
                  <c:v>-7.2338606551640039E-2</c:v>
                </c:pt>
                <c:pt idx="925">
                  <c:v>-3.158510042527507E-2</c:v>
                </c:pt>
                <c:pt idx="926">
                  <c:v>-2.927255739881629E-2</c:v>
                </c:pt>
                <c:pt idx="927">
                  <c:v>-4.5094156334124169E-2</c:v>
                </c:pt>
                <c:pt idx="928">
                  <c:v>-7.0033809864248786E-2</c:v>
                </c:pt>
                <c:pt idx="929">
                  <c:v>-6.9474276803437318E-2</c:v>
                </c:pt>
                <c:pt idx="930">
                  <c:v>-9.7164106289841401E-2</c:v>
                </c:pt>
                <c:pt idx="931">
                  <c:v>-8.0057928867781514E-2</c:v>
                </c:pt>
                <c:pt idx="932">
                  <c:v>-1.7788881084773722E-3</c:v>
                </c:pt>
                <c:pt idx="933">
                  <c:v>0</c:v>
                </c:pt>
                <c:pt idx="934">
                  <c:v>-8.4207160328781949E-3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-6.4466610006976177E-2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-2.5866220540552987E-2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-3.4150912684794865E-2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0</c:v>
                </c:pt>
                <c:pt idx="955">
                  <c:v>-1.6510206358063995E-2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-1.1363054191699806E-2</c:v>
                </c:pt>
                <c:pt idx="967">
                  <c:v>-3.7670065875616832E-3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-7.7989549760930865E-2</c:v>
                </c:pt>
                <c:pt idx="973">
                  <c:v>-0.13174442373151918</c:v>
                </c:pt>
                <c:pt idx="974">
                  <c:v>-2.5369515438801726E-2</c:v>
                </c:pt>
                <c:pt idx="975">
                  <c:v>-5.7061630009961228E-2</c:v>
                </c:pt>
                <c:pt idx="976">
                  <c:v>-1.9486377527831222E-2</c:v>
                </c:pt>
                <c:pt idx="977">
                  <c:v>0</c:v>
                </c:pt>
                <c:pt idx="978">
                  <c:v>-4.5701910050538697E-2</c:v>
                </c:pt>
                <c:pt idx="979">
                  <c:v>-0.13110802388719556</c:v>
                </c:pt>
                <c:pt idx="980">
                  <c:v>-0.13045752864098281</c:v>
                </c:pt>
                <c:pt idx="981">
                  <c:v>-0.24819187327136039</c:v>
                </c:pt>
                <c:pt idx="982">
                  <c:v>-0.33835888789759416</c:v>
                </c:pt>
                <c:pt idx="983">
                  <c:v>-0.33236271526092342</c:v>
                </c:pt>
                <c:pt idx="984">
                  <c:v>-0.32461357338531427</c:v>
                </c:pt>
                <c:pt idx="985">
                  <c:v>-0.35584659521819584</c:v>
                </c:pt>
                <c:pt idx="986">
                  <c:v>-0.42221858009334023</c:v>
                </c:pt>
                <c:pt idx="987">
                  <c:v>-0.36081932486588975</c:v>
                </c:pt>
                <c:pt idx="988">
                  <c:v>-0.35318690561030364</c:v>
                </c:pt>
                <c:pt idx="989">
                  <c:v>-0.28861554166307168</c:v>
                </c:pt>
                <c:pt idx="990">
                  <c:v>-0.31267442575965687</c:v>
                </c:pt>
                <c:pt idx="991">
                  <c:v>-0.24521238537096146</c:v>
                </c:pt>
                <c:pt idx="992">
                  <c:v>-0.22306510338268248</c:v>
                </c:pt>
                <c:pt idx="993">
                  <c:v>-0.2228213597487545</c:v>
                </c:pt>
                <c:pt idx="994">
                  <c:v>-0.17760355568186248</c:v>
                </c:pt>
                <c:pt idx="995">
                  <c:v>-0.16162445393431069</c:v>
                </c:pt>
                <c:pt idx="996">
                  <c:v>-0.13863510894723441</c:v>
                </c:pt>
                <c:pt idx="997">
                  <c:v>-0.17043497329906865</c:v>
                </c:pt>
                <c:pt idx="998">
                  <c:v>-0.16887797124923898</c:v>
                </c:pt>
                <c:pt idx="999">
                  <c:v>-0.10484083893337426</c:v>
                </c:pt>
                <c:pt idx="1000">
                  <c:v>-0.10687430756211913</c:v>
                </c:pt>
                <c:pt idx="1001">
                  <c:v>-0.15419244713136981</c:v>
                </c:pt>
                <c:pt idx="1002">
                  <c:v>-0.18264084131509195</c:v>
                </c:pt>
                <c:pt idx="1003">
                  <c:v>-0.11834812290888974</c:v>
                </c:pt>
                <c:pt idx="1004">
                  <c:v>-0.15160194743623356</c:v>
                </c:pt>
                <c:pt idx="1005">
                  <c:v>-7.9054585122346643E-2</c:v>
                </c:pt>
                <c:pt idx="1006">
                  <c:v>-4.8088573862851702E-2</c:v>
                </c:pt>
                <c:pt idx="1007">
                  <c:v>-5.4190876019262535E-2</c:v>
                </c:pt>
                <c:pt idx="1008">
                  <c:v>0</c:v>
                </c:pt>
                <c:pt idx="1009">
                  <c:v>-2.3406017839117332E-2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-9.7690232856487702E-3</c:v>
                </c:pt>
                <c:pt idx="1014">
                  <c:v>-3.1956905409813552E-2</c:v>
                </c:pt>
                <c:pt idx="1015">
                  <c:v>-5.3329169278264033E-2</c:v>
                </c:pt>
                <c:pt idx="1016">
                  <c:v>-5.8479321906330317E-2</c:v>
                </c:pt>
                <c:pt idx="1017">
                  <c:v>-9.4790134707254281E-2</c:v>
                </c:pt>
                <c:pt idx="1018">
                  <c:v>-1.223991336457253E-2</c:v>
                </c:pt>
                <c:pt idx="1019">
                  <c:v>0</c:v>
                </c:pt>
                <c:pt idx="1020">
                  <c:v>-2.6829928859536389E-2</c:v>
                </c:pt>
                <c:pt idx="1021">
                  <c:v>0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-3.8432886744519945E-2</c:v>
                </c:pt>
                <c:pt idx="1026">
                  <c:v>-2.3043200647206219E-2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-2.1264156969692749E-2</c:v>
                </c:pt>
                <c:pt idx="1035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F-4A09-A5D1-7B71FF9B7FF1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Sheet1!$P$25:$P$1060</c:f>
              <c:numCache>
                <c:formatCode>0.00%</c:formatCode>
                <c:ptCount val="10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-3.8284662275781534E-3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-2.4436988459110021E-3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-8.1168425665156807E-4</c:v>
                </c:pt>
                <c:pt idx="17">
                  <c:v>0</c:v>
                </c:pt>
                <c:pt idx="18">
                  <c:v>-1.0662434842721003E-2</c:v>
                </c:pt>
                <c:pt idx="19">
                  <c:v>-4.4101310790075843E-2</c:v>
                </c:pt>
                <c:pt idx="20">
                  <c:v>-1.0888010898575051E-2</c:v>
                </c:pt>
                <c:pt idx="21">
                  <c:v>-3.9982206392399133E-2</c:v>
                </c:pt>
                <c:pt idx="22">
                  <c:v>-3.7234706222474601E-2</c:v>
                </c:pt>
                <c:pt idx="23">
                  <c:v>-3.7463438013736861E-2</c:v>
                </c:pt>
                <c:pt idx="24">
                  <c:v>-2.3969932434966257E-2</c:v>
                </c:pt>
                <c:pt idx="25">
                  <c:v>-1.9136360139333619E-2</c:v>
                </c:pt>
                <c:pt idx="26">
                  <c:v>-2.2814057496299611E-2</c:v>
                </c:pt>
                <c:pt idx="27">
                  <c:v>-3.1526474705933838E-2</c:v>
                </c:pt>
                <c:pt idx="28">
                  <c:v>-1.8373105718372029E-2</c:v>
                </c:pt>
                <c:pt idx="29">
                  <c:v>-1.3858743297943232E-2</c:v>
                </c:pt>
                <c:pt idx="30">
                  <c:v>-3.3142987850799388E-2</c:v>
                </c:pt>
                <c:pt idx="31">
                  <c:v>-1.0634721234637601E-2</c:v>
                </c:pt>
                <c:pt idx="32">
                  <c:v>-1.1858616177719217E-2</c:v>
                </c:pt>
                <c:pt idx="33">
                  <c:v>-1.0340266883679394E-3</c:v>
                </c:pt>
                <c:pt idx="34">
                  <c:v>-2.5209116395804587E-3</c:v>
                </c:pt>
                <c:pt idx="35">
                  <c:v>-3.3778376259810061E-2</c:v>
                </c:pt>
                <c:pt idx="36">
                  <c:v>-3.7832214088934779E-2</c:v>
                </c:pt>
                <c:pt idx="37">
                  <c:v>-3.2219568671120191E-2</c:v>
                </c:pt>
                <c:pt idx="38">
                  <c:v>-2.6574182821701764E-2</c:v>
                </c:pt>
                <c:pt idx="39">
                  <c:v>-4.4192028815049578E-2</c:v>
                </c:pt>
                <c:pt idx="40">
                  <c:v>-3.8616482316470746E-2</c:v>
                </c:pt>
                <c:pt idx="41">
                  <c:v>-3.9555076735907857E-2</c:v>
                </c:pt>
                <c:pt idx="42">
                  <c:v>-3.9576455897262441E-2</c:v>
                </c:pt>
                <c:pt idx="43">
                  <c:v>-3.3973985223329728E-2</c:v>
                </c:pt>
                <c:pt idx="44">
                  <c:v>-2.7694846023464947E-2</c:v>
                </c:pt>
                <c:pt idx="45">
                  <c:v>-3.1858417764417557E-2</c:v>
                </c:pt>
                <c:pt idx="46">
                  <c:v>-2.6210925201376578E-2</c:v>
                </c:pt>
                <c:pt idx="47">
                  <c:v>-2.0530488931717938E-2</c:v>
                </c:pt>
                <c:pt idx="48">
                  <c:v>-1.6799769204840609E-2</c:v>
                </c:pt>
                <c:pt idx="49">
                  <c:v>-1.1064434525202116E-2</c:v>
                </c:pt>
                <c:pt idx="50">
                  <c:v>-5.2956437265991863E-3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-5.9848571861035982E-2</c:v>
                </c:pt>
                <c:pt idx="55">
                  <c:v>-5.4364355196891978E-2</c:v>
                </c:pt>
                <c:pt idx="56">
                  <c:v>-4.8848147268873765E-2</c:v>
                </c:pt>
                <c:pt idx="57">
                  <c:v>-4.3299761461275565E-2</c:v>
                </c:pt>
                <c:pt idx="58">
                  <c:v>-3.7719010069799608E-2</c:v>
                </c:pt>
                <c:pt idx="59">
                  <c:v>-3.2105704295206761E-2</c:v>
                </c:pt>
                <c:pt idx="60">
                  <c:v>-2.6459654236928642E-2</c:v>
                </c:pt>
                <c:pt idx="61">
                  <c:v>-2.0780668886644205E-2</c:v>
                </c:pt>
                <c:pt idx="62">
                  <c:v>-1.5068556121816234E-2</c:v>
                </c:pt>
                <c:pt idx="63">
                  <c:v>-9.3231226991934424E-3</c:v>
                </c:pt>
                <c:pt idx="64">
                  <c:v>-2.356694043009977E-3</c:v>
                </c:pt>
                <c:pt idx="65">
                  <c:v>-1.0541921354450645E-2</c:v>
                </c:pt>
                <c:pt idx="66">
                  <c:v>-4.770082562351563E-3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-2.7377204183842374E-2</c:v>
                </c:pt>
                <c:pt idx="72">
                  <c:v>-2.5816877862851362E-2</c:v>
                </c:pt>
                <c:pt idx="73">
                  <c:v>-2.0134142983717962E-2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-6.2494767284049235E-3</c:v>
                </c:pt>
                <c:pt idx="90">
                  <c:v>-1.3740460529717557E-2</c:v>
                </c:pt>
                <c:pt idx="91">
                  <c:v>-3.3763575277490521E-2</c:v>
                </c:pt>
                <c:pt idx="92">
                  <c:v>0</c:v>
                </c:pt>
                <c:pt idx="93">
                  <c:v>-3.5934997812139269E-3</c:v>
                </c:pt>
                <c:pt idx="94">
                  <c:v>-6.3746567965149104E-2</c:v>
                </c:pt>
                <c:pt idx="95">
                  <c:v>-5.3017539697600702E-2</c:v>
                </c:pt>
                <c:pt idx="96">
                  <c:v>-4.9011784894504418E-2</c:v>
                </c:pt>
                <c:pt idx="97">
                  <c:v>-4.1398523878910964E-2</c:v>
                </c:pt>
                <c:pt idx="98">
                  <c:v>-1.4537395693263178E-2</c:v>
                </c:pt>
                <c:pt idx="99">
                  <c:v>0</c:v>
                </c:pt>
                <c:pt idx="100">
                  <c:v>-2.4412516791122552E-2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-3.6519645847269411E-3</c:v>
                </c:pt>
                <c:pt idx="114">
                  <c:v>-3.7505554468434399E-3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-9.4287880150534242E-3</c:v>
                </c:pt>
                <c:pt idx="120">
                  <c:v>-2.2480607974029621E-2</c:v>
                </c:pt>
                <c:pt idx="121">
                  <c:v>-2.4102128981914661E-2</c:v>
                </c:pt>
                <c:pt idx="122">
                  <c:v>-2.7037808703698984E-2</c:v>
                </c:pt>
                <c:pt idx="123">
                  <c:v>-3.0919363379083076E-2</c:v>
                </c:pt>
                <c:pt idx="124">
                  <c:v>-2.7183637361256063E-2</c:v>
                </c:pt>
                <c:pt idx="125">
                  <c:v>-4.0738999979647472E-2</c:v>
                </c:pt>
                <c:pt idx="126">
                  <c:v>-4.4600921735254095E-2</c:v>
                </c:pt>
                <c:pt idx="127">
                  <c:v>-3.9027760445376369E-2</c:v>
                </c:pt>
                <c:pt idx="128">
                  <c:v>-3.342208904797439E-2</c:v>
                </c:pt>
                <c:pt idx="129">
                  <c:v>-3.179593019613558E-2</c:v>
                </c:pt>
                <c:pt idx="130">
                  <c:v>-2.6148073122279736E-2</c:v>
                </c:pt>
                <c:pt idx="131">
                  <c:v>-2.0467270215493105E-2</c:v>
                </c:pt>
                <c:pt idx="132">
                  <c:v>-1.4753329291749995E-2</c:v>
                </c:pt>
                <c:pt idx="133">
                  <c:v>-9.0060570459518097E-3</c:v>
                </c:pt>
                <c:pt idx="134">
                  <c:v>-3.2252590453865082E-3</c:v>
                </c:pt>
                <c:pt idx="135">
                  <c:v>-2.2342988429505661E-3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-4.1721913627857932E-3</c:v>
                </c:pt>
                <c:pt idx="142">
                  <c:v>0</c:v>
                </c:pt>
                <c:pt idx="143">
                  <c:v>-5.6693662004017042E-3</c:v>
                </c:pt>
                <c:pt idx="144">
                  <c:v>-1.0227558698903128E-3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-1.3312225110089226E-3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-3.0378913217954273E-2</c:v>
                </c:pt>
                <c:pt idx="162">
                  <c:v>-6.9557898997839596E-2</c:v>
                </c:pt>
                <c:pt idx="163">
                  <c:v>-6.413032007532693E-2</c:v>
                </c:pt>
                <c:pt idx="164">
                  <c:v>-5.8671080275766285E-2</c:v>
                </c:pt>
                <c:pt idx="165">
                  <c:v>-5.3179994910708239E-2</c:v>
                </c:pt>
                <c:pt idx="166">
                  <c:v>-3.8751013041715243E-2</c:v>
                </c:pt>
                <c:pt idx="167">
                  <c:v>-3.3654973499618768E-2</c:v>
                </c:pt>
                <c:pt idx="168">
                  <c:v>-1.0270079966164913E-2</c:v>
                </c:pt>
                <c:pt idx="169">
                  <c:v>-2.312659612393686E-3</c:v>
                </c:pt>
                <c:pt idx="170">
                  <c:v>-9.5742160032129542E-3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-1.5046517991382902E-2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-2.4486526319391411E-2</c:v>
                </c:pt>
                <c:pt idx="184">
                  <c:v>-2.3992491907374069E-2</c:v>
                </c:pt>
                <c:pt idx="185">
                  <c:v>-1.0450690929688644E-2</c:v>
                </c:pt>
                <c:pt idx="186">
                  <c:v>0</c:v>
                </c:pt>
                <c:pt idx="187">
                  <c:v>-2.386212290550771E-2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-3.0581883965263845E-4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-9.179502820819474E-3</c:v>
                </c:pt>
                <c:pt idx="205">
                  <c:v>-1.2840861433004558E-2</c:v>
                </c:pt>
                <c:pt idx="206">
                  <c:v>-1.3690544976933228E-2</c:v>
                </c:pt>
                <c:pt idx="207">
                  <c:v>-4.712356289909736E-3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-5.1799171078603656E-4</c:v>
                </c:pt>
                <c:pt idx="213">
                  <c:v>0</c:v>
                </c:pt>
                <c:pt idx="214">
                  <c:v>-5.911284832858632E-3</c:v>
                </c:pt>
                <c:pt idx="215">
                  <c:v>0</c:v>
                </c:pt>
                <c:pt idx="216">
                  <c:v>-3.5942045691006452E-3</c:v>
                </c:pt>
                <c:pt idx="217">
                  <c:v>-1.8583234590804354E-3</c:v>
                </c:pt>
                <c:pt idx="218">
                  <c:v>0</c:v>
                </c:pt>
                <c:pt idx="219">
                  <c:v>-1.54563166189714E-3</c:v>
                </c:pt>
                <c:pt idx="220">
                  <c:v>-1.9612970453637413E-3</c:v>
                </c:pt>
                <c:pt idx="221">
                  <c:v>0</c:v>
                </c:pt>
                <c:pt idx="222">
                  <c:v>-2.0973980378978907E-2</c:v>
                </c:pt>
                <c:pt idx="223">
                  <c:v>-1.8030130560883983E-2</c:v>
                </c:pt>
                <c:pt idx="224">
                  <c:v>-1.2242097629500015E-2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-1.2669817649692328E-2</c:v>
                </c:pt>
                <c:pt idx="232">
                  <c:v>-1.8358981890140846E-2</c:v>
                </c:pt>
                <c:pt idx="233">
                  <c:v>0</c:v>
                </c:pt>
                <c:pt idx="234">
                  <c:v>0</c:v>
                </c:pt>
                <c:pt idx="235">
                  <c:v>-1.2639227693908017E-2</c:v>
                </c:pt>
                <c:pt idx="236">
                  <c:v>-1.8675620845566288E-2</c:v>
                </c:pt>
                <c:pt idx="237">
                  <c:v>-5.159945086402018E-2</c:v>
                </c:pt>
                <c:pt idx="238">
                  <c:v>-5.9100399082982813E-2</c:v>
                </c:pt>
                <c:pt idx="239">
                  <c:v>-5.191355094892891E-2</c:v>
                </c:pt>
                <c:pt idx="240">
                  <c:v>-2.7128810215990229E-2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-2.1869586274668618E-2</c:v>
                </c:pt>
                <c:pt idx="246">
                  <c:v>-3.9368429958271278E-2</c:v>
                </c:pt>
                <c:pt idx="247">
                  <c:v>-2.6324762505204102E-2</c:v>
                </c:pt>
                <c:pt idx="248">
                  <c:v>-1.7086075671123968E-2</c:v>
                </c:pt>
                <c:pt idx="249">
                  <c:v>0</c:v>
                </c:pt>
                <c:pt idx="250">
                  <c:v>-1.181601413199096E-2</c:v>
                </c:pt>
                <c:pt idx="251">
                  <c:v>-4.5895724214353173E-3</c:v>
                </c:pt>
                <c:pt idx="252">
                  <c:v>0</c:v>
                </c:pt>
                <c:pt idx="253">
                  <c:v>0</c:v>
                </c:pt>
                <c:pt idx="254">
                  <c:v>-2.1921967526842168E-2</c:v>
                </c:pt>
                <c:pt idx="255">
                  <c:v>-4.3882470933398587E-2</c:v>
                </c:pt>
                <c:pt idx="256">
                  <c:v>-6.0366239003963651E-2</c:v>
                </c:pt>
                <c:pt idx="257">
                  <c:v>-7.7004171953344192E-2</c:v>
                </c:pt>
                <c:pt idx="258">
                  <c:v>-8.8254720732231728E-2</c:v>
                </c:pt>
                <c:pt idx="259">
                  <c:v>-9.9720267103123095E-2</c:v>
                </c:pt>
                <c:pt idx="260">
                  <c:v>-0.10576130127318528</c:v>
                </c:pt>
                <c:pt idx="261">
                  <c:v>-0.10628108719895346</c:v>
                </c:pt>
                <c:pt idx="262">
                  <c:v>-0.10106772687428067</c:v>
                </c:pt>
                <c:pt idx="263">
                  <c:v>-9.5823955281047257E-2</c:v>
                </c:pt>
                <c:pt idx="264">
                  <c:v>-9.0549595020186779E-2</c:v>
                </c:pt>
                <c:pt idx="265">
                  <c:v>-8.5244467657804468E-2</c:v>
                </c:pt>
                <c:pt idx="266">
                  <c:v>-7.9908393719141602E-2</c:v>
                </c:pt>
                <c:pt idx="267">
                  <c:v>-7.4541192682503254E-2</c:v>
                </c:pt>
                <c:pt idx="268">
                  <c:v>-6.9142682973151182E-2</c:v>
                </c:pt>
                <c:pt idx="269">
                  <c:v>-6.3712681957161288E-2</c:v>
                </c:pt>
                <c:pt idx="270">
                  <c:v>-5.8251005935244571E-2</c:v>
                </c:pt>
                <c:pt idx="271">
                  <c:v>-5.2757470136533535E-2</c:v>
                </c:pt>
                <c:pt idx="272">
                  <c:v>-4.7231888712330083E-2</c:v>
                </c:pt>
                <c:pt idx="273">
                  <c:v>-3.198371687034085E-2</c:v>
                </c:pt>
                <c:pt idx="274">
                  <c:v>-2.9450949876007937E-2</c:v>
                </c:pt>
                <c:pt idx="275">
                  <c:v>-3.9829165997137594E-2</c:v>
                </c:pt>
                <c:pt idx="276">
                  <c:v>-3.8696679662674094E-2</c:v>
                </c:pt>
                <c:pt idx="277">
                  <c:v>-3.3089076960706398E-2</c:v>
                </c:pt>
                <c:pt idx="278">
                  <c:v>-2.744876324297707E-2</c:v>
                </c:pt>
                <c:pt idx="279">
                  <c:v>-2.1775547695227826E-2</c:v>
                </c:pt>
                <c:pt idx="280">
                  <c:v>-1.6069238390116536E-2</c:v>
                </c:pt>
                <c:pt idx="281">
                  <c:v>-1.0329642280725526E-2</c:v>
                </c:pt>
                <c:pt idx="282">
                  <c:v>-4.5565651940298046E-3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-1.0939047490465703E-2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-1.0983627021194042E-2</c:v>
                </c:pt>
                <c:pt idx="295">
                  <c:v>-2.4976160514133094E-2</c:v>
                </c:pt>
                <c:pt idx="296">
                  <c:v>-1.5594172725225341E-2</c:v>
                </c:pt>
                <c:pt idx="297">
                  <c:v>-1.3736925355404606E-2</c:v>
                </c:pt>
                <c:pt idx="298">
                  <c:v>-2.4642304945207139E-2</c:v>
                </c:pt>
                <c:pt idx="299">
                  <c:v>-3.8079930764319814E-2</c:v>
                </c:pt>
                <c:pt idx="300">
                  <c:v>-4.4127875796213245E-2</c:v>
                </c:pt>
                <c:pt idx="301">
                  <c:v>-3.855195507169118E-2</c:v>
                </c:pt>
                <c:pt idx="302">
                  <c:v>-3.2943508142942668E-2</c:v>
                </c:pt>
                <c:pt idx="303">
                  <c:v>-2.7302345273776507E-2</c:v>
                </c:pt>
                <c:pt idx="304">
                  <c:v>-2.1628275621206838E-2</c:v>
                </c:pt>
                <c:pt idx="305">
                  <c:v>-1.5921107228997311E-2</c:v>
                </c:pt>
                <c:pt idx="306">
                  <c:v>-1.0180647021166389E-2</c:v>
                </c:pt>
                <c:pt idx="307">
                  <c:v>-4.4067007954564641E-3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-3.3323774606909273E-3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-3.1458130854374877E-3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-1.5922377554958511E-2</c:v>
                </c:pt>
                <c:pt idx="338">
                  <c:v>-1.406574939881966E-2</c:v>
                </c:pt>
                <c:pt idx="339">
                  <c:v>-1.1232830368330338E-2</c:v>
                </c:pt>
                <c:pt idx="340">
                  <c:v>-9.3673545916911349E-3</c:v>
                </c:pt>
                <c:pt idx="341">
                  <c:v>-7.498359280848077E-3</c:v>
                </c:pt>
                <c:pt idx="342">
                  <c:v>-5.6258377956072136E-3</c:v>
                </c:pt>
                <c:pt idx="343">
                  <c:v>-4.7308988917045269E-3</c:v>
                </c:pt>
                <c:pt idx="344">
                  <c:v>-2.3482914482449879E-2</c:v>
                </c:pt>
                <c:pt idx="345">
                  <c:v>-2.7579220037952101E-2</c:v>
                </c:pt>
                <c:pt idx="346">
                  <c:v>-2.2866220235680634E-2</c:v>
                </c:pt>
                <c:pt idx="347">
                  <c:v>-1.8130378092321875E-2</c:v>
                </c:pt>
                <c:pt idx="348">
                  <c:v>-1.4340360499445426E-2</c:v>
                </c:pt>
                <c:pt idx="349">
                  <c:v>-1.8637486052001773E-2</c:v>
                </c:pt>
                <c:pt idx="350">
                  <c:v>-1.2912871387305125E-2</c:v>
                </c:pt>
                <c:pt idx="351">
                  <c:v>-7.1548631370643712E-3</c:v>
                </c:pt>
                <c:pt idx="352">
                  <c:v>-1.3632665053638915E-3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-4.8972665738095111E-3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-2.0526029124324996E-2</c:v>
                </c:pt>
                <c:pt idx="365">
                  <c:v>-1.6745258746511671E-2</c:v>
                </c:pt>
                <c:pt idx="366">
                  <c:v>-1.2949894591757993E-2</c:v>
                </c:pt>
                <c:pt idx="367">
                  <c:v>-1.0113769337003364E-2</c:v>
                </c:pt>
                <c:pt idx="368">
                  <c:v>-7.2694949453240287E-3</c:v>
                </c:pt>
                <c:pt idx="369">
                  <c:v>0</c:v>
                </c:pt>
                <c:pt idx="370">
                  <c:v>0</c:v>
                </c:pt>
                <c:pt idx="371">
                  <c:v>-2.0078410086140086E-2</c:v>
                </c:pt>
                <c:pt idx="372">
                  <c:v>-1.8229622985258653E-2</c:v>
                </c:pt>
                <c:pt idx="373">
                  <c:v>-1.6377347836170619E-2</c:v>
                </c:pt>
                <c:pt idx="374">
                  <c:v>-1.4521578058085516E-2</c:v>
                </c:pt>
                <c:pt idx="375">
                  <c:v>-1.2662307057797251E-2</c:v>
                </c:pt>
                <c:pt idx="376">
                  <c:v>-1.0799528229660571E-2</c:v>
                </c:pt>
                <c:pt idx="377">
                  <c:v>-9.9092456583761424E-3</c:v>
                </c:pt>
                <c:pt idx="378">
                  <c:v>-9.0181618308454725E-3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-1.8460537675630939E-2</c:v>
                </c:pt>
                <c:pt idx="384">
                  <c:v>-1.6608698185993087E-2</c:v>
                </c:pt>
                <c:pt idx="385">
                  <c:v>0</c:v>
                </c:pt>
                <c:pt idx="386">
                  <c:v>0</c:v>
                </c:pt>
                <c:pt idx="387">
                  <c:v>-4.1397301594418012E-3</c:v>
                </c:pt>
                <c:pt idx="388">
                  <c:v>-1.7393427226991443E-2</c:v>
                </c:pt>
                <c:pt idx="389">
                  <c:v>-1.4570069728461199E-2</c:v>
                </c:pt>
                <c:pt idx="390">
                  <c:v>-1.1738599779042347E-2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-1.6758262777117672E-2</c:v>
                </c:pt>
                <c:pt idx="397">
                  <c:v>0</c:v>
                </c:pt>
                <c:pt idx="398">
                  <c:v>-5.7378854233845367E-2</c:v>
                </c:pt>
                <c:pt idx="399">
                  <c:v>-0.17486130797615795</c:v>
                </c:pt>
                <c:pt idx="400">
                  <c:v>-0.18729340049441212</c:v>
                </c:pt>
                <c:pt idx="401">
                  <c:v>-0.18255261199729611</c:v>
                </c:pt>
                <c:pt idx="402">
                  <c:v>-0.17778416890061366</c:v>
                </c:pt>
                <c:pt idx="403">
                  <c:v>-0.17896729477381446</c:v>
                </c:pt>
                <c:pt idx="404">
                  <c:v>-0.17417793732666176</c:v>
                </c:pt>
                <c:pt idx="405">
                  <c:v>-0.15610636648999587</c:v>
                </c:pt>
                <c:pt idx="406">
                  <c:v>-0.14781576857348466</c:v>
                </c:pt>
                <c:pt idx="407">
                  <c:v>-0.13772170201580491</c:v>
                </c:pt>
                <c:pt idx="408">
                  <c:v>-0.14139251102765549</c:v>
                </c:pt>
                <c:pt idx="409">
                  <c:v>-0.14803513279356195</c:v>
                </c:pt>
                <c:pt idx="410">
                  <c:v>-0.19557205463933414</c:v>
                </c:pt>
                <c:pt idx="411">
                  <c:v>-0.19087955829139702</c:v>
                </c:pt>
                <c:pt idx="412">
                  <c:v>-0.18615968904809677</c:v>
                </c:pt>
                <c:pt idx="413">
                  <c:v>-0.18141228723421055</c:v>
                </c:pt>
                <c:pt idx="414">
                  <c:v>-0.1642926195916794</c:v>
                </c:pt>
                <c:pt idx="415">
                  <c:v>-0.14201708482758491</c:v>
                </c:pt>
                <c:pt idx="416">
                  <c:v>-0.13028120321915637</c:v>
                </c:pt>
                <c:pt idx="417">
                  <c:v>-9.0515882020759442E-2</c:v>
                </c:pt>
                <c:pt idx="418">
                  <c:v>-6.7714488088441049E-2</c:v>
                </c:pt>
                <c:pt idx="419">
                  <c:v>-4.8673896216776757E-2</c:v>
                </c:pt>
                <c:pt idx="420">
                  <c:v>-5.3498049182914009E-2</c:v>
                </c:pt>
                <c:pt idx="421">
                  <c:v>-4.9241421154554543E-2</c:v>
                </c:pt>
                <c:pt idx="422">
                  <c:v>-1.7446349134686678E-2</c:v>
                </c:pt>
                <c:pt idx="423">
                  <c:v>-2.0272515444762051E-2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-6.4697142953067388E-3</c:v>
                </c:pt>
                <c:pt idx="431">
                  <c:v>0</c:v>
                </c:pt>
                <c:pt idx="432">
                  <c:v>-1.3608346000510974E-3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-2.3537657415073743E-2</c:v>
                </c:pt>
                <c:pt idx="437">
                  <c:v>-1.5912836452192991E-2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-2.3048788644528861E-2</c:v>
                </c:pt>
                <c:pt idx="443">
                  <c:v>-1.7488848302001592E-2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-3.5901609950351632E-2</c:v>
                </c:pt>
                <c:pt idx="449">
                  <c:v>-4.126848335297606E-2</c:v>
                </c:pt>
                <c:pt idx="450">
                  <c:v>-8.4076272274076547E-2</c:v>
                </c:pt>
                <c:pt idx="451">
                  <c:v>-7.2549585101188141E-2</c:v>
                </c:pt>
                <c:pt idx="452">
                  <c:v>-6.4810054345820767E-2</c:v>
                </c:pt>
                <c:pt idx="453">
                  <c:v>-4.8373426760835891E-2</c:v>
                </c:pt>
                <c:pt idx="454">
                  <c:v>-6.0355226054154332E-2</c:v>
                </c:pt>
                <c:pt idx="455">
                  <c:v>-6.2800749071736606E-2</c:v>
                </c:pt>
                <c:pt idx="456">
                  <c:v>-4.0154683566757887E-2</c:v>
                </c:pt>
                <c:pt idx="457">
                  <c:v>-8.3665636500692697E-3</c:v>
                </c:pt>
                <c:pt idx="458">
                  <c:v>0</c:v>
                </c:pt>
                <c:pt idx="459">
                  <c:v>0</c:v>
                </c:pt>
                <c:pt idx="460">
                  <c:v>-2.5747583391611317E-2</c:v>
                </c:pt>
                <c:pt idx="461">
                  <c:v>-4.3823541578142278E-2</c:v>
                </c:pt>
                <c:pt idx="462">
                  <c:v>-6.0540725819653751E-2</c:v>
                </c:pt>
                <c:pt idx="463">
                  <c:v>-4.4813275191458612E-2</c:v>
                </c:pt>
                <c:pt idx="464">
                  <c:v>-5.2288809449621998E-2</c:v>
                </c:pt>
                <c:pt idx="465">
                  <c:v>-6.7892619932822251E-2</c:v>
                </c:pt>
                <c:pt idx="466">
                  <c:v>-6.3829013174211524E-2</c:v>
                </c:pt>
                <c:pt idx="467">
                  <c:v>-6.2993059078114366E-2</c:v>
                </c:pt>
                <c:pt idx="468">
                  <c:v>-5.7527185256070035E-2</c:v>
                </c:pt>
                <c:pt idx="469">
                  <c:v>-2.1812847079612729E-2</c:v>
                </c:pt>
                <c:pt idx="470">
                  <c:v>-1.0123331088109699E-2</c:v>
                </c:pt>
                <c:pt idx="471">
                  <c:v>0</c:v>
                </c:pt>
                <c:pt idx="472">
                  <c:v>-1.991770349989197E-2</c:v>
                </c:pt>
                <c:pt idx="473">
                  <c:v>0</c:v>
                </c:pt>
                <c:pt idx="474">
                  <c:v>-8.9495041710406786E-3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-3.475163089040767E-2</c:v>
                </c:pt>
                <c:pt idx="480">
                  <c:v>-2.4775525567585222E-2</c:v>
                </c:pt>
                <c:pt idx="481">
                  <c:v>0</c:v>
                </c:pt>
                <c:pt idx="482">
                  <c:v>0</c:v>
                </c:pt>
                <c:pt idx="483">
                  <c:v>-1.2503571074728326E-2</c:v>
                </c:pt>
                <c:pt idx="484">
                  <c:v>-1.5816031143446541E-2</c:v>
                </c:pt>
                <c:pt idx="485">
                  <c:v>-2.8147505954282726E-2</c:v>
                </c:pt>
                <c:pt idx="486">
                  <c:v>-4.4468927890773724E-2</c:v>
                </c:pt>
                <c:pt idx="487">
                  <c:v>-2.6629847471953627E-2</c:v>
                </c:pt>
                <c:pt idx="488">
                  <c:v>-7.1637808745945719E-2</c:v>
                </c:pt>
                <c:pt idx="489">
                  <c:v>-6.3281166643182507E-2</c:v>
                </c:pt>
                <c:pt idx="490">
                  <c:v>-5.353733880663214E-2</c:v>
                </c:pt>
                <c:pt idx="491">
                  <c:v>-1.65151195244847E-2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-4.5500814010807855E-2</c:v>
                </c:pt>
                <c:pt idx="500">
                  <c:v>0</c:v>
                </c:pt>
                <c:pt idx="501">
                  <c:v>0</c:v>
                </c:pt>
                <c:pt idx="502">
                  <c:v>-1.1694311937650137E-2</c:v>
                </c:pt>
                <c:pt idx="503">
                  <c:v>-2.3425460412413446E-2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-1.9976774576660805E-2</c:v>
                </c:pt>
                <c:pt idx="510">
                  <c:v>-0.1479851351039253</c:v>
                </c:pt>
                <c:pt idx="511">
                  <c:v>-0.17881367455434871</c:v>
                </c:pt>
                <c:pt idx="512">
                  <c:v>-0.21007735167327546</c:v>
                </c:pt>
                <c:pt idx="513">
                  <c:v>-0.21112530396052498</c:v>
                </c:pt>
                <c:pt idx="514">
                  <c:v>-0.22571738317871326</c:v>
                </c:pt>
                <c:pt idx="515">
                  <c:v>-0.22120073458058909</c:v>
                </c:pt>
                <c:pt idx="516">
                  <c:v>-0.21665773886564255</c:v>
                </c:pt>
                <c:pt idx="517">
                  <c:v>-0.21208824234235868</c:v>
                </c:pt>
                <c:pt idx="518">
                  <c:v>-0.20749209042268912</c:v>
                </c:pt>
                <c:pt idx="519">
                  <c:v>-0.20286912761682141</c:v>
                </c:pt>
                <c:pt idx="520">
                  <c:v>-0.1982191975279195</c:v>
                </c:pt>
                <c:pt idx="521">
                  <c:v>-0.2235085770617522</c:v>
                </c:pt>
                <c:pt idx="522">
                  <c:v>-0.21897904376127919</c:v>
                </c:pt>
                <c:pt idx="523">
                  <c:v>-0.21442308818321998</c:v>
                </c:pt>
                <c:pt idx="524">
                  <c:v>-0.20266660962267569</c:v>
                </c:pt>
                <c:pt idx="525">
                  <c:v>-0.20066390607508799</c:v>
                </c:pt>
                <c:pt idx="526">
                  <c:v>-0.20273962439826509</c:v>
                </c:pt>
                <c:pt idx="527">
                  <c:v>-0.19808893887392154</c:v>
                </c:pt>
                <c:pt idx="528">
                  <c:v>-0.19341112435068619</c:v>
                </c:pt>
                <c:pt idx="529">
                  <c:v>-0.18870602257606506</c:v>
                </c:pt>
                <c:pt idx="530">
                  <c:v>-0.18433909448094898</c:v>
                </c:pt>
                <c:pt idx="531">
                  <c:v>-0.17809664101464595</c:v>
                </c:pt>
                <c:pt idx="532">
                  <c:v>-0.15954750680171126</c:v>
                </c:pt>
                <c:pt idx="533">
                  <c:v>-0.14717104033091377</c:v>
                </c:pt>
                <c:pt idx="534">
                  <c:v>-0.14435105189309572</c:v>
                </c:pt>
                <c:pt idx="535">
                  <c:v>-0.13304555343526425</c:v>
                </c:pt>
                <c:pt idx="536">
                  <c:v>-0.19417639772505835</c:v>
                </c:pt>
                <c:pt idx="537">
                  <c:v>-0.18947576004512123</c:v>
                </c:pt>
                <c:pt idx="538">
                  <c:v>-0.18474770197871782</c:v>
                </c:pt>
                <c:pt idx="539">
                  <c:v>-0.17999206357359365</c:v>
                </c:pt>
                <c:pt idx="540">
                  <c:v>-0.15689995786051458</c:v>
                </c:pt>
                <c:pt idx="541">
                  <c:v>-0.10687860287868856</c:v>
                </c:pt>
                <c:pt idx="542">
                  <c:v>-9.5530283526155557E-2</c:v>
                </c:pt>
                <c:pt idx="543">
                  <c:v>-1.3768587475129657E-2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-1.111396172894985E-2</c:v>
                </c:pt>
                <c:pt idx="550">
                  <c:v>-1.5168218172991077E-2</c:v>
                </c:pt>
                <c:pt idx="551">
                  <c:v>-1.6469993344276901E-2</c:v>
                </c:pt>
                <c:pt idx="552">
                  <c:v>0</c:v>
                </c:pt>
                <c:pt idx="553">
                  <c:v>-1.0741417632424421E-2</c:v>
                </c:pt>
                <c:pt idx="554">
                  <c:v>0</c:v>
                </c:pt>
                <c:pt idx="555">
                  <c:v>0</c:v>
                </c:pt>
                <c:pt idx="556">
                  <c:v>-1.5294019903293932E-2</c:v>
                </c:pt>
                <c:pt idx="557">
                  <c:v>0</c:v>
                </c:pt>
                <c:pt idx="558">
                  <c:v>0</c:v>
                </c:pt>
                <c:pt idx="559">
                  <c:v>-6.465958216717016E-2</c:v>
                </c:pt>
                <c:pt idx="560">
                  <c:v>-8.3176989608767848E-2</c:v>
                </c:pt>
                <c:pt idx="561">
                  <c:v>-0.11818848425138451</c:v>
                </c:pt>
                <c:pt idx="562">
                  <c:v>-0.10272180644246676</c:v>
                </c:pt>
                <c:pt idx="563">
                  <c:v>-0.16061041525044684</c:v>
                </c:pt>
                <c:pt idx="564">
                  <c:v>-0.15571397600607439</c:v>
                </c:pt>
                <c:pt idx="565">
                  <c:v>-5.001374039752815E-2</c:v>
                </c:pt>
                <c:pt idx="566">
                  <c:v>-8.5456859499930538E-3</c:v>
                </c:pt>
                <c:pt idx="567">
                  <c:v>0</c:v>
                </c:pt>
                <c:pt idx="568">
                  <c:v>-7.999194165518686E-2</c:v>
                </c:pt>
                <c:pt idx="569">
                  <c:v>-0.16056708216678695</c:v>
                </c:pt>
                <c:pt idx="570">
                  <c:v>-0.19430458629486858</c:v>
                </c:pt>
                <c:pt idx="571">
                  <c:v>-0.17193659010097961</c:v>
                </c:pt>
                <c:pt idx="572">
                  <c:v>-0.18451740752728396</c:v>
                </c:pt>
                <c:pt idx="573">
                  <c:v>-0.27041256220831333</c:v>
                </c:pt>
                <c:pt idx="574">
                  <c:v>-0.26615663548786184</c:v>
                </c:pt>
                <c:pt idx="575">
                  <c:v>-0.29134534040674875</c:v>
                </c:pt>
                <c:pt idx="576">
                  <c:v>-0.2895670883901883</c:v>
                </c:pt>
                <c:pt idx="577">
                  <c:v>-0.29540089514525425</c:v>
                </c:pt>
                <c:pt idx="578">
                  <c:v>-0.29129073370026815</c:v>
                </c:pt>
                <c:pt idx="579">
                  <c:v>-0.29208081102670413</c:v>
                </c:pt>
                <c:pt idx="580">
                  <c:v>-0.28795128242435986</c:v>
                </c:pt>
                <c:pt idx="581">
                  <c:v>-0.28379766490516856</c:v>
                </c:pt>
                <c:pt idx="582">
                  <c:v>-0.26490827002433892</c:v>
                </c:pt>
                <c:pt idx="583">
                  <c:v>-0.29026369059175561</c:v>
                </c:pt>
                <c:pt idx="584">
                  <c:v>-0.38029462447121809</c:v>
                </c:pt>
                <c:pt idx="585">
                  <c:v>-0.37667967644730016</c:v>
                </c:pt>
                <c:pt idx="586">
                  <c:v>-0.37304364122657596</c:v>
                </c:pt>
                <c:pt idx="587">
                  <c:v>-0.37082337893516315</c:v>
                </c:pt>
                <c:pt idx="588">
                  <c:v>-0.36625627892423418</c:v>
                </c:pt>
                <c:pt idx="589">
                  <c:v>-0.36029753433813727</c:v>
                </c:pt>
                <c:pt idx="590">
                  <c:v>-0.36731714569476948</c:v>
                </c:pt>
                <c:pt idx="591">
                  <c:v>-0.36362649571132233</c:v>
                </c:pt>
                <c:pt idx="592">
                  <c:v>-0.35991431693630505</c:v>
                </c:pt>
                <c:pt idx="593">
                  <c:v>-0.34779896182547754</c:v>
                </c:pt>
                <c:pt idx="594">
                  <c:v>-0.37042225031946874</c:v>
                </c:pt>
                <c:pt idx="595">
                  <c:v>-0.36674971344633223</c:v>
                </c:pt>
                <c:pt idx="596">
                  <c:v>-0.36305575344143581</c:v>
                </c:pt>
                <c:pt idx="597">
                  <c:v>-0.35934024533651088</c:v>
                </c:pt>
                <c:pt idx="598">
                  <c:v>-0.36133201428225648</c:v>
                </c:pt>
                <c:pt idx="599">
                  <c:v>-0.35196485428477009</c:v>
                </c:pt>
                <c:pt idx="600">
                  <c:v>-0.342721713704215</c:v>
                </c:pt>
                <c:pt idx="601">
                  <c:v>-0.35271627057641541</c:v>
                </c:pt>
                <c:pt idx="602">
                  <c:v>-0.33839672474491089</c:v>
                </c:pt>
                <c:pt idx="603">
                  <c:v>-0.35999177577361241</c:v>
                </c:pt>
                <c:pt idx="604">
                  <c:v>-0.35937259017985768</c:v>
                </c:pt>
                <c:pt idx="605">
                  <c:v>-0.35563559695590674</c:v>
                </c:pt>
                <c:pt idx="606">
                  <c:v>-0.35187680460481618</c:v>
                </c:pt>
                <c:pt idx="607">
                  <c:v>-0.34809608596501096</c:v>
                </c:pt>
                <c:pt idx="608">
                  <c:v>-0.32938670512887602</c:v>
                </c:pt>
                <c:pt idx="609">
                  <c:v>-0.29956875732344224</c:v>
                </c:pt>
                <c:pt idx="610">
                  <c:v>-0.29923155936079782</c:v>
                </c:pt>
                <c:pt idx="611">
                  <c:v>-0.28413532221470261</c:v>
                </c:pt>
                <c:pt idx="612">
                  <c:v>-0.228628093654479</c:v>
                </c:pt>
                <c:pt idx="613">
                  <c:v>-0.22597485677759577</c:v>
                </c:pt>
                <c:pt idx="614">
                  <c:v>-0.28222596291334523</c:v>
                </c:pt>
                <c:pt idx="615">
                  <c:v>-0.27985873937286876</c:v>
                </c:pt>
                <c:pt idx="616">
                  <c:v>-0.26716481412074156</c:v>
                </c:pt>
                <c:pt idx="617">
                  <c:v>-0.23547153498224882</c:v>
                </c:pt>
                <c:pt idx="618">
                  <c:v>-0.18393196632916875</c:v>
                </c:pt>
                <c:pt idx="619">
                  <c:v>-0.10559523881549326</c:v>
                </c:pt>
                <c:pt idx="620">
                  <c:v>-0.10781583142815898</c:v>
                </c:pt>
                <c:pt idx="621">
                  <c:v>-7.4245032878917816E-2</c:v>
                </c:pt>
                <c:pt idx="622">
                  <c:v>-2.0413909872532554E-2</c:v>
                </c:pt>
                <c:pt idx="623">
                  <c:v>-0.10729622814567885</c:v>
                </c:pt>
                <c:pt idx="624">
                  <c:v>-5.6049025163258714E-2</c:v>
                </c:pt>
                <c:pt idx="625">
                  <c:v>0</c:v>
                </c:pt>
                <c:pt idx="626">
                  <c:v>0</c:v>
                </c:pt>
                <c:pt idx="627">
                  <c:v>-1.8028727403675004E-2</c:v>
                </c:pt>
                <c:pt idx="628">
                  <c:v>-2.9641207516883039E-2</c:v>
                </c:pt>
                <c:pt idx="629">
                  <c:v>0</c:v>
                </c:pt>
                <c:pt idx="630">
                  <c:v>-3.2195733455493425E-2</c:v>
                </c:pt>
                <c:pt idx="631">
                  <c:v>-1.6075726577558069E-2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-9.7224024587677649E-3</c:v>
                </c:pt>
                <c:pt idx="638">
                  <c:v>0</c:v>
                </c:pt>
                <c:pt idx="639">
                  <c:v>-8.3753628206561404E-2</c:v>
                </c:pt>
                <c:pt idx="640">
                  <c:v>-8.5902159856730997E-2</c:v>
                </c:pt>
                <c:pt idx="641">
                  <c:v>-9.4181081849419312E-3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-6.6736928343308799E-2</c:v>
                </c:pt>
                <c:pt idx="648">
                  <c:v>-0.10815706874324904</c:v>
                </c:pt>
                <c:pt idx="649">
                  <c:v>-0.19005956515604072</c:v>
                </c:pt>
                <c:pt idx="650">
                  <c:v>-0.18295767147086939</c:v>
                </c:pt>
                <c:pt idx="651">
                  <c:v>-0.16837360596576334</c:v>
                </c:pt>
                <c:pt idx="652">
                  <c:v>-0.16012027374164017</c:v>
                </c:pt>
                <c:pt idx="653">
                  <c:v>-0.15837122825758754</c:v>
                </c:pt>
                <c:pt idx="654">
                  <c:v>-0.24089021443929459</c:v>
                </c:pt>
                <c:pt idx="655">
                  <c:v>-0.23646207402352382</c:v>
                </c:pt>
                <c:pt idx="656">
                  <c:v>-0.2060980765895547</c:v>
                </c:pt>
                <c:pt idx="657">
                  <c:v>-0.17958941073707513</c:v>
                </c:pt>
                <c:pt idx="658">
                  <c:v>-0.18339796592047453</c:v>
                </c:pt>
                <c:pt idx="659">
                  <c:v>-0.21345816251664718</c:v>
                </c:pt>
                <c:pt idx="660">
                  <c:v>-0.21671799068637709</c:v>
                </c:pt>
                <c:pt idx="661">
                  <c:v>-0.22352424498531009</c:v>
                </c:pt>
                <c:pt idx="662">
                  <c:v>-0.21899480308105768</c:v>
                </c:pt>
                <c:pt idx="663">
                  <c:v>-0.21443893943236392</c:v>
                </c:pt>
                <c:pt idx="664">
                  <c:v>-0.20985649991238609</c:v>
                </c:pt>
                <c:pt idx="665">
                  <c:v>-0.2052473294952083</c:v>
                </c:pt>
                <c:pt idx="666">
                  <c:v>-0.20061127225059694</c:v>
                </c:pt>
                <c:pt idx="667">
                  <c:v>-0.19594817133872555</c:v>
                </c:pt>
                <c:pt idx="668">
                  <c:v>-0.14168803508128291</c:v>
                </c:pt>
                <c:pt idx="669">
                  <c:v>-7.5059217120194144E-2</c:v>
                </c:pt>
                <c:pt idx="670">
                  <c:v>-4.6509185812568687E-2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-0.14402445318226487</c:v>
                </c:pt>
                <c:pt idx="675">
                  <c:v>-0.13058079915851151</c:v>
                </c:pt>
                <c:pt idx="676">
                  <c:v>-6.3391808487209267E-2</c:v>
                </c:pt>
                <c:pt idx="677">
                  <c:v>-3.0579380046504845E-2</c:v>
                </c:pt>
                <c:pt idx="678">
                  <c:v>-2.5081473620143013E-2</c:v>
                </c:pt>
                <c:pt idx="679">
                  <c:v>-2.4352402962085962E-2</c:v>
                </c:pt>
                <c:pt idx="680">
                  <c:v>0</c:v>
                </c:pt>
                <c:pt idx="681">
                  <c:v>-6.6341390055123628E-2</c:v>
                </c:pt>
                <c:pt idx="682">
                  <c:v>-0.12706846439094277</c:v>
                </c:pt>
                <c:pt idx="683">
                  <c:v>-8.620092451539052E-2</c:v>
                </c:pt>
                <c:pt idx="684">
                  <c:v>-5.4356408118217625E-2</c:v>
                </c:pt>
                <c:pt idx="685">
                  <c:v>-6.7434938667512156E-2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-1.5435952299547973E-2</c:v>
                </c:pt>
                <c:pt idx="690">
                  <c:v>-2.6464535378350584E-2</c:v>
                </c:pt>
                <c:pt idx="691">
                  <c:v>-0.10484687903108292</c:v>
                </c:pt>
                <c:pt idx="692">
                  <c:v>-8.9484324522950742E-2</c:v>
                </c:pt>
                <c:pt idx="693">
                  <c:v>-0.10018409900235248</c:v>
                </c:pt>
                <c:pt idx="694">
                  <c:v>-8.261974091324753E-2</c:v>
                </c:pt>
                <c:pt idx="695">
                  <c:v>-3.883436298769527E-2</c:v>
                </c:pt>
                <c:pt idx="696">
                  <c:v>-9.1606476008424309E-2</c:v>
                </c:pt>
                <c:pt idx="697">
                  <c:v>-0.10847125712034178</c:v>
                </c:pt>
                <c:pt idx="698">
                  <c:v>-0.10327067278687707</c:v>
                </c:pt>
                <c:pt idx="699">
                  <c:v>-9.8039751711467282E-2</c:v>
                </c:pt>
                <c:pt idx="700">
                  <c:v>-5.0575146883535704E-2</c:v>
                </c:pt>
                <c:pt idx="701">
                  <c:v>-1.0437518696098658E-2</c:v>
                </c:pt>
                <c:pt idx="702">
                  <c:v>-1.536316314309083E-2</c:v>
                </c:pt>
                <c:pt idx="703">
                  <c:v>-6.3575945882346607E-2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-3.7776016020869552E-3</c:v>
                </c:pt>
                <c:pt idx="711">
                  <c:v>0</c:v>
                </c:pt>
                <c:pt idx="712">
                  <c:v>-7.2674281385224027E-2</c:v>
                </c:pt>
                <c:pt idx="713">
                  <c:v>-4.4832062428432407E-2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-1.1475225502292852E-2</c:v>
                </c:pt>
                <c:pt idx="719">
                  <c:v>0</c:v>
                </c:pt>
                <c:pt idx="720">
                  <c:v>-8.9743319035622271E-3</c:v>
                </c:pt>
                <c:pt idx="721">
                  <c:v>0</c:v>
                </c:pt>
                <c:pt idx="722">
                  <c:v>-1.5997317719513404E-2</c:v>
                </c:pt>
                <c:pt idx="723">
                  <c:v>0</c:v>
                </c:pt>
                <c:pt idx="724">
                  <c:v>0</c:v>
                </c:pt>
                <c:pt idx="725">
                  <c:v>-7.6341746029313651E-3</c:v>
                </c:pt>
                <c:pt idx="726">
                  <c:v>-8.0527979790975257E-3</c:v>
                </c:pt>
                <c:pt idx="727">
                  <c:v>0</c:v>
                </c:pt>
                <c:pt idx="728">
                  <c:v>0</c:v>
                </c:pt>
                <c:pt idx="729">
                  <c:v>-9.9717693051701861E-3</c:v>
                </c:pt>
                <c:pt idx="730">
                  <c:v>-0.2462750973160901</c:v>
                </c:pt>
                <c:pt idx="731">
                  <c:v>-0.25128905538425872</c:v>
                </c:pt>
                <c:pt idx="732">
                  <c:v>-0.24692157487400013</c:v>
                </c:pt>
                <c:pt idx="733">
                  <c:v>-0.24252861739409848</c:v>
                </c:pt>
                <c:pt idx="734">
                  <c:v>-0.23811003432889744</c:v>
                </c:pt>
                <c:pt idx="735">
                  <c:v>-0.23366567619581591</c:v>
                </c:pt>
                <c:pt idx="736">
                  <c:v>-0.23695715871870804</c:v>
                </c:pt>
                <c:pt idx="737">
                  <c:v>-0.22659419855046592</c:v>
                </c:pt>
                <c:pt idx="738">
                  <c:v>-0.20918927279229871</c:v>
                </c:pt>
                <c:pt idx="739">
                  <c:v>-0.19605240055661355</c:v>
                </c:pt>
                <c:pt idx="740">
                  <c:v>-0.20892795759608684</c:v>
                </c:pt>
                <c:pt idx="741">
                  <c:v>-0.19368530562024722</c:v>
                </c:pt>
                <c:pt idx="742">
                  <c:v>-0.1604532430762492</c:v>
                </c:pt>
                <c:pt idx="743">
                  <c:v>-0.16027241795886149</c:v>
                </c:pt>
                <c:pt idx="744">
                  <c:v>-0.14926588065420687</c:v>
                </c:pt>
                <c:pt idx="745">
                  <c:v>-9.0456000868467945E-2</c:v>
                </c:pt>
                <c:pt idx="746">
                  <c:v>-3.6652148157699793E-2</c:v>
                </c:pt>
                <c:pt idx="747">
                  <c:v>0</c:v>
                </c:pt>
                <c:pt idx="748">
                  <c:v>0</c:v>
                </c:pt>
                <c:pt idx="749">
                  <c:v>-7.5912056845549025E-2</c:v>
                </c:pt>
                <c:pt idx="750">
                  <c:v>-3.5553745067991027E-3</c:v>
                </c:pt>
                <c:pt idx="751">
                  <c:v>0</c:v>
                </c:pt>
                <c:pt idx="752">
                  <c:v>0</c:v>
                </c:pt>
                <c:pt idx="753">
                  <c:v>-6.4662877137030561E-3</c:v>
                </c:pt>
                <c:pt idx="754">
                  <c:v>-3.1630288724850519E-2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-3.4572015060855166E-2</c:v>
                </c:pt>
                <c:pt idx="759">
                  <c:v>0</c:v>
                </c:pt>
                <c:pt idx="760">
                  <c:v>-6.9359835386134217E-2</c:v>
                </c:pt>
                <c:pt idx="761">
                  <c:v>-3.829947048462945E-2</c:v>
                </c:pt>
                <c:pt idx="762">
                  <c:v>-7.1873121068345536E-2</c:v>
                </c:pt>
                <c:pt idx="763">
                  <c:v>-5.604312584888349E-2</c:v>
                </c:pt>
                <c:pt idx="764">
                  <c:v>-0.10383113436772085</c:v>
                </c:pt>
                <c:pt idx="765">
                  <c:v>-0.13065153813656738</c:v>
                </c:pt>
                <c:pt idx="766">
                  <c:v>-0.13148536057937854</c:v>
                </c:pt>
                <c:pt idx="767">
                  <c:v>-0.12641902518275816</c:v>
                </c:pt>
                <c:pt idx="768">
                  <c:v>-0.12132313616299095</c:v>
                </c:pt>
                <c:pt idx="769">
                  <c:v>-0.12785744815690403</c:v>
                </c:pt>
                <c:pt idx="770">
                  <c:v>-0.1227699499378192</c:v>
                </c:pt>
                <c:pt idx="771">
                  <c:v>-0.1103694014461738</c:v>
                </c:pt>
                <c:pt idx="772">
                  <c:v>-7.0496023221964244E-2</c:v>
                </c:pt>
                <c:pt idx="773">
                  <c:v>-4.5207104874227633E-2</c:v>
                </c:pt>
                <c:pt idx="774">
                  <c:v>0</c:v>
                </c:pt>
                <c:pt idx="775">
                  <c:v>0</c:v>
                </c:pt>
                <c:pt idx="776">
                  <c:v>-4.082508562000875E-2</c:v>
                </c:pt>
                <c:pt idx="777">
                  <c:v>-5.164988983870733E-2</c:v>
                </c:pt>
                <c:pt idx="778">
                  <c:v>0</c:v>
                </c:pt>
                <c:pt idx="779">
                  <c:v>0</c:v>
                </c:pt>
                <c:pt idx="780">
                  <c:v>-2.8873139350123922E-2</c:v>
                </c:pt>
                <c:pt idx="781">
                  <c:v>0</c:v>
                </c:pt>
                <c:pt idx="782">
                  <c:v>-2.1856399480013611E-3</c:v>
                </c:pt>
                <c:pt idx="783">
                  <c:v>-1.5257909115330981E-2</c:v>
                </c:pt>
                <c:pt idx="784">
                  <c:v>-3.5468740921044128E-2</c:v>
                </c:pt>
                <c:pt idx="785">
                  <c:v>0</c:v>
                </c:pt>
                <c:pt idx="786">
                  <c:v>-2.0686842953041795E-2</c:v>
                </c:pt>
                <c:pt idx="787">
                  <c:v>-8.0907893974673017E-2</c:v>
                </c:pt>
                <c:pt idx="788">
                  <c:v>-0.1076859791915622</c:v>
                </c:pt>
                <c:pt idx="789">
                  <c:v>-0.10248081407017962</c:v>
                </c:pt>
                <c:pt idx="790">
                  <c:v>-9.7245285485588973E-2</c:v>
                </c:pt>
                <c:pt idx="791">
                  <c:v>-9.1979216317588208E-2</c:v>
                </c:pt>
                <c:pt idx="792">
                  <c:v>-8.3908906252745163E-2</c:v>
                </c:pt>
                <c:pt idx="793">
                  <c:v>-6.1034299951386317E-2</c:v>
                </c:pt>
                <c:pt idx="794">
                  <c:v>-6.5104372691734524E-2</c:v>
                </c:pt>
                <c:pt idx="795">
                  <c:v>-2.604223082639967E-2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-3.432439419560529E-2</c:v>
                </c:pt>
                <c:pt idx="801">
                  <c:v>-8.3918201741269183E-2</c:v>
                </c:pt>
                <c:pt idx="802">
                  <c:v>-6.0397771737032979E-2</c:v>
                </c:pt>
                <c:pt idx="803">
                  <c:v>-1.1524449555774363E-2</c:v>
                </c:pt>
                <c:pt idx="804">
                  <c:v>0</c:v>
                </c:pt>
                <c:pt idx="805">
                  <c:v>-2.8277768579851204E-2</c:v>
                </c:pt>
                <c:pt idx="806">
                  <c:v>-9.6175575674736224E-3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-2.7112394912772064E-2</c:v>
                </c:pt>
                <c:pt idx="814">
                  <c:v>-1.936791964516571E-2</c:v>
                </c:pt>
                <c:pt idx="815">
                  <c:v>-1.3773247777681852E-2</c:v>
                </c:pt>
                <c:pt idx="816">
                  <c:v>0</c:v>
                </c:pt>
                <c:pt idx="817">
                  <c:v>-0.13891865052343189</c:v>
                </c:pt>
                <c:pt idx="818">
                  <c:v>-0.13172032277296197</c:v>
                </c:pt>
                <c:pt idx="819">
                  <c:v>-0.11955757154975644</c:v>
                </c:pt>
                <c:pt idx="820">
                  <c:v>-9.7706049532873318E-2</c:v>
                </c:pt>
                <c:pt idx="821">
                  <c:v>-9.7652774386705388E-2</c:v>
                </c:pt>
                <c:pt idx="822">
                  <c:v>-0.10331378138149816</c:v>
                </c:pt>
                <c:pt idx="823">
                  <c:v>-9.7508618465483421E-2</c:v>
                </c:pt>
                <c:pt idx="824">
                  <c:v>-8.4053063482725343E-2</c:v>
                </c:pt>
                <c:pt idx="825">
                  <c:v>-6.0263228487154374E-2</c:v>
                </c:pt>
                <c:pt idx="826">
                  <c:v>-4.1833860467613504E-2</c:v>
                </c:pt>
                <c:pt idx="827">
                  <c:v>-1.6798828600765869E-2</c:v>
                </c:pt>
                <c:pt idx="828">
                  <c:v>0</c:v>
                </c:pt>
                <c:pt idx="829">
                  <c:v>0</c:v>
                </c:pt>
                <c:pt idx="830">
                  <c:v>-2.773006331127803E-2</c:v>
                </c:pt>
                <c:pt idx="831">
                  <c:v>-1.6355837846437904E-2</c:v>
                </c:pt>
                <c:pt idx="832">
                  <c:v>0</c:v>
                </c:pt>
                <c:pt idx="833">
                  <c:v>-2.0790914794219129E-2</c:v>
                </c:pt>
                <c:pt idx="834">
                  <c:v>-1.8088101101832788E-2</c:v>
                </c:pt>
                <c:pt idx="835">
                  <c:v>-4.8024320733956016E-2</c:v>
                </c:pt>
                <c:pt idx="836">
                  <c:v>-3.5601956815737412E-2</c:v>
                </c:pt>
                <c:pt idx="837">
                  <c:v>-1.7772759258159243E-2</c:v>
                </c:pt>
                <c:pt idx="838">
                  <c:v>-8.6911938200102679E-3</c:v>
                </c:pt>
                <c:pt idx="839">
                  <c:v>-4.3961713967331284E-2</c:v>
                </c:pt>
                <c:pt idx="840">
                  <c:v>-4.5711050048618085E-2</c:v>
                </c:pt>
                <c:pt idx="841">
                  <c:v>-4.1300882309443954E-2</c:v>
                </c:pt>
                <c:pt idx="842">
                  <c:v>-1.1946821933473295E-2</c:v>
                </c:pt>
                <c:pt idx="843">
                  <c:v>-2.012518113670192E-2</c:v>
                </c:pt>
                <c:pt idx="844">
                  <c:v>-1.0080685843271819E-2</c:v>
                </c:pt>
                <c:pt idx="845">
                  <c:v>-3.2766999909326411E-2</c:v>
                </c:pt>
                <c:pt idx="846">
                  <c:v>0</c:v>
                </c:pt>
                <c:pt idx="847">
                  <c:v>0</c:v>
                </c:pt>
                <c:pt idx="848">
                  <c:v>-3.1859838549549546E-2</c:v>
                </c:pt>
                <c:pt idx="849">
                  <c:v>-4.8516204065582214E-2</c:v>
                </c:pt>
                <c:pt idx="850">
                  <c:v>-9.6272785758096946E-2</c:v>
                </c:pt>
                <c:pt idx="851">
                  <c:v>-9.1001043675019155E-2</c:v>
                </c:pt>
                <c:pt idx="852">
                  <c:v>-8.5698549763123411E-2</c:v>
                </c:pt>
                <c:pt idx="853">
                  <c:v>-8.0365124636741614E-2</c:v>
                </c:pt>
                <c:pt idx="854">
                  <c:v>-6.1983685969422275E-2</c:v>
                </c:pt>
                <c:pt idx="855">
                  <c:v>0</c:v>
                </c:pt>
                <c:pt idx="856">
                  <c:v>0</c:v>
                </c:pt>
                <c:pt idx="857">
                  <c:v>-8.1034623417559293E-2</c:v>
                </c:pt>
                <c:pt idx="858">
                  <c:v>-0.16146100583936862</c:v>
                </c:pt>
                <c:pt idx="859">
                  <c:v>-0.15656952837343163</c:v>
                </c:pt>
                <c:pt idx="860">
                  <c:v>-0.253338212056608</c:v>
                </c:pt>
                <c:pt idx="861">
                  <c:v>-0.24898268496027154</c:v>
                </c:pt>
                <c:pt idx="862">
                  <c:v>-0.24460175062253986</c:v>
                </c:pt>
                <c:pt idx="863">
                  <c:v>-0.24553423474201197</c:v>
                </c:pt>
                <c:pt idx="864">
                  <c:v>-0.24720020356976802</c:v>
                </c:pt>
                <c:pt idx="865">
                  <c:v>-0.24280887142392504</c:v>
                </c:pt>
                <c:pt idx="866">
                  <c:v>-0.23321391573400052</c:v>
                </c:pt>
                <c:pt idx="867">
                  <c:v>-0.20553101414394415</c:v>
                </c:pt>
                <c:pt idx="868">
                  <c:v>-0.11311302163782389</c:v>
                </c:pt>
                <c:pt idx="869">
                  <c:v>-0.18478606573816125</c:v>
                </c:pt>
                <c:pt idx="870">
                  <c:v>-0.12284607461305153</c:v>
                </c:pt>
                <c:pt idx="871">
                  <c:v>-0.11057654694965735</c:v>
                </c:pt>
                <c:pt idx="872">
                  <c:v>-0.13097521711953675</c:v>
                </c:pt>
                <c:pt idx="873">
                  <c:v>-0.13240104471283665</c:v>
                </c:pt>
                <c:pt idx="874">
                  <c:v>-9.7423179260831105E-2</c:v>
                </c:pt>
                <c:pt idx="875">
                  <c:v>-3.9019598025113233E-2</c:v>
                </c:pt>
                <c:pt idx="876">
                  <c:v>0</c:v>
                </c:pt>
                <c:pt idx="877">
                  <c:v>-1.447757513586323E-2</c:v>
                </c:pt>
                <c:pt idx="878">
                  <c:v>-7.6994410991675366E-2</c:v>
                </c:pt>
                <c:pt idx="879">
                  <c:v>-7.124994233949844E-2</c:v>
                </c:pt>
                <c:pt idx="880">
                  <c:v>-0.11722038023302583</c:v>
                </c:pt>
                <c:pt idx="881">
                  <c:v>-0.12140338669875761</c:v>
                </c:pt>
                <c:pt idx="882">
                  <c:v>-9.9079344956986004E-2</c:v>
                </c:pt>
                <c:pt idx="883">
                  <c:v>-9.3406916510939464E-2</c:v>
                </c:pt>
                <c:pt idx="884">
                  <c:v>-5.96945275292593E-3</c:v>
                </c:pt>
                <c:pt idx="885">
                  <c:v>-2.6439940691795116E-2</c:v>
                </c:pt>
                <c:pt idx="886">
                  <c:v>-4.2020920085207858E-2</c:v>
                </c:pt>
                <c:pt idx="887">
                  <c:v>-7.4526418941304517E-2</c:v>
                </c:pt>
                <c:pt idx="888">
                  <c:v>-4.7932244564470428E-2</c:v>
                </c:pt>
                <c:pt idx="889">
                  <c:v>0</c:v>
                </c:pt>
                <c:pt idx="890">
                  <c:v>-3.5785025357351063E-3</c:v>
                </c:pt>
                <c:pt idx="891">
                  <c:v>-8.7956346856680856E-2</c:v>
                </c:pt>
                <c:pt idx="892">
                  <c:v>-3.1974308216504599E-2</c:v>
                </c:pt>
                <c:pt idx="893">
                  <c:v>0</c:v>
                </c:pt>
                <c:pt idx="894">
                  <c:v>-1.7887992315983259E-2</c:v>
                </c:pt>
                <c:pt idx="895">
                  <c:v>-8.7412543302231804E-2</c:v>
                </c:pt>
                <c:pt idx="896">
                  <c:v>-6.5448435876720557E-2</c:v>
                </c:pt>
                <c:pt idx="897">
                  <c:v>-0.1540637400714101</c:v>
                </c:pt>
                <c:pt idx="898">
                  <c:v>-0.14912911188849332</c:v>
                </c:pt>
                <c:pt idx="899">
                  <c:v>-9.161381727722917E-2</c:v>
                </c:pt>
                <c:pt idx="900">
                  <c:v>0</c:v>
                </c:pt>
                <c:pt idx="901">
                  <c:v>-1.2590988387195523E-2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-4.9453250326338738E-2</c:v>
                </c:pt>
                <c:pt idx="907">
                  <c:v>-0.12375275609295711</c:v>
                </c:pt>
                <c:pt idx="908">
                  <c:v>-0.11119800381924361</c:v>
                </c:pt>
                <c:pt idx="909">
                  <c:v>-0.11459747833266842</c:v>
                </c:pt>
                <c:pt idx="910">
                  <c:v>-0.11464832190671659</c:v>
                </c:pt>
                <c:pt idx="911">
                  <c:v>-0.10719532910498419</c:v>
                </c:pt>
                <c:pt idx="912">
                  <c:v>-0.11523798385778783</c:v>
                </c:pt>
                <c:pt idx="913">
                  <c:v>-0.11007687209695816</c:v>
                </c:pt>
                <c:pt idx="914">
                  <c:v>-0.10488565385085713</c:v>
                </c:pt>
                <c:pt idx="915">
                  <c:v>-9.9664153498320363E-2</c:v>
                </c:pt>
                <c:pt idx="916">
                  <c:v>-9.4412194393727278E-2</c:v>
                </c:pt>
                <c:pt idx="917">
                  <c:v>-8.9129598861024006E-2</c:v>
                </c:pt>
                <c:pt idx="918">
                  <c:v>-9.519795095037753E-2</c:v>
                </c:pt>
                <c:pt idx="919">
                  <c:v>-7.2589299839631805E-2</c:v>
                </c:pt>
                <c:pt idx="920">
                  <c:v>-4.3451754674363574E-2</c:v>
                </c:pt>
                <c:pt idx="921">
                  <c:v>-5.933358488631113E-2</c:v>
                </c:pt>
                <c:pt idx="922">
                  <c:v>-2.0261859951833716E-2</c:v>
                </c:pt>
                <c:pt idx="923">
                  <c:v>-2.5119562536578099E-2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-1.629870367413544E-2</c:v>
                </c:pt>
                <c:pt idx="928">
                  <c:v>-3.5704424765126253E-2</c:v>
                </c:pt>
                <c:pt idx="929">
                  <c:v>-3.3106288936363137E-2</c:v>
                </c:pt>
                <c:pt idx="930">
                  <c:v>-4.8113426747802279E-2</c:v>
                </c:pt>
                <c:pt idx="931">
                  <c:v>-3.5071028937552429E-2</c:v>
                </c:pt>
                <c:pt idx="932">
                  <c:v>0</c:v>
                </c:pt>
                <c:pt idx="933">
                  <c:v>0</c:v>
                </c:pt>
                <c:pt idx="934">
                  <c:v>-8.4207160328780839E-3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-1.0937364193571719E-2</c:v>
                </c:pt>
                <c:pt idx="940">
                  <c:v>-6.4466610006976288E-2</c:v>
                </c:pt>
                <c:pt idx="941">
                  <c:v>-8.2774677888303172E-3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-2.5866220540553098E-2</c:v>
                </c:pt>
                <c:pt idx="947">
                  <c:v>-7.0350098764453417E-3</c:v>
                </c:pt>
                <c:pt idx="948">
                  <c:v>0</c:v>
                </c:pt>
                <c:pt idx="949">
                  <c:v>0</c:v>
                </c:pt>
                <c:pt idx="950">
                  <c:v>-3.4150912684794754E-2</c:v>
                </c:pt>
                <c:pt idx="951">
                  <c:v>0</c:v>
                </c:pt>
                <c:pt idx="952">
                  <c:v>0</c:v>
                </c:pt>
                <c:pt idx="953">
                  <c:v>-2.8595352033858989E-2</c:v>
                </c:pt>
                <c:pt idx="954">
                  <c:v>-2.6919345021725327E-3</c:v>
                </c:pt>
                <c:pt idx="955">
                  <c:v>-1.9157696466103213E-2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-1.1363054191699695E-2</c:v>
                </c:pt>
                <c:pt idx="967">
                  <c:v>-4.1328063382795044E-3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-3.387413933849448E-2</c:v>
                </c:pt>
                <c:pt idx="972">
                  <c:v>-6.8039320839005102E-2</c:v>
                </c:pt>
                <c:pt idx="973">
                  <c:v>-9.846574009029363E-2</c:v>
                </c:pt>
                <c:pt idx="974">
                  <c:v>-5.1129542856566679E-2</c:v>
                </c:pt>
                <c:pt idx="975">
                  <c:v>-8.1984017159735023E-2</c:v>
                </c:pt>
                <c:pt idx="976">
                  <c:v>-5.1647304435357033E-2</c:v>
                </c:pt>
                <c:pt idx="977">
                  <c:v>-1.821795294049533E-2</c:v>
                </c:pt>
                <c:pt idx="978">
                  <c:v>-6.3087267744442621E-2</c:v>
                </c:pt>
                <c:pt idx="979">
                  <c:v>-0.12907435430930447</c:v>
                </c:pt>
                <c:pt idx="980">
                  <c:v>-0.12399395470944208</c:v>
                </c:pt>
                <c:pt idx="981">
                  <c:v>-0.11888391944524723</c:v>
                </c:pt>
                <c:pt idx="982">
                  <c:v>-0.11374407564201117</c:v>
                </c:pt>
                <c:pt idx="983">
                  <c:v>-0.10857424941658955</c:v>
                </c:pt>
                <c:pt idx="984">
                  <c:v>-0.10337426587151965</c:v>
                </c:pt>
                <c:pt idx="985">
                  <c:v>-0.10748284452701529</c:v>
                </c:pt>
                <c:pt idx="986">
                  <c:v>-0.10227649445342279</c:v>
                </c:pt>
                <c:pt idx="987">
                  <c:v>-9.7039774004401003E-2</c:v>
                </c:pt>
                <c:pt idx="988">
                  <c:v>-9.0669520511164947E-2</c:v>
                </c:pt>
                <c:pt idx="989">
                  <c:v>-5.1175471964929664E-2</c:v>
                </c:pt>
                <c:pt idx="990">
                  <c:v>-6.0690210556148538E-2</c:v>
                </c:pt>
                <c:pt idx="991">
                  <c:v>-2.0524758029284551E-2</c:v>
                </c:pt>
                <c:pt idx="992">
                  <c:v>-9.9522172650390317E-4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-3.6917994548127275E-2</c:v>
                </c:pt>
                <c:pt idx="998">
                  <c:v>-3.4348319922031245E-2</c:v>
                </c:pt>
                <c:pt idx="999">
                  <c:v>0</c:v>
                </c:pt>
                <c:pt idx="1000">
                  <c:v>-2.2716280156501734E-3</c:v>
                </c:pt>
                <c:pt idx="1001">
                  <c:v>-5.5131657412957225E-2</c:v>
                </c:pt>
                <c:pt idx="1002">
                  <c:v>-7.1995122827926417E-2</c:v>
                </c:pt>
                <c:pt idx="1003">
                  <c:v>-3.9548702283100479E-2</c:v>
                </c:pt>
                <c:pt idx="1004">
                  <c:v>-7.5774654670016206E-2</c:v>
                </c:pt>
                <c:pt idx="1005">
                  <c:v>-2.6199271087724796E-2</c:v>
                </c:pt>
                <c:pt idx="1006">
                  <c:v>0</c:v>
                </c:pt>
                <c:pt idx="1007">
                  <c:v>-6.4105776954206384E-3</c:v>
                </c:pt>
                <c:pt idx="1008">
                  <c:v>0</c:v>
                </c:pt>
                <c:pt idx="1009">
                  <c:v>-2.3406017839117221E-2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-9.7690232856486592E-3</c:v>
                </c:pt>
                <c:pt idx="1014">
                  <c:v>-3.195690540981333E-2</c:v>
                </c:pt>
                <c:pt idx="1015">
                  <c:v>-4.2521496510173229E-2</c:v>
                </c:pt>
                <c:pt idx="1016">
                  <c:v>-4.3412749626425828E-2</c:v>
                </c:pt>
                <c:pt idx="1017">
                  <c:v>-5.4821443149736138E-2</c:v>
                </c:pt>
                <c:pt idx="1018">
                  <c:v>-3.3171580115108901E-2</c:v>
                </c:pt>
                <c:pt idx="1019">
                  <c:v>-1.9951302749459887E-2</c:v>
                </c:pt>
                <c:pt idx="1020">
                  <c:v>-4.6245939575573214E-2</c:v>
                </c:pt>
                <c:pt idx="1021">
                  <c:v>-3.1462899961740565E-3</c:v>
                </c:pt>
                <c:pt idx="1022">
                  <c:v>0</c:v>
                </c:pt>
                <c:pt idx="1023">
                  <c:v>-1.6536192461027999E-2</c:v>
                </c:pt>
                <c:pt idx="1024">
                  <c:v>0</c:v>
                </c:pt>
                <c:pt idx="1025">
                  <c:v>-3.8432886744520056E-2</c:v>
                </c:pt>
                <c:pt idx="1026">
                  <c:v>-2.6955418488535554E-2</c:v>
                </c:pt>
                <c:pt idx="1027">
                  <c:v>-1.0322095215053673E-2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-2.1264156969692638E-2</c:v>
                </c:pt>
                <c:pt idx="1035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F-4A09-A5D1-7B71FF9B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933864"/>
        <c:axId val="900935432"/>
      </c:lineChart>
      <c:dateAx>
        <c:axId val="90093386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5432"/>
        <c:crosses val="autoZero"/>
        <c:auto val="1"/>
        <c:lblOffset val="100"/>
        <c:baseTimeUnit val="months"/>
      </c:dateAx>
      <c:valAx>
        <c:axId val="90093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933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Sheet1!$D$25:$D$1060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109.53622251067847</c:v>
                </c:pt>
                <c:pt idx="7">
                  <c:v>110.42647421171317</c:v>
                </c:pt>
                <c:pt idx="8">
                  <c:v>110.61281818088062</c:v>
                </c:pt>
                <c:pt idx="9">
                  <c:v>110.34251376474904</c:v>
                </c:pt>
                <c:pt idx="10">
                  <c:v>113.42925981929214</c:v>
                </c:pt>
                <c:pt idx="11">
                  <c:v>119.93841986217541</c:v>
                </c:pt>
                <c:pt idx="12">
                  <c:v>121.24489093934667</c:v>
                </c:pt>
                <c:pt idx="13">
                  <c:v>123.0920791283521</c:v>
                </c:pt>
                <c:pt idx="14">
                  <c:v>123.81836265384061</c:v>
                </c:pt>
                <c:pt idx="15">
                  <c:v>128.24843630347053</c:v>
                </c:pt>
                <c:pt idx="16">
                  <c:v>128.14433906678281</c:v>
                </c:pt>
                <c:pt idx="17">
                  <c:v>129.9595125700821</c:v>
                </c:pt>
                <c:pt idx="18">
                  <c:v>128.57382773511182</c:v>
                </c:pt>
                <c:pt idx="19">
                  <c:v>122.95419921256934</c:v>
                </c:pt>
                <c:pt idx="20">
                  <c:v>129.59624535899846</c:v>
                </c:pt>
                <c:pt idx="21">
                  <c:v>125.78424172413638</c:v>
                </c:pt>
                <c:pt idx="22">
                  <c:v>125.89505616617269</c:v>
                </c:pt>
                <c:pt idx="23">
                  <c:v>125.35561446843977</c:v>
                </c:pt>
                <c:pt idx="24">
                  <c:v>128.65205785996307</c:v>
                </c:pt>
                <c:pt idx="25">
                  <c:v>129.2891786242848</c:v>
                </c:pt>
                <c:pt idx="26">
                  <c:v>128.80441555306078</c:v>
                </c:pt>
                <c:pt idx="27">
                  <c:v>127.18107901623969</c:v>
                </c:pt>
                <c:pt idx="28">
                  <c:v>130.38653417401059</c:v>
                </c:pt>
                <c:pt idx="29">
                  <c:v>130.98616329321467</c:v>
                </c:pt>
                <c:pt idx="30">
                  <c:v>128.42469536068515</c:v>
                </c:pt>
                <c:pt idx="31">
                  <c:v>132.90810772506038</c:v>
                </c:pt>
                <c:pt idx="32">
                  <c:v>132.74369366644066</c:v>
                </c:pt>
                <c:pt idx="33">
                  <c:v>134.19783374676123</c:v>
                </c:pt>
                <c:pt idx="34">
                  <c:v>133.99809046739617</c:v>
                </c:pt>
                <c:pt idx="35">
                  <c:v>129.79906452205267</c:v>
                </c:pt>
                <c:pt idx="36">
                  <c:v>127.3018742959193</c:v>
                </c:pt>
                <c:pt idx="37">
                  <c:v>127.67276805475709</c:v>
                </c:pt>
                <c:pt idx="38">
                  <c:v>129.80407818343593</c:v>
                </c:pt>
                <c:pt idx="39">
                  <c:v>125.38378628142648</c:v>
                </c:pt>
                <c:pt idx="40">
                  <c:v>128.36171690525907</c:v>
                </c:pt>
                <c:pt idx="41">
                  <c:v>126.92525446008005</c:v>
                </c:pt>
                <c:pt idx="42">
                  <c:v>123.94953863492547</c:v>
                </c:pt>
                <c:pt idx="43">
                  <c:v>127.44476926657501</c:v>
                </c:pt>
                <c:pt idx="44">
                  <c:v>128.40059517580099</c:v>
                </c:pt>
                <c:pt idx="45">
                  <c:v>125.90250841969677</c:v>
                </c:pt>
                <c:pt idx="46">
                  <c:v>125.73861149921697</c:v>
                </c:pt>
                <c:pt idx="47">
                  <c:v>126.17108919024709</c:v>
                </c:pt>
                <c:pt idx="48">
                  <c:v>125.6299742078387</c:v>
                </c:pt>
                <c:pt idx="49">
                  <c:v>117.97784128395739</c:v>
                </c:pt>
                <c:pt idx="50">
                  <c:v>118.97501511691836</c:v>
                </c:pt>
                <c:pt idx="51">
                  <c:v>122.81307395138586</c:v>
                </c:pt>
                <c:pt idx="52">
                  <c:v>129.06181734102543</c:v>
                </c:pt>
                <c:pt idx="53">
                  <c:v>129.27865129186932</c:v>
                </c:pt>
                <c:pt idx="54">
                  <c:v>121.54150863993007</c:v>
                </c:pt>
                <c:pt idx="55">
                  <c:v>120.07211810006453</c:v>
                </c:pt>
                <c:pt idx="56">
                  <c:v>116.52210432104616</c:v>
                </c:pt>
                <c:pt idx="57">
                  <c:v>114.7590042936082</c:v>
                </c:pt>
                <c:pt idx="58">
                  <c:v>111.30716064864406</c:v>
                </c:pt>
                <c:pt idx="59">
                  <c:v>105.74650543542471</c:v>
                </c:pt>
                <c:pt idx="60">
                  <c:v>98.118231852300738</c:v>
                </c:pt>
                <c:pt idx="61">
                  <c:v>91.958412041855709</c:v>
                </c:pt>
                <c:pt idx="62">
                  <c:v>88.719660913576405</c:v>
                </c:pt>
                <c:pt idx="63">
                  <c:v>90.919965748589036</c:v>
                </c:pt>
                <c:pt idx="64">
                  <c:v>91.995240762648947</c:v>
                </c:pt>
                <c:pt idx="65">
                  <c:v>86.074781422367224</c:v>
                </c:pt>
                <c:pt idx="66">
                  <c:v>81.774309612367006</c:v>
                </c:pt>
                <c:pt idx="67">
                  <c:v>80.401532843615598</c:v>
                </c:pt>
                <c:pt idx="68">
                  <c:v>90.337978870628845</c:v>
                </c:pt>
                <c:pt idx="69">
                  <c:v>92.485112479311027</c:v>
                </c:pt>
                <c:pt idx="70">
                  <c:v>93.321269249921329</c:v>
                </c:pt>
                <c:pt idx="71">
                  <c:v>88.700227464587599</c:v>
                </c:pt>
                <c:pt idx="72">
                  <c:v>87.342040457588382</c:v>
                </c:pt>
                <c:pt idx="73">
                  <c:v>107.76402817225438</c:v>
                </c:pt>
                <c:pt idx="74">
                  <c:v>121.53273927139422</c:v>
                </c:pt>
                <c:pt idx="75">
                  <c:v>125.78221347907059</c:v>
                </c:pt>
                <c:pt idx="76">
                  <c:v>130.18971607449888</c:v>
                </c:pt>
                <c:pt idx="77">
                  <c:v>133.81561989507267</c:v>
                </c:pt>
                <c:pt idx="78">
                  <c:v>134.23848797624314</c:v>
                </c:pt>
                <c:pt idx="79">
                  <c:v>141.37234369698879</c:v>
                </c:pt>
                <c:pt idx="80">
                  <c:v>145.38670832556272</c:v>
                </c:pt>
                <c:pt idx="81">
                  <c:v>149.33286054722006</c:v>
                </c:pt>
                <c:pt idx="82">
                  <c:v>154.67553836731273</c:v>
                </c:pt>
                <c:pt idx="83">
                  <c:v>158.79682103094873</c:v>
                </c:pt>
                <c:pt idx="84">
                  <c:v>161.95906643455973</c:v>
                </c:pt>
                <c:pt idx="85">
                  <c:v>167.67701574058316</c:v>
                </c:pt>
                <c:pt idx="86">
                  <c:v>176.39582750424597</c:v>
                </c:pt>
                <c:pt idx="87">
                  <c:v>181.03890121988837</c:v>
                </c:pt>
                <c:pt idx="88">
                  <c:v>187.46362556336169</c:v>
                </c:pt>
                <c:pt idx="89">
                  <c:v>186.29207599798104</c:v>
                </c:pt>
                <c:pt idx="90">
                  <c:v>184.88778901555057</c:v>
                </c:pt>
                <c:pt idx="91">
                  <c:v>179.92615388279197</c:v>
                </c:pt>
                <c:pt idx="92">
                  <c:v>192.19711337487331</c:v>
                </c:pt>
                <c:pt idx="93">
                  <c:v>191.50645309001075</c:v>
                </c:pt>
                <c:pt idx="94">
                  <c:v>179.94520702441648</c:v>
                </c:pt>
                <c:pt idx="95">
                  <c:v>182.6822338787774</c:v>
                </c:pt>
                <c:pt idx="96">
                  <c:v>183.25971882562519</c:v>
                </c:pt>
                <c:pt idx="97">
                  <c:v>184.82635224407974</c:v>
                </c:pt>
                <c:pt idx="98">
                  <c:v>191.03062548544554</c:v>
                </c:pt>
                <c:pt idx="99">
                  <c:v>195.58075772618844</c:v>
                </c:pt>
                <c:pt idx="100">
                  <c:v>190.8061391941774</c:v>
                </c:pt>
                <c:pt idx="101">
                  <c:v>199.44350897175877</c:v>
                </c:pt>
                <c:pt idx="102">
                  <c:v>202.3433422403923</c:v>
                </c:pt>
                <c:pt idx="103">
                  <c:v>202.87654591259536</c:v>
                </c:pt>
                <c:pt idx="104">
                  <c:v>208.6046428816702</c:v>
                </c:pt>
                <c:pt idx="105">
                  <c:v>210.79989027524718</c:v>
                </c:pt>
                <c:pt idx="106">
                  <c:v>217.05672172407503</c:v>
                </c:pt>
                <c:pt idx="107">
                  <c:v>223.17706613831675</c:v>
                </c:pt>
                <c:pt idx="108">
                  <c:v>228.92629142091255</c:v>
                </c:pt>
                <c:pt idx="109">
                  <c:v>252.74420244890425</c:v>
                </c:pt>
                <c:pt idx="110">
                  <c:v>254.9053447320774</c:v>
                </c:pt>
                <c:pt idx="111">
                  <c:v>260.39709434093987</c:v>
                </c:pt>
                <c:pt idx="112">
                  <c:v>270.35678637168786</c:v>
                </c:pt>
                <c:pt idx="113">
                  <c:v>269.36945296261791</c:v>
                </c:pt>
                <c:pt idx="114">
                  <c:v>269.3427982539705</c:v>
                </c:pt>
                <c:pt idx="115">
                  <c:v>273.87098257365358</c:v>
                </c:pt>
                <c:pt idx="116">
                  <c:v>275.47274197370592</c:v>
                </c:pt>
                <c:pt idx="117">
                  <c:v>281.93603497415882</c:v>
                </c:pt>
                <c:pt idx="118">
                  <c:v>286.09304307182987</c:v>
                </c:pt>
                <c:pt idx="119">
                  <c:v>283.39553241612401</c:v>
                </c:pt>
                <c:pt idx="120">
                  <c:v>278.31470365257235</c:v>
                </c:pt>
                <c:pt idx="121">
                  <c:v>276.46291569132433</c:v>
                </c:pt>
                <c:pt idx="122">
                  <c:v>274.00169689959131</c:v>
                </c:pt>
                <c:pt idx="123">
                  <c:v>268.87141253308431</c:v>
                </c:pt>
                <c:pt idx="124">
                  <c:v>269.10998053522366</c:v>
                </c:pt>
                <c:pt idx="125">
                  <c:v>257.38072561332802</c:v>
                </c:pt>
                <c:pt idx="126">
                  <c:v>246.194185901417</c:v>
                </c:pt>
                <c:pt idx="127">
                  <c:v>240.83213386610069</c:v>
                </c:pt>
                <c:pt idx="128">
                  <c:v>244.30508947501107</c:v>
                </c:pt>
                <c:pt idx="129">
                  <c:v>240.65971685523539</c:v>
                </c:pt>
                <c:pt idx="130">
                  <c:v>232.99016465863249</c:v>
                </c:pt>
                <c:pt idx="131">
                  <c:v>224.72522306292311</c:v>
                </c:pt>
                <c:pt idx="132">
                  <c:v>221.05582392132254</c:v>
                </c:pt>
                <c:pt idx="133">
                  <c:v>221.91204894679461</c:v>
                </c:pt>
                <c:pt idx="134">
                  <c:v>223.62236918019462</c:v>
                </c:pt>
                <c:pt idx="135">
                  <c:v>219.51610340458987</c:v>
                </c:pt>
                <c:pt idx="136">
                  <c:v>209.54679697568224</c:v>
                </c:pt>
                <c:pt idx="137">
                  <c:v>212.9001194828727</c:v>
                </c:pt>
                <c:pt idx="138">
                  <c:v>210.98451376180603</c:v>
                </c:pt>
                <c:pt idx="139">
                  <c:v>215.63752252658375</c:v>
                </c:pt>
                <c:pt idx="140">
                  <c:v>219.80074854118772</c:v>
                </c:pt>
                <c:pt idx="141">
                  <c:v>215.58486502995888</c:v>
                </c:pt>
                <c:pt idx="142">
                  <c:v>219.86885446328145</c:v>
                </c:pt>
                <c:pt idx="143">
                  <c:v>216.93628049812119</c:v>
                </c:pt>
                <c:pt idx="144">
                  <c:v>216.94326281028958</c:v>
                </c:pt>
                <c:pt idx="145">
                  <c:v>213.0897050639264</c:v>
                </c:pt>
                <c:pt idx="146">
                  <c:v>208.95319861995577</c:v>
                </c:pt>
                <c:pt idx="147">
                  <c:v>208.27335741624688</c:v>
                </c:pt>
                <c:pt idx="148">
                  <c:v>200.16196026009277</c:v>
                </c:pt>
                <c:pt idx="149">
                  <c:v>201.59247373535217</c:v>
                </c:pt>
                <c:pt idx="150">
                  <c:v>206.36713421779004</c:v>
                </c:pt>
                <c:pt idx="151">
                  <c:v>205.80687699185313</c:v>
                </c:pt>
                <c:pt idx="152">
                  <c:v>203.32112994924447</c:v>
                </c:pt>
                <c:pt idx="153">
                  <c:v>205.97595645624236</c:v>
                </c:pt>
                <c:pt idx="154">
                  <c:v>208.23686040486623</c:v>
                </c:pt>
                <c:pt idx="155">
                  <c:v>215.47660535714797</c:v>
                </c:pt>
                <c:pt idx="156">
                  <c:v>217.92244075449776</c:v>
                </c:pt>
                <c:pt idx="157">
                  <c:v>218.83417294935364</c:v>
                </c:pt>
                <c:pt idx="158">
                  <c:v>219.40171401179362</c:v>
                </c:pt>
                <c:pt idx="159">
                  <c:v>223.87669934563479</c:v>
                </c:pt>
                <c:pt idx="160">
                  <c:v>225.70963108452474</c:v>
                </c:pt>
                <c:pt idx="161">
                  <c:v>218.85281778935149</c:v>
                </c:pt>
                <c:pt idx="162">
                  <c:v>203.2632661202089</c:v>
                </c:pt>
                <c:pt idx="163">
                  <c:v>192.06864642509225</c:v>
                </c:pt>
                <c:pt idx="164">
                  <c:v>197.28050777707827</c:v>
                </c:pt>
                <c:pt idx="165">
                  <c:v>203.25624590604309</c:v>
                </c:pt>
                <c:pt idx="166">
                  <c:v>214.00113038080886</c:v>
                </c:pt>
                <c:pt idx="167">
                  <c:v>215.1356524841037</c:v>
                </c:pt>
                <c:pt idx="168">
                  <c:v>220.34178920610907</c:v>
                </c:pt>
                <c:pt idx="169">
                  <c:v>222.11333536504009</c:v>
                </c:pt>
                <c:pt idx="170">
                  <c:v>220.49670814665768</c:v>
                </c:pt>
                <c:pt idx="171">
                  <c:v>224.41255141425324</c:v>
                </c:pt>
                <c:pt idx="172">
                  <c:v>230.93922509105462</c:v>
                </c:pt>
                <c:pt idx="173">
                  <c:v>240.77021918967353</c:v>
                </c:pt>
                <c:pt idx="174">
                  <c:v>254.76859441192587</c:v>
                </c:pt>
                <c:pt idx="175">
                  <c:v>262.20195327215998</c:v>
                </c:pt>
                <c:pt idx="176">
                  <c:v>275.78910446450624</c:v>
                </c:pt>
                <c:pt idx="177">
                  <c:v>287.65115049245873</c:v>
                </c:pt>
                <c:pt idx="178">
                  <c:v>283.32300228133198</c:v>
                </c:pt>
                <c:pt idx="179">
                  <c:v>290.9705898977079</c:v>
                </c:pt>
                <c:pt idx="180">
                  <c:v>292.94616815963263</c:v>
                </c:pt>
                <c:pt idx="181">
                  <c:v>293.23261880696833</c:v>
                </c:pt>
                <c:pt idx="182">
                  <c:v>294.15524877244576</c:v>
                </c:pt>
                <c:pt idx="183">
                  <c:v>286.95240853139217</c:v>
                </c:pt>
                <c:pt idx="184">
                  <c:v>286.07868719049645</c:v>
                </c:pt>
                <c:pt idx="185">
                  <c:v>291.58158048639388</c:v>
                </c:pt>
                <c:pt idx="186">
                  <c:v>301.11768944026136</c:v>
                </c:pt>
                <c:pt idx="187">
                  <c:v>293.93238212581537</c:v>
                </c:pt>
                <c:pt idx="188">
                  <c:v>309.17979962963841</c:v>
                </c:pt>
                <c:pt idx="189">
                  <c:v>316.54130767099912</c:v>
                </c:pt>
                <c:pt idx="190">
                  <c:v>322.76710232023316</c:v>
                </c:pt>
                <c:pt idx="191">
                  <c:v>329.32175799099065</c:v>
                </c:pt>
                <c:pt idx="192">
                  <c:v>336.49596594507852</c:v>
                </c:pt>
                <c:pt idx="193">
                  <c:v>346.94812275038561</c:v>
                </c:pt>
                <c:pt idx="194">
                  <c:v>361.47614469188539</c:v>
                </c:pt>
                <c:pt idx="195">
                  <c:v>364.61223577459407</c:v>
                </c:pt>
                <c:pt idx="196">
                  <c:v>372.6352595861245</c:v>
                </c:pt>
                <c:pt idx="197">
                  <c:v>380.49666907483925</c:v>
                </c:pt>
                <c:pt idx="198">
                  <c:v>383.23441635430379</c:v>
                </c:pt>
                <c:pt idx="199">
                  <c:v>383.11721604977942</c:v>
                </c:pt>
                <c:pt idx="200">
                  <c:v>386.63375808809241</c:v>
                </c:pt>
                <c:pt idx="201">
                  <c:v>387.92361862013962</c:v>
                </c:pt>
                <c:pt idx="202">
                  <c:v>400.05388464375596</c:v>
                </c:pt>
                <c:pt idx="203">
                  <c:v>400.69586160020754</c:v>
                </c:pt>
                <c:pt idx="204">
                  <c:v>397.01767280835776</c:v>
                </c:pt>
                <c:pt idx="205">
                  <c:v>394.60482464750777</c:v>
                </c:pt>
                <c:pt idx="206">
                  <c:v>393.60479598752232</c:v>
                </c:pt>
                <c:pt idx="207">
                  <c:v>398.04562753416081</c:v>
                </c:pt>
                <c:pt idx="208">
                  <c:v>402.63447155191869</c:v>
                </c:pt>
                <c:pt idx="209">
                  <c:v>402.89934612797265</c:v>
                </c:pt>
                <c:pt idx="210">
                  <c:v>412.74271621298846</c:v>
                </c:pt>
                <c:pt idx="211">
                  <c:v>419.79484938899952</c:v>
                </c:pt>
                <c:pt idx="212">
                  <c:v>419.57739913678535</c:v>
                </c:pt>
                <c:pt idx="213">
                  <c:v>423.66639870684202</c:v>
                </c:pt>
                <c:pt idx="214">
                  <c:v>421.16198594997439</c:v>
                </c:pt>
                <c:pt idx="215">
                  <c:v>426.00790025220226</c:v>
                </c:pt>
                <c:pt idx="216">
                  <c:v>424.47674071064284</c:v>
                </c:pt>
                <c:pt idx="217">
                  <c:v>425.21623977741001</c:v>
                </c:pt>
                <c:pt idx="218">
                  <c:v>431.0521600320273</c:v>
                </c:pt>
                <c:pt idx="219">
                  <c:v>430.38591216555267</c:v>
                </c:pt>
                <c:pt idx="220">
                  <c:v>430.20673870415885</c:v>
                </c:pt>
                <c:pt idx="221">
                  <c:v>431.26975128408719</c:v>
                </c:pt>
                <c:pt idx="222">
                  <c:v>422.22430798260763</c:v>
                </c:pt>
                <c:pt idx="223">
                  <c:v>421.70382873492861</c:v>
                </c:pt>
                <c:pt idx="224">
                  <c:v>424.22805094150704</c:v>
                </c:pt>
                <c:pt idx="225">
                  <c:v>431.67307484325858</c:v>
                </c:pt>
                <c:pt idx="226">
                  <c:v>441.57956937402128</c:v>
                </c:pt>
                <c:pt idx="227">
                  <c:v>454.82539817490243</c:v>
                </c:pt>
                <c:pt idx="228">
                  <c:v>468.36585274592761</c:v>
                </c:pt>
                <c:pt idx="229">
                  <c:v>486.3628161158851</c:v>
                </c:pt>
                <c:pt idx="230">
                  <c:v>516.74675855127282</c:v>
                </c:pt>
                <c:pt idx="231">
                  <c:v>510.1996713493586</c:v>
                </c:pt>
                <c:pt idx="232">
                  <c:v>507.259814169241</c:v>
                </c:pt>
                <c:pt idx="233">
                  <c:v>551.13497325214723</c:v>
                </c:pt>
                <c:pt idx="234">
                  <c:v>574.29654167373008</c:v>
                </c:pt>
                <c:pt idx="235">
                  <c:v>567.03787691969183</c:v>
                </c:pt>
                <c:pt idx="236">
                  <c:v>563.57119720851153</c:v>
                </c:pt>
                <c:pt idx="237">
                  <c:v>539.11427039810098</c:v>
                </c:pt>
                <c:pt idx="238">
                  <c:v>529.9112445574774</c:v>
                </c:pt>
                <c:pt idx="239">
                  <c:v>534.59648996875649</c:v>
                </c:pt>
                <c:pt idx="240">
                  <c:v>551.28605158186133</c:v>
                </c:pt>
                <c:pt idx="241">
                  <c:v>573.89988961027336</c:v>
                </c:pt>
                <c:pt idx="242">
                  <c:v>606.55324601821019</c:v>
                </c:pt>
                <c:pt idx="243">
                  <c:v>613.20230534309928</c:v>
                </c:pt>
                <c:pt idx="244">
                  <c:v>622.97929532677176</c:v>
                </c:pt>
                <c:pt idx="245">
                  <c:v>609.35499588029063</c:v>
                </c:pt>
                <c:pt idx="246">
                  <c:v>594.83958154416007</c:v>
                </c:pt>
                <c:pt idx="247">
                  <c:v>605.98775502012177</c:v>
                </c:pt>
                <c:pt idx="248">
                  <c:v>612.29139254430049</c:v>
                </c:pt>
                <c:pt idx="249">
                  <c:v>623.8231192704078</c:v>
                </c:pt>
                <c:pt idx="250">
                  <c:v>616.45201647724593</c:v>
                </c:pt>
                <c:pt idx="251">
                  <c:v>621.18805071459735</c:v>
                </c:pt>
                <c:pt idx="252">
                  <c:v>639.38424769230505</c:v>
                </c:pt>
                <c:pt idx="253">
                  <c:v>765.93562537331286</c:v>
                </c:pt>
                <c:pt idx="254">
                  <c:v>749.14480946622757</c:v>
                </c:pt>
                <c:pt idx="255">
                  <c:v>732.32447755601402</c:v>
                </c:pt>
                <c:pt idx="256">
                  <c:v>715.47462285253209</c:v>
                </c:pt>
                <c:pt idx="257">
                  <c:v>698.595240172736</c:v>
                </c:pt>
                <c:pt idx="258">
                  <c:v>681.68632606309575</c:v>
                </c:pt>
                <c:pt idx="259">
                  <c:v>664.74787893448786</c:v>
                </c:pt>
                <c:pt idx="260">
                  <c:v>647.77989921118535</c:v>
                </c:pt>
                <c:pt idx="261">
                  <c:v>630.78238949584659</c:v>
                </c:pt>
                <c:pt idx="262">
                  <c:v>613.75535475271329</c:v>
                </c:pt>
                <c:pt idx="263">
                  <c:v>596.69880251160805</c:v>
                </c:pt>
                <c:pt idx="264">
                  <c:v>579.6127430957788</c:v>
                </c:pt>
                <c:pt idx="265">
                  <c:v>580.13439582239857</c:v>
                </c:pt>
                <c:pt idx="266">
                  <c:v>565.05725944879725</c:v>
                </c:pt>
                <c:pt idx="267">
                  <c:v>531.65031422384186</c:v>
                </c:pt>
                <c:pt idx="268">
                  <c:v>517.58352402629157</c:v>
                </c:pt>
                <c:pt idx="269">
                  <c:v>496.48337015337529</c:v>
                </c:pt>
                <c:pt idx="270">
                  <c:v>483.44124384883872</c:v>
                </c:pt>
                <c:pt idx="271">
                  <c:v>481.71636167320548</c:v>
                </c:pt>
                <c:pt idx="272">
                  <c:v>494.58079102302912</c:v>
                </c:pt>
                <c:pt idx="273">
                  <c:v>522.61711171486218</c:v>
                </c:pt>
                <c:pt idx="274">
                  <c:v>521.46271690895173</c:v>
                </c:pt>
                <c:pt idx="275">
                  <c:v>502.95973454996232</c:v>
                </c:pt>
                <c:pt idx="276">
                  <c:v>494.1901203457449</c:v>
                </c:pt>
                <c:pt idx="277">
                  <c:v>487.03370057699232</c:v>
                </c:pt>
                <c:pt idx="278">
                  <c:v>485.29841859704686</c:v>
                </c:pt>
                <c:pt idx="279">
                  <c:v>483.01576581990565</c:v>
                </c:pt>
                <c:pt idx="280">
                  <c:v>480.72866101520111</c:v>
                </c:pt>
                <c:pt idx="281">
                  <c:v>478.98194224566987</c:v>
                </c:pt>
                <c:pt idx="282">
                  <c:v>478.3223746514231</c:v>
                </c:pt>
                <c:pt idx="283">
                  <c:v>470.56567177187185</c:v>
                </c:pt>
                <c:pt idx="284">
                  <c:v>472.08172839955216</c:v>
                </c:pt>
                <c:pt idx="285">
                  <c:v>497.65797764816597</c:v>
                </c:pt>
                <c:pt idx="286">
                  <c:v>508.50554177171699</c:v>
                </c:pt>
                <c:pt idx="287">
                  <c:v>509.5110780289948</c:v>
                </c:pt>
                <c:pt idx="288">
                  <c:v>503.93751214951726</c:v>
                </c:pt>
                <c:pt idx="289">
                  <c:v>515.91685124207879</c:v>
                </c:pt>
                <c:pt idx="290">
                  <c:v>541.10333311157876</c:v>
                </c:pt>
                <c:pt idx="291">
                  <c:v>550.3896459954866</c:v>
                </c:pt>
                <c:pt idx="292">
                  <c:v>555.28884596840692</c:v>
                </c:pt>
                <c:pt idx="293">
                  <c:v>556.89058845793534</c:v>
                </c:pt>
                <c:pt idx="294">
                  <c:v>550.77390994270013</c:v>
                </c:pt>
                <c:pt idx="295">
                  <c:v>540.23031022707517</c:v>
                </c:pt>
                <c:pt idx="296">
                  <c:v>546.79319278087144</c:v>
                </c:pt>
                <c:pt idx="297">
                  <c:v>547.28530784098518</c:v>
                </c:pt>
                <c:pt idx="298">
                  <c:v>538.92282994202992</c:v>
                </c:pt>
                <c:pt idx="299">
                  <c:v>524.45233942022514</c:v>
                </c:pt>
                <c:pt idx="300">
                  <c:v>511.6198198953818</c:v>
                </c:pt>
                <c:pt idx="301">
                  <c:v>506.53220574265043</c:v>
                </c:pt>
                <c:pt idx="302">
                  <c:v>491.44005396592564</c:v>
                </c:pt>
                <c:pt idx="303">
                  <c:v>477.98911569648226</c:v>
                </c:pt>
                <c:pt idx="304">
                  <c:v>448.38574981317669</c:v>
                </c:pt>
                <c:pt idx="305">
                  <c:v>423.18770946482829</c:v>
                </c:pt>
                <c:pt idx="306">
                  <c:v>409.64489021334316</c:v>
                </c:pt>
                <c:pt idx="307">
                  <c:v>410.0135715035168</c:v>
                </c:pt>
                <c:pt idx="308">
                  <c:v>410.38258460765172</c:v>
                </c:pt>
                <c:pt idx="309">
                  <c:v>410.75192982438114</c:v>
                </c:pt>
                <c:pt idx="310">
                  <c:v>404.4148855631982</c:v>
                </c:pt>
                <c:pt idx="311">
                  <c:v>404.77885983783693</c:v>
                </c:pt>
                <c:pt idx="312">
                  <c:v>397.86485494153641</c:v>
                </c:pt>
                <c:pt idx="313">
                  <c:v>398.22293417440125</c:v>
                </c:pt>
                <c:pt idx="314">
                  <c:v>405.87231541736344</c:v>
                </c:pt>
                <c:pt idx="315">
                  <c:v>406.23760138203374</c:v>
                </c:pt>
                <c:pt idx="316">
                  <c:v>406.603216104865</c:v>
                </c:pt>
                <c:pt idx="317">
                  <c:v>399.65804948196671</c:v>
                </c:pt>
                <c:pt idx="318">
                  <c:v>393.26335339849703</c:v>
                </c:pt>
                <c:pt idx="319">
                  <c:v>386.29385994451479</c:v>
                </c:pt>
                <c:pt idx="320">
                  <c:v>386.64152525677179</c:v>
                </c:pt>
                <c:pt idx="321">
                  <c:v>380.21765698695941</c:v>
                </c:pt>
                <c:pt idx="322">
                  <c:v>380.5598537033685</c:v>
                </c:pt>
                <c:pt idx="323">
                  <c:v>387.68600667733654</c:v>
                </c:pt>
                <c:pt idx="324">
                  <c:v>388.03492492467421</c:v>
                </c:pt>
                <c:pt idx="325">
                  <c:v>381.58790597049637</c:v>
                </c:pt>
                <c:pt idx="326">
                  <c:v>381.93133591396423</c:v>
                </c:pt>
                <c:pt idx="327">
                  <c:v>382.27507494512651</c:v>
                </c:pt>
                <c:pt idx="328">
                  <c:v>403.62964382592571</c:v>
                </c:pt>
                <c:pt idx="329">
                  <c:v>403.99291138129684</c:v>
                </c:pt>
                <c:pt idx="330">
                  <c:v>404.35650587825614</c:v>
                </c:pt>
                <c:pt idx="331">
                  <c:v>412.12370562014809</c:v>
                </c:pt>
                <c:pt idx="332">
                  <c:v>419.33496310125156</c:v>
                </c:pt>
                <c:pt idx="333">
                  <c:v>427.12980246651409</c:v>
                </c:pt>
                <c:pt idx="334">
                  <c:v>434.36763448959016</c:v>
                </c:pt>
                <c:pt idx="335">
                  <c:v>442.19016197198329</c:v>
                </c:pt>
                <c:pt idx="336">
                  <c:v>442.5881340773671</c:v>
                </c:pt>
                <c:pt idx="337">
                  <c:v>435.54107870524268</c:v>
                </c:pt>
                <c:pt idx="338">
                  <c:v>435.93306662125707</c:v>
                </c:pt>
                <c:pt idx="339">
                  <c:v>436.32540732724652</c:v>
                </c:pt>
                <c:pt idx="340">
                  <c:v>436.71810114072281</c:v>
                </c:pt>
                <c:pt idx="341">
                  <c:v>437.11114837948344</c:v>
                </c:pt>
                <c:pt idx="342">
                  <c:v>437.50454936161191</c:v>
                </c:pt>
                <c:pt idx="343">
                  <c:v>437.89830440547803</c:v>
                </c:pt>
                <c:pt idx="344">
                  <c:v>429.64779625423682</c:v>
                </c:pt>
                <c:pt idx="345">
                  <c:v>421.38264874459367</c:v>
                </c:pt>
                <c:pt idx="346">
                  <c:v>421.7618940429179</c:v>
                </c:pt>
                <c:pt idx="347">
                  <c:v>422.1414806628336</c:v>
                </c:pt>
                <c:pt idx="348">
                  <c:v>422.52140891153101</c:v>
                </c:pt>
                <c:pt idx="349">
                  <c:v>414.21923882126532</c:v>
                </c:pt>
                <c:pt idx="350">
                  <c:v>414.59203703511304</c:v>
                </c:pt>
                <c:pt idx="351">
                  <c:v>406.26768809707391</c:v>
                </c:pt>
                <c:pt idx="352">
                  <c:v>397.92862569892117</c:v>
                </c:pt>
                <c:pt idx="353">
                  <c:v>389.57484383056243</c:v>
                </c:pt>
                <c:pt idx="354">
                  <c:v>381.20633709457832</c:v>
                </c:pt>
                <c:pt idx="355">
                  <c:v>381.54942362522979</c:v>
                </c:pt>
                <c:pt idx="356">
                  <c:v>381.8928189345034</c:v>
                </c:pt>
                <c:pt idx="357">
                  <c:v>399.72059802735515</c:v>
                </c:pt>
                <c:pt idx="358">
                  <c:v>400.08034743302443</c:v>
                </c:pt>
                <c:pt idx="359">
                  <c:v>391.6813941121809</c:v>
                </c:pt>
                <c:pt idx="360">
                  <c:v>400.80018013190971</c:v>
                </c:pt>
                <c:pt idx="361">
                  <c:v>401.16090116381594</c:v>
                </c:pt>
                <c:pt idx="362">
                  <c:v>410.30463009220693</c:v>
                </c:pt>
                <c:pt idx="363">
                  <c:v>410.67390514970327</c:v>
                </c:pt>
                <c:pt idx="364">
                  <c:v>402.24440061200016</c:v>
                </c:pt>
                <c:pt idx="365">
                  <c:v>402.60642144547262</c:v>
                </c:pt>
                <c:pt idx="366">
                  <c:v>402.96876809848084</c:v>
                </c:pt>
                <c:pt idx="367">
                  <c:v>403.33144086426307</c:v>
                </c:pt>
                <c:pt idx="368">
                  <c:v>403.69444003632157</c:v>
                </c:pt>
                <c:pt idx="369">
                  <c:v>421.73406678937357</c:v>
                </c:pt>
                <c:pt idx="370">
                  <c:v>422.11362836470073</c:v>
                </c:pt>
                <c:pt idx="371">
                  <c:v>413.63825783144574</c:v>
                </c:pt>
                <c:pt idx="372">
                  <c:v>414.01053316114184</c:v>
                </c:pt>
                <c:pt idx="373">
                  <c:v>414.38314353944253</c:v>
                </c:pt>
                <c:pt idx="374">
                  <c:v>414.75608926789232</c:v>
                </c:pt>
                <c:pt idx="375">
                  <c:v>415.12937064830703</c:v>
                </c:pt>
                <c:pt idx="376">
                  <c:v>415.50298798277419</c:v>
                </c:pt>
                <c:pt idx="377">
                  <c:v>415.87694157365314</c:v>
                </c:pt>
                <c:pt idx="378">
                  <c:v>416.25123172357542</c:v>
                </c:pt>
                <c:pt idx="379">
                  <c:v>425.54447065270853</c:v>
                </c:pt>
                <c:pt idx="380">
                  <c:v>443.78195627723693</c:v>
                </c:pt>
                <c:pt idx="381">
                  <c:v>453.11781249349781</c:v>
                </c:pt>
                <c:pt idx="382">
                  <c:v>462.47068772652324</c:v>
                </c:pt>
                <c:pt idx="383">
                  <c:v>453.93323017187282</c:v>
                </c:pt>
                <c:pt idx="384">
                  <c:v>454.34177106412051</c:v>
                </c:pt>
                <c:pt idx="385">
                  <c:v>472.68914078862741</c:v>
                </c:pt>
                <c:pt idx="386">
                  <c:v>475.50880506194125</c:v>
                </c:pt>
                <c:pt idx="387">
                  <c:v>473.54032692054619</c:v>
                </c:pt>
                <c:pt idx="388">
                  <c:v>464.97193520806604</c:v>
                </c:pt>
                <c:pt idx="389">
                  <c:v>465.39041095880168</c:v>
                </c:pt>
                <c:pt idx="390">
                  <c:v>465.80926333862112</c:v>
                </c:pt>
                <c:pt idx="391">
                  <c:v>477.65169650411968</c:v>
                </c:pt>
                <c:pt idx="392">
                  <c:v>484.70148498468819</c:v>
                </c:pt>
                <c:pt idx="393">
                  <c:v>494.1733808848972</c:v>
                </c:pt>
                <c:pt idx="394">
                  <c:v>503.66247159619883</c:v>
                </c:pt>
                <c:pt idx="395">
                  <c:v>513.16877127452756</c:v>
                </c:pt>
                <c:pt idx="396">
                  <c:v>504.56895415649842</c:v>
                </c:pt>
                <c:pt idx="397">
                  <c:v>573.07536272670086</c:v>
                </c:pt>
                <c:pt idx="398">
                  <c:v>540.19295502379748</c:v>
                </c:pt>
                <c:pt idx="399">
                  <c:v>472.86665523139879</c:v>
                </c:pt>
                <c:pt idx="400">
                  <c:v>426.21047029591415</c:v>
                </c:pt>
                <c:pt idx="401">
                  <c:v>432.14898716720944</c:v>
                </c:pt>
                <c:pt idx="402">
                  <c:v>429.90587783374843</c:v>
                </c:pt>
                <c:pt idx="403">
                  <c:v>416.78167954470177</c:v>
                </c:pt>
                <c:pt idx="404">
                  <c:v>434.48267506758128</c:v>
                </c:pt>
                <c:pt idx="405">
                  <c:v>471.88394840098726</c:v>
                </c:pt>
                <c:pt idx="406">
                  <c:v>479.34469484492701</c:v>
                </c:pt>
                <c:pt idx="407">
                  <c:v>485.02250144519223</c:v>
                </c:pt>
                <c:pt idx="408">
                  <c:v>482.95770986523775</c:v>
                </c:pt>
                <c:pt idx="409">
                  <c:v>479.22130477121402</c:v>
                </c:pt>
                <c:pt idx="410">
                  <c:v>445.09866523900433</c:v>
                </c:pt>
                <c:pt idx="411">
                  <c:v>426.06266857245606</c:v>
                </c:pt>
                <c:pt idx="412">
                  <c:v>379.64621449503551</c:v>
                </c:pt>
                <c:pt idx="413">
                  <c:v>416.87100667999704</c:v>
                </c:pt>
                <c:pt idx="414">
                  <c:v>450.73551547331414</c:v>
                </c:pt>
                <c:pt idx="415">
                  <c:v>469.00635976315561</c:v>
                </c:pt>
                <c:pt idx="416">
                  <c:v>475.42164264868285</c:v>
                </c:pt>
                <c:pt idx="417">
                  <c:v>497.1588919694633</c:v>
                </c:pt>
                <c:pt idx="418">
                  <c:v>509.6230081850797</c:v>
                </c:pt>
                <c:pt idx="419">
                  <c:v>520.03132579088026</c:v>
                </c:pt>
                <c:pt idx="420">
                  <c:v>517.39425880320721</c:v>
                </c:pt>
                <c:pt idx="421">
                  <c:v>519.72109489882507</c:v>
                </c:pt>
                <c:pt idx="422">
                  <c:v>537.10150040893814</c:v>
                </c:pt>
                <c:pt idx="423">
                  <c:v>535.55660953788004</c:v>
                </c:pt>
                <c:pt idx="424">
                  <c:v>547.29175145744216</c:v>
                </c:pt>
                <c:pt idx="425">
                  <c:v>566.2770488026398</c:v>
                </c:pt>
                <c:pt idx="426">
                  <c:v>570.29196651970983</c:v>
                </c:pt>
                <c:pt idx="427">
                  <c:v>592.61795841614935</c:v>
                </c:pt>
                <c:pt idx="428">
                  <c:v>614.45994857836138</c:v>
                </c:pt>
                <c:pt idx="429">
                  <c:v>621.92628549266385</c:v>
                </c:pt>
                <c:pt idx="430">
                  <c:v>617.90260011278497</c:v>
                </c:pt>
                <c:pt idx="431">
                  <c:v>641.58866143268096</c:v>
                </c:pt>
                <c:pt idx="432">
                  <c:v>640.71556538320283</c:v>
                </c:pt>
                <c:pt idx="433">
                  <c:v>673.10497713141751</c:v>
                </c:pt>
                <c:pt idx="434">
                  <c:v>684.88359645399544</c:v>
                </c:pt>
                <c:pt idx="435">
                  <c:v>690.11999492942891</c:v>
                </c:pt>
                <c:pt idx="436">
                  <c:v>673.87618691348757</c:v>
                </c:pt>
                <c:pt idx="437">
                  <c:v>679.47100256287331</c:v>
                </c:pt>
                <c:pt idx="438">
                  <c:v>711.36237431127586</c:v>
                </c:pt>
                <c:pt idx="439">
                  <c:v>712.93982622853332</c:v>
                </c:pt>
                <c:pt idx="440">
                  <c:v>749.59227057866281</c:v>
                </c:pt>
                <c:pt idx="441">
                  <c:v>756.49458822553868</c:v>
                </c:pt>
                <c:pt idx="442">
                  <c:v>739.05830435079838</c:v>
                </c:pt>
                <c:pt idx="443">
                  <c:v>743.23809196526008</c:v>
                </c:pt>
                <c:pt idx="444">
                  <c:v>762.36101804717146</c:v>
                </c:pt>
                <c:pt idx="445">
                  <c:v>808.52797057110138</c:v>
                </c:pt>
                <c:pt idx="446">
                  <c:v>841.77297893580919</c:v>
                </c:pt>
                <c:pt idx="447">
                  <c:v>912.08353398354825</c:v>
                </c:pt>
                <c:pt idx="448">
                  <c:v>879.33826670433257</c:v>
                </c:pt>
                <c:pt idx="449">
                  <c:v>874.4432298448246</c:v>
                </c:pt>
                <c:pt idx="450">
                  <c:v>824.36265088316031</c:v>
                </c:pt>
                <c:pt idx="451">
                  <c:v>838.4474833090602</c:v>
                </c:pt>
                <c:pt idx="452">
                  <c:v>846.84819656334082</c:v>
                </c:pt>
                <c:pt idx="453">
                  <c:v>864.21815785156457</c:v>
                </c:pt>
                <c:pt idx="454">
                  <c:v>853.33690589390562</c:v>
                </c:pt>
                <c:pt idx="455">
                  <c:v>849.31633394440917</c:v>
                </c:pt>
                <c:pt idx="456">
                  <c:v>873.7308748991743</c:v>
                </c:pt>
                <c:pt idx="457">
                  <c:v>902.66706008515473</c:v>
                </c:pt>
                <c:pt idx="458">
                  <c:v>949.8205556626317</c:v>
                </c:pt>
                <c:pt idx="459">
                  <c:v>974.50589580206247</c:v>
                </c:pt>
                <c:pt idx="460">
                  <c:v>949.41472398428198</c:v>
                </c:pt>
                <c:pt idx="461">
                  <c:v>926.01125106383063</c:v>
                </c:pt>
                <c:pt idx="462">
                  <c:v>895.42710479673678</c:v>
                </c:pt>
                <c:pt idx="463">
                  <c:v>916.92873797560355</c:v>
                </c:pt>
                <c:pt idx="464">
                  <c:v>906.62140332976344</c:v>
                </c:pt>
                <c:pt idx="465">
                  <c:v>886.64014941541302</c:v>
                </c:pt>
                <c:pt idx="466">
                  <c:v>885.27882045322099</c:v>
                </c:pt>
                <c:pt idx="467">
                  <c:v>868.57486426531216</c:v>
                </c:pt>
                <c:pt idx="468">
                  <c:v>898.80505542377443</c:v>
                </c:pt>
                <c:pt idx="469">
                  <c:v>940.06877235168304</c:v>
                </c:pt>
                <c:pt idx="470">
                  <c:v>951.30276670001399</c:v>
                </c:pt>
                <c:pt idx="471">
                  <c:v>965.32194219449366</c:v>
                </c:pt>
                <c:pt idx="472">
                  <c:v>946.09494596792388</c:v>
                </c:pt>
                <c:pt idx="473">
                  <c:v>994.58875502718899</c:v>
                </c:pt>
                <c:pt idx="474">
                  <c:v>985.68767881560302</c:v>
                </c:pt>
                <c:pt idx="475">
                  <c:v>1025.0477116533636</c:v>
                </c:pt>
                <c:pt idx="476">
                  <c:v>1043.7390513597124</c:v>
                </c:pt>
                <c:pt idx="477">
                  <c:v>1061.3769764196325</c:v>
                </c:pt>
                <c:pt idx="478">
                  <c:v>1066.9346048975183</c:v>
                </c:pt>
                <c:pt idx="479">
                  <c:v>1029.8568873239167</c:v>
                </c:pt>
                <c:pt idx="480">
                  <c:v>1043.5916416360265</c:v>
                </c:pt>
                <c:pt idx="481">
                  <c:v>1103.4478949877332</c:v>
                </c:pt>
                <c:pt idx="482">
                  <c:v>1107.3238909194947</c:v>
                </c:pt>
                <c:pt idx="483">
                  <c:v>1093.4783879466379</c:v>
                </c:pt>
                <c:pt idx="484">
                  <c:v>1087.2987742494552</c:v>
                </c:pt>
                <c:pt idx="485">
                  <c:v>1068.6837969301305</c:v>
                </c:pt>
                <c:pt idx="486">
                  <c:v>1034.615104545654</c:v>
                </c:pt>
                <c:pt idx="487">
                  <c:v>1073.8510289703272</c:v>
                </c:pt>
                <c:pt idx="488">
                  <c:v>1010.217337014759</c:v>
                </c:pt>
                <c:pt idx="489">
                  <c:v>1032.1129006578094</c:v>
                </c:pt>
                <c:pt idx="490">
                  <c:v>1061.7108909201056</c:v>
                </c:pt>
                <c:pt idx="491">
                  <c:v>1112.0754575590765</c:v>
                </c:pt>
                <c:pt idx="492">
                  <c:v>1203.4833379547445</c:v>
                </c:pt>
                <c:pt idx="493">
                  <c:v>1267.4153083281437</c:v>
                </c:pt>
                <c:pt idx="494">
                  <c:v>1361.3767413893918</c:v>
                </c:pt>
                <c:pt idx="495">
                  <c:v>1436.4431811865288</c:v>
                </c:pt>
                <c:pt idx="496">
                  <c:v>1477.394120684897</c:v>
                </c:pt>
                <c:pt idx="497">
                  <c:v>1488.5636366589013</c:v>
                </c:pt>
                <c:pt idx="498">
                  <c:v>1537.7786196104928</c:v>
                </c:pt>
                <c:pt idx="499">
                  <c:v>1467.808440649799</c:v>
                </c:pt>
                <c:pt idx="500">
                  <c:v>1571.6431608640489</c:v>
                </c:pt>
                <c:pt idx="501">
                  <c:v>1628.8238884880491</c:v>
                </c:pt>
                <c:pt idx="502">
                  <c:v>1609.7759138445736</c:v>
                </c:pt>
                <c:pt idx="503">
                  <c:v>1590.6679389694789</c:v>
                </c:pt>
                <c:pt idx="504">
                  <c:v>1753.9717830784905</c:v>
                </c:pt>
                <c:pt idx="505">
                  <c:v>1823.4406013694347</c:v>
                </c:pt>
                <c:pt idx="506">
                  <c:v>1893.7196527888111</c:v>
                </c:pt>
                <c:pt idx="507">
                  <c:v>2174.2533552832952</c:v>
                </c:pt>
                <c:pt idx="508">
                  <c:v>2376.951922272066</c:v>
                </c:pt>
                <c:pt idx="509">
                  <c:v>2329.4680895412762</c:v>
                </c:pt>
                <c:pt idx="510">
                  <c:v>2025.1983709190993</c:v>
                </c:pt>
                <c:pt idx="511">
                  <c:v>1895.1926726307629</c:v>
                </c:pt>
                <c:pt idx="512">
                  <c:v>1767.5682199955124</c:v>
                </c:pt>
                <c:pt idx="513">
                  <c:v>1714.6002239047186</c:v>
                </c:pt>
                <c:pt idx="514">
                  <c:v>1516.0152150252097</c:v>
                </c:pt>
                <c:pt idx="515">
                  <c:v>1584.1844312638993</c:v>
                </c:pt>
                <c:pt idx="516">
                  <c:v>1503.6228047847071</c:v>
                </c:pt>
                <c:pt idx="517">
                  <c:v>1375.3867830516838</c:v>
                </c:pt>
                <c:pt idx="518">
                  <c:v>1380.642983319196</c:v>
                </c:pt>
                <c:pt idx="519">
                  <c:v>1328.7195229705931</c:v>
                </c:pt>
                <c:pt idx="520">
                  <c:v>1426.5777253683336</c:v>
                </c:pt>
                <c:pt idx="521">
                  <c:v>1168.3088130524347</c:v>
                </c:pt>
                <c:pt idx="522">
                  <c:v>1056.6131190493206</c:v>
                </c:pt>
                <c:pt idx="523">
                  <c:v>1145.2556810786127</c:v>
                </c:pt>
                <c:pt idx="524">
                  <c:v>1204.2291379698645</c:v>
                </c:pt>
                <c:pt idx="525">
                  <c:v>1191.2540813751521</c:v>
                </c:pt>
                <c:pt idx="526">
                  <c:v>1147.9908922727498</c:v>
                </c:pt>
                <c:pt idx="527">
                  <c:v>1034.2386919567296</c:v>
                </c:pt>
                <c:pt idx="528">
                  <c:v>1062.9874999893459</c:v>
                </c:pt>
                <c:pt idx="529">
                  <c:v>1089.1724511442028</c:v>
                </c:pt>
                <c:pt idx="530">
                  <c:v>1093.0717089655589</c:v>
                </c:pt>
                <c:pt idx="531">
                  <c:v>1109.3944352000938</c:v>
                </c:pt>
                <c:pt idx="532">
                  <c:v>1162.2806825276277</c:v>
                </c:pt>
                <c:pt idx="533">
                  <c:v>1186.2868591625027</c:v>
                </c:pt>
                <c:pt idx="534">
                  <c:v>1188.211204360947</c:v>
                </c:pt>
                <c:pt idx="535">
                  <c:v>1206.1028579521292</c:v>
                </c:pt>
                <c:pt idx="536">
                  <c:v>1098.0377871090161</c:v>
                </c:pt>
                <c:pt idx="537">
                  <c:v>1018.6219451262912</c:v>
                </c:pt>
                <c:pt idx="538">
                  <c:v>902.11983518817965</c:v>
                </c:pt>
                <c:pt idx="539">
                  <c:v>1004.8070556049755</c:v>
                </c:pt>
                <c:pt idx="540">
                  <c:v>1122.8425709246876</c:v>
                </c:pt>
                <c:pt idx="541">
                  <c:v>1204.478286371927</c:v>
                </c:pt>
                <c:pt idx="542">
                  <c:v>1219.7828175263674</c:v>
                </c:pt>
                <c:pt idx="543">
                  <c:v>1330.0479929748799</c:v>
                </c:pt>
                <c:pt idx="544">
                  <c:v>1397.9153287236461</c:v>
                </c:pt>
                <c:pt idx="545">
                  <c:v>1515.8288825614156</c:v>
                </c:pt>
                <c:pt idx="546">
                  <c:v>1534.6436136628099</c:v>
                </c:pt>
                <c:pt idx="547">
                  <c:v>1657.1164344214158</c:v>
                </c:pt>
                <c:pt idx="548">
                  <c:v>1717.448128983187</c:v>
                </c:pt>
                <c:pt idx="549">
                  <c:v>1698.3604762062114</c:v>
                </c:pt>
                <c:pt idx="550">
                  <c:v>1691.3975010619747</c:v>
                </c:pt>
                <c:pt idx="551">
                  <c:v>1686.1362155409072</c:v>
                </c:pt>
                <c:pt idx="552">
                  <c:v>1768.5335067155302</c:v>
                </c:pt>
                <c:pt idx="553">
                  <c:v>1749.5369497229624</c:v>
                </c:pt>
                <c:pt idx="554">
                  <c:v>1792.1052153388409</c:v>
                </c:pt>
                <c:pt idx="555">
                  <c:v>1840.3892600582453</c:v>
                </c:pt>
                <c:pt idx="556">
                  <c:v>1812.2423100851061</c:v>
                </c:pt>
                <c:pt idx="557">
                  <c:v>1909.131763682861</c:v>
                </c:pt>
                <c:pt idx="558">
                  <c:v>2076.6204071445345</c:v>
                </c:pt>
                <c:pt idx="559">
                  <c:v>1942.3469992987502</c:v>
                </c:pt>
                <c:pt idx="560">
                  <c:v>1891.4473771989828</c:v>
                </c:pt>
                <c:pt idx="561">
                  <c:v>1763.7079176740588</c:v>
                </c:pt>
                <c:pt idx="562">
                  <c:v>1825.6125846265754</c:v>
                </c:pt>
                <c:pt idx="563">
                  <c:v>1515.18639291262</c:v>
                </c:pt>
                <c:pt idx="564">
                  <c:v>1788.1475679111579</c:v>
                </c:pt>
                <c:pt idx="565">
                  <c:v>2065.3733656698159</c:v>
                </c:pt>
                <c:pt idx="566">
                  <c:v>2155.5294224720737</c:v>
                </c:pt>
                <c:pt idx="567">
                  <c:v>2520.2061393661938</c:v>
                </c:pt>
                <c:pt idx="568">
                  <c:v>2318.6099569069697</c:v>
                </c:pt>
                <c:pt idx="569">
                  <c:v>2061.3961959727785</c:v>
                </c:pt>
                <c:pt idx="570">
                  <c:v>1915.2976215071628</c:v>
                </c:pt>
                <c:pt idx="571">
                  <c:v>2136.4731360005358</c:v>
                </c:pt>
                <c:pt idx="572">
                  <c:v>2092.782989183152</c:v>
                </c:pt>
                <c:pt idx="573">
                  <c:v>1814.1887764416533</c:v>
                </c:pt>
                <c:pt idx="574">
                  <c:v>2049.8572632700225</c:v>
                </c:pt>
                <c:pt idx="575">
                  <c:v>1979.4972215672924</c:v>
                </c:pt>
                <c:pt idx="576">
                  <c:v>1974.5946755628181</c:v>
                </c:pt>
                <c:pt idx="577">
                  <c:v>1847.4476712285932</c:v>
                </c:pt>
                <c:pt idx="578">
                  <c:v>1920.4544830424775</c:v>
                </c:pt>
                <c:pt idx="579">
                  <c:v>1864.9391535555078</c:v>
                </c:pt>
                <c:pt idx="580">
                  <c:v>1762.6571760475936</c:v>
                </c:pt>
                <c:pt idx="581">
                  <c:v>1855.5734690152883</c:v>
                </c:pt>
                <c:pt idx="582">
                  <c:v>2056.974783975907</c:v>
                </c:pt>
                <c:pt idx="583">
                  <c:v>1986.0238283094529</c:v>
                </c:pt>
                <c:pt idx="584">
                  <c:v>1668.2155516000219</c:v>
                </c:pt>
                <c:pt idx="585">
                  <c:v>1594.0547669285406</c:v>
                </c:pt>
                <c:pt idx="586">
                  <c:v>1643.7710783987554</c:v>
                </c:pt>
                <c:pt idx="587">
                  <c:v>1634.5221374699834</c:v>
                </c:pt>
                <c:pt idx="588">
                  <c:v>1655.7070595062535</c:v>
                </c:pt>
                <c:pt idx="589">
                  <c:v>1694.9124212178722</c:v>
                </c:pt>
                <c:pt idx="590">
                  <c:v>1633.5852178886221</c:v>
                </c:pt>
                <c:pt idx="591">
                  <c:v>1537.9545701383227</c:v>
                </c:pt>
                <c:pt idx="592">
                  <c:v>1639.4554691336705</c:v>
                </c:pt>
                <c:pt idx="593">
                  <c:v>1702.6880710999696</c:v>
                </c:pt>
                <c:pt idx="594">
                  <c:v>1540.1341451921194</c:v>
                </c:pt>
                <c:pt idx="595">
                  <c:v>1508.5806685092039</c:v>
                </c:pt>
                <c:pt idx="596">
                  <c:v>1272.6262649735863</c:v>
                </c:pt>
                <c:pt idx="597">
                  <c:v>1397.4768884348737</c:v>
                </c:pt>
                <c:pt idx="598">
                  <c:v>1343.1457767404629</c:v>
                </c:pt>
                <c:pt idx="599">
                  <c:v>1410.3033761999093</c:v>
                </c:pt>
                <c:pt idx="600">
                  <c:v>1477.9744254265265</c:v>
                </c:pt>
                <c:pt idx="601">
                  <c:v>1408.8570455783345</c:v>
                </c:pt>
                <c:pt idx="602">
                  <c:v>1531.8210399189743</c:v>
                </c:pt>
                <c:pt idx="603">
                  <c:v>1442.5316582100127</c:v>
                </c:pt>
                <c:pt idx="604">
                  <c:v>1415.8505810568072</c:v>
                </c:pt>
                <c:pt idx="605">
                  <c:v>1396.3646711197171</c:v>
                </c:pt>
                <c:pt idx="606">
                  <c:v>1395.6515694677205</c:v>
                </c:pt>
                <c:pt idx="607">
                  <c:v>1505.3095364196997</c:v>
                </c:pt>
                <c:pt idx="608">
                  <c:v>1557.1165181882609</c:v>
                </c:pt>
                <c:pt idx="609">
                  <c:v>1626.3516786323125</c:v>
                </c:pt>
                <c:pt idx="610">
                  <c:v>1627.1346283912105</c:v>
                </c:pt>
                <c:pt idx="611">
                  <c:v>1662.1870205857156</c:v>
                </c:pt>
                <c:pt idx="612">
                  <c:v>1791.0708693417789</c:v>
                </c:pt>
                <c:pt idx="613">
                  <c:v>1797.2314972315899</c:v>
                </c:pt>
                <c:pt idx="614">
                  <c:v>1666.6204174927529</c:v>
                </c:pt>
                <c:pt idx="615">
                  <c:v>1669.2999912084824</c:v>
                </c:pt>
                <c:pt idx="616">
                  <c:v>1711.8495022485984</c:v>
                </c:pt>
                <c:pt idx="617">
                  <c:v>1801.8945384009678</c:v>
                </c:pt>
                <c:pt idx="618">
                  <c:v>1923.3666241595674</c:v>
                </c:pt>
                <c:pt idx="619">
                  <c:v>2107.9961414657923</c:v>
                </c:pt>
                <c:pt idx="620">
                  <c:v>2102.7624923816043</c:v>
                </c:pt>
                <c:pt idx="621">
                  <c:v>2181.8845150707557</c:v>
                </c:pt>
                <c:pt idx="622">
                  <c:v>2308.7574975423031</c:v>
                </c:pt>
                <c:pt idx="623">
                  <c:v>2103.987129997699</c:v>
                </c:pt>
                <c:pt idx="624">
                  <c:v>2297.1099874125894</c:v>
                </c:pt>
                <c:pt idx="625">
                  <c:v>2497.6985927540445</c:v>
                </c:pt>
                <c:pt idx="626">
                  <c:v>2605.3617363629669</c:v>
                </c:pt>
                <c:pt idx="627">
                  <c:v>2558.3903798301135</c:v>
                </c:pt>
                <c:pt idx="628">
                  <c:v>2528.1356684788852</c:v>
                </c:pt>
                <c:pt idx="629">
                  <c:v>2711.2737634439154</c:v>
                </c:pt>
                <c:pt idx="630">
                  <c:v>2623.9823160312026</c:v>
                </c:pt>
                <c:pt idx="631">
                  <c:v>2667.6880677458839</c:v>
                </c:pt>
                <c:pt idx="632">
                  <c:v>2952.3444107212645</c:v>
                </c:pt>
                <c:pt idx="633">
                  <c:v>3337.1009183485548</c:v>
                </c:pt>
                <c:pt idx="634">
                  <c:v>3451.7162633570806</c:v>
                </c:pt>
                <c:pt idx="635">
                  <c:v>3677.7071293053232</c:v>
                </c:pt>
                <c:pt idx="636">
                  <c:v>4196.4211685319542</c:v>
                </c:pt>
                <c:pt idx="637">
                  <c:v>4155.6218730449937</c:v>
                </c:pt>
                <c:pt idx="638">
                  <c:v>4585.2922333840752</c:v>
                </c:pt>
                <c:pt idx="639">
                  <c:v>4201.257372450792</c:v>
                </c:pt>
                <c:pt idx="640">
                  <c:v>4182.8159819217572</c:v>
                </c:pt>
                <c:pt idx="641">
                  <c:v>4614.1948046765547</c:v>
                </c:pt>
                <c:pt idx="642">
                  <c:v>5037.2254179848978</c:v>
                </c:pt>
                <c:pt idx="643">
                  <c:v>5438.0986941087576</c:v>
                </c:pt>
                <c:pt idx="644">
                  <c:v>5781.1186093433862</c:v>
                </c:pt>
                <c:pt idx="645">
                  <c:v>6169.3002330176814</c:v>
                </c:pt>
                <c:pt idx="646">
                  <c:v>6321.8445302545879</c:v>
                </c:pt>
                <c:pt idx="647">
                  <c:v>5899.9440448414498</c:v>
                </c:pt>
                <c:pt idx="648">
                  <c:v>5564.0253497388812</c:v>
                </c:pt>
                <c:pt idx="649">
                  <c:v>4690.7659783891822</c:v>
                </c:pt>
                <c:pt idx="650">
                  <c:v>4752.5482304920388</c:v>
                </c:pt>
                <c:pt idx="651">
                  <c:v>5065.8162945588583</c:v>
                </c:pt>
                <c:pt idx="652">
                  <c:v>5129.9072597107024</c:v>
                </c:pt>
                <c:pt idx="653">
                  <c:v>5127.7626322948599</c:v>
                </c:pt>
                <c:pt idx="654">
                  <c:v>4491.8339136301283</c:v>
                </c:pt>
                <c:pt idx="655">
                  <c:v>4810.990586543654</c:v>
                </c:pt>
                <c:pt idx="656">
                  <c:v>5247.1971359566587</c:v>
                </c:pt>
                <c:pt idx="657">
                  <c:v>5458.552182413945</c:v>
                </c:pt>
                <c:pt idx="658">
                  <c:v>5433.2121910970773</c:v>
                </c:pt>
                <c:pt idx="659">
                  <c:v>5233.2084930935598</c:v>
                </c:pt>
                <c:pt idx="660">
                  <c:v>5176.7086778063804</c:v>
                </c:pt>
                <c:pt idx="661">
                  <c:v>5018.9561863132558</c:v>
                </c:pt>
                <c:pt idx="662">
                  <c:v>4582.9131287578421</c:v>
                </c:pt>
                <c:pt idx="663">
                  <c:v>3932.8847269763496</c:v>
                </c:pt>
                <c:pt idx="664">
                  <c:v>4040.9258281720563</c:v>
                </c:pt>
                <c:pt idx="665">
                  <c:v>3680.3356284144115</c:v>
                </c:pt>
                <c:pt idx="666">
                  <c:v>3375.6916894854007</c:v>
                </c:pt>
                <c:pt idx="667">
                  <c:v>3950.5527669960811</c:v>
                </c:pt>
                <c:pt idx="668">
                  <c:v>4582.4770785481478</c:v>
                </c:pt>
                <c:pt idx="669">
                  <c:v>5157.5352322309018</c:v>
                </c:pt>
                <c:pt idx="670">
                  <c:v>5316.7322263259366</c:v>
                </c:pt>
                <c:pt idx="671">
                  <c:v>5866.180034474196</c:v>
                </c:pt>
                <c:pt idx="672">
                  <c:v>6601.2413485895713</c:v>
                </c:pt>
                <c:pt idx="673">
                  <c:v>7235.7019137942143</c:v>
                </c:pt>
                <c:pt idx="674">
                  <c:v>6193.5839022701348</c:v>
                </c:pt>
                <c:pt idx="675">
                  <c:v>6306.1444338477322</c:v>
                </c:pt>
                <c:pt idx="676">
                  <c:v>6906.1240173022679</c:v>
                </c:pt>
                <c:pt idx="677">
                  <c:v>7148.0679829581204</c:v>
                </c:pt>
                <c:pt idx="678">
                  <c:v>7188.6070514395215</c:v>
                </c:pt>
                <c:pt idx="679">
                  <c:v>7193.9828878111703</c:v>
                </c:pt>
                <c:pt idx="680">
                  <c:v>7382.681254162816</c:v>
                </c:pt>
                <c:pt idx="681">
                  <c:v>6892.9039174277514</c:v>
                </c:pt>
                <c:pt idx="682">
                  <c:v>6118.8837911057472</c:v>
                </c:pt>
                <c:pt idx="683">
                  <c:v>6781.5043252050027</c:v>
                </c:pt>
                <c:pt idx="684">
                  <c:v>7149.0070986885294</c:v>
                </c:pt>
                <c:pt idx="685">
                  <c:v>7050.1342161987704</c:v>
                </c:pt>
                <c:pt idx="686">
                  <c:v>7789.0249526782654</c:v>
                </c:pt>
                <c:pt idx="687">
                  <c:v>7935.9771685228161</c:v>
                </c:pt>
                <c:pt idx="688">
                  <c:v>8004.5525003607909</c:v>
                </c:pt>
                <c:pt idx="689">
                  <c:v>7880.9946097859938</c:v>
                </c:pt>
                <c:pt idx="690">
                  <c:v>7759.1529023231396</c:v>
                </c:pt>
                <c:pt idx="691">
                  <c:v>6966.9457991764411</c:v>
                </c:pt>
                <c:pt idx="692">
                  <c:v>7402.2148841488379</c:v>
                </c:pt>
                <c:pt idx="693">
                  <c:v>7282.6876063844284</c:v>
                </c:pt>
                <c:pt idx="694">
                  <c:v>7491.2954954245306</c:v>
                </c:pt>
                <c:pt idx="695">
                  <c:v>7848.8453785511665</c:v>
                </c:pt>
                <c:pt idx="696">
                  <c:v>7417.9101271759382</c:v>
                </c:pt>
                <c:pt idx="697">
                  <c:v>7159.5339992474628</c:v>
                </c:pt>
                <c:pt idx="698">
                  <c:v>7085.861755573882</c:v>
                </c:pt>
                <c:pt idx="699">
                  <c:v>7802.3819193140762</c:v>
                </c:pt>
                <c:pt idx="700">
                  <c:v>8212.9731568099123</c:v>
                </c:pt>
                <c:pt idx="701">
                  <c:v>8560.182587655725</c:v>
                </c:pt>
                <c:pt idx="702">
                  <c:v>8517.5734380317735</c:v>
                </c:pt>
                <c:pt idx="703">
                  <c:v>8100.5101084245362</c:v>
                </c:pt>
                <c:pt idx="704">
                  <c:v>8777.3535483204087</c:v>
                </c:pt>
                <c:pt idx="705">
                  <c:v>8987.8590832618684</c:v>
                </c:pt>
                <c:pt idx="706">
                  <c:v>9205.7938269619681</c:v>
                </c:pt>
                <c:pt idx="707">
                  <c:v>9850.7882495246231</c:v>
                </c:pt>
                <c:pt idx="708">
                  <c:v>9998.1798058771092</c:v>
                </c:pt>
                <c:pt idx="709">
                  <c:v>10591.484205641411</c:v>
                </c:pt>
                <c:pt idx="710">
                  <c:v>10551.473797937701</c:v>
                </c:pt>
                <c:pt idx="711">
                  <c:v>11078.216528532481</c:v>
                </c:pt>
                <c:pt idx="712">
                  <c:v>10273.115103291471</c:v>
                </c:pt>
                <c:pt idx="713">
                  <c:v>10747.234317175586</c:v>
                </c:pt>
                <c:pt idx="714">
                  <c:v>11352.823813891702</c:v>
                </c:pt>
                <c:pt idx="715">
                  <c:v>12211.496747580301</c:v>
                </c:pt>
                <c:pt idx="716">
                  <c:v>14105.870240603868</c:v>
                </c:pt>
                <c:pt idx="717">
                  <c:v>14548.074201157087</c:v>
                </c:pt>
                <c:pt idx="718">
                  <c:v>14381.13176907472</c:v>
                </c:pt>
                <c:pt idx="719">
                  <c:v>15150.290081464538</c:v>
                </c:pt>
                <c:pt idx="720">
                  <c:v>15014.326349838229</c:v>
                </c:pt>
                <c:pt idx="721">
                  <c:v>16149.098226327756</c:v>
                </c:pt>
                <c:pt idx="722">
                  <c:v>15890.755971117562</c:v>
                </c:pt>
                <c:pt idx="723">
                  <c:v>16401.165180475309</c:v>
                </c:pt>
                <c:pt idx="724">
                  <c:v>17826.03663713803</c:v>
                </c:pt>
                <c:pt idx="725">
                  <c:v>17689.949560971865</c:v>
                </c:pt>
                <c:pt idx="726">
                  <c:v>17682.487165331164</c:v>
                </c:pt>
                <c:pt idx="727">
                  <c:v>19966.494984117038</c:v>
                </c:pt>
                <c:pt idx="728">
                  <c:v>20522.701924251596</c:v>
                </c:pt>
                <c:pt idx="729">
                  <c:v>20318.05427514419</c:v>
                </c:pt>
                <c:pt idx="730">
                  <c:v>15468.471510667427</c:v>
                </c:pt>
                <c:pt idx="731">
                  <c:v>14593.040674283253</c:v>
                </c:pt>
                <c:pt idx="732">
                  <c:v>13786.277393954109</c:v>
                </c:pt>
                <c:pt idx="733">
                  <c:v>11867.34589485516</c:v>
                </c:pt>
                <c:pt idx="734">
                  <c:v>11488.125500571348</c:v>
                </c:pt>
                <c:pt idx="735">
                  <c:v>12722.409253058988</c:v>
                </c:pt>
                <c:pt idx="736">
                  <c:v>12152.332939836637</c:v>
                </c:pt>
                <c:pt idx="737">
                  <c:v>12693.988672296975</c:v>
                </c:pt>
                <c:pt idx="738">
                  <c:v>13297.088346417748</c:v>
                </c:pt>
                <c:pt idx="739">
                  <c:v>13732.963725956828</c:v>
                </c:pt>
                <c:pt idx="740">
                  <c:v>13062.952399359516</c:v>
                </c:pt>
                <c:pt idx="741">
                  <c:v>14016.657787438971</c:v>
                </c:pt>
                <c:pt idx="742">
                  <c:v>14924.970422662831</c:v>
                </c:pt>
                <c:pt idx="743">
                  <c:v>14872.286542696209</c:v>
                </c:pt>
                <c:pt idx="744">
                  <c:v>15094.266661218175</c:v>
                </c:pt>
                <c:pt idx="745">
                  <c:v>16376.557125159132</c:v>
                </c:pt>
                <c:pt idx="746">
                  <c:v>17345.308354690493</c:v>
                </c:pt>
                <c:pt idx="747">
                  <c:v>19236.361778293027</c:v>
                </c:pt>
                <c:pt idx="748">
                  <c:v>19702.209919256122</c:v>
                </c:pt>
                <c:pt idx="749">
                  <c:v>18206.574639882612</c:v>
                </c:pt>
                <c:pt idx="750">
                  <c:v>19962.00656582318</c:v>
                </c:pt>
                <c:pt idx="751">
                  <c:v>20322.154639088621</c:v>
                </c:pt>
                <c:pt idx="752">
                  <c:v>21154.049810919514</c:v>
                </c:pt>
                <c:pt idx="753">
                  <c:v>21017.261638532105</c:v>
                </c:pt>
                <c:pt idx="754">
                  <c:v>20484.941107700262</c:v>
                </c:pt>
                <c:pt idx="755">
                  <c:v>21730.175814463859</c:v>
                </c:pt>
                <c:pt idx="756">
                  <c:v>22624.185890176432</c:v>
                </c:pt>
                <c:pt idx="757">
                  <c:v>24289.958327145861</c:v>
                </c:pt>
                <c:pt idx="758">
                  <c:v>23450.205522032229</c:v>
                </c:pt>
                <c:pt idx="759">
                  <c:v>24771.503208446407</c:v>
                </c:pt>
                <c:pt idx="760">
                  <c:v>23053.355823641468</c:v>
                </c:pt>
                <c:pt idx="761">
                  <c:v>24246.057099015874</c:v>
                </c:pt>
                <c:pt idx="762">
                  <c:v>23399.609973229846</c:v>
                </c:pt>
                <c:pt idx="763">
                  <c:v>23973.778653423873</c:v>
                </c:pt>
                <c:pt idx="764">
                  <c:v>22760.101238818665</c:v>
                </c:pt>
                <c:pt idx="765">
                  <c:v>20858.04834294807</c:v>
                </c:pt>
                <c:pt idx="766">
                  <c:v>20271.332138587779</c:v>
                </c:pt>
                <c:pt idx="767">
                  <c:v>19768.566092167628</c:v>
                </c:pt>
                <c:pt idx="768">
                  <c:v>20679.132603507194</c:v>
                </c:pt>
                <c:pt idx="769">
                  <c:v>19427.713955199448</c:v>
                </c:pt>
                <c:pt idx="770">
                  <c:v>21315.178292976201</c:v>
                </c:pt>
                <c:pt idx="771">
                  <c:v>21881.950372296811</c:v>
                </c:pt>
                <c:pt idx="772">
                  <c:v>23075.979608725986</c:v>
                </c:pt>
                <c:pt idx="773">
                  <c:v>23703.805393981835</c:v>
                </c:pt>
                <c:pt idx="774">
                  <c:v>25164.316417234917</c:v>
                </c:pt>
                <c:pt idx="775">
                  <c:v>26579.262079895012</c:v>
                </c:pt>
                <c:pt idx="776">
                  <c:v>25494.161429766646</c:v>
                </c:pt>
                <c:pt idx="777">
                  <c:v>25097.338308982809</c:v>
                </c:pt>
                <c:pt idx="778">
                  <c:v>26848.384849965845</c:v>
                </c:pt>
                <c:pt idx="779">
                  <c:v>26971.661843555306</c:v>
                </c:pt>
                <c:pt idx="780">
                  <c:v>26192.905292641914</c:v>
                </c:pt>
                <c:pt idx="781">
                  <c:v>27455.7580883517</c:v>
                </c:pt>
                <c:pt idx="782">
                  <c:v>27395.749686671137</c:v>
                </c:pt>
                <c:pt idx="783">
                  <c:v>27036.840626747115</c:v>
                </c:pt>
                <c:pt idx="784">
                  <c:v>26303.782264805577</c:v>
                </c:pt>
                <c:pt idx="785">
                  <c:v>28429.656732424981</c:v>
                </c:pt>
                <c:pt idx="786">
                  <c:v>27841.53688839242</c:v>
                </c:pt>
                <c:pt idx="787">
                  <c:v>26129.47307978159</c:v>
                </c:pt>
                <c:pt idx="788">
                  <c:v>23997.610763664048</c:v>
                </c:pt>
                <c:pt idx="789">
                  <c:v>24449.417787854331</c:v>
                </c:pt>
                <c:pt idx="790">
                  <c:v>22965.998163214179</c:v>
                </c:pt>
                <c:pt idx="791">
                  <c:v>24306.29187349815</c:v>
                </c:pt>
                <c:pt idx="792">
                  <c:v>24819.292761664754</c:v>
                </c:pt>
                <c:pt idx="793">
                  <c:v>26151.455546159887</c:v>
                </c:pt>
                <c:pt idx="794">
                  <c:v>26038.09855523536</c:v>
                </c:pt>
                <c:pt idx="795">
                  <c:v>27126.0316570262</c:v>
                </c:pt>
                <c:pt idx="796">
                  <c:v>28450.841842437629</c:v>
                </c:pt>
                <c:pt idx="797">
                  <c:v>30431.768925450637</c:v>
                </c:pt>
                <c:pt idx="798">
                  <c:v>31091.150297662523</c:v>
                </c:pt>
                <c:pt idx="799">
                  <c:v>31848.696155167996</c:v>
                </c:pt>
                <c:pt idx="800">
                  <c:v>30755.50895372195</c:v>
                </c:pt>
                <c:pt idx="801">
                  <c:v>28736.284535206454</c:v>
                </c:pt>
                <c:pt idx="802">
                  <c:v>29854.207386391372</c:v>
                </c:pt>
                <c:pt idx="803">
                  <c:v>31751.749763114622</c:v>
                </c:pt>
                <c:pt idx="804">
                  <c:v>37329.608700489734</c:v>
                </c:pt>
                <c:pt idx="805">
                  <c:v>36274.010664480884</c:v>
                </c:pt>
                <c:pt idx="806">
                  <c:v>36970.589039841507</c:v>
                </c:pt>
                <c:pt idx="807">
                  <c:v>37683.942214268864</c:v>
                </c:pt>
                <c:pt idx="808">
                  <c:v>40898.381230871986</c:v>
                </c:pt>
                <c:pt idx="809">
                  <c:v>41182.08539599106</c:v>
                </c:pt>
                <c:pt idx="810">
                  <c:v>41242.434990684415</c:v>
                </c:pt>
                <c:pt idx="811">
                  <c:v>43141.176652716735</c:v>
                </c:pt>
                <c:pt idx="812">
                  <c:v>44533.76959145828</c:v>
                </c:pt>
                <c:pt idx="813">
                  <c:v>43326.352443340264</c:v>
                </c:pt>
                <c:pt idx="814">
                  <c:v>43694.281525828301</c:v>
                </c:pt>
                <c:pt idx="815">
                  <c:v>43942.1647809594</c:v>
                </c:pt>
                <c:pt idx="816">
                  <c:v>44788.878967488068</c:v>
                </c:pt>
                <c:pt idx="817">
                  <c:v>38566.868342867303</c:v>
                </c:pt>
                <c:pt idx="818">
                  <c:v>39278.999900120951</c:v>
                </c:pt>
                <c:pt idx="819">
                  <c:v>40310.846731096019</c:v>
                </c:pt>
                <c:pt idx="820">
                  <c:v>41821.526872445007</c:v>
                </c:pt>
                <c:pt idx="821">
                  <c:v>41763.623789465564</c:v>
                </c:pt>
                <c:pt idx="822">
                  <c:v>41375.205769529006</c:v>
                </c:pt>
                <c:pt idx="823">
                  <c:v>41660.741918144078</c:v>
                </c:pt>
                <c:pt idx="824">
                  <c:v>42376.404615118838</c:v>
                </c:pt>
                <c:pt idx="825">
                  <c:v>43477.044437478478</c:v>
                </c:pt>
                <c:pt idx="826">
                  <c:v>44329.681555264462</c:v>
                </c:pt>
                <c:pt idx="827">
                  <c:v>45487.930573461737</c:v>
                </c:pt>
                <c:pt idx="828">
                  <c:v>47410.197871612261</c:v>
                </c:pt>
                <c:pt idx="829">
                  <c:v>52324.98128153626</c:v>
                </c:pt>
                <c:pt idx="830">
                  <c:v>50874.006237837821</c:v>
                </c:pt>
                <c:pt idx="831">
                  <c:v>51469.162372377556</c:v>
                </c:pt>
                <c:pt idx="832">
                  <c:v>53693.300936324958</c:v>
                </c:pt>
                <c:pt idx="833">
                  <c:v>52576.968091537456</c:v>
                </c:pt>
                <c:pt idx="834">
                  <c:v>52681.697082604122</c:v>
                </c:pt>
                <c:pt idx="835">
                  <c:v>50597.190944988746</c:v>
                </c:pt>
                <c:pt idx="836">
                  <c:v>51500.831613704213</c:v>
                </c:pt>
                <c:pt idx="837">
                  <c:v>52887.410072935018</c:v>
                </c:pt>
                <c:pt idx="838">
                  <c:v>53376.401271212955</c:v>
                </c:pt>
                <c:pt idx="839">
                  <c:v>51477.282223050286</c:v>
                </c:pt>
                <c:pt idx="840">
                  <c:v>50791.376241765371</c:v>
                </c:pt>
                <c:pt idx="841">
                  <c:v>50933.772098600108</c:v>
                </c:pt>
                <c:pt idx="842">
                  <c:v>54386.908303230288</c:v>
                </c:pt>
                <c:pt idx="843">
                  <c:v>53936.734484724613</c:v>
                </c:pt>
                <c:pt idx="844">
                  <c:v>54489.628859848242</c:v>
                </c:pt>
                <c:pt idx="845">
                  <c:v>53240.87169754324</c:v>
                </c:pt>
                <c:pt idx="846">
                  <c:v>56565.940618654684</c:v>
                </c:pt>
                <c:pt idx="847">
                  <c:v>57065.132010528141</c:v>
                </c:pt>
                <c:pt idx="848">
                  <c:v>55247.046117863982</c:v>
                </c:pt>
                <c:pt idx="849">
                  <c:v>53978.355387707081</c:v>
                </c:pt>
                <c:pt idx="850">
                  <c:v>49252.997908005709</c:v>
                </c:pt>
                <c:pt idx="851">
                  <c:v>46981.906234674971</c:v>
                </c:pt>
                <c:pt idx="852">
                  <c:v>46151.446509533554</c:v>
                </c:pt>
                <c:pt idx="853">
                  <c:v>49188.318618944781</c:v>
                </c:pt>
                <c:pt idx="854">
                  <c:v>52956.412050286846</c:v>
                </c:pt>
                <c:pt idx="855">
                  <c:v>56995.854141222102</c:v>
                </c:pt>
                <c:pt idx="856">
                  <c:v>62359.05285729553</c:v>
                </c:pt>
                <c:pt idx="857">
                  <c:v>57305.810492328914</c:v>
                </c:pt>
                <c:pt idx="858">
                  <c:v>50953.098227990929</c:v>
                </c:pt>
                <c:pt idx="859">
                  <c:v>53528.288996817588</c:v>
                </c:pt>
                <c:pt idx="860">
                  <c:v>37706.362617814062</c:v>
                </c:pt>
                <c:pt idx="861">
                  <c:v>39720.197154373163</c:v>
                </c:pt>
                <c:pt idx="862">
                  <c:v>45171.691119414303</c:v>
                </c:pt>
                <c:pt idx="863">
                  <c:v>43838.8791802466</c:v>
                </c:pt>
                <c:pt idx="864">
                  <c:v>42331.959274601388</c:v>
                </c:pt>
                <c:pt idx="865">
                  <c:v>45721.589092081194</c:v>
                </c:pt>
                <c:pt idx="866">
                  <c:v>46769.959423134009</c:v>
                </c:pt>
                <c:pt idx="867">
                  <c:v>50582.004493158514</c:v>
                </c:pt>
                <c:pt idx="868">
                  <c:v>56466.044519159281</c:v>
                </c:pt>
                <c:pt idx="869">
                  <c:v>51902.787421319001</c:v>
                </c:pt>
                <c:pt idx="870">
                  <c:v>56756.565988540875</c:v>
                </c:pt>
                <c:pt idx="871">
                  <c:v>57550.470269557984</c:v>
                </c:pt>
                <c:pt idx="872">
                  <c:v>56230.566845464535</c:v>
                </c:pt>
                <c:pt idx="873">
                  <c:v>56033.240564712141</c:v>
                </c:pt>
                <c:pt idx="874">
                  <c:v>58775.300072606988</c:v>
                </c:pt>
                <c:pt idx="875">
                  <c:v>62578.508767500112</c:v>
                </c:pt>
                <c:pt idx="876">
                  <c:v>70683.261680724405</c:v>
                </c:pt>
                <c:pt idx="877">
                  <c:v>69659.939448893827</c:v>
                </c:pt>
                <c:pt idx="878">
                  <c:v>65241.045580646562</c:v>
                </c:pt>
                <c:pt idx="879">
                  <c:v>65653.449615372971</c:v>
                </c:pt>
                <c:pt idx="880">
                  <c:v>61495.635498439959</c:v>
                </c:pt>
                <c:pt idx="881">
                  <c:v>60770.829220518193</c:v>
                </c:pt>
                <c:pt idx="882">
                  <c:v>64099.361489762086</c:v>
                </c:pt>
                <c:pt idx="883">
                  <c:v>64510.365862481245</c:v>
                </c:pt>
                <c:pt idx="884">
                  <c:v>70732.145931008505</c:v>
                </c:pt>
                <c:pt idx="885">
                  <c:v>69275.529185998996</c:v>
                </c:pt>
                <c:pt idx="886">
                  <c:v>68166.834778915581</c:v>
                </c:pt>
                <c:pt idx="887">
                  <c:v>65176.186087758615</c:v>
                </c:pt>
                <c:pt idx="888">
                  <c:v>69288.110390636008</c:v>
                </c:pt>
                <c:pt idx="889">
                  <c:v>75761.08853863996</c:v>
                </c:pt>
                <c:pt idx="890">
                  <c:v>75489.977291194387</c:v>
                </c:pt>
                <c:pt idx="891">
                  <c:v>69097.419956895639</c:v>
                </c:pt>
                <c:pt idx="892">
                  <c:v>75897.474744827632</c:v>
                </c:pt>
                <c:pt idx="893">
                  <c:v>78896.721613732807</c:v>
                </c:pt>
                <c:pt idx="894">
                  <c:v>77485.417663750079</c:v>
                </c:pt>
                <c:pt idx="895">
                  <c:v>72000.158519268254</c:v>
                </c:pt>
                <c:pt idx="896">
                  <c:v>75702.39730483637</c:v>
                </c:pt>
                <c:pt idx="897">
                  <c:v>68524.204872267292</c:v>
                </c:pt>
                <c:pt idx="898">
                  <c:v>72534.35049880427</c:v>
                </c:pt>
                <c:pt idx="899">
                  <c:v>80423.967682906077</c:v>
                </c:pt>
                <c:pt idx="900">
                  <c:v>89391.458835359866</c:v>
                </c:pt>
                <c:pt idx="901">
                  <c:v>88265.932015249389</c:v>
                </c:pt>
                <c:pt idx="902">
                  <c:v>92784.149240539598</c:v>
                </c:pt>
                <c:pt idx="903">
                  <c:v>94379.057190706662</c:v>
                </c:pt>
                <c:pt idx="904">
                  <c:v>94494.0342542586</c:v>
                </c:pt>
                <c:pt idx="905">
                  <c:v>95953.388771296784</c:v>
                </c:pt>
                <c:pt idx="906">
                  <c:v>91208.181816729339</c:v>
                </c:pt>
                <c:pt idx="907">
                  <c:v>78971.334394653924</c:v>
                </c:pt>
                <c:pt idx="908">
                  <c:v>82786.123041238781</c:v>
                </c:pt>
                <c:pt idx="909">
                  <c:v>81270.147133182749</c:v>
                </c:pt>
                <c:pt idx="910">
                  <c:v>80547.366153042763</c:v>
                </c:pt>
                <c:pt idx="911">
                  <c:v>82058.212820372297</c:v>
                </c:pt>
                <c:pt idx="912">
                  <c:v>79492.190402088687</c:v>
                </c:pt>
                <c:pt idx="913">
                  <c:v>75302.149986857257</c:v>
                </c:pt>
                <c:pt idx="914">
                  <c:v>71824.844810821669</c:v>
                </c:pt>
                <c:pt idx="915">
                  <c:v>65884.150971041294</c:v>
                </c:pt>
                <c:pt idx="916">
                  <c:v>64562.509575591204</c:v>
                </c:pt>
                <c:pt idx="917">
                  <c:v>73440.611936945163</c:v>
                </c:pt>
                <c:pt idx="918">
                  <c:v>71574.826286118579</c:v>
                </c:pt>
                <c:pt idx="919">
                  <c:v>75419.718669161215</c:v>
                </c:pt>
                <c:pt idx="920">
                  <c:v>79075.668746972326</c:v>
                </c:pt>
                <c:pt idx="921">
                  <c:v>76579.960929758789</c:v>
                </c:pt>
                <c:pt idx="922">
                  <c:v>83861.991079625208</c:v>
                </c:pt>
                <c:pt idx="923">
                  <c:v>83446.189556567959</c:v>
                </c:pt>
                <c:pt idx="924">
                  <c:v>89012.254333673394</c:v>
                </c:pt>
                <c:pt idx="925">
                  <c:v>92922.69135080991</c:v>
                </c:pt>
                <c:pt idx="926">
                  <c:v>93144.587690878063</c:v>
                </c:pt>
                <c:pt idx="927">
                  <c:v>91626.451657254933</c:v>
                </c:pt>
                <c:pt idx="928">
                  <c:v>89233.407386257444</c:v>
                </c:pt>
                <c:pt idx="929">
                  <c:v>89287.096479571876</c:v>
                </c:pt>
                <c:pt idx="930">
                  <c:v>86630.163505852033</c:v>
                </c:pt>
                <c:pt idx="931">
                  <c:v>88271.559198421717</c:v>
                </c:pt>
                <c:pt idx="932">
                  <c:v>95782.698429043419</c:v>
                </c:pt>
                <c:pt idx="933">
                  <c:v>101040.39751917029</c:v>
                </c:pt>
                <c:pt idx="934">
                  <c:v>100189.56502381223</c:v>
                </c:pt>
                <c:pt idx="935">
                  <c:v>107246.07936063838</c:v>
                </c:pt>
                <c:pt idx="936">
                  <c:v>108563.43284413785</c:v>
                </c:pt>
                <c:pt idx="937">
                  <c:v>109796.54770269644</c:v>
                </c:pt>
                <c:pt idx="938">
                  <c:v>115555.88562282643</c:v>
                </c:pt>
                <c:pt idx="939">
                  <c:v>114292.00881705886</c:v>
                </c:pt>
                <c:pt idx="940">
                  <c:v>108106.38941036894</c:v>
                </c:pt>
                <c:pt idx="941">
                  <c:v>118507.61915944774</c:v>
                </c:pt>
                <c:pt idx="942">
                  <c:v>121749.08306142029</c:v>
                </c:pt>
                <c:pt idx="943">
                  <c:v>130223.19231820521</c:v>
                </c:pt>
                <c:pt idx="944">
                  <c:v>132621.03119515441</c:v>
                </c:pt>
                <c:pt idx="945">
                  <c:v>145584.27544505624</c:v>
                </c:pt>
                <c:pt idx="946">
                  <c:v>141818.56046915779</c:v>
                </c:pt>
                <c:pt idx="947">
                  <c:v>144560.08862944512</c:v>
                </c:pt>
                <c:pt idx="948">
                  <c:v>155906.4727635452</c:v>
                </c:pt>
                <c:pt idx="949">
                  <c:v>170023.46837216054</c:v>
                </c:pt>
                <c:pt idx="950">
                  <c:v>164217.01174941691</c:v>
                </c:pt>
                <c:pt idx="951">
                  <c:v>175608.81762273307</c:v>
                </c:pt>
                <c:pt idx="952">
                  <c:v>182708.83453952559</c:v>
                </c:pt>
                <c:pt idx="953">
                  <c:v>177484.21109617176</c:v>
                </c:pt>
                <c:pt idx="954">
                  <c:v>183141.35898974625</c:v>
                </c:pt>
                <c:pt idx="955">
                  <c:v>180117.65736012926</c:v>
                </c:pt>
                <c:pt idx="956">
                  <c:v>189578.56991560358</c:v>
                </c:pt>
                <c:pt idx="957">
                  <c:v>193640.68042702496</c:v>
                </c:pt>
                <c:pt idx="958">
                  <c:v>202123.15424358691</c:v>
                </c:pt>
                <c:pt idx="959">
                  <c:v>207148.69575869091</c:v>
                </c:pt>
                <c:pt idx="960">
                  <c:v>215382.51469524874</c:v>
                </c:pt>
                <c:pt idx="961">
                  <c:v>219800.15601531859</c:v>
                </c:pt>
                <c:pt idx="962">
                  <c:v>222699.55884193859</c:v>
                </c:pt>
                <c:pt idx="963">
                  <c:v>236475.93952506225</c:v>
                </c:pt>
                <c:pt idx="964">
                  <c:v>244265.76863464341</c:v>
                </c:pt>
                <c:pt idx="965">
                  <c:v>248088.90933303293</c:v>
                </c:pt>
                <c:pt idx="966">
                  <c:v>245269.86161192198</c:v>
                </c:pt>
                <c:pt idx="967">
                  <c:v>247154.3567772744</c:v>
                </c:pt>
                <c:pt idx="968">
                  <c:v>248340.10709929344</c:v>
                </c:pt>
                <c:pt idx="969">
                  <c:v>260259.61775723859</c:v>
                </c:pt>
                <c:pt idx="970">
                  <c:v>272242.8781250898</c:v>
                </c:pt>
                <c:pt idx="971">
                  <c:v>263020.88493756775</c:v>
                </c:pt>
                <c:pt idx="972">
                  <c:v>251010.77863449408</c:v>
                </c:pt>
                <c:pt idx="973">
                  <c:v>236376.39703148964</c:v>
                </c:pt>
                <c:pt idx="974">
                  <c:v>265336.20822539151</c:v>
                </c:pt>
                <c:pt idx="975">
                  <c:v>256708.25574066897</c:v>
                </c:pt>
                <c:pt idx="976">
                  <c:v>266937.85062268097</c:v>
                </c:pt>
                <c:pt idx="977">
                  <c:v>276347.38705093507</c:v>
                </c:pt>
                <c:pt idx="978">
                  <c:v>263717.78362523182</c:v>
                </c:pt>
                <c:pt idx="979">
                  <c:v>240116.027228297</c:v>
                </c:pt>
                <c:pt idx="980">
                  <c:v>240295.78988987693</c:v>
                </c:pt>
                <c:pt idx="981">
                  <c:v>207760.21138511781</c:v>
                </c:pt>
                <c:pt idx="982">
                  <c:v>182842.79249497465</c:v>
                </c:pt>
                <c:pt idx="983">
                  <c:v>184499.81913542494</c:v>
                </c:pt>
                <c:pt idx="984">
                  <c:v>186641.2742446365</c:v>
                </c:pt>
                <c:pt idx="985">
                  <c:v>178010.11027141489</c:v>
                </c:pt>
                <c:pt idx="986">
                  <c:v>159668.38567778454</c:v>
                </c:pt>
                <c:pt idx="987">
                  <c:v>176635.90942676394</c:v>
                </c:pt>
                <c:pt idx="988">
                  <c:v>178745.1085449224</c:v>
                </c:pt>
                <c:pt idx="989">
                  <c:v>196589.23625005494</c:v>
                </c:pt>
                <c:pt idx="990">
                  <c:v>189940.6264946023</c:v>
                </c:pt>
                <c:pt idx="991">
                  <c:v>208583.58508114293</c:v>
                </c:pt>
                <c:pt idx="992">
                  <c:v>214703.92858888407</c:v>
                </c:pt>
                <c:pt idx="993">
                  <c:v>214771.28650523035</c:v>
                </c:pt>
                <c:pt idx="994">
                  <c:v>227267.10850729712</c:v>
                </c:pt>
                <c:pt idx="995">
                  <c:v>231682.8915226541</c:v>
                </c:pt>
                <c:pt idx="996">
                  <c:v>238035.93693984512</c:v>
                </c:pt>
                <c:pt idx="997">
                  <c:v>229248.12751764155</c:v>
                </c:pt>
                <c:pt idx="998">
                  <c:v>229678.40096574495</c:v>
                </c:pt>
                <c:pt idx="999">
                  <c:v>247374.89515546916</c:v>
                </c:pt>
                <c:pt idx="1000">
                  <c:v>246812.95141326546</c:v>
                </c:pt>
                <c:pt idx="1001">
                  <c:v>233736.70718319158</c:v>
                </c:pt>
                <c:pt idx="1002">
                  <c:v>225875.06778472493</c:v>
                </c:pt>
                <c:pt idx="1003">
                  <c:v>243642.19252268047</c:v>
                </c:pt>
                <c:pt idx="1004">
                  <c:v>234452.58500509872</c:v>
                </c:pt>
                <c:pt idx="1005">
                  <c:v>254500.85901797886</c:v>
                </c:pt>
                <c:pt idx="1006">
                  <c:v>263058.23531693011</c:v>
                </c:pt>
                <c:pt idx="1007">
                  <c:v>261371.88006101068</c:v>
                </c:pt>
                <c:pt idx="1008">
                  <c:v>277092.9804672547</c:v>
                </c:pt>
                <c:pt idx="1009">
                  <c:v>270607.33722334396</c:v>
                </c:pt>
                <c:pt idx="1010">
                  <c:v>277704.450405907</c:v>
                </c:pt>
                <c:pt idx="1011">
                  <c:v>278592.77412778325</c:v>
                </c:pt>
                <c:pt idx="1012">
                  <c:v>284276.87065433705</c:v>
                </c:pt>
                <c:pt idx="1013">
                  <c:v>281499.76328534348</c:v>
                </c:pt>
                <c:pt idx="1014">
                  <c:v>275192.26158863859</c:v>
                </c:pt>
                <c:pt idx="1015">
                  <c:v>269116.62129731674</c:v>
                </c:pt>
                <c:pt idx="1016">
                  <c:v>267652.55202481785</c:v>
                </c:pt>
                <c:pt idx="1017">
                  <c:v>257330.22779085574</c:v>
                </c:pt>
                <c:pt idx="1018">
                  <c:v>280797.34638597618</c:v>
                </c:pt>
                <c:pt idx="1019">
                  <c:v>284636.93025257665</c:v>
                </c:pt>
                <c:pt idx="1020">
                  <c:v>277000.14166310319</c:v>
                </c:pt>
                <c:pt idx="1021">
                  <c:v>292243.04840862012</c:v>
                </c:pt>
                <c:pt idx="1022">
                  <c:v>296539.92219138186</c:v>
                </c:pt>
                <c:pt idx="1023">
                  <c:v>291636.2809656469</c:v>
                </c:pt>
                <c:pt idx="1024">
                  <c:v>299187.84632063715</c:v>
                </c:pt>
                <c:pt idx="1025">
                  <c:v>287689.19370765926</c:v>
                </c:pt>
                <c:pt idx="1026">
                  <c:v>292293.60074666521</c:v>
                </c:pt>
                <c:pt idx="1027">
                  <c:v>299484.39775886678</c:v>
                </c:pt>
                <c:pt idx="1028">
                  <c:v>306958.39449867274</c:v>
                </c:pt>
                <c:pt idx="1029">
                  <c:v>311241.13254147099</c:v>
                </c:pt>
                <c:pt idx="1030">
                  <c:v>323607.47613738111</c:v>
                </c:pt>
                <c:pt idx="1031">
                  <c:v>331365.47191060759</c:v>
                </c:pt>
                <c:pt idx="1032">
                  <c:v>341043.22838352621</c:v>
                </c:pt>
                <c:pt idx="1033">
                  <c:v>351270.46911850839</c:v>
                </c:pt>
                <c:pt idx="1034">
                  <c:v>343800.99872435484</c:v>
                </c:pt>
                <c:pt idx="1035">
                  <c:v>347094.41239712224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0-4302-A373-AA7A612E3962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Sheet1!$A$25:$A$1060</c:f>
              <c:numCache>
                <c:formatCode>d\-mmm\-yy</c:formatCode>
                <c:ptCount val="1036"/>
                <c:pt idx="0">
                  <c:v>9862</c:v>
                </c:pt>
                <c:pt idx="1">
                  <c:v>9893</c:v>
                </c:pt>
                <c:pt idx="2">
                  <c:v>9921</c:v>
                </c:pt>
                <c:pt idx="3">
                  <c:v>9952</c:v>
                </c:pt>
                <c:pt idx="4">
                  <c:v>9982</c:v>
                </c:pt>
                <c:pt idx="5">
                  <c:v>10013</c:v>
                </c:pt>
                <c:pt idx="6">
                  <c:v>10043</c:v>
                </c:pt>
                <c:pt idx="7">
                  <c:v>10074</c:v>
                </c:pt>
                <c:pt idx="8">
                  <c:v>10105</c:v>
                </c:pt>
                <c:pt idx="9">
                  <c:v>10135</c:v>
                </c:pt>
                <c:pt idx="10">
                  <c:v>10166</c:v>
                </c:pt>
                <c:pt idx="11">
                  <c:v>10196</c:v>
                </c:pt>
                <c:pt idx="12">
                  <c:v>10227</c:v>
                </c:pt>
                <c:pt idx="13">
                  <c:v>10258</c:v>
                </c:pt>
                <c:pt idx="14">
                  <c:v>10287</c:v>
                </c:pt>
                <c:pt idx="15">
                  <c:v>10318</c:v>
                </c:pt>
                <c:pt idx="16">
                  <c:v>10348</c:v>
                </c:pt>
                <c:pt idx="17">
                  <c:v>10379</c:v>
                </c:pt>
                <c:pt idx="18">
                  <c:v>10409</c:v>
                </c:pt>
                <c:pt idx="19">
                  <c:v>10440</c:v>
                </c:pt>
                <c:pt idx="20">
                  <c:v>10471</c:v>
                </c:pt>
                <c:pt idx="21">
                  <c:v>10501</c:v>
                </c:pt>
                <c:pt idx="22">
                  <c:v>10532</c:v>
                </c:pt>
                <c:pt idx="23">
                  <c:v>10562</c:v>
                </c:pt>
                <c:pt idx="24">
                  <c:v>10593</c:v>
                </c:pt>
                <c:pt idx="25">
                  <c:v>10624</c:v>
                </c:pt>
                <c:pt idx="26">
                  <c:v>10652</c:v>
                </c:pt>
                <c:pt idx="27">
                  <c:v>10683</c:v>
                </c:pt>
                <c:pt idx="28">
                  <c:v>10713</c:v>
                </c:pt>
                <c:pt idx="29">
                  <c:v>10744</c:v>
                </c:pt>
                <c:pt idx="30">
                  <c:v>10774</c:v>
                </c:pt>
                <c:pt idx="31">
                  <c:v>10805</c:v>
                </c:pt>
                <c:pt idx="32">
                  <c:v>10836</c:v>
                </c:pt>
                <c:pt idx="33">
                  <c:v>10866</c:v>
                </c:pt>
                <c:pt idx="34">
                  <c:v>10897</c:v>
                </c:pt>
                <c:pt idx="35">
                  <c:v>10927</c:v>
                </c:pt>
                <c:pt idx="36">
                  <c:v>10958</c:v>
                </c:pt>
                <c:pt idx="37">
                  <c:v>10989</c:v>
                </c:pt>
                <c:pt idx="38">
                  <c:v>11017</c:v>
                </c:pt>
                <c:pt idx="39">
                  <c:v>11048</c:v>
                </c:pt>
                <c:pt idx="40">
                  <c:v>11078</c:v>
                </c:pt>
                <c:pt idx="41">
                  <c:v>11109</c:v>
                </c:pt>
                <c:pt idx="42">
                  <c:v>11139</c:v>
                </c:pt>
                <c:pt idx="43">
                  <c:v>11170</c:v>
                </c:pt>
                <c:pt idx="44">
                  <c:v>11201</c:v>
                </c:pt>
                <c:pt idx="45">
                  <c:v>11231</c:v>
                </c:pt>
                <c:pt idx="46">
                  <c:v>11262</c:v>
                </c:pt>
                <c:pt idx="47">
                  <c:v>11292</c:v>
                </c:pt>
                <c:pt idx="48">
                  <c:v>11323</c:v>
                </c:pt>
                <c:pt idx="49">
                  <c:v>11354</c:v>
                </c:pt>
                <c:pt idx="50">
                  <c:v>11382</c:v>
                </c:pt>
                <c:pt idx="51">
                  <c:v>11413</c:v>
                </c:pt>
                <c:pt idx="52">
                  <c:v>11443</c:v>
                </c:pt>
                <c:pt idx="53">
                  <c:v>11474</c:v>
                </c:pt>
                <c:pt idx="54">
                  <c:v>11504</c:v>
                </c:pt>
                <c:pt idx="55">
                  <c:v>11535</c:v>
                </c:pt>
                <c:pt idx="56">
                  <c:v>11566</c:v>
                </c:pt>
                <c:pt idx="57">
                  <c:v>11596</c:v>
                </c:pt>
                <c:pt idx="58">
                  <c:v>11627</c:v>
                </c:pt>
                <c:pt idx="59">
                  <c:v>11657</c:v>
                </c:pt>
                <c:pt idx="60">
                  <c:v>11688</c:v>
                </c:pt>
                <c:pt idx="61">
                  <c:v>11719</c:v>
                </c:pt>
                <c:pt idx="62">
                  <c:v>11748</c:v>
                </c:pt>
                <c:pt idx="63">
                  <c:v>11779</c:v>
                </c:pt>
                <c:pt idx="64">
                  <c:v>11809</c:v>
                </c:pt>
                <c:pt idx="65">
                  <c:v>11840</c:v>
                </c:pt>
                <c:pt idx="66">
                  <c:v>11870</c:v>
                </c:pt>
                <c:pt idx="67">
                  <c:v>11901</c:v>
                </c:pt>
                <c:pt idx="68">
                  <c:v>11932</c:v>
                </c:pt>
                <c:pt idx="69">
                  <c:v>11962</c:v>
                </c:pt>
                <c:pt idx="70">
                  <c:v>11993</c:v>
                </c:pt>
                <c:pt idx="71">
                  <c:v>12023</c:v>
                </c:pt>
                <c:pt idx="72">
                  <c:v>12054</c:v>
                </c:pt>
                <c:pt idx="73">
                  <c:v>12085</c:v>
                </c:pt>
                <c:pt idx="74">
                  <c:v>12113</c:v>
                </c:pt>
                <c:pt idx="75">
                  <c:v>12144</c:v>
                </c:pt>
                <c:pt idx="76">
                  <c:v>12174</c:v>
                </c:pt>
                <c:pt idx="77">
                  <c:v>12205</c:v>
                </c:pt>
                <c:pt idx="78">
                  <c:v>12235</c:v>
                </c:pt>
                <c:pt idx="79">
                  <c:v>12266</c:v>
                </c:pt>
                <c:pt idx="80">
                  <c:v>12297</c:v>
                </c:pt>
                <c:pt idx="81">
                  <c:v>12327</c:v>
                </c:pt>
                <c:pt idx="82">
                  <c:v>12358</c:v>
                </c:pt>
                <c:pt idx="83">
                  <c:v>12388</c:v>
                </c:pt>
                <c:pt idx="84">
                  <c:v>12419</c:v>
                </c:pt>
                <c:pt idx="85">
                  <c:v>12450</c:v>
                </c:pt>
                <c:pt idx="86">
                  <c:v>12478</c:v>
                </c:pt>
                <c:pt idx="87">
                  <c:v>12509</c:v>
                </c:pt>
                <c:pt idx="88">
                  <c:v>12539</c:v>
                </c:pt>
                <c:pt idx="89">
                  <c:v>12570</c:v>
                </c:pt>
                <c:pt idx="90">
                  <c:v>12600</c:v>
                </c:pt>
                <c:pt idx="91">
                  <c:v>12631</c:v>
                </c:pt>
                <c:pt idx="92">
                  <c:v>12662</c:v>
                </c:pt>
                <c:pt idx="93">
                  <c:v>12692</c:v>
                </c:pt>
                <c:pt idx="94">
                  <c:v>12723</c:v>
                </c:pt>
                <c:pt idx="95">
                  <c:v>12753</c:v>
                </c:pt>
                <c:pt idx="96">
                  <c:v>12784</c:v>
                </c:pt>
                <c:pt idx="97">
                  <c:v>12815</c:v>
                </c:pt>
                <c:pt idx="98">
                  <c:v>12843</c:v>
                </c:pt>
                <c:pt idx="99">
                  <c:v>12874</c:v>
                </c:pt>
                <c:pt idx="100">
                  <c:v>12904</c:v>
                </c:pt>
                <c:pt idx="101">
                  <c:v>12935</c:v>
                </c:pt>
                <c:pt idx="102">
                  <c:v>12965</c:v>
                </c:pt>
                <c:pt idx="103">
                  <c:v>12996</c:v>
                </c:pt>
                <c:pt idx="104">
                  <c:v>13027</c:v>
                </c:pt>
                <c:pt idx="105">
                  <c:v>13057</c:v>
                </c:pt>
                <c:pt idx="106">
                  <c:v>13088</c:v>
                </c:pt>
                <c:pt idx="107">
                  <c:v>13118</c:v>
                </c:pt>
                <c:pt idx="108">
                  <c:v>13149</c:v>
                </c:pt>
                <c:pt idx="109">
                  <c:v>13180</c:v>
                </c:pt>
                <c:pt idx="110">
                  <c:v>13209</c:v>
                </c:pt>
                <c:pt idx="111">
                  <c:v>13240</c:v>
                </c:pt>
                <c:pt idx="112">
                  <c:v>13270</c:v>
                </c:pt>
                <c:pt idx="113">
                  <c:v>13301</c:v>
                </c:pt>
                <c:pt idx="114">
                  <c:v>13331</c:v>
                </c:pt>
                <c:pt idx="115">
                  <c:v>13362</c:v>
                </c:pt>
                <c:pt idx="116">
                  <c:v>13393</c:v>
                </c:pt>
                <c:pt idx="117">
                  <c:v>13423</c:v>
                </c:pt>
                <c:pt idx="118">
                  <c:v>13454</c:v>
                </c:pt>
                <c:pt idx="119">
                  <c:v>13484</c:v>
                </c:pt>
                <c:pt idx="120">
                  <c:v>13515</c:v>
                </c:pt>
                <c:pt idx="121">
                  <c:v>13546</c:v>
                </c:pt>
                <c:pt idx="122">
                  <c:v>13574</c:v>
                </c:pt>
                <c:pt idx="123">
                  <c:v>13605</c:v>
                </c:pt>
                <c:pt idx="124">
                  <c:v>13635</c:v>
                </c:pt>
                <c:pt idx="125">
                  <c:v>13666</c:v>
                </c:pt>
                <c:pt idx="126">
                  <c:v>13696</c:v>
                </c:pt>
                <c:pt idx="127">
                  <c:v>13727</c:v>
                </c:pt>
                <c:pt idx="128">
                  <c:v>13758</c:v>
                </c:pt>
                <c:pt idx="129">
                  <c:v>13788</c:v>
                </c:pt>
                <c:pt idx="130">
                  <c:v>13819</c:v>
                </c:pt>
                <c:pt idx="131">
                  <c:v>13849</c:v>
                </c:pt>
                <c:pt idx="132">
                  <c:v>13880</c:v>
                </c:pt>
                <c:pt idx="133">
                  <c:v>13911</c:v>
                </c:pt>
                <c:pt idx="134">
                  <c:v>13939</c:v>
                </c:pt>
                <c:pt idx="135">
                  <c:v>13970</c:v>
                </c:pt>
                <c:pt idx="136">
                  <c:v>14000</c:v>
                </c:pt>
                <c:pt idx="137">
                  <c:v>14031</c:v>
                </c:pt>
                <c:pt idx="138">
                  <c:v>14061</c:v>
                </c:pt>
                <c:pt idx="139">
                  <c:v>14092</c:v>
                </c:pt>
                <c:pt idx="140">
                  <c:v>14123</c:v>
                </c:pt>
                <c:pt idx="141">
                  <c:v>14153</c:v>
                </c:pt>
                <c:pt idx="142">
                  <c:v>14184</c:v>
                </c:pt>
                <c:pt idx="143">
                  <c:v>14214</c:v>
                </c:pt>
                <c:pt idx="144">
                  <c:v>14245</c:v>
                </c:pt>
                <c:pt idx="145">
                  <c:v>14276</c:v>
                </c:pt>
                <c:pt idx="146">
                  <c:v>14304</c:v>
                </c:pt>
                <c:pt idx="147">
                  <c:v>14335</c:v>
                </c:pt>
                <c:pt idx="148">
                  <c:v>14365</c:v>
                </c:pt>
                <c:pt idx="149">
                  <c:v>14396</c:v>
                </c:pt>
                <c:pt idx="150">
                  <c:v>14426</c:v>
                </c:pt>
                <c:pt idx="151">
                  <c:v>14457</c:v>
                </c:pt>
                <c:pt idx="152">
                  <c:v>14488</c:v>
                </c:pt>
                <c:pt idx="153">
                  <c:v>14518</c:v>
                </c:pt>
                <c:pt idx="154">
                  <c:v>14549</c:v>
                </c:pt>
                <c:pt idx="155">
                  <c:v>14579</c:v>
                </c:pt>
                <c:pt idx="156">
                  <c:v>14610</c:v>
                </c:pt>
                <c:pt idx="157">
                  <c:v>14641</c:v>
                </c:pt>
                <c:pt idx="158">
                  <c:v>14670</c:v>
                </c:pt>
                <c:pt idx="159">
                  <c:v>14701</c:v>
                </c:pt>
                <c:pt idx="160">
                  <c:v>14731</c:v>
                </c:pt>
                <c:pt idx="161">
                  <c:v>14762</c:v>
                </c:pt>
                <c:pt idx="162">
                  <c:v>14792</c:v>
                </c:pt>
                <c:pt idx="163">
                  <c:v>14823</c:v>
                </c:pt>
                <c:pt idx="164">
                  <c:v>14854</c:v>
                </c:pt>
                <c:pt idx="165">
                  <c:v>14884</c:v>
                </c:pt>
                <c:pt idx="166">
                  <c:v>14915</c:v>
                </c:pt>
                <c:pt idx="167">
                  <c:v>14945</c:v>
                </c:pt>
                <c:pt idx="168">
                  <c:v>14976</c:v>
                </c:pt>
                <c:pt idx="169">
                  <c:v>15007</c:v>
                </c:pt>
                <c:pt idx="170">
                  <c:v>15035</c:v>
                </c:pt>
                <c:pt idx="171">
                  <c:v>15066</c:v>
                </c:pt>
                <c:pt idx="172">
                  <c:v>15096</c:v>
                </c:pt>
                <c:pt idx="173">
                  <c:v>15127</c:v>
                </c:pt>
                <c:pt idx="174">
                  <c:v>15157</c:v>
                </c:pt>
                <c:pt idx="175">
                  <c:v>15188</c:v>
                </c:pt>
                <c:pt idx="176">
                  <c:v>15219</c:v>
                </c:pt>
                <c:pt idx="177">
                  <c:v>15249</c:v>
                </c:pt>
                <c:pt idx="178">
                  <c:v>15280</c:v>
                </c:pt>
                <c:pt idx="179">
                  <c:v>15310</c:v>
                </c:pt>
                <c:pt idx="180">
                  <c:v>15341</c:v>
                </c:pt>
                <c:pt idx="181">
                  <c:v>15372</c:v>
                </c:pt>
                <c:pt idx="182">
                  <c:v>15400</c:v>
                </c:pt>
                <c:pt idx="183">
                  <c:v>15431</c:v>
                </c:pt>
                <c:pt idx="184">
                  <c:v>15461</c:v>
                </c:pt>
                <c:pt idx="185">
                  <c:v>15492</c:v>
                </c:pt>
                <c:pt idx="186">
                  <c:v>15522</c:v>
                </c:pt>
                <c:pt idx="187">
                  <c:v>15553</c:v>
                </c:pt>
                <c:pt idx="188">
                  <c:v>15584</c:v>
                </c:pt>
                <c:pt idx="189">
                  <c:v>15614</c:v>
                </c:pt>
                <c:pt idx="190">
                  <c:v>15645</c:v>
                </c:pt>
                <c:pt idx="191">
                  <c:v>15675</c:v>
                </c:pt>
                <c:pt idx="192">
                  <c:v>15706</c:v>
                </c:pt>
                <c:pt idx="193">
                  <c:v>15737</c:v>
                </c:pt>
                <c:pt idx="194">
                  <c:v>15765</c:v>
                </c:pt>
                <c:pt idx="195">
                  <c:v>15796</c:v>
                </c:pt>
                <c:pt idx="196">
                  <c:v>15826</c:v>
                </c:pt>
                <c:pt idx="197">
                  <c:v>15857</c:v>
                </c:pt>
                <c:pt idx="198">
                  <c:v>15887</c:v>
                </c:pt>
                <c:pt idx="199">
                  <c:v>15918</c:v>
                </c:pt>
                <c:pt idx="200">
                  <c:v>15949</c:v>
                </c:pt>
                <c:pt idx="201">
                  <c:v>15979</c:v>
                </c:pt>
                <c:pt idx="202">
                  <c:v>16010</c:v>
                </c:pt>
                <c:pt idx="203">
                  <c:v>16040</c:v>
                </c:pt>
                <c:pt idx="204">
                  <c:v>16071</c:v>
                </c:pt>
                <c:pt idx="205">
                  <c:v>16102</c:v>
                </c:pt>
                <c:pt idx="206">
                  <c:v>16131</c:v>
                </c:pt>
                <c:pt idx="207">
                  <c:v>16162</c:v>
                </c:pt>
                <c:pt idx="208">
                  <c:v>16192</c:v>
                </c:pt>
                <c:pt idx="209">
                  <c:v>16223</c:v>
                </c:pt>
                <c:pt idx="210">
                  <c:v>16253</c:v>
                </c:pt>
                <c:pt idx="211">
                  <c:v>16284</c:v>
                </c:pt>
                <c:pt idx="212">
                  <c:v>16315</c:v>
                </c:pt>
                <c:pt idx="213">
                  <c:v>16345</c:v>
                </c:pt>
                <c:pt idx="214">
                  <c:v>16376</c:v>
                </c:pt>
                <c:pt idx="215">
                  <c:v>16406</c:v>
                </c:pt>
                <c:pt idx="216">
                  <c:v>16437</c:v>
                </c:pt>
                <c:pt idx="217">
                  <c:v>16468</c:v>
                </c:pt>
                <c:pt idx="218">
                  <c:v>16496</c:v>
                </c:pt>
                <c:pt idx="219">
                  <c:v>16527</c:v>
                </c:pt>
                <c:pt idx="220">
                  <c:v>16557</c:v>
                </c:pt>
                <c:pt idx="221">
                  <c:v>16588</c:v>
                </c:pt>
                <c:pt idx="222">
                  <c:v>16618</c:v>
                </c:pt>
                <c:pt idx="223">
                  <c:v>16649</c:v>
                </c:pt>
                <c:pt idx="224">
                  <c:v>16680</c:v>
                </c:pt>
                <c:pt idx="225">
                  <c:v>16710</c:v>
                </c:pt>
                <c:pt idx="226">
                  <c:v>16741</c:v>
                </c:pt>
                <c:pt idx="227">
                  <c:v>16771</c:v>
                </c:pt>
                <c:pt idx="228">
                  <c:v>16802</c:v>
                </c:pt>
                <c:pt idx="229">
                  <c:v>16833</c:v>
                </c:pt>
                <c:pt idx="230">
                  <c:v>16861</c:v>
                </c:pt>
                <c:pt idx="231">
                  <c:v>16892</c:v>
                </c:pt>
                <c:pt idx="232">
                  <c:v>16922</c:v>
                </c:pt>
                <c:pt idx="233">
                  <c:v>16953</c:v>
                </c:pt>
                <c:pt idx="234">
                  <c:v>16983</c:v>
                </c:pt>
                <c:pt idx="235">
                  <c:v>17014</c:v>
                </c:pt>
                <c:pt idx="236">
                  <c:v>17045</c:v>
                </c:pt>
                <c:pt idx="237">
                  <c:v>17075</c:v>
                </c:pt>
                <c:pt idx="238">
                  <c:v>17106</c:v>
                </c:pt>
                <c:pt idx="239">
                  <c:v>17136</c:v>
                </c:pt>
                <c:pt idx="240">
                  <c:v>17167</c:v>
                </c:pt>
                <c:pt idx="241">
                  <c:v>17198</c:v>
                </c:pt>
                <c:pt idx="242">
                  <c:v>17226</c:v>
                </c:pt>
                <c:pt idx="243">
                  <c:v>17257</c:v>
                </c:pt>
                <c:pt idx="244">
                  <c:v>17287</c:v>
                </c:pt>
                <c:pt idx="245">
                  <c:v>17318</c:v>
                </c:pt>
                <c:pt idx="246">
                  <c:v>17348</c:v>
                </c:pt>
                <c:pt idx="247">
                  <c:v>17379</c:v>
                </c:pt>
                <c:pt idx="248">
                  <c:v>17410</c:v>
                </c:pt>
                <c:pt idx="249">
                  <c:v>17440</c:v>
                </c:pt>
                <c:pt idx="250">
                  <c:v>17471</c:v>
                </c:pt>
                <c:pt idx="251">
                  <c:v>17501</c:v>
                </c:pt>
                <c:pt idx="252">
                  <c:v>17532</c:v>
                </c:pt>
                <c:pt idx="253">
                  <c:v>17563</c:v>
                </c:pt>
                <c:pt idx="254">
                  <c:v>17592</c:v>
                </c:pt>
                <c:pt idx="255">
                  <c:v>17623</c:v>
                </c:pt>
                <c:pt idx="256">
                  <c:v>17653</c:v>
                </c:pt>
                <c:pt idx="257">
                  <c:v>17684</c:v>
                </c:pt>
                <c:pt idx="258">
                  <c:v>17714</c:v>
                </c:pt>
                <c:pt idx="259">
                  <c:v>17745</c:v>
                </c:pt>
                <c:pt idx="260">
                  <c:v>17776</c:v>
                </c:pt>
                <c:pt idx="261">
                  <c:v>17806</c:v>
                </c:pt>
                <c:pt idx="262">
                  <c:v>17837</c:v>
                </c:pt>
                <c:pt idx="263">
                  <c:v>17867</c:v>
                </c:pt>
                <c:pt idx="264">
                  <c:v>17898</c:v>
                </c:pt>
                <c:pt idx="265">
                  <c:v>17929</c:v>
                </c:pt>
                <c:pt idx="266">
                  <c:v>17957</c:v>
                </c:pt>
                <c:pt idx="267">
                  <c:v>17988</c:v>
                </c:pt>
                <c:pt idx="268">
                  <c:v>18018</c:v>
                </c:pt>
                <c:pt idx="269">
                  <c:v>18049</c:v>
                </c:pt>
                <c:pt idx="270">
                  <c:v>18079</c:v>
                </c:pt>
                <c:pt idx="271">
                  <c:v>18110</c:v>
                </c:pt>
                <c:pt idx="272">
                  <c:v>18141</c:v>
                </c:pt>
                <c:pt idx="273">
                  <c:v>18171</c:v>
                </c:pt>
                <c:pt idx="274">
                  <c:v>18202</c:v>
                </c:pt>
                <c:pt idx="275">
                  <c:v>18232</c:v>
                </c:pt>
                <c:pt idx="276">
                  <c:v>18263</c:v>
                </c:pt>
                <c:pt idx="277">
                  <c:v>18294</c:v>
                </c:pt>
                <c:pt idx="278">
                  <c:v>18322</c:v>
                </c:pt>
                <c:pt idx="279">
                  <c:v>18353</c:v>
                </c:pt>
                <c:pt idx="280">
                  <c:v>18383</c:v>
                </c:pt>
                <c:pt idx="281">
                  <c:v>18414</c:v>
                </c:pt>
                <c:pt idx="282">
                  <c:v>18444</c:v>
                </c:pt>
                <c:pt idx="283">
                  <c:v>18475</c:v>
                </c:pt>
                <c:pt idx="284">
                  <c:v>18506</c:v>
                </c:pt>
                <c:pt idx="285">
                  <c:v>18536</c:v>
                </c:pt>
                <c:pt idx="286">
                  <c:v>18567</c:v>
                </c:pt>
                <c:pt idx="287">
                  <c:v>18597</c:v>
                </c:pt>
                <c:pt idx="288">
                  <c:v>18628</c:v>
                </c:pt>
                <c:pt idx="289">
                  <c:v>18659</c:v>
                </c:pt>
                <c:pt idx="290">
                  <c:v>18687</c:v>
                </c:pt>
                <c:pt idx="291">
                  <c:v>18718</c:v>
                </c:pt>
                <c:pt idx="292">
                  <c:v>18748</c:v>
                </c:pt>
                <c:pt idx="293">
                  <c:v>18779</c:v>
                </c:pt>
                <c:pt idx="294">
                  <c:v>18809</c:v>
                </c:pt>
                <c:pt idx="295">
                  <c:v>18840</c:v>
                </c:pt>
                <c:pt idx="296">
                  <c:v>18871</c:v>
                </c:pt>
                <c:pt idx="297">
                  <c:v>18901</c:v>
                </c:pt>
                <c:pt idx="298">
                  <c:v>18932</c:v>
                </c:pt>
                <c:pt idx="299">
                  <c:v>18962</c:v>
                </c:pt>
                <c:pt idx="300">
                  <c:v>18993</c:v>
                </c:pt>
                <c:pt idx="301">
                  <c:v>19024</c:v>
                </c:pt>
                <c:pt idx="302">
                  <c:v>19053</c:v>
                </c:pt>
                <c:pt idx="303">
                  <c:v>19084</c:v>
                </c:pt>
                <c:pt idx="304">
                  <c:v>19114</c:v>
                </c:pt>
                <c:pt idx="305">
                  <c:v>19145</c:v>
                </c:pt>
                <c:pt idx="306">
                  <c:v>19175</c:v>
                </c:pt>
                <c:pt idx="307">
                  <c:v>19206</c:v>
                </c:pt>
                <c:pt idx="308">
                  <c:v>19237</c:v>
                </c:pt>
                <c:pt idx="309">
                  <c:v>19267</c:v>
                </c:pt>
                <c:pt idx="310">
                  <c:v>19298</c:v>
                </c:pt>
                <c:pt idx="311">
                  <c:v>19328</c:v>
                </c:pt>
                <c:pt idx="312">
                  <c:v>19359</c:v>
                </c:pt>
                <c:pt idx="313">
                  <c:v>19390</c:v>
                </c:pt>
                <c:pt idx="314">
                  <c:v>19418</c:v>
                </c:pt>
                <c:pt idx="315">
                  <c:v>19449</c:v>
                </c:pt>
                <c:pt idx="316">
                  <c:v>19479</c:v>
                </c:pt>
                <c:pt idx="317">
                  <c:v>19510</c:v>
                </c:pt>
                <c:pt idx="318">
                  <c:v>19540</c:v>
                </c:pt>
                <c:pt idx="319">
                  <c:v>19571</c:v>
                </c:pt>
                <c:pt idx="320">
                  <c:v>19602</c:v>
                </c:pt>
                <c:pt idx="321">
                  <c:v>19632</c:v>
                </c:pt>
                <c:pt idx="322">
                  <c:v>19663</c:v>
                </c:pt>
                <c:pt idx="323">
                  <c:v>19693</c:v>
                </c:pt>
                <c:pt idx="324">
                  <c:v>19724</c:v>
                </c:pt>
                <c:pt idx="325">
                  <c:v>19755</c:v>
                </c:pt>
                <c:pt idx="326">
                  <c:v>19783</c:v>
                </c:pt>
                <c:pt idx="327">
                  <c:v>19814</c:v>
                </c:pt>
                <c:pt idx="328">
                  <c:v>19844</c:v>
                </c:pt>
                <c:pt idx="329">
                  <c:v>19875</c:v>
                </c:pt>
                <c:pt idx="330">
                  <c:v>19905</c:v>
                </c:pt>
                <c:pt idx="331">
                  <c:v>19936</c:v>
                </c:pt>
                <c:pt idx="332">
                  <c:v>19967</c:v>
                </c:pt>
                <c:pt idx="333">
                  <c:v>19997</c:v>
                </c:pt>
                <c:pt idx="334">
                  <c:v>20028</c:v>
                </c:pt>
                <c:pt idx="335">
                  <c:v>20058</c:v>
                </c:pt>
                <c:pt idx="336">
                  <c:v>20089</c:v>
                </c:pt>
                <c:pt idx="337">
                  <c:v>20120</c:v>
                </c:pt>
                <c:pt idx="338">
                  <c:v>20148</c:v>
                </c:pt>
                <c:pt idx="339">
                  <c:v>20179</c:v>
                </c:pt>
                <c:pt idx="340">
                  <c:v>20209</c:v>
                </c:pt>
                <c:pt idx="341">
                  <c:v>20240</c:v>
                </c:pt>
                <c:pt idx="342">
                  <c:v>20270</c:v>
                </c:pt>
                <c:pt idx="343">
                  <c:v>20301</c:v>
                </c:pt>
                <c:pt idx="344">
                  <c:v>20332</c:v>
                </c:pt>
                <c:pt idx="345">
                  <c:v>20362</c:v>
                </c:pt>
                <c:pt idx="346">
                  <c:v>20393</c:v>
                </c:pt>
                <c:pt idx="347">
                  <c:v>20423</c:v>
                </c:pt>
                <c:pt idx="348">
                  <c:v>20454</c:v>
                </c:pt>
                <c:pt idx="349">
                  <c:v>20485</c:v>
                </c:pt>
                <c:pt idx="350">
                  <c:v>20514</c:v>
                </c:pt>
                <c:pt idx="351">
                  <c:v>20545</c:v>
                </c:pt>
                <c:pt idx="352">
                  <c:v>20575</c:v>
                </c:pt>
                <c:pt idx="353">
                  <c:v>20606</c:v>
                </c:pt>
                <c:pt idx="354">
                  <c:v>20636</c:v>
                </c:pt>
                <c:pt idx="355">
                  <c:v>20667</c:v>
                </c:pt>
                <c:pt idx="356">
                  <c:v>20698</c:v>
                </c:pt>
                <c:pt idx="357">
                  <c:v>20728</c:v>
                </c:pt>
                <c:pt idx="358">
                  <c:v>20759</c:v>
                </c:pt>
                <c:pt idx="359">
                  <c:v>20789</c:v>
                </c:pt>
                <c:pt idx="360">
                  <c:v>20820</c:v>
                </c:pt>
                <c:pt idx="361">
                  <c:v>20851</c:v>
                </c:pt>
                <c:pt idx="362">
                  <c:v>20879</c:v>
                </c:pt>
                <c:pt idx="363">
                  <c:v>20910</c:v>
                </c:pt>
                <c:pt idx="364">
                  <c:v>20940</c:v>
                </c:pt>
                <c:pt idx="365">
                  <c:v>20971</c:v>
                </c:pt>
                <c:pt idx="366">
                  <c:v>21001</c:v>
                </c:pt>
                <c:pt idx="367">
                  <c:v>21032</c:v>
                </c:pt>
                <c:pt idx="368">
                  <c:v>21063</c:v>
                </c:pt>
                <c:pt idx="369">
                  <c:v>21093</c:v>
                </c:pt>
                <c:pt idx="370">
                  <c:v>21124</c:v>
                </c:pt>
                <c:pt idx="371">
                  <c:v>21154</c:v>
                </c:pt>
                <c:pt idx="372">
                  <c:v>21185</c:v>
                </c:pt>
                <c:pt idx="373">
                  <c:v>21216</c:v>
                </c:pt>
                <c:pt idx="374">
                  <c:v>21244</c:v>
                </c:pt>
                <c:pt idx="375">
                  <c:v>21275</c:v>
                </c:pt>
                <c:pt idx="376">
                  <c:v>21305</c:v>
                </c:pt>
                <c:pt idx="377">
                  <c:v>21336</c:v>
                </c:pt>
                <c:pt idx="378">
                  <c:v>21366</c:v>
                </c:pt>
                <c:pt idx="379">
                  <c:v>21397</c:v>
                </c:pt>
                <c:pt idx="380">
                  <c:v>21428</c:v>
                </c:pt>
                <c:pt idx="381">
                  <c:v>21458</c:v>
                </c:pt>
                <c:pt idx="382">
                  <c:v>21489</c:v>
                </c:pt>
                <c:pt idx="383">
                  <c:v>21519</c:v>
                </c:pt>
                <c:pt idx="384">
                  <c:v>21550</c:v>
                </c:pt>
                <c:pt idx="385">
                  <c:v>21581</c:v>
                </c:pt>
                <c:pt idx="386">
                  <c:v>21609</c:v>
                </c:pt>
                <c:pt idx="387">
                  <c:v>21640</c:v>
                </c:pt>
                <c:pt idx="388">
                  <c:v>21670</c:v>
                </c:pt>
                <c:pt idx="389">
                  <c:v>21701</c:v>
                </c:pt>
                <c:pt idx="390">
                  <c:v>21731</c:v>
                </c:pt>
                <c:pt idx="391">
                  <c:v>21762</c:v>
                </c:pt>
                <c:pt idx="392">
                  <c:v>21793</c:v>
                </c:pt>
                <c:pt idx="393">
                  <c:v>21823</c:v>
                </c:pt>
                <c:pt idx="394">
                  <c:v>21854</c:v>
                </c:pt>
                <c:pt idx="395">
                  <c:v>21884</c:v>
                </c:pt>
                <c:pt idx="396">
                  <c:v>21915</c:v>
                </c:pt>
                <c:pt idx="397">
                  <c:v>21946</c:v>
                </c:pt>
                <c:pt idx="398">
                  <c:v>21975</c:v>
                </c:pt>
                <c:pt idx="399">
                  <c:v>22006</c:v>
                </c:pt>
                <c:pt idx="400">
                  <c:v>22036</c:v>
                </c:pt>
                <c:pt idx="401">
                  <c:v>22067</c:v>
                </c:pt>
                <c:pt idx="402">
                  <c:v>22097</c:v>
                </c:pt>
                <c:pt idx="403">
                  <c:v>22128</c:v>
                </c:pt>
                <c:pt idx="404">
                  <c:v>22159</c:v>
                </c:pt>
                <c:pt idx="405">
                  <c:v>22189</c:v>
                </c:pt>
                <c:pt idx="406">
                  <c:v>22220</c:v>
                </c:pt>
                <c:pt idx="407">
                  <c:v>22250</c:v>
                </c:pt>
                <c:pt idx="408">
                  <c:v>22281</c:v>
                </c:pt>
                <c:pt idx="409">
                  <c:v>22312</c:v>
                </c:pt>
                <c:pt idx="410">
                  <c:v>22340</c:v>
                </c:pt>
                <c:pt idx="411">
                  <c:v>22371</c:v>
                </c:pt>
                <c:pt idx="412">
                  <c:v>22401</c:v>
                </c:pt>
                <c:pt idx="413">
                  <c:v>22432</c:v>
                </c:pt>
                <c:pt idx="414">
                  <c:v>22462</c:v>
                </c:pt>
                <c:pt idx="415">
                  <c:v>22493</c:v>
                </c:pt>
                <c:pt idx="416">
                  <c:v>22524</c:v>
                </c:pt>
                <c:pt idx="417">
                  <c:v>22554</c:v>
                </c:pt>
                <c:pt idx="418">
                  <c:v>22585</c:v>
                </c:pt>
                <c:pt idx="419">
                  <c:v>22615</c:v>
                </c:pt>
                <c:pt idx="420">
                  <c:v>22646</c:v>
                </c:pt>
                <c:pt idx="421">
                  <c:v>22677</c:v>
                </c:pt>
                <c:pt idx="422">
                  <c:v>22705</c:v>
                </c:pt>
                <c:pt idx="423">
                  <c:v>22736</c:v>
                </c:pt>
                <c:pt idx="424">
                  <c:v>22766</c:v>
                </c:pt>
                <c:pt idx="425">
                  <c:v>22797</c:v>
                </c:pt>
                <c:pt idx="426">
                  <c:v>22827</c:v>
                </c:pt>
                <c:pt idx="427">
                  <c:v>22858</c:v>
                </c:pt>
                <c:pt idx="428">
                  <c:v>22889</c:v>
                </c:pt>
                <c:pt idx="429">
                  <c:v>22919</c:v>
                </c:pt>
                <c:pt idx="430">
                  <c:v>22950</c:v>
                </c:pt>
                <c:pt idx="431">
                  <c:v>22980</c:v>
                </c:pt>
                <c:pt idx="432">
                  <c:v>23011</c:v>
                </c:pt>
                <c:pt idx="433">
                  <c:v>23042</c:v>
                </c:pt>
                <c:pt idx="434">
                  <c:v>23070</c:v>
                </c:pt>
                <c:pt idx="435">
                  <c:v>23101</c:v>
                </c:pt>
                <c:pt idx="436">
                  <c:v>23131</c:v>
                </c:pt>
                <c:pt idx="437">
                  <c:v>23162</c:v>
                </c:pt>
                <c:pt idx="438">
                  <c:v>23192</c:v>
                </c:pt>
                <c:pt idx="439">
                  <c:v>23223</c:v>
                </c:pt>
                <c:pt idx="440">
                  <c:v>23254</c:v>
                </c:pt>
                <c:pt idx="441">
                  <c:v>23284</c:v>
                </c:pt>
                <c:pt idx="442">
                  <c:v>23315</c:v>
                </c:pt>
                <c:pt idx="443">
                  <c:v>23345</c:v>
                </c:pt>
                <c:pt idx="444">
                  <c:v>23376</c:v>
                </c:pt>
                <c:pt idx="445">
                  <c:v>23407</c:v>
                </c:pt>
                <c:pt idx="446">
                  <c:v>23436</c:v>
                </c:pt>
                <c:pt idx="447">
                  <c:v>23467</c:v>
                </c:pt>
                <c:pt idx="448">
                  <c:v>23497</c:v>
                </c:pt>
                <c:pt idx="449">
                  <c:v>23528</c:v>
                </c:pt>
                <c:pt idx="450">
                  <c:v>23558</c:v>
                </c:pt>
                <c:pt idx="451">
                  <c:v>23589</c:v>
                </c:pt>
                <c:pt idx="452">
                  <c:v>23620</c:v>
                </c:pt>
                <c:pt idx="453">
                  <c:v>23650</c:v>
                </c:pt>
                <c:pt idx="454">
                  <c:v>23681</c:v>
                </c:pt>
                <c:pt idx="455">
                  <c:v>23711</c:v>
                </c:pt>
                <c:pt idx="456">
                  <c:v>23742</c:v>
                </c:pt>
                <c:pt idx="457">
                  <c:v>23773</c:v>
                </c:pt>
                <c:pt idx="458">
                  <c:v>23801</c:v>
                </c:pt>
                <c:pt idx="459">
                  <c:v>23832</c:v>
                </c:pt>
                <c:pt idx="460">
                  <c:v>23862</c:v>
                </c:pt>
                <c:pt idx="461">
                  <c:v>23893</c:v>
                </c:pt>
                <c:pt idx="462">
                  <c:v>23923</c:v>
                </c:pt>
                <c:pt idx="463">
                  <c:v>23954</c:v>
                </c:pt>
                <c:pt idx="464">
                  <c:v>23985</c:v>
                </c:pt>
                <c:pt idx="465">
                  <c:v>24015</c:v>
                </c:pt>
                <c:pt idx="466">
                  <c:v>24046</c:v>
                </c:pt>
                <c:pt idx="467">
                  <c:v>24076</c:v>
                </c:pt>
                <c:pt idx="468">
                  <c:v>24107</c:v>
                </c:pt>
                <c:pt idx="469">
                  <c:v>24138</c:v>
                </c:pt>
                <c:pt idx="470">
                  <c:v>24166</c:v>
                </c:pt>
                <c:pt idx="471">
                  <c:v>24197</c:v>
                </c:pt>
                <c:pt idx="472">
                  <c:v>24227</c:v>
                </c:pt>
                <c:pt idx="473">
                  <c:v>24258</c:v>
                </c:pt>
                <c:pt idx="474">
                  <c:v>24288</c:v>
                </c:pt>
                <c:pt idx="475">
                  <c:v>24319</c:v>
                </c:pt>
                <c:pt idx="476">
                  <c:v>24350</c:v>
                </c:pt>
                <c:pt idx="477">
                  <c:v>24380</c:v>
                </c:pt>
                <c:pt idx="478">
                  <c:v>24411</c:v>
                </c:pt>
                <c:pt idx="479">
                  <c:v>24441</c:v>
                </c:pt>
                <c:pt idx="480">
                  <c:v>24472</c:v>
                </c:pt>
                <c:pt idx="481">
                  <c:v>24503</c:v>
                </c:pt>
                <c:pt idx="482">
                  <c:v>24531</c:v>
                </c:pt>
                <c:pt idx="483">
                  <c:v>24562</c:v>
                </c:pt>
                <c:pt idx="484">
                  <c:v>24592</c:v>
                </c:pt>
                <c:pt idx="485">
                  <c:v>24623</c:v>
                </c:pt>
                <c:pt idx="486">
                  <c:v>24653</c:v>
                </c:pt>
                <c:pt idx="487">
                  <c:v>24684</c:v>
                </c:pt>
                <c:pt idx="488">
                  <c:v>24715</c:v>
                </c:pt>
                <c:pt idx="489">
                  <c:v>24745</c:v>
                </c:pt>
                <c:pt idx="490">
                  <c:v>24776</c:v>
                </c:pt>
                <c:pt idx="491">
                  <c:v>24806</c:v>
                </c:pt>
                <c:pt idx="492">
                  <c:v>24837</c:v>
                </c:pt>
                <c:pt idx="493">
                  <c:v>24868</c:v>
                </c:pt>
                <c:pt idx="494">
                  <c:v>24897</c:v>
                </c:pt>
                <c:pt idx="495">
                  <c:v>24928</c:v>
                </c:pt>
                <c:pt idx="496">
                  <c:v>24958</c:v>
                </c:pt>
                <c:pt idx="497">
                  <c:v>24989</c:v>
                </c:pt>
                <c:pt idx="498">
                  <c:v>25019</c:v>
                </c:pt>
                <c:pt idx="499">
                  <c:v>25050</c:v>
                </c:pt>
                <c:pt idx="500">
                  <c:v>25081</c:v>
                </c:pt>
                <c:pt idx="501">
                  <c:v>25111</c:v>
                </c:pt>
                <c:pt idx="502">
                  <c:v>25142</c:v>
                </c:pt>
                <c:pt idx="503">
                  <c:v>25172</c:v>
                </c:pt>
                <c:pt idx="504">
                  <c:v>25203</c:v>
                </c:pt>
                <c:pt idx="505">
                  <c:v>25234</c:v>
                </c:pt>
                <c:pt idx="506">
                  <c:v>25262</c:v>
                </c:pt>
                <c:pt idx="507">
                  <c:v>25293</c:v>
                </c:pt>
                <c:pt idx="508">
                  <c:v>25323</c:v>
                </c:pt>
                <c:pt idx="509">
                  <c:v>25354</c:v>
                </c:pt>
                <c:pt idx="510">
                  <c:v>25384</c:v>
                </c:pt>
                <c:pt idx="511">
                  <c:v>25415</c:v>
                </c:pt>
                <c:pt idx="512">
                  <c:v>25446</c:v>
                </c:pt>
                <c:pt idx="513">
                  <c:v>25476</c:v>
                </c:pt>
                <c:pt idx="514">
                  <c:v>25507</c:v>
                </c:pt>
                <c:pt idx="515">
                  <c:v>25537</c:v>
                </c:pt>
                <c:pt idx="516">
                  <c:v>25568</c:v>
                </c:pt>
                <c:pt idx="517">
                  <c:v>25599</c:v>
                </c:pt>
                <c:pt idx="518">
                  <c:v>25627</c:v>
                </c:pt>
                <c:pt idx="519">
                  <c:v>25658</c:v>
                </c:pt>
                <c:pt idx="520">
                  <c:v>25688</c:v>
                </c:pt>
                <c:pt idx="521">
                  <c:v>25719</c:v>
                </c:pt>
                <c:pt idx="522">
                  <c:v>25749</c:v>
                </c:pt>
                <c:pt idx="523">
                  <c:v>25780</c:v>
                </c:pt>
                <c:pt idx="524">
                  <c:v>25811</c:v>
                </c:pt>
                <c:pt idx="525">
                  <c:v>25841</c:v>
                </c:pt>
                <c:pt idx="526">
                  <c:v>25872</c:v>
                </c:pt>
                <c:pt idx="527">
                  <c:v>25902</c:v>
                </c:pt>
                <c:pt idx="528">
                  <c:v>25933</c:v>
                </c:pt>
                <c:pt idx="529">
                  <c:v>25964</c:v>
                </c:pt>
                <c:pt idx="530">
                  <c:v>25992</c:v>
                </c:pt>
                <c:pt idx="531">
                  <c:v>26023</c:v>
                </c:pt>
                <c:pt idx="532">
                  <c:v>26053</c:v>
                </c:pt>
                <c:pt idx="533">
                  <c:v>26084</c:v>
                </c:pt>
                <c:pt idx="534">
                  <c:v>26114</c:v>
                </c:pt>
                <c:pt idx="535">
                  <c:v>26145</c:v>
                </c:pt>
                <c:pt idx="536">
                  <c:v>26176</c:v>
                </c:pt>
                <c:pt idx="537">
                  <c:v>26206</c:v>
                </c:pt>
                <c:pt idx="538">
                  <c:v>26237</c:v>
                </c:pt>
                <c:pt idx="539">
                  <c:v>26267</c:v>
                </c:pt>
                <c:pt idx="540">
                  <c:v>26298</c:v>
                </c:pt>
                <c:pt idx="541">
                  <c:v>26329</c:v>
                </c:pt>
                <c:pt idx="542">
                  <c:v>26358</c:v>
                </c:pt>
                <c:pt idx="543">
                  <c:v>26389</c:v>
                </c:pt>
                <c:pt idx="544">
                  <c:v>26419</c:v>
                </c:pt>
                <c:pt idx="545">
                  <c:v>26450</c:v>
                </c:pt>
                <c:pt idx="546">
                  <c:v>26480</c:v>
                </c:pt>
                <c:pt idx="547">
                  <c:v>26511</c:v>
                </c:pt>
                <c:pt idx="548">
                  <c:v>26542</c:v>
                </c:pt>
                <c:pt idx="549">
                  <c:v>26572</c:v>
                </c:pt>
                <c:pt idx="550">
                  <c:v>26603</c:v>
                </c:pt>
                <c:pt idx="551">
                  <c:v>26633</c:v>
                </c:pt>
                <c:pt idx="552">
                  <c:v>26664</c:v>
                </c:pt>
                <c:pt idx="553">
                  <c:v>26695</c:v>
                </c:pt>
                <c:pt idx="554">
                  <c:v>26723</c:v>
                </c:pt>
                <c:pt idx="555">
                  <c:v>26754</c:v>
                </c:pt>
                <c:pt idx="556">
                  <c:v>26784</c:v>
                </c:pt>
                <c:pt idx="557">
                  <c:v>26815</c:v>
                </c:pt>
                <c:pt idx="558">
                  <c:v>26845</c:v>
                </c:pt>
                <c:pt idx="559">
                  <c:v>26876</c:v>
                </c:pt>
                <c:pt idx="560">
                  <c:v>26907</c:v>
                </c:pt>
                <c:pt idx="561">
                  <c:v>26937</c:v>
                </c:pt>
                <c:pt idx="562">
                  <c:v>26968</c:v>
                </c:pt>
                <c:pt idx="563">
                  <c:v>26998</c:v>
                </c:pt>
                <c:pt idx="564">
                  <c:v>27029</c:v>
                </c:pt>
                <c:pt idx="565">
                  <c:v>27060</c:v>
                </c:pt>
                <c:pt idx="566">
                  <c:v>27088</c:v>
                </c:pt>
                <c:pt idx="567">
                  <c:v>27119</c:v>
                </c:pt>
                <c:pt idx="568">
                  <c:v>27149</c:v>
                </c:pt>
                <c:pt idx="569">
                  <c:v>27180</c:v>
                </c:pt>
                <c:pt idx="570">
                  <c:v>27210</c:v>
                </c:pt>
                <c:pt idx="571">
                  <c:v>27241</c:v>
                </c:pt>
                <c:pt idx="572">
                  <c:v>27272</c:v>
                </c:pt>
                <c:pt idx="573">
                  <c:v>27302</c:v>
                </c:pt>
                <c:pt idx="574">
                  <c:v>27333</c:v>
                </c:pt>
                <c:pt idx="575">
                  <c:v>27363</c:v>
                </c:pt>
                <c:pt idx="576">
                  <c:v>27394</c:v>
                </c:pt>
                <c:pt idx="577">
                  <c:v>27425</c:v>
                </c:pt>
                <c:pt idx="578">
                  <c:v>27453</c:v>
                </c:pt>
                <c:pt idx="579">
                  <c:v>27484</c:v>
                </c:pt>
                <c:pt idx="580">
                  <c:v>27514</c:v>
                </c:pt>
                <c:pt idx="581">
                  <c:v>27545</c:v>
                </c:pt>
                <c:pt idx="582">
                  <c:v>27575</c:v>
                </c:pt>
                <c:pt idx="583">
                  <c:v>27606</c:v>
                </c:pt>
                <c:pt idx="584">
                  <c:v>27637</c:v>
                </c:pt>
                <c:pt idx="585">
                  <c:v>27667</c:v>
                </c:pt>
                <c:pt idx="586">
                  <c:v>27698</c:v>
                </c:pt>
                <c:pt idx="587">
                  <c:v>27728</c:v>
                </c:pt>
                <c:pt idx="588">
                  <c:v>27759</c:v>
                </c:pt>
                <c:pt idx="589">
                  <c:v>27790</c:v>
                </c:pt>
                <c:pt idx="590">
                  <c:v>27819</c:v>
                </c:pt>
                <c:pt idx="591">
                  <c:v>27850</c:v>
                </c:pt>
                <c:pt idx="592">
                  <c:v>27880</c:v>
                </c:pt>
                <c:pt idx="593">
                  <c:v>27911</c:v>
                </c:pt>
                <c:pt idx="594">
                  <c:v>27941</c:v>
                </c:pt>
                <c:pt idx="595">
                  <c:v>27972</c:v>
                </c:pt>
                <c:pt idx="596">
                  <c:v>28003</c:v>
                </c:pt>
                <c:pt idx="597">
                  <c:v>28033</c:v>
                </c:pt>
                <c:pt idx="598">
                  <c:v>28064</c:v>
                </c:pt>
                <c:pt idx="599">
                  <c:v>28094</c:v>
                </c:pt>
                <c:pt idx="600">
                  <c:v>28125</c:v>
                </c:pt>
                <c:pt idx="601">
                  <c:v>28156</c:v>
                </c:pt>
                <c:pt idx="602">
                  <c:v>28184</c:v>
                </c:pt>
                <c:pt idx="603">
                  <c:v>28215</c:v>
                </c:pt>
                <c:pt idx="604">
                  <c:v>28245</c:v>
                </c:pt>
                <c:pt idx="605">
                  <c:v>28276</c:v>
                </c:pt>
                <c:pt idx="606">
                  <c:v>28306</c:v>
                </c:pt>
                <c:pt idx="607">
                  <c:v>28337</c:v>
                </c:pt>
                <c:pt idx="608">
                  <c:v>28368</c:v>
                </c:pt>
                <c:pt idx="609">
                  <c:v>28398</c:v>
                </c:pt>
                <c:pt idx="610">
                  <c:v>28429</c:v>
                </c:pt>
                <c:pt idx="611">
                  <c:v>28459</c:v>
                </c:pt>
                <c:pt idx="612">
                  <c:v>28490</c:v>
                </c:pt>
                <c:pt idx="613">
                  <c:v>28521</c:v>
                </c:pt>
                <c:pt idx="614">
                  <c:v>28549</c:v>
                </c:pt>
                <c:pt idx="615">
                  <c:v>28580</c:v>
                </c:pt>
                <c:pt idx="616">
                  <c:v>28610</c:v>
                </c:pt>
                <c:pt idx="617">
                  <c:v>28641</c:v>
                </c:pt>
                <c:pt idx="618">
                  <c:v>28671</c:v>
                </c:pt>
                <c:pt idx="619">
                  <c:v>28702</c:v>
                </c:pt>
                <c:pt idx="620">
                  <c:v>28733</c:v>
                </c:pt>
                <c:pt idx="621">
                  <c:v>28763</c:v>
                </c:pt>
                <c:pt idx="622">
                  <c:v>28794</c:v>
                </c:pt>
                <c:pt idx="623">
                  <c:v>28824</c:v>
                </c:pt>
                <c:pt idx="624">
                  <c:v>28855</c:v>
                </c:pt>
                <c:pt idx="625">
                  <c:v>28886</c:v>
                </c:pt>
                <c:pt idx="626">
                  <c:v>28914</c:v>
                </c:pt>
                <c:pt idx="627">
                  <c:v>28945</c:v>
                </c:pt>
                <c:pt idx="628">
                  <c:v>28975</c:v>
                </c:pt>
                <c:pt idx="629">
                  <c:v>29006</c:v>
                </c:pt>
                <c:pt idx="630">
                  <c:v>29036</c:v>
                </c:pt>
                <c:pt idx="631">
                  <c:v>29067</c:v>
                </c:pt>
                <c:pt idx="632">
                  <c:v>29098</c:v>
                </c:pt>
                <c:pt idx="633">
                  <c:v>29128</c:v>
                </c:pt>
                <c:pt idx="634">
                  <c:v>29159</c:v>
                </c:pt>
                <c:pt idx="635">
                  <c:v>29189</c:v>
                </c:pt>
                <c:pt idx="636">
                  <c:v>29220</c:v>
                </c:pt>
                <c:pt idx="637">
                  <c:v>29251</c:v>
                </c:pt>
                <c:pt idx="638">
                  <c:v>29280</c:v>
                </c:pt>
                <c:pt idx="639">
                  <c:v>29311</c:v>
                </c:pt>
                <c:pt idx="640">
                  <c:v>29341</c:v>
                </c:pt>
                <c:pt idx="641">
                  <c:v>29372</c:v>
                </c:pt>
                <c:pt idx="642">
                  <c:v>29402</c:v>
                </c:pt>
                <c:pt idx="643">
                  <c:v>29433</c:v>
                </c:pt>
                <c:pt idx="644">
                  <c:v>29464</c:v>
                </c:pt>
                <c:pt idx="645">
                  <c:v>29494</c:v>
                </c:pt>
                <c:pt idx="646">
                  <c:v>29525</c:v>
                </c:pt>
                <c:pt idx="647">
                  <c:v>29555</c:v>
                </c:pt>
                <c:pt idx="648">
                  <c:v>29586</c:v>
                </c:pt>
                <c:pt idx="649">
                  <c:v>29617</c:v>
                </c:pt>
                <c:pt idx="650">
                  <c:v>29645</c:v>
                </c:pt>
                <c:pt idx="651">
                  <c:v>29676</c:v>
                </c:pt>
                <c:pt idx="652">
                  <c:v>29706</c:v>
                </c:pt>
                <c:pt idx="653">
                  <c:v>29737</c:v>
                </c:pt>
                <c:pt idx="654">
                  <c:v>29767</c:v>
                </c:pt>
                <c:pt idx="655">
                  <c:v>29798</c:v>
                </c:pt>
                <c:pt idx="656">
                  <c:v>29829</c:v>
                </c:pt>
                <c:pt idx="657">
                  <c:v>29859</c:v>
                </c:pt>
                <c:pt idx="658">
                  <c:v>29890</c:v>
                </c:pt>
                <c:pt idx="659">
                  <c:v>29920</c:v>
                </c:pt>
                <c:pt idx="660">
                  <c:v>29951</c:v>
                </c:pt>
                <c:pt idx="661">
                  <c:v>29982</c:v>
                </c:pt>
                <c:pt idx="662">
                  <c:v>30010</c:v>
                </c:pt>
                <c:pt idx="663">
                  <c:v>30041</c:v>
                </c:pt>
                <c:pt idx="664">
                  <c:v>30071</c:v>
                </c:pt>
                <c:pt idx="665">
                  <c:v>30102</c:v>
                </c:pt>
                <c:pt idx="666">
                  <c:v>30132</c:v>
                </c:pt>
                <c:pt idx="667">
                  <c:v>30163</c:v>
                </c:pt>
                <c:pt idx="668">
                  <c:v>30194</c:v>
                </c:pt>
                <c:pt idx="669">
                  <c:v>30224</c:v>
                </c:pt>
                <c:pt idx="670">
                  <c:v>30255</c:v>
                </c:pt>
                <c:pt idx="671">
                  <c:v>30285</c:v>
                </c:pt>
                <c:pt idx="672">
                  <c:v>30316</c:v>
                </c:pt>
                <c:pt idx="673">
                  <c:v>30347</c:v>
                </c:pt>
                <c:pt idx="674">
                  <c:v>30375</c:v>
                </c:pt>
                <c:pt idx="675">
                  <c:v>30406</c:v>
                </c:pt>
                <c:pt idx="676">
                  <c:v>30436</c:v>
                </c:pt>
                <c:pt idx="677">
                  <c:v>30467</c:v>
                </c:pt>
                <c:pt idx="678">
                  <c:v>30497</c:v>
                </c:pt>
                <c:pt idx="679">
                  <c:v>30528</c:v>
                </c:pt>
                <c:pt idx="680">
                  <c:v>30559</c:v>
                </c:pt>
                <c:pt idx="681">
                  <c:v>30589</c:v>
                </c:pt>
                <c:pt idx="682">
                  <c:v>30620</c:v>
                </c:pt>
                <c:pt idx="683">
                  <c:v>30650</c:v>
                </c:pt>
                <c:pt idx="684">
                  <c:v>30681</c:v>
                </c:pt>
                <c:pt idx="685">
                  <c:v>30712</c:v>
                </c:pt>
                <c:pt idx="686">
                  <c:v>30741</c:v>
                </c:pt>
                <c:pt idx="687">
                  <c:v>30772</c:v>
                </c:pt>
                <c:pt idx="688">
                  <c:v>30802</c:v>
                </c:pt>
                <c:pt idx="689">
                  <c:v>30833</c:v>
                </c:pt>
                <c:pt idx="690">
                  <c:v>30863</c:v>
                </c:pt>
                <c:pt idx="691">
                  <c:v>30894</c:v>
                </c:pt>
                <c:pt idx="692">
                  <c:v>30925</c:v>
                </c:pt>
                <c:pt idx="693">
                  <c:v>30955</c:v>
                </c:pt>
                <c:pt idx="694">
                  <c:v>30986</c:v>
                </c:pt>
                <c:pt idx="695">
                  <c:v>31016</c:v>
                </c:pt>
                <c:pt idx="696">
                  <c:v>31047</c:v>
                </c:pt>
                <c:pt idx="697">
                  <c:v>31078</c:v>
                </c:pt>
                <c:pt idx="698">
                  <c:v>31106</c:v>
                </c:pt>
                <c:pt idx="699">
                  <c:v>31137</c:v>
                </c:pt>
                <c:pt idx="700">
                  <c:v>31167</c:v>
                </c:pt>
                <c:pt idx="701">
                  <c:v>31198</c:v>
                </c:pt>
                <c:pt idx="702">
                  <c:v>31228</c:v>
                </c:pt>
                <c:pt idx="703">
                  <c:v>31259</c:v>
                </c:pt>
                <c:pt idx="704">
                  <c:v>31290</c:v>
                </c:pt>
                <c:pt idx="705">
                  <c:v>31320</c:v>
                </c:pt>
                <c:pt idx="706">
                  <c:v>31351</c:v>
                </c:pt>
                <c:pt idx="707">
                  <c:v>31381</c:v>
                </c:pt>
                <c:pt idx="708">
                  <c:v>31412</c:v>
                </c:pt>
                <c:pt idx="709">
                  <c:v>31443</c:v>
                </c:pt>
                <c:pt idx="710">
                  <c:v>31471</c:v>
                </c:pt>
                <c:pt idx="711">
                  <c:v>31502</c:v>
                </c:pt>
                <c:pt idx="712">
                  <c:v>31532</c:v>
                </c:pt>
                <c:pt idx="713">
                  <c:v>31563</c:v>
                </c:pt>
                <c:pt idx="714">
                  <c:v>31593</c:v>
                </c:pt>
                <c:pt idx="715">
                  <c:v>31624</c:v>
                </c:pt>
                <c:pt idx="716">
                  <c:v>31655</c:v>
                </c:pt>
                <c:pt idx="717">
                  <c:v>31685</c:v>
                </c:pt>
                <c:pt idx="718">
                  <c:v>31716</c:v>
                </c:pt>
                <c:pt idx="719">
                  <c:v>31746</c:v>
                </c:pt>
                <c:pt idx="720">
                  <c:v>31777</c:v>
                </c:pt>
                <c:pt idx="721">
                  <c:v>31808</c:v>
                </c:pt>
                <c:pt idx="722">
                  <c:v>31836</c:v>
                </c:pt>
                <c:pt idx="723">
                  <c:v>31867</c:v>
                </c:pt>
                <c:pt idx="724">
                  <c:v>31897</c:v>
                </c:pt>
                <c:pt idx="725">
                  <c:v>31928</c:v>
                </c:pt>
                <c:pt idx="726">
                  <c:v>31958</c:v>
                </c:pt>
                <c:pt idx="727">
                  <c:v>31989</c:v>
                </c:pt>
                <c:pt idx="728">
                  <c:v>32020</c:v>
                </c:pt>
                <c:pt idx="729">
                  <c:v>32050</c:v>
                </c:pt>
                <c:pt idx="730">
                  <c:v>32081</c:v>
                </c:pt>
                <c:pt idx="731">
                  <c:v>32111</c:v>
                </c:pt>
                <c:pt idx="732">
                  <c:v>32142</c:v>
                </c:pt>
                <c:pt idx="733">
                  <c:v>32173</c:v>
                </c:pt>
                <c:pt idx="734">
                  <c:v>32202</c:v>
                </c:pt>
                <c:pt idx="735">
                  <c:v>32233</c:v>
                </c:pt>
                <c:pt idx="736">
                  <c:v>32263</c:v>
                </c:pt>
                <c:pt idx="737">
                  <c:v>32294</c:v>
                </c:pt>
                <c:pt idx="738">
                  <c:v>32324</c:v>
                </c:pt>
                <c:pt idx="739">
                  <c:v>32355</c:v>
                </c:pt>
                <c:pt idx="740">
                  <c:v>32386</c:v>
                </c:pt>
                <c:pt idx="741">
                  <c:v>32416</c:v>
                </c:pt>
                <c:pt idx="742">
                  <c:v>32447</c:v>
                </c:pt>
                <c:pt idx="743">
                  <c:v>32477</c:v>
                </c:pt>
                <c:pt idx="744">
                  <c:v>32508</c:v>
                </c:pt>
                <c:pt idx="745">
                  <c:v>32539</c:v>
                </c:pt>
                <c:pt idx="746">
                  <c:v>32567</c:v>
                </c:pt>
                <c:pt idx="747">
                  <c:v>32598</c:v>
                </c:pt>
                <c:pt idx="748">
                  <c:v>32628</c:v>
                </c:pt>
                <c:pt idx="749">
                  <c:v>32659</c:v>
                </c:pt>
                <c:pt idx="750">
                  <c:v>32689</c:v>
                </c:pt>
                <c:pt idx="751">
                  <c:v>32720</c:v>
                </c:pt>
                <c:pt idx="752">
                  <c:v>32751</c:v>
                </c:pt>
                <c:pt idx="753">
                  <c:v>32781</c:v>
                </c:pt>
                <c:pt idx="754">
                  <c:v>32812</c:v>
                </c:pt>
                <c:pt idx="755">
                  <c:v>32842</c:v>
                </c:pt>
                <c:pt idx="756">
                  <c:v>32873</c:v>
                </c:pt>
                <c:pt idx="757">
                  <c:v>32904</c:v>
                </c:pt>
                <c:pt idx="758">
                  <c:v>32932</c:v>
                </c:pt>
                <c:pt idx="759">
                  <c:v>32963</c:v>
                </c:pt>
                <c:pt idx="760">
                  <c:v>32993</c:v>
                </c:pt>
                <c:pt idx="761">
                  <c:v>33024</c:v>
                </c:pt>
                <c:pt idx="762">
                  <c:v>33054</c:v>
                </c:pt>
                <c:pt idx="763">
                  <c:v>33085</c:v>
                </c:pt>
                <c:pt idx="764">
                  <c:v>33116</c:v>
                </c:pt>
                <c:pt idx="765">
                  <c:v>33146</c:v>
                </c:pt>
                <c:pt idx="766">
                  <c:v>33177</c:v>
                </c:pt>
                <c:pt idx="767">
                  <c:v>33207</c:v>
                </c:pt>
                <c:pt idx="768">
                  <c:v>33238</c:v>
                </c:pt>
                <c:pt idx="769">
                  <c:v>33269</c:v>
                </c:pt>
                <c:pt idx="770">
                  <c:v>33297</c:v>
                </c:pt>
                <c:pt idx="771">
                  <c:v>33328</c:v>
                </c:pt>
                <c:pt idx="772">
                  <c:v>33358</c:v>
                </c:pt>
                <c:pt idx="773">
                  <c:v>33389</c:v>
                </c:pt>
                <c:pt idx="774">
                  <c:v>33419</c:v>
                </c:pt>
                <c:pt idx="775">
                  <c:v>33450</c:v>
                </c:pt>
                <c:pt idx="776">
                  <c:v>33481</c:v>
                </c:pt>
                <c:pt idx="777">
                  <c:v>33511</c:v>
                </c:pt>
                <c:pt idx="778">
                  <c:v>33542</c:v>
                </c:pt>
                <c:pt idx="779">
                  <c:v>33572</c:v>
                </c:pt>
                <c:pt idx="780">
                  <c:v>33603</c:v>
                </c:pt>
                <c:pt idx="781">
                  <c:v>33634</c:v>
                </c:pt>
                <c:pt idx="782">
                  <c:v>33663</c:v>
                </c:pt>
                <c:pt idx="783">
                  <c:v>33694</c:v>
                </c:pt>
                <c:pt idx="784">
                  <c:v>33724</c:v>
                </c:pt>
                <c:pt idx="785">
                  <c:v>33755</c:v>
                </c:pt>
                <c:pt idx="786">
                  <c:v>33785</c:v>
                </c:pt>
                <c:pt idx="787">
                  <c:v>33816</c:v>
                </c:pt>
                <c:pt idx="788">
                  <c:v>33847</c:v>
                </c:pt>
                <c:pt idx="789">
                  <c:v>33877</c:v>
                </c:pt>
                <c:pt idx="790">
                  <c:v>33908</c:v>
                </c:pt>
                <c:pt idx="791">
                  <c:v>33938</c:v>
                </c:pt>
                <c:pt idx="792">
                  <c:v>33969</c:v>
                </c:pt>
                <c:pt idx="793">
                  <c:v>34000</c:v>
                </c:pt>
                <c:pt idx="794">
                  <c:v>34028</c:v>
                </c:pt>
                <c:pt idx="795">
                  <c:v>34059</c:v>
                </c:pt>
                <c:pt idx="796">
                  <c:v>34089</c:v>
                </c:pt>
                <c:pt idx="797">
                  <c:v>34120</c:v>
                </c:pt>
                <c:pt idx="798">
                  <c:v>34150</c:v>
                </c:pt>
                <c:pt idx="799">
                  <c:v>34181</c:v>
                </c:pt>
                <c:pt idx="800">
                  <c:v>34212</c:v>
                </c:pt>
                <c:pt idx="801">
                  <c:v>34242</c:v>
                </c:pt>
                <c:pt idx="802">
                  <c:v>34273</c:v>
                </c:pt>
                <c:pt idx="803">
                  <c:v>34303</c:v>
                </c:pt>
                <c:pt idx="804">
                  <c:v>34334</c:v>
                </c:pt>
                <c:pt idx="805">
                  <c:v>34365</c:v>
                </c:pt>
                <c:pt idx="806">
                  <c:v>34393</c:v>
                </c:pt>
                <c:pt idx="807">
                  <c:v>34424</c:v>
                </c:pt>
                <c:pt idx="808">
                  <c:v>34454</c:v>
                </c:pt>
                <c:pt idx="809">
                  <c:v>34485</c:v>
                </c:pt>
                <c:pt idx="810">
                  <c:v>34515</c:v>
                </c:pt>
                <c:pt idx="811">
                  <c:v>34546</c:v>
                </c:pt>
                <c:pt idx="812">
                  <c:v>34577</c:v>
                </c:pt>
                <c:pt idx="813">
                  <c:v>34607</c:v>
                </c:pt>
                <c:pt idx="814">
                  <c:v>34638</c:v>
                </c:pt>
                <c:pt idx="815">
                  <c:v>34668</c:v>
                </c:pt>
                <c:pt idx="816">
                  <c:v>34699</c:v>
                </c:pt>
                <c:pt idx="817">
                  <c:v>34730</c:v>
                </c:pt>
                <c:pt idx="818">
                  <c:v>34758</c:v>
                </c:pt>
                <c:pt idx="819">
                  <c:v>34789</c:v>
                </c:pt>
                <c:pt idx="820">
                  <c:v>34819</c:v>
                </c:pt>
                <c:pt idx="821">
                  <c:v>34850</c:v>
                </c:pt>
                <c:pt idx="822">
                  <c:v>34880</c:v>
                </c:pt>
                <c:pt idx="823">
                  <c:v>34911</c:v>
                </c:pt>
                <c:pt idx="824">
                  <c:v>34942</c:v>
                </c:pt>
                <c:pt idx="825">
                  <c:v>34972</c:v>
                </c:pt>
                <c:pt idx="826">
                  <c:v>35003</c:v>
                </c:pt>
                <c:pt idx="827">
                  <c:v>35033</c:v>
                </c:pt>
                <c:pt idx="828">
                  <c:v>35064</c:v>
                </c:pt>
                <c:pt idx="829">
                  <c:v>35095</c:v>
                </c:pt>
                <c:pt idx="830">
                  <c:v>35124</c:v>
                </c:pt>
                <c:pt idx="831">
                  <c:v>35155</c:v>
                </c:pt>
                <c:pt idx="832">
                  <c:v>35185</c:v>
                </c:pt>
                <c:pt idx="833">
                  <c:v>35216</c:v>
                </c:pt>
                <c:pt idx="834">
                  <c:v>35246</c:v>
                </c:pt>
                <c:pt idx="835">
                  <c:v>35277</c:v>
                </c:pt>
                <c:pt idx="836">
                  <c:v>35308</c:v>
                </c:pt>
                <c:pt idx="837">
                  <c:v>35338</c:v>
                </c:pt>
                <c:pt idx="838">
                  <c:v>35369</c:v>
                </c:pt>
                <c:pt idx="839">
                  <c:v>35399</c:v>
                </c:pt>
                <c:pt idx="840">
                  <c:v>35430</c:v>
                </c:pt>
                <c:pt idx="841">
                  <c:v>35461</c:v>
                </c:pt>
                <c:pt idx="842">
                  <c:v>35489</c:v>
                </c:pt>
                <c:pt idx="843">
                  <c:v>35520</c:v>
                </c:pt>
                <c:pt idx="844">
                  <c:v>35550</c:v>
                </c:pt>
                <c:pt idx="845">
                  <c:v>35581</c:v>
                </c:pt>
                <c:pt idx="846">
                  <c:v>35611</c:v>
                </c:pt>
                <c:pt idx="847">
                  <c:v>35642</c:v>
                </c:pt>
                <c:pt idx="848">
                  <c:v>35673</c:v>
                </c:pt>
                <c:pt idx="849">
                  <c:v>35703</c:v>
                </c:pt>
                <c:pt idx="850">
                  <c:v>35734</c:v>
                </c:pt>
                <c:pt idx="851">
                  <c:v>35764</c:v>
                </c:pt>
                <c:pt idx="852">
                  <c:v>35795</c:v>
                </c:pt>
                <c:pt idx="853">
                  <c:v>35826</c:v>
                </c:pt>
                <c:pt idx="854">
                  <c:v>35854</c:v>
                </c:pt>
                <c:pt idx="855">
                  <c:v>35885</c:v>
                </c:pt>
                <c:pt idx="856">
                  <c:v>35915</c:v>
                </c:pt>
                <c:pt idx="857">
                  <c:v>35946</c:v>
                </c:pt>
                <c:pt idx="858">
                  <c:v>35976</c:v>
                </c:pt>
                <c:pt idx="859">
                  <c:v>36007</c:v>
                </c:pt>
                <c:pt idx="860">
                  <c:v>36038</c:v>
                </c:pt>
                <c:pt idx="861">
                  <c:v>36068</c:v>
                </c:pt>
                <c:pt idx="862">
                  <c:v>36099</c:v>
                </c:pt>
                <c:pt idx="863">
                  <c:v>36129</c:v>
                </c:pt>
                <c:pt idx="864">
                  <c:v>36160</c:v>
                </c:pt>
                <c:pt idx="865">
                  <c:v>36191</c:v>
                </c:pt>
                <c:pt idx="866">
                  <c:v>36219</c:v>
                </c:pt>
                <c:pt idx="867">
                  <c:v>36250</c:v>
                </c:pt>
                <c:pt idx="868">
                  <c:v>36280</c:v>
                </c:pt>
                <c:pt idx="869">
                  <c:v>36311</c:v>
                </c:pt>
                <c:pt idx="870">
                  <c:v>36341</c:v>
                </c:pt>
                <c:pt idx="871">
                  <c:v>36372</c:v>
                </c:pt>
                <c:pt idx="872">
                  <c:v>36403</c:v>
                </c:pt>
                <c:pt idx="873">
                  <c:v>36433</c:v>
                </c:pt>
                <c:pt idx="874">
                  <c:v>36464</c:v>
                </c:pt>
                <c:pt idx="875">
                  <c:v>36494</c:v>
                </c:pt>
                <c:pt idx="876">
                  <c:v>36525</c:v>
                </c:pt>
                <c:pt idx="877">
                  <c:v>36556</c:v>
                </c:pt>
                <c:pt idx="878">
                  <c:v>36585</c:v>
                </c:pt>
                <c:pt idx="879">
                  <c:v>36616</c:v>
                </c:pt>
                <c:pt idx="880">
                  <c:v>36646</c:v>
                </c:pt>
                <c:pt idx="881">
                  <c:v>36677</c:v>
                </c:pt>
                <c:pt idx="882">
                  <c:v>36707</c:v>
                </c:pt>
                <c:pt idx="883">
                  <c:v>36738</c:v>
                </c:pt>
                <c:pt idx="884">
                  <c:v>36769</c:v>
                </c:pt>
                <c:pt idx="885">
                  <c:v>36799</c:v>
                </c:pt>
                <c:pt idx="886">
                  <c:v>36830</c:v>
                </c:pt>
                <c:pt idx="887">
                  <c:v>36860</c:v>
                </c:pt>
                <c:pt idx="888">
                  <c:v>36891</c:v>
                </c:pt>
                <c:pt idx="889">
                  <c:v>36922</c:v>
                </c:pt>
                <c:pt idx="890">
                  <c:v>36950</c:v>
                </c:pt>
                <c:pt idx="891">
                  <c:v>36981</c:v>
                </c:pt>
                <c:pt idx="892">
                  <c:v>37011</c:v>
                </c:pt>
                <c:pt idx="893">
                  <c:v>37042</c:v>
                </c:pt>
                <c:pt idx="894">
                  <c:v>37072</c:v>
                </c:pt>
                <c:pt idx="895">
                  <c:v>37103</c:v>
                </c:pt>
                <c:pt idx="896">
                  <c:v>37134</c:v>
                </c:pt>
                <c:pt idx="897">
                  <c:v>37164</c:v>
                </c:pt>
                <c:pt idx="898">
                  <c:v>37195</c:v>
                </c:pt>
                <c:pt idx="899">
                  <c:v>37225</c:v>
                </c:pt>
                <c:pt idx="900">
                  <c:v>37256</c:v>
                </c:pt>
                <c:pt idx="901">
                  <c:v>37287</c:v>
                </c:pt>
                <c:pt idx="902">
                  <c:v>37315</c:v>
                </c:pt>
                <c:pt idx="903">
                  <c:v>37346</c:v>
                </c:pt>
                <c:pt idx="904">
                  <c:v>37376</c:v>
                </c:pt>
                <c:pt idx="905">
                  <c:v>37407</c:v>
                </c:pt>
                <c:pt idx="906">
                  <c:v>37437</c:v>
                </c:pt>
                <c:pt idx="907">
                  <c:v>37468</c:v>
                </c:pt>
                <c:pt idx="908">
                  <c:v>37499</c:v>
                </c:pt>
                <c:pt idx="909">
                  <c:v>37529</c:v>
                </c:pt>
                <c:pt idx="910">
                  <c:v>37560</c:v>
                </c:pt>
                <c:pt idx="911">
                  <c:v>37590</c:v>
                </c:pt>
                <c:pt idx="912">
                  <c:v>37621</c:v>
                </c:pt>
                <c:pt idx="913">
                  <c:v>37652</c:v>
                </c:pt>
                <c:pt idx="914">
                  <c:v>37680</c:v>
                </c:pt>
                <c:pt idx="915">
                  <c:v>37711</c:v>
                </c:pt>
                <c:pt idx="916">
                  <c:v>37741</c:v>
                </c:pt>
                <c:pt idx="917">
                  <c:v>37772</c:v>
                </c:pt>
                <c:pt idx="918">
                  <c:v>37802</c:v>
                </c:pt>
                <c:pt idx="919">
                  <c:v>37833</c:v>
                </c:pt>
                <c:pt idx="920">
                  <c:v>37864</c:v>
                </c:pt>
                <c:pt idx="921">
                  <c:v>37894</c:v>
                </c:pt>
                <c:pt idx="922">
                  <c:v>37925</c:v>
                </c:pt>
                <c:pt idx="923">
                  <c:v>37955</c:v>
                </c:pt>
                <c:pt idx="924">
                  <c:v>37986</c:v>
                </c:pt>
                <c:pt idx="925">
                  <c:v>38017</c:v>
                </c:pt>
                <c:pt idx="926">
                  <c:v>38046</c:v>
                </c:pt>
                <c:pt idx="927">
                  <c:v>38077</c:v>
                </c:pt>
                <c:pt idx="928">
                  <c:v>38107</c:v>
                </c:pt>
                <c:pt idx="929">
                  <c:v>38138</c:v>
                </c:pt>
                <c:pt idx="930">
                  <c:v>38168</c:v>
                </c:pt>
                <c:pt idx="931">
                  <c:v>38199</c:v>
                </c:pt>
                <c:pt idx="932">
                  <c:v>38230</c:v>
                </c:pt>
                <c:pt idx="933">
                  <c:v>38260</c:v>
                </c:pt>
                <c:pt idx="934">
                  <c:v>38291</c:v>
                </c:pt>
                <c:pt idx="935">
                  <c:v>38321</c:v>
                </c:pt>
                <c:pt idx="936">
                  <c:v>38352</c:v>
                </c:pt>
                <c:pt idx="937">
                  <c:v>38383</c:v>
                </c:pt>
                <c:pt idx="938">
                  <c:v>38411</c:v>
                </c:pt>
                <c:pt idx="939">
                  <c:v>38442</c:v>
                </c:pt>
                <c:pt idx="940">
                  <c:v>38472</c:v>
                </c:pt>
                <c:pt idx="941">
                  <c:v>38503</c:v>
                </c:pt>
                <c:pt idx="942">
                  <c:v>38533</c:v>
                </c:pt>
                <c:pt idx="943">
                  <c:v>38564</c:v>
                </c:pt>
                <c:pt idx="944">
                  <c:v>38595</c:v>
                </c:pt>
                <c:pt idx="945">
                  <c:v>38625</c:v>
                </c:pt>
                <c:pt idx="946">
                  <c:v>38656</c:v>
                </c:pt>
                <c:pt idx="947">
                  <c:v>38686</c:v>
                </c:pt>
                <c:pt idx="948">
                  <c:v>38717</c:v>
                </c:pt>
                <c:pt idx="949">
                  <c:v>38748</c:v>
                </c:pt>
                <c:pt idx="950">
                  <c:v>38776</c:v>
                </c:pt>
                <c:pt idx="951">
                  <c:v>38807</c:v>
                </c:pt>
                <c:pt idx="952">
                  <c:v>38837</c:v>
                </c:pt>
                <c:pt idx="953">
                  <c:v>38868</c:v>
                </c:pt>
                <c:pt idx="954">
                  <c:v>38898</c:v>
                </c:pt>
                <c:pt idx="955">
                  <c:v>38929</c:v>
                </c:pt>
                <c:pt idx="956">
                  <c:v>38960</c:v>
                </c:pt>
                <c:pt idx="957">
                  <c:v>38990</c:v>
                </c:pt>
                <c:pt idx="958">
                  <c:v>39021</c:v>
                </c:pt>
                <c:pt idx="959">
                  <c:v>39051</c:v>
                </c:pt>
                <c:pt idx="960">
                  <c:v>39082</c:v>
                </c:pt>
                <c:pt idx="961">
                  <c:v>39113</c:v>
                </c:pt>
                <c:pt idx="962">
                  <c:v>39141</c:v>
                </c:pt>
                <c:pt idx="963">
                  <c:v>39172</c:v>
                </c:pt>
                <c:pt idx="964">
                  <c:v>39202</c:v>
                </c:pt>
                <c:pt idx="965">
                  <c:v>39233</c:v>
                </c:pt>
                <c:pt idx="966">
                  <c:v>39263</c:v>
                </c:pt>
                <c:pt idx="967">
                  <c:v>39294</c:v>
                </c:pt>
                <c:pt idx="968">
                  <c:v>39325</c:v>
                </c:pt>
                <c:pt idx="969">
                  <c:v>39355</c:v>
                </c:pt>
                <c:pt idx="970">
                  <c:v>39386</c:v>
                </c:pt>
                <c:pt idx="971">
                  <c:v>39416</c:v>
                </c:pt>
                <c:pt idx="972">
                  <c:v>39447</c:v>
                </c:pt>
                <c:pt idx="973">
                  <c:v>39478</c:v>
                </c:pt>
                <c:pt idx="974">
                  <c:v>39507</c:v>
                </c:pt>
                <c:pt idx="975">
                  <c:v>39538</c:v>
                </c:pt>
                <c:pt idx="976">
                  <c:v>39568</c:v>
                </c:pt>
                <c:pt idx="977">
                  <c:v>39599</c:v>
                </c:pt>
                <c:pt idx="978">
                  <c:v>39629</c:v>
                </c:pt>
                <c:pt idx="979">
                  <c:v>39660</c:v>
                </c:pt>
                <c:pt idx="980">
                  <c:v>39691</c:v>
                </c:pt>
                <c:pt idx="981">
                  <c:v>39721</c:v>
                </c:pt>
                <c:pt idx="982">
                  <c:v>39752</c:v>
                </c:pt>
                <c:pt idx="983">
                  <c:v>39782</c:v>
                </c:pt>
                <c:pt idx="984">
                  <c:v>39813</c:v>
                </c:pt>
                <c:pt idx="985">
                  <c:v>39844</c:v>
                </c:pt>
                <c:pt idx="986">
                  <c:v>39872</c:v>
                </c:pt>
                <c:pt idx="987">
                  <c:v>39903</c:v>
                </c:pt>
                <c:pt idx="988">
                  <c:v>39933</c:v>
                </c:pt>
                <c:pt idx="989">
                  <c:v>39964</c:v>
                </c:pt>
                <c:pt idx="990">
                  <c:v>39994</c:v>
                </c:pt>
                <c:pt idx="991">
                  <c:v>40025</c:v>
                </c:pt>
                <c:pt idx="992">
                  <c:v>40056</c:v>
                </c:pt>
                <c:pt idx="993">
                  <c:v>40086</c:v>
                </c:pt>
                <c:pt idx="994">
                  <c:v>40117</c:v>
                </c:pt>
                <c:pt idx="995">
                  <c:v>40147</c:v>
                </c:pt>
                <c:pt idx="996">
                  <c:v>40178</c:v>
                </c:pt>
                <c:pt idx="997">
                  <c:v>40209</c:v>
                </c:pt>
                <c:pt idx="998">
                  <c:v>40237</c:v>
                </c:pt>
                <c:pt idx="999">
                  <c:v>40268</c:v>
                </c:pt>
                <c:pt idx="1000">
                  <c:v>40298</c:v>
                </c:pt>
                <c:pt idx="1001">
                  <c:v>40329</c:v>
                </c:pt>
                <c:pt idx="1002">
                  <c:v>40359</c:v>
                </c:pt>
                <c:pt idx="1003">
                  <c:v>40390</c:v>
                </c:pt>
                <c:pt idx="1004">
                  <c:v>40421</c:v>
                </c:pt>
                <c:pt idx="1005">
                  <c:v>40451</c:v>
                </c:pt>
                <c:pt idx="1006">
                  <c:v>40482</c:v>
                </c:pt>
                <c:pt idx="1007">
                  <c:v>40512</c:v>
                </c:pt>
                <c:pt idx="1008">
                  <c:v>40543</c:v>
                </c:pt>
                <c:pt idx="1009">
                  <c:v>40574</c:v>
                </c:pt>
                <c:pt idx="1010">
                  <c:v>40602</c:v>
                </c:pt>
                <c:pt idx="1011">
                  <c:v>40633</c:v>
                </c:pt>
                <c:pt idx="1012">
                  <c:v>40663</c:v>
                </c:pt>
                <c:pt idx="1013">
                  <c:v>40694</c:v>
                </c:pt>
                <c:pt idx="1014">
                  <c:v>40724</c:v>
                </c:pt>
                <c:pt idx="1015">
                  <c:v>40755</c:v>
                </c:pt>
                <c:pt idx="1016">
                  <c:v>40786</c:v>
                </c:pt>
                <c:pt idx="1017">
                  <c:v>40816</c:v>
                </c:pt>
                <c:pt idx="1018">
                  <c:v>40847</c:v>
                </c:pt>
                <c:pt idx="1019">
                  <c:v>40877</c:v>
                </c:pt>
                <c:pt idx="1020">
                  <c:v>40908</c:v>
                </c:pt>
                <c:pt idx="1021">
                  <c:v>40939</c:v>
                </c:pt>
                <c:pt idx="1022">
                  <c:v>40968</c:v>
                </c:pt>
                <c:pt idx="1023">
                  <c:v>40999</c:v>
                </c:pt>
                <c:pt idx="1024">
                  <c:v>41029</c:v>
                </c:pt>
                <c:pt idx="1025">
                  <c:v>41060</c:v>
                </c:pt>
                <c:pt idx="1026">
                  <c:v>41090</c:v>
                </c:pt>
                <c:pt idx="1027">
                  <c:v>41121</c:v>
                </c:pt>
                <c:pt idx="1028">
                  <c:v>41152</c:v>
                </c:pt>
                <c:pt idx="1029">
                  <c:v>41182</c:v>
                </c:pt>
                <c:pt idx="1030">
                  <c:v>41213</c:v>
                </c:pt>
                <c:pt idx="1031">
                  <c:v>41243</c:v>
                </c:pt>
                <c:pt idx="1032">
                  <c:v>41274</c:v>
                </c:pt>
                <c:pt idx="1033">
                  <c:v>41305</c:v>
                </c:pt>
                <c:pt idx="1034">
                  <c:v>41333</c:v>
                </c:pt>
                <c:pt idx="1035">
                  <c:v>41364</c:v>
                </c:pt>
              </c:numCache>
            </c:numRef>
          </c:cat>
          <c:val>
            <c:numRef>
              <c:f>Sheet1!$O$25:$O$1060</c:f>
              <c:numCache>
                <c:formatCode>#,##0.00</c:formatCode>
                <c:ptCount val="1036"/>
                <c:pt idx="0">
                  <c:v>100</c:v>
                </c:pt>
                <c:pt idx="1">
                  <c:v>102.0809720757269</c:v>
                </c:pt>
                <c:pt idx="2">
                  <c:v>104.90998854634927</c:v>
                </c:pt>
                <c:pt idx="3">
                  <c:v>106.26089382920127</c:v>
                </c:pt>
                <c:pt idx="4">
                  <c:v>106.70288230322294</c:v>
                </c:pt>
                <c:pt idx="5">
                  <c:v>106.29437392193979</c:v>
                </c:pt>
                <c:pt idx="6">
                  <c:v>109.01186289583966</c:v>
                </c:pt>
                <c:pt idx="7">
                  <c:v>109.89785288300141</c:v>
                </c:pt>
                <c:pt idx="8">
                  <c:v>110.08330480705666</c:v>
                </c:pt>
                <c:pt idx="9">
                  <c:v>109.81429436214559</c:v>
                </c:pt>
                <c:pt idx="10">
                  <c:v>112.39998666076896</c:v>
                </c:pt>
                <c:pt idx="11">
                  <c:v>118.85008166410825</c:v>
                </c:pt>
                <c:pt idx="12">
                  <c:v>120.14469763780568</c:v>
                </c:pt>
                <c:pt idx="13">
                  <c:v>121.97512417973068</c:v>
                </c:pt>
                <c:pt idx="14">
                  <c:v>122.69481730570982</c:v>
                </c:pt>
                <c:pt idx="15">
                  <c:v>127.08469184000468</c:v>
                </c:pt>
                <c:pt idx="16">
                  <c:v>126.98153919637673</c:v>
                </c:pt>
                <c:pt idx="17">
                  <c:v>128.78024155838511</c:v>
                </c:pt>
                <c:pt idx="18">
                  <c:v>127.40713062373896</c:v>
                </c:pt>
                <c:pt idx="19">
                  <c:v>123.10086410179773</c:v>
                </c:pt>
                <c:pt idx="20">
                  <c:v>127.3780808847763</c:v>
                </c:pt>
                <c:pt idx="21">
                  <c:v>123.63132336113475</c:v>
                </c:pt>
                <c:pt idx="22">
                  <c:v>123.98514709669934</c:v>
                </c:pt>
                <c:pt idx="23">
                  <c:v>123.95569096136849</c:v>
                </c:pt>
                <c:pt idx="24">
                  <c:v>125.69338786927199</c:v>
                </c:pt>
                <c:pt idx="25">
                  <c:v>126.31585647709348</c:v>
                </c:pt>
                <c:pt idx="26">
                  <c:v>125.84224172308477</c:v>
                </c:pt>
                <c:pt idx="27">
                  <c:v>124.72025453027064</c:v>
                </c:pt>
                <c:pt idx="28">
                  <c:v>126.41414856579541</c:v>
                </c:pt>
                <c:pt idx="29">
                  <c:v>126.99550924878034</c:v>
                </c:pt>
                <c:pt idx="30">
                  <c:v>124.51207957699255</c:v>
                </c:pt>
                <c:pt idx="31">
                  <c:v>127.41069958888239</c:v>
                </c:pt>
                <c:pt idx="32">
                  <c:v>127.25308610247026</c:v>
                </c:pt>
                <c:pt idx="33">
                  <c:v>128.64707935167928</c:v>
                </c:pt>
                <c:pt idx="34">
                  <c:v>128.4555979484926</c:v>
                </c:pt>
                <c:pt idx="35">
                  <c:v>124.43025410419675</c:v>
                </c:pt>
                <c:pt idx="36">
                  <c:v>123.90819988932355</c:v>
                </c:pt>
                <c:pt idx="37">
                  <c:v>124.63099772201127</c:v>
                </c:pt>
                <c:pt idx="38">
                  <c:v>125.35801187538968</c:v>
                </c:pt>
                <c:pt idx="39">
                  <c:v>123.08918141262791</c:v>
                </c:pt>
                <c:pt idx="40">
                  <c:v>123.8072016375349</c:v>
                </c:pt>
                <c:pt idx="41">
                  <c:v>123.68632922147444</c:v>
                </c:pt>
                <c:pt idx="42">
                  <c:v>123.68357600791089</c:v>
                </c:pt>
                <c:pt idx="43">
                  <c:v>124.40506353462371</c:v>
                </c:pt>
                <c:pt idx="44">
                  <c:v>125.21369259756102</c:v>
                </c:pt>
                <c:pt idx="45">
                  <c:v>124.67750682301548</c:v>
                </c:pt>
                <c:pt idx="46">
                  <c:v>125.40479227948308</c:v>
                </c:pt>
                <c:pt idx="47">
                  <c:v>126.13632023444673</c:v>
                </c:pt>
                <c:pt idx="48">
                  <c:v>126.61676322206063</c:v>
                </c:pt>
                <c:pt idx="49">
                  <c:v>127.35536100752265</c:v>
                </c:pt>
                <c:pt idx="50">
                  <c:v>128.09826728006652</c:v>
                </c:pt>
                <c:pt idx="51">
                  <c:v>128.84550717253359</c:v>
                </c:pt>
                <c:pt idx="52">
                  <c:v>130.75792106376139</c:v>
                </c:pt>
                <c:pt idx="53">
                  <c:v>130.97760460156152</c:v>
                </c:pt>
                <c:pt idx="54">
                  <c:v>123.13878202037861</c:v>
                </c:pt>
                <c:pt idx="55">
                  <c:v>123.85709158216416</c:v>
                </c:pt>
                <c:pt idx="56">
                  <c:v>124.57959128306013</c:v>
                </c:pt>
                <c:pt idx="57">
                  <c:v>125.30630556554465</c:v>
                </c:pt>
                <c:pt idx="58">
                  <c:v>126.03725901467699</c:v>
                </c:pt>
                <c:pt idx="59">
                  <c:v>126.77247635892928</c:v>
                </c:pt>
                <c:pt idx="60">
                  <c:v>127.51198247102305</c:v>
                </c:pt>
                <c:pt idx="61">
                  <c:v>128.25580236877067</c:v>
                </c:pt>
                <c:pt idx="62">
                  <c:v>129.00396121592183</c:v>
                </c:pt>
                <c:pt idx="63">
                  <c:v>129.75648432301472</c:v>
                </c:pt>
                <c:pt idx="64">
                  <c:v>130.6689304610293</c:v>
                </c:pt>
                <c:pt idx="65">
                  <c:v>129.59684899465753</c:v>
                </c:pt>
                <c:pt idx="66">
                  <c:v>130.35283061379303</c:v>
                </c:pt>
                <c:pt idx="67">
                  <c:v>131.11322212570684</c:v>
                </c:pt>
                <c:pt idx="68">
                  <c:v>131.87804925477346</c:v>
                </c:pt>
                <c:pt idx="69">
                  <c:v>133.59340204606886</c:v>
                </c:pt>
                <c:pt idx="70">
                  <c:v>134.5441054787222</c:v>
                </c:pt>
                <c:pt idx="71">
                  <c:v>130.8606640312988</c:v>
                </c:pt>
                <c:pt idx="72">
                  <c:v>131.07059674041145</c:v>
                </c:pt>
                <c:pt idx="73">
                  <c:v>131.83517522139718</c:v>
                </c:pt>
                <c:pt idx="74">
                  <c:v>148.67939004070968</c:v>
                </c:pt>
                <c:pt idx="75">
                  <c:v>153.87806520411698</c:v>
                </c:pt>
                <c:pt idx="76">
                  <c:v>159.27006740385153</c:v>
                </c:pt>
                <c:pt idx="77">
                  <c:v>163.70588586413766</c:v>
                </c:pt>
                <c:pt idx="78">
                  <c:v>164.22320958080061</c:v>
                </c:pt>
                <c:pt idx="79">
                  <c:v>172.95054777425926</c:v>
                </c:pt>
                <c:pt idx="80">
                  <c:v>177.86159715861109</c:v>
                </c:pt>
                <c:pt idx="81">
                  <c:v>182.68919759649492</c:v>
                </c:pt>
                <c:pt idx="82">
                  <c:v>189.2252642089783</c:v>
                </c:pt>
                <c:pt idx="83">
                  <c:v>194.26711380677619</c:v>
                </c:pt>
                <c:pt idx="84">
                  <c:v>198.13570691663776</c:v>
                </c:pt>
                <c:pt idx="85">
                  <c:v>205.13086904496612</c:v>
                </c:pt>
                <c:pt idx="86">
                  <c:v>215.79719338417459</c:v>
                </c:pt>
                <c:pt idx="87">
                  <c:v>221.47738599806928</c:v>
                </c:pt>
                <c:pt idx="88">
                  <c:v>229.33719482237467</c:v>
                </c:pt>
                <c:pt idx="89">
                  <c:v>227.90395736037456</c:v>
                </c:pt>
                <c:pt idx="90">
                  <c:v>226.18599614892167</c:v>
                </c:pt>
                <c:pt idx="91">
                  <c:v>221.5939511810609</c:v>
                </c:pt>
                <c:pt idx="92">
                  <c:v>231.17862511054344</c:v>
                </c:pt>
                <c:pt idx="93">
                  <c:v>230.34788477178736</c:v>
                </c:pt>
                <c:pt idx="94">
                  <c:v>216.44178117284446</c:v>
                </c:pt>
                <c:pt idx="95">
                  <c:v>218.92210317650844</c:v>
                </c:pt>
                <c:pt idx="96">
                  <c:v>219.84814806441821</c:v>
                </c:pt>
                <c:pt idx="97">
                  <c:v>221.6081712786108</c:v>
                </c:pt>
                <c:pt idx="98">
                  <c:v>227.81788996148691</c:v>
                </c:pt>
                <c:pt idx="99">
                  <c:v>233.2442530040492</c:v>
                </c:pt>
                <c:pt idx="100">
                  <c:v>227.55017376115501</c:v>
                </c:pt>
                <c:pt idx="101">
                  <c:v>236.0562013990486</c:v>
                </c:pt>
                <c:pt idx="102">
                  <c:v>239.48836938292192</c:v>
                </c:pt>
                <c:pt idx="103">
                  <c:v>240.11945551894703</c:v>
                </c:pt>
                <c:pt idx="104">
                  <c:v>246.89908358875138</c:v>
                </c:pt>
                <c:pt idx="105">
                  <c:v>249.49732187452241</c:v>
                </c:pt>
                <c:pt idx="106">
                  <c:v>256.90274645925302</c:v>
                </c:pt>
                <c:pt idx="107">
                  <c:v>264.14662850449099</c:v>
                </c:pt>
                <c:pt idx="108">
                  <c:v>270.95126350210882</c:v>
                </c:pt>
                <c:pt idx="109">
                  <c:v>299.14152966576899</c:v>
                </c:pt>
                <c:pt idx="110">
                  <c:v>301.69940202109825</c:v>
                </c:pt>
                <c:pt idx="111">
                  <c:v>308.19929544147703</c:v>
                </c:pt>
                <c:pt idx="112">
                  <c:v>319.98733045953145</c:v>
                </c:pt>
                <c:pt idx="113">
                  <c:v>318.81874806113194</c:v>
                </c:pt>
                <c:pt idx="114">
                  <c:v>318.78720023435557</c:v>
                </c:pt>
                <c:pt idx="115">
                  <c:v>323.44667251993684</c:v>
                </c:pt>
                <c:pt idx="116">
                  <c:v>325.33837986058262</c:v>
                </c:pt>
                <c:pt idx="117">
                  <c:v>332.97164788654322</c:v>
                </c:pt>
                <c:pt idx="118">
                  <c:v>337.88115098247101</c:v>
                </c:pt>
                <c:pt idx="119">
                  <c:v>334.69534123557503</c:v>
                </c:pt>
                <c:pt idx="120">
                  <c:v>330.28537728542017</c:v>
                </c:pt>
                <c:pt idx="121">
                  <c:v>329.73749590093371</c:v>
                </c:pt>
                <c:pt idx="122">
                  <c:v>328.74558505762133</c:v>
                </c:pt>
                <c:pt idx="123">
                  <c:v>327.43408089630117</c:v>
                </c:pt>
                <c:pt idx="124">
                  <c:v>328.69631230295971</c:v>
                </c:pt>
                <c:pt idx="125">
                  <c:v>324.11621077947285</c:v>
                </c:pt>
                <c:pt idx="126">
                  <c:v>322.81134021168424</c:v>
                </c:pt>
                <c:pt idx="127">
                  <c:v>324.6944063629191</c:v>
                </c:pt>
                <c:pt idx="128">
                  <c:v>326.5884570667028</c:v>
                </c:pt>
                <c:pt idx="129">
                  <c:v>327.13790549124241</c:v>
                </c:pt>
                <c:pt idx="130">
                  <c:v>329.04620993994132</c:v>
                </c:pt>
                <c:pt idx="131">
                  <c:v>330.96564616459096</c:v>
                </c:pt>
                <c:pt idx="132">
                  <c:v>332.89627910055111</c:v>
                </c:pt>
                <c:pt idx="133">
                  <c:v>334.83817406197102</c:v>
                </c:pt>
                <c:pt idx="134">
                  <c:v>336.7913967439992</c:v>
                </c:pt>
                <c:pt idx="135">
                  <c:v>337.12622351777605</c:v>
                </c:pt>
                <c:pt idx="136">
                  <c:v>339.09279315496309</c:v>
                </c:pt>
                <c:pt idx="137">
                  <c:v>341.07083444836707</c:v>
                </c:pt>
                <c:pt idx="138">
                  <c:v>343.06041431598254</c:v>
                </c:pt>
                <c:pt idx="139">
                  <c:v>345.06160006615909</c:v>
                </c:pt>
                <c:pt idx="140">
                  <c:v>348.9341012996224</c:v>
                </c:pt>
                <c:pt idx="141">
                  <c:v>347.47828145599868</c:v>
                </c:pt>
                <c:pt idx="142">
                  <c:v>350.48082802327832</c:v>
                </c:pt>
                <c:pt idx="143">
                  <c:v>348.49382386299436</c:v>
                </c:pt>
                <c:pt idx="144">
                  <c:v>350.12237169913351</c:v>
                </c:pt>
                <c:pt idx="145">
                  <c:v>350.51243311568351</c:v>
                </c:pt>
                <c:pt idx="146">
                  <c:v>352.55708897552501</c:v>
                </c:pt>
                <c:pt idx="147">
                  <c:v>354.61367199454889</c:v>
                </c:pt>
                <c:pt idx="148">
                  <c:v>356.68225174785044</c:v>
                </c:pt>
                <c:pt idx="149">
                  <c:v>358.7628982163796</c:v>
                </c:pt>
                <c:pt idx="150">
                  <c:v>360.85568178930851</c:v>
                </c:pt>
                <c:pt idx="151">
                  <c:v>362.34374066778116</c:v>
                </c:pt>
                <c:pt idx="152">
                  <c:v>361.86138052348105</c:v>
                </c:pt>
                <c:pt idx="153">
                  <c:v>363.97223857653472</c:v>
                </c:pt>
                <c:pt idx="154">
                  <c:v>366.8442041865386</c:v>
                </c:pt>
                <c:pt idx="155">
                  <c:v>375.35259001056033</c:v>
                </c:pt>
                <c:pt idx="156">
                  <c:v>379.6131483649724</c:v>
                </c:pt>
                <c:pt idx="157">
                  <c:v>381.20135345186782</c:v>
                </c:pt>
                <c:pt idx="158">
                  <c:v>382.1899898162244</c:v>
                </c:pt>
                <c:pt idx="159">
                  <c:v>389.98525525830104</c:v>
                </c:pt>
                <c:pt idx="160">
                  <c:v>393.17815721795722</c:v>
                </c:pt>
                <c:pt idx="161">
                  <c:v>381.2338321006377</c:v>
                </c:pt>
                <c:pt idx="162">
                  <c:v>365.82951067003387</c:v>
                </c:pt>
                <c:pt idx="163">
                  <c:v>367.9635161489424</c:v>
                </c:pt>
                <c:pt idx="164">
                  <c:v>370.1099699931446</c:v>
                </c:pt>
                <c:pt idx="165">
                  <c:v>372.26894481810461</c:v>
                </c:pt>
                <c:pt idx="166">
                  <c:v>377.94210531988659</c:v>
                </c:pt>
                <c:pt idx="167">
                  <c:v>379.94575675615795</c:v>
                </c:pt>
                <c:pt idx="168">
                  <c:v>389.14018610237946</c:v>
                </c:pt>
                <c:pt idx="169">
                  <c:v>392.26886997328387</c:v>
                </c:pt>
                <c:pt idx="170">
                  <c:v>389.41378461300729</c:v>
                </c:pt>
                <c:pt idx="171">
                  <c:v>395.40063987753285</c:v>
                </c:pt>
                <c:pt idx="172">
                  <c:v>406.90022371014737</c:v>
                </c:pt>
                <c:pt idx="173">
                  <c:v>424.22180992593189</c:v>
                </c:pt>
                <c:pt idx="174">
                  <c:v>448.88605657899518</c:v>
                </c:pt>
                <c:pt idx="175">
                  <c:v>461.98316202721219</c:v>
                </c:pt>
                <c:pt idx="176">
                  <c:v>485.92285809906599</c:v>
                </c:pt>
                <c:pt idx="177">
                  <c:v>506.82302861159314</c:v>
                </c:pt>
                <c:pt idx="178">
                  <c:v>499.19710679314164</c:v>
                </c:pt>
                <c:pt idx="179">
                  <c:v>512.67166968179515</c:v>
                </c:pt>
                <c:pt idx="180">
                  <c:v>516.15251290544904</c:v>
                </c:pt>
                <c:pt idx="181">
                  <c:v>516.65722072386689</c:v>
                </c:pt>
                <c:pt idx="182">
                  <c:v>518.2828360311255</c:v>
                </c:pt>
                <c:pt idx="183">
                  <c:v>505.5918897257605</c:v>
                </c:pt>
                <c:pt idx="184">
                  <c:v>505.84793928191783</c:v>
                </c:pt>
                <c:pt idx="185">
                  <c:v>512.86642229760173</c:v>
                </c:pt>
                <c:pt idx="186">
                  <c:v>529.63960143207169</c:v>
                </c:pt>
                <c:pt idx="187">
                  <c:v>517.0012761670755</c:v>
                </c:pt>
                <c:pt idx="188">
                  <c:v>539.05954022110052</c:v>
                </c:pt>
                <c:pt idx="189">
                  <c:v>551.89443805357018</c:v>
                </c:pt>
                <c:pt idx="190">
                  <c:v>562.74920283816243</c:v>
                </c:pt>
                <c:pt idx="191">
                  <c:v>574.17734166359253</c:v>
                </c:pt>
                <c:pt idx="192">
                  <c:v>586.68567903173164</c:v>
                </c:pt>
                <c:pt idx="193">
                  <c:v>604.90916856286196</c:v>
                </c:pt>
                <c:pt idx="194">
                  <c:v>630.23898906694444</c:v>
                </c:pt>
                <c:pt idx="195">
                  <c:v>635.70681011851866</c:v>
                </c:pt>
                <c:pt idx="196">
                  <c:v>649.6950704518498</c:v>
                </c:pt>
                <c:pt idx="197">
                  <c:v>663.40155382997716</c:v>
                </c:pt>
                <c:pt idx="198">
                  <c:v>668.17485658610019</c:v>
                </c:pt>
                <c:pt idx="199">
                  <c:v>667.97051612677399</c:v>
                </c:pt>
                <c:pt idx="200">
                  <c:v>674.10165903006816</c:v>
                </c:pt>
                <c:pt idx="201">
                  <c:v>676.35054988965089</c:v>
                </c:pt>
                <c:pt idx="202">
                  <c:v>697.49984759048118</c:v>
                </c:pt>
                <c:pt idx="203">
                  <c:v>698.61914388148045</c:v>
                </c:pt>
                <c:pt idx="204">
                  <c:v>692.20616747954193</c:v>
                </c:pt>
                <c:pt idx="205">
                  <c:v>689.64827226045406</c:v>
                </c:pt>
                <c:pt idx="206">
                  <c:v>689.05466707042444</c:v>
                </c:pt>
                <c:pt idx="207">
                  <c:v>695.32700156455917</c:v>
                </c:pt>
                <c:pt idx="208">
                  <c:v>703.34303523205926</c:v>
                </c:pt>
                <c:pt idx="209">
                  <c:v>703.80573204875134</c:v>
                </c:pt>
                <c:pt idx="210">
                  <c:v>721.00064773945792</c:v>
                </c:pt>
                <c:pt idx="211">
                  <c:v>733.31968424360571</c:v>
                </c:pt>
                <c:pt idx="212">
                  <c:v>732.93983072581125</c:v>
                </c:pt>
                <c:pt idx="213">
                  <c:v>740.08270986773141</c:v>
                </c:pt>
                <c:pt idx="214">
                  <c:v>735.70787016982933</c:v>
                </c:pt>
                <c:pt idx="215">
                  <c:v>743.33827404867202</c:v>
                </c:pt>
                <c:pt idx="216">
                  <c:v>740.66656422769893</c:v>
                </c:pt>
                <c:pt idx="217">
                  <c:v>741.95691109597499</c:v>
                </c:pt>
                <c:pt idx="218">
                  <c:v>750.96897339052873</c:v>
                </c:pt>
                <c:pt idx="219">
                  <c:v>749.80825196815397</c:v>
                </c:pt>
                <c:pt idx="220">
                  <c:v>749.49610016185807</c:v>
                </c:pt>
                <c:pt idx="221">
                  <c:v>751.85207676648361</c:v>
                </c:pt>
                <c:pt idx="222">
                  <c:v>736.08274606048883</c:v>
                </c:pt>
                <c:pt idx="223">
                  <c:v>738.29608565991214</c:v>
                </c:pt>
                <c:pt idx="224">
                  <c:v>742.64783023976599</c:v>
                </c:pt>
                <c:pt idx="225">
                  <c:v>752.20056945477245</c:v>
                </c:pt>
                <c:pt idx="226">
                  <c:v>769.46287109368291</c:v>
                </c:pt>
                <c:pt idx="227">
                  <c:v>792.5440418860494</c:v>
                </c:pt>
                <c:pt idx="228">
                  <c:v>816.13860506954165</c:v>
                </c:pt>
                <c:pt idx="229">
                  <c:v>847.49874051522386</c:v>
                </c:pt>
                <c:pt idx="230">
                  <c:v>900.4434807227949</c:v>
                </c:pt>
                <c:pt idx="231">
                  <c:v>889.03502601818286</c:v>
                </c:pt>
                <c:pt idx="232">
                  <c:v>883.91225516710972</c:v>
                </c:pt>
                <c:pt idx="233">
                  <c:v>946.10629024486525</c:v>
                </c:pt>
                <c:pt idx="234">
                  <c:v>985.86661510011788</c:v>
                </c:pt>
                <c:pt idx="235">
                  <c:v>973.40602247604511</c:v>
                </c:pt>
                <c:pt idx="236">
                  <c:v>967.45494399220627</c:v>
                </c:pt>
                <c:pt idx="237">
                  <c:v>934.99643913578143</c:v>
                </c:pt>
                <c:pt idx="238">
                  <c:v>927.60150470511155</c:v>
                </c:pt>
                <c:pt idx="239">
                  <c:v>934.68677834826985</c:v>
                </c:pt>
                <c:pt idx="240">
                  <c:v>959.12122680078608</c:v>
                </c:pt>
                <c:pt idx="241">
                  <c:v>998.46452600135387</c:v>
                </c:pt>
                <c:pt idx="242">
                  <c:v>1055.2744655368786</c:v>
                </c:pt>
                <c:pt idx="243">
                  <c:v>1066.8424236204542</c:v>
                </c:pt>
                <c:pt idx="244">
                  <c:v>1083.852320026597</c:v>
                </c:pt>
                <c:pt idx="245">
                  <c:v>1060.1489182047756</c:v>
                </c:pt>
                <c:pt idx="246">
                  <c:v>1041.1827558805201</c:v>
                </c:pt>
                <c:pt idx="247">
                  <c:v>1055.3201651111824</c:v>
                </c:pt>
                <c:pt idx="248">
                  <c:v>1065.3335372702993</c:v>
                </c:pt>
                <c:pt idx="249">
                  <c:v>1085.3977344377772</c:v>
                </c:pt>
                <c:pt idx="250">
                  <c:v>1072.5726594688294</c:v>
                </c:pt>
                <c:pt idx="251">
                  <c:v>1080.4162229295132</c:v>
                </c:pt>
                <c:pt idx="252">
                  <c:v>1112.0643951500199</c:v>
                </c:pt>
                <c:pt idx="253">
                  <c:v>1332.171915446575</c:v>
                </c:pt>
                <c:pt idx="254">
                  <c:v>1302.968085975984</c:v>
                </c:pt>
                <c:pt idx="255">
                  <c:v>1273.7129200887007</c:v>
                </c:pt>
                <c:pt idx="256">
                  <c:v>1251.753707204359</c:v>
                </c:pt>
                <c:pt idx="257">
                  <c:v>1229.589120198111</c:v>
                </c:pt>
                <c:pt idx="258">
                  <c:v>1214.6014550815153</c:v>
                </c:pt>
                <c:pt idx="259">
                  <c:v>1199.3273762109634</c:v>
                </c:pt>
                <c:pt idx="260">
                  <c:v>1191.2796801493535</c:v>
                </c:pt>
                <c:pt idx="261">
                  <c:v>1190.5872359370007</c:v>
                </c:pt>
                <c:pt idx="262">
                  <c:v>1197.5323281466333</c:v>
                </c:pt>
                <c:pt idx="263">
                  <c:v>1204.5179333941553</c:v>
                </c:pt>
                <c:pt idx="264">
                  <c:v>1211.5442880056212</c:v>
                </c:pt>
                <c:pt idx="265">
                  <c:v>1218.611629685654</c:v>
                </c:pt>
                <c:pt idx="266">
                  <c:v>1225.720197525487</c:v>
                </c:pt>
                <c:pt idx="267">
                  <c:v>1232.8702320110524</c:v>
                </c:pt>
                <c:pt idx="268">
                  <c:v>1240.0619750311168</c:v>
                </c:pt>
                <c:pt idx="269">
                  <c:v>1247.295669885465</c:v>
                </c:pt>
                <c:pt idx="270">
                  <c:v>1254.5715612931303</c:v>
                </c:pt>
                <c:pt idx="271">
                  <c:v>1261.8898954006736</c:v>
                </c:pt>
                <c:pt idx="272">
                  <c:v>1269.2509197905108</c:v>
                </c:pt>
                <c:pt idx="273">
                  <c:v>1289.5641060803121</c:v>
                </c:pt>
                <c:pt idx="274">
                  <c:v>1292.9381871385324</c:v>
                </c:pt>
                <c:pt idx="275">
                  <c:v>1279.1126190895286</c:v>
                </c:pt>
                <c:pt idx="276">
                  <c:v>1280.6212855789279</c:v>
                </c:pt>
                <c:pt idx="277">
                  <c:v>1288.0915764114716</c:v>
                </c:pt>
                <c:pt idx="278">
                  <c:v>1295.6054439405386</c:v>
                </c:pt>
                <c:pt idx="279">
                  <c:v>1303.1631423635251</c:v>
                </c:pt>
                <c:pt idx="280">
                  <c:v>1310.7649273606457</c:v>
                </c:pt>
                <c:pt idx="281">
                  <c:v>1318.411056103583</c:v>
                </c:pt>
                <c:pt idx="282">
                  <c:v>1326.1017872641871</c:v>
                </c:pt>
                <c:pt idx="283">
                  <c:v>1333.8373810232283</c:v>
                </c:pt>
                <c:pt idx="284">
                  <c:v>1341.6180990791972</c:v>
                </c:pt>
                <c:pt idx="285">
                  <c:v>1349.4442046571592</c:v>
                </c:pt>
                <c:pt idx="286">
                  <c:v>1374.5498700208718</c:v>
                </c:pt>
                <c:pt idx="287">
                  <c:v>1378.3279770914562</c:v>
                </c:pt>
                <c:pt idx="288">
                  <c:v>1363.2503818926152</c:v>
                </c:pt>
                <c:pt idx="289">
                  <c:v>1390.7660209948954</c:v>
                </c:pt>
                <c:pt idx="290">
                  <c:v>1458.6616578367095</c:v>
                </c:pt>
                <c:pt idx="291">
                  <c:v>1483.69493284638</c:v>
                </c:pt>
                <c:pt idx="292">
                  <c:v>1496.9017913469168</c:v>
                </c:pt>
                <c:pt idx="293">
                  <c:v>1501.2196364094627</c:v>
                </c:pt>
                <c:pt idx="294">
                  <c:v>1484.7307998462486</c:v>
                </c:pt>
                <c:pt idx="295">
                  <c:v>1463.7249338035315</c:v>
                </c:pt>
                <c:pt idx="296">
                  <c:v>1477.8093581007936</c:v>
                </c:pt>
                <c:pt idx="297">
                  <c:v>1480.5974943220383</c:v>
                </c:pt>
                <c:pt idx="298">
                  <c:v>1464.2261243393277</c:v>
                </c:pt>
                <c:pt idx="299">
                  <c:v>1444.0532965929531</c:v>
                </c:pt>
                <c:pt idx="300">
                  <c:v>1434.9740027511496</c:v>
                </c:pt>
                <c:pt idx="301">
                  <c:v>1443.3446844338646</c:v>
                </c:pt>
                <c:pt idx="302">
                  <c:v>1451.7641950930622</c:v>
                </c:pt>
                <c:pt idx="303">
                  <c:v>1460.2328195644384</c:v>
                </c:pt>
                <c:pt idx="304">
                  <c:v>1468.7508443452309</c:v>
                </c:pt>
                <c:pt idx="305">
                  <c:v>1477.3185576039114</c:v>
                </c:pt>
                <c:pt idx="306">
                  <c:v>1485.9362491899342</c:v>
                </c:pt>
                <c:pt idx="307">
                  <c:v>1494.6042106435423</c:v>
                </c:pt>
                <c:pt idx="308">
                  <c:v>1503.3227352056297</c:v>
                </c:pt>
                <c:pt idx="309">
                  <c:v>1510.6088400480733</c:v>
                </c:pt>
                <c:pt idx="310">
                  <c:v>1512.9972401873497</c:v>
                </c:pt>
                <c:pt idx="311">
                  <c:v>1521.823057421776</c:v>
                </c:pt>
                <c:pt idx="312">
                  <c:v>1530.7003585900698</c:v>
                </c:pt>
                <c:pt idx="313">
                  <c:v>1539.6294440151785</c:v>
                </c:pt>
                <c:pt idx="314">
                  <c:v>1548.6106157719337</c:v>
                </c:pt>
                <c:pt idx="315">
                  <c:v>1554.5882540930863</c:v>
                </c:pt>
                <c:pt idx="316">
                  <c:v>1560.5889661033475</c:v>
                </c:pt>
                <c:pt idx="317">
                  <c:v>1555.3884946073017</c:v>
                </c:pt>
                <c:pt idx="318">
                  <c:v>1564.4615941591776</c:v>
                </c:pt>
                <c:pt idx="319">
                  <c:v>1573.5876201251062</c:v>
                </c:pt>
                <c:pt idx="320">
                  <c:v>1582.7668812425027</c:v>
                </c:pt>
                <c:pt idx="321">
                  <c:v>1591.9996880497506</c:v>
                </c:pt>
                <c:pt idx="322">
                  <c:v>1601.2863528967075</c:v>
                </c:pt>
                <c:pt idx="323">
                  <c:v>1610.6271899552717</c:v>
                </c:pt>
                <c:pt idx="324">
                  <c:v>1616.8442123066054</c:v>
                </c:pt>
                <c:pt idx="325">
                  <c:v>1611.7579226264174</c:v>
                </c:pt>
                <c:pt idx="326">
                  <c:v>1621.1598438417382</c:v>
                </c:pt>
                <c:pt idx="327">
                  <c:v>1630.6166095974818</c:v>
                </c:pt>
                <c:pt idx="328">
                  <c:v>1656.4439853791016</c:v>
                </c:pt>
                <c:pt idx="329">
                  <c:v>1657.9347885606376</c:v>
                </c:pt>
                <c:pt idx="330">
                  <c:v>1659.4269334682722</c:v>
                </c:pt>
                <c:pt idx="331">
                  <c:v>1691.302519150586</c:v>
                </c:pt>
                <c:pt idx="332">
                  <c:v>1720.8965895175918</c:v>
                </c:pt>
                <c:pt idx="333">
                  <c:v>1752.8856046483879</c:v>
                </c:pt>
                <c:pt idx="334">
                  <c:v>1782.5887335072266</c:v>
                </c:pt>
                <c:pt idx="335">
                  <c:v>1814.69137709864</c:v>
                </c:pt>
                <c:pt idx="336">
                  <c:v>1816.3246032761406</c:v>
                </c:pt>
                <c:pt idx="337">
                  <c:v>1787.4043971804176</c:v>
                </c:pt>
                <c:pt idx="338">
                  <c:v>1790.7766365795478</c:v>
                </c:pt>
                <c:pt idx="339">
                  <c:v>1795.9221371137148</c:v>
                </c:pt>
                <c:pt idx="340">
                  <c:v>1799.3104466636403</c:v>
                </c:pt>
                <c:pt idx="341">
                  <c:v>1802.7051488301322</c:v>
                </c:pt>
                <c:pt idx="342">
                  <c:v>1806.1062556739384</c:v>
                </c:pt>
                <c:pt idx="343">
                  <c:v>1807.7317552235259</c:v>
                </c:pt>
                <c:pt idx="344">
                  <c:v>1773.6720079450372</c:v>
                </c:pt>
                <c:pt idx="345">
                  <c:v>1766.2317873820418</c:v>
                </c:pt>
                <c:pt idx="346">
                  <c:v>1774.7921248781431</c:v>
                </c:pt>
                <c:pt idx="347">
                  <c:v>1783.3939514803576</c:v>
                </c:pt>
                <c:pt idx="348">
                  <c:v>1790.2778536811486</c:v>
                </c:pt>
                <c:pt idx="349">
                  <c:v>1782.4728788166738</c:v>
                </c:pt>
                <c:pt idx="350">
                  <c:v>1792.8706372764377</c:v>
                </c:pt>
                <c:pt idx="351">
                  <c:v>1803.329049327217</c:v>
                </c:pt>
                <c:pt idx="352">
                  <c:v>1813.8484687816258</c:v>
                </c:pt>
                <c:pt idx="353">
                  <c:v>1824.4292515161853</c:v>
                </c:pt>
                <c:pt idx="354">
                  <c:v>1835.0717554833632</c:v>
                </c:pt>
                <c:pt idx="355">
                  <c:v>1845.7763407236828</c:v>
                </c:pt>
                <c:pt idx="356">
                  <c:v>1856.5433693779044</c:v>
                </c:pt>
                <c:pt idx="357">
                  <c:v>1882.5409213033583</c:v>
                </c:pt>
                <c:pt idx="358">
                  <c:v>1889.8075308937307</c:v>
                </c:pt>
                <c:pt idx="359">
                  <c:v>1880.5526396417513</c:v>
                </c:pt>
                <c:pt idx="360">
                  <c:v>1898.084830597516</c:v>
                </c:pt>
                <c:pt idx="361">
                  <c:v>1903.538663482218</c:v>
                </c:pt>
                <c:pt idx="362">
                  <c:v>1934.0128627968966</c:v>
                </c:pt>
                <c:pt idx="363">
                  <c:v>1937.6617037556839</c:v>
                </c:pt>
                <c:pt idx="364">
                  <c:v>1897.8892031913056</c:v>
                </c:pt>
                <c:pt idx="365">
                  <c:v>1905.2150571630884</c:v>
                </c:pt>
                <c:pt idx="366">
                  <c:v>1912.5691889375616</c:v>
                </c:pt>
                <c:pt idx="367">
                  <c:v>1918.0646402307539</c:v>
                </c:pt>
                <c:pt idx="368">
                  <c:v>1923.5758817944841</c:v>
                </c:pt>
                <c:pt idx="369">
                  <c:v>1994.586105397341</c:v>
                </c:pt>
                <c:pt idx="370">
                  <c:v>1996.3812372207049</c:v>
                </c:pt>
                <c:pt idx="371">
                  <c:v>1956.2970760515118</c:v>
                </c:pt>
                <c:pt idx="372">
                  <c:v>1959.9879599313272</c:v>
                </c:pt>
                <c:pt idx="373">
                  <c:v>1963.6858072851367</c:v>
                </c:pt>
                <c:pt idx="374">
                  <c:v>1967.390631250707</c:v>
                </c:pt>
                <c:pt idx="375">
                  <c:v>1971.102444990591</c:v>
                </c:pt>
                <c:pt idx="376">
                  <c:v>1974.8212616921751</c:v>
                </c:pt>
                <c:pt idx="377">
                  <c:v>1976.598605113312</c:v>
                </c:pt>
                <c:pt idx="378">
                  <c:v>1978.3775481473851</c:v>
                </c:pt>
                <c:pt idx="379">
                  <c:v>2022.546871492897</c:v>
                </c:pt>
                <c:pt idx="380">
                  <c:v>2109.2268122220289</c:v>
                </c:pt>
                <c:pt idx="381">
                  <c:v>2153.5986889237611</c:v>
                </c:pt>
                <c:pt idx="382">
                  <c:v>2198.0514543727031</c:v>
                </c:pt>
                <c:pt idx="383">
                  <c:v>2157.4742426862804</c:v>
                </c:pt>
                <c:pt idx="384">
                  <c:v>2161.5446811697439</c:v>
                </c:pt>
                <c:pt idx="385">
                  <c:v>2233.8970152316142</c:v>
                </c:pt>
                <c:pt idx="386">
                  <c:v>2247.2225585127694</c:v>
                </c:pt>
                <c:pt idx="387">
                  <c:v>2237.9196635123162</c:v>
                </c:pt>
                <c:pt idx="388">
                  <c:v>2208.1356564784242</c:v>
                </c:pt>
                <c:pt idx="389">
                  <c:v>2214.4803691398674</c:v>
                </c:pt>
                <c:pt idx="390">
                  <c:v>2220.8433122839524</c:v>
                </c:pt>
                <c:pt idx="391">
                  <c:v>2268.603322299914</c:v>
                </c:pt>
                <c:pt idx="392">
                  <c:v>2302.08624235564</c:v>
                </c:pt>
                <c:pt idx="393">
                  <c:v>2347.0729443080486</c:v>
                </c:pt>
                <c:pt idx="394">
                  <c:v>2392.1413128929771</c:v>
                </c:pt>
                <c:pt idx="395">
                  <c:v>2437.2914153439356</c:v>
                </c:pt>
                <c:pt idx="396">
                  <c:v>2396.4466453411887</c:v>
                </c:pt>
                <c:pt idx="397">
                  <c:v>2659.539058476912</c:v>
                </c:pt>
                <c:pt idx="398">
                  <c:v>2506.9377545113471</c:v>
                </c:pt>
                <c:pt idx="399">
                  <c:v>2194.4885800979596</c:v>
                </c:pt>
                <c:pt idx="400">
                  <c:v>2161.4249444670641</c:v>
                </c:pt>
                <c:pt idx="401">
                  <c:v>2174.0332566431221</c:v>
                </c:pt>
                <c:pt idx="402">
                  <c:v>2186.7151173068737</c:v>
                </c:pt>
                <c:pt idx="403">
                  <c:v>2183.5685478360015</c:v>
                </c:pt>
                <c:pt idx="404">
                  <c:v>2196.3060310317114</c:v>
                </c:pt>
                <c:pt idx="405">
                  <c:v>2244.3680795198566</c:v>
                </c:pt>
                <c:pt idx="406">
                  <c:v>2266.4172484969454</c:v>
                </c:pt>
                <c:pt idx="407">
                  <c:v>2293.2628127659605</c:v>
                </c:pt>
                <c:pt idx="408">
                  <c:v>2283.5001528227349</c:v>
                </c:pt>
                <c:pt idx="409">
                  <c:v>2265.8338407856177</c:v>
                </c:pt>
                <c:pt idx="410">
                  <c:v>2139.4075404170221</c:v>
                </c:pt>
                <c:pt idx="411">
                  <c:v>2151.8874177361213</c:v>
                </c:pt>
                <c:pt idx="412">
                  <c:v>2164.4400943395822</c:v>
                </c:pt>
                <c:pt idx="413">
                  <c:v>2177.0659948898965</c:v>
                </c:pt>
                <c:pt idx="414">
                  <c:v>2222.5964196533514</c:v>
                </c:pt>
                <c:pt idx="415">
                  <c:v>2281.8390744069211</c:v>
                </c:pt>
                <c:pt idx="416">
                  <c:v>2313.0511099301975</c:v>
                </c:pt>
                <c:pt idx="417">
                  <c:v>2418.8085348302143</c:v>
                </c:pt>
                <c:pt idx="418">
                  <c:v>2479.4497325809334</c:v>
                </c:pt>
                <c:pt idx="419">
                  <c:v>2530.0889303601425</c:v>
                </c:pt>
                <c:pt idx="420">
                  <c:v>2517.2589071226334</c:v>
                </c:pt>
                <c:pt idx="421">
                  <c:v>2528.5795756214629</c:v>
                </c:pt>
                <c:pt idx="422">
                  <c:v>2613.1398115253878</c:v>
                </c:pt>
                <c:pt idx="423">
                  <c:v>2605.6235118379909</c:v>
                </c:pt>
                <c:pt idx="424">
                  <c:v>2662.718058251583</c:v>
                </c:pt>
                <c:pt idx="425">
                  <c:v>2755.0865142857033</c:v>
                </c:pt>
                <c:pt idx="426">
                  <c:v>2774.6201430662713</c:v>
                </c:pt>
                <c:pt idx="427">
                  <c:v>2883.2419551668886</c:v>
                </c:pt>
                <c:pt idx="428">
                  <c:v>2989.5089717594051</c:v>
                </c:pt>
                <c:pt idx="429">
                  <c:v>3025.8346610791532</c:v>
                </c:pt>
                <c:pt idx="430">
                  <c:v>3006.2583753171348</c:v>
                </c:pt>
                <c:pt idx="431">
                  <c:v>3101.9568022925441</c:v>
                </c:pt>
                <c:pt idx="432">
                  <c:v>3097.7355521481204</c:v>
                </c:pt>
                <c:pt idx="433">
                  <c:v>3254.3320790728262</c:v>
                </c:pt>
                <c:pt idx="434">
                  <c:v>3311.2794201428778</c:v>
                </c:pt>
                <c:pt idx="435">
                  <c:v>3336.5963916649648</c:v>
                </c:pt>
                <c:pt idx="436">
                  <c:v>3258.0607288655838</c:v>
                </c:pt>
                <c:pt idx="437">
                  <c:v>3283.5016789774231</c:v>
                </c:pt>
                <c:pt idx="438">
                  <c:v>3410.6228992985889</c:v>
                </c:pt>
                <c:pt idx="439">
                  <c:v>3418.1859836362296</c:v>
                </c:pt>
                <c:pt idx="440">
                  <c:v>3593.9159217522965</c:v>
                </c:pt>
                <c:pt idx="441">
                  <c:v>3627.0090448563396</c:v>
                </c:pt>
                <c:pt idx="442">
                  <c:v>3543.4108799696514</c:v>
                </c:pt>
                <c:pt idx="443">
                  <c:v>3563.5768338808593</c:v>
                </c:pt>
                <c:pt idx="444">
                  <c:v>3641.0847425608872</c:v>
                </c:pt>
                <c:pt idx="445">
                  <c:v>3861.5810461048509</c:v>
                </c:pt>
                <c:pt idx="446">
                  <c:v>4020.3613219289182</c:v>
                </c:pt>
                <c:pt idx="447">
                  <c:v>4356.1690077430285</c:v>
                </c:pt>
                <c:pt idx="448">
                  <c:v>4199.7755271492279</c:v>
                </c:pt>
                <c:pt idx="449">
                  <c:v>4176.3965195642349</c:v>
                </c:pt>
                <c:pt idx="450">
                  <c:v>3989.9185561761319</c:v>
                </c:pt>
                <c:pt idx="451">
                  <c:v>4040.1307536006175</c:v>
                </c:pt>
                <c:pt idx="452">
                  <c:v>4073.8454576116228</c:v>
                </c:pt>
                <c:pt idx="453">
                  <c:v>4145.4461852891482</c:v>
                </c:pt>
                <c:pt idx="454">
                  <c:v>4093.2514425505969</c:v>
                </c:pt>
                <c:pt idx="455">
                  <c:v>4082.5983309736826</c:v>
                </c:pt>
                <c:pt idx="456">
                  <c:v>4181.2484196737896</c:v>
                </c:pt>
                <c:pt idx="457">
                  <c:v>4319.7228424692876</c:v>
                </c:pt>
                <c:pt idx="458">
                  <c:v>4545.3763984205661</c:v>
                </c:pt>
                <c:pt idx="459">
                  <c:v>4663.508356912952</c:v>
                </c:pt>
                <c:pt idx="460">
                  <c:v>4543.4342865958597</c:v>
                </c:pt>
                <c:pt idx="461">
                  <c:v>4459.1369045337633</c:v>
                </c:pt>
                <c:pt idx="462">
                  <c:v>4381.1761761194211</c:v>
                </c:pt>
                <c:pt idx="463">
                  <c:v>4454.5212735569448</c:v>
                </c:pt>
                <c:pt idx="464">
                  <c:v>4419.6590570716107</c:v>
                </c:pt>
                <c:pt idx="465">
                  <c:v>4346.8905564835204</c:v>
                </c:pt>
                <c:pt idx="466">
                  <c:v>4365.8412205615095</c:v>
                </c:pt>
                <c:pt idx="467">
                  <c:v>4369.7396994746541</c:v>
                </c:pt>
                <c:pt idx="468">
                  <c:v>4395.22984772159</c:v>
                </c:pt>
                <c:pt idx="469">
                  <c:v>4561.7839622691135</c:v>
                </c:pt>
                <c:pt idx="470">
                  <c:v>4616.2981177837555</c:v>
                </c:pt>
                <c:pt idx="471">
                  <c:v>4684.3276618084656</c:v>
                </c:pt>
                <c:pt idx="472">
                  <c:v>4591.0266123442225</c:v>
                </c:pt>
                <c:pt idx="473">
                  <c:v>4784.6399137447679</c:v>
                </c:pt>
                <c:pt idx="474">
                  <c:v>4741.8197588797811</c:v>
                </c:pt>
                <c:pt idx="475">
                  <c:v>4931.1679524622696</c:v>
                </c:pt>
                <c:pt idx="476">
                  <c:v>5021.0858502349165</c:v>
                </c:pt>
                <c:pt idx="477">
                  <c:v>5105.9361160465642</c:v>
                </c:pt>
                <c:pt idx="478">
                  <c:v>5132.6720417310753</c:v>
                </c:pt>
                <c:pt idx="479">
                  <c:v>4954.303317455322</c:v>
                </c:pt>
                <c:pt idx="480">
                  <c:v>5005.5073943311372</c:v>
                </c:pt>
                <c:pt idx="481">
                  <c:v>5189.4444729498027</c:v>
                </c:pt>
                <c:pt idx="482">
                  <c:v>5207.6730325008439</c:v>
                </c:pt>
                <c:pt idx="483">
                  <c:v>5142.5585226050234</c:v>
                </c:pt>
                <c:pt idx="484">
                  <c:v>5125.3083136339237</c:v>
                </c:pt>
                <c:pt idx="485">
                  <c:v>5061.090024810569</c:v>
                </c:pt>
                <c:pt idx="486">
                  <c:v>4976.0933959398371</c:v>
                </c:pt>
                <c:pt idx="487">
                  <c:v>5068.9934939615405</c:v>
                </c:pt>
                <c:pt idx="488">
                  <c:v>4834.6067477871293</c:v>
                </c:pt>
                <c:pt idx="489">
                  <c:v>4878.1254075079505</c:v>
                </c:pt>
                <c:pt idx="490">
                  <c:v>4928.8680769656848</c:v>
                </c:pt>
                <c:pt idx="491">
                  <c:v>5121.6676899246568</c:v>
                </c:pt>
                <c:pt idx="492">
                  <c:v>5542.6470258544041</c:v>
                </c:pt>
                <c:pt idx="493">
                  <c:v>5837.0859551455533</c:v>
                </c:pt>
                <c:pt idx="494">
                  <c:v>6269.8256874521148</c:v>
                </c:pt>
                <c:pt idx="495">
                  <c:v>6615.5444574270805</c:v>
                </c:pt>
                <c:pt idx="496">
                  <c:v>6804.1441628474386</c:v>
                </c:pt>
                <c:pt idx="497">
                  <c:v>6855.5854105499275</c:v>
                </c:pt>
                <c:pt idx="498">
                  <c:v>7082.2451990831787</c:v>
                </c:pt>
                <c:pt idx="499">
                  <c:v>6759.9972775007582</c:v>
                </c:pt>
                <c:pt idx="500">
                  <c:v>7150.4528956417662</c:v>
                </c:pt>
                <c:pt idx="501">
                  <c:v>7410.6061604510314</c:v>
                </c:pt>
                <c:pt idx="502">
                  <c:v>7323.9442203636454</c:v>
                </c:pt>
                <c:pt idx="503">
                  <c:v>7237.0092992073987</c:v>
                </c:pt>
                <c:pt idx="504">
                  <c:v>7839.8349544029952</c:v>
                </c:pt>
                <c:pt idx="505">
                  <c:v>8150.3439803364199</c:v>
                </c:pt>
                <c:pt idx="506">
                  <c:v>8464.4745548390874</c:v>
                </c:pt>
                <c:pt idx="507">
                  <c:v>9718.3932027458231</c:v>
                </c:pt>
                <c:pt idx="508">
                  <c:v>10624.407384967619</c:v>
                </c:pt>
                <c:pt idx="509">
                  <c:v>10412.16599362751</c:v>
                </c:pt>
                <c:pt idx="510">
                  <c:v>9052.1530227040439</c:v>
                </c:pt>
                <c:pt idx="511">
                  <c:v>8724.6180604992005</c:v>
                </c:pt>
                <c:pt idx="512">
                  <c:v>8392.4600184356314</c:v>
                </c:pt>
                <c:pt idx="513">
                  <c:v>8381.3261464158841</c:v>
                </c:pt>
                <c:pt idx="514">
                  <c:v>8226.2939522081324</c:v>
                </c:pt>
                <c:pt idx="515">
                  <c:v>8274.2806669293459</c:v>
                </c:pt>
                <c:pt idx="516">
                  <c:v>8322.5473041531004</c:v>
                </c:pt>
                <c:pt idx="517">
                  <c:v>8371.0954967606613</c:v>
                </c:pt>
                <c:pt idx="518">
                  <c:v>8419.9268871584318</c:v>
                </c:pt>
                <c:pt idx="519">
                  <c:v>8469.0431273335234</c:v>
                </c:pt>
                <c:pt idx="520">
                  <c:v>8518.4458789096352</c:v>
                </c:pt>
                <c:pt idx="521">
                  <c:v>8249.7612082291344</c:v>
                </c:pt>
                <c:pt idx="522">
                  <c:v>8297.884815277137</c:v>
                </c:pt>
                <c:pt idx="523">
                  <c:v>8346.2891433662535</c:v>
                </c:pt>
                <c:pt idx="524">
                  <c:v>8471.1947610061143</c:v>
                </c:pt>
                <c:pt idx="525">
                  <c:v>8492.4722993670057</c:v>
                </c:pt>
                <c:pt idx="526">
                  <c:v>8470.4190222851303</c:v>
                </c:pt>
                <c:pt idx="527">
                  <c:v>8519.8297999151273</c:v>
                </c:pt>
                <c:pt idx="528">
                  <c:v>8569.5288070812985</c:v>
                </c:pt>
                <c:pt idx="529">
                  <c:v>8619.5177251226069</c:v>
                </c:pt>
                <c:pt idx="530">
                  <c:v>8665.9137482259812</c:v>
                </c:pt>
                <c:pt idx="531">
                  <c:v>8732.2361169336873</c:v>
                </c:pt>
                <c:pt idx="532">
                  <c:v>8929.3096754503458</c:v>
                </c:pt>
                <c:pt idx="533">
                  <c:v>9060.8022972224917</c:v>
                </c:pt>
                <c:pt idx="534">
                  <c:v>9090.7630032067682</c:v>
                </c:pt>
                <c:pt idx="535">
                  <c:v>9210.877224512893</c:v>
                </c:pt>
                <c:pt idx="536">
                  <c:v>8561.3982309910989</c:v>
                </c:pt>
                <c:pt idx="537">
                  <c:v>8611.3397206718801</c:v>
                </c:pt>
                <c:pt idx="538">
                  <c:v>8661.5725357091324</c:v>
                </c:pt>
                <c:pt idx="539">
                  <c:v>8712.0983755007692</c:v>
                </c:pt>
                <c:pt idx="540">
                  <c:v>8957.4383139732599</c:v>
                </c:pt>
                <c:pt idx="541">
                  <c:v>9488.8855672482587</c:v>
                </c:pt>
                <c:pt idx="542">
                  <c:v>9609.4547351842812</c:v>
                </c:pt>
                <c:pt idx="543">
                  <c:v>10478.124302516278</c:v>
                </c:pt>
                <c:pt idx="544">
                  <c:v>11012.783490614922</c:v>
                </c:pt>
                <c:pt idx="545">
                  <c:v>11941.707018629997</c:v>
                </c:pt>
                <c:pt idx="546">
                  <c:v>12089.929558147451</c:v>
                </c:pt>
                <c:pt idx="547">
                  <c:v>13054.771012265343</c:v>
                </c:pt>
                <c:pt idx="548">
                  <c:v>13530.064383887027</c:v>
                </c:pt>
                <c:pt idx="549">
                  <c:v>13379.69176613428</c:v>
                </c:pt>
                <c:pt idx="550">
                  <c:v>13324.837415417613</c:v>
                </c:pt>
                <c:pt idx="551">
                  <c:v>13307.22431353677</c:v>
                </c:pt>
                <c:pt idx="552">
                  <c:v>13842.982223157946</c:v>
                </c:pt>
                <c:pt idx="553">
                  <c:v>13694.288969820778</c:v>
                </c:pt>
                <c:pt idx="554">
                  <c:v>14027.486922787839</c:v>
                </c:pt>
                <c:pt idx="555">
                  <c:v>14405.424445698673</c:v>
                </c:pt>
                <c:pt idx="556">
                  <c:v>14185.10759751076</c:v>
                </c:pt>
                <c:pt idx="557">
                  <c:v>14808.369277648355</c:v>
                </c:pt>
                <c:pt idx="558">
                  <c:v>16107.511499978933</c:v>
                </c:pt>
                <c:pt idx="559">
                  <c:v>15066.006536637407</c:v>
                </c:pt>
                <c:pt idx="560">
                  <c:v>14767.737183322077</c:v>
                </c:pt>
                <c:pt idx="561">
                  <c:v>14203.789130734678</c:v>
                </c:pt>
                <c:pt idx="562">
                  <c:v>14452.91882140829</c:v>
                </c:pt>
                <c:pt idx="563">
                  <c:v>13520.477389315969</c:v>
                </c:pt>
                <c:pt idx="564">
                  <c:v>13599.346840753646</c:v>
                </c:pt>
                <c:pt idx="565">
                  <c:v>15301.914601368788</c:v>
                </c:pt>
                <c:pt idx="566">
                  <c:v>15969.861765264211</c:v>
                </c:pt>
                <c:pt idx="567">
                  <c:v>18671.67446013822</c:v>
                </c:pt>
                <c:pt idx="568">
                  <c:v>17178.090966118201</c:v>
                </c:pt>
                <c:pt idx="569">
                  <c:v>15673.61817290571</c:v>
                </c:pt>
                <c:pt idx="570">
                  <c:v>15043.682478728599</c:v>
                </c:pt>
                <c:pt idx="571">
                  <c:v>15461.330421986506</c:v>
                </c:pt>
                <c:pt idx="572">
                  <c:v>15226.425494560117</c:v>
                </c:pt>
                <c:pt idx="573">
                  <c:v>13622.619128652717</c:v>
                </c:pt>
                <c:pt idx="574">
                  <c:v>13702.084406903192</c:v>
                </c:pt>
                <c:pt idx="575">
                  <c:v>13231.769108585253</c:v>
                </c:pt>
                <c:pt idx="576">
                  <c:v>13264.972051346555</c:v>
                </c:pt>
                <c:pt idx="577">
                  <c:v>13156.045110752608</c:v>
                </c:pt>
                <c:pt idx="578">
                  <c:v>13232.788707231999</c:v>
                </c:pt>
                <c:pt idx="579">
                  <c:v>13218.036640594451</c:v>
                </c:pt>
                <c:pt idx="580">
                  <c:v>13295.141854331252</c:v>
                </c:pt>
                <c:pt idx="581">
                  <c:v>13372.696848481519</c:v>
                </c:pt>
                <c:pt idx="582">
                  <c:v>13725.393480445371</c:v>
                </c:pt>
                <c:pt idx="583">
                  <c:v>13251.965321810674</c:v>
                </c:pt>
                <c:pt idx="584">
                  <c:v>11570.937033071123</c:v>
                </c:pt>
                <c:pt idx="585">
                  <c:v>11638.434165764038</c:v>
                </c:pt>
                <c:pt idx="586">
                  <c:v>11706.325031730996</c:v>
                </c:pt>
                <c:pt idx="587">
                  <c:v>11747.781046452377</c:v>
                </c:pt>
                <c:pt idx="588">
                  <c:v>11833.056451083336</c:v>
                </c:pt>
                <c:pt idx="589">
                  <c:v>11944.316190186049</c:v>
                </c:pt>
                <c:pt idx="590">
                  <c:v>11813.248292098322</c:v>
                </c:pt>
                <c:pt idx="591">
                  <c:v>11882.158907135563</c:v>
                </c:pt>
                <c:pt idx="592">
                  <c:v>11951.471500760521</c:v>
                </c:pt>
                <c:pt idx="593">
                  <c:v>12177.685467358862</c:v>
                </c:pt>
                <c:pt idx="594">
                  <c:v>11755.270789381269</c:v>
                </c:pt>
                <c:pt idx="595">
                  <c:v>11823.843202319327</c:v>
                </c:pt>
                <c:pt idx="596">
                  <c:v>11892.815620999523</c:v>
                </c:pt>
                <c:pt idx="597">
                  <c:v>11962.190378788688</c:v>
                </c:pt>
                <c:pt idx="598">
                  <c:v>11925.000717433913</c:v>
                </c:pt>
                <c:pt idx="599">
                  <c:v>12099.901279523008</c:v>
                </c:pt>
                <c:pt idx="600">
                  <c:v>12272.486191432425</c:v>
                </c:pt>
                <c:pt idx="601">
                  <c:v>12085.871079141361</c:v>
                </c:pt>
                <c:pt idx="602">
                  <c:v>12353.240977324243</c:v>
                </c:pt>
                <c:pt idx="603">
                  <c:v>11950.025214566256</c:v>
                </c:pt>
                <c:pt idx="604">
                  <c:v>11961.586446403253</c:v>
                </c:pt>
                <c:pt idx="605">
                  <c:v>12031.362367340605</c:v>
                </c:pt>
                <c:pt idx="606">
                  <c:v>12101.545314483426</c:v>
                </c:pt>
                <c:pt idx="607">
                  <c:v>12172.137662151246</c:v>
                </c:pt>
                <c:pt idx="608">
                  <c:v>12521.473130474307</c:v>
                </c:pt>
                <c:pt idx="609">
                  <c:v>13078.22414496676</c:v>
                </c:pt>
                <c:pt idx="610">
                  <c:v>13084.520195553878</c:v>
                </c:pt>
                <c:pt idx="611">
                  <c:v>13366.392221118813</c:v>
                </c:pt>
                <c:pt idx="612">
                  <c:v>14402.805122979795</c:v>
                </c:pt>
                <c:pt idx="613">
                  <c:v>14452.345498210592</c:v>
                </c:pt>
                <c:pt idx="614">
                  <c:v>13402.043156421196</c:v>
                </c:pt>
                <c:pt idx="615">
                  <c:v>13446.243183743347</c:v>
                </c:pt>
                <c:pt idx="616">
                  <c:v>13683.260023672394</c:v>
                </c:pt>
                <c:pt idx="617">
                  <c:v>14275.026614320621</c:v>
                </c:pt>
                <c:pt idx="618">
                  <c:v>15237.356662026878</c:v>
                </c:pt>
                <c:pt idx="619">
                  <c:v>16700.034536434778</c:v>
                </c:pt>
                <c:pt idx="620">
                  <c:v>16658.572354062497</c:v>
                </c:pt>
                <c:pt idx="621">
                  <c:v>17285.395375940807</c:v>
                </c:pt>
                <c:pt idx="622">
                  <c:v>18290.512580539689</c:v>
                </c:pt>
                <c:pt idx="623">
                  <c:v>16668.274217401384</c:v>
                </c:pt>
                <c:pt idx="624">
                  <c:v>17625.145308481759</c:v>
                </c:pt>
                <c:pt idx="625">
                  <c:v>19164.211063165556</c:v>
                </c:pt>
                <c:pt idx="626">
                  <c:v>19990.283197662076</c:v>
                </c:pt>
                <c:pt idx="627">
                  <c:v>19629.883831169162</c:v>
                </c:pt>
                <c:pt idx="628">
                  <c:v>19397.747065078915</c:v>
                </c:pt>
                <c:pt idx="629">
                  <c:v>20544.515683441048</c:v>
                </c:pt>
                <c:pt idx="630">
                  <c:v>19883.069932524777</c:v>
                </c:pt>
                <c:pt idx="631">
                  <c:v>20214.247666645697</c:v>
                </c:pt>
                <c:pt idx="632">
                  <c:v>22371.214174970653</c:v>
                </c:pt>
                <c:pt idx="633">
                  <c:v>25286.683727264863</c:v>
                </c:pt>
                <c:pt idx="634">
                  <c:v>26155.174687063645</c:v>
                </c:pt>
                <c:pt idx="635">
                  <c:v>27867.607032475575</c:v>
                </c:pt>
                <c:pt idx="636">
                  <c:v>31798.131813040771</c:v>
                </c:pt>
                <c:pt idx="637">
                  <c:v>31488.977578117443</c:v>
                </c:pt>
                <c:pt idx="638">
                  <c:v>34744.77917798367</c:v>
                </c:pt>
                <c:pt idx="639">
                  <c:v>31834.777860591748</c:v>
                </c:pt>
                <c:pt idx="640">
                  <c:v>31760.127602849698</c:v>
                </c:pt>
                <c:pt idx="641">
                  <c:v>34417.5490888235</c:v>
                </c:pt>
                <c:pt idx="642">
                  <c:v>37572.959190897775</c:v>
                </c:pt>
                <c:pt idx="643">
                  <c:v>40563.09641817888</c:v>
                </c:pt>
                <c:pt idx="644">
                  <c:v>43121.702040782075</c:v>
                </c:pt>
                <c:pt idx="645">
                  <c:v>46017.171489676693</c:v>
                </c:pt>
                <c:pt idx="646">
                  <c:v>47155.008330256154</c:v>
                </c:pt>
                <c:pt idx="647">
                  <c:v>44008.027918291722</c:v>
                </c:pt>
                <c:pt idx="648">
                  <c:v>42054.86085269216</c:v>
                </c:pt>
                <c:pt idx="649">
                  <c:v>38192.747952078193</c:v>
                </c:pt>
                <c:pt idx="650">
                  <c:v>38527.637807963038</c:v>
                </c:pt>
                <c:pt idx="651">
                  <c:v>39215.349538345319</c:v>
                </c:pt>
                <c:pt idx="652">
                  <c:v>39604.535488126217</c:v>
                </c:pt>
                <c:pt idx="653">
                  <c:v>39687.011742496717</c:v>
                </c:pt>
                <c:pt idx="654">
                  <c:v>35795.828261694027</c:v>
                </c:pt>
                <c:pt idx="655">
                  <c:v>36004.63725988724</c:v>
                </c:pt>
                <c:pt idx="656">
                  <c:v>37436.451811825929</c:v>
                </c:pt>
                <c:pt idx="657">
                  <c:v>38686.468170923581</c:v>
                </c:pt>
                <c:pt idx="658">
                  <c:v>38506.875719524141</c:v>
                </c:pt>
                <c:pt idx="659">
                  <c:v>37089.386898622484</c:v>
                </c:pt>
                <c:pt idx="660">
                  <c:v>36935.669674123666</c:v>
                </c:pt>
                <c:pt idx="661">
                  <c:v>36614.720695959637</c:v>
                </c:pt>
                <c:pt idx="662">
                  <c:v>36828.306566686071</c:v>
                </c:pt>
                <c:pt idx="663">
                  <c:v>37043.138354991737</c:v>
                </c:pt>
                <c:pt idx="664">
                  <c:v>37259.223328729189</c:v>
                </c:pt>
                <c:pt idx="665">
                  <c:v>37476.568798146778</c:v>
                </c:pt>
                <c:pt idx="666">
                  <c:v>37695.182116135969</c:v>
                </c:pt>
                <c:pt idx="667">
                  <c:v>37915.070678480093</c:v>
                </c:pt>
                <c:pt idx="668">
                  <c:v>40473.707855700632</c:v>
                </c:pt>
                <c:pt idx="669">
                  <c:v>43615.590321690892</c:v>
                </c:pt>
                <c:pt idx="670">
                  <c:v>44961.867285831046</c:v>
                </c:pt>
                <c:pt idx="671">
                  <c:v>49608.367876575365</c:v>
                </c:pt>
                <c:pt idx="672">
                  <c:v>55824.541241214167</c:v>
                </c:pt>
                <c:pt idx="673">
                  <c:v>61189.966941905775</c:v>
                </c:pt>
                <c:pt idx="674">
                  <c:v>52377.115412856932</c:v>
                </c:pt>
                <c:pt idx="675">
                  <c:v>53199.732158148821</c:v>
                </c:pt>
                <c:pt idx="676">
                  <c:v>57311.024276185817</c:v>
                </c:pt>
                <c:pt idx="677">
                  <c:v>59318.815687756171</c:v>
                </c:pt>
                <c:pt idx="678">
                  <c:v>59655.232400234941</c:v>
                </c:pt>
                <c:pt idx="679">
                  <c:v>59699.844209699768</c:v>
                </c:pt>
                <c:pt idx="680">
                  <c:v>61265.77274323922</c:v>
                </c:pt>
                <c:pt idx="681">
                  <c:v>57201.316216651423</c:v>
                </c:pt>
                <c:pt idx="682">
                  <c:v>53480.825081031333</c:v>
                </c:pt>
                <c:pt idx="683">
                  <c:v>55984.606491622188</c:v>
                </c:pt>
                <c:pt idx="684">
                  <c:v>57935.585396329734</c:v>
                </c:pt>
                <c:pt idx="685">
                  <c:v>57134.319115881146</c:v>
                </c:pt>
                <c:pt idx="686">
                  <c:v>63122.292938108541</c:v>
                </c:pt>
                <c:pt idx="687">
                  <c:v>64313.194350390491</c:v>
                </c:pt>
                <c:pt idx="688">
                  <c:v>64868.929145297807</c:v>
                </c:pt>
                <c:pt idx="689">
                  <c:v>63867.615449288234</c:v>
                </c:pt>
                <c:pt idx="690">
                  <c:v>63152.203074976358</c:v>
                </c:pt>
                <c:pt idx="691">
                  <c:v>58067.624378324879</c:v>
                </c:pt>
                <c:pt idx="692">
                  <c:v>59064.176838203683</c:v>
                </c:pt>
                <c:pt idx="693">
                  <c:v>58370.093925628702</c:v>
                </c:pt>
                <c:pt idx="694">
                  <c:v>59509.475025993488</c:v>
                </c:pt>
                <c:pt idx="695">
                  <c:v>62349.78560424623</c:v>
                </c:pt>
                <c:pt idx="696">
                  <c:v>58926.515143856908</c:v>
                </c:pt>
                <c:pt idx="697">
                  <c:v>57832.514852856977</c:v>
                </c:pt>
                <c:pt idx="698">
                  <c:v>58169.871189498641</c:v>
                </c:pt>
                <c:pt idx="699">
                  <c:v>58509.195438104049</c:v>
                </c:pt>
                <c:pt idx="700">
                  <c:v>61588.1735255967</c:v>
                </c:pt>
                <c:pt idx="701">
                  <c:v>64191.858484547862</c:v>
                </c:pt>
                <c:pt idx="702">
                  <c:v>63872.337203920993</c:v>
                </c:pt>
                <c:pt idx="703">
                  <c:v>60744.825616510578</c:v>
                </c:pt>
                <c:pt idx="704">
                  <c:v>64876.153605231906</c:v>
                </c:pt>
                <c:pt idx="705">
                  <c:v>66432.065571684143</c:v>
                </c:pt>
                <c:pt idx="706">
                  <c:v>68042.889133748584</c:v>
                </c:pt>
                <c:pt idx="707">
                  <c:v>72810.243781403158</c:v>
                </c:pt>
                <c:pt idx="708">
                  <c:v>73899.660676529587</c:v>
                </c:pt>
                <c:pt idx="709">
                  <c:v>78284.958267867274</c:v>
                </c:pt>
                <c:pt idx="710">
                  <c:v>77989.228884095268</c:v>
                </c:pt>
                <c:pt idx="711">
                  <c:v>81882.548449312671</c:v>
                </c:pt>
                <c:pt idx="712">
                  <c:v>75931.793082768083</c:v>
                </c:pt>
                <c:pt idx="713">
                  <c:v>78211.584925433941</c:v>
                </c:pt>
                <c:pt idx="714">
                  <c:v>82618.682877757252</c:v>
                </c:pt>
                <c:pt idx="715">
                  <c:v>88867.562272619718</c:v>
                </c:pt>
                <c:pt idx="716">
                  <c:v>102653.61633615867</c:v>
                </c:pt>
                <c:pt idx="717">
                  <c:v>105871.69752751214</c:v>
                </c:pt>
                <c:pt idx="718">
                  <c:v>104656.79592407339</c:v>
                </c:pt>
                <c:pt idx="719">
                  <c:v>110254.24442991272</c:v>
                </c:pt>
                <c:pt idx="720">
                  <c:v>109264.78624662221</c:v>
                </c:pt>
                <c:pt idx="721">
                  <c:v>117522.93940210111</c:v>
                </c:pt>
                <c:pt idx="722">
                  <c:v>115642.88760115458</c:v>
                </c:pt>
                <c:pt idx="723">
                  <c:v>119357.32352450739</c:v>
                </c:pt>
                <c:pt idx="724">
                  <c:v>129726.63823857332</c:v>
                </c:pt>
                <c:pt idx="725">
                  <c:v>128736.28243160874</c:v>
                </c:pt>
                <c:pt idx="726">
                  <c:v>128681.97582833061</c:v>
                </c:pt>
                <c:pt idx="727">
                  <c:v>142129.35811888168</c:v>
                </c:pt>
                <c:pt idx="728">
                  <c:v>146088.65770779186</c:v>
                </c:pt>
                <c:pt idx="729">
                  <c:v>144631.8953150278</c:v>
                </c:pt>
                <c:pt idx="730">
                  <c:v>110110.65931402845</c:v>
                </c:pt>
                <c:pt idx="731">
                  <c:v>109378.17691004655</c:v>
                </c:pt>
                <c:pt idx="732">
                  <c:v>110016.21627535515</c:v>
                </c:pt>
                <c:pt idx="733">
                  <c:v>110657.97753696139</c:v>
                </c:pt>
                <c:pt idx="734">
                  <c:v>111303.482405927</c:v>
                </c:pt>
                <c:pt idx="735">
                  <c:v>111952.75271996159</c:v>
                </c:pt>
                <c:pt idx="736">
                  <c:v>111471.90445632361</c:v>
                </c:pt>
                <c:pt idx="737">
                  <c:v>112985.81539718142</c:v>
                </c:pt>
                <c:pt idx="738">
                  <c:v>115528.47763869584</c:v>
                </c:pt>
                <c:pt idx="739">
                  <c:v>117447.62567008584</c:v>
                </c:pt>
                <c:pt idx="740">
                  <c:v>115566.65282494908</c:v>
                </c:pt>
                <c:pt idx="741">
                  <c:v>117793.43139200652</c:v>
                </c:pt>
                <c:pt idx="742">
                  <c:v>122648.25880192057</c:v>
                </c:pt>
                <c:pt idx="743">
                  <c:v>122674.67530059959</c:v>
                </c:pt>
                <c:pt idx="744">
                  <c:v>124282.60556144733</c:v>
                </c:pt>
                <c:pt idx="745">
                  <c:v>132874.06195930252</c:v>
                </c:pt>
                <c:pt idx="746">
                  <c:v>140734.19458132639</c:v>
                </c:pt>
                <c:pt idx="747">
                  <c:v>156077.58744807786</c:v>
                </c:pt>
                <c:pt idx="748">
                  <c:v>159857.32785828051</c:v>
                </c:pt>
                <c:pt idx="749">
                  <c:v>147722.22929872514</c:v>
                </c:pt>
                <c:pt idx="750">
                  <c:v>159288.97519008815</c:v>
                </c:pt>
                <c:pt idx="751">
                  <c:v>162162.81541842251</c:v>
                </c:pt>
                <c:pt idx="752">
                  <c:v>168801.01228252923</c:v>
                </c:pt>
                <c:pt idx="753">
                  <c:v>167709.49637074608</c:v>
                </c:pt>
                <c:pt idx="754">
                  <c:v>163461.78752698581</c:v>
                </c:pt>
                <c:pt idx="755">
                  <c:v>171601.68020437084</c:v>
                </c:pt>
                <c:pt idx="756">
                  <c:v>178661.61531128336</c:v>
                </c:pt>
                <c:pt idx="757">
                  <c:v>191816.10386502155</c:v>
                </c:pt>
                <c:pt idx="758">
                  <c:v>185184.63463328546</c:v>
                </c:pt>
                <c:pt idx="759">
                  <c:v>193748.0397862572</c:v>
                </c:pt>
                <c:pt idx="760">
                  <c:v>180309.70764029623</c:v>
                </c:pt>
                <c:pt idx="761">
                  <c:v>186327.59245500862</c:v>
                </c:pt>
                <c:pt idx="762">
                  <c:v>179822.76346594491</c:v>
                </c:pt>
                <c:pt idx="763">
                  <c:v>182889.79400954151</c:v>
                </c:pt>
                <c:pt idx="764">
                  <c:v>173630.9610337278</c:v>
                </c:pt>
                <c:pt idx="765">
                  <c:v>168434.56037723785</c:v>
                </c:pt>
                <c:pt idx="766">
                  <c:v>168273.00891341339</c:v>
                </c:pt>
                <c:pt idx="767">
                  <c:v>169254.60146540831</c:v>
                </c:pt>
                <c:pt idx="768">
                  <c:v>170241.91997395654</c:v>
                </c:pt>
                <c:pt idx="769">
                  <c:v>168975.90983378404</c:v>
                </c:pt>
                <c:pt idx="770">
                  <c:v>169961.60264114779</c:v>
                </c:pt>
                <c:pt idx="771">
                  <c:v>172364.18460367853</c:v>
                </c:pt>
                <c:pt idx="772">
                  <c:v>180089.57347427515</c:v>
                </c:pt>
                <c:pt idx="773">
                  <c:v>184989.25183246384</c:v>
                </c:pt>
                <c:pt idx="774">
                  <c:v>196387.37280899065</c:v>
                </c:pt>
                <c:pt idx="775">
                  <c:v>207429.89257189489</c:v>
                </c:pt>
                <c:pt idx="776">
                  <c:v>198961.54944749805</c:v>
                </c:pt>
                <c:pt idx="777">
                  <c:v>196716.16147130163</c:v>
                </c:pt>
                <c:pt idx="778">
                  <c:v>207925.60583073154</c:v>
                </c:pt>
                <c:pt idx="779">
                  <c:v>208880.31665301451</c:v>
                </c:pt>
                <c:pt idx="780">
                  <c:v>202849.28616279401</c:v>
                </c:pt>
                <c:pt idx="781">
                  <c:v>209190.65097220714</c:v>
                </c:pt>
                <c:pt idx="782">
                  <c:v>208733.43552869387</c:v>
                </c:pt>
                <c:pt idx="783">
                  <c:v>205998.83903189626</c:v>
                </c:pt>
                <c:pt idx="784">
                  <c:v>201770.92196976935</c:v>
                </c:pt>
                <c:pt idx="785">
                  <c:v>212026.00915365326</c:v>
                </c:pt>
                <c:pt idx="786">
                  <c:v>207639.86040033144</c:v>
                </c:pt>
                <c:pt idx="787">
                  <c:v>194871.43128517643</c:v>
                </c:pt>
                <c:pt idx="788">
                  <c:v>189193.78074386297</c:v>
                </c:pt>
                <c:pt idx="789">
                  <c:v>190297.41113153551</c:v>
                </c:pt>
                <c:pt idx="790">
                  <c:v>191407.47936313614</c:v>
                </c:pt>
                <c:pt idx="791">
                  <c:v>192524.02299275444</c:v>
                </c:pt>
                <c:pt idx="792">
                  <c:v>194235.13862843567</c:v>
                </c:pt>
                <c:pt idx="793">
                  <c:v>199085.15011347379</c:v>
                </c:pt>
                <c:pt idx="794">
                  <c:v>198222.1888333727</c:v>
                </c:pt>
                <c:pt idx="795">
                  <c:v>206504.37888207348</c:v>
                </c:pt>
                <c:pt idx="796">
                  <c:v>216589.86089927703</c:v>
                </c:pt>
                <c:pt idx="797">
                  <c:v>231670.21330984871</c:v>
                </c:pt>
                <c:pt idx="798">
                  <c:v>236689.93541430755</c:v>
                </c:pt>
                <c:pt idx="799">
                  <c:v>242456.9616700015</c:v>
                </c:pt>
                <c:pt idx="800">
                  <c:v>234134.7733421716</c:v>
                </c:pt>
                <c:pt idx="801">
                  <c:v>222110.40944700316</c:v>
                </c:pt>
                <c:pt idx="802">
                  <c:v>227813.1014430022</c:v>
                </c:pt>
                <c:pt idx="803">
                  <c:v>239662.77864578925</c:v>
                </c:pt>
                <c:pt idx="804">
                  <c:v>281764.55828939518</c:v>
                </c:pt>
                <c:pt idx="805">
                  <c:v>273796.88531608367</c:v>
                </c:pt>
                <c:pt idx="806">
                  <c:v>279054.67142957315</c:v>
                </c:pt>
                <c:pt idx="807">
                  <c:v>284439.0740283131</c:v>
                </c:pt>
                <c:pt idx="808">
                  <c:v>308701.71757564542</c:v>
                </c:pt>
                <c:pt idx="809">
                  <c:v>310843.12171976629</c:v>
                </c:pt>
                <c:pt idx="810">
                  <c:v>311298.64154661872</c:v>
                </c:pt>
                <c:pt idx="811">
                  <c:v>325630.37778314645</c:v>
                </c:pt>
                <c:pt idx="812">
                  <c:v>336141.69434715575</c:v>
                </c:pt>
                <c:pt idx="813">
                  <c:v>327028.08798336732</c:v>
                </c:pt>
                <c:pt idx="814">
                  <c:v>329631.32902165019</c:v>
                </c:pt>
                <c:pt idx="815">
                  <c:v>331511.93150250259</c:v>
                </c:pt>
                <c:pt idx="816">
                  <c:v>337899.77918378747</c:v>
                </c:pt>
                <c:pt idx="817">
                  <c:v>290959.19784741011</c:v>
                </c:pt>
                <c:pt idx="818">
                  <c:v>293391.51120478642</c:v>
                </c:pt>
                <c:pt idx="819">
                  <c:v>297501.30215737491</c:v>
                </c:pt>
                <c:pt idx="820">
                  <c:v>304884.92662170937</c:v>
                </c:pt>
                <c:pt idx="821">
                  <c:v>304902.92828183551</c:v>
                </c:pt>
                <c:pt idx="822">
                  <c:v>302990.07526833715</c:v>
                </c:pt>
                <c:pt idx="823">
                  <c:v>304951.63853578444</c:v>
                </c:pt>
                <c:pt idx="824">
                  <c:v>309498.26759325369</c:v>
                </c:pt>
                <c:pt idx="825">
                  <c:v>317536.84758507588</c:v>
                </c:pt>
                <c:pt idx="826">
                  <c:v>323764.12696937547</c:v>
                </c:pt>
                <c:pt idx="827">
                  <c:v>332223.4587090424</c:v>
                </c:pt>
                <c:pt idx="828">
                  <c:v>346262.83755753707</c:v>
                </c:pt>
                <c:pt idx="829">
                  <c:v>382158.2129387898</c:v>
                </c:pt>
                <c:pt idx="830">
                  <c:v>371560.9414990723</c:v>
                </c:pt>
                <c:pt idx="831">
                  <c:v>375907.69517627847</c:v>
                </c:pt>
                <c:pt idx="832">
                  <c:v>389341.54318203876</c:v>
                </c:pt>
                <c:pt idx="833">
                  <c:v>381246.77633189119</c:v>
                </c:pt>
                <c:pt idx="834">
                  <c:v>382299.09398581844</c:v>
                </c:pt>
                <c:pt idx="835">
                  <c:v>370643.68003721116</c:v>
                </c:pt>
                <c:pt idx="836">
                  <c:v>375480.22237509926</c:v>
                </c:pt>
                <c:pt idx="837">
                  <c:v>382421.86966586416</c:v>
                </c:pt>
                <c:pt idx="838">
                  <c:v>385957.70036806178</c:v>
                </c:pt>
                <c:pt idx="839">
                  <c:v>372225.42162507062</c:v>
                </c:pt>
                <c:pt idx="840">
                  <c:v>371544.33241563838</c:v>
                </c:pt>
                <c:pt idx="841">
                  <c:v>373261.39392890007</c:v>
                </c:pt>
                <c:pt idx="842">
                  <c:v>384690.14909433923</c:v>
                </c:pt>
                <c:pt idx="843">
                  <c:v>381505.97410145716</c:v>
                </c:pt>
                <c:pt idx="844">
                  <c:v>385416.71339948598</c:v>
                </c:pt>
                <c:pt idx="845">
                  <c:v>376583.98887189588</c:v>
                </c:pt>
                <c:pt idx="846">
                  <c:v>395838.47158772935</c:v>
                </c:pt>
                <c:pt idx="847">
                  <c:v>399331.7248674914</c:v>
                </c:pt>
                <c:pt idx="848">
                  <c:v>386609.08058549999</c:v>
                </c:pt>
                <c:pt idx="849">
                  <c:v>379957.66541395924</c:v>
                </c:pt>
                <c:pt idx="850">
                  <c:v>360886.94727291208</c:v>
                </c:pt>
                <c:pt idx="851">
                  <c:v>362992.12113200407</c:v>
                </c:pt>
                <c:pt idx="852">
                  <c:v>365109.57517194079</c:v>
                </c:pt>
                <c:pt idx="853">
                  <c:v>367239.38102711044</c:v>
                </c:pt>
                <c:pt idx="854">
                  <c:v>374579.6726356771</c:v>
                </c:pt>
                <c:pt idx="855">
                  <c:v>403152.09356586559</c:v>
                </c:pt>
                <c:pt idx="856">
                  <c:v>441087.91930570605</c:v>
                </c:pt>
                <c:pt idx="857">
                  <c:v>405344.52587073337</c:v>
                </c:pt>
                <c:pt idx="858">
                  <c:v>369869.4201910125</c:v>
                </c:pt>
                <c:pt idx="859">
                  <c:v>372026.99180879339</c:v>
                </c:pt>
                <c:pt idx="860">
                  <c:v>329343.49446902907</c:v>
                </c:pt>
                <c:pt idx="861">
                  <c:v>331264.66485343175</c:v>
                </c:pt>
                <c:pt idx="862">
                  <c:v>333197.04206507676</c:v>
                </c:pt>
                <c:pt idx="863">
                  <c:v>332785.73458503321</c:v>
                </c:pt>
                <c:pt idx="864">
                  <c:v>332050.89586117008</c:v>
                </c:pt>
                <c:pt idx="865">
                  <c:v>333987.85942036024</c:v>
                </c:pt>
                <c:pt idx="866">
                  <c:v>338220.07846145949</c:v>
                </c:pt>
                <c:pt idx="867">
                  <c:v>350430.67192416207</c:v>
                </c:pt>
                <c:pt idx="868">
                  <c:v>391195.131945097</c:v>
                </c:pt>
                <c:pt idx="869">
                  <c:v>359581.01805257308</c:v>
                </c:pt>
                <c:pt idx="870">
                  <c:v>386901.99985976162</c:v>
                </c:pt>
                <c:pt idx="871">
                  <c:v>392313.94028767198</c:v>
                </c:pt>
                <c:pt idx="872">
                  <c:v>383316.33330583648</c:v>
                </c:pt>
                <c:pt idx="873">
                  <c:v>382687.41797941917</c:v>
                </c:pt>
                <c:pt idx="874">
                  <c:v>398115.73187339923</c:v>
                </c:pt>
                <c:pt idx="875">
                  <c:v>423876.84600066382</c:v>
                </c:pt>
                <c:pt idx="876">
                  <c:v>478774.56040986971</c:v>
                </c:pt>
                <c:pt idx="877">
                  <c:v>471843.0657383959</c:v>
                </c:pt>
                <c:pt idx="878">
                  <c:v>441911.5951333135</c:v>
                </c:pt>
                <c:pt idx="879">
                  <c:v>444661.9005870478</c:v>
                </c:pt>
                <c:pt idx="880">
                  <c:v>422652.42439272499</c:v>
                </c:pt>
                <c:pt idx="881">
                  <c:v>420649.7073109026</c:v>
                </c:pt>
                <c:pt idx="882">
                  <c:v>431337.89058239089</c:v>
                </c:pt>
                <c:pt idx="883">
                  <c:v>434053.70501810324</c:v>
                </c:pt>
                <c:pt idx="884">
                  <c:v>475916.53829220013</c:v>
                </c:pt>
                <c:pt idx="885">
                  <c:v>466115.78942789248</c:v>
                </c:pt>
                <c:pt idx="886">
                  <c:v>458656.01286805607</c:v>
                </c:pt>
                <c:pt idx="887">
                  <c:v>443093.20694232488</c:v>
                </c:pt>
                <c:pt idx="888">
                  <c:v>455825.82108905702</c:v>
                </c:pt>
                <c:pt idx="889">
                  <c:v>498409.61450715811</c:v>
                </c:pt>
                <c:pt idx="890">
                  <c:v>496626.05443780951</c:v>
                </c:pt>
                <c:pt idx="891">
                  <c:v>454571.32557686191</c:v>
                </c:pt>
                <c:pt idx="892">
                  <c:v>482473.31187483697</c:v>
                </c:pt>
                <c:pt idx="893">
                  <c:v>501539.2501664075</c:v>
                </c:pt>
                <c:pt idx="894">
                  <c:v>492567.71991326677</c:v>
                </c:pt>
                <c:pt idx="895">
                  <c:v>457698.42874346755</c:v>
                </c:pt>
                <c:pt idx="896">
                  <c:v>468714.29071223288</c:v>
                </c:pt>
                <c:pt idx="897">
                  <c:v>424270.23749316018</c:v>
                </c:pt>
                <c:pt idx="898">
                  <c:v>426745.14721187029</c:v>
                </c:pt>
                <c:pt idx="899">
                  <c:v>455591.32494430372</c:v>
                </c:pt>
                <c:pt idx="900">
                  <c:v>506390.99689882615</c:v>
                </c:pt>
                <c:pt idx="901">
                  <c:v>500015.03373749269</c:v>
                </c:pt>
                <c:pt idx="902">
                  <c:v>525610.1471267275</c:v>
                </c:pt>
                <c:pt idx="903">
                  <c:v>534645.09338858991</c:v>
                </c:pt>
                <c:pt idx="904">
                  <c:v>535296.4235110773</c:v>
                </c:pt>
                <c:pt idx="905">
                  <c:v>543563.47719092458</c:v>
                </c:pt>
                <c:pt idx="906">
                  <c:v>516682.49648514669</c:v>
                </c:pt>
                <c:pt idx="907">
                  <c:v>476295.99877707643</c:v>
                </c:pt>
                <c:pt idx="908">
                  <c:v>483120.30357824679</c:v>
                </c:pt>
                <c:pt idx="909">
                  <c:v>481272.47339110769</c:v>
                </c:pt>
                <c:pt idx="910">
                  <c:v>481244.83668120526</c:v>
                </c:pt>
                <c:pt idx="911">
                  <c:v>485296.01136399386</c:v>
                </c:pt>
                <c:pt idx="912">
                  <c:v>480924.31798071379</c:v>
                </c:pt>
                <c:pt idx="913">
                  <c:v>483729.70983560133</c:v>
                </c:pt>
                <c:pt idx="914">
                  <c:v>486551.466476309</c:v>
                </c:pt>
                <c:pt idx="915">
                  <c:v>489389.68336408748</c:v>
                </c:pt>
                <c:pt idx="916">
                  <c:v>492244.45651704469</c:v>
                </c:pt>
                <c:pt idx="917">
                  <c:v>495115.88251339411</c:v>
                </c:pt>
                <c:pt idx="918">
                  <c:v>491817.34795088629</c:v>
                </c:pt>
                <c:pt idx="919">
                  <c:v>504106.58496323967</c:v>
                </c:pt>
                <c:pt idx="920">
                  <c:v>519944.69033008051</c:v>
                </c:pt>
                <c:pt idx="921">
                  <c:v>511311.90747591842</c:v>
                </c:pt>
                <c:pt idx="922">
                  <c:v>532549.87014115031</c:v>
                </c:pt>
                <c:pt idx="923">
                  <c:v>529909.4004330273</c:v>
                </c:pt>
                <c:pt idx="924">
                  <c:v>565255.65248457086</c:v>
                </c:pt>
                <c:pt idx="925">
                  <c:v>590088.15048350231</c:v>
                </c:pt>
                <c:pt idx="926">
                  <c:v>591497.26163823134</c:v>
                </c:pt>
                <c:pt idx="927">
                  <c:v>581856.62304672727</c:v>
                </c:pt>
                <c:pt idx="928">
                  <c:v>570378.19216129091</c:v>
                </c:pt>
                <c:pt idx="929">
                  <c:v>571914.98238936847</c:v>
                </c:pt>
                <c:pt idx="930">
                  <c:v>563038.30146887468</c:v>
                </c:pt>
                <c:pt idx="931">
                  <c:v>570752.8440588339</c:v>
                </c:pt>
                <c:pt idx="932">
                  <c:v>610271.59065682185</c:v>
                </c:pt>
                <c:pt idx="933">
                  <c:v>643770.58827906603</c:v>
                </c:pt>
                <c:pt idx="934">
                  <c:v>638349.57896484912</c:v>
                </c:pt>
                <c:pt idx="935">
                  <c:v>683309.58008674032</c:v>
                </c:pt>
                <c:pt idx="936">
                  <c:v>691702.98953352147</c:v>
                </c:pt>
                <c:pt idx="937">
                  <c:v>699559.67950506776</c:v>
                </c:pt>
                <c:pt idx="938">
                  <c:v>736254.82770296128</c:v>
                </c:pt>
                <c:pt idx="939">
                  <c:v>728202.14051309857</c:v>
                </c:pt>
                <c:pt idx="940">
                  <c:v>688790.97485968098</c:v>
                </c:pt>
                <c:pt idx="941">
                  <c:v>730160.50208227918</c:v>
                </c:pt>
                <c:pt idx="942">
                  <c:v>750132.12016838242</c:v>
                </c:pt>
                <c:pt idx="943">
                  <c:v>802343.61436192587</c:v>
                </c:pt>
                <c:pt idx="944">
                  <c:v>817117.4090826686</c:v>
                </c:pt>
                <c:pt idx="945">
                  <c:v>896987.79207794566</c:v>
                </c:pt>
                <c:pt idx="946">
                  <c:v>873786.10802587378</c:v>
                </c:pt>
                <c:pt idx="947">
                  <c:v>890677.47410162643</c:v>
                </c:pt>
                <c:pt idx="948">
                  <c:v>960585.90357590513</c:v>
                </c:pt>
                <c:pt idx="949">
                  <c:v>1047564.8900291838</c:v>
                </c:pt>
                <c:pt idx="950">
                  <c:v>1011789.5929381405</c:v>
                </c:pt>
                <c:pt idx="951">
                  <c:v>1081977.8791857364</c:v>
                </c:pt>
                <c:pt idx="952">
                  <c:v>1125723.1839478109</c:v>
                </c:pt>
                <c:pt idx="953">
                  <c:v>1093532.7332101467</c:v>
                </c:pt>
                <c:pt idx="954">
                  <c:v>1122692.8108690463</c:v>
                </c:pt>
                <c:pt idx="955">
                  <c:v>1104156.9208848835</c:v>
                </c:pt>
                <c:pt idx="956">
                  <c:v>1151842.9184950099</c:v>
                </c:pt>
                <c:pt idx="957">
                  <c:v>1176523.520468154</c:v>
                </c:pt>
                <c:pt idx="958">
                  <c:v>1228061.3994661644</c:v>
                </c:pt>
                <c:pt idx="959">
                  <c:v>1258595.6228667956</c:v>
                </c:pt>
                <c:pt idx="960">
                  <c:v>1308622.7226516835</c:v>
                </c:pt>
                <c:pt idx="961">
                  <c:v>1335463.4614189325</c:v>
                </c:pt>
                <c:pt idx="962">
                  <c:v>1353079.6751882073</c:v>
                </c:pt>
                <c:pt idx="963">
                  <c:v>1436782.3138324996</c:v>
                </c:pt>
                <c:pt idx="964">
                  <c:v>1484111.8168462198</c:v>
                </c:pt>
                <c:pt idx="965">
                  <c:v>1507340.4842098912</c:v>
                </c:pt>
                <c:pt idx="966">
                  <c:v>1490212.4926024713</c:v>
                </c:pt>
                <c:pt idx="967">
                  <c:v>1501110.9379028033</c:v>
                </c:pt>
                <c:pt idx="968">
                  <c:v>1508312.6834079758</c:v>
                </c:pt>
                <c:pt idx="969">
                  <c:v>1580706.7453876906</c:v>
                </c:pt>
                <c:pt idx="970">
                  <c:v>1653487.9961189041</c:v>
                </c:pt>
                <c:pt idx="971">
                  <c:v>1597477.5133438443</c:v>
                </c:pt>
                <c:pt idx="972">
                  <c:v>1540985.7958475263</c:v>
                </c:pt>
                <c:pt idx="973">
                  <c:v>1490676.0768506397</c:v>
                </c:pt>
                <c:pt idx="974">
                  <c:v>1568945.910758524</c:v>
                </c:pt>
                <c:pt idx="975">
                  <c:v>1517928.4078716759</c:v>
                </c:pt>
                <c:pt idx="976">
                  <c:v>1568089.7982031426</c:v>
                </c:pt>
                <c:pt idx="977">
                  <c:v>1623364.8296179359</c:v>
                </c:pt>
                <c:pt idx="978">
                  <c:v>1549173.9561955289</c:v>
                </c:pt>
                <c:pt idx="979">
                  <c:v>1440065.1006616708</c:v>
                </c:pt>
                <c:pt idx="980">
                  <c:v>1448465.4804155305</c:v>
                </c:pt>
                <c:pt idx="981">
                  <c:v>1456914.8623846211</c:v>
                </c:pt>
                <c:pt idx="982">
                  <c:v>1465413.5324151979</c:v>
                </c:pt>
                <c:pt idx="983">
                  <c:v>1473961.7780209533</c:v>
                </c:pt>
                <c:pt idx="984">
                  <c:v>1482559.8883927423</c:v>
                </c:pt>
                <c:pt idx="985">
                  <c:v>1475766.4029047699</c:v>
                </c:pt>
                <c:pt idx="986">
                  <c:v>1484375.0402550478</c:v>
                </c:pt>
                <c:pt idx="987">
                  <c:v>1493033.8946565357</c:v>
                </c:pt>
                <c:pt idx="988">
                  <c:v>1503567.032339836</c:v>
                </c:pt>
                <c:pt idx="989">
                  <c:v>1568869.9675291735</c:v>
                </c:pt>
                <c:pt idx="990">
                  <c:v>1553137.4614823838</c:v>
                </c:pt>
                <c:pt idx="991">
                  <c:v>1619550.555094237</c:v>
                </c:pt>
                <c:pt idx="992">
                  <c:v>1651842.4089406531</c:v>
                </c:pt>
                <c:pt idx="993">
                  <c:v>1654184.137372239</c:v>
                </c:pt>
                <c:pt idx="994">
                  <c:v>1733109.0059540882</c:v>
                </c:pt>
                <c:pt idx="995">
                  <c:v>1766783.1850401857</c:v>
                </c:pt>
                <c:pt idx="996">
                  <c:v>1815230.6717886501</c:v>
                </c:pt>
                <c:pt idx="997">
                  <c:v>1748215.9957439634</c:v>
                </c:pt>
                <c:pt idx="998">
                  <c:v>1752880.5479417699</c:v>
                </c:pt>
                <c:pt idx="999">
                  <c:v>1862971.7486849979</c:v>
                </c:pt>
                <c:pt idx="1000">
                  <c:v>1858739.7698683203</c:v>
                </c:pt>
                <c:pt idx="1001">
                  <c:v>1760263.0284664787</c:v>
                </c:pt>
                <c:pt idx="1002">
                  <c:v>1728846.8688134647</c:v>
                </c:pt>
                <c:pt idx="1003">
                  <c:v>1789293.6336344278</c:v>
                </c:pt>
                <c:pt idx="1004">
                  <c:v>1721805.707768396</c:v>
                </c:pt>
                <c:pt idx="1005">
                  <c:v>1814163.246812427</c:v>
                </c:pt>
                <c:pt idx="1006">
                  <c:v>1875162.9527882892</c:v>
                </c:pt>
                <c:pt idx="1007">
                  <c:v>1863142.0749878655</c:v>
                </c:pt>
                <c:pt idx="1008">
                  <c:v>1975207.0898821417</c:v>
                </c:pt>
                <c:pt idx="1009">
                  <c:v>1928975.3575004095</c:v>
                </c:pt>
                <c:pt idx="1010">
                  <c:v>1979565.8425147028</c:v>
                </c:pt>
                <c:pt idx="1011">
                  <c:v>1985898.0971629503</c:v>
                </c:pt>
                <c:pt idx="1012">
                  <c:v>2026416.1490453589</c:v>
                </c:pt>
                <c:pt idx="1013">
                  <c:v>2006620.0424989203</c:v>
                </c:pt>
                <c:pt idx="1014">
                  <c:v>1961658.1598493981</c:v>
                </c:pt>
                <c:pt idx="1015">
                  <c:v>1940249.901835568</c:v>
                </c:pt>
                <c:pt idx="1016">
                  <c:v>1938443.8521279066</c:v>
                </c:pt>
                <c:pt idx="1017">
                  <c:v>1915325.0913327616</c:v>
                </c:pt>
                <c:pt idx="1018">
                  <c:v>1959196.7234107503</c:v>
                </c:pt>
                <c:pt idx="1019">
                  <c:v>1985986.5069593603</c:v>
                </c:pt>
                <c:pt idx="1020">
                  <c:v>1932702.6302616415</c:v>
                </c:pt>
                <c:pt idx="1021">
                  <c:v>2020040.4561875318</c:v>
                </c:pt>
                <c:pt idx="1022">
                  <c:v>2049741.2785803161</c:v>
                </c:pt>
                <c:pt idx="1023">
                  <c:v>2015846.3623023983</c:v>
                </c:pt>
                <c:pt idx="1024">
                  <c:v>2059956.4869296404</c:v>
                </c:pt>
                <c:pt idx="1025">
                  <c:v>1980786.4125688341</c:v>
                </c:pt>
                <c:pt idx="1026">
                  <c:v>2004429.4977562784</c:v>
                </c:pt>
                <c:pt idx="1027">
                  <c:v>2038693.4199326851</c:v>
                </c:pt>
                <c:pt idx="1028">
                  <c:v>2089571.4893348485</c:v>
                </c:pt>
                <c:pt idx="1029">
                  <c:v>2118725.5619092006</c:v>
                </c:pt>
                <c:pt idx="1030">
                  <c:v>2202907.5209904467</c:v>
                </c:pt>
                <c:pt idx="1031">
                  <c:v>2255718.8696052651</c:v>
                </c:pt>
                <c:pt idx="1032">
                  <c:v>2321598.6903528417</c:v>
                </c:pt>
                <c:pt idx="1033">
                  <c:v>2391219.0396815687</c:v>
                </c:pt>
                <c:pt idx="1034">
                  <c:v>2340371.7826728621</c:v>
                </c:pt>
                <c:pt idx="1035">
                  <c:v>2361037.7371583763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0-4302-A373-AA7A612E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701704"/>
        <c:axId val="966702880"/>
      </c:lineChart>
      <c:dateAx>
        <c:axId val="966701704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2880"/>
        <c:crosses val="autoZero"/>
        <c:auto val="1"/>
        <c:lblOffset val="100"/>
        <c:baseTimeUnit val="months"/>
      </c:dateAx>
      <c:valAx>
        <c:axId val="9667028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70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Sheet1!$G$554:$G$1060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-8.9598553001192016E-2</c:v>
                </c:pt>
                <c:pt idx="8">
                  <c:v>-0.1554435524215293</c:v>
                </c:pt>
                <c:pt idx="9">
                  <c:v>-0.25203739528491753</c:v>
                </c:pt>
                <c:pt idx="10">
                  <c:v>-0.16689770778666313</c:v>
                </c:pt>
                <c:pt idx="11">
                  <c:v>-6.9032492940785617E-2</c:v>
                </c:pt>
                <c:pt idx="12">
                  <c:v>-1.3469593986046302E-3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-1.1113961728949961E-2</c:v>
                </c:pt>
                <c:pt idx="21">
                  <c:v>-1.5168218172991077E-2</c:v>
                </c:pt>
                <c:pt idx="22">
                  <c:v>-1.8231650152262913E-2</c:v>
                </c:pt>
                <c:pt idx="23">
                  <c:v>0</c:v>
                </c:pt>
                <c:pt idx="24">
                  <c:v>-1.0741417632424421E-2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-8.9170379578506931E-2</c:v>
                </c:pt>
                <c:pt idx="32">
                  <c:v>-0.15068352809878593</c:v>
                </c:pt>
                <c:pt idx="33">
                  <c:v>-0.12087323309275788</c:v>
                </c:pt>
                <c:pt idx="34">
                  <c:v>-0.27035948038472601</c:v>
                </c:pt>
                <c:pt idx="35">
                  <c:v>-0.13891457400731333</c:v>
                </c:pt>
                <c:pt idx="36">
                  <c:v>-5.416031469219651E-3</c:v>
                </c:pt>
                <c:pt idx="37">
                  <c:v>0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-0.18205254571310647</c:v>
                </c:pt>
                <c:pt idx="41">
                  <c:v>-0.24002342840540802</c:v>
                </c:pt>
                <c:pt idx="42">
                  <c:v>-0.15226254605592038</c:v>
                </c:pt>
                <c:pt idx="43">
                  <c:v>-0.16959848780089648</c:v>
                </c:pt>
                <c:pt idx="44">
                  <c:v>-0.2801427041607385</c:v>
                </c:pt>
                <c:pt idx="45">
                  <c:v>-0.18663111272892119</c:v>
                </c:pt>
                <c:pt idx="46">
                  <c:v>-0.21454948043848676</c:v>
                </c:pt>
                <c:pt idx="47">
                  <c:v>-0.21649477607438561</c:v>
                </c:pt>
                <c:pt idx="48">
                  <c:v>-0.26694580956254343</c:v>
                </c:pt>
                <c:pt idx="49">
                  <c:v>-0.23797722216268713</c:v>
                </c:pt>
                <c:pt idx="50">
                  <c:v>-0.2600053128890002</c:v>
                </c:pt>
                <c:pt idx="51">
                  <c:v>-0.3005900793135583</c:v>
                </c:pt>
                <c:pt idx="52">
                  <c:v>-0.26372155038002354</c:v>
                </c:pt>
                <c:pt idx="53">
                  <c:v>-0.1838069307722523</c:v>
                </c:pt>
                <c:pt idx="54">
                  <c:v>-0.21195976896996327</c:v>
                </c:pt>
                <c:pt idx="55">
                  <c:v>-0.33806384900738295</c:v>
                </c:pt>
                <c:pt idx="56">
                  <c:v>-0.36749032468850795</c:v>
                </c:pt>
                <c:pt idx="57">
                  <c:v>-0.34776324336224862</c:v>
                </c:pt>
                <c:pt idx="58">
                  <c:v>-0.35143315781261897</c:v>
                </c:pt>
                <c:pt idx="59">
                  <c:v>-0.3430271303431367</c:v>
                </c:pt>
                <c:pt idx="60">
                  <c:v>-0.32747071965941443</c:v>
                </c:pt>
                <c:pt idx="61">
                  <c:v>-0.35180492088657001</c:v>
                </c:pt>
                <c:pt idx="62">
                  <c:v>-0.38975048663078715</c:v>
                </c:pt>
                <c:pt idx="63">
                  <c:v>-0.34947564664453334</c:v>
                </c:pt>
                <c:pt idx="64">
                  <c:v>-0.32438539669291577</c:v>
                </c:pt>
                <c:pt idx="65">
                  <c:v>-0.38888564664021996</c:v>
                </c:pt>
                <c:pt idx="66">
                  <c:v>-0.40140584337732133</c:v>
                </c:pt>
                <c:pt idx="67">
                  <c:v>-0.49503088453961197</c:v>
                </c:pt>
                <c:pt idx="68">
                  <c:v>-0.44549103876624763</c:v>
                </c:pt>
                <c:pt idx="69">
                  <c:v>-0.46704924023466976</c:v>
                </c:pt>
                <c:pt idx="70">
                  <c:v>-0.44040157899361909</c:v>
                </c:pt>
                <c:pt idx="71">
                  <c:v>-0.41355018451061232</c:v>
                </c:pt>
                <c:pt idx="72">
                  <c:v>-0.44097547277118854</c:v>
                </c:pt>
                <c:pt idx="73">
                  <c:v>-0.39218422811071652</c:v>
                </c:pt>
                <c:pt idx="74">
                  <c:v>-0.42761362426773764</c:v>
                </c:pt>
                <c:pt idx="75">
                  <c:v>-0.43820048727725136</c:v>
                </c:pt>
                <c:pt idx="76">
                  <c:v>-0.44593235874312698</c:v>
                </c:pt>
                <c:pt idx="77">
                  <c:v>-0.4462153124431667</c:v>
                </c:pt>
                <c:pt idx="78">
                  <c:v>-0.4027038054917722</c:v>
                </c:pt>
                <c:pt idx="79">
                  <c:v>-0.38214716095411938</c:v>
                </c:pt>
                <c:pt idx="80">
                  <c:v>-0.35467513818479801</c:v>
                </c:pt>
                <c:pt idx="81">
                  <c:v>-0.35436446924916298</c:v>
                </c:pt>
                <c:pt idx="82">
                  <c:v>-0.34045592754418941</c:v>
                </c:pt>
                <c:pt idx="83">
                  <c:v>-0.28931572645394199</c:v>
                </c:pt>
                <c:pt idx="84">
                  <c:v>-0.2868712328097196</c:v>
                </c:pt>
                <c:pt idx="85">
                  <c:v>-0.33869678695731975</c:v>
                </c:pt>
                <c:pt idx="86">
                  <c:v>-0.33763355102837178</c:v>
                </c:pt>
                <c:pt idx="87">
                  <c:v>-0.32075020550536748</c:v>
                </c:pt>
                <c:pt idx="88">
                  <c:v>-0.28502097100115553</c:v>
                </c:pt>
                <c:pt idx="89">
                  <c:v>-0.23682170513112288</c:v>
                </c:pt>
                <c:pt idx="90">
                  <c:v>-0.16356201640079637</c:v>
                </c:pt>
                <c:pt idx="91">
                  <c:v>-0.1656386914006851</c:v>
                </c:pt>
                <c:pt idx="92">
                  <c:v>-0.13424363150727103</c:v>
                </c:pt>
                <c:pt idx="93">
                  <c:v>-8.3901327959254646E-2</c:v>
                </c:pt>
                <c:pt idx="94">
                  <c:v>-0.16515276384223432</c:v>
                </c:pt>
                <c:pt idx="95">
                  <c:v>-8.8522977731381181E-2</c:v>
                </c:pt>
                <c:pt idx="96">
                  <c:v>-8.9308355616533053E-3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-1.6075726577558069E-2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-8.7775485394805397E-2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-6.6736928343308799E-2</c:v>
                </c:pt>
                <c:pt idx="119">
                  <c:v>-0.11987311248940014</c:v>
                </c:pt>
                <c:pt idx="120">
                  <c:v>-0.25800674851453853</c:v>
                </c:pt>
                <c:pt idx="121">
                  <c:v>-0.24823392797028376</c:v>
                </c:pt>
                <c:pt idx="122">
                  <c:v>-0.1986806587357105</c:v>
                </c:pt>
                <c:pt idx="123">
                  <c:v>-0.18854264207852711</c:v>
                </c:pt>
                <c:pt idx="124">
                  <c:v>-0.18888188285004237</c:v>
                </c:pt>
                <c:pt idx="125">
                  <c:v>-0.28947415708604318</c:v>
                </c:pt>
                <c:pt idx="126">
                  <c:v>-0.23898941780051808</c:v>
                </c:pt>
                <c:pt idx="127">
                  <c:v>-0.16998953219348645</c:v>
                </c:pt>
                <c:pt idx="128">
                  <c:v>-0.13655703548373666</c:v>
                </c:pt>
                <c:pt idx="129">
                  <c:v>-0.14056535792754188</c:v>
                </c:pt>
                <c:pt idx="130">
                  <c:v>-0.17220227924795017</c:v>
                </c:pt>
                <c:pt idx="131">
                  <c:v>-0.18113951505259351</c:v>
                </c:pt>
                <c:pt idx="132">
                  <c:v>-0.20609306946826522</c:v>
                </c:pt>
                <c:pt idx="133">
                  <c:v>-0.27506709365829918</c:v>
                </c:pt>
                <c:pt idx="134">
                  <c:v>-0.37788967948283769</c:v>
                </c:pt>
                <c:pt idx="135">
                  <c:v>-0.36079955639002015</c:v>
                </c:pt>
                <c:pt idx="136">
                  <c:v>-0.41783832063548054</c:v>
                </c:pt>
                <c:pt idx="137">
                  <c:v>-0.46602741125152936</c:v>
                </c:pt>
                <c:pt idx="138">
                  <c:v>-0.37509491919805416</c:v>
                </c:pt>
                <c:pt idx="139">
                  <c:v>-0.27513606881382635</c:v>
                </c:pt>
                <c:pt idx="140">
                  <c:v>-0.18417240292000592</c:v>
                </c:pt>
                <c:pt idx="141">
                  <c:v>-0.15899035465337075</c:v>
                </c:pt>
                <c:pt idx="142">
                  <c:v>-7.2077776288187012E-2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-0.14402445318226487</c:v>
                </c:pt>
                <c:pt idx="146">
                  <c:v>-0.12846818332501575</c:v>
                </c:pt>
                <c:pt idx="147">
                  <c:v>-4.554884936092185E-2</c:v>
                </c:pt>
                <c:pt idx="148">
                  <c:v>-1.2111324081638508E-2</c:v>
                </c:pt>
                <c:pt idx="149">
                  <c:v>-6.5086791738768746E-3</c:v>
                </c:pt>
                <c:pt idx="150">
                  <c:v>-5.7657192736908502E-3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-0.17118407520905232</c:v>
                </c:pt>
                <c:pt idx="154">
                  <c:v>-8.1430703596858112E-2</c:v>
                </c:pt>
                <c:pt idx="155">
                  <c:v>-3.1651665218856095E-2</c:v>
                </c:pt>
                <c:pt idx="156">
                  <c:v>-4.5044209077363839E-2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-1.5435952299547973E-2</c:v>
                </c:pt>
                <c:pt idx="161">
                  <c:v>-3.0657503717614443E-2</c:v>
                </c:pt>
                <c:pt idx="162">
                  <c:v>-0.12962707173668753</c:v>
                </c:pt>
                <c:pt idx="163">
                  <c:v>-7.5249380422553802E-2</c:v>
                </c:pt>
                <c:pt idx="164">
                  <c:v>-9.0181792666588878E-2</c:v>
                </c:pt>
                <c:pt idx="165">
                  <c:v>-6.4120636964168365E-2</c:v>
                </c:pt>
                <c:pt idx="166">
                  <c:v>-1.9452320639112175E-2</c:v>
                </c:pt>
                <c:pt idx="167">
                  <c:v>-7.3288590856067315E-2</c:v>
                </c:pt>
                <c:pt idx="168">
                  <c:v>-0.10556723827787251</c:v>
                </c:pt>
                <c:pt idx="169">
                  <c:v>-0.1147710312032435</c:v>
                </c:pt>
                <c:pt idx="170">
                  <c:v>-2.5256949846678145E-2</c:v>
                </c:pt>
                <c:pt idx="171">
                  <c:v>0</c:v>
                </c:pt>
                <c:pt idx="172">
                  <c:v>0</c:v>
                </c:pt>
                <c:pt idx="173">
                  <c:v>-4.9775982214906866E-3</c:v>
                </c:pt>
                <c:pt idx="174">
                  <c:v>-5.3698910569274894E-2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-7.2674281385224027E-2</c:v>
                </c:pt>
                <c:pt idx="184">
                  <c:v>-2.9876849807406569E-2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-1.1475225502292741E-2</c:v>
                </c:pt>
                <c:pt idx="190">
                  <c:v>0</c:v>
                </c:pt>
                <c:pt idx="191">
                  <c:v>-8.9743319035623381E-3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-7.6341746029313651E-3</c:v>
                </c:pt>
                <c:pt idx="197">
                  <c:v>-8.0527979790974147E-3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-0.2462750973160901</c:v>
                </c:pt>
                <c:pt idx="202">
                  <c:v>-0.28893180205289093</c:v>
                </c:pt>
                <c:pt idx="203">
                  <c:v>-0.32824257523016898</c:v>
                </c:pt>
                <c:pt idx="204">
                  <c:v>-0.42174544372095757</c:v>
                </c:pt>
                <c:pt idx="205">
                  <c:v>-0.44022353669738423</c:v>
                </c:pt>
                <c:pt idx="206">
                  <c:v>-0.38008117547012843</c:v>
                </c:pt>
                <c:pt idx="207">
                  <c:v>-0.40785901463216845</c:v>
                </c:pt>
                <c:pt idx="208">
                  <c:v>-0.38146601168062877</c:v>
                </c:pt>
                <c:pt idx="209">
                  <c:v>-0.3520790588151248</c:v>
                </c:pt>
                <c:pt idx="210">
                  <c:v>-0.3308403651407793</c:v>
                </c:pt>
                <c:pt idx="211">
                  <c:v>-0.36348769048177454</c:v>
                </c:pt>
                <c:pt idx="212">
                  <c:v>-0.31701693864804725</c:v>
                </c:pt>
                <c:pt idx="213">
                  <c:v>-0.27275801803533239</c:v>
                </c:pt>
                <c:pt idx="214">
                  <c:v>-0.27532512056213798</c:v>
                </c:pt>
                <c:pt idx="215">
                  <c:v>-0.26450880020913159</c:v>
                </c:pt>
                <c:pt idx="216">
                  <c:v>-0.20202723863532734</c:v>
                </c:pt>
                <c:pt idx="217">
                  <c:v>-0.15482335519410317</c:v>
                </c:pt>
                <c:pt idx="218">
                  <c:v>-6.2678888516063846E-2</c:v>
                </c:pt>
                <c:pt idx="219">
                  <c:v>-3.997972625748214E-2</c:v>
                </c:pt>
                <c:pt idx="220">
                  <c:v>-0.11285683985070372</c:v>
                </c:pt>
                <c:pt idx="221">
                  <c:v>-2.7320737810154094E-2</c:v>
                </c:pt>
                <c:pt idx="222">
                  <c:v>-9.7719728086091973E-3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-3.1630288724850408E-2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-3.4572015060855055E-2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-2.1211716746013742E-2</c:v>
                </c:pt>
                <c:pt idx="233">
                  <c:v>-5.5381912985756343E-2</c:v>
                </c:pt>
                <c:pt idx="234">
                  <c:v>-3.2203316379707525E-2</c:v>
                </c:pt>
                <c:pt idx="235">
                  <c:v>-8.1198220095981766E-2</c:v>
                </c:pt>
                <c:pt idx="236">
                  <c:v>-0.15798213102239023</c:v>
                </c:pt>
                <c:pt idx="237">
                  <c:v>-0.18166725821968688</c:v>
                </c:pt>
                <c:pt idx="238">
                  <c:v>-0.20196340424641324</c:v>
                </c:pt>
                <c:pt idx="239">
                  <c:v>-0.16520477463571248</c:v>
                </c:pt>
                <c:pt idx="240">
                  <c:v>-0.21572325297662498</c:v>
                </c:pt>
                <c:pt idx="241">
                  <c:v>-0.13952826707309773</c:v>
                </c:pt>
                <c:pt idx="242">
                  <c:v>-0.11664826360494485</c:v>
                </c:pt>
                <c:pt idx="243">
                  <c:v>-6.8446536548589121E-2</c:v>
                </c:pt>
                <c:pt idx="244">
                  <c:v>-4.3101858029371165E-2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-5.5754887643519324E-2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-2.8873139350124033E-2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-4.195753108834599E-2</c:v>
                </c:pt>
                <c:pt idx="256">
                  <c:v>0</c:v>
                </c:pt>
                <c:pt idx="257">
                  <c:v>-2.0686842953041795E-2</c:v>
                </c:pt>
                <c:pt idx="258">
                  <c:v>-8.0907893974673017E-2</c:v>
                </c:pt>
                <c:pt idx="259">
                  <c:v>-0.15589516294461758</c:v>
                </c:pt>
                <c:pt idx="260">
                  <c:v>-0.1400030602561253</c:v>
                </c:pt>
                <c:pt idx="261">
                  <c:v>-0.1921816580704373</c:v>
                </c:pt>
                <c:pt idx="262">
                  <c:v>-0.14503744796271123</c:v>
                </c:pt>
                <c:pt idx="263">
                  <c:v>-0.12699287946880067</c:v>
                </c:pt>
                <c:pt idx="264">
                  <c:v>-8.0134670907465733E-2</c:v>
                </c:pt>
                <c:pt idx="265">
                  <c:v>-8.4121950528581846E-2</c:v>
                </c:pt>
                <c:pt idx="266">
                  <c:v>-4.5854407869510116E-2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-9.7724930552816391E-2</c:v>
                </c:pt>
                <c:pt idx="273">
                  <c:v>-6.2623875057848721E-2</c:v>
                </c:pt>
                <c:pt idx="274">
                  <c:v>-3.0439673756518237E-3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-1.8850595252349778E-2</c:v>
                </c:pt>
                <c:pt idx="286">
                  <c:v>-1.328440902097705E-2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-0.12301890992553521</c:v>
                </c:pt>
                <c:pt idx="290">
                  <c:v>-9.998089569606361E-2</c:v>
                </c:pt>
                <c:pt idx="291">
                  <c:v>-6.6251984051599822E-2</c:v>
                </c:pt>
                <c:pt idx="292">
                  <c:v>-6.7544784503727029E-2</c:v>
                </c:pt>
                <c:pt idx="293">
                  <c:v>-7.6216982354861296E-2</c:v>
                </c:pt>
                <c:pt idx="294">
                  <c:v>-6.9841825056944917E-2</c:v>
                </c:pt>
                <c:pt idx="295">
                  <c:v>-5.3863244805042343E-2</c:v>
                </c:pt>
                <c:pt idx="296">
                  <c:v>-2.9289291454734467E-2</c:v>
                </c:pt>
                <c:pt idx="297">
                  <c:v>-1.025248728723327E-2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-2.773006331127803E-2</c:v>
                </c:pt>
                <c:pt idx="302">
                  <c:v>-1.6355837846437793E-2</c:v>
                </c:pt>
                <c:pt idx="303">
                  <c:v>0</c:v>
                </c:pt>
                <c:pt idx="304">
                  <c:v>-2.079091479421924E-2</c:v>
                </c:pt>
                <c:pt idx="305">
                  <c:v>-1.8840410927994711E-2</c:v>
                </c:pt>
                <c:pt idx="306">
                  <c:v>-5.766287297195416E-2</c:v>
                </c:pt>
                <c:pt idx="307">
                  <c:v>-4.0833200499645339E-2</c:v>
                </c:pt>
                <c:pt idx="308">
                  <c:v>-1.5009151036283974E-2</c:v>
                </c:pt>
                <c:pt idx="309">
                  <c:v>-5.9020335793439349E-3</c:v>
                </c:pt>
                <c:pt idx="310">
                  <c:v>-4.1271791352568532E-2</c:v>
                </c:pt>
                <c:pt idx="311">
                  <c:v>-5.4046308272255206E-2</c:v>
                </c:pt>
                <c:pt idx="312">
                  <c:v>-5.1394285499365755E-2</c:v>
                </c:pt>
                <c:pt idx="313">
                  <c:v>0</c:v>
                </c:pt>
                <c:pt idx="314">
                  <c:v>-8.2772459871365278E-3</c:v>
                </c:pt>
                <c:pt idx="315">
                  <c:v>0</c:v>
                </c:pt>
                <c:pt idx="316">
                  <c:v>-2.2917336536038779E-2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-3.1859838549549435E-2</c:v>
                </c:pt>
                <c:pt idx="320">
                  <c:v>-5.409216651337212E-2</c:v>
                </c:pt>
                <c:pt idx="321">
                  <c:v>-0.13689855481419255</c:v>
                </c:pt>
                <c:pt idx="322">
                  <c:v>-0.17669679225473223</c:v>
                </c:pt>
                <c:pt idx="323">
                  <c:v>-0.19124963206921308</c:v>
                </c:pt>
                <c:pt idx="324">
                  <c:v>-0.1380319840516645</c:v>
                </c:pt>
                <c:pt idx="325">
                  <c:v>-7.2000533696886193E-2</c:v>
                </c:pt>
                <c:pt idx="326">
                  <c:v>-1.2140140023377821E-3</c:v>
                </c:pt>
                <c:pt idx="327">
                  <c:v>0</c:v>
                </c:pt>
                <c:pt idx="328">
                  <c:v>-8.1034623417559182E-2</c:v>
                </c:pt>
                <c:pt idx="329">
                  <c:v>-0.18290775928567027</c:v>
                </c:pt>
                <c:pt idx="330">
                  <c:v>-0.14161157772371147</c:v>
                </c:pt>
                <c:pt idx="331">
                  <c:v>-0.39533458431284196</c:v>
                </c:pt>
                <c:pt idx="332">
                  <c:v>-0.36304040336741239</c:v>
                </c:pt>
                <c:pt idx="333">
                  <c:v>-0.27561935196824328</c:v>
                </c:pt>
                <c:pt idx="334">
                  <c:v>-0.29699254283786336</c:v>
                </c:pt>
                <c:pt idx="335">
                  <c:v>-0.32115775761579934</c:v>
                </c:pt>
                <c:pt idx="336">
                  <c:v>-0.26680109788209971</c:v>
                </c:pt>
                <c:pt idx="337">
                  <c:v>-0.24998925929545635</c:v>
                </c:pt>
                <c:pt idx="338">
                  <c:v>-0.18885867928571642</c:v>
                </c:pt>
                <c:pt idx="339">
                  <c:v>-9.4501248305069785E-2</c:v>
                </c:pt>
                <c:pt idx="340">
                  <c:v>-0.16767838760965459</c:v>
                </c:pt>
                <c:pt idx="341">
                  <c:v>-8.9842398369577192E-2</c:v>
                </c:pt>
                <c:pt idx="342">
                  <c:v>-7.7111219099842199E-2</c:v>
                </c:pt>
                <c:pt idx="343">
                  <c:v>-9.8277406904425435E-2</c:v>
                </c:pt>
                <c:pt idx="344">
                  <c:v>-0.10144176350881395</c:v>
                </c:pt>
                <c:pt idx="345">
                  <c:v>-5.746964747668204E-2</c:v>
                </c:pt>
                <c:pt idx="346">
                  <c:v>0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-7.1159874993758088E-2</c:v>
                </c:pt>
                <c:pt idx="351">
                  <c:v>-0.12998305346723893</c:v>
                </c:pt>
                <c:pt idx="352">
                  <c:v>-0.14023733801335558</c:v>
                </c:pt>
                <c:pt idx="353">
                  <c:v>-9.3146524854805568E-2</c:v>
                </c:pt>
                <c:pt idx="354">
                  <c:v>-8.7331790744548221E-2</c:v>
                </c:pt>
                <c:pt idx="355">
                  <c:v>0</c:v>
                </c:pt>
                <c:pt idx="356">
                  <c:v>-2.0593419382896605E-2</c:v>
                </c:pt>
                <c:pt idx="357">
                  <c:v>-3.6267967249220767E-2</c:v>
                </c:pt>
                <c:pt idx="358">
                  <c:v>-7.854929000272548E-2</c:v>
                </c:pt>
                <c:pt idx="359">
                  <c:v>-2.0415548282403106E-2</c:v>
                </c:pt>
                <c:pt idx="360">
                  <c:v>0</c:v>
                </c:pt>
                <c:pt idx="361">
                  <c:v>-3.5785025357351063E-3</c:v>
                </c:pt>
                <c:pt idx="362">
                  <c:v>-8.7956346856680856E-2</c:v>
                </c:pt>
                <c:pt idx="363">
                  <c:v>0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-8.7412543302231693E-2</c:v>
                </c:pt>
                <c:pt idx="367">
                  <c:v>-4.04874149845591E-2</c:v>
                </c:pt>
                <c:pt idx="368">
                  <c:v>-0.13146955322488407</c:v>
                </c:pt>
                <c:pt idx="369">
                  <c:v>-8.0641767931471042E-2</c:v>
                </c:pt>
                <c:pt idx="370">
                  <c:v>0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-4.9453250326338627E-2</c:v>
                </c:pt>
                <c:pt idx="378">
                  <c:v>-0.17698233063054469</c:v>
                </c:pt>
                <c:pt idx="379">
                  <c:v>-0.13722564568763629</c:v>
                </c:pt>
                <c:pt idx="380">
                  <c:v>-0.15302473238450476</c:v>
                </c:pt>
                <c:pt idx="381">
                  <c:v>-0.16055735827083717</c:v>
                </c:pt>
                <c:pt idx="382">
                  <c:v>-0.14481172711933488</c:v>
                </c:pt>
                <c:pt idx="383">
                  <c:v>-0.17155411163688095</c:v>
                </c:pt>
                <c:pt idx="384">
                  <c:v>-0.21522156798090142</c:v>
                </c:pt>
                <c:pt idx="385">
                  <c:v>-0.25146109240586667</c:v>
                </c:pt>
                <c:pt idx="386">
                  <c:v>-0.31337338040165497</c:v>
                </c:pt>
                <c:pt idx="387">
                  <c:v>-0.32714716590703408</c:v>
                </c:pt>
                <c:pt idx="388">
                  <c:v>-0.23462200890070095</c:v>
                </c:pt>
                <c:pt idx="389">
                  <c:v>-0.2540667171566402</c:v>
                </c:pt>
                <c:pt idx="390">
                  <c:v>-0.21399629929774766</c:v>
                </c:pt>
                <c:pt idx="391">
                  <c:v>-0.17589498651842517</c:v>
                </c:pt>
                <c:pt idx="392">
                  <c:v>-0.20190457147599261</c:v>
                </c:pt>
                <c:pt idx="393">
                  <c:v>-0.12601324295581895</c:v>
                </c:pt>
                <c:pt idx="394">
                  <c:v>-0.13034661281780791</c:v>
                </c:pt>
                <c:pt idx="395">
                  <c:v>-7.2338606551639817E-2</c:v>
                </c:pt>
                <c:pt idx="396">
                  <c:v>-3.1585100425274959E-2</c:v>
                </c:pt>
                <c:pt idx="397">
                  <c:v>-2.9272557398816068E-2</c:v>
                </c:pt>
                <c:pt idx="398">
                  <c:v>-4.5094156334123947E-2</c:v>
                </c:pt>
                <c:pt idx="399">
                  <c:v>-7.0033809864248564E-2</c:v>
                </c:pt>
                <c:pt idx="400">
                  <c:v>-6.9474276803437096E-2</c:v>
                </c:pt>
                <c:pt idx="401">
                  <c:v>-9.7164106289841068E-2</c:v>
                </c:pt>
                <c:pt idx="402">
                  <c:v>-8.0057928867781292E-2</c:v>
                </c:pt>
                <c:pt idx="403">
                  <c:v>-1.7788881084770392E-3</c:v>
                </c:pt>
                <c:pt idx="404">
                  <c:v>0</c:v>
                </c:pt>
                <c:pt idx="405">
                  <c:v>-8.4207160328781949E-3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-6.4466610006976066E-2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-7.0350098764452307E-3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-3.4150912684794754E-2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0</c:v>
                </c:pt>
                <c:pt idx="426">
                  <c:v>-1.6510206358063995E-2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-1.1363054191699695E-2</c:v>
                </c:pt>
                <c:pt idx="438">
                  <c:v>-3.7670065875615721E-3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-7.7989549760930865E-2</c:v>
                </c:pt>
                <c:pt idx="444">
                  <c:v>-0.13174442373151918</c:v>
                </c:pt>
                <c:pt idx="445">
                  <c:v>-2.5369515438801726E-2</c:v>
                </c:pt>
                <c:pt idx="446">
                  <c:v>-5.7061630009961117E-2</c:v>
                </c:pt>
                <c:pt idx="447">
                  <c:v>-1.9486377527831E-2</c:v>
                </c:pt>
                <c:pt idx="448">
                  <c:v>0</c:v>
                </c:pt>
                <c:pt idx="449">
                  <c:v>-4.5701910050538697E-2</c:v>
                </c:pt>
                <c:pt idx="450">
                  <c:v>-0.13110802388719556</c:v>
                </c:pt>
                <c:pt idx="451">
                  <c:v>-0.1304575286409827</c:v>
                </c:pt>
                <c:pt idx="452">
                  <c:v>-0.24819187327136027</c:v>
                </c:pt>
                <c:pt idx="453">
                  <c:v>-0.33835888789759405</c:v>
                </c:pt>
                <c:pt idx="454">
                  <c:v>-0.33236271526092331</c:v>
                </c:pt>
                <c:pt idx="455">
                  <c:v>-0.32461357338531416</c:v>
                </c:pt>
                <c:pt idx="456">
                  <c:v>-0.35584659521819562</c:v>
                </c:pt>
                <c:pt idx="457">
                  <c:v>-0.42221858009334012</c:v>
                </c:pt>
                <c:pt idx="458">
                  <c:v>-0.36081932486588963</c:v>
                </c:pt>
                <c:pt idx="459">
                  <c:v>-0.35318690561030353</c:v>
                </c:pt>
                <c:pt idx="460">
                  <c:v>-0.28861554166307157</c:v>
                </c:pt>
                <c:pt idx="461">
                  <c:v>-0.31267442575965687</c:v>
                </c:pt>
                <c:pt idx="462">
                  <c:v>-0.24521238537096146</c:v>
                </c:pt>
                <c:pt idx="463">
                  <c:v>-0.22306510338268248</c:v>
                </c:pt>
                <c:pt idx="464">
                  <c:v>-0.22282135974875461</c:v>
                </c:pt>
                <c:pt idx="465">
                  <c:v>-0.17760355568186248</c:v>
                </c:pt>
                <c:pt idx="466">
                  <c:v>-0.16162445393431069</c:v>
                </c:pt>
                <c:pt idx="467">
                  <c:v>-0.13863510894723441</c:v>
                </c:pt>
                <c:pt idx="468">
                  <c:v>-0.17043497329906865</c:v>
                </c:pt>
                <c:pt idx="469">
                  <c:v>-0.16887797124923887</c:v>
                </c:pt>
                <c:pt idx="470">
                  <c:v>-0.10484083893337415</c:v>
                </c:pt>
                <c:pt idx="471">
                  <c:v>-0.10687430756211902</c:v>
                </c:pt>
                <c:pt idx="472">
                  <c:v>-0.1541924471313697</c:v>
                </c:pt>
                <c:pt idx="473">
                  <c:v>-0.18264084131509195</c:v>
                </c:pt>
                <c:pt idx="474">
                  <c:v>-0.11834812290888985</c:v>
                </c:pt>
                <c:pt idx="475">
                  <c:v>-0.15160194743623345</c:v>
                </c:pt>
                <c:pt idx="476">
                  <c:v>-7.9054585122346532E-2</c:v>
                </c:pt>
                <c:pt idx="477">
                  <c:v>-4.8088573862851591E-2</c:v>
                </c:pt>
                <c:pt idx="478">
                  <c:v>-5.4190876019262424E-2</c:v>
                </c:pt>
                <c:pt idx="479">
                  <c:v>0</c:v>
                </c:pt>
                <c:pt idx="480">
                  <c:v>-2.340601783911711E-2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-3.1956905409813552E-2</c:v>
                </c:pt>
                <c:pt idx="486">
                  <c:v>-5.3329169278264033E-2</c:v>
                </c:pt>
                <c:pt idx="487">
                  <c:v>-5.8479321906330206E-2</c:v>
                </c:pt>
                <c:pt idx="488">
                  <c:v>-9.479013470725417E-2</c:v>
                </c:pt>
                <c:pt idx="489">
                  <c:v>-1.2239913364572197E-2</c:v>
                </c:pt>
                <c:pt idx="490">
                  <c:v>0</c:v>
                </c:pt>
                <c:pt idx="491">
                  <c:v>-2.6829928859536389E-2</c:v>
                </c:pt>
                <c:pt idx="492">
                  <c:v>0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-3.8432886744520167E-2</c:v>
                </c:pt>
                <c:pt idx="497">
                  <c:v>-2.304320064720633E-2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-1.1888436656419477E-2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A0-4866-BB74-778362BC882F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Sheet1!$R$554:$R$1060</c:f>
              <c:numCache>
                <c:formatCode>0%</c:formatCode>
                <c:ptCount val="5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-7.051217573428703E-2</c:v>
                </c:pt>
                <c:pt idx="8">
                  <c:v>-6.5090163426070213E-2</c:v>
                </c:pt>
                <c:pt idx="9">
                  <c:v>-5.963652271272224E-2</c:v>
                </c:pt>
                <c:pt idx="10">
                  <c:v>-5.4151069095213167E-2</c:v>
                </c:pt>
                <c:pt idx="11">
                  <c:v>-2.7515176281489917E-2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-1.111396172894985E-2</c:v>
                </c:pt>
                <c:pt idx="21">
                  <c:v>-1.5168218172990966E-2</c:v>
                </c:pt>
                <c:pt idx="22">
                  <c:v>-1.646999334427679E-2</c:v>
                </c:pt>
                <c:pt idx="23">
                  <c:v>0</c:v>
                </c:pt>
                <c:pt idx="24">
                  <c:v>-1.0741417632424644E-2</c:v>
                </c:pt>
                <c:pt idx="25">
                  <c:v>0</c:v>
                </c:pt>
                <c:pt idx="26">
                  <c:v>0</c:v>
                </c:pt>
                <c:pt idx="27">
                  <c:v>-1.5294019903294043E-2</c:v>
                </c:pt>
                <c:pt idx="28">
                  <c:v>0</c:v>
                </c:pt>
                <c:pt idx="29">
                  <c:v>0</c:v>
                </c:pt>
                <c:pt idx="30">
                  <c:v>-6.465958216717016E-2</c:v>
                </c:pt>
                <c:pt idx="31">
                  <c:v>-8.3176989608767848E-2</c:v>
                </c:pt>
                <c:pt idx="32">
                  <c:v>-0.11818848425138462</c:v>
                </c:pt>
                <c:pt idx="33">
                  <c:v>-0.10272180644246687</c:v>
                </c:pt>
                <c:pt idx="34">
                  <c:v>-0.16061041525044684</c:v>
                </c:pt>
                <c:pt idx="35">
                  <c:v>-0.15571397600607451</c:v>
                </c:pt>
                <c:pt idx="36">
                  <c:v>-5.0013740397528261E-2</c:v>
                </c:pt>
                <c:pt idx="37">
                  <c:v>-8.5456859499931648E-3</c:v>
                </c:pt>
                <c:pt idx="38">
                  <c:v>0</c:v>
                </c:pt>
                <c:pt idx="39">
                  <c:v>-7.9991941655186749E-2</c:v>
                </c:pt>
                <c:pt idx="40">
                  <c:v>-0.16056708216678683</c:v>
                </c:pt>
                <c:pt idx="41">
                  <c:v>-0.19430458629486858</c:v>
                </c:pt>
                <c:pt idx="42">
                  <c:v>-0.1719365901009795</c:v>
                </c:pt>
                <c:pt idx="43">
                  <c:v>-0.18451740752728385</c:v>
                </c:pt>
                <c:pt idx="44">
                  <c:v>-0.27041256220831322</c:v>
                </c:pt>
                <c:pt idx="45">
                  <c:v>-0.26615663548786173</c:v>
                </c:pt>
                <c:pt idx="46">
                  <c:v>-0.29134534040674864</c:v>
                </c:pt>
                <c:pt idx="47">
                  <c:v>-0.28956708839018819</c:v>
                </c:pt>
                <c:pt idx="48">
                  <c:v>-0.29540089514525414</c:v>
                </c:pt>
                <c:pt idx="49">
                  <c:v>-0.29129073370026815</c:v>
                </c:pt>
                <c:pt idx="50">
                  <c:v>-0.29208081102670402</c:v>
                </c:pt>
                <c:pt idx="51">
                  <c:v>-0.28795128242435986</c:v>
                </c:pt>
                <c:pt idx="52">
                  <c:v>-0.28379766490516856</c:v>
                </c:pt>
                <c:pt idx="53">
                  <c:v>-0.26490827002433903</c:v>
                </c:pt>
                <c:pt idx="54">
                  <c:v>-0.29026369059175572</c:v>
                </c:pt>
                <c:pt idx="55">
                  <c:v>-0.38029462447121809</c:v>
                </c:pt>
                <c:pt idx="56">
                  <c:v>-0.37667967644730027</c:v>
                </c:pt>
                <c:pt idx="57">
                  <c:v>-0.37304364122657607</c:v>
                </c:pt>
                <c:pt idx="58">
                  <c:v>-0.37082337893516326</c:v>
                </c:pt>
                <c:pt idx="59">
                  <c:v>-0.3662562789242344</c:v>
                </c:pt>
                <c:pt idx="60">
                  <c:v>-0.36029753433813749</c:v>
                </c:pt>
                <c:pt idx="61">
                  <c:v>-0.3673171456947697</c:v>
                </c:pt>
                <c:pt idx="62">
                  <c:v>-0.36362649571132244</c:v>
                </c:pt>
                <c:pt idx="63">
                  <c:v>-0.35991431693630527</c:v>
                </c:pt>
                <c:pt idx="64">
                  <c:v>-0.34779896182547776</c:v>
                </c:pt>
                <c:pt idx="65">
                  <c:v>-0.37042225031946907</c:v>
                </c:pt>
                <c:pt idx="66">
                  <c:v>-0.36674971344633256</c:v>
                </c:pt>
                <c:pt idx="67">
                  <c:v>-0.36305575344143615</c:v>
                </c:pt>
                <c:pt idx="68">
                  <c:v>-0.35934024533651121</c:v>
                </c:pt>
                <c:pt idx="69">
                  <c:v>-0.36133201428225681</c:v>
                </c:pt>
                <c:pt idx="70">
                  <c:v>-0.35196485428477053</c:v>
                </c:pt>
                <c:pt idx="71">
                  <c:v>-0.34272171370421556</c:v>
                </c:pt>
                <c:pt idx="72">
                  <c:v>-0.35271627057641597</c:v>
                </c:pt>
                <c:pt idx="73">
                  <c:v>-0.33839672474491145</c:v>
                </c:pt>
                <c:pt idx="74">
                  <c:v>-0.35999177577361285</c:v>
                </c:pt>
                <c:pt idx="75">
                  <c:v>-0.35937259017985812</c:v>
                </c:pt>
                <c:pt idx="76">
                  <c:v>-0.3556355969559073</c:v>
                </c:pt>
                <c:pt idx="77">
                  <c:v>-0.35187680460481663</c:v>
                </c:pt>
                <c:pt idx="78">
                  <c:v>-0.3480960859650114</c:v>
                </c:pt>
                <c:pt idx="79">
                  <c:v>-0.32938670512887636</c:v>
                </c:pt>
                <c:pt idx="80">
                  <c:v>-0.29956875732344257</c:v>
                </c:pt>
                <c:pt idx="81">
                  <c:v>-0.29923155936079815</c:v>
                </c:pt>
                <c:pt idx="82">
                  <c:v>-0.28413532221470306</c:v>
                </c:pt>
                <c:pt idx="83">
                  <c:v>-0.22862809365447956</c:v>
                </c:pt>
                <c:pt idx="84">
                  <c:v>-0.22597485677759632</c:v>
                </c:pt>
                <c:pt idx="85">
                  <c:v>-0.28222596291334578</c:v>
                </c:pt>
                <c:pt idx="86">
                  <c:v>-0.27985873937286943</c:v>
                </c:pt>
                <c:pt idx="87">
                  <c:v>-0.26716481412074222</c:v>
                </c:pt>
                <c:pt idx="88">
                  <c:v>-0.23547153498224938</c:v>
                </c:pt>
                <c:pt idx="89">
                  <c:v>-0.18393196632916931</c:v>
                </c:pt>
                <c:pt idx="90">
                  <c:v>-0.10559523881549393</c:v>
                </c:pt>
                <c:pt idx="91">
                  <c:v>-0.10781583142815954</c:v>
                </c:pt>
                <c:pt idx="92">
                  <c:v>-7.4245032878918482E-2</c:v>
                </c:pt>
                <c:pt idx="93">
                  <c:v>-2.041390987253322E-2</c:v>
                </c:pt>
                <c:pt idx="94">
                  <c:v>-0.10729622814567941</c:v>
                </c:pt>
                <c:pt idx="95">
                  <c:v>-5.604902516325927E-2</c:v>
                </c:pt>
                <c:pt idx="96">
                  <c:v>0</c:v>
                </c:pt>
                <c:pt idx="97">
                  <c:v>0</c:v>
                </c:pt>
                <c:pt idx="98">
                  <c:v>-1.8028727403675116E-2</c:v>
                </c:pt>
                <c:pt idx="99">
                  <c:v>-2.964120751688315E-2</c:v>
                </c:pt>
                <c:pt idx="100">
                  <c:v>0</c:v>
                </c:pt>
                <c:pt idx="101">
                  <c:v>-3.2195733455493425E-2</c:v>
                </c:pt>
                <c:pt idx="102">
                  <c:v>-1.607572657755818E-2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-9.7224024587677649E-3</c:v>
                </c:pt>
                <c:pt idx="109">
                  <c:v>0</c:v>
                </c:pt>
                <c:pt idx="110">
                  <c:v>-8.3753628206561404E-2</c:v>
                </c:pt>
                <c:pt idx="111">
                  <c:v>-8.5902159856730886E-2</c:v>
                </c:pt>
                <c:pt idx="112">
                  <c:v>-9.4181081849418202E-3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-6.6736928343308688E-2</c:v>
                </c:pt>
                <c:pt idx="119">
                  <c:v>-0.10815706874324904</c:v>
                </c:pt>
                <c:pt idx="120">
                  <c:v>-0.19005956515604072</c:v>
                </c:pt>
                <c:pt idx="121">
                  <c:v>-0.18295767147086961</c:v>
                </c:pt>
                <c:pt idx="122">
                  <c:v>-0.16837360596576356</c:v>
                </c:pt>
                <c:pt idx="123">
                  <c:v>-0.16012027374164051</c:v>
                </c:pt>
                <c:pt idx="124">
                  <c:v>-0.15837122825758776</c:v>
                </c:pt>
                <c:pt idx="125">
                  <c:v>-0.24089021443929493</c:v>
                </c:pt>
                <c:pt idx="126">
                  <c:v>-0.23646207402352415</c:v>
                </c:pt>
                <c:pt idx="127">
                  <c:v>-0.20609807658955492</c:v>
                </c:pt>
                <c:pt idx="128">
                  <c:v>-0.17958941073707546</c:v>
                </c:pt>
                <c:pt idx="129">
                  <c:v>-0.18339796592047486</c:v>
                </c:pt>
                <c:pt idx="130">
                  <c:v>-0.21345816251664729</c:v>
                </c:pt>
                <c:pt idx="131">
                  <c:v>-0.2167179906863772</c:v>
                </c:pt>
                <c:pt idx="132">
                  <c:v>-0.22352424498531032</c:v>
                </c:pt>
                <c:pt idx="133">
                  <c:v>-0.21899480308105801</c:v>
                </c:pt>
                <c:pt idx="134">
                  <c:v>-0.21443893943236414</c:v>
                </c:pt>
                <c:pt idx="135">
                  <c:v>-0.2098564999123862</c:v>
                </c:pt>
                <c:pt idx="136">
                  <c:v>-0.20524732949520841</c:v>
                </c:pt>
                <c:pt idx="137">
                  <c:v>-0.20061127225059716</c:v>
                </c:pt>
                <c:pt idx="138">
                  <c:v>-0.19594817133872566</c:v>
                </c:pt>
                <c:pt idx="139">
                  <c:v>-0.14168803508128303</c:v>
                </c:pt>
                <c:pt idx="140">
                  <c:v>-7.5059217120194366E-2</c:v>
                </c:pt>
                <c:pt idx="141">
                  <c:v>-4.6509185812568909E-2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-0.14402445318226498</c:v>
                </c:pt>
                <c:pt idx="146">
                  <c:v>-0.13058079915851151</c:v>
                </c:pt>
                <c:pt idx="147">
                  <c:v>-6.3391808487209378E-2</c:v>
                </c:pt>
                <c:pt idx="148">
                  <c:v>-3.0579380046504845E-2</c:v>
                </c:pt>
                <c:pt idx="149">
                  <c:v>-2.5081473620143013E-2</c:v>
                </c:pt>
                <c:pt idx="150">
                  <c:v>-2.4352402962085851E-2</c:v>
                </c:pt>
                <c:pt idx="151">
                  <c:v>0</c:v>
                </c:pt>
                <c:pt idx="152">
                  <c:v>-6.6341390055123628E-2</c:v>
                </c:pt>
                <c:pt idx="153">
                  <c:v>-0.12706846439094277</c:v>
                </c:pt>
                <c:pt idx="154">
                  <c:v>-8.620092451539052E-2</c:v>
                </c:pt>
                <c:pt idx="155">
                  <c:v>-5.4356408118217736E-2</c:v>
                </c:pt>
                <c:pt idx="156">
                  <c:v>-6.7434938667512156E-2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-1.5435952299548084E-2</c:v>
                </c:pt>
                <c:pt idx="161">
                  <c:v>-2.6464535378350695E-2</c:v>
                </c:pt>
                <c:pt idx="162">
                  <c:v>-0.10484687903108303</c:v>
                </c:pt>
                <c:pt idx="163">
                  <c:v>-8.9484324522950853E-2</c:v>
                </c:pt>
                <c:pt idx="164">
                  <c:v>-0.1001840990023527</c:v>
                </c:pt>
                <c:pt idx="165">
                  <c:v>-8.2619740913247863E-2</c:v>
                </c:pt>
                <c:pt idx="166">
                  <c:v>-3.8834362987695492E-2</c:v>
                </c:pt>
                <c:pt idx="167">
                  <c:v>-9.1606476008424642E-2</c:v>
                </c:pt>
                <c:pt idx="168">
                  <c:v>-0.10847125712034211</c:v>
                </c:pt>
                <c:pt idx="169">
                  <c:v>-0.1032706727868774</c:v>
                </c:pt>
                <c:pt idx="170">
                  <c:v>-9.8039751711467504E-2</c:v>
                </c:pt>
                <c:pt idx="171">
                  <c:v>-5.0575146883536037E-2</c:v>
                </c:pt>
                <c:pt idx="172">
                  <c:v>-1.0437518696098991E-2</c:v>
                </c:pt>
                <c:pt idx="173">
                  <c:v>-1.5363163143091163E-2</c:v>
                </c:pt>
                <c:pt idx="174">
                  <c:v>-6.3575945882346829E-2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-3.7776016020869552E-3</c:v>
                </c:pt>
                <c:pt idx="182">
                  <c:v>0</c:v>
                </c:pt>
                <c:pt idx="183">
                  <c:v>-7.2674281385223916E-2</c:v>
                </c:pt>
                <c:pt idx="184">
                  <c:v>-4.4832062428432518E-2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-1.1475225502292852E-2</c:v>
                </c:pt>
                <c:pt idx="190">
                  <c:v>0</c:v>
                </c:pt>
                <c:pt idx="191">
                  <c:v>-8.9743319035621161E-3</c:v>
                </c:pt>
                <c:pt idx="192">
                  <c:v>0</c:v>
                </c:pt>
                <c:pt idx="193">
                  <c:v>-1.5997317719513404E-2</c:v>
                </c:pt>
                <c:pt idx="194">
                  <c:v>0</c:v>
                </c:pt>
                <c:pt idx="195">
                  <c:v>0</c:v>
                </c:pt>
                <c:pt idx="196">
                  <c:v>-7.6341746029314761E-3</c:v>
                </c:pt>
                <c:pt idx="197">
                  <c:v>-8.0527979790975257E-3</c:v>
                </c:pt>
                <c:pt idx="198">
                  <c:v>0</c:v>
                </c:pt>
                <c:pt idx="199">
                  <c:v>0</c:v>
                </c:pt>
                <c:pt idx="200">
                  <c:v>-9.9717693051700751E-3</c:v>
                </c:pt>
                <c:pt idx="201">
                  <c:v>-0.24627509731608999</c:v>
                </c:pt>
                <c:pt idx="202">
                  <c:v>-0.25128905538425861</c:v>
                </c:pt>
                <c:pt idx="203">
                  <c:v>-0.24692157487400002</c:v>
                </c:pt>
                <c:pt idx="204">
                  <c:v>-0.24252861739409837</c:v>
                </c:pt>
                <c:pt idx="205">
                  <c:v>-0.23811003432889721</c:v>
                </c:pt>
                <c:pt idx="206">
                  <c:v>-0.23366567619581569</c:v>
                </c:pt>
                <c:pt idx="207">
                  <c:v>-0.23695715871870793</c:v>
                </c:pt>
                <c:pt idx="208">
                  <c:v>-0.2265941985504657</c:v>
                </c:pt>
                <c:pt idx="209">
                  <c:v>-0.20918927279229849</c:v>
                </c:pt>
                <c:pt idx="210">
                  <c:v>-0.19605240055661344</c:v>
                </c:pt>
                <c:pt idx="211">
                  <c:v>-0.20892795759608662</c:v>
                </c:pt>
                <c:pt idx="212">
                  <c:v>-0.19368530562024677</c:v>
                </c:pt>
                <c:pt idx="213">
                  <c:v>-0.16045324307624886</c:v>
                </c:pt>
                <c:pt idx="214">
                  <c:v>-0.16027241795886116</c:v>
                </c:pt>
                <c:pt idx="215">
                  <c:v>-0.14926588065420632</c:v>
                </c:pt>
                <c:pt idx="216">
                  <c:v>-9.0456000868467501E-2</c:v>
                </c:pt>
                <c:pt idx="217">
                  <c:v>-3.6652148157699349E-2</c:v>
                </c:pt>
                <c:pt idx="218">
                  <c:v>0</c:v>
                </c:pt>
                <c:pt idx="219">
                  <c:v>0</c:v>
                </c:pt>
                <c:pt idx="220">
                  <c:v>-7.5912056845549025E-2</c:v>
                </c:pt>
                <c:pt idx="221">
                  <c:v>-3.5553745067991027E-3</c:v>
                </c:pt>
                <c:pt idx="222">
                  <c:v>0</c:v>
                </c:pt>
                <c:pt idx="223">
                  <c:v>0</c:v>
                </c:pt>
                <c:pt idx="224">
                  <c:v>-6.4662877137029451E-3</c:v>
                </c:pt>
                <c:pt idx="225">
                  <c:v>-3.1630288724850519E-2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-3.4572015060855166E-2</c:v>
                </c:pt>
                <c:pt idx="230">
                  <c:v>0</c:v>
                </c:pt>
                <c:pt idx="231">
                  <c:v>-6.9359835386134217E-2</c:v>
                </c:pt>
                <c:pt idx="232">
                  <c:v>-3.8299470484629561E-2</c:v>
                </c:pt>
                <c:pt idx="233">
                  <c:v>-7.1873121068345536E-2</c:v>
                </c:pt>
                <c:pt idx="234">
                  <c:v>-5.604312584888349E-2</c:v>
                </c:pt>
                <c:pt idx="235">
                  <c:v>-0.10383113436772085</c:v>
                </c:pt>
                <c:pt idx="236">
                  <c:v>-0.13065153813656727</c:v>
                </c:pt>
                <c:pt idx="237">
                  <c:v>-0.13148536057937843</c:v>
                </c:pt>
                <c:pt idx="238">
                  <c:v>-0.12641902518275816</c:v>
                </c:pt>
                <c:pt idx="239">
                  <c:v>-0.12132313616299084</c:v>
                </c:pt>
                <c:pt idx="240">
                  <c:v>-0.12785744815690392</c:v>
                </c:pt>
                <c:pt idx="241">
                  <c:v>-0.1227699499378192</c:v>
                </c:pt>
                <c:pt idx="242">
                  <c:v>-0.1103694014461738</c:v>
                </c:pt>
                <c:pt idx="243">
                  <c:v>-7.0496023221964355E-2</c:v>
                </c:pt>
                <c:pt idx="244">
                  <c:v>-4.5207104874227633E-2</c:v>
                </c:pt>
                <c:pt idx="245">
                  <c:v>0</c:v>
                </c:pt>
                <c:pt idx="246">
                  <c:v>0</c:v>
                </c:pt>
                <c:pt idx="247">
                  <c:v>-4.082508562000875E-2</c:v>
                </c:pt>
                <c:pt idx="248">
                  <c:v>-5.164988983870733E-2</c:v>
                </c:pt>
                <c:pt idx="249">
                  <c:v>0</c:v>
                </c:pt>
                <c:pt idx="250">
                  <c:v>0</c:v>
                </c:pt>
                <c:pt idx="251">
                  <c:v>-2.8873139350123922E-2</c:v>
                </c:pt>
                <c:pt idx="252">
                  <c:v>0</c:v>
                </c:pt>
                <c:pt idx="253">
                  <c:v>-2.1856399480013611E-3</c:v>
                </c:pt>
                <c:pt idx="254">
                  <c:v>-1.5257909115331092E-2</c:v>
                </c:pt>
                <c:pt idx="255">
                  <c:v>-3.5468740921044239E-2</c:v>
                </c:pt>
                <c:pt idx="256">
                  <c:v>0</c:v>
                </c:pt>
                <c:pt idx="257">
                  <c:v>-2.0686842953041684E-2</c:v>
                </c:pt>
                <c:pt idx="258">
                  <c:v>-8.0907893974672906E-2</c:v>
                </c:pt>
                <c:pt idx="259">
                  <c:v>-0.10768597919156209</c:v>
                </c:pt>
                <c:pt idx="260">
                  <c:v>-0.10248081407017962</c:v>
                </c:pt>
                <c:pt idx="261">
                  <c:v>-9.7245285485589084E-2</c:v>
                </c:pt>
                <c:pt idx="262">
                  <c:v>-9.1979216317588319E-2</c:v>
                </c:pt>
                <c:pt idx="263">
                  <c:v>-8.3908906252745386E-2</c:v>
                </c:pt>
                <c:pt idx="264">
                  <c:v>-6.1034299951386428E-2</c:v>
                </c:pt>
                <c:pt idx="265">
                  <c:v>-6.5104372691734635E-2</c:v>
                </c:pt>
                <c:pt idx="266">
                  <c:v>-2.6042230826399893E-2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-3.432439419560529E-2</c:v>
                </c:pt>
                <c:pt idx="272">
                  <c:v>-8.3918201741269072E-2</c:v>
                </c:pt>
                <c:pt idx="273">
                  <c:v>-6.0397771737032868E-2</c:v>
                </c:pt>
                <c:pt idx="274">
                  <c:v>-1.1524449555774363E-2</c:v>
                </c:pt>
                <c:pt idx="275">
                  <c:v>0</c:v>
                </c:pt>
                <c:pt idx="276">
                  <c:v>-2.8277768579851204E-2</c:v>
                </c:pt>
                <c:pt idx="277">
                  <c:v>-9.6175575674736224E-3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-2.7112394912772064E-2</c:v>
                </c:pt>
                <c:pt idx="285">
                  <c:v>-1.936791964516571E-2</c:v>
                </c:pt>
                <c:pt idx="286">
                  <c:v>-1.3773247777681963E-2</c:v>
                </c:pt>
                <c:pt idx="287">
                  <c:v>0</c:v>
                </c:pt>
                <c:pt idx="288">
                  <c:v>-0.13891865052343189</c:v>
                </c:pt>
                <c:pt idx="289">
                  <c:v>-0.13172032277296197</c:v>
                </c:pt>
                <c:pt idx="290">
                  <c:v>-0.11955757154975644</c:v>
                </c:pt>
                <c:pt idx="291">
                  <c:v>-9.7706049532873318E-2</c:v>
                </c:pt>
                <c:pt idx="292">
                  <c:v>-9.7652774386705388E-2</c:v>
                </c:pt>
                <c:pt idx="293">
                  <c:v>-0.10331378138149827</c:v>
                </c:pt>
                <c:pt idx="294">
                  <c:v>-9.7508618465483532E-2</c:v>
                </c:pt>
                <c:pt idx="295">
                  <c:v>-8.4053063482725454E-2</c:v>
                </c:pt>
                <c:pt idx="296">
                  <c:v>-6.0263228487154374E-2</c:v>
                </c:pt>
                <c:pt idx="297">
                  <c:v>-4.1833860467613726E-2</c:v>
                </c:pt>
                <c:pt idx="298">
                  <c:v>-1.679882860076598E-2</c:v>
                </c:pt>
                <c:pt idx="299">
                  <c:v>0</c:v>
                </c:pt>
                <c:pt idx="300">
                  <c:v>0</c:v>
                </c:pt>
                <c:pt idx="301">
                  <c:v>-2.7730063311278141E-2</c:v>
                </c:pt>
                <c:pt idx="302">
                  <c:v>-1.6355837846438015E-2</c:v>
                </c:pt>
                <c:pt idx="303">
                  <c:v>0</c:v>
                </c:pt>
                <c:pt idx="304">
                  <c:v>-2.0790914794219351E-2</c:v>
                </c:pt>
                <c:pt idx="305">
                  <c:v>-1.8088101101832899E-2</c:v>
                </c:pt>
                <c:pt idx="306">
                  <c:v>-4.8024320733956238E-2</c:v>
                </c:pt>
                <c:pt idx="307">
                  <c:v>-3.5601956815737634E-2</c:v>
                </c:pt>
                <c:pt idx="308">
                  <c:v>-1.7772759258159576E-2</c:v>
                </c:pt>
                <c:pt idx="309">
                  <c:v>-8.6911938200104899E-3</c:v>
                </c:pt>
                <c:pt idx="310">
                  <c:v>-4.3961713967331506E-2</c:v>
                </c:pt>
                <c:pt idx="311">
                  <c:v>-4.5711050048618307E-2</c:v>
                </c:pt>
                <c:pt idx="312">
                  <c:v>-4.1300882309444287E-2</c:v>
                </c:pt>
                <c:pt idx="313">
                  <c:v>-1.1946821933473739E-2</c:v>
                </c:pt>
                <c:pt idx="314">
                  <c:v>-2.0125181136702253E-2</c:v>
                </c:pt>
                <c:pt idx="315">
                  <c:v>-1.0080685843272263E-2</c:v>
                </c:pt>
                <c:pt idx="316">
                  <c:v>-3.2766999909326744E-2</c:v>
                </c:pt>
                <c:pt idx="317">
                  <c:v>0</c:v>
                </c:pt>
                <c:pt idx="318">
                  <c:v>0</c:v>
                </c:pt>
                <c:pt idx="319">
                  <c:v>-3.1859838549549546E-2</c:v>
                </c:pt>
                <c:pt idx="320">
                  <c:v>-4.8516204065582214E-2</c:v>
                </c:pt>
                <c:pt idx="321">
                  <c:v>-9.6272785758097057E-2</c:v>
                </c:pt>
                <c:pt idx="322">
                  <c:v>-9.1001043675019266E-2</c:v>
                </c:pt>
                <c:pt idx="323">
                  <c:v>-8.5698549763123522E-2</c:v>
                </c:pt>
                <c:pt idx="324">
                  <c:v>-8.0365124636741725E-2</c:v>
                </c:pt>
                <c:pt idx="325">
                  <c:v>-6.1983685969422275E-2</c:v>
                </c:pt>
                <c:pt idx="326">
                  <c:v>0</c:v>
                </c:pt>
                <c:pt idx="327">
                  <c:v>0</c:v>
                </c:pt>
                <c:pt idx="328">
                  <c:v>-8.1034623417559293E-2</c:v>
                </c:pt>
                <c:pt idx="329">
                  <c:v>-0.16146100583936851</c:v>
                </c:pt>
                <c:pt idx="330">
                  <c:v>-0.15656952837343152</c:v>
                </c:pt>
                <c:pt idx="331">
                  <c:v>-0.253338212056608</c:v>
                </c:pt>
                <c:pt idx="332">
                  <c:v>-0.24898268496027154</c:v>
                </c:pt>
                <c:pt idx="333">
                  <c:v>-0.24460175062253975</c:v>
                </c:pt>
                <c:pt idx="334">
                  <c:v>-0.24553423474201175</c:v>
                </c:pt>
                <c:pt idx="335">
                  <c:v>-0.24720020356976802</c:v>
                </c:pt>
                <c:pt idx="336">
                  <c:v>-0.24280887142392493</c:v>
                </c:pt>
                <c:pt idx="337">
                  <c:v>-0.23321391573400041</c:v>
                </c:pt>
                <c:pt idx="338">
                  <c:v>-0.20553101414394404</c:v>
                </c:pt>
                <c:pt idx="339">
                  <c:v>-0.11311302163782377</c:v>
                </c:pt>
                <c:pt idx="340">
                  <c:v>-0.18478606573816125</c:v>
                </c:pt>
                <c:pt idx="341">
                  <c:v>-0.12284607461305153</c:v>
                </c:pt>
                <c:pt idx="342">
                  <c:v>-0.11057654694965724</c:v>
                </c:pt>
                <c:pt idx="343">
                  <c:v>-0.13097521711953664</c:v>
                </c:pt>
                <c:pt idx="344">
                  <c:v>-0.13240104471283665</c:v>
                </c:pt>
                <c:pt idx="345">
                  <c:v>-9.7423179260831105E-2</c:v>
                </c:pt>
                <c:pt idx="346">
                  <c:v>-3.9019598025113233E-2</c:v>
                </c:pt>
                <c:pt idx="347">
                  <c:v>0</c:v>
                </c:pt>
                <c:pt idx="348">
                  <c:v>-1.4477575135863341E-2</c:v>
                </c:pt>
                <c:pt idx="349">
                  <c:v>-7.6994410991675477E-2</c:v>
                </c:pt>
                <c:pt idx="350">
                  <c:v>-7.1249942339498551E-2</c:v>
                </c:pt>
                <c:pt idx="351">
                  <c:v>-0.11722038023302606</c:v>
                </c:pt>
                <c:pt idx="352">
                  <c:v>-0.12140338669875794</c:v>
                </c:pt>
                <c:pt idx="353">
                  <c:v>-9.9079344956986337E-2</c:v>
                </c:pt>
                <c:pt idx="354">
                  <c:v>-9.3406916510939908E-2</c:v>
                </c:pt>
                <c:pt idx="355">
                  <c:v>-5.9694527529262631E-3</c:v>
                </c:pt>
                <c:pt idx="356">
                  <c:v>-2.6439940691795449E-2</c:v>
                </c:pt>
                <c:pt idx="357">
                  <c:v>-4.2020920085207969E-2</c:v>
                </c:pt>
                <c:pt idx="358">
                  <c:v>-7.4526418941304629E-2</c:v>
                </c:pt>
                <c:pt idx="359">
                  <c:v>-4.7932244564470428E-2</c:v>
                </c:pt>
                <c:pt idx="360">
                  <c:v>0</c:v>
                </c:pt>
                <c:pt idx="361">
                  <c:v>-3.5785025357349953E-3</c:v>
                </c:pt>
                <c:pt idx="362">
                  <c:v>-8.7956346856680856E-2</c:v>
                </c:pt>
                <c:pt idx="363">
                  <c:v>-3.1974308216504599E-2</c:v>
                </c:pt>
                <c:pt idx="364">
                  <c:v>0</c:v>
                </c:pt>
                <c:pt idx="365">
                  <c:v>-1.7887992315983259E-2</c:v>
                </c:pt>
                <c:pt idx="366">
                  <c:v>-8.7412543302231804E-2</c:v>
                </c:pt>
                <c:pt idx="367">
                  <c:v>-6.5448435876720557E-2</c:v>
                </c:pt>
                <c:pt idx="368">
                  <c:v>-0.1540637400714101</c:v>
                </c:pt>
                <c:pt idx="369">
                  <c:v>-0.1491291118884932</c:v>
                </c:pt>
                <c:pt idx="370">
                  <c:v>-9.1613817277229059E-2</c:v>
                </c:pt>
                <c:pt idx="371">
                  <c:v>0</c:v>
                </c:pt>
                <c:pt idx="372">
                  <c:v>-1.2590988387195523E-2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-4.9453250326338738E-2</c:v>
                </c:pt>
                <c:pt idx="378">
                  <c:v>-0.12375275609295711</c:v>
                </c:pt>
                <c:pt idx="379">
                  <c:v>-0.11119800381924361</c:v>
                </c:pt>
                <c:pt idx="380">
                  <c:v>-0.11459747833266842</c:v>
                </c:pt>
                <c:pt idx="381">
                  <c:v>-0.1146483219067167</c:v>
                </c:pt>
                <c:pt idx="382">
                  <c:v>-0.10719532910498419</c:v>
                </c:pt>
                <c:pt idx="383">
                  <c:v>-0.11523798385778772</c:v>
                </c:pt>
                <c:pt idx="384">
                  <c:v>-0.11007687209695816</c:v>
                </c:pt>
                <c:pt idx="385">
                  <c:v>-0.10488565385085702</c:v>
                </c:pt>
                <c:pt idx="386">
                  <c:v>-9.9664153498320252E-2</c:v>
                </c:pt>
                <c:pt idx="387">
                  <c:v>-9.4412194393727167E-2</c:v>
                </c:pt>
                <c:pt idx="388">
                  <c:v>-8.9129598861023784E-2</c:v>
                </c:pt>
                <c:pt idx="389">
                  <c:v>-9.5197950950377308E-2</c:v>
                </c:pt>
                <c:pt idx="390">
                  <c:v>-7.2589299839631583E-2</c:v>
                </c:pt>
                <c:pt idx="391">
                  <c:v>-4.3451754674363241E-2</c:v>
                </c:pt>
                <c:pt idx="392">
                  <c:v>-5.9333584886310908E-2</c:v>
                </c:pt>
                <c:pt idx="393">
                  <c:v>-2.0261859951833494E-2</c:v>
                </c:pt>
                <c:pt idx="394">
                  <c:v>-2.5119562536577877E-2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-1.6298703674135329E-2</c:v>
                </c:pt>
                <c:pt idx="399">
                  <c:v>-3.5704424765126253E-2</c:v>
                </c:pt>
                <c:pt idx="400">
                  <c:v>-3.3106288936363137E-2</c:v>
                </c:pt>
                <c:pt idx="401">
                  <c:v>-4.8113426747802279E-2</c:v>
                </c:pt>
                <c:pt idx="402">
                  <c:v>-3.5071028937552429E-2</c:v>
                </c:pt>
                <c:pt idx="403">
                  <c:v>0</c:v>
                </c:pt>
                <c:pt idx="404">
                  <c:v>0</c:v>
                </c:pt>
                <c:pt idx="405">
                  <c:v>-8.4207160328780839E-3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-1.0937364193571719E-2</c:v>
                </c:pt>
                <c:pt idx="411">
                  <c:v>-6.4466610006976177E-2</c:v>
                </c:pt>
                <c:pt idx="412">
                  <c:v>-8.2774677888302062E-3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-2.5866220540552987E-2</c:v>
                </c:pt>
                <c:pt idx="418">
                  <c:v>-7.0350098764453417E-3</c:v>
                </c:pt>
                <c:pt idx="419">
                  <c:v>0</c:v>
                </c:pt>
                <c:pt idx="420">
                  <c:v>0</c:v>
                </c:pt>
                <c:pt idx="421">
                  <c:v>-3.4150912684794643E-2</c:v>
                </c:pt>
                <c:pt idx="422">
                  <c:v>0</c:v>
                </c:pt>
                <c:pt idx="423">
                  <c:v>0</c:v>
                </c:pt>
                <c:pt idx="424">
                  <c:v>-2.8595352033858989E-2</c:v>
                </c:pt>
                <c:pt idx="425">
                  <c:v>-2.6919345021724217E-3</c:v>
                </c:pt>
                <c:pt idx="426">
                  <c:v>-1.9157696466103213E-2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-1.1363054191699806E-2</c:v>
                </c:pt>
                <c:pt idx="438">
                  <c:v>-4.1328063382793934E-3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-3.387413933849448E-2</c:v>
                </c:pt>
                <c:pt idx="443">
                  <c:v>-6.8039320839005102E-2</c:v>
                </c:pt>
                <c:pt idx="444">
                  <c:v>-9.846574009029363E-2</c:v>
                </c:pt>
                <c:pt idx="445">
                  <c:v>-5.112954285656679E-2</c:v>
                </c:pt>
                <c:pt idx="446">
                  <c:v>-8.1984017159735245E-2</c:v>
                </c:pt>
                <c:pt idx="447">
                  <c:v>-5.1647304435357144E-2</c:v>
                </c:pt>
                <c:pt idx="448">
                  <c:v>-1.8217952940495441E-2</c:v>
                </c:pt>
                <c:pt idx="449">
                  <c:v>-6.3087267744442843E-2</c:v>
                </c:pt>
                <c:pt idx="450">
                  <c:v>-0.1290743543093047</c:v>
                </c:pt>
                <c:pt idx="451">
                  <c:v>-0.12399395470944219</c:v>
                </c:pt>
                <c:pt idx="452">
                  <c:v>-0.11888391944524734</c:v>
                </c:pt>
                <c:pt idx="453">
                  <c:v>-0.11374407564201139</c:v>
                </c:pt>
                <c:pt idx="454">
                  <c:v>-0.10857424941658977</c:v>
                </c:pt>
                <c:pt idx="455">
                  <c:v>-0.10337426587151977</c:v>
                </c:pt>
                <c:pt idx="456">
                  <c:v>-0.10748284452701551</c:v>
                </c:pt>
                <c:pt idx="457">
                  <c:v>-0.10227649445342302</c:v>
                </c:pt>
                <c:pt idx="458">
                  <c:v>-9.7039774004401447E-2</c:v>
                </c:pt>
                <c:pt idx="459">
                  <c:v>-9.0669520511165391E-2</c:v>
                </c:pt>
                <c:pt idx="460">
                  <c:v>-5.1175471964929997E-2</c:v>
                </c:pt>
                <c:pt idx="461">
                  <c:v>-6.0690210556148871E-2</c:v>
                </c:pt>
                <c:pt idx="462">
                  <c:v>-2.0524758029284995E-2</c:v>
                </c:pt>
                <c:pt idx="463">
                  <c:v>-9.9522172650434726E-4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-3.6917994548127164E-2</c:v>
                </c:pt>
                <c:pt idx="469">
                  <c:v>-3.4348319922031134E-2</c:v>
                </c:pt>
                <c:pt idx="470">
                  <c:v>0</c:v>
                </c:pt>
                <c:pt idx="471">
                  <c:v>-2.2716280156501734E-3</c:v>
                </c:pt>
                <c:pt idx="472">
                  <c:v>-5.5131657412957447E-2</c:v>
                </c:pt>
                <c:pt idx="473">
                  <c:v>-7.1995122827926528E-2</c:v>
                </c:pt>
                <c:pt idx="474">
                  <c:v>-3.954870228310059E-2</c:v>
                </c:pt>
                <c:pt idx="475">
                  <c:v>-7.5774654670016206E-2</c:v>
                </c:pt>
                <c:pt idx="476">
                  <c:v>-2.6199271087724796E-2</c:v>
                </c:pt>
                <c:pt idx="477">
                  <c:v>0</c:v>
                </c:pt>
                <c:pt idx="478">
                  <c:v>-6.4105776954206384E-3</c:v>
                </c:pt>
                <c:pt idx="479">
                  <c:v>0</c:v>
                </c:pt>
                <c:pt idx="480">
                  <c:v>-2.3406017839117221E-2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-9.7690232856486592E-3</c:v>
                </c:pt>
                <c:pt idx="485">
                  <c:v>-3.1956905409813441E-2</c:v>
                </c:pt>
                <c:pt idx="486">
                  <c:v>-4.2521496510173451E-2</c:v>
                </c:pt>
                <c:pt idx="487">
                  <c:v>-4.3412749626426161E-2</c:v>
                </c:pt>
                <c:pt idx="488">
                  <c:v>-5.482144314973636E-2</c:v>
                </c:pt>
                <c:pt idx="489">
                  <c:v>-3.3171580115109234E-2</c:v>
                </c:pt>
                <c:pt idx="490">
                  <c:v>-1.9951302749459998E-2</c:v>
                </c:pt>
                <c:pt idx="491">
                  <c:v>-4.6245939575573436E-2</c:v>
                </c:pt>
                <c:pt idx="492">
                  <c:v>-3.1462899961743895E-3</c:v>
                </c:pt>
                <c:pt idx="493">
                  <c:v>0</c:v>
                </c:pt>
                <c:pt idx="494">
                  <c:v>-1.6536192461027999E-2</c:v>
                </c:pt>
                <c:pt idx="495">
                  <c:v>0</c:v>
                </c:pt>
                <c:pt idx="496">
                  <c:v>-3.8432886744520056E-2</c:v>
                </c:pt>
                <c:pt idx="497">
                  <c:v>-2.6955418488535665E-2</c:v>
                </c:pt>
                <c:pt idx="498">
                  <c:v>-1.0322095215053784E-2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-2.1264156969692749E-2</c:v>
                </c:pt>
                <c:pt idx="506">
                  <c:v>-1.2621722235538702E-2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0-4866-BB74-778362BC8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7512"/>
        <c:axId val="903647904"/>
      </c:lineChart>
      <c:dateAx>
        <c:axId val="903647512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904"/>
        <c:crosses val="autoZero"/>
        <c:auto val="1"/>
        <c:lblOffset val="100"/>
        <c:baseTimeUnit val="months"/>
      </c:dateAx>
      <c:valAx>
        <c:axId val="90364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7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Sheet1!$F$554:$F$1060</c:f>
              <c:numCache>
                <c:formatCode>#,##0.00</c:formatCode>
                <c:ptCount val="507"/>
                <c:pt idx="0">
                  <c:v>100</c:v>
                </c:pt>
                <c:pt idx="1">
                  <c:v>100.35800187722887</c:v>
                </c:pt>
                <c:pt idx="2">
                  <c:v>101.85663748974251</c:v>
                </c:pt>
                <c:pt idx="3">
                  <c:v>106.71227327744313</c:v>
                </c:pt>
                <c:pt idx="4">
                  <c:v>108.91634817941626</c:v>
                </c:pt>
                <c:pt idx="5">
                  <c:v>109.09302774897596</c:v>
                </c:pt>
                <c:pt idx="6">
                  <c:v>110.73571101482486</c:v>
                </c:pt>
                <c:pt idx="7">
                  <c:v>100.81395154233839</c:v>
                </c:pt>
                <c:pt idx="8">
                  <c:v>93.522558714756613</c:v>
                </c:pt>
                <c:pt idx="9">
                  <c:v>82.826170845625043</c:v>
                </c:pt>
                <c:pt idx="10">
                  <c:v>92.25417467632424</c:v>
                </c:pt>
                <c:pt idx="11">
                  <c:v>103.09134882590108</c:v>
                </c:pt>
                <c:pt idx="12">
                  <c:v>110.58655450811227</c:v>
                </c:pt>
                <c:pt idx="13">
                  <c:v>111.99170675359575</c:v>
                </c:pt>
                <c:pt idx="14">
                  <c:v>122.11546404590297</c:v>
                </c:pt>
                <c:pt idx="15">
                  <c:v>128.34655588792211</c:v>
                </c:pt>
                <c:pt idx="16">
                  <c:v>139.17253240926163</c:v>
                </c:pt>
                <c:pt idx="17">
                  <c:v>140.89996602931225</c:v>
                </c:pt>
                <c:pt idx="18">
                  <c:v>152.14454172804068</c:v>
                </c:pt>
                <c:pt idx="19">
                  <c:v>157.68376506208583</c:v>
                </c:pt>
                <c:pt idx="20">
                  <c:v>155.93127373190907</c:v>
                </c:pt>
                <c:pt idx="21">
                  <c:v>155.29198331128543</c:v>
                </c:pt>
                <c:pt idx="22">
                  <c:v>154.80892982278226</c:v>
                </c:pt>
                <c:pt idx="23">
                  <c:v>162.3740579242195</c:v>
                </c:pt>
                <c:pt idx="24">
                  <c:v>160.62993035538398</c:v>
                </c:pt>
                <c:pt idx="25">
                  <c:v>164.53824309053988</c:v>
                </c:pt>
                <c:pt idx="26">
                  <c:v>168.97133765409416</c:v>
                </c:pt>
                <c:pt idx="27">
                  <c:v>166.38708665292623</c:v>
                </c:pt>
                <c:pt idx="28">
                  <c:v>175.28278113142412</c:v>
                </c:pt>
                <c:pt idx="29">
                  <c:v>190.66038669661469</c:v>
                </c:pt>
                <c:pt idx="30">
                  <c:v>178.33236575698049</c:v>
                </c:pt>
                <c:pt idx="31">
                  <c:v>173.65912764429265</c:v>
                </c:pt>
                <c:pt idx="32">
                  <c:v>161.93100696048995</c:v>
                </c:pt>
                <c:pt idx="33">
                  <c:v>167.61464933387944</c:v>
                </c:pt>
                <c:pt idx="34">
                  <c:v>139.11354361936702</c:v>
                </c:pt>
                <c:pt idx="35">
                  <c:v>164.17488029858484</c:v>
                </c:pt>
                <c:pt idx="36">
                  <c:v>189.62776404233225</c:v>
                </c:pt>
                <c:pt idx="37">
                  <c:v>197.90524633703649</c:v>
                </c:pt>
                <c:pt idx="38">
                  <c:v>231.38724604342073</c:v>
                </c:pt>
                <c:pt idx="39">
                  <c:v>212.87813095816108</c:v>
                </c:pt>
                <c:pt idx="40">
                  <c:v>189.26260885567106</c:v>
                </c:pt>
                <c:pt idx="41">
                  <c:v>175.8488859587932</c:v>
                </c:pt>
                <c:pt idx="42">
                  <c:v>196.1556348359818</c:v>
                </c:pt>
                <c:pt idx="43">
                  <c:v>192.14431901804261</c:v>
                </c:pt>
                <c:pt idx="44">
                  <c:v>166.56579722851072</c:v>
                </c:pt>
                <c:pt idx="45">
                  <c:v>188.20318684305644</c:v>
                </c:pt>
                <c:pt idx="46">
                  <c:v>181.7432326247125</c:v>
                </c:pt>
                <c:pt idx="47">
                  <c:v>181.2931160247816</c:v>
                </c:pt>
                <c:pt idx="48">
                  <c:v>169.61939032591235</c:v>
                </c:pt>
                <c:pt idx="49">
                  <c:v>176.32235198613324</c:v>
                </c:pt>
                <c:pt idx="50">
                  <c:v>171.22533273737704</c:v>
                </c:pt>
                <c:pt idx="51">
                  <c:v>161.83453540308307</c:v>
                </c:pt>
                <c:pt idx="52">
                  <c:v>170.36544277868586</c:v>
                </c:pt>
                <c:pt idx="53">
                  <c:v>188.85666652833558</c:v>
                </c:pt>
                <c:pt idx="54">
                  <c:v>182.34245882946124</c:v>
                </c:pt>
                <c:pt idx="55">
                  <c:v>153.16358303476358</c:v>
                </c:pt>
                <c:pt idx="56">
                  <c:v>146.35467186614437</c:v>
                </c:pt>
                <c:pt idx="57">
                  <c:v>150.9192668867021</c:v>
                </c:pt>
                <c:pt idx="58">
                  <c:v>150.07009548881595</c:v>
                </c:pt>
                <c:pt idx="59">
                  <c:v>152.0151430351448</c:v>
                </c:pt>
                <c:pt idx="60">
                  <c:v>155.61469806157174</c:v>
                </c:pt>
                <c:pt idx="61">
                  <c:v>149.98407425495378</c:v>
                </c:pt>
                <c:pt idx="62">
                  <c:v>141.20395429783983</c:v>
                </c:pt>
                <c:pt idx="63">
                  <c:v>150.52303860709853</c:v>
                </c:pt>
                <c:pt idx="64">
                  <c:v>156.3286024459444</c:v>
                </c:pt>
                <c:pt idx="65">
                  <c:v>141.40406724152538</c:v>
                </c:pt>
                <c:pt idx="66">
                  <c:v>138.50705339860568</c:v>
                </c:pt>
                <c:pt idx="67">
                  <c:v>116.84341296336133</c:v>
                </c:pt>
                <c:pt idx="68">
                  <c:v>128.30630144627591</c:v>
                </c:pt>
                <c:pt idx="69">
                  <c:v>123.31800857884849</c:v>
                </c:pt>
                <c:pt idx="70">
                  <c:v>129.48393752691319</c:v>
                </c:pt>
                <c:pt idx="71">
                  <c:v>135.69700774876165</c:v>
                </c:pt>
                <c:pt idx="72">
                  <c:v>129.35114582619994</c:v>
                </c:pt>
                <c:pt idx="73">
                  <c:v>140.64081755921734</c:v>
                </c:pt>
                <c:pt idx="74">
                  <c:v>132.44290715346287</c:v>
                </c:pt>
                <c:pt idx="75">
                  <c:v>129.99324207745252</c:v>
                </c:pt>
                <c:pt idx="76">
                  <c:v>128.20418563220184</c:v>
                </c:pt>
                <c:pt idx="77">
                  <c:v>128.13871375479187</c:v>
                </c:pt>
                <c:pt idx="78">
                  <c:v>138.2067215194742</c:v>
                </c:pt>
                <c:pt idx="79">
                  <c:v>142.9632668869352</c:v>
                </c:pt>
                <c:pt idx="80">
                  <c:v>149.31994257877062</c:v>
                </c:pt>
                <c:pt idx="81">
                  <c:v>149.39182740821846</c:v>
                </c:pt>
                <c:pt idx="82">
                  <c:v>152.61008656981235</c:v>
                </c:pt>
                <c:pt idx="83">
                  <c:v>164.44327686219145</c:v>
                </c:pt>
                <c:pt idx="84">
                  <c:v>165.00890151449872</c:v>
                </c:pt>
                <c:pt idx="85">
                  <c:v>153.01712926561135</c:v>
                </c:pt>
                <c:pt idx="86">
                  <c:v>153.26314849910503</c:v>
                </c:pt>
                <c:pt idx="87">
                  <c:v>157.1697393236725</c:v>
                </c:pt>
                <c:pt idx="88">
                  <c:v>165.43702849884167</c:v>
                </c:pt>
                <c:pt idx="89">
                  <c:v>176.58972388982318</c:v>
                </c:pt>
                <c:pt idx="90">
                  <c:v>193.54108151113164</c:v>
                </c:pt>
                <c:pt idx="91">
                  <c:v>193.06056540198017</c:v>
                </c:pt>
                <c:pt idx="92">
                  <c:v>200.32498185008549</c:v>
                </c:pt>
                <c:pt idx="93">
                  <c:v>211.97354882754294</c:v>
                </c:pt>
                <c:pt idx="94">
                  <c:v>193.1730028415067</c:v>
                </c:pt>
                <c:pt idx="95">
                  <c:v>210.90415801459338</c:v>
                </c:pt>
                <c:pt idx="96">
                  <c:v>229.32076459794314</c:v>
                </c:pt>
                <c:pt idx="97">
                  <c:v>239.20562199548561</c:v>
                </c:pt>
                <c:pt idx="98">
                  <c:v>234.89304904310245</c:v>
                </c:pt>
                <c:pt idx="99">
                  <c:v>232.11527851471232</c:v>
                </c:pt>
                <c:pt idx="100">
                  <c:v>248.92970443713068</c:v>
                </c:pt>
                <c:pt idx="101">
                  <c:v>240.91523002391807</c:v>
                </c:pt>
                <c:pt idx="102">
                  <c:v>244.92797857156702</c:v>
                </c:pt>
                <c:pt idx="103">
                  <c:v>271.06308166532801</c:v>
                </c:pt>
                <c:pt idx="104">
                  <c:v>306.38866369075419</c:v>
                </c:pt>
                <c:pt idx="105">
                  <c:v>316.91182234098625</c:v>
                </c:pt>
                <c:pt idx="106">
                  <c:v>337.66068224015402</c:v>
                </c:pt>
                <c:pt idx="107">
                  <c:v>385.28528371457696</c:v>
                </c:pt>
                <c:pt idx="108">
                  <c:v>381.53938512486332</c:v>
                </c:pt>
                <c:pt idx="109">
                  <c:v>420.98863486375473</c:v>
                </c:pt>
                <c:pt idx="110">
                  <c:v>385.72930926018796</c:v>
                </c:pt>
                <c:pt idx="111">
                  <c:v>384.03615309289216</c:v>
                </c:pt>
                <c:pt idx="112">
                  <c:v>423.64226159312312</c:v>
                </c:pt>
                <c:pt idx="113">
                  <c:v>462.48189739771396</c:v>
                </c:pt>
                <c:pt idx="114">
                  <c:v>499.28720547383472</c:v>
                </c:pt>
                <c:pt idx="115">
                  <c:v>530.78083303247126</c:v>
                </c:pt>
                <c:pt idx="116">
                  <c:v>566.42088463922096</c:v>
                </c:pt>
                <c:pt idx="117">
                  <c:v>580.42640755495893</c:v>
                </c:pt>
                <c:pt idx="118">
                  <c:v>541.6905319853995</c:v>
                </c:pt>
                <c:pt idx="119">
                  <c:v>510.84888751030491</c:v>
                </c:pt>
                <c:pt idx="120">
                  <c:v>430.67247738972958</c:v>
                </c:pt>
                <c:pt idx="121">
                  <c:v>436.34488050991069</c:v>
                </c:pt>
                <c:pt idx="122">
                  <c:v>465.10690655433774</c:v>
                </c:pt>
                <c:pt idx="123">
                  <c:v>470.99127914239898</c:v>
                </c:pt>
                <c:pt idx="124">
                  <c:v>470.79437484009225</c:v>
                </c:pt>
                <c:pt idx="125">
                  <c:v>412.40796247750706</c:v>
                </c:pt>
                <c:pt idx="126">
                  <c:v>441.71063833735309</c:v>
                </c:pt>
                <c:pt idx="127">
                  <c:v>481.75999406194558</c:v>
                </c:pt>
                <c:pt idx="128">
                  <c:v>501.16509802277864</c:v>
                </c:pt>
                <c:pt idx="129">
                  <c:v>498.8385618263988</c:v>
                </c:pt>
                <c:pt idx="130">
                  <c:v>480.47565723829536</c:v>
                </c:pt>
                <c:pt idx="131">
                  <c:v>475.28824956673469</c:v>
                </c:pt>
                <c:pt idx="132">
                  <c:v>460.80454762151913</c:v>
                </c:pt>
                <c:pt idx="133">
                  <c:v>420.77020254628894</c:v>
                </c:pt>
                <c:pt idx="134">
                  <c:v>361.08925844064055</c:v>
                </c:pt>
                <c:pt idx="135">
                  <c:v>371.00881719207672</c:v>
                </c:pt>
                <c:pt idx="136">
                  <c:v>337.90201216970991</c:v>
                </c:pt>
                <c:pt idx="137">
                  <c:v>309.93179142009632</c:v>
                </c:pt>
                <c:pt idx="138">
                  <c:v>362.71141111271476</c:v>
                </c:pt>
                <c:pt idx="139">
                  <c:v>420.73016754455574</c:v>
                </c:pt>
                <c:pt idx="140">
                  <c:v>473.52788135733545</c:v>
                </c:pt>
                <c:pt idx="141">
                  <c:v>488.14420716761413</c:v>
                </c:pt>
                <c:pt idx="142">
                  <c:v>538.59056279945651</c:v>
                </c:pt>
                <c:pt idx="143">
                  <c:v>606.07861883164639</c:v>
                </c:pt>
                <c:pt idx="144">
                  <c:v>664.33023587705793</c:v>
                </c:pt>
                <c:pt idx="145">
                  <c:v>568.65043692241966</c:v>
                </c:pt>
                <c:pt idx="146">
                  <c:v>578.98493734605313</c:v>
                </c:pt>
                <c:pt idx="147">
                  <c:v>634.07075803718817</c:v>
                </c:pt>
                <c:pt idx="148">
                  <c:v>656.28431709311951</c:v>
                </c:pt>
                <c:pt idx="149">
                  <c:v>660.00632350622823</c:v>
                </c:pt>
                <c:pt idx="150">
                  <c:v>660.49989423196598</c:v>
                </c:pt>
                <c:pt idx="151">
                  <c:v>677.82482437993406</c:v>
                </c:pt>
                <c:pt idx="152">
                  <c:v>632.85698331669914</c:v>
                </c:pt>
                <c:pt idx="153">
                  <c:v>561.79200866471672</c:v>
                </c:pt>
                <c:pt idx="154">
                  <c:v>622.62907201525923</c:v>
                </c:pt>
                <c:pt idx="155">
                  <c:v>656.37053996163047</c:v>
                </c:pt>
                <c:pt idx="156">
                  <c:v>647.29274127273686</c:v>
                </c:pt>
                <c:pt idx="157">
                  <c:v>715.13238739151916</c:v>
                </c:pt>
                <c:pt idx="158">
                  <c:v>728.62448551520697</c:v>
                </c:pt>
                <c:pt idx="159">
                  <c:v>734.92058047849162</c:v>
                </c:pt>
                <c:pt idx="160">
                  <c:v>723.57638145426949</c:v>
                </c:pt>
                <c:pt idx="161">
                  <c:v>712.38975005032091</c:v>
                </c:pt>
                <c:pt idx="162">
                  <c:v>639.65497767203817</c:v>
                </c:pt>
                <c:pt idx="163">
                  <c:v>679.61826213770155</c:v>
                </c:pt>
                <c:pt idx="164">
                  <c:v>668.64412506337112</c:v>
                </c:pt>
                <c:pt idx="165">
                  <c:v>687.79700474013441</c:v>
                </c:pt>
                <c:pt idx="166">
                  <c:v>720.62466970274158</c:v>
                </c:pt>
                <c:pt idx="167">
                  <c:v>681.05928674409995</c:v>
                </c:pt>
                <c:pt idx="168">
                  <c:v>657.33704444380635</c:v>
                </c:pt>
                <c:pt idx="169">
                  <c:v>650.57298760448884</c:v>
                </c:pt>
                <c:pt idx="170">
                  <c:v>716.35872823605473</c:v>
                </c:pt>
                <c:pt idx="171">
                  <c:v>754.05626980208501</c:v>
                </c:pt>
                <c:pt idx="172">
                  <c:v>785.9345486257057</c:v>
                </c:pt>
                <c:pt idx="173">
                  <c:v>782.02248221425828</c:v>
                </c:pt>
                <c:pt idx="174">
                  <c:v>743.73071958575053</c:v>
                </c:pt>
                <c:pt idx="175">
                  <c:v>805.87362810173727</c:v>
                </c:pt>
                <c:pt idx="176">
                  <c:v>825.20073601016065</c:v>
                </c:pt>
                <c:pt idx="177">
                  <c:v>845.20994056460506</c:v>
                </c:pt>
                <c:pt idx="178">
                  <c:v>904.42870081557112</c:v>
                </c:pt>
                <c:pt idx="179">
                  <c:v>917.96113603256993</c:v>
                </c:pt>
                <c:pt idx="180">
                  <c:v>972.43408924957623</c:v>
                </c:pt>
                <c:pt idx="181">
                  <c:v>968.76062067610303</c:v>
                </c:pt>
                <c:pt idx="182">
                  <c:v>1017.1223589886563</c:v>
                </c:pt>
                <c:pt idx="183">
                  <c:v>943.20372246831187</c:v>
                </c:pt>
                <c:pt idx="184">
                  <c:v>986.73394703339716</c:v>
                </c:pt>
                <c:pt idx="185">
                  <c:v>1042.3348297108766</c:v>
                </c:pt>
                <c:pt idx="186">
                  <c:v>1121.1720177784357</c:v>
                </c:pt>
                <c:pt idx="187">
                  <c:v>1295.0998003837965</c:v>
                </c:pt>
                <c:pt idx="188">
                  <c:v>1335.6997953697762</c:v>
                </c:pt>
                <c:pt idx="189">
                  <c:v>1320.3723390145417</c:v>
                </c:pt>
                <c:pt idx="190">
                  <c:v>1390.9909367932312</c:v>
                </c:pt>
                <c:pt idx="191">
                  <c:v>1378.5077224516017</c:v>
                </c:pt>
                <c:pt idx="192">
                  <c:v>1482.6943345255136</c:v>
                </c:pt>
                <c:pt idx="193">
                  <c:v>1458.9752021751865</c:v>
                </c:pt>
                <c:pt idx="194">
                  <c:v>1505.8373137555475</c:v>
                </c:pt>
                <c:pt idx="195">
                  <c:v>1636.6587879092369</c:v>
                </c:pt>
                <c:pt idx="196">
                  <c:v>1624.1642489569158</c:v>
                </c:pt>
                <c:pt idx="197">
                  <c:v>1623.4791053294894</c:v>
                </c:pt>
                <c:pt idx="198">
                  <c:v>1833.1803162246483</c:v>
                </c:pt>
                <c:pt idx="199">
                  <c:v>1884.2472468608621</c:v>
                </c:pt>
                <c:pt idx="200">
                  <c:v>1865.4579680012637</c:v>
                </c:pt>
                <c:pt idx="201">
                  <c:v>1420.2040727726285</c:v>
                </c:pt>
                <c:pt idx="202">
                  <c:v>1339.8282943121549</c:v>
                </c:pt>
                <c:pt idx="203">
                  <c:v>1265.7570781808968</c:v>
                </c:pt>
                <c:pt idx="204">
                  <c:v>1089.5745556535351</c:v>
                </c:pt>
                <c:pt idx="205">
                  <c:v>1054.7572598354641</c:v>
                </c:pt>
                <c:pt idx="206">
                  <c:v>1168.0803383976324</c:v>
                </c:pt>
                <c:pt idx="207">
                  <c:v>1115.7400214328147</c:v>
                </c:pt>
                <c:pt idx="208">
                  <c:v>1165.4709645806438</c:v>
                </c:pt>
                <c:pt idx="209">
                  <c:v>1220.8432496110997</c:v>
                </c:pt>
                <c:pt idx="210">
                  <c:v>1260.8621996939064</c:v>
                </c:pt>
                <c:pt idx="211">
                  <c:v>1199.3465668027652</c:v>
                </c:pt>
                <c:pt idx="212">
                  <c:v>1286.9089530050203</c:v>
                </c:pt>
                <c:pt idx="213">
                  <c:v>1370.3037023185616</c:v>
                </c:pt>
                <c:pt idx="214">
                  <c:v>1365.4666464500187</c:v>
                </c:pt>
                <c:pt idx="215">
                  <c:v>1385.8472682963361</c:v>
                </c:pt>
                <c:pt idx="216">
                  <c:v>1503.5779786713442</c:v>
                </c:pt>
                <c:pt idx="217">
                  <c:v>1592.5217660866119</c:v>
                </c:pt>
                <c:pt idx="218">
                  <c:v>1766.1447237381699</c:v>
                </c:pt>
                <c:pt idx="219">
                  <c:v>1808.9155577299505</c:v>
                </c:pt>
                <c:pt idx="220">
                  <c:v>1671.5970570827565</c:v>
                </c:pt>
                <c:pt idx="221">
                  <c:v>1832.7682218598718</c:v>
                </c:pt>
                <c:pt idx="222">
                  <c:v>1865.8344339998409</c:v>
                </c:pt>
                <c:pt idx="223">
                  <c:v>1942.2130800955044</c:v>
                </c:pt>
                <c:pt idx="224">
                  <c:v>1929.6541715182898</c:v>
                </c:pt>
                <c:pt idx="225">
                  <c:v>1880.7803196069026</c:v>
                </c:pt>
                <c:pt idx="226">
                  <c:v>1995.108836221094</c:v>
                </c:pt>
                <c:pt idx="227">
                  <c:v>2077.1904271365997</c:v>
                </c:pt>
                <c:pt idx="228">
                  <c:v>2230.1297009145487</c:v>
                </c:pt>
                <c:pt idx="229">
                  <c:v>2153.0296233068707</c:v>
                </c:pt>
                <c:pt idx="230">
                  <c:v>2274.3416969850218</c:v>
                </c:pt>
                <c:pt idx="231">
                  <c:v>2116.5937312703195</c:v>
                </c:pt>
                <c:pt idx="232">
                  <c:v>2226.0990051249273</c:v>
                </c:pt>
                <c:pt idx="233">
                  <c:v>2148.3843030227199</c:v>
                </c:pt>
                <c:pt idx="234">
                  <c:v>2201.1003517614522</c:v>
                </c:pt>
                <c:pt idx="235">
                  <c:v>2089.6691992997635</c:v>
                </c:pt>
                <c:pt idx="236">
                  <c:v>1915.0363490222487</c:v>
                </c:pt>
                <c:pt idx="237">
                  <c:v>1861.1682766390431</c:v>
                </c:pt>
                <c:pt idx="238">
                  <c:v>1815.0079054423625</c:v>
                </c:pt>
                <c:pt idx="239">
                  <c:v>1898.6095894900075</c:v>
                </c:pt>
                <c:pt idx="240">
                  <c:v>1783.7133077310355</c:v>
                </c:pt>
                <c:pt idx="241">
                  <c:v>1957.0067412726135</c:v>
                </c:pt>
                <c:pt idx="242">
                  <c:v>2009.0436871873953</c:v>
                </c:pt>
                <c:pt idx="243">
                  <c:v>2118.6708848983562</c:v>
                </c:pt>
                <c:pt idx="244">
                  <c:v>2176.3133440512943</c:v>
                </c:pt>
                <c:pt idx="245">
                  <c:v>2310.4069875068167</c:v>
                </c:pt>
                <c:pt idx="246">
                  <c:v>2440.3171464695833</c:v>
                </c:pt>
                <c:pt idx="247">
                  <c:v>2340.6909900249871</c:v>
                </c:pt>
                <c:pt idx="248">
                  <c:v>2304.257538153618</c:v>
                </c:pt>
                <c:pt idx="249">
                  <c:v>2465.0260683476677</c:v>
                </c:pt>
                <c:pt idx="250">
                  <c:v>2476.3444774260424</c:v>
                </c:pt>
                <c:pt idx="251">
                  <c:v>2404.8446382504103</c:v>
                </c:pt>
                <c:pt idx="252">
                  <c:v>2520.7907213874864</c:v>
                </c:pt>
                <c:pt idx="253">
                  <c:v>2515.2811804862708</c:v>
                </c:pt>
                <c:pt idx="254">
                  <c:v>2482.3287256617864</c:v>
                </c:pt>
                <c:pt idx="255">
                  <c:v>2415.0245663276569</c:v>
                </c:pt>
                <c:pt idx="256">
                  <c:v>2610.2071074749401</c:v>
                </c:pt>
                <c:pt idx="257">
                  <c:v>2556.2101629676927</c:v>
                </c:pt>
                <c:pt idx="258">
                  <c:v>2399.0207475714196</c:v>
                </c:pt>
                <c:pt idx="259">
                  <c:v>2203.2884451359355</c:v>
                </c:pt>
                <c:pt idx="260">
                  <c:v>2244.7701245261596</c:v>
                </c:pt>
                <c:pt idx="261">
                  <c:v>2108.5731776531661</c:v>
                </c:pt>
                <c:pt idx="262">
                  <c:v>2231.6293299526446</c:v>
                </c:pt>
                <c:pt idx="263">
                  <c:v>2278.7293908867682</c:v>
                </c:pt>
                <c:pt idx="264">
                  <c:v>2401.0390199171079</c:v>
                </c:pt>
                <c:pt idx="265">
                  <c:v>2390.6313943105806</c:v>
                </c:pt>
                <c:pt idx="266">
                  <c:v>2490.5176061448901</c:v>
                </c:pt>
                <c:pt idx="267">
                  <c:v>2612.1521722799116</c:v>
                </c:pt>
                <c:pt idx="268">
                  <c:v>2794.0266845237711</c:v>
                </c:pt>
                <c:pt idx="269">
                  <c:v>2854.5663512697661</c:v>
                </c:pt>
                <c:pt idx="270">
                  <c:v>2924.1187767566257</c:v>
                </c:pt>
                <c:pt idx="271">
                  <c:v>2823.7501711884602</c:v>
                </c:pt>
                <c:pt idx="272">
                  <c:v>2638.359472369898</c:v>
                </c:pt>
                <c:pt idx="273">
                  <c:v>2740.9991278267094</c:v>
                </c:pt>
                <c:pt idx="274">
                  <c:v>2915.2178545976476</c:v>
                </c:pt>
                <c:pt idx="275">
                  <c:v>3427.3368428731437</c:v>
                </c:pt>
                <c:pt idx="276">
                  <c:v>3330.4194047851793</c:v>
                </c:pt>
                <c:pt idx="277">
                  <c:v>3394.3742334836879</c:v>
                </c:pt>
                <c:pt idx="278">
                  <c:v>3459.8692038786849</c:v>
                </c:pt>
                <c:pt idx="279">
                  <c:v>3754.9959318110964</c:v>
                </c:pt>
                <c:pt idx="280">
                  <c:v>3781.0436127656631</c:v>
                </c:pt>
                <c:pt idx="281">
                  <c:v>3786.5844795613621</c:v>
                </c:pt>
                <c:pt idx="282">
                  <c:v>3960.9133161048908</c:v>
                </c:pt>
                <c:pt idx="283">
                  <c:v>4088.771208331103</c:v>
                </c:pt>
                <c:pt idx="284">
                  <c:v>3977.9148286228578</c:v>
                </c:pt>
                <c:pt idx="285">
                  <c:v>4011.6954372033924</c:v>
                </c:pt>
                <c:pt idx="286">
                  <c:v>4034.454299206438</c:v>
                </c:pt>
                <c:pt idx="287">
                  <c:v>4112.1935209099593</c:v>
                </c:pt>
                <c:pt idx="288">
                  <c:v>3540.9331462939476</c:v>
                </c:pt>
                <c:pt idx="289">
                  <c:v>3606.3159565647675</c:v>
                </c:pt>
                <c:pt idx="290">
                  <c:v>3701.0527294138319</c:v>
                </c:pt>
                <c:pt idx="291">
                  <c:v>3839.7525413455405</c:v>
                </c:pt>
                <c:pt idx="292">
                  <c:v>3834.4362957024737</c:v>
                </c:pt>
                <c:pt idx="293">
                  <c:v>3798.7745398869902</c:v>
                </c:pt>
                <c:pt idx="294">
                  <c:v>3824.9904204222635</c:v>
                </c:pt>
                <c:pt idx="295">
                  <c:v>3890.6974346074771</c:v>
                </c:pt>
                <c:pt idx="296">
                  <c:v>3991.750286357757</c:v>
                </c:pt>
                <c:pt idx="297">
                  <c:v>4070.033309114187</c:v>
                </c:pt>
                <c:pt idx="298">
                  <c:v>4176.3754238987194</c:v>
                </c:pt>
                <c:pt idx="299">
                  <c:v>4352.8642155617044</c:v>
                </c:pt>
                <c:pt idx="300">
                  <c:v>4804.104366261522</c:v>
                </c:pt>
                <c:pt idx="301">
                  <c:v>4670.8862480311027</c:v>
                </c:pt>
                <c:pt idx="302">
                  <c:v>4725.5292142495846</c:v>
                </c:pt>
                <c:pt idx="303">
                  <c:v>4929.7336597082349</c:v>
                </c:pt>
                <c:pt idx="304">
                  <c:v>4827.2399872310461</c:v>
                </c:pt>
                <c:pt idx="305">
                  <c:v>4836.8554517937646</c:v>
                </c:pt>
                <c:pt idx="306">
                  <c:v>4645.471053902912</c:v>
                </c:pt>
                <c:pt idx="307">
                  <c:v>4728.4368567715183</c:v>
                </c:pt>
                <c:pt idx="308">
                  <c:v>4855.7425426410209</c:v>
                </c:pt>
                <c:pt idx="309">
                  <c:v>4900.6382061114145</c:v>
                </c:pt>
                <c:pt idx="310">
                  <c:v>4726.2747206810227</c:v>
                </c:pt>
                <c:pt idx="311">
                  <c:v>4663.2997546355309</c:v>
                </c:pt>
                <c:pt idx="312">
                  <c:v>4676.3735205653566</c:v>
                </c:pt>
                <c:pt idx="313">
                  <c:v>4993.415711726414</c:v>
                </c:pt>
                <c:pt idx="314">
                  <c:v>4952.0839815644222</c:v>
                </c:pt>
                <c:pt idx="315">
                  <c:v>5002.8467762479277</c:v>
                </c:pt>
                <c:pt idx="316">
                  <c:v>4888.194853038417</c:v>
                </c:pt>
                <c:pt idx="317">
                  <c:v>5193.4788250685933</c:v>
                </c:pt>
                <c:pt idx="318">
                  <c:v>5239.3109971317999</c:v>
                </c:pt>
                <c:pt idx="319">
                  <c:v>5072.3873946523017</c:v>
                </c:pt>
                <c:pt idx="320">
                  <c:v>4955.9053142596049</c:v>
                </c:pt>
                <c:pt idx="321">
                  <c:v>4522.0568934023504</c:v>
                </c:pt>
                <c:pt idx="322">
                  <c:v>4313.5415503136683</c:v>
                </c:pt>
                <c:pt idx="323">
                  <c:v>4237.2946966341615</c:v>
                </c:pt>
                <c:pt idx="324">
                  <c:v>4516.1185051339926</c:v>
                </c:pt>
                <c:pt idx="325">
                  <c:v>4862.0778091343454</c:v>
                </c:pt>
                <c:pt idx="326">
                  <c:v>5232.9504002186795</c:v>
                </c:pt>
                <c:pt idx="327">
                  <c:v>5725.3608270927034</c:v>
                </c:pt>
                <c:pt idx="328">
                  <c:v>5261.4083685396008</c:v>
                </c:pt>
                <c:pt idx="329">
                  <c:v>4678.1479071072254</c:v>
                </c:pt>
                <c:pt idx="330">
                  <c:v>4914.5834473305722</c:v>
                </c:pt>
                <c:pt idx="331">
                  <c:v>3461.9276844729807</c:v>
                </c:pt>
                <c:pt idx="332">
                  <c:v>3646.8235230009864</c:v>
                </c:pt>
                <c:pt idx="333">
                  <c:v>4147.3405861450474</c:v>
                </c:pt>
                <c:pt idx="334">
                  <c:v>4024.9713563901491</c:v>
                </c:pt>
                <c:pt idx="335">
                  <c:v>3886.6167823222722</c:v>
                </c:pt>
                <c:pt idx="336">
                  <c:v>4197.8282726532034</c:v>
                </c:pt>
                <c:pt idx="337">
                  <c:v>4294.0821147285769</c:v>
                </c:pt>
                <c:pt idx="338">
                  <c:v>4644.0767428537984</c:v>
                </c:pt>
                <c:pt idx="339">
                  <c:v>5184.3070819354962</c:v>
                </c:pt>
                <c:pt idx="340">
                  <c:v>4765.3415551223206</c:v>
                </c:pt>
                <c:pt idx="341">
                  <c:v>5210.9806788554688</c:v>
                </c:pt>
                <c:pt idx="342">
                  <c:v>5283.8712739291041</c:v>
                </c:pt>
                <c:pt idx="343">
                  <c:v>5162.6872114138559</c:v>
                </c:pt>
                <c:pt idx="344">
                  <c:v>5144.5701280681378</c:v>
                </c:pt>
                <c:pt idx="345">
                  <c:v>5396.3263586828807</c:v>
                </c:pt>
                <c:pt idx="346">
                  <c:v>5745.5096942417049</c:v>
                </c:pt>
                <c:pt idx="347">
                  <c:v>6489.6299577234022</c:v>
                </c:pt>
                <c:pt idx="348">
                  <c:v>6395.6758524065117</c:v>
                </c:pt>
                <c:pt idx="349">
                  <c:v>5989.9647215745572</c:v>
                </c:pt>
                <c:pt idx="350">
                  <c:v>6027.8287011760576</c:v>
                </c:pt>
                <c:pt idx="351">
                  <c:v>5646.0880399460457</c:v>
                </c:pt>
                <c:pt idx="352">
                  <c:v>5579.5415277605471</c:v>
                </c:pt>
                <c:pt idx="353">
                  <c:v>5885.1434795678288</c:v>
                </c:pt>
                <c:pt idx="354">
                  <c:v>5922.878952245951</c:v>
                </c:pt>
                <c:pt idx="355">
                  <c:v>6494.1181588556228</c:v>
                </c:pt>
                <c:pt idx="356">
                  <c:v>6360.3820600882245</c:v>
                </c:pt>
                <c:pt idx="357">
                  <c:v>6258.5896941576775</c:v>
                </c:pt>
                <c:pt idx="358">
                  <c:v>5984.0097882837072</c:v>
                </c:pt>
                <c:pt idx="359">
                  <c:v>6361.5371760318749</c:v>
                </c:pt>
                <c:pt idx="360">
                  <c:v>6955.8395880332009</c:v>
                </c:pt>
                <c:pt idx="361">
                  <c:v>6930.9480984292577</c:v>
                </c:pt>
                <c:pt idx="362">
                  <c:v>6344.0293485487209</c:v>
                </c:pt>
                <c:pt idx="363">
                  <c:v>6968.3615909579348</c:v>
                </c:pt>
                <c:pt idx="364">
                  <c:v>7243.7309198235698</c:v>
                </c:pt>
                <c:pt idx="365">
                  <c:v>7114.1551167907155</c:v>
                </c:pt>
                <c:pt idx="366">
                  <c:v>6610.5379771247772</c:v>
                </c:pt>
                <c:pt idx="367">
                  <c:v>6950.4509800361911</c:v>
                </c:pt>
                <c:pt idx="368">
                  <c:v>6291.4008521130863</c:v>
                </c:pt>
                <c:pt idx="369">
                  <c:v>6659.5836520291359</c:v>
                </c:pt>
                <c:pt idx="370">
                  <c:v>7383.95169639287</c:v>
                </c:pt>
                <c:pt idx="371">
                  <c:v>8207.2823951296232</c:v>
                </c:pt>
                <c:pt idx="372">
                  <c:v>8103.9445978021122</c:v>
                </c:pt>
                <c:pt idx="373">
                  <c:v>8518.7748866644233</c:v>
                </c:pt>
                <c:pt idx="374">
                  <c:v>8665.2078916942119</c:v>
                </c:pt>
                <c:pt idx="375">
                  <c:v>8675.7642607458856</c:v>
                </c:pt>
                <c:pt idx="376">
                  <c:v>8809.7517220983191</c:v>
                </c:pt>
                <c:pt idx="377">
                  <c:v>8374.0808648724978</c:v>
                </c:pt>
                <c:pt idx="378">
                  <c:v>7250.5813300449036</c:v>
                </c:pt>
                <c:pt idx="379">
                  <c:v>7600.8278536856114</c:v>
                </c:pt>
                <c:pt idx="380">
                  <c:v>7461.6418224502941</c:v>
                </c:pt>
                <c:pt idx="381">
                  <c:v>7395.2812585762549</c:v>
                </c:pt>
                <c:pt idx="382">
                  <c:v>7533.9963597287269</c:v>
                </c:pt>
                <c:pt idx="383">
                  <c:v>7298.4025916722594</c:v>
                </c:pt>
                <c:pt idx="384">
                  <c:v>6913.7031429458721</c:v>
                </c:pt>
                <c:pt idx="385">
                  <c:v>6594.4419302350107</c:v>
                </c:pt>
                <c:pt idx="386">
                  <c:v>6049.0100444450673</c:v>
                </c:pt>
                <c:pt idx="387">
                  <c:v>5927.6664138692413</c:v>
                </c:pt>
                <c:pt idx="388">
                  <c:v>6742.7900751432016</c:v>
                </c:pt>
                <c:pt idx="389">
                  <c:v>6571.4870230997412</c:v>
                </c:pt>
                <c:pt idx="390">
                  <c:v>6924.4974558373196</c:v>
                </c:pt>
                <c:pt idx="391">
                  <c:v>7260.1605617091627</c:v>
                </c:pt>
                <c:pt idx="392">
                  <c:v>7031.0225758381703</c:v>
                </c:pt>
                <c:pt idx="393">
                  <c:v>7699.6063379610996</c:v>
                </c:pt>
                <c:pt idx="394">
                  <c:v>7661.4304253569535</c:v>
                </c:pt>
                <c:pt idx="395">
                  <c:v>8172.466558455817</c:v>
                </c:pt>
                <c:pt idx="396">
                  <c:v>8531.4948292341051</c:v>
                </c:pt>
                <c:pt idx="397">
                  <c:v>8551.8677591438773</c:v>
                </c:pt>
                <c:pt idx="398">
                  <c:v>8412.4834006771998</c:v>
                </c:pt>
                <c:pt idx="399">
                  <c:v>8192.7712450416493</c:v>
                </c:pt>
                <c:pt idx="400">
                  <c:v>8197.7005923877041</c:v>
                </c:pt>
                <c:pt idx="401">
                  <c:v>7953.7600693852473</c:v>
                </c:pt>
                <c:pt idx="402">
                  <c:v>8104.461245387758</c:v>
                </c:pt>
                <c:pt idx="403">
                  <c:v>8794.0801595212433</c:v>
                </c:pt>
                <c:pt idx="404">
                  <c:v>9276.8043676669367</c:v>
                </c:pt>
                <c:pt idx="405">
                  <c:v>9198.6870323942494</c:v>
                </c:pt>
                <c:pt idx="406">
                  <c:v>9846.5655505676677</c:v>
                </c:pt>
                <c:pt idx="407">
                  <c:v>9967.5154958325857</c:v>
                </c:pt>
                <c:pt idx="408">
                  <c:v>10080.731254940629</c:v>
                </c:pt>
                <c:pt idx="409">
                  <c:v>10609.512341359008</c:v>
                </c:pt>
                <c:pt idx="410">
                  <c:v>10493.472240965371</c:v>
                </c:pt>
                <c:pt idx="411">
                  <c:v>9925.5530468844172</c:v>
                </c:pt>
                <c:pt idx="412">
                  <c:v>10880.519336947305</c:v>
                </c:pt>
                <c:pt idx="413">
                  <c:v>11178.127295959426</c:v>
                </c:pt>
                <c:pt idx="414">
                  <c:v>11956.159208893201</c:v>
                </c:pt>
                <c:pt idx="415">
                  <c:v>12176.311570847474</c:v>
                </c:pt>
                <c:pt idx="416">
                  <c:v>13366.503650741124</c:v>
                </c:pt>
                <c:pt idx="417">
                  <c:v>13020.762719454948</c:v>
                </c:pt>
                <c:pt idx="418">
                  <c:v>13272.470165544619</c:v>
                </c:pt>
                <c:pt idx="419">
                  <c:v>14314.213750059675</c:v>
                </c:pt>
                <c:pt idx="420">
                  <c:v>15610.335001913329</c:v>
                </c:pt>
                <c:pt idx="421">
                  <c:v>15077.227814282591</c:v>
                </c:pt>
                <c:pt idx="422">
                  <c:v>16123.141697006013</c:v>
                </c:pt>
                <c:pt idx="423">
                  <c:v>16775.014309954844</c:v>
                </c:pt>
                <c:pt idx="424">
                  <c:v>16295.326870388662</c:v>
                </c:pt>
                <c:pt idx="425">
                  <c:v>16814.72560174948</c:v>
                </c:pt>
                <c:pt idx="426">
                  <c:v>16537.111012210375</c:v>
                </c:pt>
                <c:pt idx="427">
                  <c:v>17405.744124031688</c:v>
                </c:pt>
                <c:pt idx="428">
                  <c:v>17778.69796684639</c:v>
                </c:pt>
                <c:pt idx="429">
                  <c:v>18557.497853645851</c:v>
                </c:pt>
                <c:pt idx="430">
                  <c:v>19018.907018909311</c:v>
                </c:pt>
                <c:pt idx="431">
                  <c:v>19774.877198646049</c:v>
                </c:pt>
                <c:pt idx="432">
                  <c:v>20180.473329490986</c:v>
                </c:pt>
                <c:pt idx="433">
                  <c:v>20446.675694743073</c:v>
                </c:pt>
                <c:pt idx="434">
                  <c:v>21711.524127941255</c:v>
                </c:pt>
                <c:pt idx="435">
                  <c:v>22426.730347250032</c:v>
                </c:pt>
                <c:pt idx="436">
                  <c:v>22777.743696364145</c:v>
                </c:pt>
                <c:pt idx="437">
                  <c:v>22518.918960377712</c:v>
                </c:pt>
                <c:pt idx="438">
                  <c:v>22691.939785810151</c:v>
                </c:pt>
                <c:pt idx="439">
                  <c:v>22800.806872998535</c:v>
                </c:pt>
                <c:pt idx="440">
                  <c:v>23895.170822933502</c:v>
                </c:pt>
                <c:pt idx="441">
                  <c:v>24995.387813848258</c:v>
                </c:pt>
                <c:pt idx="442">
                  <c:v>24148.690564222255</c:v>
                </c:pt>
                <c:pt idx="443">
                  <c:v>23046.008772146375</c:v>
                </c:pt>
                <c:pt idx="444">
                  <c:v>21702.384850366983</c:v>
                </c:pt>
                <c:pt idx="445">
                  <c:v>24361.266936805998</c:v>
                </c:pt>
                <c:pt idx="446">
                  <c:v>23569.110242458959</c:v>
                </c:pt>
                <c:pt idx="447">
                  <c:v>24508.318250453063</c:v>
                </c:pt>
                <c:pt idx="448">
                  <c:v>25372.2343748803</c:v>
                </c:pt>
                <c:pt idx="449">
                  <c:v>24212.674801698333</c:v>
                </c:pt>
                <c:pt idx="450">
                  <c:v>22045.730864386969</c:v>
                </c:pt>
                <c:pt idx="451">
                  <c:v>22062.235382233626</c:v>
                </c:pt>
                <c:pt idx="452">
                  <c:v>19075.051996298756</c:v>
                </c:pt>
                <c:pt idx="453">
                  <c:v>16787.313368318693</c:v>
                </c:pt>
                <c:pt idx="454">
                  <c:v>16939.449665808548</c:v>
                </c:pt>
                <c:pt idx="455">
                  <c:v>17136.062709680704</c:v>
                </c:pt>
                <c:pt idx="456">
                  <c:v>16343.611159501081</c:v>
                </c:pt>
                <c:pt idx="457">
                  <c:v>14659.605603322905</c:v>
                </c:pt>
                <c:pt idx="458">
                  <c:v>16217.441897396873</c:v>
                </c:pt>
                <c:pt idx="459">
                  <c:v>16411.093427596952</c:v>
                </c:pt>
                <c:pt idx="460">
                  <c:v>18049.413207571819</c:v>
                </c:pt>
                <c:pt idx="461">
                  <c:v>17438.985561475176</c:v>
                </c:pt>
                <c:pt idx="462">
                  <c:v>19150.648261624796</c:v>
                </c:pt>
                <c:pt idx="463">
                  <c:v>19712.574290997974</c:v>
                </c:pt>
                <c:pt idx="464">
                  <c:v>19718.758611605379</c:v>
                </c:pt>
                <c:pt idx="465">
                  <c:v>20866.035334307981</c:v>
                </c:pt>
                <c:pt idx="466">
                  <c:v>21271.460848946925</c:v>
                </c:pt>
                <c:pt idx="467">
                  <c:v>21854.751898084003</c:v>
                </c:pt>
                <c:pt idx="468">
                  <c:v>21047.918286659864</c:v>
                </c:pt>
                <c:pt idx="469">
                  <c:v>21087.422907590313</c:v>
                </c:pt>
                <c:pt idx="470">
                  <c:v>22712.188037403655</c:v>
                </c:pt>
                <c:pt idx="471">
                  <c:v>22660.594394761174</c:v>
                </c:pt>
                <c:pt idx="472">
                  <c:v>21460.027467426848</c:v>
                </c:pt>
                <c:pt idx="473">
                  <c:v>20738.228142608466</c:v>
                </c:pt>
                <c:pt idx="474">
                  <c:v>22369.478062608807</c:v>
                </c:pt>
                <c:pt idx="475">
                  <c:v>21525.754232839899</c:v>
                </c:pt>
                <c:pt idx="476">
                  <c:v>23366.442912747199</c:v>
                </c:pt>
                <c:pt idx="477">
                  <c:v>24152.119808078285</c:v>
                </c:pt>
                <c:pt idx="478">
                  <c:v>23997.290767539493</c:v>
                </c:pt>
                <c:pt idx="479">
                  <c:v>25440.689412972424</c:v>
                </c:pt>
                <c:pt idx="480">
                  <c:v>24845.224182732953</c:v>
                </c:pt>
                <c:pt idx="481">
                  <c:v>25496.830195638198</c:v>
                </c:pt>
                <c:pt idx="482">
                  <c:v>25578.389706342226</c:v>
                </c:pt>
                <c:pt idx="483">
                  <c:v>26100.262667835377</c:v>
                </c:pt>
                <c:pt idx="484">
                  <c:v>25845.288594071746</c:v>
                </c:pt>
                <c:pt idx="485">
                  <c:v>25266.179042588075</c:v>
                </c:pt>
                <c:pt idx="486">
                  <c:v>24708.35734181523</c:v>
                </c:pt>
                <c:pt idx="487">
                  <c:v>24573.937005443258</c:v>
                </c:pt>
                <c:pt idx="488">
                  <c:v>23626.215253656545</c:v>
                </c:pt>
                <c:pt idx="489">
                  <c:v>25780.797713988493</c:v>
                </c:pt>
                <c:pt idx="490">
                  <c:v>26133.320756833262</c:v>
                </c:pt>
                <c:pt idx="491">
                  <c:v>25432.165620063981</c:v>
                </c:pt>
                <c:pt idx="492">
                  <c:v>26831.659954455557</c:v>
                </c:pt>
                <c:pt idx="493">
                  <c:v>27226.16807649333</c:v>
                </c:pt>
                <c:pt idx="494">
                  <c:v>26775.950921204141</c:v>
                </c:pt>
                <c:pt idx="495">
                  <c:v>27469.281472032631</c:v>
                </c:pt>
                <c:pt idx="496">
                  <c:v>26413.557688264656</c:v>
                </c:pt>
                <c:pt idx="497">
                  <c:v>26836.301307437996</c:v>
                </c:pt>
                <c:pt idx="498">
                  <c:v>27496.50869742913</c:v>
                </c:pt>
                <c:pt idx="499">
                  <c:v>28182.717454541409</c:v>
                </c:pt>
                <c:pt idx="500">
                  <c:v>28575.927734355144</c:v>
                </c:pt>
                <c:pt idx="501">
                  <c:v>29711.316678770603</c:v>
                </c:pt>
                <c:pt idx="502">
                  <c:v>30423.600189529301</c:v>
                </c:pt>
                <c:pt idx="503">
                  <c:v>31312.142354064577</c:v>
                </c:pt>
                <c:pt idx="504">
                  <c:v>32251.134221168657</c:v>
                </c:pt>
                <c:pt idx="505">
                  <c:v>31565.341040639098</c:v>
                </c:pt>
                <c:pt idx="506">
                  <c:v>31867.71865488261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E-4E00-8EE8-85364FD779F0}"/>
            </c:ext>
          </c:extLst>
        </c:ser>
        <c:ser>
          <c:idx val="1"/>
          <c:order val="1"/>
          <c:tx>
            <c:strRef>
              <c:f>Sheet1!$P$1</c:f>
              <c:strCache>
                <c:ptCount val="1"/>
                <c:pt idx="0">
                  <c:v>TIMING Drawdown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Sheet1!$A$554:$A$1060</c:f>
              <c:numCache>
                <c:formatCode>d\-mmm\-yy</c:formatCode>
                <c:ptCount val="507"/>
                <c:pt idx="0">
                  <c:v>25964</c:v>
                </c:pt>
                <c:pt idx="1">
                  <c:v>25992</c:v>
                </c:pt>
                <c:pt idx="2">
                  <c:v>26023</c:v>
                </c:pt>
                <c:pt idx="3">
                  <c:v>26053</c:v>
                </c:pt>
                <c:pt idx="4">
                  <c:v>26084</c:v>
                </c:pt>
                <c:pt idx="5">
                  <c:v>26114</c:v>
                </c:pt>
                <c:pt idx="6">
                  <c:v>26145</c:v>
                </c:pt>
                <c:pt idx="7">
                  <c:v>26176</c:v>
                </c:pt>
                <c:pt idx="8">
                  <c:v>26206</c:v>
                </c:pt>
                <c:pt idx="9">
                  <c:v>26237</c:v>
                </c:pt>
                <c:pt idx="10">
                  <c:v>26267</c:v>
                </c:pt>
                <c:pt idx="11">
                  <c:v>26298</c:v>
                </c:pt>
                <c:pt idx="12">
                  <c:v>26329</c:v>
                </c:pt>
                <c:pt idx="13">
                  <c:v>26358</c:v>
                </c:pt>
                <c:pt idx="14">
                  <c:v>26389</c:v>
                </c:pt>
                <c:pt idx="15">
                  <c:v>26419</c:v>
                </c:pt>
                <c:pt idx="16">
                  <c:v>26450</c:v>
                </c:pt>
                <c:pt idx="17">
                  <c:v>26480</c:v>
                </c:pt>
                <c:pt idx="18">
                  <c:v>26511</c:v>
                </c:pt>
                <c:pt idx="19">
                  <c:v>26542</c:v>
                </c:pt>
                <c:pt idx="20">
                  <c:v>26572</c:v>
                </c:pt>
                <c:pt idx="21">
                  <c:v>26603</c:v>
                </c:pt>
                <c:pt idx="22">
                  <c:v>26633</c:v>
                </c:pt>
                <c:pt idx="23">
                  <c:v>26664</c:v>
                </c:pt>
                <c:pt idx="24">
                  <c:v>26695</c:v>
                </c:pt>
                <c:pt idx="25">
                  <c:v>26723</c:v>
                </c:pt>
                <c:pt idx="26">
                  <c:v>26754</c:v>
                </c:pt>
                <c:pt idx="27">
                  <c:v>26784</c:v>
                </c:pt>
                <c:pt idx="28">
                  <c:v>26815</c:v>
                </c:pt>
                <c:pt idx="29">
                  <c:v>26845</c:v>
                </c:pt>
                <c:pt idx="30">
                  <c:v>26876</c:v>
                </c:pt>
                <c:pt idx="31">
                  <c:v>26907</c:v>
                </c:pt>
                <c:pt idx="32">
                  <c:v>26937</c:v>
                </c:pt>
                <c:pt idx="33">
                  <c:v>26968</c:v>
                </c:pt>
                <c:pt idx="34">
                  <c:v>26998</c:v>
                </c:pt>
                <c:pt idx="35">
                  <c:v>27029</c:v>
                </c:pt>
                <c:pt idx="36">
                  <c:v>27060</c:v>
                </c:pt>
                <c:pt idx="37">
                  <c:v>27088</c:v>
                </c:pt>
                <c:pt idx="38">
                  <c:v>27119</c:v>
                </c:pt>
                <c:pt idx="39">
                  <c:v>27149</c:v>
                </c:pt>
                <c:pt idx="40">
                  <c:v>27180</c:v>
                </c:pt>
                <c:pt idx="41">
                  <c:v>27210</c:v>
                </c:pt>
                <c:pt idx="42">
                  <c:v>27241</c:v>
                </c:pt>
                <c:pt idx="43">
                  <c:v>27272</c:v>
                </c:pt>
                <c:pt idx="44">
                  <c:v>27302</c:v>
                </c:pt>
                <c:pt idx="45">
                  <c:v>27333</c:v>
                </c:pt>
                <c:pt idx="46">
                  <c:v>27363</c:v>
                </c:pt>
                <c:pt idx="47">
                  <c:v>27394</c:v>
                </c:pt>
                <c:pt idx="48">
                  <c:v>27425</c:v>
                </c:pt>
                <c:pt idx="49">
                  <c:v>27453</c:v>
                </c:pt>
                <c:pt idx="50">
                  <c:v>27484</c:v>
                </c:pt>
                <c:pt idx="51">
                  <c:v>27514</c:v>
                </c:pt>
                <c:pt idx="52">
                  <c:v>27545</c:v>
                </c:pt>
                <c:pt idx="53">
                  <c:v>27575</c:v>
                </c:pt>
                <c:pt idx="54">
                  <c:v>27606</c:v>
                </c:pt>
                <c:pt idx="55">
                  <c:v>27637</c:v>
                </c:pt>
                <c:pt idx="56">
                  <c:v>27667</c:v>
                </c:pt>
                <c:pt idx="57">
                  <c:v>27698</c:v>
                </c:pt>
                <c:pt idx="58">
                  <c:v>27728</c:v>
                </c:pt>
                <c:pt idx="59">
                  <c:v>27759</c:v>
                </c:pt>
                <c:pt idx="60">
                  <c:v>27790</c:v>
                </c:pt>
                <c:pt idx="61">
                  <c:v>27819</c:v>
                </c:pt>
                <c:pt idx="62">
                  <c:v>27850</c:v>
                </c:pt>
                <c:pt idx="63">
                  <c:v>27880</c:v>
                </c:pt>
                <c:pt idx="64">
                  <c:v>27911</c:v>
                </c:pt>
                <c:pt idx="65">
                  <c:v>27941</c:v>
                </c:pt>
                <c:pt idx="66">
                  <c:v>27972</c:v>
                </c:pt>
                <c:pt idx="67">
                  <c:v>28003</c:v>
                </c:pt>
                <c:pt idx="68">
                  <c:v>28033</c:v>
                </c:pt>
                <c:pt idx="69">
                  <c:v>28064</c:v>
                </c:pt>
                <c:pt idx="70">
                  <c:v>28094</c:v>
                </c:pt>
                <c:pt idx="71">
                  <c:v>28125</c:v>
                </c:pt>
                <c:pt idx="72">
                  <c:v>28156</c:v>
                </c:pt>
                <c:pt idx="73">
                  <c:v>28184</c:v>
                </c:pt>
                <c:pt idx="74">
                  <c:v>28215</c:v>
                </c:pt>
                <c:pt idx="75">
                  <c:v>28245</c:v>
                </c:pt>
                <c:pt idx="76">
                  <c:v>28276</c:v>
                </c:pt>
                <c:pt idx="77">
                  <c:v>28306</c:v>
                </c:pt>
                <c:pt idx="78">
                  <c:v>28337</c:v>
                </c:pt>
                <c:pt idx="79">
                  <c:v>28368</c:v>
                </c:pt>
                <c:pt idx="80">
                  <c:v>28398</c:v>
                </c:pt>
                <c:pt idx="81">
                  <c:v>28429</c:v>
                </c:pt>
                <c:pt idx="82">
                  <c:v>28459</c:v>
                </c:pt>
                <c:pt idx="83">
                  <c:v>28490</c:v>
                </c:pt>
                <c:pt idx="84">
                  <c:v>28521</c:v>
                </c:pt>
                <c:pt idx="85">
                  <c:v>28549</c:v>
                </c:pt>
                <c:pt idx="86">
                  <c:v>28580</c:v>
                </c:pt>
                <c:pt idx="87">
                  <c:v>28610</c:v>
                </c:pt>
                <c:pt idx="88">
                  <c:v>28641</c:v>
                </c:pt>
                <c:pt idx="89">
                  <c:v>28671</c:v>
                </c:pt>
                <c:pt idx="90">
                  <c:v>28702</c:v>
                </c:pt>
                <c:pt idx="91">
                  <c:v>28733</c:v>
                </c:pt>
                <c:pt idx="92">
                  <c:v>28763</c:v>
                </c:pt>
                <c:pt idx="93">
                  <c:v>28794</c:v>
                </c:pt>
                <c:pt idx="94">
                  <c:v>28824</c:v>
                </c:pt>
                <c:pt idx="95">
                  <c:v>28855</c:v>
                </c:pt>
                <c:pt idx="96">
                  <c:v>28886</c:v>
                </c:pt>
                <c:pt idx="97">
                  <c:v>28914</c:v>
                </c:pt>
                <c:pt idx="98">
                  <c:v>28945</c:v>
                </c:pt>
                <c:pt idx="99">
                  <c:v>28975</c:v>
                </c:pt>
                <c:pt idx="100">
                  <c:v>29006</c:v>
                </c:pt>
                <c:pt idx="101">
                  <c:v>29036</c:v>
                </c:pt>
                <c:pt idx="102">
                  <c:v>29067</c:v>
                </c:pt>
                <c:pt idx="103">
                  <c:v>29098</c:v>
                </c:pt>
                <c:pt idx="104">
                  <c:v>29128</c:v>
                </c:pt>
                <c:pt idx="105">
                  <c:v>29159</c:v>
                </c:pt>
                <c:pt idx="106">
                  <c:v>29189</c:v>
                </c:pt>
                <c:pt idx="107">
                  <c:v>29220</c:v>
                </c:pt>
                <c:pt idx="108">
                  <c:v>29251</c:v>
                </c:pt>
                <c:pt idx="109">
                  <c:v>29280</c:v>
                </c:pt>
                <c:pt idx="110">
                  <c:v>29311</c:v>
                </c:pt>
                <c:pt idx="111">
                  <c:v>29341</c:v>
                </c:pt>
                <c:pt idx="112">
                  <c:v>29372</c:v>
                </c:pt>
                <c:pt idx="113">
                  <c:v>29402</c:v>
                </c:pt>
                <c:pt idx="114">
                  <c:v>29433</c:v>
                </c:pt>
                <c:pt idx="115">
                  <c:v>29464</c:v>
                </c:pt>
                <c:pt idx="116">
                  <c:v>29494</c:v>
                </c:pt>
                <c:pt idx="117">
                  <c:v>29525</c:v>
                </c:pt>
                <c:pt idx="118">
                  <c:v>29555</c:v>
                </c:pt>
                <c:pt idx="119">
                  <c:v>29586</c:v>
                </c:pt>
                <c:pt idx="120">
                  <c:v>29617</c:v>
                </c:pt>
                <c:pt idx="121">
                  <c:v>29645</c:v>
                </c:pt>
                <c:pt idx="122">
                  <c:v>29676</c:v>
                </c:pt>
                <c:pt idx="123">
                  <c:v>29706</c:v>
                </c:pt>
                <c:pt idx="124">
                  <c:v>29737</c:v>
                </c:pt>
                <c:pt idx="125">
                  <c:v>29767</c:v>
                </c:pt>
                <c:pt idx="126">
                  <c:v>29798</c:v>
                </c:pt>
                <c:pt idx="127">
                  <c:v>29829</c:v>
                </c:pt>
                <c:pt idx="128">
                  <c:v>29859</c:v>
                </c:pt>
                <c:pt idx="129">
                  <c:v>29890</c:v>
                </c:pt>
                <c:pt idx="130">
                  <c:v>29920</c:v>
                </c:pt>
                <c:pt idx="131">
                  <c:v>29951</c:v>
                </c:pt>
                <c:pt idx="132">
                  <c:v>29982</c:v>
                </c:pt>
                <c:pt idx="133">
                  <c:v>30010</c:v>
                </c:pt>
                <c:pt idx="134">
                  <c:v>30041</c:v>
                </c:pt>
                <c:pt idx="135">
                  <c:v>30071</c:v>
                </c:pt>
                <c:pt idx="136">
                  <c:v>30102</c:v>
                </c:pt>
                <c:pt idx="137">
                  <c:v>30132</c:v>
                </c:pt>
                <c:pt idx="138">
                  <c:v>30163</c:v>
                </c:pt>
                <c:pt idx="139">
                  <c:v>30194</c:v>
                </c:pt>
                <c:pt idx="140">
                  <c:v>30224</c:v>
                </c:pt>
                <c:pt idx="141">
                  <c:v>30255</c:v>
                </c:pt>
                <c:pt idx="142">
                  <c:v>30285</c:v>
                </c:pt>
                <c:pt idx="143">
                  <c:v>30316</c:v>
                </c:pt>
                <c:pt idx="144">
                  <c:v>30347</c:v>
                </c:pt>
                <c:pt idx="145">
                  <c:v>30375</c:v>
                </c:pt>
                <c:pt idx="146">
                  <c:v>30406</c:v>
                </c:pt>
                <c:pt idx="147">
                  <c:v>30436</c:v>
                </c:pt>
                <c:pt idx="148">
                  <c:v>30467</c:v>
                </c:pt>
                <c:pt idx="149">
                  <c:v>30497</c:v>
                </c:pt>
                <c:pt idx="150">
                  <c:v>30528</c:v>
                </c:pt>
                <c:pt idx="151">
                  <c:v>30559</c:v>
                </c:pt>
                <c:pt idx="152">
                  <c:v>30589</c:v>
                </c:pt>
                <c:pt idx="153">
                  <c:v>30620</c:v>
                </c:pt>
                <c:pt idx="154">
                  <c:v>30650</c:v>
                </c:pt>
                <c:pt idx="155">
                  <c:v>30681</c:v>
                </c:pt>
                <c:pt idx="156">
                  <c:v>30712</c:v>
                </c:pt>
                <c:pt idx="157">
                  <c:v>30741</c:v>
                </c:pt>
                <c:pt idx="158">
                  <c:v>30772</c:v>
                </c:pt>
                <c:pt idx="159">
                  <c:v>30802</c:v>
                </c:pt>
                <c:pt idx="160">
                  <c:v>30833</c:v>
                </c:pt>
                <c:pt idx="161">
                  <c:v>30863</c:v>
                </c:pt>
                <c:pt idx="162">
                  <c:v>30894</c:v>
                </c:pt>
                <c:pt idx="163">
                  <c:v>30925</c:v>
                </c:pt>
                <c:pt idx="164">
                  <c:v>30955</c:v>
                </c:pt>
                <c:pt idx="165">
                  <c:v>30986</c:v>
                </c:pt>
                <c:pt idx="166">
                  <c:v>31016</c:v>
                </c:pt>
                <c:pt idx="167">
                  <c:v>31047</c:v>
                </c:pt>
                <c:pt idx="168">
                  <c:v>31078</c:v>
                </c:pt>
                <c:pt idx="169">
                  <c:v>31106</c:v>
                </c:pt>
                <c:pt idx="170">
                  <c:v>31137</c:v>
                </c:pt>
                <c:pt idx="171">
                  <c:v>31167</c:v>
                </c:pt>
                <c:pt idx="172">
                  <c:v>31198</c:v>
                </c:pt>
                <c:pt idx="173">
                  <c:v>31228</c:v>
                </c:pt>
                <c:pt idx="174">
                  <c:v>31259</c:v>
                </c:pt>
                <c:pt idx="175">
                  <c:v>31290</c:v>
                </c:pt>
                <c:pt idx="176">
                  <c:v>31320</c:v>
                </c:pt>
                <c:pt idx="177">
                  <c:v>31351</c:v>
                </c:pt>
                <c:pt idx="178">
                  <c:v>31381</c:v>
                </c:pt>
                <c:pt idx="179">
                  <c:v>31412</c:v>
                </c:pt>
                <c:pt idx="180">
                  <c:v>31443</c:v>
                </c:pt>
                <c:pt idx="181">
                  <c:v>31471</c:v>
                </c:pt>
                <c:pt idx="182">
                  <c:v>31502</c:v>
                </c:pt>
                <c:pt idx="183">
                  <c:v>31532</c:v>
                </c:pt>
                <c:pt idx="184">
                  <c:v>31563</c:v>
                </c:pt>
                <c:pt idx="185">
                  <c:v>31593</c:v>
                </c:pt>
                <c:pt idx="186">
                  <c:v>31624</c:v>
                </c:pt>
                <c:pt idx="187">
                  <c:v>31655</c:v>
                </c:pt>
                <c:pt idx="188">
                  <c:v>31685</c:v>
                </c:pt>
                <c:pt idx="189">
                  <c:v>31716</c:v>
                </c:pt>
                <c:pt idx="190">
                  <c:v>31746</c:v>
                </c:pt>
                <c:pt idx="191">
                  <c:v>31777</c:v>
                </c:pt>
                <c:pt idx="192">
                  <c:v>31808</c:v>
                </c:pt>
                <c:pt idx="193">
                  <c:v>31836</c:v>
                </c:pt>
                <c:pt idx="194">
                  <c:v>31867</c:v>
                </c:pt>
                <c:pt idx="195">
                  <c:v>31897</c:v>
                </c:pt>
                <c:pt idx="196">
                  <c:v>31928</c:v>
                </c:pt>
                <c:pt idx="197">
                  <c:v>31958</c:v>
                </c:pt>
                <c:pt idx="198">
                  <c:v>31989</c:v>
                </c:pt>
                <c:pt idx="199">
                  <c:v>32020</c:v>
                </c:pt>
                <c:pt idx="200">
                  <c:v>32050</c:v>
                </c:pt>
                <c:pt idx="201">
                  <c:v>32081</c:v>
                </c:pt>
                <c:pt idx="202">
                  <c:v>32111</c:v>
                </c:pt>
                <c:pt idx="203">
                  <c:v>32142</c:v>
                </c:pt>
                <c:pt idx="204">
                  <c:v>32173</c:v>
                </c:pt>
                <c:pt idx="205">
                  <c:v>32202</c:v>
                </c:pt>
                <c:pt idx="206">
                  <c:v>32233</c:v>
                </c:pt>
                <c:pt idx="207">
                  <c:v>32263</c:v>
                </c:pt>
                <c:pt idx="208">
                  <c:v>32294</c:v>
                </c:pt>
                <c:pt idx="209">
                  <c:v>32324</c:v>
                </c:pt>
                <c:pt idx="210">
                  <c:v>32355</c:v>
                </c:pt>
                <c:pt idx="211">
                  <c:v>32386</c:v>
                </c:pt>
                <c:pt idx="212">
                  <c:v>32416</c:v>
                </c:pt>
                <c:pt idx="213">
                  <c:v>32447</c:v>
                </c:pt>
                <c:pt idx="214">
                  <c:v>32477</c:v>
                </c:pt>
                <c:pt idx="215">
                  <c:v>32508</c:v>
                </c:pt>
                <c:pt idx="216">
                  <c:v>32539</c:v>
                </c:pt>
                <c:pt idx="217">
                  <c:v>32567</c:v>
                </c:pt>
                <c:pt idx="218">
                  <c:v>32598</c:v>
                </c:pt>
                <c:pt idx="219">
                  <c:v>32628</c:v>
                </c:pt>
                <c:pt idx="220">
                  <c:v>32659</c:v>
                </c:pt>
                <c:pt idx="221">
                  <c:v>32689</c:v>
                </c:pt>
                <c:pt idx="222">
                  <c:v>32720</c:v>
                </c:pt>
                <c:pt idx="223">
                  <c:v>32751</c:v>
                </c:pt>
                <c:pt idx="224">
                  <c:v>32781</c:v>
                </c:pt>
                <c:pt idx="225">
                  <c:v>32812</c:v>
                </c:pt>
                <c:pt idx="226">
                  <c:v>32842</c:v>
                </c:pt>
                <c:pt idx="227">
                  <c:v>32873</c:v>
                </c:pt>
                <c:pt idx="228">
                  <c:v>32904</c:v>
                </c:pt>
                <c:pt idx="229">
                  <c:v>32932</c:v>
                </c:pt>
                <c:pt idx="230">
                  <c:v>32963</c:v>
                </c:pt>
                <c:pt idx="231">
                  <c:v>32993</c:v>
                </c:pt>
                <c:pt idx="232">
                  <c:v>33024</c:v>
                </c:pt>
                <c:pt idx="233">
                  <c:v>33054</c:v>
                </c:pt>
                <c:pt idx="234">
                  <c:v>33085</c:v>
                </c:pt>
                <c:pt idx="235">
                  <c:v>33116</c:v>
                </c:pt>
                <c:pt idx="236">
                  <c:v>33146</c:v>
                </c:pt>
                <c:pt idx="237">
                  <c:v>33177</c:v>
                </c:pt>
                <c:pt idx="238">
                  <c:v>33207</c:v>
                </c:pt>
                <c:pt idx="239">
                  <c:v>33238</c:v>
                </c:pt>
                <c:pt idx="240">
                  <c:v>33269</c:v>
                </c:pt>
                <c:pt idx="241">
                  <c:v>33297</c:v>
                </c:pt>
                <c:pt idx="242">
                  <c:v>33328</c:v>
                </c:pt>
                <c:pt idx="243">
                  <c:v>33358</c:v>
                </c:pt>
                <c:pt idx="244">
                  <c:v>33389</c:v>
                </c:pt>
                <c:pt idx="245">
                  <c:v>33419</c:v>
                </c:pt>
                <c:pt idx="246">
                  <c:v>33450</c:v>
                </c:pt>
                <c:pt idx="247">
                  <c:v>33481</c:v>
                </c:pt>
                <c:pt idx="248">
                  <c:v>33511</c:v>
                </c:pt>
                <c:pt idx="249">
                  <c:v>33542</c:v>
                </c:pt>
                <c:pt idx="250">
                  <c:v>33572</c:v>
                </c:pt>
                <c:pt idx="251">
                  <c:v>33603</c:v>
                </c:pt>
                <c:pt idx="252">
                  <c:v>33634</c:v>
                </c:pt>
                <c:pt idx="253">
                  <c:v>33663</c:v>
                </c:pt>
                <c:pt idx="254">
                  <c:v>33694</c:v>
                </c:pt>
                <c:pt idx="255">
                  <c:v>33724</c:v>
                </c:pt>
                <c:pt idx="256">
                  <c:v>33755</c:v>
                </c:pt>
                <c:pt idx="257">
                  <c:v>33785</c:v>
                </c:pt>
                <c:pt idx="258">
                  <c:v>33816</c:v>
                </c:pt>
                <c:pt idx="259">
                  <c:v>33847</c:v>
                </c:pt>
                <c:pt idx="260">
                  <c:v>33877</c:v>
                </c:pt>
                <c:pt idx="261">
                  <c:v>33908</c:v>
                </c:pt>
                <c:pt idx="262">
                  <c:v>33938</c:v>
                </c:pt>
                <c:pt idx="263">
                  <c:v>33969</c:v>
                </c:pt>
                <c:pt idx="264">
                  <c:v>34000</c:v>
                </c:pt>
                <c:pt idx="265">
                  <c:v>34028</c:v>
                </c:pt>
                <c:pt idx="266">
                  <c:v>34059</c:v>
                </c:pt>
                <c:pt idx="267">
                  <c:v>34089</c:v>
                </c:pt>
                <c:pt idx="268">
                  <c:v>34120</c:v>
                </c:pt>
                <c:pt idx="269">
                  <c:v>34150</c:v>
                </c:pt>
                <c:pt idx="270">
                  <c:v>34181</c:v>
                </c:pt>
                <c:pt idx="271">
                  <c:v>34212</c:v>
                </c:pt>
                <c:pt idx="272">
                  <c:v>34242</c:v>
                </c:pt>
                <c:pt idx="273">
                  <c:v>34273</c:v>
                </c:pt>
                <c:pt idx="274">
                  <c:v>34303</c:v>
                </c:pt>
                <c:pt idx="275">
                  <c:v>34334</c:v>
                </c:pt>
                <c:pt idx="276">
                  <c:v>34365</c:v>
                </c:pt>
                <c:pt idx="277">
                  <c:v>34393</c:v>
                </c:pt>
                <c:pt idx="278">
                  <c:v>34424</c:v>
                </c:pt>
                <c:pt idx="279">
                  <c:v>34454</c:v>
                </c:pt>
                <c:pt idx="280">
                  <c:v>34485</c:v>
                </c:pt>
                <c:pt idx="281">
                  <c:v>34515</c:v>
                </c:pt>
                <c:pt idx="282">
                  <c:v>34546</c:v>
                </c:pt>
                <c:pt idx="283">
                  <c:v>34577</c:v>
                </c:pt>
                <c:pt idx="284">
                  <c:v>34607</c:v>
                </c:pt>
                <c:pt idx="285">
                  <c:v>34638</c:v>
                </c:pt>
                <c:pt idx="286">
                  <c:v>34668</c:v>
                </c:pt>
                <c:pt idx="287">
                  <c:v>34699</c:v>
                </c:pt>
                <c:pt idx="288">
                  <c:v>34730</c:v>
                </c:pt>
                <c:pt idx="289">
                  <c:v>34758</c:v>
                </c:pt>
                <c:pt idx="290">
                  <c:v>34789</c:v>
                </c:pt>
                <c:pt idx="291">
                  <c:v>34819</c:v>
                </c:pt>
                <c:pt idx="292">
                  <c:v>34850</c:v>
                </c:pt>
                <c:pt idx="293">
                  <c:v>34880</c:v>
                </c:pt>
                <c:pt idx="294">
                  <c:v>34911</c:v>
                </c:pt>
                <c:pt idx="295">
                  <c:v>34942</c:v>
                </c:pt>
                <c:pt idx="296">
                  <c:v>34972</c:v>
                </c:pt>
                <c:pt idx="297">
                  <c:v>35003</c:v>
                </c:pt>
                <c:pt idx="298">
                  <c:v>35033</c:v>
                </c:pt>
                <c:pt idx="299">
                  <c:v>35064</c:v>
                </c:pt>
                <c:pt idx="300">
                  <c:v>35095</c:v>
                </c:pt>
                <c:pt idx="301">
                  <c:v>35124</c:v>
                </c:pt>
                <c:pt idx="302">
                  <c:v>35155</c:v>
                </c:pt>
                <c:pt idx="303">
                  <c:v>35185</c:v>
                </c:pt>
                <c:pt idx="304">
                  <c:v>35216</c:v>
                </c:pt>
                <c:pt idx="305">
                  <c:v>35246</c:v>
                </c:pt>
                <c:pt idx="306">
                  <c:v>35277</c:v>
                </c:pt>
                <c:pt idx="307">
                  <c:v>35308</c:v>
                </c:pt>
                <c:pt idx="308">
                  <c:v>35338</c:v>
                </c:pt>
                <c:pt idx="309">
                  <c:v>35369</c:v>
                </c:pt>
                <c:pt idx="310">
                  <c:v>35399</c:v>
                </c:pt>
                <c:pt idx="311">
                  <c:v>35430</c:v>
                </c:pt>
                <c:pt idx="312">
                  <c:v>35461</c:v>
                </c:pt>
                <c:pt idx="313">
                  <c:v>35489</c:v>
                </c:pt>
                <c:pt idx="314">
                  <c:v>35520</c:v>
                </c:pt>
                <c:pt idx="315">
                  <c:v>35550</c:v>
                </c:pt>
                <c:pt idx="316">
                  <c:v>35581</c:v>
                </c:pt>
                <c:pt idx="317">
                  <c:v>35611</c:v>
                </c:pt>
                <c:pt idx="318">
                  <c:v>35642</c:v>
                </c:pt>
                <c:pt idx="319">
                  <c:v>35673</c:v>
                </c:pt>
                <c:pt idx="320">
                  <c:v>35703</c:v>
                </c:pt>
                <c:pt idx="321">
                  <c:v>35734</c:v>
                </c:pt>
                <c:pt idx="322">
                  <c:v>35764</c:v>
                </c:pt>
                <c:pt idx="323">
                  <c:v>35795</c:v>
                </c:pt>
                <c:pt idx="324">
                  <c:v>35826</c:v>
                </c:pt>
                <c:pt idx="325">
                  <c:v>35854</c:v>
                </c:pt>
                <c:pt idx="326">
                  <c:v>35885</c:v>
                </c:pt>
                <c:pt idx="327">
                  <c:v>35915</c:v>
                </c:pt>
                <c:pt idx="328">
                  <c:v>35946</c:v>
                </c:pt>
                <c:pt idx="329">
                  <c:v>35976</c:v>
                </c:pt>
                <c:pt idx="330">
                  <c:v>36007</c:v>
                </c:pt>
                <c:pt idx="331">
                  <c:v>36038</c:v>
                </c:pt>
                <c:pt idx="332">
                  <c:v>36068</c:v>
                </c:pt>
                <c:pt idx="333">
                  <c:v>36099</c:v>
                </c:pt>
                <c:pt idx="334">
                  <c:v>36129</c:v>
                </c:pt>
                <c:pt idx="335">
                  <c:v>36160</c:v>
                </c:pt>
                <c:pt idx="336">
                  <c:v>36191</c:v>
                </c:pt>
                <c:pt idx="337">
                  <c:v>36219</c:v>
                </c:pt>
                <c:pt idx="338">
                  <c:v>36250</c:v>
                </c:pt>
                <c:pt idx="339">
                  <c:v>36280</c:v>
                </c:pt>
                <c:pt idx="340">
                  <c:v>36311</c:v>
                </c:pt>
                <c:pt idx="341">
                  <c:v>36341</c:v>
                </c:pt>
                <c:pt idx="342">
                  <c:v>36372</c:v>
                </c:pt>
                <c:pt idx="343">
                  <c:v>36403</c:v>
                </c:pt>
                <c:pt idx="344">
                  <c:v>36433</c:v>
                </c:pt>
                <c:pt idx="345">
                  <c:v>36464</c:v>
                </c:pt>
                <c:pt idx="346">
                  <c:v>36494</c:v>
                </c:pt>
                <c:pt idx="347">
                  <c:v>36525</c:v>
                </c:pt>
                <c:pt idx="348">
                  <c:v>36556</c:v>
                </c:pt>
                <c:pt idx="349">
                  <c:v>36585</c:v>
                </c:pt>
                <c:pt idx="350">
                  <c:v>36616</c:v>
                </c:pt>
                <c:pt idx="351">
                  <c:v>36646</c:v>
                </c:pt>
                <c:pt idx="352">
                  <c:v>36677</c:v>
                </c:pt>
                <c:pt idx="353">
                  <c:v>36707</c:v>
                </c:pt>
                <c:pt idx="354">
                  <c:v>36738</c:v>
                </c:pt>
                <c:pt idx="355">
                  <c:v>36769</c:v>
                </c:pt>
                <c:pt idx="356">
                  <c:v>36799</c:v>
                </c:pt>
                <c:pt idx="357">
                  <c:v>36830</c:v>
                </c:pt>
                <c:pt idx="358">
                  <c:v>36860</c:v>
                </c:pt>
                <c:pt idx="359">
                  <c:v>36891</c:v>
                </c:pt>
                <c:pt idx="360">
                  <c:v>36922</c:v>
                </c:pt>
                <c:pt idx="361">
                  <c:v>36950</c:v>
                </c:pt>
                <c:pt idx="362">
                  <c:v>36981</c:v>
                </c:pt>
                <c:pt idx="363">
                  <c:v>37011</c:v>
                </c:pt>
                <c:pt idx="364">
                  <c:v>37042</c:v>
                </c:pt>
                <c:pt idx="365">
                  <c:v>37072</c:v>
                </c:pt>
                <c:pt idx="366">
                  <c:v>37103</c:v>
                </c:pt>
                <c:pt idx="367">
                  <c:v>37134</c:v>
                </c:pt>
                <c:pt idx="368">
                  <c:v>37164</c:v>
                </c:pt>
                <c:pt idx="369">
                  <c:v>37195</c:v>
                </c:pt>
                <c:pt idx="370">
                  <c:v>37225</c:v>
                </c:pt>
                <c:pt idx="371">
                  <c:v>37256</c:v>
                </c:pt>
                <c:pt idx="372">
                  <c:v>37287</c:v>
                </c:pt>
                <c:pt idx="373">
                  <c:v>37315</c:v>
                </c:pt>
                <c:pt idx="374">
                  <c:v>37346</c:v>
                </c:pt>
                <c:pt idx="375">
                  <c:v>37376</c:v>
                </c:pt>
                <c:pt idx="376">
                  <c:v>37407</c:v>
                </c:pt>
                <c:pt idx="377">
                  <c:v>37437</c:v>
                </c:pt>
                <c:pt idx="378">
                  <c:v>37468</c:v>
                </c:pt>
                <c:pt idx="379">
                  <c:v>37499</c:v>
                </c:pt>
                <c:pt idx="380">
                  <c:v>37529</c:v>
                </c:pt>
                <c:pt idx="381">
                  <c:v>37560</c:v>
                </c:pt>
                <c:pt idx="382">
                  <c:v>37590</c:v>
                </c:pt>
                <c:pt idx="383">
                  <c:v>37621</c:v>
                </c:pt>
                <c:pt idx="384">
                  <c:v>37652</c:v>
                </c:pt>
                <c:pt idx="385">
                  <c:v>37680</c:v>
                </c:pt>
                <c:pt idx="386">
                  <c:v>37711</c:v>
                </c:pt>
                <c:pt idx="387">
                  <c:v>37741</c:v>
                </c:pt>
                <c:pt idx="388">
                  <c:v>37772</c:v>
                </c:pt>
                <c:pt idx="389">
                  <c:v>37802</c:v>
                </c:pt>
                <c:pt idx="390">
                  <c:v>37833</c:v>
                </c:pt>
                <c:pt idx="391">
                  <c:v>37864</c:v>
                </c:pt>
                <c:pt idx="392">
                  <c:v>37894</c:v>
                </c:pt>
                <c:pt idx="393">
                  <c:v>37925</c:v>
                </c:pt>
                <c:pt idx="394">
                  <c:v>37955</c:v>
                </c:pt>
                <c:pt idx="395">
                  <c:v>37986</c:v>
                </c:pt>
                <c:pt idx="396">
                  <c:v>38017</c:v>
                </c:pt>
                <c:pt idx="397">
                  <c:v>38046</c:v>
                </c:pt>
                <c:pt idx="398">
                  <c:v>38077</c:v>
                </c:pt>
                <c:pt idx="399">
                  <c:v>38107</c:v>
                </c:pt>
                <c:pt idx="400">
                  <c:v>38138</c:v>
                </c:pt>
                <c:pt idx="401">
                  <c:v>38168</c:v>
                </c:pt>
                <c:pt idx="402">
                  <c:v>38199</c:v>
                </c:pt>
                <c:pt idx="403">
                  <c:v>38230</c:v>
                </c:pt>
                <c:pt idx="404">
                  <c:v>38260</c:v>
                </c:pt>
                <c:pt idx="405">
                  <c:v>38291</c:v>
                </c:pt>
                <c:pt idx="406">
                  <c:v>38321</c:v>
                </c:pt>
                <c:pt idx="407">
                  <c:v>38352</c:v>
                </c:pt>
                <c:pt idx="408">
                  <c:v>38383</c:v>
                </c:pt>
                <c:pt idx="409">
                  <c:v>38411</c:v>
                </c:pt>
                <c:pt idx="410">
                  <c:v>38442</c:v>
                </c:pt>
                <c:pt idx="411">
                  <c:v>38472</c:v>
                </c:pt>
                <c:pt idx="412">
                  <c:v>38503</c:v>
                </c:pt>
                <c:pt idx="413">
                  <c:v>38533</c:v>
                </c:pt>
                <c:pt idx="414">
                  <c:v>38564</c:v>
                </c:pt>
                <c:pt idx="415">
                  <c:v>38595</c:v>
                </c:pt>
                <c:pt idx="416">
                  <c:v>38625</c:v>
                </c:pt>
                <c:pt idx="417">
                  <c:v>38656</c:v>
                </c:pt>
                <c:pt idx="418">
                  <c:v>38686</c:v>
                </c:pt>
                <c:pt idx="419">
                  <c:v>38717</c:v>
                </c:pt>
                <c:pt idx="420">
                  <c:v>38748</c:v>
                </c:pt>
                <c:pt idx="421">
                  <c:v>38776</c:v>
                </c:pt>
                <c:pt idx="422">
                  <c:v>38807</c:v>
                </c:pt>
                <c:pt idx="423">
                  <c:v>38837</c:v>
                </c:pt>
                <c:pt idx="424">
                  <c:v>38868</c:v>
                </c:pt>
                <c:pt idx="425">
                  <c:v>38898</c:v>
                </c:pt>
                <c:pt idx="426">
                  <c:v>38929</c:v>
                </c:pt>
                <c:pt idx="427">
                  <c:v>38960</c:v>
                </c:pt>
                <c:pt idx="428">
                  <c:v>38990</c:v>
                </c:pt>
                <c:pt idx="429">
                  <c:v>39021</c:v>
                </c:pt>
                <c:pt idx="430">
                  <c:v>39051</c:v>
                </c:pt>
                <c:pt idx="431">
                  <c:v>39082</c:v>
                </c:pt>
                <c:pt idx="432">
                  <c:v>39113</c:v>
                </c:pt>
                <c:pt idx="433">
                  <c:v>39141</c:v>
                </c:pt>
                <c:pt idx="434">
                  <c:v>39172</c:v>
                </c:pt>
                <c:pt idx="435">
                  <c:v>39202</c:v>
                </c:pt>
                <c:pt idx="436">
                  <c:v>39233</c:v>
                </c:pt>
                <c:pt idx="437">
                  <c:v>39263</c:v>
                </c:pt>
                <c:pt idx="438">
                  <c:v>39294</c:v>
                </c:pt>
                <c:pt idx="439">
                  <c:v>39325</c:v>
                </c:pt>
                <c:pt idx="440">
                  <c:v>39355</c:v>
                </c:pt>
                <c:pt idx="441">
                  <c:v>39386</c:v>
                </c:pt>
                <c:pt idx="442">
                  <c:v>39416</c:v>
                </c:pt>
                <c:pt idx="443">
                  <c:v>39447</c:v>
                </c:pt>
                <c:pt idx="444">
                  <c:v>39478</c:v>
                </c:pt>
                <c:pt idx="445">
                  <c:v>39507</c:v>
                </c:pt>
                <c:pt idx="446">
                  <c:v>39538</c:v>
                </c:pt>
                <c:pt idx="447">
                  <c:v>39568</c:v>
                </c:pt>
                <c:pt idx="448">
                  <c:v>39599</c:v>
                </c:pt>
                <c:pt idx="449">
                  <c:v>39629</c:v>
                </c:pt>
                <c:pt idx="450">
                  <c:v>39660</c:v>
                </c:pt>
                <c:pt idx="451">
                  <c:v>39691</c:v>
                </c:pt>
                <c:pt idx="452">
                  <c:v>39721</c:v>
                </c:pt>
                <c:pt idx="453">
                  <c:v>39752</c:v>
                </c:pt>
                <c:pt idx="454">
                  <c:v>39782</c:v>
                </c:pt>
                <c:pt idx="455">
                  <c:v>39813</c:v>
                </c:pt>
                <c:pt idx="456">
                  <c:v>39844</c:v>
                </c:pt>
                <c:pt idx="457">
                  <c:v>39872</c:v>
                </c:pt>
                <c:pt idx="458">
                  <c:v>39903</c:v>
                </c:pt>
                <c:pt idx="459">
                  <c:v>39933</c:v>
                </c:pt>
                <c:pt idx="460">
                  <c:v>39964</c:v>
                </c:pt>
                <c:pt idx="461">
                  <c:v>39994</c:v>
                </c:pt>
                <c:pt idx="462">
                  <c:v>40025</c:v>
                </c:pt>
                <c:pt idx="463">
                  <c:v>40056</c:v>
                </c:pt>
                <c:pt idx="464">
                  <c:v>40086</c:v>
                </c:pt>
                <c:pt idx="465">
                  <c:v>40117</c:v>
                </c:pt>
                <c:pt idx="466">
                  <c:v>40147</c:v>
                </c:pt>
                <c:pt idx="467">
                  <c:v>40178</c:v>
                </c:pt>
                <c:pt idx="468">
                  <c:v>40209</c:v>
                </c:pt>
                <c:pt idx="469">
                  <c:v>40237</c:v>
                </c:pt>
                <c:pt idx="470">
                  <c:v>40268</c:v>
                </c:pt>
                <c:pt idx="471">
                  <c:v>40298</c:v>
                </c:pt>
                <c:pt idx="472">
                  <c:v>40329</c:v>
                </c:pt>
                <c:pt idx="473">
                  <c:v>40359</c:v>
                </c:pt>
                <c:pt idx="474">
                  <c:v>40390</c:v>
                </c:pt>
                <c:pt idx="475">
                  <c:v>40421</c:v>
                </c:pt>
                <c:pt idx="476">
                  <c:v>40451</c:v>
                </c:pt>
                <c:pt idx="477">
                  <c:v>40482</c:v>
                </c:pt>
                <c:pt idx="478">
                  <c:v>40512</c:v>
                </c:pt>
                <c:pt idx="479">
                  <c:v>40543</c:v>
                </c:pt>
                <c:pt idx="480">
                  <c:v>40574</c:v>
                </c:pt>
                <c:pt idx="481">
                  <c:v>40602</c:v>
                </c:pt>
                <c:pt idx="482">
                  <c:v>40633</c:v>
                </c:pt>
                <c:pt idx="483">
                  <c:v>40663</c:v>
                </c:pt>
                <c:pt idx="484">
                  <c:v>40694</c:v>
                </c:pt>
                <c:pt idx="485">
                  <c:v>40724</c:v>
                </c:pt>
                <c:pt idx="486">
                  <c:v>40755</c:v>
                </c:pt>
                <c:pt idx="487">
                  <c:v>40786</c:v>
                </c:pt>
                <c:pt idx="488">
                  <c:v>40816</c:v>
                </c:pt>
                <c:pt idx="489">
                  <c:v>40847</c:v>
                </c:pt>
                <c:pt idx="490">
                  <c:v>40877</c:v>
                </c:pt>
                <c:pt idx="491">
                  <c:v>40908</c:v>
                </c:pt>
                <c:pt idx="492">
                  <c:v>40939</c:v>
                </c:pt>
                <c:pt idx="493">
                  <c:v>40968</c:v>
                </c:pt>
                <c:pt idx="494">
                  <c:v>40999</c:v>
                </c:pt>
                <c:pt idx="495">
                  <c:v>41029</c:v>
                </c:pt>
                <c:pt idx="496">
                  <c:v>41060</c:v>
                </c:pt>
                <c:pt idx="497">
                  <c:v>41090</c:v>
                </c:pt>
                <c:pt idx="498">
                  <c:v>41121</c:v>
                </c:pt>
                <c:pt idx="499">
                  <c:v>41152</c:v>
                </c:pt>
                <c:pt idx="500">
                  <c:v>41182</c:v>
                </c:pt>
                <c:pt idx="501">
                  <c:v>41213</c:v>
                </c:pt>
                <c:pt idx="502">
                  <c:v>41243</c:v>
                </c:pt>
                <c:pt idx="503">
                  <c:v>41274</c:v>
                </c:pt>
                <c:pt idx="504">
                  <c:v>41305</c:v>
                </c:pt>
                <c:pt idx="505">
                  <c:v>41333</c:v>
                </c:pt>
                <c:pt idx="506">
                  <c:v>41364</c:v>
                </c:pt>
              </c:numCache>
            </c:numRef>
          </c:cat>
          <c:val>
            <c:numRef>
              <c:f>Sheet1!$Q$554:$Q$1060</c:f>
              <c:numCache>
                <c:formatCode>#,##0.00</c:formatCode>
                <c:ptCount val="507"/>
                <c:pt idx="0">
                  <c:v>100</c:v>
                </c:pt>
                <c:pt idx="1">
                  <c:v>100.53826704211244</c:v>
                </c:pt>
                <c:pt idx="2">
                  <c:v>101.30771112033972</c:v>
                </c:pt>
                <c:pt idx="3">
                  <c:v>103.59407521635248</c:v>
                </c:pt>
                <c:pt idx="4">
                  <c:v>105.11959701427041</c:v>
                </c:pt>
                <c:pt idx="5">
                  <c:v>105.46718845661937</c:v>
                </c:pt>
                <c:pt idx="6">
                  <c:v>106.86070286353379</c:v>
                </c:pt>
                <c:pt idx="7">
                  <c:v>99.325722204130869</c:v>
                </c:pt>
                <c:pt idx="8">
                  <c:v>99.905122250321639</c:v>
                </c:pt>
                <c:pt idx="9">
                  <c:v>100.48790213011519</c:v>
                </c:pt>
                <c:pt idx="10">
                  <c:v>101.07408155920753</c:v>
                </c:pt>
                <c:pt idx="11">
                  <c:v>103.92041178667974</c:v>
                </c:pt>
                <c:pt idx="12">
                  <c:v>110.08603810386954</c:v>
                </c:pt>
                <c:pt idx="13">
                  <c:v>111.48483060921598</c:v>
                </c:pt>
                <c:pt idx="14">
                  <c:v>121.56276762418558</c:v>
                </c:pt>
                <c:pt idx="15">
                  <c:v>127.76565745107597</c:v>
                </c:pt>
                <c:pt idx="16">
                  <c:v>138.54263544031565</c:v>
                </c:pt>
                <c:pt idx="17">
                  <c:v>140.26225066989446</c:v>
                </c:pt>
                <c:pt idx="18">
                  <c:v>151.45593325036816</c:v>
                </c:pt>
                <c:pt idx="19">
                  <c:v>156.97008597652805</c:v>
                </c:pt>
                <c:pt idx="20">
                  <c:v>155.22552644839496</c:v>
                </c:pt>
                <c:pt idx="21">
                  <c:v>154.58912946580293</c:v>
                </c:pt>
                <c:pt idx="22">
                  <c:v>154.38478970524409</c:v>
                </c:pt>
                <c:pt idx="23">
                  <c:v>160.60042643465931</c:v>
                </c:pt>
                <c:pt idx="24">
                  <c:v>158.87535018237915</c:v>
                </c:pt>
                <c:pt idx="25">
                  <c:v>162.74097194444033</c:v>
                </c:pt>
                <c:pt idx="26">
                  <c:v>167.12564327946515</c:v>
                </c:pt>
                <c:pt idx="27">
                  <c:v>164.5696203647982</c:v>
                </c:pt>
                <c:pt idx="28">
                  <c:v>171.80043883995515</c:v>
                </c:pt>
                <c:pt idx="29">
                  <c:v>186.87253757865921</c:v>
                </c:pt>
                <c:pt idx="30">
                  <c:v>174.78943738030429</c:v>
                </c:pt>
                <c:pt idx="31">
                  <c:v>171.32904246231499</c:v>
                </c:pt>
                <c:pt idx="32">
                  <c:v>164.78635561402757</c:v>
                </c:pt>
                <c:pt idx="33">
                  <c:v>167.67665294409156</c:v>
                </c:pt>
                <c:pt idx="34">
                  <c:v>156.85886171924602</c:v>
                </c:pt>
                <c:pt idx="35">
                  <c:v>157.77387174594162</c:v>
                </c:pt>
                <c:pt idx="36">
                  <c:v>177.5263429967728</c:v>
                </c:pt>
                <c:pt idx="37">
                  <c:v>185.27558355983368</c:v>
                </c:pt>
                <c:pt idx="38">
                  <c:v>216.62087202068639</c:v>
                </c:pt>
                <c:pt idx="39">
                  <c:v>199.29294786471198</c:v>
                </c:pt>
                <c:pt idx="40">
                  <c:v>181.83869066389983</c:v>
                </c:pt>
                <c:pt idx="41">
                  <c:v>174.53044309987325</c:v>
                </c:pt>
                <c:pt idx="42">
                  <c:v>179.3758179407489</c:v>
                </c:pt>
                <c:pt idx="43">
                  <c:v>176.6505502991298</c:v>
                </c:pt>
                <c:pt idx="44">
                  <c:v>158.04386698977348</c:v>
                </c:pt>
                <c:pt idx="45">
                  <c:v>158.96578954721383</c:v>
                </c:pt>
                <c:pt idx="46">
                  <c:v>153.50939032261277</c:v>
                </c:pt>
                <c:pt idx="47">
                  <c:v>153.89459682511264</c:v>
                </c:pt>
                <c:pt idx="48">
                  <c:v>152.6308725186301</c:v>
                </c:pt>
                <c:pt idx="49">
                  <c:v>153.52121927498877</c:v>
                </c:pt>
                <c:pt idx="50">
                  <c:v>153.35007203557245</c:v>
                </c:pt>
                <c:pt idx="51">
                  <c:v>154.24461412244662</c:v>
                </c:pt>
                <c:pt idx="52">
                  <c:v>155.14437437149422</c:v>
                </c:pt>
                <c:pt idx="53">
                  <c:v>159.23621156252261</c:v>
                </c:pt>
                <c:pt idx="54">
                  <c:v>153.74369824875757</c:v>
                </c:pt>
                <c:pt idx="55">
                  <c:v>134.24111884295166</c:v>
                </c:pt>
                <c:pt idx="56">
                  <c:v>135.02419203620221</c:v>
                </c:pt>
                <c:pt idx="57">
                  <c:v>135.8118331564134</c:v>
                </c:pt>
                <c:pt idx="58">
                  <c:v>136.2927883100939</c:v>
                </c:pt>
                <c:pt idx="59">
                  <c:v>137.28211749706699</c:v>
                </c:pt>
                <c:pt idx="60">
                  <c:v>138.57290594545586</c:v>
                </c:pt>
                <c:pt idx="61">
                  <c:v>137.05231161213587</c:v>
                </c:pt>
                <c:pt idx="62">
                  <c:v>137.85178342987334</c:v>
                </c:pt>
                <c:pt idx="63">
                  <c:v>138.65591883321426</c:v>
                </c:pt>
                <c:pt idx="64">
                  <c:v>141.28035762216197</c:v>
                </c:pt>
                <c:pt idx="65">
                  <c:v>136.37968114061803</c:v>
                </c:pt>
                <c:pt idx="66">
                  <c:v>137.17522928060498</c:v>
                </c:pt>
                <c:pt idx="67">
                  <c:v>137.97541811807517</c:v>
                </c:pt>
                <c:pt idx="68">
                  <c:v>138.78027472376394</c:v>
                </c:pt>
                <c:pt idx="69">
                  <c:v>138.3488159978728</c:v>
                </c:pt>
                <c:pt idx="70">
                  <c:v>140.37793836488558</c:v>
                </c:pt>
                <c:pt idx="71">
                  <c:v>142.3801955376552</c:v>
                </c:pt>
                <c:pt idx="72">
                  <c:v>140.21516591253879</c:v>
                </c:pt>
                <c:pt idx="73">
                  <c:v>143.31707841749949</c:v>
                </c:pt>
                <c:pt idx="74">
                  <c:v>138.63913963233097</c:v>
                </c:pt>
                <c:pt idx="75">
                  <c:v>138.77326815559277</c:v>
                </c:pt>
                <c:pt idx="76">
                  <c:v>139.58277888650039</c:v>
                </c:pt>
                <c:pt idx="77">
                  <c:v>140.39701176333833</c:v>
                </c:pt>
                <c:pt idx="78">
                  <c:v>141.2159943319578</c:v>
                </c:pt>
                <c:pt idx="79">
                  <c:v>145.26883672364849</c:v>
                </c:pt>
                <c:pt idx="80">
                  <c:v>151.72802657912888</c:v>
                </c:pt>
                <c:pt idx="81">
                  <c:v>151.80107069584051</c:v>
                </c:pt>
                <c:pt idx="82">
                  <c:v>155.07123075065871</c:v>
                </c:pt>
                <c:pt idx="83">
                  <c:v>167.09525500482587</c:v>
                </c:pt>
                <c:pt idx="84">
                  <c:v>167.67000149077376</c:v>
                </c:pt>
                <c:pt idx="85">
                  <c:v>155.48483782751953</c:v>
                </c:pt>
                <c:pt idx="86">
                  <c:v>155.99762785512542</c:v>
                </c:pt>
                <c:pt idx="87">
                  <c:v>158.74739701260663</c:v>
                </c:pt>
                <c:pt idx="88">
                  <c:v>165.61282277678197</c:v>
                </c:pt>
                <c:pt idx="89">
                  <c:v>176.77736908198221</c:v>
                </c:pt>
                <c:pt idx="90">
                  <c:v>193.74673930724146</c:v>
                </c:pt>
                <c:pt idx="91">
                  <c:v>193.26571259908314</c:v>
                </c:pt>
                <c:pt idx="92">
                  <c:v>200.53784825525054</c:v>
                </c:pt>
                <c:pt idx="93">
                  <c:v>212.19879306274655</c:v>
                </c:pt>
                <c:pt idx="94">
                  <c:v>193.3782695152388</c:v>
                </c:pt>
                <c:pt idx="95">
                  <c:v>204.47948331391177</c:v>
                </c:pt>
                <c:pt idx="96">
                  <c:v>222.33507342654659</c:v>
                </c:pt>
                <c:pt idx="97">
                  <c:v>231.91881303750921</c:v>
                </c:pt>
                <c:pt idx="98">
                  <c:v>227.73761197747206</c:v>
                </c:pt>
                <c:pt idx="99">
                  <c:v>225.04445937319517</c:v>
                </c:pt>
                <c:pt idx="100">
                  <c:v>238.34878398778167</c:v>
                </c:pt>
                <c:pt idx="101">
                  <c:v>230.67497006907007</c:v>
                </c:pt>
                <c:pt idx="102">
                  <c:v>234.51715410630061</c:v>
                </c:pt>
                <c:pt idx="103">
                  <c:v>259.54136749167623</c:v>
                </c:pt>
                <c:pt idx="104">
                  <c:v>293.36541247039617</c:v>
                </c:pt>
                <c:pt idx="105">
                  <c:v>303.44127735628717</c:v>
                </c:pt>
                <c:pt idx="106">
                  <c:v>323.30819334882398</c:v>
                </c:pt>
                <c:pt idx="107">
                  <c:v>368.90847988352431</c:v>
                </c:pt>
                <c:pt idx="108">
                  <c:v>365.32180317164443</c:v>
                </c:pt>
                <c:pt idx="109">
                  <c:v>403.09423666147654</c:v>
                </c:pt>
                <c:pt idx="110">
                  <c:v>369.33363183192358</c:v>
                </c:pt>
                <c:pt idx="111">
                  <c:v>368.46757110645547</c:v>
                </c:pt>
                <c:pt idx="112">
                  <c:v>399.2978515318722</c:v>
                </c:pt>
                <c:pt idx="113">
                  <c:v>435.90558531351354</c:v>
                </c:pt>
                <c:pt idx="114">
                  <c:v>470.59589308521163</c:v>
                </c:pt>
                <c:pt idx="115">
                  <c:v>500.27975364675831</c:v>
                </c:pt>
                <c:pt idx="116">
                  <c:v>533.87176588261036</c:v>
                </c:pt>
                <c:pt idx="117">
                  <c:v>547.07246778804404</c:v>
                </c:pt>
                <c:pt idx="118">
                  <c:v>510.56253170667628</c:v>
                </c:pt>
                <c:pt idx="119">
                  <c:v>487.90271328195365</c:v>
                </c:pt>
                <c:pt idx="120">
                  <c:v>443.09611245140627</c:v>
                </c:pt>
                <c:pt idx="121">
                  <c:v>446.98136295572118</c:v>
                </c:pt>
                <c:pt idx="122">
                  <c:v>454.95990366198203</c:v>
                </c:pt>
                <c:pt idx="123">
                  <c:v>459.47507448930764</c:v>
                </c:pt>
                <c:pt idx="124">
                  <c:v>460.43192911854186</c:v>
                </c:pt>
                <c:pt idx="125">
                  <c:v>415.28806370874787</c:v>
                </c:pt>
                <c:pt idx="126">
                  <c:v>417.71057741371555</c:v>
                </c:pt>
                <c:pt idx="127">
                  <c:v>434.32188442182689</c:v>
                </c:pt>
                <c:pt idx="128">
                  <c:v>448.82404566751154</c:v>
                </c:pt>
                <c:pt idx="129">
                  <c:v>446.74048998462229</c:v>
                </c:pt>
                <c:pt idx="130">
                  <c:v>430.29538405056041</c:v>
                </c:pt>
                <c:pt idx="131">
                  <c:v>428.51202180918131</c:v>
                </c:pt>
                <c:pt idx="132">
                  <c:v>424.78850747347099</c:v>
                </c:pt>
                <c:pt idx="133">
                  <c:v>427.2664404337329</c:v>
                </c:pt>
                <c:pt idx="134">
                  <c:v>429.7588280029297</c:v>
                </c:pt>
                <c:pt idx="135">
                  <c:v>432.26575449961348</c:v>
                </c:pt>
                <c:pt idx="136">
                  <c:v>434.78730473419455</c:v>
                </c:pt>
                <c:pt idx="137">
                  <c:v>437.32356401181067</c:v>
                </c:pt>
                <c:pt idx="138">
                  <c:v>439.87461813521293</c:v>
                </c:pt>
                <c:pt idx="139">
                  <c:v>469.55884478008755</c:v>
                </c:pt>
                <c:pt idx="140">
                  <c:v>506.0096366478607</c:v>
                </c:pt>
                <c:pt idx="141">
                  <c:v>521.62857273074928</c:v>
                </c:pt>
                <c:pt idx="142">
                  <c:v>575.53530787442833</c:v>
                </c:pt>
                <c:pt idx="143">
                  <c:v>647.65272282585909</c:v>
                </c:pt>
                <c:pt idx="144">
                  <c:v>709.90012310735551</c:v>
                </c:pt>
                <c:pt idx="145">
                  <c:v>607.65714606279607</c:v>
                </c:pt>
                <c:pt idx="146">
                  <c:v>617.20079770927134</c:v>
                </c:pt>
                <c:pt idx="147">
                  <c:v>664.8982704582877</c:v>
                </c:pt>
                <c:pt idx="148">
                  <c:v>688.19181744779507</c:v>
                </c:pt>
                <c:pt idx="149">
                  <c:v>692.0947818967021</c:v>
                </c:pt>
                <c:pt idx="150">
                  <c:v>692.61234924661085</c:v>
                </c:pt>
                <c:pt idx="151">
                  <c:v>710.77958996096504</c:v>
                </c:pt>
                <c:pt idx="152">
                  <c:v>663.62548394014379</c:v>
                </c:pt>
                <c:pt idx="153">
                  <c:v>620.46191894420122</c:v>
                </c:pt>
                <c:pt idx="154">
                  <c:v>649.50973217965964</c:v>
                </c:pt>
                <c:pt idx="155">
                  <c:v>672.14416448694737</c:v>
                </c:pt>
                <c:pt idx="156">
                  <c:v>662.84821190582795</c:v>
                </c:pt>
                <c:pt idx="157">
                  <c:v>732.31815225730179</c:v>
                </c:pt>
                <c:pt idx="158">
                  <c:v>746.13448688598908</c:v>
                </c:pt>
                <c:pt idx="159">
                  <c:v>752.58188699153743</c:v>
                </c:pt>
                <c:pt idx="160">
                  <c:v>740.96506888243221</c:v>
                </c:pt>
                <c:pt idx="161">
                  <c:v>732.66515701814399</c:v>
                </c:pt>
                <c:pt idx="162">
                  <c:v>673.67602492515152</c:v>
                </c:pt>
                <c:pt idx="163">
                  <c:v>685.23760518589199</c:v>
                </c:pt>
                <c:pt idx="164">
                  <c:v>677.18514871779985</c:v>
                </c:pt>
                <c:pt idx="165">
                  <c:v>690.40376647229346</c:v>
                </c:pt>
                <c:pt idx="166">
                  <c:v>723.3558488141432</c:v>
                </c:pt>
                <c:pt idx="167">
                  <c:v>683.64051241647223</c:v>
                </c:pt>
                <c:pt idx="168">
                  <c:v>670.94838362356609</c:v>
                </c:pt>
                <c:pt idx="169">
                  <c:v>674.86224919470362</c:v>
                </c:pt>
                <c:pt idx="170">
                  <c:v>678.79894564833944</c:v>
                </c:pt>
                <c:pt idx="171">
                  <c:v>714.51994751505174</c:v>
                </c:pt>
                <c:pt idx="172">
                  <c:v>744.72679947571783</c:v>
                </c:pt>
                <c:pt idx="173">
                  <c:v>741.01984868315105</c:v>
                </c:pt>
                <c:pt idx="174">
                  <c:v>704.73578167212895</c:v>
                </c:pt>
                <c:pt idx="175">
                  <c:v>752.66570212092711</c:v>
                </c:pt>
                <c:pt idx="176">
                  <c:v>770.71673485930569</c:v>
                </c:pt>
                <c:pt idx="177">
                  <c:v>789.4048287113493</c:v>
                </c:pt>
                <c:pt idx="178">
                  <c:v>844.71366152179246</c:v>
                </c:pt>
                <c:pt idx="179">
                  <c:v>857.35261569380123</c:v>
                </c:pt>
                <c:pt idx="180">
                  <c:v>908.22898408453159</c:v>
                </c:pt>
                <c:pt idx="181">
                  <c:v>904.79805681919208</c:v>
                </c:pt>
                <c:pt idx="182">
                  <c:v>949.96670417715109</c:v>
                </c:pt>
                <c:pt idx="183">
                  <c:v>880.92855661118699</c:v>
                </c:pt>
                <c:pt idx="184">
                  <c:v>907.3777375905488</c:v>
                </c:pt>
                <c:pt idx="185">
                  <c:v>958.50702455144562</c:v>
                </c:pt>
                <c:pt idx="186">
                  <c:v>1031.0038810362273</c:v>
                </c:pt>
                <c:pt idx="187">
                  <c:v>1190.9438510342916</c:v>
                </c:pt>
                <c:pt idx="188">
                  <c:v>1228.2786682941248</c:v>
                </c:pt>
                <c:pt idx="189">
                  <c:v>1214.1838935957937</c:v>
                </c:pt>
                <c:pt idx="190">
                  <c:v>1279.1231243548987</c:v>
                </c:pt>
                <c:pt idx="191">
                  <c:v>1267.6438488914164</c:v>
                </c:pt>
                <c:pt idx="192">
                  <c:v>1363.4514499525467</c:v>
                </c:pt>
                <c:pt idx="193">
                  <c:v>1341.6398839125245</c:v>
                </c:pt>
                <c:pt idx="194">
                  <c:v>1384.7331988961071</c:v>
                </c:pt>
                <c:pt idx="195">
                  <c:v>1505.0336036837591</c:v>
                </c:pt>
                <c:pt idx="196">
                  <c:v>1493.5439143699582</c:v>
                </c:pt>
                <c:pt idx="197">
                  <c:v>1492.9138721215406</c:v>
                </c:pt>
                <c:pt idx="198">
                  <c:v>1648.9247154121931</c:v>
                </c:pt>
                <c:pt idx="199">
                  <c:v>1694.8588351062722</c:v>
                </c:pt>
                <c:pt idx="200">
                  <c:v>1677.9580937977632</c:v>
                </c:pt>
                <c:pt idx="201">
                  <c:v>1277.45731055344</c:v>
                </c:pt>
                <c:pt idx="202">
                  <c:v>1268.9593594227522</c:v>
                </c:pt>
                <c:pt idx="203">
                  <c:v>1276.3616223527183</c:v>
                </c:pt>
                <c:pt idx="204">
                  <c:v>1283.8070651497758</c:v>
                </c:pt>
                <c:pt idx="205">
                  <c:v>1291.2959396964829</c:v>
                </c:pt>
                <c:pt idx="206">
                  <c:v>1298.8284993447126</c:v>
                </c:pt>
                <c:pt idx="207">
                  <c:v>1293.2499011101909</c:v>
                </c:pt>
                <c:pt idx="208">
                  <c:v>1310.8136557091905</c:v>
                </c:pt>
                <c:pt idx="209">
                  <c:v>1340.312547904789</c:v>
                </c:pt>
                <c:pt idx="210">
                  <c:v>1362.5776918791021</c:v>
                </c:pt>
                <c:pt idx="211">
                  <c:v>1340.7554402738363</c:v>
                </c:pt>
                <c:pt idx="212">
                  <c:v>1366.5895836455384</c:v>
                </c:pt>
                <c:pt idx="213">
                  <c:v>1422.9132384570376</c:v>
                </c:pt>
                <c:pt idx="214">
                  <c:v>1423.2197115048511</c:v>
                </c:pt>
                <c:pt idx="215">
                  <c:v>1441.8742384995721</c:v>
                </c:pt>
                <c:pt idx="216">
                  <c:v>1541.5486828459693</c:v>
                </c:pt>
                <c:pt idx="217">
                  <c:v>1632.7386179755713</c:v>
                </c:pt>
                <c:pt idx="218">
                  <c:v>1810.7461742687883</c:v>
                </c:pt>
                <c:pt idx="219">
                  <c:v>1854.5971242956807</c:v>
                </c:pt>
                <c:pt idx="220">
                  <c:v>1713.8108419705552</c:v>
                </c:pt>
                <c:pt idx="221">
                  <c:v>1848.0033369595769</c:v>
                </c:pt>
                <c:pt idx="222">
                  <c:v>1881.344416124113</c:v>
                </c:pt>
                <c:pt idx="223">
                  <c:v>1958.3579692694229</c:v>
                </c:pt>
                <c:pt idx="224">
                  <c:v>1945.6946631937037</c:v>
                </c:pt>
                <c:pt idx="225">
                  <c:v>1896.4145412748192</c:v>
                </c:pt>
                <c:pt idx="226">
                  <c:v>1990.8501342739535</c:v>
                </c:pt>
                <c:pt idx="227">
                  <c:v>2072.7565161859657</c:v>
                </c:pt>
                <c:pt idx="228">
                  <c:v>2225.3693301882836</c:v>
                </c:pt>
                <c:pt idx="229">
                  <c:v>2148.4338281890491</c:v>
                </c:pt>
                <c:pt idx="230">
                  <c:v>2247.7828338533996</c:v>
                </c:pt>
                <c:pt idx="231">
                  <c:v>2091.8769865135496</c:v>
                </c:pt>
                <c:pt idx="232">
                  <c:v>2161.6939415523743</c:v>
                </c:pt>
                <c:pt idx="233">
                  <c:v>2086.2276661005053</c:v>
                </c:pt>
                <c:pt idx="234">
                  <c:v>2121.8100576147935</c:v>
                </c:pt>
                <c:pt idx="235">
                  <c:v>2014.3929924021108</c:v>
                </c:pt>
                <c:pt idx="236">
                  <c:v>1954.1065492134808</c:v>
                </c:pt>
                <c:pt idx="237">
                  <c:v>1952.2322974400481</c:v>
                </c:pt>
                <c:pt idx="238">
                  <c:v>1963.6203191751151</c:v>
                </c:pt>
                <c:pt idx="239">
                  <c:v>1975.0747710369701</c:v>
                </c:pt>
                <c:pt idx="240">
                  <c:v>1960.3870567060098</c:v>
                </c:pt>
                <c:pt idx="241">
                  <c:v>1971.8226478701283</c:v>
                </c:pt>
                <c:pt idx="242">
                  <c:v>1999.6963879000155</c:v>
                </c:pt>
                <c:pt idx="243">
                  <c:v>2089.3230830001376</c:v>
                </c:pt>
                <c:pt idx="244">
                  <c:v>2146.1670795489003</c:v>
                </c:pt>
                <c:pt idx="245">
                  <c:v>2278.4032595767649</c:v>
                </c:pt>
                <c:pt idx="246">
                  <c:v>2406.5139046853596</c:v>
                </c:pt>
                <c:pt idx="247">
                  <c:v>2308.2677684808382</c:v>
                </c:pt>
                <c:pt idx="248">
                  <c:v>2282.2177266130434</c:v>
                </c:pt>
                <c:pt idx="249">
                  <c:v>2412.2649603087134</c:v>
                </c:pt>
                <c:pt idx="250">
                  <c:v>2423.3411115822391</c:v>
                </c:pt>
                <c:pt idx="251">
                  <c:v>2353.3716459746411</c:v>
                </c:pt>
                <c:pt idx="252">
                  <c:v>2426.9414791328286</c:v>
                </c:pt>
                <c:pt idx="253">
                  <c:v>2421.6370588845743</c:v>
                </c:pt>
                <c:pt idx="254">
                  <c:v>2389.9114266159927</c:v>
                </c:pt>
                <c:pt idx="255">
                  <c:v>2340.8609205789303</c:v>
                </c:pt>
                <c:pt idx="256">
                  <c:v>2459.8361058609821</c:v>
                </c:pt>
                <c:pt idx="257">
                  <c:v>2408.9498626488144</c:v>
                </c:pt>
                <c:pt idx="258">
                  <c:v>2260.8159470129094</c:v>
                </c:pt>
                <c:pt idx="259">
                  <c:v>2194.9462461505832</c:v>
                </c:pt>
                <c:pt idx="260">
                  <c:v>2207.7500992531282</c:v>
                </c:pt>
                <c:pt idx="261">
                  <c:v>2220.6286414987712</c:v>
                </c:pt>
                <c:pt idx="262">
                  <c:v>2233.5823085741808</c:v>
                </c:pt>
                <c:pt idx="263">
                  <c:v>2253.4339486571748</c:v>
                </c:pt>
                <c:pt idx="264">
                  <c:v>2309.7017311446125</c:v>
                </c:pt>
                <c:pt idx="265">
                  <c:v>2299.6900192644234</c:v>
                </c:pt>
                <c:pt idx="266">
                  <c:v>2395.7764861970377</c:v>
                </c:pt>
                <c:pt idx="267">
                  <c:v>2512.7839840505221</c:v>
                </c:pt>
                <c:pt idx="268">
                  <c:v>2687.7398561942523</c:v>
                </c:pt>
                <c:pt idx="269">
                  <c:v>2745.9765495283614</c:v>
                </c:pt>
                <c:pt idx="270">
                  <c:v>2812.8831496376142</c:v>
                </c:pt>
                <c:pt idx="271">
                  <c:v>2716.3326395832769</c:v>
                </c:pt>
                <c:pt idx="272">
                  <c:v>2576.8310540117086</c:v>
                </c:pt>
                <c:pt idx="273">
                  <c:v>2642.9912752428554</c:v>
                </c:pt>
                <c:pt idx="274">
                  <c:v>2780.4662196733279</c:v>
                </c:pt>
                <c:pt idx="275">
                  <c:v>3268.9132649284848</c:v>
                </c:pt>
                <c:pt idx="276">
                  <c:v>3176.4756921152311</c:v>
                </c:pt>
                <c:pt idx="277">
                  <c:v>3237.4743034199569</c:v>
                </c:pt>
                <c:pt idx="278">
                  <c:v>3299.9418656484845</c:v>
                </c:pt>
                <c:pt idx="279">
                  <c:v>3581.4267969528883</c:v>
                </c:pt>
                <c:pt idx="280">
                  <c:v>3606.2704623691038</c:v>
                </c:pt>
                <c:pt idx="281">
                  <c:v>3611.5552107898279</c:v>
                </c:pt>
                <c:pt idx="282">
                  <c:v>3777.8259546245572</c:v>
                </c:pt>
                <c:pt idx="283">
                  <c:v>3899.7738048316842</c:v>
                </c:pt>
                <c:pt idx="284">
                  <c:v>3794.0415973646041</c:v>
                </c:pt>
                <c:pt idx="285">
                  <c:v>3824.243299145382</c:v>
                </c:pt>
                <c:pt idx="286">
                  <c:v>3846.0612539408239</c:v>
                </c:pt>
                <c:pt idx="287">
                  <c:v>3920.1703617238118</c:v>
                </c:pt>
                <c:pt idx="288">
                  <c:v>3375.5855852511859</c:v>
                </c:pt>
                <c:pt idx="289">
                  <c:v>3403.8042563525523</c:v>
                </c:pt>
                <c:pt idx="290">
                  <c:v>3451.4843132147826</c:v>
                </c:pt>
                <c:pt idx="291">
                  <c:v>3537.146002183923</c:v>
                </c:pt>
                <c:pt idx="292">
                  <c:v>3537.3548498329469</c:v>
                </c:pt>
                <c:pt idx="293">
                  <c:v>3515.1627379944489</c:v>
                </c:pt>
                <c:pt idx="294">
                  <c:v>3537.9199656027881</c:v>
                </c:pt>
                <c:pt idx="295">
                  <c:v>3590.6680334467414</c:v>
                </c:pt>
                <c:pt idx="296">
                  <c:v>3683.9282395066789</c:v>
                </c:pt>
                <c:pt idx="297">
                  <c:v>3756.1745018021829</c:v>
                </c:pt>
                <c:pt idx="298">
                  <c:v>3854.3160917314108</c:v>
                </c:pt>
                <c:pt idx="299">
                  <c:v>4017.1950287695608</c:v>
                </c:pt>
                <c:pt idx="300">
                  <c:v>4433.6379960672712</c:v>
                </c:pt>
                <c:pt idx="301">
                  <c:v>4310.6929337370375</c:v>
                </c:pt>
                <c:pt idx="302">
                  <c:v>4361.1221319337883</c:v>
                </c:pt>
                <c:pt idx="303">
                  <c:v>4516.975956175088</c:v>
                </c:pt>
                <c:pt idx="304">
                  <c:v>4423.0638939427145</c:v>
                </c:pt>
                <c:pt idx="305">
                  <c:v>4435.2724384052444</c:v>
                </c:pt>
                <c:pt idx="306">
                  <c:v>4300.0512541081671</c:v>
                </c:pt>
                <c:pt idx="307">
                  <c:v>4356.1627732456172</c:v>
                </c:pt>
                <c:pt idx="308">
                  <c:v>4436.6968299310929</c:v>
                </c:pt>
                <c:pt idx="309">
                  <c:v>4477.7180426596433</c:v>
                </c:pt>
                <c:pt idx="310">
                  <c:v>4318.4019511924052</c:v>
                </c:pt>
                <c:pt idx="311">
                  <c:v>4310.5002421739628</c:v>
                </c:pt>
                <c:pt idx="312">
                  <c:v>4330.420863814511</c:v>
                </c:pt>
                <c:pt idx="313">
                  <c:v>4463.012448748882</c:v>
                </c:pt>
                <c:pt idx="314">
                  <c:v>4426.0709968669353</c:v>
                </c:pt>
                <c:pt idx="315">
                  <c:v>4471.4417405992726</c:v>
                </c:pt>
                <c:pt idx="316">
                  <c:v>4368.9682054286677</c:v>
                </c:pt>
                <c:pt idx="317">
                  <c:v>4592.3505723993158</c:v>
                </c:pt>
                <c:pt idx="318">
                  <c:v>4632.8778198760574</c:v>
                </c:pt>
                <c:pt idx="319">
                  <c:v>4485.2750805150172</c:v>
                </c:pt>
                <c:pt idx="320">
                  <c:v>4408.1081741560411</c:v>
                </c:pt>
                <c:pt idx="321">
                  <c:v>4186.85776607969</c:v>
                </c:pt>
                <c:pt idx="322">
                  <c:v>4211.2811030484881</c:v>
                </c:pt>
                <c:pt idx="323">
                  <c:v>4235.8469094829379</c:v>
                </c:pt>
                <c:pt idx="324">
                  <c:v>4260.5560164549215</c:v>
                </c:pt>
                <c:pt idx="325">
                  <c:v>4345.714975954158</c:v>
                </c:pt>
                <c:pt idx="326">
                  <c:v>4677.2001221231912</c:v>
                </c:pt>
                <c:pt idx="327">
                  <c:v>5117.3155317043083</c:v>
                </c:pt>
                <c:pt idx="328">
                  <c:v>4702.6357946838225</c:v>
                </c:pt>
                <c:pt idx="329">
                  <c:v>4291.0686187579076</c:v>
                </c:pt>
                <c:pt idx="330">
                  <c:v>4316.0998523673288</c:v>
                </c:pt>
                <c:pt idx="331">
                  <c:v>3820.9039643728288</c:v>
                </c:pt>
                <c:pt idx="332">
                  <c:v>3843.1925708316703</c:v>
                </c:pt>
                <c:pt idx="333">
                  <c:v>3865.6111941615218</c:v>
                </c:pt>
                <c:pt idx="334">
                  <c:v>3860.83937869388</c:v>
                </c:pt>
                <c:pt idx="335">
                  <c:v>3852.3140905362679</c:v>
                </c:pt>
                <c:pt idx="336">
                  <c:v>3874.7859227310628</c:v>
                </c:pt>
                <c:pt idx="337">
                  <c:v>3923.8863385091281</c:v>
                </c:pt>
                <c:pt idx="338">
                  <c:v>4065.5484807785656</c:v>
                </c:pt>
                <c:pt idx="339">
                  <c:v>4538.480509239067</c:v>
                </c:pt>
                <c:pt idx="340">
                  <c:v>4171.7069274598825</c:v>
                </c:pt>
                <c:pt idx="341">
                  <c:v>4488.6734060780336</c:v>
                </c:pt>
                <c:pt idx="342">
                  <c:v>4551.4604505565967</c:v>
                </c:pt>
                <c:pt idx="343">
                  <c:v>4447.0740188701593</c:v>
                </c:pt>
                <c:pt idx="344">
                  <c:v>4439.777609181433</c:v>
                </c:pt>
                <c:pt idx="345">
                  <c:v>4618.7703833248443</c:v>
                </c:pt>
                <c:pt idx="346">
                  <c:v>4917.6399366895375</c:v>
                </c:pt>
                <c:pt idx="347">
                  <c:v>5554.5400065066669</c:v>
                </c:pt>
                <c:pt idx="348">
                  <c:v>5474.1237362173079</c:v>
                </c:pt>
                <c:pt idx="349">
                  <c:v>5126.8714703759888</c:v>
                </c:pt>
                <c:pt idx="350">
                  <c:v>5158.7793513206288</c:v>
                </c:pt>
                <c:pt idx="351">
                  <c:v>4903.4347149244004</c:v>
                </c:pt>
                <c:pt idx="352">
                  <c:v>4880.2000381630169</c:v>
                </c:pt>
                <c:pt idx="353">
                  <c:v>5004.1998211246118</c:v>
                </c:pt>
                <c:pt idx="354">
                  <c:v>5035.7075518622232</c:v>
                </c:pt>
                <c:pt idx="355">
                  <c:v>5521.3824423735869</c:v>
                </c:pt>
                <c:pt idx="356">
                  <c:v>5407.6782981644255</c:v>
                </c:pt>
                <c:pt idx="357">
                  <c:v>5321.1331247831595</c:v>
                </c:pt>
                <c:pt idx="358">
                  <c:v>5140.5800309555143</c:v>
                </c:pt>
                <c:pt idx="359">
                  <c:v>5288.298436471654</c:v>
                </c:pt>
                <c:pt idx="360">
                  <c:v>5782.3376017254759</c:v>
                </c:pt>
                <c:pt idx="361">
                  <c:v>5761.6454919552252</c:v>
                </c:pt>
                <c:pt idx="362">
                  <c:v>5273.7443099856819</c:v>
                </c:pt>
                <c:pt idx="363">
                  <c:v>5597.4513570360214</c:v>
                </c:pt>
                <c:pt idx="364">
                  <c:v>5818.6463113198388</c:v>
                </c:pt>
                <c:pt idx="365">
                  <c:v>5714.5624108135253</c:v>
                </c:pt>
                <c:pt idx="366">
                  <c:v>5310.0236386712222</c:v>
                </c:pt>
                <c:pt idx="367">
                  <c:v>5437.8250113241056</c:v>
                </c:pt>
                <c:pt idx="368">
                  <c:v>4922.2038984451901</c:v>
                </c:pt>
                <c:pt idx="369">
                  <c:v>4950.9167545194541</c:v>
                </c:pt>
                <c:pt idx="370">
                  <c:v>5285.5779113537601</c:v>
                </c:pt>
                <c:pt idx="371">
                  <c:v>5874.9342254136591</c:v>
                </c:pt>
                <c:pt idx="372">
                  <c:v>5800.962996805938</c:v>
                </c:pt>
                <c:pt idx="373">
                  <c:v>6097.9066797991845</c:v>
                </c:pt>
                <c:pt idx="374">
                  <c:v>6202.726306024083</c:v>
                </c:pt>
                <c:pt idx="375">
                  <c:v>6210.2827626990202</c:v>
                </c:pt>
                <c:pt idx="376">
                  <c:v>6306.1936238804046</c:v>
                </c:pt>
                <c:pt idx="377">
                  <c:v>5994.3318519922859</c:v>
                </c:pt>
                <c:pt idx="378">
                  <c:v>5525.7847824693717</c:v>
                </c:pt>
                <c:pt idx="379">
                  <c:v>5604.9574812072615</c:v>
                </c:pt>
                <c:pt idx="380">
                  <c:v>5583.5197367061583</c:v>
                </c:pt>
                <c:pt idx="381">
                  <c:v>5583.19910728368</c:v>
                </c:pt>
                <c:pt idx="382">
                  <c:v>5630.1991229687919</c:v>
                </c:pt>
                <c:pt idx="383">
                  <c:v>5579.4805848475908</c:v>
                </c:pt>
                <c:pt idx="384">
                  <c:v>5612.0275549258686</c:v>
                </c:pt>
                <c:pt idx="385">
                  <c:v>5644.764382329603</c:v>
                </c:pt>
                <c:pt idx="386">
                  <c:v>5677.6921745598593</c:v>
                </c:pt>
                <c:pt idx="387">
                  <c:v>5710.8120455781254</c:v>
                </c:pt>
                <c:pt idx="388">
                  <c:v>5744.1251158439982</c:v>
                </c:pt>
                <c:pt idx="389">
                  <c:v>5705.8569125906561</c:v>
                </c:pt>
                <c:pt idx="390">
                  <c:v>5848.4314440697772</c:v>
                </c:pt>
                <c:pt idx="391">
                  <c:v>6032.1784456065197</c:v>
                </c:pt>
                <c:pt idx="392">
                  <c:v>5932.0245491883843</c:v>
                </c:pt>
                <c:pt idx="393">
                  <c:v>6178.4184118441945</c:v>
                </c:pt>
                <c:pt idx="394">
                  <c:v>6147.7847987775722</c:v>
                </c:pt>
                <c:pt idx="395">
                  <c:v>6557.8570693933943</c:v>
                </c:pt>
                <c:pt idx="396">
                  <c:v>6845.9532110899781</c:v>
                </c:pt>
                <c:pt idx="397">
                  <c:v>6862.3011228834885</c:v>
                </c:pt>
                <c:pt idx="398">
                  <c:v>6750.4545103589244</c:v>
                </c:pt>
                <c:pt idx="399">
                  <c:v>6617.2866087258535</c:v>
                </c:pt>
                <c:pt idx="400">
                  <c:v>6635.1157991409782</c:v>
                </c:pt>
                <c:pt idx="401">
                  <c:v>6532.1323004862725</c:v>
                </c:pt>
                <c:pt idx="402">
                  <c:v>6621.6331616246434</c:v>
                </c:pt>
                <c:pt idx="403">
                  <c:v>7080.1129496852418</c:v>
                </c:pt>
                <c:pt idx="404">
                  <c:v>7468.7541554989648</c:v>
                </c:pt>
                <c:pt idx="405">
                  <c:v>7405.8618976361295</c:v>
                </c:pt>
                <c:pt idx="406">
                  <c:v>7927.4688199219299</c:v>
                </c:pt>
                <c:pt idx="407">
                  <c:v>8024.8456072834497</c:v>
                </c:pt>
                <c:pt idx="408">
                  <c:v>8115.9956022378892</c:v>
                </c:pt>
                <c:pt idx="409">
                  <c:v>8541.7171955811118</c:v>
                </c:pt>
                <c:pt idx="410">
                  <c:v>8448.2933237745474</c:v>
                </c:pt>
                <c:pt idx="411">
                  <c:v>7991.061644343702</c:v>
                </c:pt>
                <c:pt idx="412">
                  <c:v>8471.0134066333922</c:v>
                </c:pt>
                <c:pt idx="413">
                  <c:v>8702.7156749388851</c:v>
                </c:pt>
                <c:pt idx="414">
                  <c:v>9308.4513536459053</c:v>
                </c:pt>
                <c:pt idx="415">
                  <c:v>9479.8506730960271</c:v>
                </c:pt>
                <c:pt idx="416">
                  <c:v>10406.473084492492</c:v>
                </c:pt>
                <c:pt idx="417">
                  <c:v>10137.296956639681</c:v>
                </c:pt>
                <c:pt idx="418">
                  <c:v>10333.263443564125</c:v>
                </c:pt>
                <c:pt idx="419">
                  <c:v>11144.311482487719</c:v>
                </c:pt>
                <c:pt idx="420">
                  <c:v>12153.404905426776</c:v>
                </c:pt>
                <c:pt idx="421">
                  <c:v>11738.355035678591</c:v>
                </c:pt>
                <c:pt idx="422">
                  <c:v>12552.649854552548</c:v>
                </c:pt>
                <c:pt idx="423">
                  <c:v>13060.164383289737</c:v>
                </c:pt>
                <c:pt idx="424">
                  <c:v>12686.7043851295</c:v>
                </c:pt>
                <c:pt idx="425">
                  <c:v>13025.007276182316</c:v>
                </c:pt>
                <c:pt idx="426">
                  <c:v>12809.96171823726</c:v>
                </c:pt>
                <c:pt idx="427">
                  <c:v>13363.194499128698</c:v>
                </c:pt>
                <c:pt idx="428">
                  <c:v>13649.528407361284</c:v>
                </c:pt>
                <c:pt idx="429">
                  <c:v>14247.449087398834</c:v>
                </c:pt>
                <c:pt idx="430">
                  <c:v>14601.694236308216</c:v>
                </c:pt>
                <c:pt idx="431">
                  <c:v>15182.087494727744</c:v>
                </c:pt>
                <c:pt idx="432">
                  <c:v>15493.482396660813</c:v>
                </c:pt>
                <c:pt idx="433">
                  <c:v>15697.858260033425</c:v>
                </c:pt>
                <c:pt idx="434">
                  <c:v>16668.940881052124</c:v>
                </c:pt>
                <c:pt idx="435">
                  <c:v>17218.037762374992</c:v>
                </c:pt>
                <c:pt idx="436">
                  <c:v>17487.526939199452</c:v>
                </c:pt>
                <c:pt idx="437">
                  <c:v>17288.815222910518</c:v>
                </c:pt>
                <c:pt idx="438">
                  <c:v>17415.254377024296</c:v>
                </c:pt>
                <c:pt idx="439">
                  <c:v>17498.805983214304</c:v>
                </c:pt>
                <c:pt idx="440">
                  <c:v>18338.691279449769</c:v>
                </c:pt>
                <c:pt idx="441">
                  <c:v>19183.06857586258</c:v>
                </c:pt>
                <c:pt idx="442">
                  <c:v>18533.258637983916</c:v>
                </c:pt>
                <c:pt idx="443">
                  <c:v>17877.865618352829</c:v>
                </c:pt>
                <c:pt idx="444">
                  <c:v>17294.193531337416</c:v>
                </c:pt>
                <c:pt idx="445">
                  <c:v>18202.247048992554</c:v>
                </c:pt>
                <c:pt idx="446">
                  <c:v>17610.363552562685</c:v>
                </c:pt>
                <c:pt idx="447">
                  <c:v>18192.314793120673</c:v>
                </c:pt>
                <c:pt idx="448">
                  <c:v>18833.592335293219</c:v>
                </c:pt>
                <c:pt idx="449">
                  <c:v>17972.861192457131</c:v>
                </c:pt>
                <c:pt idx="450">
                  <c:v>16707.026385762005</c:v>
                </c:pt>
                <c:pt idx="451">
                  <c:v>16804.484039678951</c:v>
                </c:pt>
                <c:pt idx="452">
                  <c:v>16902.510196577077</c:v>
                </c:pt>
                <c:pt idx="453">
                  <c:v>17001.108172723776</c:v>
                </c:pt>
                <c:pt idx="454">
                  <c:v>17100.281303731332</c:v>
                </c:pt>
                <c:pt idx="455">
                  <c:v>17200.032944669765</c:v>
                </c:pt>
                <c:pt idx="456">
                  <c:v>17121.217798572066</c:v>
                </c:pt>
                <c:pt idx="457">
                  <c:v>17221.091569063738</c:v>
                </c:pt>
                <c:pt idx="458">
                  <c:v>17321.547936549941</c:v>
                </c:pt>
                <c:pt idx="459">
                  <c:v>17443.748946156316</c:v>
                </c:pt>
                <c:pt idx="460">
                  <c:v>18201.365987757195</c:v>
                </c:pt>
                <c:pt idx="461">
                  <c:v>18018.844104880438</c:v>
                </c:pt>
                <c:pt idx="462">
                  <c:v>18789.340735083821</c:v>
                </c:pt>
                <c:pt idx="463">
                  <c:v>19163.977169234859</c:v>
                </c:pt>
                <c:pt idx="464">
                  <c:v>19191.144912329819</c:v>
                </c:pt>
                <c:pt idx="465">
                  <c:v>20106.797865299719</c:v>
                </c:pt>
                <c:pt idx="466">
                  <c:v>20497.47145238395</c:v>
                </c:pt>
                <c:pt idx="467">
                  <c:v>21059.538708272972</c:v>
                </c:pt>
                <c:pt idx="468">
                  <c:v>20282.062773054877</c:v>
                </c:pt>
                <c:pt idx="469">
                  <c:v>20336.178935310814</c:v>
                </c:pt>
                <c:pt idx="470">
                  <c:v>21613.410495753618</c:v>
                </c:pt>
                <c:pt idx="471">
                  <c:v>21564.312866957716</c:v>
                </c:pt>
                <c:pt idx="472">
                  <c:v>20421.827352776112</c:v>
                </c:pt>
                <c:pt idx="473">
                  <c:v>20057.35035238144</c:v>
                </c:pt>
                <c:pt idx="474">
                  <c:v>20758.628158734617</c:v>
                </c:pt>
                <c:pt idx="475">
                  <c:v>19975.661779196584</c:v>
                </c:pt>
                <c:pt idx="476">
                  <c:v>21047.154895045092</c:v>
                </c:pt>
                <c:pt idx="477">
                  <c:v>21754.847690873696</c:v>
                </c:pt>
                <c:pt idx="478">
                  <c:v>21615.386549499308</c:v>
                </c:pt>
                <c:pt idx="479">
                  <c:v>22915.517467121867</c:v>
                </c:pt>
                <c:pt idx="480">
                  <c:v>22379.156456493809</c:v>
                </c:pt>
                <c:pt idx="481">
                  <c:v>22966.085872125048</c:v>
                </c:pt>
                <c:pt idx="482">
                  <c:v>23039.5500130455</c:v>
                </c:pt>
                <c:pt idx="483">
                  <c:v>23509.623318473179</c:v>
                </c:pt>
                <c:pt idx="484">
                  <c:v>23279.957260838186</c:v>
                </c:pt>
                <c:pt idx="485">
                  <c:v>22758.328509864386</c:v>
                </c:pt>
                <c:pt idx="486">
                  <c:v>22509.95895258123</c:v>
                </c:pt>
                <c:pt idx="487">
                  <c:v>22489.005927536713</c:v>
                </c:pt>
                <c:pt idx="488">
                  <c:v>22220.791840247784</c:v>
                </c:pt>
                <c:pt idx="489">
                  <c:v>22729.771965088406</c:v>
                </c:pt>
                <c:pt idx="490">
                  <c:v>23040.575706120555</c:v>
                </c:pt>
                <c:pt idx="491">
                  <c:v>22422.398699042576</c:v>
                </c:pt>
                <c:pt idx="492">
                  <c:v>23435.655225812439</c:v>
                </c:pt>
                <c:pt idx="493">
                  <c:v>23780.231608621161</c:v>
                </c:pt>
                <c:pt idx="494">
                  <c:v>23386.997121973181</c:v>
                </c:pt>
                <c:pt idx="495">
                  <c:v>23898.744136526882</c:v>
                </c:pt>
                <c:pt idx="496">
                  <c:v>22980.246409791482</c:v>
                </c:pt>
                <c:pt idx="497">
                  <c:v>23254.543486976363</c:v>
                </c:pt>
                <c:pt idx="498">
                  <c:v>23652.059024029444</c:v>
                </c:pt>
                <c:pt idx="499">
                  <c:v>24242.32487212757</c:v>
                </c:pt>
                <c:pt idx="500">
                  <c:v>24580.558094728633</c:v>
                </c:pt>
                <c:pt idx="501">
                  <c:v>25557.201588782689</c:v>
                </c:pt>
                <c:pt idx="502">
                  <c:v>26169.896524844982</c:v>
                </c:pt>
                <c:pt idx="503">
                  <c:v>26934.20634876427</c:v>
                </c:pt>
                <c:pt idx="504">
                  <c:v>27741.912203649979</c:v>
                </c:pt>
                <c:pt idx="505">
                  <c:v>27152.003827912133</c:v>
                </c:pt>
                <c:pt idx="506">
                  <c:v>27391.761493532809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E-4E00-8EE8-85364FD77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648688"/>
        <c:axId val="784842480"/>
      </c:lineChart>
      <c:dateAx>
        <c:axId val="903648688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42480"/>
        <c:crosses val="autoZero"/>
        <c:auto val="1"/>
        <c:lblOffset val="100"/>
        <c:baseTimeUnit val="months"/>
      </c:dateAx>
      <c:valAx>
        <c:axId val="784842480"/>
        <c:scaling>
          <c:logBase val="2"/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4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26</xdr:row>
      <xdr:rowOff>19049</xdr:rowOff>
    </xdr:from>
    <xdr:to>
      <xdr:col>25</xdr:col>
      <xdr:colOff>315686</xdr:colOff>
      <xdr:row>44</xdr:row>
      <xdr:rowOff>149679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8</xdr:row>
      <xdr:rowOff>0</xdr:rowOff>
    </xdr:from>
    <xdr:to>
      <xdr:col>25</xdr:col>
      <xdr:colOff>304800</xdr:colOff>
      <xdr:row>24</xdr:row>
      <xdr:rowOff>153761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214993</xdr:colOff>
      <xdr:row>70</xdr:row>
      <xdr:rowOff>5441</xdr:rowOff>
    </xdr:from>
    <xdr:to>
      <xdr:col>25</xdr:col>
      <xdr:colOff>519793</xdr:colOff>
      <xdr:row>86</xdr:row>
      <xdr:rowOff>159201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190500</xdr:colOff>
      <xdr:row>52</xdr:row>
      <xdr:rowOff>0</xdr:rowOff>
    </xdr:from>
    <xdr:to>
      <xdr:col>25</xdr:col>
      <xdr:colOff>495300</xdr:colOff>
      <xdr:row>68</xdr:row>
      <xdr:rowOff>153761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606"/>
  <sheetViews>
    <sheetView tabSelected="1" topLeftCell="AV1" zoomScale="70" zoomScaleNormal="70" workbookViewId="0">
      <selection activeCell="CX1" sqref="CT1:CX1048576"/>
    </sheetView>
  </sheetViews>
  <sheetFormatPr defaultRowHeight="12.75" x14ac:dyDescent="0.2"/>
  <cols>
    <col min="1" max="1" width="11.7109375" customWidth="1"/>
    <col min="2" max="2" width="10.28515625" bestFit="1" customWidth="1"/>
    <col min="3" max="3" width="9.7109375" bestFit="1" customWidth="1"/>
    <col min="4" max="4" width="26.42578125" bestFit="1" customWidth="1"/>
    <col min="5" max="5" width="12.5703125" hidden="1" customWidth="1"/>
    <col min="6" max="6" width="9" bestFit="1" customWidth="1"/>
    <col min="7" max="7" width="19.5703125" bestFit="1" customWidth="1"/>
    <col min="8" max="8" width="20.5703125" hidden="1" customWidth="1"/>
    <col min="9" max="9" width="8.5703125" hidden="1" customWidth="1"/>
    <col min="10" max="10" width="19.5703125" hidden="1" customWidth="1"/>
    <col min="11" max="11" width="16" hidden="1" customWidth="1"/>
    <col min="12" max="12" width="14.85546875" hidden="1" customWidth="1"/>
    <col min="13" max="13" width="16" hidden="1" customWidth="1"/>
    <col min="14" max="14" width="20.5703125" hidden="1" customWidth="1"/>
    <col min="15" max="15" width="8.5703125" hidden="1" customWidth="1"/>
    <col min="16" max="16" width="8.85546875" hidden="1" customWidth="1"/>
    <col min="17" max="17" width="12.5703125" hidden="1" customWidth="1"/>
    <col min="18" max="18" width="26.42578125" hidden="1" customWidth="1"/>
    <col min="19" max="19" width="18.7109375" bestFit="1" customWidth="1"/>
    <col min="20" max="20" width="11.140625" hidden="1" customWidth="1"/>
    <col min="21" max="21" width="8.5703125" hidden="1" customWidth="1"/>
    <col min="22" max="22" width="8.85546875" hidden="1" customWidth="1"/>
    <col min="23" max="23" width="12.5703125" customWidth="1"/>
    <col min="24" max="24" width="6.28515625" customWidth="1"/>
    <col min="25" max="25" width="18.7109375" customWidth="1"/>
    <col min="26" max="26" width="11.140625" hidden="1" customWidth="1"/>
    <col min="27" max="27" width="8.5703125" hidden="1" customWidth="1"/>
    <col min="28" max="28" width="8.85546875" hidden="1" customWidth="1"/>
    <col min="29" max="29" width="12.5703125" hidden="1" customWidth="1"/>
    <col min="30" max="30" width="9" hidden="1" customWidth="1"/>
    <col min="31" max="31" width="18.7109375" customWidth="1"/>
    <col min="32" max="32" width="11.140625" hidden="1" customWidth="1"/>
    <col min="33" max="33" width="8.5703125" hidden="1" customWidth="1"/>
    <col min="34" max="34" width="8.85546875" hidden="1" customWidth="1"/>
    <col min="35" max="35" width="12.5703125" hidden="1" customWidth="1"/>
    <col min="36" max="36" width="9" hidden="1" customWidth="1"/>
    <col min="37" max="37" width="18.7109375" customWidth="1"/>
    <col min="38" max="38" width="11.140625" hidden="1" customWidth="1"/>
    <col min="39" max="39" width="8.5703125" hidden="1" customWidth="1"/>
    <col min="40" max="40" width="8.85546875" hidden="1" customWidth="1"/>
    <col min="41" max="41" width="12.5703125" hidden="1" customWidth="1"/>
    <col min="42" max="42" width="9" hidden="1" customWidth="1"/>
    <col min="43" max="43" width="18.7109375" customWidth="1"/>
    <col min="44" max="44" width="11.140625" customWidth="1"/>
    <col min="45" max="45" width="8.5703125" customWidth="1"/>
    <col min="46" max="46" width="8.85546875" customWidth="1"/>
    <col min="47" max="47" width="12.5703125" customWidth="1"/>
    <col min="48" max="48" width="9" customWidth="1"/>
    <col min="49" max="49" width="18.7109375" customWidth="1"/>
    <col min="50" max="50" width="11.140625" hidden="1" customWidth="1"/>
    <col min="51" max="51" width="8.5703125" hidden="1" customWidth="1"/>
    <col min="52" max="52" width="8.85546875" hidden="1" customWidth="1"/>
    <col min="53" max="53" width="12.5703125" hidden="1" customWidth="1"/>
    <col min="54" max="54" width="9" hidden="1" customWidth="1"/>
    <col min="55" max="55" width="18.7109375" customWidth="1"/>
    <col min="56" max="56" width="11.140625" hidden="1" customWidth="1"/>
    <col min="57" max="57" width="8.5703125" hidden="1" customWidth="1"/>
    <col min="58" max="58" width="8.85546875" hidden="1" customWidth="1"/>
    <col min="59" max="59" width="12.5703125" hidden="1" customWidth="1"/>
    <col min="60" max="60" width="9" hidden="1" customWidth="1"/>
    <col min="61" max="61" width="17.140625" customWidth="1"/>
    <col min="62" max="62" width="11.140625" hidden="1" customWidth="1"/>
    <col min="63" max="63" width="8.5703125" hidden="1" customWidth="1"/>
    <col min="64" max="64" width="8.85546875" hidden="1" customWidth="1"/>
    <col min="65" max="65" width="12.5703125" hidden="1" customWidth="1"/>
    <col min="66" max="66" width="9" hidden="1" customWidth="1"/>
    <col min="67" max="67" width="14" customWidth="1"/>
    <col min="68" max="68" width="11.140625" hidden="1" customWidth="1"/>
    <col min="69" max="69" width="8.5703125" hidden="1" customWidth="1"/>
    <col min="70" max="70" width="8.85546875" hidden="1" customWidth="1"/>
    <col min="71" max="71" width="12.5703125" hidden="1" customWidth="1"/>
    <col min="72" max="72" width="9" hidden="1" customWidth="1"/>
    <col min="73" max="73" width="11.28515625" customWidth="1"/>
    <col min="74" max="74" width="11.140625" customWidth="1"/>
    <col min="75" max="75" width="8.5703125" customWidth="1"/>
    <col min="76" max="76" width="8.85546875" customWidth="1"/>
    <col min="77" max="77" width="12.5703125" customWidth="1"/>
    <col min="78" max="78" width="26.42578125" customWidth="1"/>
    <col min="79" max="79" width="11" customWidth="1"/>
    <col min="80" max="80" width="11.140625" hidden="1" customWidth="1"/>
    <col min="81" max="81" width="8.5703125" hidden="1" customWidth="1"/>
    <col min="82" max="82" width="8.85546875" hidden="1" customWidth="1"/>
    <col min="83" max="83" width="12.5703125" hidden="1" customWidth="1"/>
    <col min="84" max="84" width="9" hidden="1" customWidth="1"/>
    <col min="85" max="85" width="11.85546875" customWidth="1"/>
    <col min="86" max="86" width="11.140625" hidden="1" customWidth="1"/>
    <col min="87" max="87" width="8.5703125" hidden="1" customWidth="1"/>
    <col min="88" max="88" width="8.85546875" hidden="1" customWidth="1"/>
    <col min="89" max="89" width="12.5703125" hidden="1" customWidth="1"/>
    <col min="90" max="90" width="9" hidden="1" customWidth="1"/>
    <col min="91" max="91" width="16.85546875" customWidth="1"/>
    <col min="92" max="92" width="11.140625" hidden="1" customWidth="1"/>
    <col min="93" max="93" width="8.5703125" hidden="1" customWidth="1"/>
    <col min="94" max="94" width="8.85546875" hidden="1" customWidth="1"/>
    <col min="95" max="95" width="12.5703125" hidden="1" customWidth="1"/>
    <col min="96" max="96" width="9" hidden="1" customWidth="1"/>
    <col min="97" max="97" width="12.140625" customWidth="1"/>
    <col min="98" max="98" width="11.140625" customWidth="1"/>
    <col min="99" max="99" width="8.5703125" customWidth="1"/>
    <col min="100" max="100" width="8.85546875" customWidth="1"/>
    <col min="101" max="101" width="12.5703125" customWidth="1"/>
    <col min="102" max="102" width="9" customWidth="1"/>
    <col min="103" max="103" width="11.5703125" customWidth="1"/>
    <col min="104" max="104" width="11.140625" customWidth="1"/>
    <col min="105" max="105" width="8.5703125" customWidth="1"/>
    <col min="106" max="106" width="8.85546875" customWidth="1"/>
    <col min="107" max="107" width="12.5703125" customWidth="1"/>
    <col min="108" max="108" width="9" customWidth="1"/>
    <col min="109" max="109" width="18.7109375" customWidth="1"/>
    <col min="110" max="110" width="11.140625" customWidth="1"/>
    <col min="111" max="111" width="8.5703125" customWidth="1"/>
    <col min="112" max="112" width="8.85546875" customWidth="1"/>
    <col min="113" max="113" width="12.5703125" customWidth="1"/>
    <col min="114" max="114" width="6.28515625" customWidth="1"/>
    <col min="115" max="115" width="18.7109375" customWidth="1"/>
    <col min="116" max="116" width="11.140625" customWidth="1"/>
    <col min="117" max="117" width="8.5703125" customWidth="1"/>
    <col min="118" max="118" width="8.85546875" customWidth="1"/>
    <col min="119" max="119" width="12.5703125" hidden="1" customWidth="1"/>
    <col min="120" max="120" width="9" customWidth="1"/>
    <col min="121" max="121" width="18.7109375" customWidth="1"/>
    <col min="122" max="122" width="11.140625" hidden="1" customWidth="1"/>
    <col min="123" max="123" width="8.5703125" hidden="1" customWidth="1"/>
    <col min="124" max="124" width="8.85546875" hidden="1" customWidth="1"/>
    <col min="125" max="125" width="12.5703125" hidden="1" customWidth="1"/>
    <col min="126" max="126" width="9" customWidth="1"/>
    <col min="127" max="127" width="18.7109375" customWidth="1"/>
    <col min="128" max="128" width="11.140625" hidden="1" customWidth="1"/>
    <col min="129" max="129" width="8.5703125" hidden="1" customWidth="1"/>
    <col min="130" max="130" width="8.85546875" hidden="1" customWidth="1"/>
    <col min="131" max="131" width="12.5703125" hidden="1" customWidth="1"/>
    <col min="132" max="132" width="9" customWidth="1"/>
    <col min="133" max="133" width="17.42578125" customWidth="1"/>
    <col min="134" max="134" width="11.140625" hidden="1" customWidth="1"/>
    <col min="135" max="135" width="8.5703125" hidden="1" customWidth="1"/>
    <col min="136" max="136" width="8.85546875" hidden="1" customWidth="1"/>
    <col min="137" max="137" width="12.5703125" hidden="1" customWidth="1"/>
    <col min="138" max="138" width="9" hidden="1" customWidth="1"/>
    <col min="139" max="139" width="18.7109375" customWidth="1"/>
    <col min="140" max="140" width="11.140625" customWidth="1"/>
    <col min="141" max="141" width="8.5703125" customWidth="1"/>
    <col min="142" max="156" width="8.85546875" customWidth="1"/>
    <col min="157" max="157" width="12.5703125" customWidth="1"/>
    <col min="158" max="158" width="9" customWidth="1"/>
    <col min="159" max="159" width="18.7109375" customWidth="1"/>
    <col min="160" max="160" width="11.140625" customWidth="1"/>
    <col min="161" max="161" width="8.5703125" customWidth="1"/>
    <col min="162" max="162" width="8.85546875" customWidth="1"/>
    <col min="163" max="163" width="12.5703125" customWidth="1"/>
    <col min="164" max="164" width="9" customWidth="1"/>
    <col min="165" max="165" width="23" bestFit="1" customWidth="1"/>
    <col min="166" max="166" width="31.42578125" bestFit="1" customWidth="1"/>
    <col min="167" max="167" width="8.5703125" customWidth="1"/>
    <col min="168" max="170" width="8.85546875" customWidth="1"/>
  </cols>
  <sheetData>
    <row r="1" spans="1:170" x14ac:dyDescent="0.2">
      <c r="B1" t="s">
        <v>51</v>
      </c>
      <c r="C1" t="s">
        <v>52</v>
      </c>
      <c r="E1" s="12"/>
      <c r="G1" s="12" t="s">
        <v>27</v>
      </c>
      <c r="K1" s="12"/>
      <c r="L1" s="12"/>
      <c r="M1" s="12" t="s">
        <v>49</v>
      </c>
      <c r="Q1" s="12"/>
      <c r="R1" s="12"/>
      <c r="S1" s="70" t="s">
        <v>20</v>
      </c>
      <c r="W1" s="12"/>
      <c r="X1" s="12"/>
      <c r="Y1" s="16" t="s">
        <v>63</v>
      </c>
      <c r="Z1" s="51"/>
      <c r="AA1" s="51"/>
      <c r="AB1" s="51"/>
      <c r="AC1" s="17"/>
      <c r="AD1" s="17"/>
      <c r="AE1" s="17" t="s">
        <v>58</v>
      </c>
      <c r="AF1" s="51"/>
      <c r="AG1" s="51"/>
      <c r="AH1" s="51"/>
      <c r="AI1" s="17"/>
      <c r="AJ1" s="17"/>
      <c r="AK1" s="17" t="s">
        <v>20</v>
      </c>
      <c r="AL1" s="51"/>
      <c r="AM1" s="51"/>
      <c r="AN1" s="51"/>
      <c r="AO1" s="17"/>
      <c r="AP1" s="17"/>
      <c r="AQ1" s="18" t="s">
        <v>69</v>
      </c>
      <c r="AU1" s="12"/>
      <c r="AV1" s="12"/>
      <c r="AW1" s="16" t="s">
        <v>59</v>
      </c>
      <c r="AX1" s="51"/>
      <c r="AY1" s="51"/>
      <c r="AZ1" s="51"/>
      <c r="BA1" s="17"/>
      <c r="BB1" s="17"/>
      <c r="BC1" s="17" t="s">
        <v>60</v>
      </c>
      <c r="BD1" s="51"/>
      <c r="BE1" s="51"/>
      <c r="BF1" s="51"/>
      <c r="BG1" s="17"/>
      <c r="BH1" s="17"/>
      <c r="BI1" s="17" t="s">
        <v>61</v>
      </c>
      <c r="BJ1" s="51"/>
      <c r="BK1" s="51"/>
      <c r="BL1" s="51"/>
      <c r="BM1" s="17"/>
      <c r="BN1" s="17"/>
      <c r="BO1" s="17" t="s">
        <v>62</v>
      </c>
      <c r="BP1" s="51"/>
      <c r="BQ1" s="51"/>
      <c r="BR1" s="51"/>
      <c r="BS1" s="17"/>
      <c r="BT1" s="17"/>
      <c r="BU1" s="18" t="s">
        <v>64</v>
      </c>
      <c r="BY1" s="12"/>
      <c r="BZ1" s="12"/>
      <c r="CA1" s="16" t="s">
        <v>70</v>
      </c>
      <c r="CB1" s="51"/>
      <c r="CC1" s="51"/>
      <c r="CD1" s="51"/>
      <c r="CE1" s="17"/>
      <c r="CF1" s="17"/>
      <c r="CG1" s="17" t="s">
        <v>71</v>
      </c>
      <c r="CH1" s="51"/>
      <c r="CI1" s="51"/>
      <c r="CJ1" s="51"/>
      <c r="CK1" s="17"/>
      <c r="CL1" s="17"/>
      <c r="CM1" s="17" t="s">
        <v>72</v>
      </c>
      <c r="CN1" s="51"/>
      <c r="CO1" s="51"/>
      <c r="CP1" s="51"/>
      <c r="CQ1" s="17"/>
      <c r="CR1" s="17"/>
      <c r="CS1" s="17" t="s">
        <v>73</v>
      </c>
      <c r="CT1" s="51"/>
      <c r="CU1" s="51"/>
      <c r="CV1" s="51"/>
      <c r="CW1" s="17"/>
      <c r="CX1" s="17"/>
      <c r="CY1" s="18" t="s">
        <v>74</v>
      </c>
      <c r="DC1" s="12"/>
      <c r="DD1" s="12"/>
      <c r="DE1" s="70" t="s">
        <v>75</v>
      </c>
      <c r="DI1" s="12"/>
      <c r="DJ1" s="12"/>
      <c r="DK1" s="16" t="s">
        <v>78</v>
      </c>
      <c r="DL1" s="51"/>
      <c r="DM1" s="51"/>
      <c r="DN1" s="51"/>
      <c r="DO1" s="17"/>
      <c r="DP1" s="17"/>
      <c r="DQ1" s="17" t="s">
        <v>79</v>
      </c>
      <c r="DR1" s="51"/>
      <c r="DS1" s="51"/>
      <c r="DT1" s="51"/>
      <c r="DU1" s="17"/>
      <c r="DV1" s="17"/>
      <c r="DW1" s="17" t="s">
        <v>80</v>
      </c>
      <c r="DX1" s="51"/>
      <c r="DY1" s="51"/>
      <c r="DZ1" s="51"/>
      <c r="EA1" s="17"/>
      <c r="EB1" s="17"/>
      <c r="EC1" s="17" t="s">
        <v>81</v>
      </c>
      <c r="ED1" s="51"/>
      <c r="EE1" s="51"/>
      <c r="EF1" s="51"/>
      <c r="EG1" s="17"/>
      <c r="EH1" s="17"/>
      <c r="EI1" s="18" t="s">
        <v>69</v>
      </c>
      <c r="FA1" s="12"/>
      <c r="FB1" s="12"/>
      <c r="FC1" s="12" t="s">
        <v>56</v>
      </c>
      <c r="FG1" s="12"/>
      <c r="FH1" s="12"/>
      <c r="FI1" s="12" t="s">
        <v>57</v>
      </c>
      <c r="FJ1" s="12" t="s">
        <v>22</v>
      </c>
    </row>
    <row r="2" spans="1:170" x14ac:dyDescent="0.2">
      <c r="A2" t="s">
        <v>25</v>
      </c>
      <c r="B2" s="41">
        <v>26298</v>
      </c>
      <c r="C2" s="2">
        <f>VLOOKUP(B2,$A$30:$A$594,1,1)</f>
        <v>26298</v>
      </c>
      <c r="E2" s="13"/>
      <c r="F2" s="36" t="s">
        <v>11</v>
      </c>
      <c r="G2" s="13">
        <f ca="1">((((INDIRECT(ADDRESS($B8,COLUMN(H$30))))/(INDIRECT(ADDRESS($B5,COLUMN(H$30))))))^(1/((($C3-$C2)/365.25)))-1)</f>
        <v>0.15005079601759386</v>
      </c>
      <c r="K2" s="13"/>
      <c r="L2" s="36" t="s">
        <v>11</v>
      </c>
      <c r="M2" s="13">
        <f ca="1">((((INDIRECT(ADDRESS($B8,COLUMN(N$30))))/(INDIRECT(ADDRESS($B5,COLUMN(N$30))))))^(1/((($C3-$C2)/365.25)))-1)</f>
        <v>0.10002216184464507</v>
      </c>
      <c r="Q2" s="13"/>
      <c r="R2" s="36" t="s">
        <v>11</v>
      </c>
      <c r="S2" s="67">
        <f ca="1">((((INDIRECT(ADDRESS($B8,COLUMN(T$30))))/(INDIRECT(ADDRESS($B5,COLUMN(T$30))))))^(1/((($C3-$C2)/365.25)))-1)</f>
        <v>0.17218516511006632</v>
      </c>
      <c r="W2" s="13"/>
      <c r="X2" s="36" t="s">
        <v>11</v>
      </c>
      <c r="Y2" s="22">
        <f ca="1">((((INDIRECT(ADDRESS($B8,COLUMN(Z$30))))/(INDIRECT(ADDRESS($B5,COLUMN(Z$30))))))^(1/((($C3-$C2)/365.25)))-1)</f>
        <v>0.146030789861336</v>
      </c>
      <c r="Z2" s="52"/>
      <c r="AA2" s="52"/>
      <c r="AB2" s="52"/>
      <c r="AC2" s="23"/>
      <c r="AD2" s="53" t="s">
        <v>11</v>
      </c>
      <c r="AE2" s="23">
        <f ca="1">((((INDIRECT(ADDRESS($B8,COLUMN(AF$30))))/(INDIRECT(ADDRESS($B5,COLUMN(AF$30))))))^(1/((($C3-$C2)/365.25)))-1)</f>
        <v>0.14556336880086262</v>
      </c>
      <c r="AF2" s="52"/>
      <c r="AG2" s="52"/>
      <c r="AH2" s="52"/>
      <c r="AI2" s="23"/>
      <c r="AJ2" s="53" t="s">
        <v>11</v>
      </c>
      <c r="AK2" s="23">
        <f ca="1">((((INDIRECT(ADDRESS($B8,COLUMN(AL$30))))/(INDIRECT(ADDRESS($B5,COLUMN(AL$30))))))^(1/((($C3-$C2)/365.25)))-1)</f>
        <v>0.17218516511006632</v>
      </c>
      <c r="AL2" s="52"/>
      <c r="AM2" s="52"/>
      <c r="AN2" s="52"/>
      <c r="AO2" s="23"/>
      <c r="AP2" s="53" t="s">
        <v>11</v>
      </c>
      <c r="AQ2" s="24">
        <f ca="1">((((INDIRECT(ADDRESS($B8,COLUMN(AR$30))))/(INDIRECT(ADDRESS($B5,COLUMN(AR$30))))))^(1/((($C3-$C2)/365.25)))-1)</f>
        <v>0.15581999538550084</v>
      </c>
      <c r="AR2" s="13"/>
      <c r="AU2" s="13"/>
      <c r="AV2" s="36" t="s">
        <v>11</v>
      </c>
      <c r="AW2" s="22">
        <f ca="1">((((INDIRECT(ADDRESS($B8,COLUMN(AX$30))))/(INDIRECT(ADDRESS($B5,COLUMN(AX$30))))))^(1/((($C3-$C2)/365.25)))-1)</f>
        <v>0.15370253377951815</v>
      </c>
      <c r="AX2" s="52"/>
      <c r="AY2" s="52"/>
      <c r="AZ2" s="52"/>
      <c r="BA2" s="23"/>
      <c r="BB2" s="53" t="s">
        <v>11</v>
      </c>
      <c r="BC2" s="23">
        <f ca="1">((((INDIRECT(ADDRESS($B8,COLUMN(BD$30))))/(INDIRECT(ADDRESS($B5,COLUMN(BD$30))))))^(1/((($C3-$C2)/365.25)))-1)</f>
        <v>0.16459983764667552</v>
      </c>
      <c r="BD2" s="52"/>
      <c r="BE2" s="52"/>
      <c r="BF2" s="52"/>
      <c r="BG2" s="23"/>
      <c r="BH2" s="53" t="s">
        <v>11</v>
      </c>
      <c r="BI2" s="23">
        <f ca="1">((((INDIRECT(ADDRESS($B8,COLUMN(BJ$30))))/(INDIRECT(ADDRESS($B5,COLUMN(BJ$30))))))^(1/((($C3-$C2)/365.25)))-1)</f>
        <v>0.16567643254098963</v>
      </c>
      <c r="BJ2" s="52"/>
      <c r="BK2" s="52"/>
      <c r="BL2" s="52"/>
      <c r="BM2" s="23"/>
      <c r="BN2" s="53" t="s">
        <v>11</v>
      </c>
      <c r="BO2" s="23">
        <f ca="1">((((INDIRECT(ADDRESS($B8,COLUMN(BP$30))))/(INDIRECT(ADDRESS($B5,COLUMN(BP$30))))))^(1/((($C3-$C2)/365.25)))-1)</f>
        <v>0.16593512631533214</v>
      </c>
      <c r="BP2" s="52"/>
      <c r="BQ2" s="52"/>
      <c r="BR2" s="52"/>
      <c r="BS2" s="23"/>
      <c r="BT2" s="53" t="s">
        <v>11</v>
      </c>
      <c r="BU2" s="24">
        <f ca="1">((((INDIRECT(ADDRESS($B8,COLUMN(BV$30))))/(INDIRECT(ADDRESS($B5,COLUMN(BV$30))))))^(1/((($C3-$C2)/365.25)))-1)</f>
        <v>0.1632571194339465</v>
      </c>
      <c r="BV2" s="13"/>
      <c r="BY2" s="13"/>
      <c r="BZ2" s="36" t="s">
        <v>11</v>
      </c>
      <c r="CA2" s="22">
        <f ca="1">((((INDIRECT(ADDRESS($B8,COLUMN(CB$30))))/(INDIRECT(ADDRESS($B5,COLUMN(CB$30))))))^(1/((($C3-$C2)/365.25)))-1)</f>
        <v>0.13421468359556465</v>
      </c>
      <c r="CB2" s="52"/>
      <c r="CC2" s="52"/>
      <c r="CD2" s="52"/>
      <c r="CE2" s="23"/>
      <c r="CF2" s="53" t="s">
        <v>11</v>
      </c>
      <c r="CG2" s="23">
        <f ca="1">((((INDIRECT(ADDRESS($B8,COLUMN(CH$30))))/(INDIRECT(ADDRESS($B5,COLUMN(CH$30))))))^(1/((($C3-$C2)/365.25)))-1)</f>
        <v>0.14407245037453387</v>
      </c>
      <c r="CH2" s="52"/>
      <c r="CI2" s="52"/>
      <c r="CJ2" s="52"/>
      <c r="CK2" s="23"/>
      <c r="CL2" s="53" t="s">
        <v>11</v>
      </c>
      <c r="CM2" s="23">
        <f ca="1">((((INDIRECT(ADDRESS($B8,COLUMN(CN$30))))/(INDIRECT(ADDRESS($B5,COLUMN(CN$30))))))^(1/((($C3-$C2)/365.25)))-1)</f>
        <v>0.17075922280298395</v>
      </c>
      <c r="CN2" s="52"/>
      <c r="CO2" s="52"/>
      <c r="CP2" s="52"/>
      <c r="CQ2" s="23"/>
      <c r="CR2" s="53" t="s">
        <v>11</v>
      </c>
      <c r="CS2" s="23">
        <f ca="1">((((INDIRECT(ADDRESS($B8,COLUMN(CT$30))))/(INDIRECT(ADDRESS($B5,COLUMN(CT$30))))))^(1/((($C3-$C2)/365.25)))-1)</f>
        <v>0.15789892121841365</v>
      </c>
      <c r="CT2" s="52"/>
      <c r="CU2" s="52"/>
      <c r="CV2" s="52"/>
      <c r="CW2" s="23"/>
      <c r="CX2" s="53" t="s">
        <v>11</v>
      </c>
      <c r="CY2" s="24">
        <f ca="1">((((INDIRECT(ADDRESS($B8,COLUMN(CZ$30))))/(INDIRECT(ADDRESS($B5,COLUMN(CZ$30))))))^(1/((($C3-$C2)/365.25)))-1)</f>
        <v>0.15330654141615718</v>
      </c>
      <c r="CZ2" s="13"/>
      <c r="DA2" s="13"/>
      <c r="DC2" s="13"/>
      <c r="DD2" s="36" t="s">
        <v>11</v>
      </c>
      <c r="DE2" s="67">
        <f ca="1">((((INDIRECT(ADDRESS($B8,COLUMN(DF$30))))/(INDIRECT(ADDRESS($B5,COLUMN(DF$30))))))^(1/((($C3-$C2)/365.25)))-1)</f>
        <v>0.15786020617803298</v>
      </c>
      <c r="DF2" s="13"/>
      <c r="DI2" s="13"/>
      <c r="DJ2" s="36" t="s">
        <v>11</v>
      </c>
      <c r="DK2" s="22">
        <f ca="1">((((INDIRECT(ADDRESS($B8,COLUMN(DL$30))))/(INDIRECT(ADDRESS($B5,COLUMN(DL$30))))))^(1/((($C3-$C2)/365.25)))-1)</f>
        <v>0.14739422362257004</v>
      </c>
      <c r="DL2" s="52"/>
      <c r="DM2" s="52"/>
      <c r="DN2" s="52"/>
      <c r="DO2" s="23"/>
      <c r="DP2" s="53" t="s">
        <v>11</v>
      </c>
      <c r="DQ2" s="23">
        <f ca="1">((((INDIRECT(ADDRESS($B8,COLUMN(DR$30))))/(INDIRECT(ADDRESS($B5,COLUMN(DR$30))))))^(1/((($C3-$C2)/365.25)))-1)</f>
        <v>0.15296135931089405</v>
      </c>
      <c r="DR2" s="52"/>
      <c r="DS2" s="52"/>
      <c r="DT2" s="52"/>
      <c r="DU2" s="23"/>
      <c r="DV2" s="53" t="s">
        <v>11</v>
      </c>
      <c r="DW2" s="23">
        <f ca="1">((((INDIRECT(ADDRESS($B8,COLUMN(DX$30))))/(INDIRECT(ADDRESS($B5,COLUMN(DX$30))))))^(1/((($C3-$C2)/365.25)))-1)</f>
        <v>0.17234116939484712</v>
      </c>
      <c r="DX2" s="52"/>
      <c r="DY2" s="52"/>
      <c r="DZ2" s="52"/>
      <c r="EA2" s="23"/>
      <c r="EB2" s="53" t="s">
        <v>11</v>
      </c>
      <c r="EC2" s="23">
        <f ca="1">((((INDIRECT(ADDRESS($B8,COLUMN(ED$30))))/(INDIRECT(ADDRESS($B5,COLUMN(ED$30))))))^(1/((($C3-$C2)/365.25)))-1)</f>
        <v>0.1618906837298375</v>
      </c>
      <c r="ED2" s="52"/>
      <c r="EE2" s="52"/>
      <c r="EF2" s="52"/>
      <c r="EG2" s="23"/>
      <c r="EH2" s="53" t="s">
        <v>11</v>
      </c>
      <c r="EI2" s="24">
        <f ca="1">((((INDIRECT(ADDRESS($B8,COLUMN(EJ$30))))/(INDIRECT(ADDRESS($B5,COLUMN(EJ$30))))))^(1/((($C3-$C2)/365.25)))-1)</f>
        <v>0.16011830884703349</v>
      </c>
      <c r="EJ2" s="13"/>
      <c r="FA2" s="13"/>
      <c r="FB2" s="36" t="s">
        <v>11</v>
      </c>
      <c r="FC2" s="13">
        <f ca="1">((((INDIRECT(ADDRESS($B8,COLUMN(FD$30))))/(INDIRECT(ADDRESS($B5,COLUMN(FD$30))))))^(1/((($C3-$C2)/365.25)))-1)</f>
        <v>0.13149786843910416</v>
      </c>
      <c r="FG2" s="13"/>
      <c r="FH2" s="36" t="s">
        <v>11</v>
      </c>
      <c r="FI2" s="13">
        <f ca="1">((((INDIRECT(ADDRESS($B8,COLUMN(FJ$30))))/(INDIRECT(ADDRESS($B5,COLUMN(FJ$30))))))^(1/((($C3-$C2)/365.25)))-1)</f>
        <v>0.16741599013551944</v>
      </c>
      <c r="FJ2" s="12" t="s">
        <v>21</v>
      </c>
    </row>
    <row r="3" spans="1:170" x14ac:dyDescent="0.2">
      <c r="A3" t="s">
        <v>26</v>
      </c>
      <c r="B3" s="41">
        <v>42735</v>
      </c>
      <c r="C3" s="2">
        <f>VLOOKUP(B3,$A$30:$A$594,1,1)</f>
        <v>42735</v>
      </c>
      <c r="E3" s="13"/>
      <c r="F3" s="36" t="s">
        <v>31</v>
      </c>
      <c r="G3" s="13">
        <f ca="1">STDEV(INDIRECT(ADDRESS($B5,COLUMN(G$30))&amp;":"&amp;ADDRESS($B8,COLUMN(G$30))))*SQRT(12)</f>
        <v>0.17092912361527923</v>
      </c>
      <c r="K3" s="13"/>
      <c r="L3" s="36" t="s">
        <v>31</v>
      </c>
      <c r="M3" s="13">
        <f ca="1">STDEV(INDIRECT(ADDRESS($B5,COLUMN(M$30))&amp;":"&amp;ADDRESS($B8,COLUMN(M$30))))*SQRT(12)</f>
        <v>1.1468340078497657E-2</v>
      </c>
      <c r="Q3" s="13"/>
      <c r="R3" s="36" t="s">
        <v>31</v>
      </c>
      <c r="S3" s="67">
        <f ca="1">STDEV(INDIRECT(ADDRESS($B5,COLUMN(S$30))&amp;":"&amp;ADDRESS($B8,COLUMN(S$30))))*SQRT(12)</f>
        <v>0.15089379215563048</v>
      </c>
      <c r="W3" s="13"/>
      <c r="X3" s="36" t="s">
        <v>31</v>
      </c>
      <c r="Y3" s="22">
        <f ca="1">STDEV(INDIRECT(ADDRESS($B5,COLUMN(Y$30))&amp;":"&amp;ADDRESS($B8,COLUMN(Y$30))))*SQRT(12)</f>
        <v>0.13467954842409682</v>
      </c>
      <c r="Z3" s="52"/>
      <c r="AA3" s="52"/>
      <c r="AB3" s="52"/>
      <c r="AC3" s="23"/>
      <c r="AD3" s="53" t="s">
        <v>31</v>
      </c>
      <c r="AE3" s="23">
        <f ca="1">STDEV(INDIRECT(ADDRESS($B5,COLUMN(AE$30))&amp;":"&amp;ADDRESS($B8,COLUMN(AE$30))))*SQRT(12)</f>
        <v>0.14423530860939821</v>
      </c>
      <c r="AF3" s="52"/>
      <c r="AG3" s="52"/>
      <c r="AH3" s="52"/>
      <c r="AI3" s="23"/>
      <c r="AJ3" s="53" t="s">
        <v>31</v>
      </c>
      <c r="AK3" s="23">
        <f ca="1">STDEV(INDIRECT(ADDRESS($B5,COLUMN(AK$30))&amp;":"&amp;ADDRESS($B8,COLUMN(AK$30))))*SQRT(12)</f>
        <v>0.15089379215563048</v>
      </c>
      <c r="AL3" s="52"/>
      <c r="AM3" s="52"/>
      <c r="AN3" s="52"/>
      <c r="AO3" s="23"/>
      <c r="AP3" s="53" t="s">
        <v>31</v>
      </c>
      <c r="AQ3" s="24">
        <f ca="1">STDEV(INDIRECT(ADDRESS($B5,COLUMN(AQ$30))&amp;":"&amp;ADDRESS($B8,COLUMN(AQ$30))))*SQRT(12)</f>
        <v>0.13527472814283242</v>
      </c>
      <c r="AR3" s="13"/>
      <c r="AU3" s="13"/>
      <c r="AV3" s="36" t="s">
        <v>31</v>
      </c>
      <c r="AW3" s="22">
        <f ca="1">STDEV(INDIRECT(ADDRESS($B5,COLUMN(AW$30))&amp;":"&amp;ADDRESS($B8,COLUMN(AW$30))))*SQRT(12)</f>
        <v>0.14271903842134576</v>
      </c>
      <c r="AX3" s="52"/>
      <c r="AY3" s="52"/>
      <c r="AZ3" s="52"/>
      <c r="BA3" s="23"/>
      <c r="BB3" s="53" t="s">
        <v>31</v>
      </c>
      <c r="BC3" s="23">
        <f ca="1">STDEV(INDIRECT(ADDRESS($B5,COLUMN(BC$30))&amp;":"&amp;ADDRESS($B8,COLUMN(BC$30))))*SQRT(12)</f>
        <v>0.15161084500907915</v>
      </c>
      <c r="BD3" s="52"/>
      <c r="BE3" s="52"/>
      <c r="BF3" s="52"/>
      <c r="BG3" s="23"/>
      <c r="BH3" s="53" t="s">
        <v>31</v>
      </c>
      <c r="BI3" s="23">
        <f ca="1">STDEV(INDIRECT(ADDRESS($B5,COLUMN(BI$30))&amp;":"&amp;ADDRESS($B8,COLUMN(BI$30))))*SQRT(12)</f>
        <v>0.1527199554004601</v>
      </c>
      <c r="BJ3" s="52"/>
      <c r="BK3" s="52"/>
      <c r="BL3" s="52"/>
      <c r="BM3" s="23"/>
      <c r="BN3" s="53" t="s">
        <v>31</v>
      </c>
      <c r="BO3" s="23">
        <f ca="1">STDEV(INDIRECT(ADDRESS($B5,COLUMN(BO$30))&amp;":"&amp;ADDRESS($B8,COLUMN(BO$30))))*SQRT(12)</f>
        <v>0.15170562895792131</v>
      </c>
      <c r="BP3" s="52"/>
      <c r="BQ3" s="52"/>
      <c r="BR3" s="52"/>
      <c r="BS3" s="23"/>
      <c r="BT3" s="53" t="s">
        <v>31</v>
      </c>
      <c r="BU3" s="24">
        <f ca="1">STDEV(INDIRECT(ADDRESS($B5,COLUMN(BU$30))&amp;":"&amp;ADDRESS($B8,COLUMN(BU$30))))*SQRT(12)</f>
        <v>0.14493237894758432</v>
      </c>
      <c r="BV3" s="13"/>
      <c r="BY3" s="13"/>
      <c r="BZ3" s="36" t="s">
        <v>31</v>
      </c>
      <c r="CA3" s="22">
        <f ca="1">STDEV(INDIRECT(ADDRESS($B5,COLUMN(CA$30))&amp;":"&amp;ADDRESS($B8,COLUMN(CA$30))))*SQRT(12)</f>
        <v>0.11079857464371072</v>
      </c>
      <c r="CB3" s="52"/>
      <c r="CC3" s="52"/>
      <c r="CD3" s="52"/>
      <c r="CE3" s="23"/>
      <c r="CF3" s="53" t="s">
        <v>31</v>
      </c>
      <c r="CG3" s="23">
        <f ca="1">STDEV(INDIRECT(ADDRESS($B5,COLUMN(CG$30))&amp;":"&amp;ADDRESS($B8,COLUMN(CG$30))))*SQRT(12)</f>
        <v>0.13132424523657099</v>
      </c>
      <c r="CH3" s="52"/>
      <c r="CI3" s="52"/>
      <c r="CJ3" s="52"/>
      <c r="CK3" s="23"/>
      <c r="CL3" s="53" t="s">
        <v>31</v>
      </c>
      <c r="CM3" s="23">
        <f ca="1">STDEV(INDIRECT(ADDRESS($B5,COLUMN(CM$30))&amp;":"&amp;ADDRESS($B8,COLUMN(CM$30))))*SQRT(12)</f>
        <v>0.14568768129364157</v>
      </c>
      <c r="CN3" s="52"/>
      <c r="CO3" s="52"/>
      <c r="CP3" s="52"/>
      <c r="CQ3" s="23"/>
      <c r="CR3" s="53" t="s">
        <v>31</v>
      </c>
      <c r="CS3" s="23">
        <f ca="1">STDEV(INDIRECT(ADDRESS($B5,COLUMN(CS$30))&amp;":"&amp;ADDRESS($B8,COLUMN(CS$30))))*SQRT(12)</f>
        <v>0.1481898576402558</v>
      </c>
      <c r="CT3" s="52"/>
      <c r="CU3" s="52"/>
      <c r="CV3" s="52"/>
      <c r="CW3" s="23"/>
      <c r="CX3" s="53" t="s">
        <v>31</v>
      </c>
      <c r="CY3" s="24">
        <f ca="1">STDEV(INDIRECT(ADDRESS($B5,COLUMN(CY$30))&amp;":"&amp;ADDRESS($B8,COLUMN(CY$30))))*SQRT(12)</f>
        <v>0.12337035569912941</v>
      </c>
      <c r="CZ3" s="13"/>
      <c r="DA3" s="13"/>
      <c r="DC3" s="13"/>
      <c r="DD3" s="36" t="s">
        <v>31</v>
      </c>
      <c r="DE3" s="67">
        <f ca="1">STDEV(INDIRECT(ADDRESS($B5,COLUMN(DE$30))&amp;":"&amp;ADDRESS($B8,COLUMN(DE$30))))*SQRT(12)</f>
        <v>0.13207531196508943</v>
      </c>
      <c r="DF3" s="13"/>
      <c r="DI3" s="13"/>
      <c r="DJ3" s="36" t="s">
        <v>31</v>
      </c>
      <c r="DK3" s="22">
        <f ca="1">STDEV(INDIRECT(ADDRESS($B5,COLUMN(DK$30))&amp;":"&amp;ADDRESS($B8,COLUMN(DK$30))))*SQRT(12)</f>
        <v>0.11628730867118803</v>
      </c>
      <c r="DL3" s="52"/>
      <c r="DM3" s="52"/>
      <c r="DN3" s="52"/>
      <c r="DO3" s="23"/>
      <c r="DP3" s="53" t="s">
        <v>31</v>
      </c>
      <c r="DQ3" s="23">
        <f ca="1">STDEV(INDIRECT(ADDRESS($B5,COLUMN(DQ$30))&amp;":"&amp;ADDRESS($B8,COLUMN(DQ$30))))*SQRT(12)</f>
        <v>0.13929080720501505</v>
      </c>
      <c r="DR3" s="52"/>
      <c r="DS3" s="52"/>
      <c r="DT3" s="52"/>
      <c r="DU3" s="23"/>
      <c r="DV3" s="53" t="s">
        <v>31</v>
      </c>
      <c r="DW3" s="23">
        <f ca="1">STDEV(INDIRECT(ADDRESS($B5,COLUMN(DW$30))&amp;":"&amp;ADDRESS($B8,COLUMN(DW$30))))*SQRT(12)</f>
        <v>0.14776948134685783</v>
      </c>
      <c r="DX3" s="52"/>
      <c r="DY3" s="52"/>
      <c r="DZ3" s="52"/>
      <c r="EA3" s="23"/>
      <c r="EB3" s="53" t="s">
        <v>31</v>
      </c>
      <c r="EC3" s="23">
        <f ca="1">STDEV(INDIRECT(ADDRESS($B5,COLUMN(EC$30))&amp;":"&amp;ADDRESS($B8,COLUMN(EC$30))))*SQRT(12)</f>
        <v>0.15142196519178272</v>
      </c>
      <c r="ED3" s="52"/>
      <c r="EE3" s="52"/>
      <c r="EF3" s="52"/>
      <c r="EG3" s="23"/>
      <c r="EH3" s="53" t="s">
        <v>31</v>
      </c>
      <c r="EI3" s="24">
        <f ca="1">STDEV(INDIRECT(ADDRESS($B5,COLUMN(EI$30))&amp;":"&amp;ADDRESS($B8,COLUMN(EI$30))))*SQRT(12)</f>
        <v>0.12937986338796448</v>
      </c>
      <c r="EJ3" s="13"/>
      <c r="FA3" s="13"/>
      <c r="FB3" s="36" t="s">
        <v>31</v>
      </c>
      <c r="FC3" s="13">
        <f ca="1">STDEV(INDIRECT(ADDRESS($B5,COLUMN(FC$30))&amp;":"&amp;ADDRESS($B8,COLUMN(FC$30))))*SQRT(12)</f>
        <v>0.17593467195274262</v>
      </c>
      <c r="FG3" s="13"/>
      <c r="FH3" s="36" t="s">
        <v>31</v>
      </c>
      <c r="FI3" s="13">
        <f ca="1">STDEV(INDIRECT(ADDRESS($B5,COLUMN(FI$30))&amp;":"&amp;ADDRESS($B8,COLUMN(FI$30))))*SQRT(12)</f>
        <v>0.13734955608261581</v>
      </c>
    </row>
    <row r="4" spans="1:170" x14ac:dyDescent="0.2">
      <c r="E4" s="14"/>
      <c r="F4" s="36" t="s">
        <v>50</v>
      </c>
      <c r="G4" s="14">
        <f ca="1">(G2-($B$11))/G3</f>
        <v>0.29268642531363659</v>
      </c>
      <c r="K4" s="14"/>
      <c r="L4" s="36" t="s">
        <v>50</v>
      </c>
      <c r="M4" s="14">
        <f ca="1">(M2-($B$11))/M3</f>
        <v>0</v>
      </c>
      <c r="Q4" s="14"/>
      <c r="R4" s="36" t="s">
        <v>50</v>
      </c>
      <c r="S4" s="68">
        <f ca="1">(S2-($B$11))/S3</f>
        <v>0.47823705822829993</v>
      </c>
      <c r="W4" s="14"/>
      <c r="X4" s="36" t="s">
        <v>50</v>
      </c>
      <c r="Y4" s="25">
        <f ca="1">(Y2-($B$11))/Y3</f>
        <v>0.34161555005970806</v>
      </c>
      <c r="Z4" s="52"/>
      <c r="AA4" s="52"/>
      <c r="AB4" s="52"/>
      <c r="AC4" s="34"/>
      <c r="AD4" s="53" t="s">
        <v>50</v>
      </c>
      <c r="AE4" s="34">
        <f ca="1">(AE2-($B$11))/AE3</f>
        <v>0.31574243086030418</v>
      </c>
      <c r="AF4" s="52"/>
      <c r="AG4" s="52"/>
      <c r="AH4" s="52"/>
      <c r="AI4" s="34"/>
      <c r="AJ4" s="53" t="s">
        <v>50</v>
      </c>
      <c r="AK4" s="34">
        <f ca="1">(AK2-($B$11))/AK3</f>
        <v>0.47823705822829993</v>
      </c>
      <c r="AL4" s="52"/>
      <c r="AM4" s="52"/>
      <c r="AN4" s="52"/>
      <c r="AO4" s="34"/>
      <c r="AP4" s="53" t="s">
        <v>50</v>
      </c>
      <c r="AQ4" s="54">
        <f ca="1">(AQ2-($B$11))/AQ3</f>
        <v>0.4124778833925325</v>
      </c>
      <c r="AR4" s="14"/>
      <c r="AU4" s="14"/>
      <c r="AV4" s="36" t="s">
        <v>50</v>
      </c>
      <c r="AW4" s="25">
        <f ca="1">(AW2-($B$11))/AW3</f>
        <v>0.3761262164364777</v>
      </c>
      <c r="AX4" s="52"/>
      <c r="AY4" s="52"/>
      <c r="AZ4" s="52"/>
      <c r="BA4" s="34"/>
      <c r="BB4" s="53" t="s">
        <v>50</v>
      </c>
      <c r="BC4" s="34">
        <f ca="1">(BC2-($B$11))/BC3</f>
        <v>0.42594364405899354</v>
      </c>
      <c r="BD4" s="52"/>
      <c r="BE4" s="52"/>
      <c r="BF4" s="52"/>
      <c r="BG4" s="34"/>
      <c r="BH4" s="53" t="s">
        <v>50</v>
      </c>
      <c r="BI4" s="34">
        <f ca="1">(BI2-($B$11))/BI3</f>
        <v>0.4298997503252725</v>
      </c>
      <c r="BJ4" s="52"/>
      <c r="BK4" s="52"/>
      <c r="BL4" s="52"/>
      <c r="BM4" s="34"/>
      <c r="BN4" s="53" t="s">
        <v>50</v>
      </c>
      <c r="BO4" s="34">
        <f ca="1">(BO2-($B$11))/BO3</f>
        <v>0.4344793592923924</v>
      </c>
      <c r="BP4" s="52"/>
      <c r="BQ4" s="52"/>
      <c r="BR4" s="52"/>
      <c r="BS4" s="34"/>
      <c r="BT4" s="53" t="s">
        <v>50</v>
      </c>
      <c r="BU4" s="54">
        <f ca="1">(BU2-($B$11))/BU3</f>
        <v>0.43630662829436295</v>
      </c>
      <c r="BV4" s="14"/>
      <c r="BY4" s="14"/>
      <c r="BZ4" s="36" t="s">
        <v>50</v>
      </c>
      <c r="CA4" s="25">
        <f ca="1">(CA2-($B$11))/CA3</f>
        <v>0.30860073661480497</v>
      </c>
      <c r="CB4" s="52"/>
      <c r="CC4" s="52"/>
      <c r="CD4" s="52"/>
      <c r="CE4" s="34"/>
      <c r="CF4" s="53" t="s">
        <v>50</v>
      </c>
      <c r="CG4" s="34">
        <f ca="1">(CG2-($B$11))/CG3</f>
        <v>0.33543149972448294</v>
      </c>
      <c r="CH4" s="52"/>
      <c r="CI4" s="52"/>
      <c r="CJ4" s="52"/>
      <c r="CK4" s="34"/>
      <c r="CL4" s="53" t="s">
        <v>50</v>
      </c>
      <c r="CM4" s="34">
        <f ca="1">(CM2-($B$11))/CM3</f>
        <v>0.48553906775250555</v>
      </c>
      <c r="CN4" s="52"/>
      <c r="CO4" s="52"/>
      <c r="CP4" s="52"/>
      <c r="CQ4" s="34"/>
      <c r="CR4" s="53" t="s">
        <v>50</v>
      </c>
      <c r="CS4" s="34">
        <f ca="1">(CS2-($B$11))/CS3</f>
        <v>0.3905581683887544</v>
      </c>
      <c r="CT4" s="52"/>
      <c r="CU4" s="52"/>
      <c r="CV4" s="52"/>
      <c r="CW4" s="34"/>
      <c r="CX4" s="53" t="s">
        <v>50</v>
      </c>
      <c r="CY4" s="54">
        <f ca="1">(CY2-($B$11))/CY3</f>
        <v>0.43190585995763747</v>
      </c>
      <c r="CZ4" s="14"/>
      <c r="DA4" s="14"/>
      <c r="DC4" s="14"/>
      <c r="DD4" s="36" t="s">
        <v>50</v>
      </c>
      <c r="DE4" s="68">
        <f ca="1">(DE2-($B$11))/DE3</f>
        <v>0.43791715100151224</v>
      </c>
      <c r="DF4" s="14"/>
      <c r="DI4" s="14"/>
      <c r="DJ4" s="36" t="s">
        <v>50</v>
      </c>
      <c r="DK4" s="25">
        <f ca="1">(DK2-($B$11))/DK3</f>
        <v>0.40737086720162546</v>
      </c>
      <c r="DL4" s="52"/>
      <c r="DM4" s="52"/>
      <c r="DN4" s="52"/>
      <c r="DO4" s="34"/>
      <c r="DP4" s="53" t="s">
        <v>50</v>
      </c>
      <c r="DQ4" s="34">
        <f ca="1">(DQ2-($B$11))/DQ3</f>
        <v>0.38006239269136022</v>
      </c>
      <c r="DR4" s="52"/>
      <c r="DS4" s="52"/>
      <c r="DT4" s="52"/>
      <c r="DU4" s="34"/>
      <c r="DV4" s="53" t="s">
        <v>50</v>
      </c>
      <c r="DW4" s="34">
        <f ca="1">(DW2-($B$11))/DW3</f>
        <v>0.4894042185913095</v>
      </c>
      <c r="DX4" s="52"/>
      <c r="DY4" s="52"/>
      <c r="DZ4" s="52"/>
      <c r="EA4" s="34"/>
      <c r="EB4" s="53" t="s">
        <v>50</v>
      </c>
      <c r="EC4" s="34">
        <f ca="1">(EC2-($B$11))/EC3</f>
        <v>0.4085835354654998</v>
      </c>
      <c r="ED4" s="52"/>
      <c r="EE4" s="52"/>
      <c r="EF4" s="52"/>
      <c r="EG4" s="34"/>
      <c r="EH4" s="53" t="s">
        <v>50</v>
      </c>
      <c r="EI4" s="54">
        <f ca="1">(EI2-($B$11))/EI3</f>
        <v>0.4644938202027723</v>
      </c>
      <c r="EJ4" s="14"/>
      <c r="FA4" s="14"/>
      <c r="FB4" s="36" t="s">
        <v>50</v>
      </c>
      <c r="FC4" s="14">
        <f ca="1">(FC2-($B$11))/FC3</f>
        <v>0.17890564858593477</v>
      </c>
      <c r="FG4" s="14"/>
      <c r="FH4" s="36" t="s">
        <v>50</v>
      </c>
      <c r="FI4" s="14">
        <f ca="1">(FI2-($B$11))/FI3</f>
        <v>0.49067379766656805</v>
      </c>
    </row>
    <row r="5" spans="1:170" x14ac:dyDescent="0.2">
      <c r="A5" t="s">
        <v>53</v>
      </c>
      <c r="B5" s="42">
        <f>MATCH(C2,$A$30:$A$594,0)+ROW($A$30)-1</f>
        <v>54</v>
      </c>
      <c r="D5" t="s">
        <v>67</v>
      </c>
      <c r="E5" s="13"/>
      <c r="F5" s="36" t="s">
        <v>33</v>
      </c>
      <c r="G5" s="13">
        <f ca="1">MIN(INDIRECT(ADDRESS($B5,COLUMN(I$30))&amp;":"&amp;ADDRESS($B8,COLUMN(I$30))))</f>
        <v>-0.49895405156971395</v>
      </c>
      <c r="K5" s="13"/>
      <c r="L5" s="36" t="s">
        <v>33</v>
      </c>
      <c r="M5" s="13">
        <f ca="1">MIN(INDIRECT(ADDRESS($B5,COLUMN(O$30))&amp;":"&amp;ADDRESS($B8,COLUMN(O$30))))</f>
        <v>0</v>
      </c>
      <c r="Q5" s="13"/>
      <c r="R5" s="36" t="s">
        <v>33</v>
      </c>
      <c r="S5" s="67">
        <f ca="1">MIN(INDIRECT(ADDRESS($B5,COLUMN(U$30))&amp;":"&amp;ADDRESS($B8,COLUMN(U$30))))</f>
        <v>-0.20544067487114615</v>
      </c>
      <c r="W5" s="13"/>
      <c r="X5" s="36" t="s">
        <v>33</v>
      </c>
      <c r="Y5" s="22">
        <f ca="1">MIN(INDIRECT(ADDRESS($B5,COLUMN(AA$30))&amp;":"&amp;ADDRESS($B8,COLUMN(AA$30))))</f>
        <v>-0.25539060878671582</v>
      </c>
      <c r="Z5" s="52"/>
      <c r="AA5" s="52"/>
      <c r="AB5" s="52"/>
      <c r="AC5" s="23"/>
      <c r="AD5" s="53" t="s">
        <v>33</v>
      </c>
      <c r="AE5" s="23">
        <f ca="1">MIN(INDIRECT(ADDRESS($B5,COLUMN(AG$30))&amp;":"&amp;ADDRESS($B8,COLUMN(AG$30))))</f>
        <v>-0.23820194020340768</v>
      </c>
      <c r="AF5" s="52"/>
      <c r="AG5" s="52"/>
      <c r="AH5" s="52"/>
      <c r="AI5" s="23"/>
      <c r="AJ5" s="53" t="s">
        <v>33</v>
      </c>
      <c r="AK5" s="23">
        <f ca="1">MIN(INDIRECT(ADDRESS($B5,COLUMN(AM$30))&amp;":"&amp;ADDRESS($B8,COLUMN(AM$30))))</f>
        <v>-0.20544067487114615</v>
      </c>
      <c r="AL5" s="52"/>
      <c r="AM5" s="52"/>
      <c r="AN5" s="52"/>
      <c r="AO5" s="23"/>
      <c r="AP5" s="53" t="s">
        <v>33</v>
      </c>
      <c r="AQ5" s="24">
        <f ca="1">MIN(INDIRECT(ADDRESS($B5,COLUMN(AS$30))&amp;":"&amp;ADDRESS($B8,COLUMN(AS$30))))</f>
        <v>-0.19868248816357115</v>
      </c>
      <c r="AR5" s="13"/>
      <c r="AU5" s="13"/>
      <c r="AV5" s="36" t="s">
        <v>33</v>
      </c>
      <c r="AW5" s="22">
        <f ca="1">MIN(INDIRECT(ADDRESS($B5,COLUMN(AY$30))&amp;":"&amp;ADDRESS($B8,COLUMN(AY$30))))</f>
        <v>-0.19452399365869877</v>
      </c>
      <c r="AX5" s="52"/>
      <c r="AY5" s="52"/>
      <c r="AZ5" s="52"/>
      <c r="BA5" s="23"/>
      <c r="BB5" s="53" t="s">
        <v>33</v>
      </c>
      <c r="BC5" s="23">
        <f ca="1">MIN(INDIRECT(ADDRESS($B5,COLUMN(BE$30))&amp;":"&amp;ADDRESS($B8,COLUMN(BE$30))))</f>
        <v>-0.20544067487114603</v>
      </c>
      <c r="BD5" s="52"/>
      <c r="BE5" s="52"/>
      <c r="BF5" s="52"/>
      <c r="BG5" s="23"/>
      <c r="BH5" s="53" t="s">
        <v>33</v>
      </c>
      <c r="BI5" s="23">
        <f ca="1">MIN(INDIRECT(ADDRESS($B5,COLUMN(BK$30))&amp;":"&amp;ADDRESS($B8,COLUMN(BK$30))))</f>
        <v>-0.24112191875899247</v>
      </c>
      <c r="BJ5" s="52"/>
      <c r="BK5" s="52"/>
      <c r="BL5" s="52"/>
      <c r="BM5" s="23"/>
      <c r="BN5" s="53" t="s">
        <v>33</v>
      </c>
      <c r="BO5" s="23">
        <f ca="1">MIN(INDIRECT(ADDRESS($B5,COLUMN(BQ$30))&amp;":"&amp;ADDRESS($B8,COLUMN(BQ$30))))</f>
        <v>-0.29080151409071964</v>
      </c>
      <c r="BP5" s="52"/>
      <c r="BQ5" s="52"/>
      <c r="BR5" s="52"/>
      <c r="BS5" s="23"/>
      <c r="BT5" s="53" t="s">
        <v>33</v>
      </c>
      <c r="BU5" s="24">
        <f ca="1">MIN(INDIRECT(ADDRESS($B5,COLUMN(BW$30))&amp;":"&amp;ADDRESS($B8,COLUMN(BW$30))))</f>
        <v>-0.21502277602786068</v>
      </c>
      <c r="BV5" s="13"/>
      <c r="BY5" s="13"/>
      <c r="BZ5" s="36" t="s">
        <v>33</v>
      </c>
      <c r="CA5" s="22">
        <f ca="1">MIN(INDIRECT(ADDRESS($B5,COLUMN(CC$30))&amp;":"&amp;ADDRESS($B8,COLUMN(CC$30))))</f>
        <v>-0.20119213386391743</v>
      </c>
      <c r="CB5" s="52"/>
      <c r="CC5" s="52"/>
      <c r="CD5" s="52"/>
      <c r="CE5" s="23"/>
      <c r="CF5" s="53" t="s">
        <v>33</v>
      </c>
      <c r="CG5" s="23">
        <f ca="1">MIN(INDIRECT(ADDRESS($B5,COLUMN(CI$30))&amp;":"&amp;ADDRESS($B8,COLUMN(CI$30))))</f>
        <v>-0.19452399365869899</v>
      </c>
      <c r="CH5" s="52"/>
      <c r="CI5" s="52"/>
      <c r="CJ5" s="52"/>
      <c r="CK5" s="23"/>
      <c r="CL5" s="53" t="s">
        <v>33</v>
      </c>
      <c r="CM5" s="23">
        <f ca="1">MIN(INDIRECT(ADDRESS($B5,COLUMN(CO$30))&amp;":"&amp;ADDRESS($B8,COLUMN(CO$30))))</f>
        <v>-0.20544067487114615</v>
      </c>
      <c r="CN5" s="52"/>
      <c r="CO5" s="52"/>
      <c r="CP5" s="52"/>
      <c r="CQ5" s="23"/>
      <c r="CR5" s="53" t="s">
        <v>33</v>
      </c>
      <c r="CS5" s="23">
        <f ca="1">MIN(INDIRECT(ADDRESS($B5,COLUMN(CU$30))&amp;":"&amp;ADDRESS($B8,COLUMN(CU$30))))</f>
        <v>-0.25284731023937912</v>
      </c>
      <c r="CT5" s="52"/>
      <c r="CU5" s="52"/>
      <c r="CV5" s="52"/>
      <c r="CW5" s="23"/>
      <c r="CX5" s="53" t="s">
        <v>33</v>
      </c>
      <c r="CY5" s="24">
        <f ca="1">MIN(INDIRECT(ADDRESS($B5,COLUMN(DA$30))&amp;":"&amp;ADDRESS($B8,COLUMN(DA$30))))</f>
        <v>-0.16090222690158984</v>
      </c>
      <c r="CZ5" s="13"/>
      <c r="DA5" s="13"/>
      <c r="DC5" s="13"/>
      <c r="DD5" s="36" t="s">
        <v>33</v>
      </c>
      <c r="DE5" s="67">
        <f ca="1">MIN(INDIRECT(ADDRESS($B5,COLUMN(DG$30))&amp;":"&amp;ADDRESS($B8,COLUMN(DG$30))))</f>
        <v>-0.16563849983392598</v>
      </c>
      <c r="DF5" s="13"/>
      <c r="DI5" s="13"/>
      <c r="DJ5" s="36" t="s">
        <v>33</v>
      </c>
      <c r="DK5" s="22">
        <f ca="1">MIN(INDIRECT(ADDRESS($B5,COLUMN(DM$30))&amp;":"&amp;ADDRESS($B8,COLUMN(DM$30))))</f>
        <v>-0.16090222690158984</v>
      </c>
      <c r="DL5" s="52"/>
      <c r="DM5" s="52"/>
      <c r="DN5" s="52"/>
      <c r="DO5" s="23"/>
      <c r="DP5" s="53" t="s">
        <v>33</v>
      </c>
      <c r="DQ5" s="23">
        <f ca="1">MIN(INDIRECT(ADDRESS($B5,COLUMN(DS$30))&amp;":"&amp;ADDRESS($B8,COLUMN(DS$30))))</f>
        <v>-0.21895058321579031</v>
      </c>
      <c r="DR5" s="52"/>
      <c r="DS5" s="52"/>
      <c r="DT5" s="52"/>
      <c r="DU5" s="23"/>
      <c r="DV5" s="53" t="s">
        <v>33</v>
      </c>
      <c r="DW5" s="23">
        <f ca="1">MIN(INDIRECT(ADDRESS($B5,COLUMN(DY$30))&amp;":"&amp;ADDRESS($B8,COLUMN(DY$30))))</f>
        <v>-0.20544067487114615</v>
      </c>
      <c r="DX5" s="52"/>
      <c r="DY5" s="52"/>
      <c r="DZ5" s="52"/>
      <c r="EA5" s="23"/>
      <c r="EB5" s="53" t="s">
        <v>33</v>
      </c>
      <c r="EC5" s="23">
        <f ca="1">MIN(INDIRECT(ADDRESS($B5,COLUMN(EE$30))&amp;":"&amp;ADDRESS($B8,COLUMN(EE$30))))</f>
        <v>-0.25411918011069534</v>
      </c>
      <c r="ED5" s="52"/>
      <c r="EE5" s="52"/>
      <c r="EF5" s="52"/>
      <c r="EG5" s="23"/>
      <c r="EH5" s="53" t="s">
        <v>33</v>
      </c>
      <c r="EI5" s="24">
        <f ca="1">MIN(INDIRECT(ADDRESS($B5,COLUMN(EK$30))&amp;":"&amp;ADDRESS($B8,COLUMN(EK$30))))</f>
        <v>-0.17552318739643658</v>
      </c>
      <c r="EJ5" s="13"/>
      <c r="FA5" s="13"/>
      <c r="FB5" s="36" t="s">
        <v>33</v>
      </c>
      <c r="FC5" s="13">
        <f ca="1">MIN(INDIRECT(ADDRESS($B5,COLUMN(FE$30))&amp;":"&amp;ADDRESS($B8,COLUMN(FE$30))))</f>
        <v>-0.42704508330543889</v>
      </c>
      <c r="FG5" s="13"/>
      <c r="FH5" s="36" t="s">
        <v>33</v>
      </c>
      <c r="FI5" s="13">
        <f ca="1">MIN(INDIRECT(ADDRESS($B5,COLUMN(FK$30))&amp;":"&amp;ADDRESS($B8,COLUMN(FK$30))))</f>
        <v>-0.20544067487114615</v>
      </c>
    </row>
    <row r="6" spans="1:170" x14ac:dyDescent="0.2">
      <c r="A6" t="s">
        <v>55</v>
      </c>
      <c r="B6" s="3">
        <f ca="1">INDIRECT(ADDRESS(B5,2))</f>
        <v>87.984099999999998</v>
      </c>
      <c r="D6" t="s">
        <v>66</v>
      </c>
      <c r="E6" s="15"/>
      <c r="F6" s="36" t="s">
        <v>34</v>
      </c>
      <c r="G6" s="13">
        <f ca="1">SUM(INDIRECT(ADDRESS($B5,COLUMN(F$30))&amp;":"&amp;ADDRESS($B8,COLUMN(F$30))))/COUNT(INDIRECT(ADDRESS($B5,COLUMN(F$30))&amp;":"&amp;ADDRESS($B8,COLUMN(F$30))))</f>
        <v>2.5944444444444446</v>
      </c>
      <c r="H6" s="3"/>
      <c r="K6" s="15"/>
      <c r="L6" s="36" t="s">
        <v>34</v>
      </c>
      <c r="M6" s="13">
        <f ca="1">SUM(INDIRECT(ADDRESS($B5,COLUMN(L$30))&amp;":"&amp;ADDRESS($B8,COLUMN(L$30))))/COUNT(INDIRECT(ADDRESS($B5,COLUMN(L$30))&amp;":"&amp;ADDRESS($B8,COLUMN(L$30))))</f>
        <v>1.5944444444444446</v>
      </c>
      <c r="N6" s="3"/>
      <c r="Q6" s="15"/>
      <c r="R6" s="36" t="s">
        <v>34</v>
      </c>
      <c r="S6" s="67">
        <f ca="1">SUM(INDIRECT(ADDRESS($B5,COLUMN(R$30))&amp;":"&amp;ADDRESS($B8,COLUMN(R$30))))/COUNT(INDIRECT(ADDRESS($B5,COLUMN(R$30))&amp;":"&amp;ADDRESS($B8,COLUMN(R$30))))</f>
        <v>0.77592592592592591</v>
      </c>
      <c r="W6" s="15"/>
      <c r="X6" s="36" t="s">
        <v>34</v>
      </c>
      <c r="Y6" s="22">
        <f ca="1">SUM(INDIRECT(ADDRESS($B5,COLUMN(X$30))&amp;":"&amp;ADDRESS($B8,COLUMN(X$30))))/COUNT(INDIRECT(ADDRESS($B5,COLUMN(X$30))&amp;":"&amp;ADDRESS($B8,COLUMN(X$30))))</f>
        <v>0.62962962962962965</v>
      </c>
      <c r="Z6" s="52"/>
      <c r="AA6" s="52"/>
      <c r="AB6" s="52"/>
      <c r="AC6" s="27"/>
      <c r="AD6" s="53" t="s">
        <v>34</v>
      </c>
      <c r="AE6" s="23">
        <f ca="1">SUM(INDIRECT(ADDRESS($B5,COLUMN(AD$30))&amp;":"&amp;ADDRESS($B8,COLUMN(AD$30))))/COUNT(INDIRECT(ADDRESS($B5,COLUMN(AD$30))&amp;":"&amp;ADDRESS($B8,COLUMN(AD$30))))</f>
        <v>0.72407407407407409</v>
      </c>
      <c r="AF6" s="52"/>
      <c r="AG6" s="52"/>
      <c r="AH6" s="52"/>
      <c r="AI6" s="27"/>
      <c r="AJ6" s="53" t="s">
        <v>34</v>
      </c>
      <c r="AK6" s="23">
        <f ca="1">SUM(INDIRECT(ADDRESS($B5,COLUMN(AJ$30))&amp;":"&amp;ADDRESS($B8,COLUMN(AJ$30))))/COUNT(INDIRECT(ADDRESS($B5,COLUMN(AJ$30))&amp;":"&amp;ADDRESS($B8,COLUMN(AJ$30))))</f>
        <v>0.77592592592592591</v>
      </c>
      <c r="AL6" s="52"/>
      <c r="AM6" s="52"/>
      <c r="AN6" s="52"/>
      <c r="AO6" s="27"/>
      <c r="AP6" s="53" t="s">
        <v>34</v>
      </c>
      <c r="AQ6" s="24">
        <f ca="1">SUM(INDIRECT(ADDRESS($B5,COLUMN(AP$30))&amp;":"&amp;ADDRESS($B8,COLUMN(AP$30))))/COUNT(INDIRECT(ADDRESS($B5,COLUMN(AP$30))&amp;":"&amp;ADDRESS($B8,COLUMN(AP$30))))</f>
        <v>0.7098765432098767</v>
      </c>
      <c r="AR6" s="13"/>
      <c r="AU6" s="15"/>
      <c r="AV6" s="36" t="s">
        <v>34</v>
      </c>
      <c r="AW6" s="22">
        <f ca="1">SUM(INDIRECT(ADDRESS($B5,COLUMN(AV$30))&amp;":"&amp;ADDRESS($B8,COLUMN(AV$30))))/COUNT(INDIRECT(ADDRESS($B5,COLUMN(AV$30))&amp;":"&amp;ADDRESS($B8,COLUMN(AV$30))))</f>
        <v>0.72037037037037033</v>
      </c>
      <c r="AX6" s="52"/>
      <c r="AY6" s="52"/>
      <c r="AZ6" s="52"/>
      <c r="BA6" s="27"/>
      <c r="BB6" s="53" t="s">
        <v>34</v>
      </c>
      <c r="BC6" s="23">
        <f ca="1">SUM(INDIRECT(ADDRESS($B5,COLUMN(BB$30))&amp;":"&amp;ADDRESS($B8,COLUMN(BB$30))))/COUNT(INDIRECT(ADDRESS($B5,COLUMN(BB$30))&amp;":"&amp;ADDRESS($B8,COLUMN(BB$30))))</f>
        <v>0.79259259259259263</v>
      </c>
      <c r="BD6" s="52"/>
      <c r="BE6" s="52"/>
      <c r="BF6" s="52"/>
      <c r="BG6" s="27"/>
      <c r="BH6" s="53" t="s">
        <v>34</v>
      </c>
      <c r="BI6" s="23">
        <f ca="1">SUM(INDIRECT(ADDRESS($B5,COLUMN(BH$30))&amp;":"&amp;ADDRESS($B8,COLUMN(BH$30))))/COUNT(INDIRECT(ADDRESS($B5,COLUMN(BH$30))&amp;":"&amp;ADDRESS($B8,COLUMN(BH$30))))</f>
        <v>0.84259259259259256</v>
      </c>
      <c r="BJ6" s="52"/>
      <c r="BK6" s="52"/>
      <c r="BL6" s="52"/>
      <c r="BM6" s="27"/>
      <c r="BN6" s="53" t="s">
        <v>34</v>
      </c>
      <c r="BO6" s="23">
        <f ca="1">SUM(INDIRECT(ADDRESS($B5,COLUMN(BN$30))&amp;":"&amp;ADDRESS($B8,COLUMN(BN$30))))/COUNT(INDIRECT(ADDRESS($B5,COLUMN(BN$30))&amp;":"&amp;ADDRESS($B8,COLUMN(BN$30))))</f>
        <v>0.79074074074074074</v>
      </c>
      <c r="BP6" s="52"/>
      <c r="BQ6" s="52"/>
      <c r="BR6" s="52"/>
      <c r="BS6" s="27"/>
      <c r="BT6" s="53" t="s">
        <v>34</v>
      </c>
      <c r="BU6" s="24">
        <f ca="1">SUM(INDIRECT(ADDRESS($B5,COLUMN(BT$30))&amp;":"&amp;ADDRESS($B8,COLUMN(BT$30))))/COUNT(INDIRECT(ADDRESS($B5,COLUMN(BT$30))&amp;":"&amp;ADDRESS($B8,COLUMN(BT$30))))</f>
        <v>0.78657407407407409</v>
      </c>
      <c r="BV6" s="13"/>
      <c r="BY6" s="15"/>
      <c r="BZ6" s="36" t="s">
        <v>34</v>
      </c>
      <c r="CA6" s="22">
        <f ca="1">SUM(INDIRECT(ADDRESS($B5,COLUMN(BZ$30))&amp;":"&amp;ADDRESS($B8,COLUMN(BZ$30))))/COUNT(INDIRECT(ADDRESS($B5,COLUMN(BZ$30))&amp;":"&amp;ADDRESS($B8,COLUMN(BZ$30))))</f>
        <v>0.51666666666666672</v>
      </c>
      <c r="CB6" s="52"/>
      <c r="CC6" s="52"/>
      <c r="CD6" s="52"/>
      <c r="CE6" s="27"/>
      <c r="CF6" s="53" t="s">
        <v>34</v>
      </c>
      <c r="CG6" s="23">
        <f ca="1">SUM(INDIRECT(ADDRESS($B5,COLUMN(CF$30))&amp;":"&amp;ADDRESS($B8,COLUMN(CF$30))))/COUNT(INDIRECT(ADDRESS($B5,COLUMN(CF$30))&amp;":"&amp;ADDRESS($B8,COLUMN(CF$30))))</f>
        <v>0.67407407407407405</v>
      </c>
      <c r="CH6" s="52"/>
      <c r="CI6" s="52"/>
      <c r="CJ6" s="52"/>
      <c r="CK6" s="27"/>
      <c r="CL6" s="53" t="s">
        <v>34</v>
      </c>
      <c r="CM6" s="23">
        <f ca="1">SUM(INDIRECT(ADDRESS($B5,COLUMN(CL$30))&amp;":"&amp;ADDRESS($B8,COLUMN(CL$30))))/COUNT(INDIRECT(ADDRESS($B5,COLUMN(CL$30))&amp;":"&amp;ADDRESS($B8,COLUMN(CL$30))))</f>
        <v>0.74814814814814812</v>
      </c>
      <c r="CN6" s="52"/>
      <c r="CO6" s="52"/>
      <c r="CP6" s="52"/>
      <c r="CQ6" s="27"/>
      <c r="CR6" s="53" t="s">
        <v>34</v>
      </c>
      <c r="CS6" s="23">
        <f ca="1">SUM(INDIRECT(ADDRESS($B5,COLUMN(CR$30))&amp;":"&amp;ADDRESS($B8,COLUMN(CR$30))))/COUNT(INDIRECT(ADDRESS($B5,COLUMN(CR$30))&amp;":"&amp;ADDRESS($B8,COLUMN(CR$30))))</f>
        <v>0.80833333333333335</v>
      </c>
      <c r="CT6" s="52"/>
      <c r="CU6" s="52"/>
      <c r="CV6" s="52"/>
      <c r="CW6" s="27"/>
      <c r="CX6" s="53" t="s">
        <v>34</v>
      </c>
      <c r="CY6" s="24">
        <f ca="1">SUM(INDIRECT(ADDRESS($B5,COLUMN(CX$30))&amp;":"&amp;ADDRESS($B8,COLUMN(CX$30))))/COUNT(INDIRECT(ADDRESS($B5,COLUMN(CX$30))&amp;":"&amp;ADDRESS($B8,COLUMN(CX$30))))</f>
        <v>0.63472222222222219</v>
      </c>
      <c r="CZ6" s="13"/>
      <c r="DA6" s="13"/>
      <c r="DC6" s="15"/>
      <c r="DD6" s="36" t="s">
        <v>34</v>
      </c>
      <c r="DE6" s="67">
        <f ca="1">SUM(INDIRECT(ADDRESS($B5,COLUMN(DD$30))&amp;":"&amp;ADDRESS($B8,COLUMN(DD$30))))/COUNT(INDIRECT(ADDRESS($B5,COLUMN(DD$30))&amp;":"&amp;ADDRESS($B8,COLUMN(DD$30))))</f>
        <v>0.7482253086419749</v>
      </c>
      <c r="DF6" s="13"/>
      <c r="DI6" s="15"/>
      <c r="DJ6" s="36" t="s">
        <v>34</v>
      </c>
      <c r="DK6" s="22">
        <f ca="1">SUM(INDIRECT(ADDRESS($B5,COLUMN(DJ$30))&amp;":"&amp;ADDRESS($B8,COLUMN(DJ$30))))/COUNT(INDIRECT(ADDRESS($B5,COLUMN(DJ$30))&amp;":"&amp;ADDRESS($B8,COLUMN(DJ$30))))</f>
        <v>0.4</v>
      </c>
      <c r="DL6" s="52"/>
      <c r="DM6" s="52"/>
      <c r="DN6" s="52"/>
      <c r="DO6" s="27"/>
      <c r="DP6" s="53" t="s">
        <v>34</v>
      </c>
      <c r="DQ6" s="23">
        <f ca="1">SUM(INDIRECT(ADDRESS($B5,COLUMN(DP$30))&amp;":"&amp;ADDRESS($B8,COLUMN(DP$30))))/COUNT(INDIRECT(ADDRESS($B5,COLUMN(DP$30))&amp;":"&amp;ADDRESS($B8,COLUMN(DP$30))))</f>
        <v>0.66666666666666663</v>
      </c>
      <c r="DR6" s="52"/>
      <c r="DS6" s="52"/>
      <c r="DT6" s="52"/>
      <c r="DU6" s="27"/>
      <c r="DV6" s="53" t="s">
        <v>34</v>
      </c>
      <c r="DW6" s="23">
        <f ca="1">SUM(INDIRECT(ADDRESS($B5,COLUMN(DV$30))&amp;":"&amp;ADDRESS($B8,COLUMN(DV$30))))/COUNT(INDIRECT(ADDRESS($B5,COLUMN(DV$30))&amp;":"&amp;ADDRESS($B8,COLUMN(DV$30))))</f>
        <v>0.75185185185185188</v>
      </c>
      <c r="DX6" s="52"/>
      <c r="DY6" s="52"/>
      <c r="DZ6" s="52"/>
      <c r="EA6" s="27"/>
      <c r="EB6" s="53" t="s">
        <v>34</v>
      </c>
      <c r="EC6" s="23">
        <f ca="1">SUM(INDIRECT(ADDRESS($B5,COLUMN(EB$30))&amp;":"&amp;ADDRESS($B8,COLUMN(EB$30))))/COUNT(INDIRECT(ADDRESS($B5,COLUMN(EB$30))&amp;":"&amp;ADDRESS($B8,COLUMN(EB$30))))</f>
        <v>0.81666666666666665</v>
      </c>
      <c r="ED6" s="52"/>
      <c r="EE6" s="52"/>
      <c r="EF6" s="52"/>
      <c r="EG6" s="27"/>
      <c r="EH6" s="53" t="s">
        <v>34</v>
      </c>
      <c r="EI6" s="24">
        <f ca="1">SUM(INDIRECT(ADDRESS($B5,COLUMN(EH$30))&amp;":"&amp;ADDRESS($B8,COLUMN(EH$30))))/COUNT(INDIRECT(ADDRESS($B5,COLUMN(EH$30))&amp;":"&amp;ADDRESS($B8,COLUMN(EH$30))))</f>
        <v>0.65879629629629632</v>
      </c>
      <c r="EJ6" s="13"/>
      <c r="FA6" s="15"/>
      <c r="FB6" s="36" t="s">
        <v>34</v>
      </c>
      <c r="FC6" s="13">
        <f ca="1">SUM(INDIRECT(ADDRESS($B5,COLUMN(FB$30))&amp;":"&amp;ADDRESS($B8,COLUMN(FB$30))))/COUNT(INDIRECT(ADDRESS($B5,COLUMN(FB$30))&amp;":"&amp;ADDRESS($B8,COLUMN(FB$30))))</f>
        <v>0.77592592592592591</v>
      </c>
      <c r="FG6" s="15"/>
      <c r="FH6" s="36" t="s">
        <v>34</v>
      </c>
      <c r="FI6" s="13">
        <f ca="1">SUM(INDIRECT(ADDRESS($B5,COLUMN(FH$30))&amp;":"&amp;ADDRESS($B8,COLUMN(FH$30))))/COUNT(INDIRECT(ADDRESS($B5,COLUMN(FH$30))&amp;":"&amp;ADDRESS($B8,COLUMN(FH$30))))</f>
        <v>0.59444444444444444</v>
      </c>
    </row>
    <row r="7" spans="1:170" x14ac:dyDescent="0.2">
      <c r="D7" t="s">
        <v>65</v>
      </c>
      <c r="E7" s="13"/>
      <c r="F7" s="36" t="s">
        <v>38</v>
      </c>
      <c r="G7" s="13">
        <f ca="1">COUNTIFS(INDIRECT(ADDRESS($B5,COLUMN(F$30))&amp;":"&amp;ADDRESS($B8,COLUMN(F$30))),1,INDIRECT(ADDRESS($B5,COLUMN(G$30))&amp;":"&amp;ADDRESS($B8,COLUMN(G$30))),"&gt;0")/COUNT(INDIRECT(ADDRESS($B5,COLUMN(F$30))&amp;":"&amp;ADDRESS($B8,COLUMN(F$30))))</f>
        <v>0.57962962962962961</v>
      </c>
      <c r="I7" s="42"/>
      <c r="K7" s="13"/>
      <c r="L7" s="36" t="s">
        <v>38</v>
      </c>
      <c r="M7" s="13">
        <f ca="1">COUNTIFS(INDIRECT(ADDRESS($B5,COLUMN(L$30))&amp;":"&amp;ADDRESS($B8,COLUMN(L$30))),1,INDIRECT(ADDRESS($B5,COLUMN(M$30))&amp;":"&amp;ADDRESS($B8,COLUMN(M$30))),"&gt;0")/COUNT(INDIRECT(ADDRESS($B5,COLUMN(L$30))&amp;":"&amp;ADDRESS($B8,COLUMN(L$30))))</f>
        <v>1.8518518518518519E-3</v>
      </c>
      <c r="Q7" s="13"/>
      <c r="R7" s="36" t="s">
        <v>38</v>
      </c>
      <c r="S7" s="67">
        <f ca="1">COUNTIFS(INDIRECT(ADDRESS($B5,COLUMN(R$30))&amp;":"&amp;ADDRESS($B8,COLUMN(R$30))),1,INDIRECT(ADDRESS($B5,COLUMN(S$30))&amp;":"&amp;ADDRESS($B8,COLUMN(S$30))),"&gt;0")/COUNT(INDIRECT(ADDRESS($B5,COLUMN(R$30))&amp;":"&amp;ADDRESS($B8,COLUMN(R$30))))</f>
        <v>0.51111111111111107</v>
      </c>
      <c r="W7" s="13"/>
      <c r="X7" s="36" t="s">
        <v>38</v>
      </c>
      <c r="Y7" s="22">
        <f ca="1">COUNTIFS(INDIRECT(ADDRESS($B5,COLUMN(X$30))&amp;":"&amp;ADDRESS($B8,COLUMN(X$30))),1,INDIRECT(ADDRESS($B5,COLUMN(Y$30))&amp;":"&amp;ADDRESS($B8,COLUMN(Y$30))),"&gt;0")/COUNT(INDIRECT(ADDRESS($B5,COLUMN(X$30))&amp;":"&amp;ADDRESS($B8,COLUMN(X$30))))</f>
        <v>0.40370370370370373</v>
      </c>
      <c r="Z7" s="52"/>
      <c r="AA7" s="52"/>
      <c r="AB7" s="52"/>
      <c r="AC7" s="23"/>
      <c r="AD7" s="53" t="s">
        <v>38</v>
      </c>
      <c r="AE7" s="23">
        <f ca="1">COUNTIFS(INDIRECT(ADDRESS($B5,COLUMN(AD$30))&amp;":"&amp;ADDRESS($B8,COLUMN(AD$30))),1,INDIRECT(ADDRESS($B5,COLUMN(AE$30))&amp;":"&amp;ADDRESS($B8,COLUMN(AE$30))),"&gt;0")/COUNT(INDIRECT(ADDRESS($B5,COLUMN(AD$30))&amp;":"&amp;ADDRESS($B8,COLUMN(AD$30))))</f>
        <v>0.46666666666666667</v>
      </c>
      <c r="AF7" s="52"/>
      <c r="AG7" s="52"/>
      <c r="AH7" s="52"/>
      <c r="AI7" s="23"/>
      <c r="AJ7" s="53" t="s">
        <v>38</v>
      </c>
      <c r="AK7" s="23">
        <f ca="1">COUNTIFS(INDIRECT(ADDRESS($B5,COLUMN(AJ$30))&amp;":"&amp;ADDRESS($B8,COLUMN(AJ$30))),1,INDIRECT(ADDRESS($B5,COLUMN(AK$30))&amp;":"&amp;ADDRESS($B8,COLUMN(AK$30))),"&gt;0")/COUNT(INDIRECT(ADDRESS($B5,COLUMN(AJ$30))&amp;":"&amp;ADDRESS($B8,COLUMN(AJ$30))))</f>
        <v>0.51111111111111107</v>
      </c>
      <c r="AL7" s="52"/>
      <c r="AM7" s="52"/>
      <c r="AN7" s="52"/>
      <c r="AO7" s="23"/>
      <c r="AP7" s="53" t="s">
        <v>38</v>
      </c>
      <c r="AQ7" s="24">
        <f ca="1">COUNTIFS(INDIRECT(ADDRESS($B5,COLUMN(AP$30))&amp;":"&amp;ADDRESS($B8,COLUMN(AP$30))),1,INDIRECT(ADDRESS($B5,COLUMN(AQ$30))&amp;":"&amp;ADDRESS($B8,COLUMN(AQ$30))),"&gt;0")/COUNT(INDIRECT(ADDRESS($B5,COLUMN(AP$30))&amp;":"&amp;ADDRESS($B8,COLUMN(AP$30))))</f>
        <v>0.35370370370370369</v>
      </c>
      <c r="AR7" s="13"/>
      <c r="AU7" s="13"/>
      <c r="AV7" s="36" t="s">
        <v>38</v>
      </c>
      <c r="AW7" s="22">
        <f ca="1">COUNTIFS(INDIRECT(ADDRESS($B5,COLUMN(AV$30))&amp;":"&amp;ADDRESS($B8,COLUMN(AV$30))),1,INDIRECT(ADDRESS($B5,COLUMN(AW$30))&amp;":"&amp;ADDRESS($B8,COLUMN(AW$30))),"&gt;0")/COUNT(INDIRECT(ADDRESS($B5,COLUMN(AV$30))&amp;":"&amp;ADDRESS($B8,COLUMN(AV$30))))</f>
        <v>0.47222222222222221</v>
      </c>
      <c r="AX7" s="52"/>
      <c r="AY7" s="52"/>
      <c r="AZ7" s="52"/>
      <c r="BA7" s="23"/>
      <c r="BB7" s="53" t="s">
        <v>38</v>
      </c>
      <c r="BC7" s="23">
        <f ca="1">COUNTIFS(INDIRECT(ADDRESS($B5,COLUMN(BB$30))&amp;":"&amp;ADDRESS($B8,COLUMN(BB$30))),1,INDIRECT(ADDRESS($B5,COLUMN(BC$30))&amp;":"&amp;ADDRESS($B8,COLUMN(BC$30))),"&gt;0")/COUNT(INDIRECT(ADDRESS($B5,COLUMN(BB$30))&amp;":"&amp;ADDRESS($B8,COLUMN(BB$30))))</f>
        <v>0.51666666666666672</v>
      </c>
      <c r="BD7" s="52"/>
      <c r="BE7" s="52"/>
      <c r="BF7" s="52"/>
      <c r="BG7" s="23"/>
      <c r="BH7" s="53" t="s">
        <v>38</v>
      </c>
      <c r="BI7" s="23">
        <f ca="1">COUNTIFS(INDIRECT(ADDRESS($B5,COLUMN(BH$30))&amp;":"&amp;ADDRESS($B8,COLUMN(BH$30))),1,INDIRECT(ADDRESS($B5,COLUMN(BI$30))&amp;":"&amp;ADDRESS($B8,COLUMN(BI$30))),"&gt;0")/COUNT(INDIRECT(ADDRESS($B5,COLUMN(BH$30))&amp;":"&amp;ADDRESS($B8,COLUMN(BH$30))))</f>
        <v>0.54074074074074074</v>
      </c>
      <c r="BJ7" s="52"/>
      <c r="BK7" s="52"/>
      <c r="BL7" s="52"/>
      <c r="BM7" s="23"/>
      <c r="BN7" s="53" t="s">
        <v>38</v>
      </c>
      <c r="BO7" s="23">
        <f ca="1">COUNTIFS(INDIRECT(ADDRESS($B5,COLUMN(BN$30))&amp;":"&amp;ADDRESS($B8,COLUMN(BN$30))),1,INDIRECT(ADDRESS($B5,COLUMN(BO$30))&amp;":"&amp;ADDRESS($B8,COLUMN(BO$30))),"&gt;0")/COUNT(INDIRECT(ADDRESS($B5,COLUMN(BN$30))&amp;":"&amp;ADDRESS($B8,COLUMN(BN$30))))</f>
        <v>0.51481481481481484</v>
      </c>
      <c r="BP7" s="52"/>
      <c r="BQ7" s="52"/>
      <c r="BR7" s="52"/>
      <c r="BS7" s="23"/>
      <c r="BT7" s="53" t="s">
        <v>38</v>
      </c>
      <c r="BU7" s="24">
        <f ca="1">COUNTIFS(INDIRECT(ADDRESS($B5,COLUMN(BT$30))&amp;":"&amp;ADDRESS($B8,COLUMN(BT$30))),1,INDIRECT(ADDRESS($B5,COLUMN(BU$30))&amp;":"&amp;ADDRESS($B8,COLUMN(BU$30))),"&gt;0")/COUNT(INDIRECT(ADDRESS($B5,COLUMN(BT$30))&amp;":"&amp;ADDRESS($B8,COLUMN(BT$30))))</f>
        <v>0.41666666666666669</v>
      </c>
      <c r="BV7" s="13"/>
      <c r="BY7" s="13"/>
      <c r="BZ7" s="36" t="s">
        <v>38</v>
      </c>
      <c r="CA7" s="22">
        <f ca="1">COUNTIFS(INDIRECT(ADDRESS($B5,COLUMN(BZ$30))&amp;":"&amp;ADDRESS($B8,COLUMN(BZ$30))),1,INDIRECT(ADDRESS($B5,COLUMN(CA$30))&amp;":"&amp;ADDRESS($B8,COLUMN(CA$30))),"&gt;0")/COUNT(INDIRECT(ADDRESS($B5,COLUMN(BZ$30))&amp;":"&amp;ADDRESS($B8,COLUMN(BZ$30))))</f>
        <v>0.26481481481481484</v>
      </c>
      <c r="CB7" s="52"/>
      <c r="CC7" s="52"/>
      <c r="CD7" s="52"/>
      <c r="CE7" s="23"/>
      <c r="CF7" s="53" t="s">
        <v>38</v>
      </c>
      <c r="CG7" s="23">
        <f ca="1">COUNTIFS(INDIRECT(ADDRESS($B5,COLUMN(CF$30))&amp;":"&amp;ADDRESS($B8,COLUMN(CF$30))),1,INDIRECT(ADDRESS($B5,COLUMN(CG$30))&amp;":"&amp;ADDRESS($B8,COLUMN(CG$30))),"&gt;0")/COUNT(INDIRECT(ADDRESS($B5,COLUMN(CF$30))&amp;":"&amp;ADDRESS($B8,COLUMN(CF$30))))</f>
        <v>0.40925925925925927</v>
      </c>
      <c r="CH7" s="52"/>
      <c r="CI7" s="52"/>
      <c r="CJ7" s="52"/>
      <c r="CK7" s="23"/>
      <c r="CL7" s="53" t="s">
        <v>38</v>
      </c>
      <c r="CM7" s="23">
        <f ca="1">COUNTIFS(INDIRECT(ADDRESS($B5,COLUMN(CL$30))&amp;":"&amp;ADDRESS($B8,COLUMN(CL$30))),1,INDIRECT(ADDRESS($B5,COLUMN(CM$30))&amp;":"&amp;ADDRESS($B8,COLUMN(CM$30))),"&gt;0")/COUNT(INDIRECT(ADDRESS($B5,COLUMN(CL$30))&amp;":"&amp;ADDRESS($B8,COLUMN(CL$30))))</f>
        <v>0.4777777777777778</v>
      </c>
      <c r="CN7" s="52"/>
      <c r="CO7" s="52"/>
      <c r="CP7" s="52"/>
      <c r="CQ7" s="23"/>
      <c r="CR7" s="53" t="s">
        <v>38</v>
      </c>
      <c r="CS7" s="23">
        <f ca="1">COUNTIFS(INDIRECT(ADDRESS($B5,COLUMN(CR$30))&amp;":"&amp;ADDRESS($B8,COLUMN(CR$30))),1,INDIRECT(ADDRESS($B5,COLUMN(CS$30))&amp;":"&amp;ADDRESS($B8,COLUMN(CS$30))),"&gt;0")/COUNT(INDIRECT(ADDRESS($B5,COLUMN(CR$30))&amp;":"&amp;ADDRESS($B8,COLUMN(CR$30))))</f>
        <v>0.5092592592592593</v>
      </c>
      <c r="CT7" s="52"/>
      <c r="CU7" s="52"/>
      <c r="CV7" s="52"/>
      <c r="CW7" s="23"/>
      <c r="CX7" s="53" t="s">
        <v>38</v>
      </c>
      <c r="CY7" s="24">
        <f ca="1">COUNTIFS(INDIRECT(ADDRESS($B5,COLUMN(CX$30))&amp;":"&amp;ADDRESS($B8,COLUMN(CX$30))),1,INDIRECT(ADDRESS($B5,COLUMN(CY$30))&amp;":"&amp;ADDRESS($B8,COLUMN(CY$30))),"&gt;0")/COUNT(INDIRECT(ADDRESS($B5,COLUMN(CX$30))&amp;":"&amp;ADDRESS($B8,COLUMN(CX$30))))</f>
        <v>0.22222222222222221</v>
      </c>
      <c r="CZ7" s="13"/>
      <c r="DA7" s="13"/>
      <c r="DC7" s="13"/>
      <c r="DD7" s="36" t="s">
        <v>38</v>
      </c>
      <c r="DE7" s="67">
        <f ca="1">COUNTIFS(INDIRECT(ADDRESS($B5,COLUMN(DD$30))&amp;":"&amp;ADDRESS($B8,COLUMN(DD$30))),1,INDIRECT(ADDRESS($B5,COLUMN(DE$30))&amp;":"&amp;ADDRESS($B8,COLUMN(DE$30))),"&gt;0")/COUNT(INDIRECT(ADDRESS($B5,COLUMN(DD$30))&amp;":"&amp;ADDRESS($B8,COLUMN(DD$30))))</f>
        <v>0.30185185185185187</v>
      </c>
      <c r="DF7" s="13"/>
      <c r="DI7" s="13"/>
      <c r="DJ7" s="36" t="s">
        <v>38</v>
      </c>
      <c r="DK7" s="22">
        <f ca="1">COUNTIFS(INDIRECT(ADDRESS($B5,COLUMN(DJ$30))&amp;":"&amp;ADDRESS($B8,COLUMN(DJ$30))),1,INDIRECT(ADDRESS($B5,COLUMN(DK$30))&amp;":"&amp;ADDRESS($B8,COLUMN(DK$30))),"&gt;0")/COUNT(INDIRECT(ADDRESS($B5,COLUMN(DJ$30))&amp;":"&amp;ADDRESS($B8,COLUMN(DJ$30))))</f>
        <v>0.26666666666666666</v>
      </c>
      <c r="DL7" s="52"/>
      <c r="DM7" s="52"/>
      <c r="DN7" s="52"/>
      <c r="DO7" s="23"/>
      <c r="DP7" s="53" t="s">
        <v>38</v>
      </c>
      <c r="DQ7" s="23">
        <f ca="1">COUNTIFS(INDIRECT(ADDRESS($B5,COLUMN(DP$30))&amp;":"&amp;ADDRESS($B8,COLUMN(DP$30))),1,INDIRECT(ADDRESS($B5,COLUMN(DQ$30))&amp;":"&amp;ADDRESS($B8,COLUMN(DQ$30))),"&gt;0")/COUNT(INDIRECT(ADDRESS($B5,COLUMN(DP$30))&amp;":"&amp;ADDRESS($B8,COLUMN(DP$30))))</f>
        <v>0.44074074074074077</v>
      </c>
      <c r="DR7" s="52"/>
      <c r="DS7" s="52"/>
      <c r="DT7" s="52"/>
      <c r="DU7" s="23"/>
      <c r="DV7" s="53" t="s">
        <v>38</v>
      </c>
      <c r="DW7" s="23">
        <f ca="1">COUNTIFS(INDIRECT(ADDRESS($B5,COLUMN(DV$30))&amp;":"&amp;ADDRESS($B8,COLUMN(DV$30))),1,INDIRECT(ADDRESS($B5,COLUMN(DW$30))&amp;":"&amp;ADDRESS($B8,COLUMN(DW$30))),"&gt;0")/COUNT(INDIRECT(ADDRESS($B5,COLUMN(DV$30))&amp;":"&amp;ADDRESS($B8,COLUMN(DV$30))))</f>
        <v>0.49814814814814817</v>
      </c>
      <c r="DX7" s="52"/>
      <c r="DY7" s="52"/>
      <c r="DZ7" s="52"/>
      <c r="EA7" s="23"/>
      <c r="EB7" s="53" t="s">
        <v>38</v>
      </c>
      <c r="EC7" s="23">
        <f ca="1">COUNTIFS(INDIRECT(ADDRESS($B5,COLUMN(EB$30))&amp;":"&amp;ADDRESS($B8,COLUMN(EB$30))),1,INDIRECT(ADDRESS($B5,COLUMN(EC$30))&amp;":"&amp;ADDRESS($B8,COLUMN(EC$30))),"&gt;0")/COUNT(INDIRECT(ADDRESS($B5,COLUMN(EB$30))&amp;":"&amp;ADDRESS($B8,COLUMN(EB$30))))</f>
        <v>0.52407407407407403</v>
      </c>
      <c r="ED7" s="52"/>
      <c r="EE7" s="52"/>
      <c r="EF7" s="52"/>
      <c r="EG7" s="23"/>
      <c r="EH7" s="53" t="s">
        <v>38</v>
      </c>
      <c r="EI7" s="24">
        <f ca="1">COUNTIFS(INDIRECT(ADDRESS($B5,COLUMN(EH$30))&amp;":"&amp;ADDRESS($B8,COLUMN(EH$30))),1,INDIRECT(ADDRESS($B5,COLUMN(EI$30))&amp;":"&amp;ADDRESS($B8,COLUMN(EI$30))),"&gt;0")/COUNT(INDIRECT(ADDRESS($B5,COLUMN(EH$30))&amp;":"&amp;ADDRESS($B8,COLUMN(EH$30))))</f>
        <v>0.24074074074074073</v>
      </c>
      <c r="EJ7" s="13"/>
      <c r="FA7" s="13"/>
      <c r="FB7" s="36" t="s">
        <v>38</v>
      </c>
      <c r="FC7" s="13">
        <f ca="1">COUNTIFS(INDIRECT(ADDRESS($B5,COLUMN(FB$30))&amp;":"&amp;ADDRESS($B8,COLUMN(FB$30))),1,INDIRECT(ADDRESS($B5,COLUMN(FC$30))&amp;":"&amp;ADDRESS($B8,COLUMN(FC$30))),"&gt;0")/COUNT(INDIRECT(ADDRESS($B5,COLUMN(FB$30))&amp;":"&amp;ADDRESS($B8,COLUMN(FB$30))))</f>
        <v>0.51111111111111107</v>
      </c>
      <c r="FG7" s="13"/>
      <c r="FH7" s="36" t="s">
        <v>38</v>
      </c>
      <c r="FI7" s="13">
        <f ca="1">COUNTIFS(INDIRECT(ADDRESS($B5,COLUMN(FH$30))&amp;":"&amp;ADDRESS($B8,COLUMN(FH$30))),1,INDIRECT(ADDRESS($B5,COLUMN(FI$30))&amp;":"&amp;ADDRESS($B8,COLUMN(FI$30))),"&gt;0")/COUNT(INDIRECT(ADDRESS($B5,COLUMN(FH$30))&amp;":"&amp;ADDRESS($B8,COLUMN(FH$30))))</f>
        <v>0.39444444444444443</v>
      </c>
    </row>
    <row r="8" spans="1:170" x14ac:dyDescent="0.2">
      <c r="A8" t="s">
        <v>54</v>
      </c>
      <c r="B8" s="42">
        <f>MATCH(C3,$A$30:$A$594,0)+ROW($A$30)-1</f>
        <v>594</v>
      </c>
      <c r="E8" s="13"/>
      <c r="F8" s="36" t="s">
        <v>39</v>
      </c>
      <c r="G8" s="13">
        <f ca="1">COUNTIF(INDIRECT(ADDRESS($B5,COLUMN(G$30))&amp;":"&amp;ADDRESS($B8,COLUMN(G$30))),"&gt;0")/COUNT(INDIRECT(ADDRESS($B5,COLUMN(G$30))&amp;":"&amp;ADDRESS($B8,COLUMN(G$30))))</f>
        <v>0.65555555555555556</v>
      </c>
      <c r="K8" s="13"/>
      <c r="L8" s="36" t="s">
        <v>39</v>
      </c>
      <c r="M8" s="13">
        <f ca="1">COUNTIF(INDIRECT(ADDRESS($B5,COLUMN(M$30))&amp;":"&amp;ADDRESS($B8,COLUMN(M$30))),"&gt;0")/COUNT(INDIRECT(ADDRESS($B5,COLUMN(M$30))&amp;":"&amp;ADDRESS($B8,COLUMN(M$30))))</f>
        <v>1</v>
      </c>
      <c r="Q8" s="13"/>
      <c r="R8" s="36" t="s">
        <v>39</v>
      </c>
      <c r="S8" s="67">
        <f ca="1">COUNTIF(INDIRECT(ADDRESS($B5,COLUMN(S$30))&amp;":"&amp;ADDRESS($B8,COLUMN(S$30))),"&gt;0")/COUNT(INDIRECT(ADDRESS($B5,COLUMN(S$30))&amp;":"&amp;ADDRESS($B8,COLUMN(S$30))))</f>
        <v>0.73518518518518516</v>
      </c>
      <c r="W8" s="13"/>
      <c r="X8" s="36" t="s">
        <v>39</v>
      </c>
      <c r="Y8" s="22">
        <f ca="1">COUNTIF(INDIRECT(ADDRESS($B5,COLUMN(Y$30))&amp;":"&amp;ADDRESS($B8,COLUMN(Y$30))),"&gt;0")/COUNT(INDIRECT(ADDRESS($B5,COLUMN(Y$30))&amp;":"&amp;ADDRESS($B8,COLUMN(Y$30))))</f>
        <v>0.77407407407407403</v>
      </c>
      <c r="Z8" s="52"/>
      <c r="AA8" s="52"/>
      <c r="AB8" s="52"/>
      <c r="AC8" s="23"/>
      <c r="AD8" s="53" t="s">
        <v>39</v>
      </c>
      <c r="AE8" s="23">
        <f ca="1">COUNTIF(INDIRECT(ADDRESS($B5,COLUMN(AE$30))&amp;":"&amp;ADDRESS($B8,COLUMN(AE$30))),"&gt;0")/COUNT(INDIRECT(ADDRESS($B5,COLUMN(AE$30))&amp;":"&amp;ADDRESS($B8,COLUMN(AE$30))))</f>
        <v>0.74259259259259258</v>
      </c>
      <c r="AF8" s="52"/>
      <c r="AG8" s="52"/>
      <c r="AH8" s="52"/>
      <c r="AI8" s="23"/>
      <c r="AJ8" s="53" t="s">
        <v>39</v>
      </c>
      <c r="AK8" s="23">
        <f ca="1">COUNTIF(INDIRECT(ADDRESS($B5,COLUMN(AK$30))&amp;":"&amp;ADDRESS($B8,COLUMN(AK$30))),"&gt;0")/COUNT(INDIRECT(ADDRESS($B5,COLUMN(AK$30))&amp;":"&amp;ADDRESS($B8,COLUMN(AK$30))))</f>
        <v>0.73518518518518516</v>
      </c>
      <c r="AL8" s="52"/>
      <c r="AM8" s="52"/>
      <c r="AN8" s="52"/>
      <c r="AO8" s="23"/>
      <c r="AP8" s="53" t="s">
        <v>39</v>
      </c>
      <c r="AQ8" s="24">
        <f ca="1">COUNTIF(INDIRECT(ADDRESS($B5,COLUMN(AQ$30))&amp;":"&amp;ADDRESS($B8,COLUMN(AQ$30))),"&gt;0")/COUNT(INDIRECT(ADDRESS($B5,COLUMN(AQ$30))&amp;":"&amp;ADDRESS($B8,COLUMN(AQ$30))))</f>
        <v>0.71666666666666667</v>
      </c>
      <c r="AR8" s="13"/>
      <c r="AU8" s="13"/>
      <c r="AV8" s="36" t="s">
        <v>39</v>
      </c>
      <c r="AW8" s="22">
        <f ca="1">COUNTIF(INDIRECT(ADDRESS($B5,COLUMN(AW$30))&amp;":"&amp;ADDRESS($B8,COLUMN(AW$30))),"&gt;0")/COUNT(INDIRECT(ADDRESS($B5,COLUMN(AW$30))&amp;":"&amp;ADDRESS($B8,COLUMN(AW$30))))</f>
        <v>0.75185185185185188</v>
      </c>
      <c r="AX8" s="52"/>
      <c r="AY8" s="52"/>
      <c r="AZ8" s="52"/>
      <c r="BA8" s="23"/>
      <c r="BB8" s="53" t="s">
        <v>39</v>
      </c>
      <c r="BC8" s="23">
        <f ca="1">COUNTIF(INDIRECT(ADDRESS($B5,COLUMN(BC$30))&amp;":"&amp;ADDRESS($B8,COLUMN(BC$30))),"&gt;0")/COUNT(INDIRECT(ADDRESS($B5,COLUMN(BC$30))&amp;":"&amp;ADDRESS($B8,COLUMN(BC$30))))</f>
        <v>0.72407407407407409</v>
      </c>
      <c r="BD8" s="52"/>
      <c r="BE8" s="52"/>
      <c r="BF8" s="52"/>
      <c r="BG8" s="23"/>
      <c r="BH8" s="53" t="s">
        <v>39</v>
      </c>
      <c r="BI8" s="23">
        <f ca="1">COUNTIF(INDIRECT(ADDRESS($B5,COLUMN(BI$30))&amp;":"&amp;ADDRESS($B8,COLUMN(BI$30))),"&gt;0")/COUNT(INDIRECT(ADDRESS($B5,COLUMN(BI$30))&amp;":"&amp;ADDRESS($B8,COLUMN(BI$30))))</f>
        <v>0.69814814814814818</v>
      </c>
      <c r="BJ8" s="52"/>
      <c r="BK8" s="52"/>
      <c r="BL8" s="52"/>
      <c r="BM8" s="23"/>
      <c r="BN8" s="53" t="s">
        <v>39</v>
      </c>
      <c r="BO8" s="23">
        <f ca="1">COUNTIF(INDIRECT(ADDRESS($B5,COLUMN(BO$30))&amp;":"&amp;ADDRESS($B8,COLUMN(BO$30))),"&gt;0")/COUNT(INDIRECT(ADDRESS($B5,COLUMN(BO$30))&amp;":"&amp;ADDRESS($B8,COLUMN(BO$30))))</f>
        <v>0.72407407407407409</v>
      </c>
      <c r="BP8" s="52"/>
      <c r="BQ8" s="52"/>
      <c r="BR8" s="52"/>
      <c r="BS8" s="23"/>
      <c r="BT8" s="53" t="s">
        <v>39</v>
      </c>
      <c r="BU8" s="24">
        <f ca="1">COUNTIF(INDIRECT(ADDRESS($B5,COLUMN(BU$30))&amp;":"&amp;ADDRESS($B8,COLUMN(BU$30))),"&gt;0")/COUNT(INDIRECT(ADDRESS($B5,COLUMN(BU$30))&amp;":"&amp;ADDRESS($B8,COLUMN(BU$30))))</f>
        <v>0.70740740740740737</v>
      </c>
      <c r="BV8" s="13"/>
      <c r="BY8" s="13"/>
      <c r="BZ8" s="36" t="s">
        <v>39</v>
      </c>
      <c r="CA8" s="22">
        <f ca="1">COUNTIF(INDIRECT(ADDRESS($B5,COLUMN(CA$30))&amp;":"&amp;ADDRESS($B8,COLUMN(CA$30))),"&gt;0")/COUNT(INDIRECT(ADDRESS($B5,COLUMN(CA$30))&amp;":"&amp;ADDRESS($B8,COLUMN(CA$30))))</f>
        <v>0.86111111111111116</v>
      </c>
      <c r="CB8" s="52"/>
      <c r="CC8" s="52"/>
      <c r="CD8" s="52"/>
      <c r="CE8" s="23"/>
      <c r="CF8" s="53" t="s">
        <v>39</v>
      </c>
      <c r="CG8" s="23">
        <f ca="1">COUNTIF(INDIRECT(ADDRESS($B5,COLUMN(CG$30))&amp;":"&amp;ADDRESS($B8,COLUMN(CG$30))),"&gt;0")/COUNT(INDIRECT(ADDRESS($B5,COLUMN(CG$30))&amp;":"&amp;ADDRESS($B8,COLUMN(CG$30))))</f>
        <v>0.78518518518518521</v>
      </c>
      <c r="CH8" s="52"/>
      <c r="CI8" s="52"/>
      <c r="CJ8" s="52"/>
      <c r="CK8" s="23"/>
      <c r="CL8" s="53" t="s">
        <v>39</v>
      </c>
      <c r="CM8" s="23">
        <f ca="1">COUNTIF(INDIRECT(ADDRESS($B5,COLUMN(CM$30))&amp;":"&amp;ADDRESS($B8,COLUMN(CM$30))),"&gt;0")/COUNT(INDIRECT(ADDRESS($B5,COLUMN(CM$30))&amp;":"&amp;ADDRESS($B8,COLUMN(CM$30))))</f>
        <v>0.75740740740740742</v>
      </c>
      <c r="CN8" s="52"/>
      <c r="CO8" s="52"/>
      <c r="CP8" s="52"/>
      <c r="CQ8" s="23"/>
      <c r="CR8" s="53" t="s">
        <v>39</v>
      </c>
      <c r="CS8" s="23">
        <f ca="1">COUNTIF(INDIRECT(ADDRESS($B5,COLUMN(CS$30))&amp;":"&amp;ADDRESS($B8,COLUMN(CS$30))),"&gt;0")/COUNT(INDIRECT(ADDRESS($B5,COLUMN(CS$30))&amp;":"&amp;ADDRESS($B8,COLUMN(CS$30))))</f>
        <v>0.71851851851851856</v>
      </c>
      <c r="CT8" s="52"/>
      <c r="CU8" s="52"/>
      <c r="CV8" s="52"/>
      <c r="CW8" s="23"/>
      <c r="CX8" s="53" t="s">
        <v>39</v>
      </c>
      <c r="CY8" s="24">
        <f ca="1">COUNTIF(INDIRECT(ADDRESS($B5,COLUMN(CY$30))&amp;":"&amp;ADDRESS($B8,COLUMN(CY$30))),"&gt;0")/COUNT(INDIRECT(ADDRESS($B5,COLUMN(CY$30))&amp;":"&amp;ADDRESS($B8,COLUMN(CY$30))))</f>
        <v>0.73888888888888893</v>
      </c>
      <c r="CZ8" s="13"/>
      <c r="DA8" s="13"/>
      <c r="DC8" s="13"/>
      <c r="DD8" s="36" t="s">
        <v>39</v>
      </c>
      <c r="DE8" s="67">
        <f ca="1">COUNTIF(INDIRECT(ADDRESS($B5,COLUMN(DE$30))&amp;":"&amp;ADDRESS($B8,COLUMN(DE$30))),"&gt;0")/COUNT(INDIRECT(ADDRESS($B5,COLUMN(DE$30))&amp;":"&amp;ADDRESS($B8,COLUMN(DE$30))))</f>
        <v>0.70925925925925926</v>
      </c>
      <c r="DF8" s="13"/>
      <c r="DI8" s="13"/>
      <c r="DJ8" s="36" t="s">
        <v>39</v>
      </c>
      <c r="DK8" s="22">
        <f ca="1">COUNTIF(INDIRECT(ADDRESS($B5,COLUMN(DK$30))&amp;":"&amp;ADDRESS($B8,COLUMN(DK$30))),"&gt;0")/COUNT(INDIRECT(ADDRESS($B5,COLUMN(DK$30))&amp;":"&amp;ADDRESS($B8,COLUMN(DK$30))))</f>
        <v>0.8666666666666667</v>
      </c>
      <c r="DL8" s="52"/>
      <c r="DM8" s="52"/>
      <c r="DN8" s="52"/>
      <c r="DO8" s="23"/>
      <c r="DP8" s="53" t="s">
        <v>39</v>
      </c>
      <c r="DQ8" s="23">
        <f ca="1">COUNTIF(INDIRECT(ADDRESS($B5,COLUMN(DQ$30))&amp;":"&amp;ADDRESS($B8,COLUMN(DQ$30))),"&gt;0")/COUNT(INDIRECT(ADDRESS($B5,COLUMN(DQ$30))&amp;":"&amp;ADDRESS($B8,COLUMN(DQ$30))))</f>
        <v>0.77407407407407403</v>
      </c>
      <c r="DR8" s="52"/>
      <c r="DS8" s="52"/>
      <c r="DT8" s="52"/>
      <c r="DU8" s="23"/>
      <c r="DV8" s="53" t="s">
        <v>39</v>
      </c>
      <c r="DW8" s="23">
        <f ca="1">COUNTIF(INDIRECT(ADDRESS($B5,COLUMN(DW$30))&amp;":"&amp;ADDRESS($B8,COLUMN(DW$30))),"&gt;0")/COUNT(INDIRECT(ADDRESS($B5,COLUMN(DW$30))&amp;":"&amp;ADDRESS($B8,COLUMN(DW$30))))</f>
        <v>0.74629629629629635</v>
      </c>
      <c r="DX8" s="52"/>
      <c r="DY8" s="52"/>
      <c r="DZ8" s="52"/>
      <c r="EA8" s="23"/>
      <c r="EB8" s="53" t="s">
        <v>39</v>
      </c>
      <c r="EC8" s="23">
        <f ca="1">COUNTIF(INDIRECT(ADDRESS($B5,COLUMN(EC$30))&amp;":"&amp;ADDRESS($B8,COLUMN(EC$30))),"&gt;0")/COUNT(INDIRECT(ADDRESS($B5,COLUMN(EC$30))&amp;":"&amp;ADDRESS($B8,COLUMN(EC$30))))</f>
        <v>0.70740740740740737</v>
      </c>
      <c r="ED8" s="52"/>
      <c r="EE8" s="52"/>
      <c r="EF8" s="52"/>
      <c r="EG8" s="23"/>
      <c r="EH8" s="53" t="s">
        <v>39</v>
      </c>
      <c r="EI8" s="24">
        <f ca="1">COUNTIF(INDIRECT(ADDRESS($B5,COLUMN(EI$30))&amp;":"&amp;ADDRESS($B8,COLUMN(EI$30))),"&gt;0")/COUNT(INDIRECT(ADDRESS($B5,COLUMN(EI$30))&amp;":"&amp;ADDRESS($B8,COLUMN(EI$30))))</f>
        <v>0.72962962962962963</v>
      </c>
      <c r="EJ8" s="13"/>
      <c r="FA8" s="13"/>
      <c r="FB8" s="36" t="s">
        <v>39</v>
      </c>
      <c r="FC8" s="13">
        <f ca="1">COUNTIF(INDIRECT(ADDRESS($B5,COLUMN(FC$30))&amp;":"&amp;ADDRESS($B8,COLUMN(FC$30))),"&gt;0")/COUNT(INDIRECT(ADDRESS($B5,COLUMN(FC$30))&amp;":"&amp;ADDRESS($B8,COLUMN(FC$30))))</f>
        <v>0.61851851851851847</v>
      </c>
      <c r="FG8" s="13"/>
      <c r="FH8" s="36" t="s">
        <v>39</v>
      </c>
      <c r="FI8" s="13">
        <f ca="1">COUNTIF(INDIRECT(ADDRESS($B5,COLUMN(FI$30))&amp;":"&amp;ADDRESS($B8,COLUMN(FI$30))),"&gt;0")/COUNT(INDIRECT(ADDRESS($B5,COLUMN(FI$30))&amp;":"&amp;ADDRESS($B8,COLUMN(FI$30))))</f>
        <v>0.8</v>
      </c>
    </row>
    <row r="9" spans="1:170" x14ac:dyDescent="0.2">
      <c r="A9" t="s">
        <v>55</v>
      </c>
      <c r="B9" s="3">
        <f ca="1">INDIRECT(ADDRESS(B8,2))</f>
        <v>66524.035019999996</v>
      </c>
      <c r="E9" s="14"/>
      <c r="F9" s="36" t="s">
        <v>47</v>
      </c>
      <c r="G9" s="14">
        <f ca="1">-G2/G5</f>
        <v>0.30073068962068289</v>
      </c>
      <c r="I9" s="12"/>
      <c r="J9" s="12"/>
      <c r="K9" s="14"/>
      <c r="L9" s="36" t="s">
        <v>47</v>
      </c>
      <c r="M9" s="14" t="e">
        <f ca="1">-M2/M5</f>
        <v>#DIV/0!</v>
      </c>
      <c r="O9" s="12"/>
      <c r="P9" s="12"/>
      <c r="Q9" s="14"/>
      <c r="R9" s="36" t="s">
        <v>47</v>
      </c>
      <c r="S9" s="68">
        <f ca="1">-S2/S5</f>
        <v>0.83812597100385344</v>
      </c>
      <c r="T9" s="14"/>
      <c r="U9" s="12"/>
      <c r="V9" s="12"/>
      <c r="W9" s="14"/>
      <c r="X9" s="36" t="s">
        <v>47</v>
      </c>
      <c r="Y9" s="25">
        <f ca="1">-Y2/Y5</f>
        <v>0.57179389075849141</v>
      </c>
      <c r="Z9" s="34"/>
      <c r="AA9" s="20"/>
      <c r="AB9" s="20"/>
      <c r="AC9" s="34"/>
      <c r="AD9" s="53" t="s">
        <v>47</v>
      </c>
      <c r="AE9" s="34">
        <f ca="1">-AE2/AE5</f>
        <v>0.61109228865458343</v>
      </c>
      <c r="AF9" s="34"/>
      <c r="AG9" s="20"/>
      <c r="AH9" s="20"/>
      <c r="AI9" s="34"/>
      <c r="AJ9" s="53" t="s">
        <v>47</v>
      </c>
      <c r="AK9" s="34">
        <f ca="1">-AK2/AK5</f>
        <v>0.83812597100385344</v>
      </c>
      <c r="AL9" s="34"/>
      <c r="AM9" s="20"/>
      <c r="AN9" s="20"/>
      <c r="AO9" s="34"/>
      <c r="AP9" s="53" t="s">
        <v>47</v>
      </c>
      <c r="AQ9" s="54">
        <f ca="1">-AQ2/AQ5</f>
        <v>0.7842663781078556</v>
      </c>
      <c r="AR9" s="14"/>
      <c r="AS9" s="12"/>
      <c r="AT9" s="12"/>
      <c r="AU9" s="14"/>
      <c r="AV9" s="36" t="s">
        <v>47</v>
      </c>
      <c r="AW9" s="25">
        <f ca="1">-AW2/AW5</f>
        <v>0.79014691652483893</v>
      </c>
      <c r="AX9" s="34"/>
      <c r="AY9" s="20"/>
      <c r="AZ9" s="20"/>
      <c r="BA9" s="34"/>
      <c r="BB9" s="53" t="s">
        <v>47</v>
      </c>
      <c r="BC9" s="34">
        <f ca="1">-BC2/BC5</f>
        <v>0.80120374288058482</v>
      </c>
      <c r="BD9" s="34"/>
      <c r="BE9" s="20"/>
      <c r="BF9" s="20"/>
      <c r="BG9" s="34"/>
      <c r="BH9" s="53" t="s">
        <v>47</v>
      </c>
      <c r="BI9" s="34">
        <f ca="1">-BI2/BI5</f>
        <v>0.68710647872119601</v>
      </c>
      <c r="BJ9" s="34"/>
      <c r="BK9" s="20"/>
      <c r="BL9" s="20"/>
      <c r="BM9" s="34"/>
      <c r="BN9" s="53" t="s">
        <v>47</v>
      </c>
      <c r="BO9" s="34">
        <f ca="1">-BO2/BO5</f>
        <v>0.57061300672446402</v>
      </c>
      <c r="BP9" s="34"/>
      <c r="BQ9" s="20"/>
      <c r="BR9" s="20"/>
      <c r="BS9" s="34"/>
      <c r="BT9" s="53" t="s">
        <v>47</v>
      </c>
      <c r="BU9" s="54">
        <f ca="1">-BU2/BU5</f>
        <v>0.7592550075383323</v>
      </c>
      <c r="BV9" s="14"/>
      <c r="BW9" s="12"/>
      <c r="BX9" s="12"/>
      <c r="BY9" s="14"/>
      <c r="BZ9" s="36" t="s">
        <v>47</v>
      </c>
      <c r="CA9" s="25">
        <f ca="1">-CA2/CA5</f>
        <v>0.66709707292207032</v>
      </c>
      <c r="CB9" s="34"/>
      <c r="CC9" s="20"/>
      <c r="CD9" s="20"/>
      <c r="CE9" s="34"/>
      <c r="CF9" s="53" t="s">
        <v>47</v>
      </c>
      <c r="CG9" s="34">
        <f ca="1">-CG2/CG5</f>
        <v>0.74064102666592069</v>
      </c>
      <c r="CH9" s="34"/>
      <c r="CI9" s="20"/>
      <c r="CJ9" s="20"/>
      <c r="CK9" s="34"/>
      <c r="CL9" s="53" t="s">
        <v>47</v>
      </c>
      <c r="CM9" s="34">
        <f ca="1">-CM2/CM5</f>
        <v>0.83118507525389185</v>
      </c>
      <c r="CN9" s="34"/>
      <c r="CO9" s="20"/>
      <c r="CP9" s="20"/>
      <c r="CQ9" s="34"/>
      <c r="CR9" s="53" t="s">
        <v>47</v>
      </c>
      <c r="CS9" s="34">
        <f ca="1">-CS2/CS5</f>
        <v>0.62448329416249426</v>
      </c>
      <c r="CT9" s="34"/>
      <c r="CU9" s="20"/>
      <c r="CV9" s="20"/>
      <c r="CW9" s="34"/>
      <c r="CX9" s="53" t="s">
        <v>47</v>
      </c>
      <c r="CY9" s="54">
        <f ca="1">-CY2/CY5</f>
        <v>0.95279316121536162</v>
      </c>
      <c r="CZ9" s="14"/>
      <c r="DA9" s="14"/>
      <c r="DB9" s="12"/>
      <c r="DC9" s="14"/>
      <c r="DD9" s="36" t="s">
        <v>47</v>
      </c>
      <c r="DE9" s="68">
        <f ca="1">-DE2/DE5</f>
        <v>0.95304054514082326</v>
      </c>
      <c r="DF9" s="14"/>
      <c r="DG9" s="12"/>
      <c r="DH9" s="12"/>
      <c r="DI9" s="14"/>
      <c r="DJ9" s="36" t="s">
        <v>47</v>
      </c>
      <c r="DK9" s="25">
        <f ca="1">-DK2/DK5</f>
        <v>0.9160483758420479</v>
      </c>
      <c r="DL9" s="34"/>
      <c r="DM9" s="20"/>
      <c r="DN9" s="20"/>
      <c r="DO9" s="34"/>
      <c r="DP9" s="53" t="s">
        <v>47</v>
      </c>
      <c r="DQ9" s="34">
        <f ca="1">-DQ2/DQ5</f>
        <v>0.69861133532647635</v>
      </c>
      <c r="DR9" s="34"/>
      <c r="DS9" s="20"/>
      <c r="DT9" s="20"/>
      <c r="DU9" s="34"/>
      <c r="DV9" s="53" t="s">
        <v>47</v>
      </c>
      <c r="DW9" s="34">
        <f ca="1">-DW2/DW5</f>
        <v>0.83888533516033637</v>
      </c>
      <c r="DX9" s="34"/>
      <c r="DY9" s="20"/>
      <c r="DZ9" s="20"/>
      <c r="EA9" s="34"/>
      <c r="EB9" s="53" t="s">
        <v>47</v>
      </c>
      <c r="EC9" s="34">
        <f ca="1">-EC2/EC5</f>
        <v>0.63706597691412847</v>
      </c>
      <c r="ED9" s="34"/>
      <c r="EE9" s="20"/>
      <c r="EF9" s="20"/>
      <c r="EG9" s="34"/>
      <c r="EH9" s="53" t="s">
        <v>47</v>
      </c>
      <c r="EI9" s="54">
        <f ca="1">-EI2/EI5</f>
        <v>0.9122345099932031</v>
      </c>
      <c r="EJ9" s="14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4"/>
      <c r="FB9" s="36" t="s">
        <v>47</v>
      </c>
      <c r="FC9" s="14">
        <f ca="1">-FC2/FC5</f>
        <v>0.30792502613840395</v>
      </c>
      <c r="FD9" s="14"/>
      <c r="FE9" s="12"/>
      <c r="FF9" s="12"/>
      <c r="FG9" s="14"/>
      <c r="FH9" s="36" t="s">
        <v>47</v>
      </c>
      <c r="FI9" s="14">
        <f ca="1">-FI2/FI5</f>
        <v>0.81491160521412787</v>
      </c>
      <c r="FJ9" s="14"/>
      <c r="FK9" s="12"/>
      <c r="FL9" s="12"/>
      <c r="FM9" s="12"/>
      <c r="FN9" s="12"/>
    </row>
    <row r="10" spans="1:170" x14ac:dyDescent="0.2">
      <c r="E10" s="44"/>
      <c r="F10" s="36" t="s">
        <v>48</v>
      </c>
      <c r="G10" s="14" t="e">
        <f ca="1">((((INDIRECT(ADDRESS($B8,COLUMN(H$30))))/(INDIRECT(ADDRESS($B8-36,COLUMN(H$30))))))^(1/3)-1)/-MIN(INDIRECT(ADDRESS($B8-36,COLUMN(I$30))&amp;":"&amp;ADDRESS($B8,COLUMN(I$30))))</f>
        <v>#DIV/0!</v>
      </c>
      <c r="I10" s="12"/>
      <c r="J10" s="12"/>
      <c r="K10" s="14"/>
      <c r="L10" s="36" t="s">
        <v>48</v>
      </c>
      <c r="M10" s="14" t="e">
        <f ca="1">((((INDIRECT(ADDRESS($B8,COLUMN(N$30))))/(INDIRECT(ADDRESS($B8-36,COLUMN(N$30))))))^(1/3)-1)/-MIN(INDIRECT(ADDRESS($B8-36,COLUMN(O$30))&amp;":"&amp;ADDRESS($B8,COLUMN(O$30))))</f>
        <v>#DIV/0!</v>
      </c>
      <c r="O10" s="12"/>
      <c r="P10" s="12"/>
      <c r="Q10" s="14"/>
      <c r="R10" s="36" t="s">
        <v>48</v>
      </c>
      <c r="S10" s="69">
        <f ca="1">((((INDIRECT(ADDRESS($B8,COLUMN(T$30))))/(INDIRECT(ADDRESS($B8-36,COLUMN(T$30))))))^(1/3)-1)/-MIN(INDIRECT(ADDRESS($B8-36,COLUMN(U$30))&amp;":"&amp;ADDRESS($B8,COLUMN(U$30))))</f>
        <v>0.83305816915655639</v>
      </c>
      <c r="T10" s="38"/>
      <c r="U10" s="12"/>
      <c r="V10" s="12"/>
      <c r="W10" s="14"/>
      <c r="X10" s="36" t="s">
        <v>48</v>
      </c>
      <c r="Y10" s="55">
        <f ca="1">((((INDIRECT(ADDRESS($B8,COLUMN(Z$30))))/(INDIRECT(ADDRESS($B8-36,COLUMN(Z$30))))))^(1/3)-1)/-MIN(INDIRECT(ADDRESS($B8-36,COLUMN(AA$30))&amp;":"&amp;ADDRESS($B8,COLUMN(AA$30))))</f>
        <v>0.38668661099752</v>
      </c>
      <c r="Z10" s="56"/>
      <c r="AA10" s="57"/>
      <c r="AB10" s="57"/>
      <c r="AC10" s="58"/>
      <c r="AD10" s="59" t="s">
        <v>48</v>
      </c>
      <c r="AE10" s="58">
        <f ca="1">((((INDIRECT(ADDRESS($B8,COLUMN(AF$30))))/(INDIRECT(ADDRESS($B8-36,COLUMN(AF$30))))))^(1/3)-1)/-MIN(INDIRECT(ADDRESS($B8-36,COLUMN(AG$30))&amp;":"&amp;ADDRESS($B8,COLUMN(AG$30))))</f>
        <v>0.65920879441944646</v>
      </c>
      <c r="AF10" s="56"/>
      <c r="AG10" s="57"/>
      <c r="AH10" s="57"/>
      <c r="AI10" s="58"/>
      <c r="AJ10" s="59" t="s">
        <v>48</v>
      </c>
      <c r="AK10" s="58">
        <f ca="1">((((INDIRECT(ADDRESS($B8,COLUMN(AL$30))))/(INDIRECT(ADDRESS($B8-36,COLUMN(AL$30))))))^(1/3)-1)/-MIN(INDIRECT(ADDRESS($B8-36,COLUMN(AM$30))&amp;":"&amp;ADDRESS($B8,COLUMN(AM$30))))</f>
        <v>0.83305816915655639</v>
      </c>
      <c r="AL10" s="56"/>
      <c r="AM10" s="57"/>
      <c r="AN10" s="57"/>
      <c r="AO10" s="58"/>
      <c r="AP10" s="59" t="s">
        <v>48</v>
      </c>
      <c r="AQ10" s="60">
        <f ca="1">((((INDIRECT(ADDRESS($B8,COLUMN(AR$30))))/(INDIRECT(ADDRESS($B8-36,COLUMN(AR$30))))))^(1/3)-1)/-MIN(INDIRECT(ADDRESS($B8-36,COLUMN(AS$30))&amp;":"&amp;ADDRESS($B8,COLUMN(AS$30))))</f>
        <v>0.68127404019242976</v>
      </c>
      <c r="AR10" s="14"/>
      <c r="AS10" s="12"/>
      <c r="AT10" s="12"/>
      <c r="AU10" s="14"/>
      <c r="AV10" s="36" t="s">
        <v>48</v>
      </c>
      <c r="AW10" s="55">
        <f ca="1">((((INDIRECT(ADDRESS($B8,COLUMN(AX$30))))/(INDIRECT(ADDRESS($B8-36,COLUMN(AX$30))))))^(1/3)-1)/-MIN(INDIRECT(ADDRESS($B8-36,COLUMN(AY$30))&amp;":"&amp;ADDRESS($B8,COLUMN(AY$30))))</f>
        <v>0.89169710045498318</v>
      </c>
      <c r="AX10" s="56"/>
      <c r="AY10" s="57"/>
      <c r="AZ10" s="57"/>
      <c r="BA10" s="58"/>
      <c r="BB10" s="59" t="s">
        <v>48</v>
      </c>
      <c r="BC10" s="58">
        <f ca="1">((((INDIRECT(ADDRESS($B8,COLUMN(BD$30))))/(INDIRECT(ADDRESS($B8-36,COLUMN(BD$30))))))^(1/3)-1)/-MIN(INDIRECT(ADDRESS($B8-36,COLUMN(BE$30))&amp;":"&amp;ADDRESS($B8,COLUMN(BE$30))))</f>
        <v>0.5881186548188172</v>
      </c>
      <c r="BD10" s="56"/>
      <c r="BE10" s="57"/>
      <c r="BF10" s="57"/>
      <c r="BG10" s="58"/>
      <c r="BH10" s="59" t="s">
        <v>48</v>
      </c>
      <c r="BI10" s="58">
        <f ca="1">((((INDIRECT(ADDRESS($B8,COLUMN(BJ$30))))/(INDIRECT(ADDRESS($B8-36,COLUMN(BJ$30))))))^(1/3)-1)/-MIN(INDIRECT(ADDRESS($B8-36,COLUMN(BK$30))&amp;":"&amp;ADDRESS($B8,COLUMN(BK$30))))</f>
        <v>1.0805398093229597</v>
      </c>
      <c r="BJ10" s="56"/>
      <c r="BK10" s="57"/>
      <c r="BL10" s="57"/>
      <c r="BM10" s="58"/>
      <c r="BN10" s="59" t="s">
        <v>48</v>
      </c>
      <c r="BO10" s="58">
        <f ca="1">((((INDIRECT(ADDRESS($B8,COLUMN(BP$30))))/(INDIRECT(ADDRESS($B8-36,COLUMN(BP$30))))))^(1/3)-1)/-MIN(INDIRECT(ADDRESS($B8-36,COLUMN(BQ$30))&amp;":"&amp;ADDRESS($B8,COLUMN(BQ$30))))</f>
        <v>0.95129762315959776</v>
      </c>
      <c r="BP10" s="56"/>
      <c r="BQ10" s="57"/>
      <c r="BR10" s="57"/>
      <c r="BS10" s="58"/>
      <c r="BT10" s="59" t="s">
        <v>48</v>
      </c>
      <c r="BU10" s="60">
        <f ca="1">((((INDIRECT(ADDRESS($B8,COLUMN(BV$30))))/(INDIRECT(ADDRESS($B8-36,COLUMN(BV$30))))))^(1/3)-1)/-MIN(INDIRECT(ADDRESS($B8-36,COLUMN(BW$30))&amp;":"&amp;ADDRESS($B8,COLUMN(BW$30))))</f>
        <v>0.9597775488223943</v>
      </c>
      <c r="BV10" s="14"/>
      <c r="BW10" s="12"/>
      <c r="BX10" s="12"/>
      <c r="BY10" s="14"/>
      <c r="BZ10" s="36" t="s">
        <v>48</v>
      </c>
      <c r="CA10" s="55">
        <f ca="1">((((INDIRECT(ADDRESS($B8,COLUMN(CB$30))))/(INDIRECT(ADDRESS($B8-36,COLUMN(CB$30))))))^(1/3)-1)/-MIN(INDIRECT(ADDRESS($B8-36,COLUMN(CC$30))&amp;":"&amp;ADDRESS($B8,COLUMN(CC$30))))</f>
        <v>1.8251192859355339</v>
      </c>
      <c r="CB10" s="56"/>
      <c r="CC10" s="57"/>
      <c r="CD10" s="57"/>
      <c r="CE10" s="58"/>
      <c r="CF10" s="59" t="s">
        <v>48</v>
      </c>
      <c r="CG10" s="58">
        <f ca="1">((((INDIRECT(ADDRESS($B8,COLUMN(CH$30))))/(INDIRECT(ADDRESS($B8-36,COLUMN(CH$30))))))^(1/3)-1)/-MIN(INDIRECT(ADDRESS($B8-36,COLUMN(CI$30))&amp;":"&amp;ADDRESS($B8,COLUMN(CI$30))))</f>
        <v>3.3336091660877254</v>
      </c>
      <c r="CH10" s="56"/>
      <c r="CI10" s="57"/>
      <c r="CJ10" s="57"/>
      <c r="CK10" s="58"/>
      <c r="CL10" s="59" t="s">
        <v>48</v>
      </c>
      <c r="CM10" s="58">
        <f ca="1">((((INDIRECT(ADDRESS($B8,COLUMN(CN$30))))/(INDIRECT(ADDRESS($B8-36,COLUMN(CN$30))))))^(1/3)-1)/-MIN(INDIRECT(ADDRESS($B8-36,COLUMN(CO$30))&amp;":"&amp;ADDRESS($B8,COLUMN(CO$30))))</f>
        <v>1.627870670244022</v>
      </c>
      <c r="CN10" s="56"/>
      <c r="CO10" s="57"/>
      <c r="CP10" s="57"/>
      <c r="CQ10" s="58"/>
      <c r="CR10" s="59" t="s">
        <v>48</v>
      </c>
      <c r="CS10" s="58">
        <f ca="1">((((INDIRECT(ADDRESS($B8,COLUMN(CT$30))))/(INDIRECT(ADDRESS($B8-36,COLUMN(CT$30))))))^(1/3)-1)/-MIN(INDIRECT(ADDRESS($B8-36,COLUMN(CU$30))&amp;":"&amp;ADDRESS($B8,COLUMN(CU$30))))</f>
        <v>0.95129762315959776</v>
      </c>
      <c r="CT10" s="56"/>
      <c r="CU10" s="57"/>
      <c r="CV10" s="57"/>
      <c r="CW10" s="58"/>
      <c r="CX10" s="59" t="s">
        <v>48</v>
      </c>
      <c r="CY10" s="60">
        <f ca="1">((((INDIRECT(ADDRESS($B8,COLUMN(CZ$30))))/(INDIRECT(ADDRESS($B8-36,COLUMN(CZ$30))))))^(1/3)-1)/-MIN(INDIRECT(ADDRESS($B8-36,COLUMN(DA$30))&amp;":"&amp;ADDRESS($B8,COLUMN(DA$30))))</f>
        <v>2.5224203583833056</v>
      </c>
      <c r="CZ10" s="14"/>
      <c r="DA10" s="14"/>
      <c r="DB10" s="12"/>
      <c r="DC10" s="14"/>
      <c r="DD10" s="36" t="s">
        <v>48</v>
      </c>
      <c r="DE10" s="69">
        <f ca="1">((((INDIRECT(ADDRESS($B8,COLUMN(DF$30))))/(INDIRECT(ADDRESS($B8-36,COLUMN(DF$30))))))^(1/3)-1)/-MIN(INDIRECT(ADDRESS($B8-36,COLUMN(DG$30))&amp;":"&amp;ADDRESS($B8,COLUMN(DG$30))))</f>
        <v>1.171315021416198</v>
      </c>
      <c r="DF10" s="14"/>
      <c r="DG10" s="12"/>
      <c r="DH10" s="12"/>
      <c r="DI10" s="14"/>
      <c r="DJ10" s="36" t="s">
        <v>48</v>
      </c>
      <c r="DK10" s="55">
        <f ca="1">((((INDIRECT(ADDRESS($B8,COLUMN(DL$30))))/(INDIRECT(ADDRESS($B8-36,COLUMN(DL$30))))))^(1/3)-1)/-MIN(INDIRECT(ADDRESS($B8-36,COLUMN(DM$30))&amp;":"&amp;ADDRESS($B8,COLUMN(DM$30))))</f>
        <v>0.11517769548632302</v>
      </c>
      <c r="DL10" s="56"/>
      <c r="DM10" s="57"/>
      <c r="DN10" s="57"/>
      <c r="DO10" s="58"/>
      <c r="DP10" s="59" t="s">
        <v>48</v>
      </c>
      <c r="DQ10" s="58">
        <f ca="1">((((INDIRECT(ADDRESS($B8,COLUMN(DR$30))))/(INDIRECT(ADDRESS($B8-36,COLUMN(DR$30))))))^(1/3)-1)/-MIN(INDIRECT(ADDRESS($B8-36,COLUMN(DS$30))&amp;":"&amp;ADDRESS($B8,COLUMN(DS$30))))</f>
        <v>0.67607204221058692</v>
      </c>
      <c r="DR10" s="56"/>
      <c r="DS10" s="57"/>
      <c r="DT10" s="57"/>
      <c r="DU10" s="58"/>
      <c r="DV10" s="59" t="s">
        <v>48</v>
      </c>
      <c r="DW10" s="58">
        <f ca="1">((((INDIRECT(ADDRESS($B8,COLUMN(DX$30))))/(INDIRECT(ADDRESS($B8-36,COLUMN(DX$30))))))^(1/3)-1)/-MIN(INDIRECT(ADDRESS($B8-36,COLUMN(DY$30))&amp;":"&amp;ADDRESS($B8,COLUMN(DY$30))))</f>
        <v>0.83305816915656161</v>
      </c>
      <c r="DX10" s="56"/>
      <c r="DY10" s="57"/>
      <c r="DZ10" s="57"/>
      <c r="EA10" s="58"/>
      <c r="EB10" s="59" t="s">
        <v>48</v>
      </c>
      <c r="EC10" s="58">
        <f ca="1">((((INDIRECT(ADDRESS($B8,COLUMN(ED$30))))/(INDIRECT(ADDRESS($B8-36,COLUMN(ED$30))))))^(1/3)-1)/-MIN(INDIRECT(ADDRESS($B8-36,COLUMN(EE$30))&amp;":"&amp;ADDRESS($B8,COLUMN(EE$30))))</f>
        <v>0.93099366635814262</v>
      </c>
      <c r="ED10" s="56"/>
      <c r="EE10" s="57"/>
      <c r="EF10" s="57"/>
      <c r="EG10" s="58"/>
      <c r="EH10" s="59" t="s">
        <v>48</v>
      </c>
      <c r="EI10" s="60">
        <f ca="1">((((INDIRECT(ADDRESS($B8,COLUMN(EJ$30))))/(INDIRECT(ADDRESS($B8-36,COLUMN(EJ$30))))))^(1/3)-1)/-MIN(INDIRECT(ADDRESS($B8-36,COLUMN(EK$30))&amp;":"&amp;ADDRESS($B8,COLUMN(EK$30))))</f>
        <v>0.71251950924594676</v>
      </c>
      <c r="EJ10" s="14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4"/>
      <c r="FB10" s="36" t="s">
        <v>48</v>
      </c>
      <c r="FC10" s="14">
        <f ca="1">((((INDIRECT(ADDRESS($B8,COLUMN(FD$30))))/(INDIRECT(ADDRESS($B8-36,COLUMN(FD$30))))))^(1/3)-1)/-MIN(INDIRECT(ADDRESS($B8-36,COLUMN(FE$30))&amp;":"&amp;ADDRESS($B8,COLUMN(FE$30))))</f>
        <v>0.35399557178951785</v>
      </c>
      <c r="FD10" s="38"/>
      <c r="FE10" s="12"/>
      <c r="FF10" s="12"/>
      <c r="FG10" s="14"/>
      <c r="FH10" s="36" t="s">
        <v>48</v>
      </c>
      <c r="FI10" s="14">
        <f ca="1">((((INDIRECT(ADDRESS($B8,COLUMN(FJ$30))))/(INDIRECT(ADDRESS($B8-36,COLUMN(FJ$30))))))^(1/3)-1)/-MIN(INDIRECT(ADDRESS($B8-36,COLUMN(FK$30))&amp;":"&amp;ADDRESS($B8,COLUMN(FK$30))))</f>
        <v>1.62787067024402</v>
      </c>
      <c r="FJ10" s="38"/>
      <c r="FK10" s="12"/>
      <c r="FL10" s="12"/>
      <c r="FM10" s="12"/>
      <c r="FN10" s="12"/>
    </row>
    <row r="11" spans="1:170" x14ac:dyDescent="0.2">
      <c r="A11" t="s">
        <v>5</v>
      </c>
      <c r="B11" s="6">
        <f ca="1">$M$2</f>
        <v>0.10002216184464507</v>
      </c>
      <c r="E11" s="12"/>
      <c r="F11" s="36" t="s">
        <v>35</v>
      </c>
      <c r="I11" s="12"/>
      <c r="J11" s="12"/>
      <c r="K11" s="12"/>
      <c r="L11" s="36" t="s">
        <v>35</v>
      </c>
      <c r="O11" s="12"/>
      <c r="P11" s="12"/>
      <c r="Q11" s="12"/>
      <c r="R11" s="36" t="s">
        <v>35</v>
      </c>
      <c r="S11" s="13"/>
      <c r="T11" s="38"/>
      <c r="U11" s="12"/>
      <c r="V11" s="12"/>
      <c r="W11" s="12"/>
      <c r="X11" s="36" t="s">
        <v>35</v>
      </c>
      <c r="Y11" s="13"/>
      <c r="Z11" s="38"/>
      <c r="AA11" s="12"/>
      <c r="AB11" s="12"/>
      <c r="AC11" s="12"/>
      <c r="AD11" s="36" t="s">
        <v>35</v>
      </c>
      <c r="AE11" s="13"/>
      <c r="AF11" s="38"/>
      <c r="AG11" s="12"/>
      <c r="AH11" s="12"/>
      <c r="AI11" s="12"/>
      <c r="AJ11" s="36" t="s">
        <v>35</v>
      </c>
      <c r="AK11" s="13"/>
      <c r="AL11" s="38"/>
      <c r="AM11" s="12"/>
      <c r="AN11" s="12"/>
      <c r="AO11" s="12"/>
      <c r="AP11" s="36" t="s">
        <v>35</v>
      </c>
      <c r="AQ11" s="13"/>
      <c r="AS11" s="12"/>
      <c r="AT11" s="12"/>
      <c r="AU11" s="12"/>
      <c r="AV11" s="36" t="s">
        <v>35</v>
      </c>
      <c r="AX11" s="38"/>
      <c r="AY11" s="12"/>
      <c r="AZ11" s="12"/>
      <c r="BA11" s="12"/>
      <c r="BB11" s="36" t="s">
        <v>35</v>
      </c>
      <c r="BD11" s="38"/>
      <c r="BE11" s="12"/>
      <c r="BF11" s="12"/>
      <c r="BG11" s="12"/>
      <c r="BH11" s="36" t="s">
        <v>35</v>
      </c>
      <c r="BJ11" s="38"/>
      <c r="BK11" s="12"/>
      <c r="BL11" s="12"/>
      <c r="BM11" s="12"/>
      <c r="BN11" s="36" t="s">
        <v>35</v>
      </c>
      <c r="BP11" s="38"/>
      <c r="BQ11" s="12"/>
      <c r="BR11" s="12"/>
      <c r="BS11" s="12"/>
      <c r="BT11" s="36" t="s">
        <v>35</v>
      </c>
      <c r="BU11" s="13"/>
      <c r="BW11" s="12"/>
      <c r="BX11" s="12"/>
      <c r="BY11" s="12"/>
      <c r="BZ11" s="36" t="s">
        <v>35</v>
      </c>
      <c r="CA11" s="13"/>
      <c r="CB11" s="38"/>
      <c r="CC11" s="12"/>
      <c r="CD11" s="12"/>
      <c r="CE11" s="12"/>
      <c r="CF11" s="36" t="s">
        <v>35</v>
      </c>
      <c r="CG11" s="13"/>
      <c r="CH11" s="38"/>
      <c r="CI11" s="12"/>
      <c r="CJ11" s="12"/>
      <c r="CK11" s="12"/>
      <c r="CL11" s="36" t="s">
        <v>35</v>
      </c>
      <c r="CM11" s="13"/>
      <c r="CN11" s="38"/>
      <c r="CO11" s="12"/>
      <c r="CP11" s="12"/>
      <c r="CQ11" s="12"/>
      <c r="CR11" s="36" t="s">
        <v>35</v>
      </c>
      <c r="CS11" s="13"/>
      <c r="CT11" s="38"/>
      <c r="CU11" s="12"/>
      <c r="CV11" s="12"/>
      <c r="CW11" s="12"/>
      <c r="CX11" s="36" t="s">
        <v>35</v>
      </c>
      <c r="CY11" s="13"/>
      <c r="DB11" s="12"/>
      <c r="DC11" s="12"/>
      <c r="DD11" s="36" t="s">
        <v>35</v>
      </c>
      <c r="DE11" s="13"/>
      <c r="DG11" s="12"/>
      <c r="DH11" s="12"/>
      <c r="DI11" s="12"/>
      <c r="DJ11" s="36" t="s">
        <v>35</v>
      </c>
      <c r="DK11" s="13"/>
      <c r="DL11" s="38"/>
      <c r="DM11" s="12"/>
      <c r="DN11" s="12"/>
      <c r="DO11" s="12"/>
      <c r="DP11" s="36" t="s">
        <v>35</v>
      </c>
      <c r="DQ11" s="13"/>
      <c r="DR11" s="38"/>
      <c r="DS11" s="12"/>
      <c r="DT11" s="12"/>
      <c r="DU11" s="12"/>
      <c r="DV11" s="36" t="s">
        <v>35</v>
      </c>
      <c r="DW11" s="13"/>
      <c r="DX11" s="38"/>
      <c r="DY11" s="12"/>
      <c r="DZ11" s="12"/>
      <c r="EA11" s="12"/>
      <c r="EB11" s="36" t="s">
        <v>35</v>
      </c>
      <c r="EC11" s="13"/>
      <c r="ED11" s="38"/>
      <c r="EE11" s="12"/>
      <c r="EF11" s="12"/>
      <c r="EG11" s="12"/>
      <c r="EH11" s="36" t="s">
        <v>35</v>
      </c>
      <c r="EI11" s="13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36" t="s">
        <v>35</v>
      </c>
      <c r="FD11" s="38"/>
      <c r="FE11" s="12"/>
      <c r="FF11" s="12"/>
      <c r="FG11" s="12"/>
      <c r="FH11" s="36" t="s">
        <v>35</v>
      </c>
      <c r="FJ11" s="38"/>
      <c r="FK11" s="12"/>
      <c r="FL11" s="12"/>
      <c r="FM11" s="12"/>
      <c r="FN11" s="12"/>
    </row>
    <row r="12" spans="1:170" x14ac:dyDescent="0.2">
      <c r="D12" s="45"/>
      <c r="F12" s="36" t="s">
        <v>36</v>
      </c>
      <c r="G12" s="37"/>
      <c r="H12" s="12"/>
      <c r="I12" s="12"/>
      <c r="J12" s="36"/>
      <c r="L12" s="36" t="s">
        <v>36</v>
      </c>
      <c r="M12" s="37"/>
      <c r="N12" s="12"/>
      <c r="O12" s="12"/>
      <c r="P12" s="36"/>
      <c r="R12" s="36" t="s">
        <v>36</v>
      </c>
      <c r="S12" s="13"/>
      <c r="T12" s="35"/>
      <c r="U12" s="12"/>
      <c r="V12" s="12"/>
      <c r="X12" s="36" t="s">
        <v>36</v>
      </c>
      <c r="Y12" s="13"/>
      <c r="Z12" s="35"/>
      <c r="AA12" s="12"/>
      <c r="AB12" s="12"/>
      <c r="AD12" s="36" t="s">
        <v>36</v>
      </c>
      <c r="AE12" s="13"/>
      <c r="AF12" s="35"/>
      <c r="AG12" s="12"/>
      <c r="AH12" s="12"/>
      <c r="AJ12" s="36" t="s">
        <v>36</v>
      </c>
      <c r="AK12" s="13"/>
      <c r="AL12" s="35"/>
      <c r="AM12" s="12"/>
      <c r="AN12" s="12"/>
      <c r="AP12" s="36" t="s">
        <v>36</v>
      </c>
      <c r="AQ12" s="13"/>
      <c r="AR12" s="37"/>
      <c r="AS12" s="12"/>
      <c r="AT12" s="12"/>
      <c r="AV12" s="36" t="s">
        <v>36</v>
      </c>
      <c r="AW12" s="37"/>
      <c r="AX12" s="35"/>
      <c r="AY12" s="12"/>
      <c r="AZ12" s="12"/>
      <c r="BB12" s="36" t="s">
        <v>36</v>
      </c>
      <c r="BC12" s="37"/>
      <c r="BD12" s="35"/>
      <c r="BE12" s="12"/>
      <c r="BF12" s="12"/>
      <c r="BH12" s="36" t="s">
        <v>36</v>
      </c>
      <c r="BI12" s="37"/>
      <c r="BJ12" s="35"/>
      <c r="BK12" s="12"/>
      <c r="BL12" s="12"/>
      <c r="BN12" s="36" t="s">
        <v>36</v>
      </c>
      <c r="BO12" s="37"/>
      <c r="BP12" s="35"/>
      <c r="BQ12" s="12"/>
      <c r="BR12" s="12"/>
      <c r="BT12" s="36" t="s">
        <v>36</v>
      </c>
      <c r="BU12" s="13"/>
      <c r="BV12" s="37"/>
      <c r="BW12" s="12"/>
      <c r="BX12" s="12"/>
      <c r="BZ12" s="36" t="s">
        <v>36</v>
      </c>
      <c r="CA12" s="13"/>
      <c r="CB12" s="35"/>
      <c r="CC12" s="12"/>
      <c r="CD12" s="12"/>
      <c r="CF12" s="36" t="s">
        <v>36</v>
      </c>
      <c r="CG12" s="13"/>
      <c r="CH12" s="35"/>
      <c r="CI12" s="12"/>
      <c r="CJ12" s="12"/>
      <c r="CL12" s="36" t="s">
        <v>36</v>
      </c>
      <c r="CM12" s="13"/>
      <c r="CN12" s="35"/>
      <c r="CO12" s="12"/>
      <c r="CP12" s="12"/>
      <c r="CR12" s="36" t="s">
        <v>36</v>
      </c>
      <c r="CS12" s="13"/>
      <c r="CT12" s="35"/>
      <c r="CU12" s="12"/>
      <c r="CV12" s="12"/>
      <c r="CX12" s="36" t="s">
        <v>36</v>
      </c>
      <c r="CY12" s="13"/>
      <c r="CZ12" s="37"/>
      <c r="DA12" s="37"/>
      <c r="DB12" s="12"/>
      <c r="DD12" s="36" t="s">
        <v>36</v>
      </c>
      <c r="DE12" s="13"/>
      <c r="DF12" s="37"/>
      <c r="DG12" s="12"/>
      <c r="DH12" s="12"/>
      <c r="DJ12" s="36" t="s">
        <v>36</v>
      </c>
      <c r="DK12" s="13"/>
      <c r="DL12" s="35"/>
      <c r="DM12" s="12"/>
      <c r="DN12" s="12"/>
      <c r="DP12" s="36" t="s">
        <v>36</v>
      </c>
      <c r="DQ12" s="13"/>
      <c r="DR12" s="35"/>
      <c r="DS12" s="12"/>
      <c r="DT12" s="12"/>
      <c r="DV12" s="36" t="s">
        <v>36</v>
      </c>
      <c r="DW12" s="13"/>
      <c r="DX12" s="35"/>
      <c r="DY12" s="12"/>
      <c r="DZ12" s="12"/>
      <c r="EB12" s="36" t="s">
        <v>36</v>
      </c>
      <c r="EC12" s="13"/>
      <c r="ED12" s="35"/>
      <c r="EE12" s="12"/>
      <c r="EF12" s="12"/>
      <c r="EH12" s="36" t="s">
        <v>36</v>
      </c>
      <c r="EI12" s="13"/>
      <c r="EJ12" s="37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B12" s="36" t="s">
        <v>36</v>
      </c>
      <c r="FC12" s="37"/>
      <c r="FD12" s="35"/>
      <c r="FE12" s="12"/>
      <c r="FF12" s="12"/>
      <c r="FH12" s="36" t="s">
        <v>36</v>
      </c>
      <c r="FI12" s="37"/>
      <c r="FJ12" s="35"/>
      <c r="FK12" s="12"/>
      <c r="FL12" s="12"/>
      <c r="FM12" s="12"/>
      <c r="FN12" s="12"/>
    </row>
    <row r="13" spans="1:170" x14ac:dyDescent="0.2">
      <c r="D13" s="46" t="s">
        <v>40</v>
      </c>
      <c r="F13" s="36" t="s">
        <v>37</v>
      </c>
      <c r="H13" s="12"/>
      <c r="I13" s="12"/>
      <c r="J13" s="36"/>
      <c r="L13" s="36" t="s">
        <v>37</v>
      </c>
      <c r="N13" s="12"/>
      <c r="O13" s="12"/>
      <c r="P13" s="36"/>
      <c r="R13" s="36" t="s">
        <v>37</v>
      </c>
      <c r="S13" s="13"/>
      <c r="T13" s="35"/>
      <c r="U13" s="12"/>
      <c r="V13" s="12"/>
      <c r="X13" s="36" t="s">
        <v>37</v>
      </c>
      <c r="Y13" s="13"/>
      <c r="Z13" s="35"/>
      <c r="AA13" s="12"/>
      <c r="AB13" s="12"/>
      <c r="AD13" s="36" t="s">
        <v>37</v>
      </c>
      <c r="AE13" s="13"/>
      <c r="AF13" s="35"/>
      <c r="AG13" s="12"/>
      <c r="AH13" s="12"/>
      <c r="AJ13" s="36" t="s">
        <v>37</v>
      </c>
      <c r="AK13" s="13"/>
      <c r="AL13" s="35"/>
      <c r="AM13" s="12"/>
      <c r="AN13" s="12"/>
      <c r="AP13" s="36" t="s">
        <v>37</v>
      </c>
      <c r="AQ13" s="13"/>
      <c r="AS13" s="12"/>
      <c r="AT13" s="12"/>
      <c r="AV13" s="36" t="s">
        <v>37</v>
      </c>
      <c r="AX13" s="35"/>
      <c r="AY13" s="12"/>
      <c r="AZ13" s="12"/>
      <c r="BB13" s="36" t="s">
        <v>37</v>
      </c>
      <c r="BD13" s="35"/>
      <c r="BE13" s="12"/>
      <c r="BF13" s="12"/>
      <c r="BH13" s="36" t="s">
        <v>37</v>
      </c>
      <c r="BJ13" s="35"/>
      <c r="BK13" s="12"/>
      <c r="BL13" s="12"/>
      <c r="BN13" s="36" t="s">
        <v>37</v>
      </c>
      <c r="BP13" s="35"/>
      <c r="BQ13" s="12"/>
      <c r="BR13" s="12"/>
      <c r="BT13" s="36" t="s">
        <v>37</v>
      </c>
      <c r="BU13" s="13"/>
      <c r="BW13" s="12"/>
      <c r="BX13" s="12"/>
      <c r="BZ13" s="36" t="s">
        <v>37</v>
      </c>
      <c r="CA13" s="13"/>
      <c r="CB13" s="35"/>
      <c r="CC13" s="12"/>
      <c r="CD13" s="12"/>
      <c r="CF13" s="36" t="s">
        <v>37</v>
      </c>
      <c r="CG13" s="13"/>
      <c r="CH13" s="35"/>
      <c r="CI13" s="12"/>
      <c r="CJ13" s="12"/>
      <c r="CL13" s="36" t="s">
        <v>37</v>
      </c>
      <c r="CM13" s="13"/>
      <c r="CN13" s="35"/>
      <c r="CO13" s="12"/>
      <c r="CP13" s="12"/>
      <c r="CR13" s="36" t="s">
        <v>37</v>
      </c>
      <c r="CS13" s="13"/>
      <c r="CT13" s="35"/>
      <c r="CU13" s="12"/>
      <c r="CV13" s="12"/>
      <c r="CX13" s="36" t="s">
        <v>37</v>
      </c>
      <c r="CY13" s="13"/>
      <c r="DB13" s="12"/>
      <c r="DD13" s="36" t="s">
        <v>37</v>
      </c>
      <c r="DE13" s="13"/>
      <c r="DG13" s="12"/>
      <c r="DH13" s="12"/>
      <c r="DJ13" s="36" t="s">
        <v>37</v>
      </c>
      <c r="DK13" s="71" t="s">
        <v>76</v>
      </c>
      <c r="DL13" s="35"/>
      <c r="DM13" s="12"/>
      <c r="DN13" s="12"/>
      <c r="DP13" s="36" t="s">
        <v>37</v>
      </c>
      <c r="DQ13" s="13"/>
      <c r="DR13" s="35"/>
      <c r="DS13" s="12"/>
      <c r="DT13" s="12"/>
      <c r="DV13" s="36" t="s">
        <v>37</v>
      </c>
      <c r="DW13" s="13"/>
      <c r="DX13" s="35"/>
      <c r="DY13" s="12"/>
      <c r="DZ13" s="12"/>
      <c r="EB13" s="36" t="s">
        <v>37</v>
      </c>
      <c r="EC13" s="13"/>
      <c r="ED13" s="35"/>
      <c r="EE13" s="12"/>
      <c r="EF13" s="12"/>
      <c r="EH13" s="36" t="s">
        <v>37</v>
      </c>
      <c r="EI13" s="13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B13" s="36" t="s">
        <v>37</v>
      </c>
      <c r="FD13" s="35"/>
      <c r="FE13" s="12"/>
      <c r="FF13" s="12"/>
      <c r="FH13" s="36" t="s">
        <v>37</v>
      </c>
      <c r="FJ13" s="35"/>
      <c r="FK13" s="12"/>
      <c r="FL13" s="12"/>
      <c r="FM13" s="12"/>
      <c r="FN13" s="12"/>
    </row>
    <row r="14" spans="1:170" x14ac:dyDescent="0.2">
      <c r="D14" s="46" t="s">
        <v>23</v>
      </c>
      <c r="H14" s="13"/>
      <c r="I14" s="13"/>
      <c r="J14" s="12"/>
      <c r="N14" s="13"/>
      <c r="O14" s="13"/>
      <c r="P14" s="12"/>
      <c r="S14" s="13"/>
      <c r="T14" s="39"/>
      <c r="U14" s="13"/>
      <c r="V14" s="12"/>
      <c r="Y14" s="13"/>
      <c r="Z14" s="39"/>
      <c r="AA14" s="13"/>
      <c r="AB14" s="12"/>
      <c r="AE14" s="13"/>
      <c r="AF14" s="39"/>
      <c r="AG14" s="13"/>
      <c r="AH14" s="12"/>
      <c r="AK14" s="13"/>
      <c r="AL14" s="39"/>
      <c r="AM14" s="13"/>
      <c r="AN14" s="12"/>
      <c r="AQ14" s="13"/>
      <c r="AS14" s="13"/>
      <c r="AT14" s="12"/>
      <c r="AX14" s="39"/>
      <c r="AY14" s="13"/>
      <c r="AZ14" s="12"/>
      <c r="BD14" s="39"/>
      <c r="BE14" s="13"/>
      <c r="BF14" s="12"/>
      <c r="BJ14" s="39"/>
      <c r="BK14" s="13"/>
      <c r="BL14" s="12"/>
      <c r="BP14" s="39"/>
      <c r="BQ14" s="13"/>
      <c r="BR14" s="12"/>
      <c r="BU14" s="13"/>
      <c r="BW14" s="13"/>
      <c r="BX14" s="12"/>
      <c r="CA14" s="48" t="s">
        <v>68</v>
      </c>
      <c r="CB14" s="39"/>
      <c r="CC14" s="13"/>
      <c r="CD14" s="12"/>
      <c r="CG14" s="13"/>
      <c r="CH14" s="39"/>
      <c r="CI14" s="13"/>
      <c r="CJ14" s="12"/>
      <c r="CM14" s="13"/>
      <c r="CN14" s="39"/>
      <c r="CO14" s="13"/>
      <c r="CP14" s="12"/>
      <c r="CS14" s="13"/>
      <c r="CT14" s="39"/>
      <c r="CU14" s="13"/>
      <c r="CV14" s="12"/>
      <c r="CY14" s="13"/>
      <c r="DB14" s="12"/>
      <c r="DE14" s="13"/>
      <c r="DG14" s="13"/>
      <c r="DH14" s="12"/>
      <c r="DK14" s="72">
        <v>1.02</v>
      </c>
      <c r="DL14" s="39"/>
      <c r="DM14" s="13"/>
      <c r="DN14" s="12"/>
      <c r="DQ14" s="13"/>
      <c r="DR14" s="39"/>
      <c r="DS14" s="13"/>
      <c r="DT14" s="12"/>
      <c r="DW14" s="13"/>
      <c r="DX14" s="39"/>
      <c r="DY14" s="13"/>
      <c r="DZ14" s="12"/>
      <c r="EC14" s="13"/>
      <c r="ED14" s="39"/>
      <c r="EE14" s="13"/>
      <c r="EF14" s="12"/>
      <c r="EI14" s="13"/>
      <c r="EK14" s="13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D14" s="39"/>
      <c r="FE14" s="13"/>
      <c r="FF14" s="12"/>
      <c r="FJ14" s="39"/>
      <c r="FK14" s="13"/>
      <c r="FL14" s="12"/>
      <c r="FM14" s="12"/>
      <c r="FN14" s="12"/>
    </row>
    <row r="15" spans="1:170" x14ac:dyDescent="0.2">
      <c r="D15" s="46" t="s">
        <v>41</v>
      </c>
      <c r="H15" s="13"/>
      <c r="I15" s="13"/>
      <c r="J15" s="12"/>
      <c r="N15" s="13"/>
      <c r="O15" s="13"/>
      <c r="P15" s="12"/>
      <c r="S15" s="13"/>
      <c r="T15" s="39"/>
      <c r="U15" s="13"/>
      <c r="V15" s="12"/>
      <c r="Y15" s="13"/>
      <c r="Z15" s="39"/>
      <c r="AA15" s="13"/>
      <c r="AB15" s="12"/>
      <c r="AE15" s="13"/>
      <c r="AF15" s="39"/>
      <c r="AG15" s="13"/>
      <c r="AH15" s="12"/>
      <c r="AK15" s="13"/>
      <c r="AL15" s="39"/>
      <c r="AM15" s="13"/>
      <c r="AN15" s="12"/>
      <c r="AQ15" s="13"/>
      <c r="AS15" s="13"/>
      <c r="AT15" s="12"/>
      <c r="AX15" s="39"/>
      <c r="AY15" s="13"/>
      <c r="AZ15" s="12"/>
      <c r="BD15" s="39"/>
      <c r="BE15" s="13"/>
      <c r="BF15" s="12"/>
      <c r="BJ15" s="39"/>
      <c r="BK15" s="13"/>
      <c r="BL15" s="12"/>
      <c r="BP15" s="39"/>
      <c r="BQ15" s="13"/>
      <c r="BR15" s="12"/>
      <c r="BU15" s="13"/>
      <c r="BW15" s="13"/>
      <c r="BX15" s="12"/>
      <c r="CA15" s="49">
        <v>2</v>
      </c>
      <c r="CB15" s="39"/>
      <c r="CC15" s="13"/>
      <c r="CD15" s="12"/>
      <c r="CG15" s="13"/>
      <c r="CH15" s="39"/>
      <c r="CI15" s="13"/>
      <c r="CJ15" s="12"/>
      <c r="CL15">
        <f>COUNTIF(CL55:CL594,1)/COUNT(CL55:CL594)</f>
        <v>0.72037037037037033</v>
      </c>
      <c r="CM15" s="13"/>
      <c r="CN15" s="39"/>
      <c r="CO15" s="13"/>
      <c r="CP15" s="12"/>
      <c r="CS15" s="13"/>
      <c r="CT15" s="39"/>
      <c r="CU15" s="13"/>
      <c r="CV15" s="12"/>
      <c r="CY15" s="13"/>
      <c r="DB15" s="12"/>
      <c r="DE15" s="13"/>
      <c r="DG15" s="13"/>
      <c r="DH15" s="12"/>
      <c r="DK15" s="72" t="s">
        <v>77</v>
      </c>
      <c r="DL15" s="39"/>
      <c r="DM15" s="13"/>
      <c r="DN15" s="12"/>
      <c r="DQ15" s="13"/>
      <c r="DR15" s="39"/>
      <c r="DS15" s="13"/>
      <c r="DT15" s="12"/>
      <c r="DW15" s="13"/>
      <c r="DX15" s="39"/>
      <c r="DY15" s="13"/>
      <c r="DZ15" s="12"/>
      <c r="EC15" s="13"/>
      <c r="ED15" s="39"/>
      <c r="EE15" s="13"/>
      <c r="EF15" s="12"/>
      <c r="EI15" s="13"/>
      <c r="EK15" s="13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D15" s="39"/>
      <c r="FE15" s="13"/>
      <c r="FF15" s="12"/>
      <c r="FJ15" s="39"/>
      <c r="FK15" s="13"/>
      <c r="FL15" s="12"/>
      <c r="FM15" s="12"/>
      <c r="FN15" s="12"/>
    </row>
    <row r="16" spans="1:170" x14ac:dyDescent="0.2">
      <c r="D16" s="46" t="s">
        <v>24</v>
      </c>
      <c r="H16" s="13"/>
      <c r="I16" s="13"/>
      <c r="J16" s="12"/>
      <c r="N16" s="13"/>
      <c r="O16" s="13"/>
      <c r="P16" s="12"/>
      <c r="S16" s="13"/>
      <c r="T16" s="39"/>
      <c r="U16" s="13"/>
      <c r="V16" s="12"/>
      <c r="Y16" s="13"/>
      <c r="Z16" s="39"/>
      <c r="AA16" s="13"/>
      <c r="AB16" s="12"/>
      <c r="AE16" s="13"/>
      <c r="AF16" s="39"/>
      <c r="AG16" s="13"/>
      <c r="AH16" s="12"/>
      <c r="AK16" s="13"/>
      <c r="AL16" s="39"/>
      <c r="AM16" s="13"/>
      <c r="AN16" s="12"/>
      <c r="AQ16" s="13"/>
      <c r="AS16" s="13"/>
      <c r="AT16" s="12"/>
      <c r="AX16" s="39"/>
      <c r="AY16" s="13"/>
      <c r="AZ16" s="12"/>
      <c r="BD16" s="39"/>
      <c r="BE16" s="13"/>
      <c r="BF16" s="12"/>
      <c r="BJ16" s="39"/>
      <c r="BK16" s="13"/>
      <c r="BL16" s="12"/>
      <c r="BP16" s="39"/>
      <c r="BQ16" s="13"/>
      <c r="BR16" s="12"/>
      <c r="BU16" s="13"/>
      <c r="BW16" s="13"/>
      <c r="BX16" s="12"/>
      <c r="CA16" s="13"/>
      <c r="CB16" s="39"/>
      <c r="CC16" s="13"/>
      <c r="CD16" s="12"/>
      <c r="CG16" s="13"/>
      <c r="CH16" s="39"/>
      <c r="CI16" s="13"/>
      <c r="CJ16" s="12"/>
      <c r="CM16" s="13"/>
      <c r="CN16" s="39"/>
      <c r="CO16" s="13"/>
      <c r="CP16" s="12"/>
      <c r="CS16" s="13"/>
      <c r="CT16" s="39"/>
      <c r="CU16" s="13"/>
      <c r="CV16" s="12"/>
      <c r="CY16" s="13"/>
      <c r="DB16" s="12"/>
      <c r="DE16" s="13"/>
      <c r="DG16" s="13"/>
      <c r="DH16" s="12"/>
      <c r="DK16" s="73">
        <v>1</v>
      </c>
      <c r="DL16" s="39"/>
      <c r="DM16" s="13"/>
      <c r="DN16" s="12"/>
      <c r="DQ16" s="13"/>
      <c r="DR16" s="39"/>
      <c r="DS16" s="13"/>
      <c r="DT16" s="12"/>
      <c r="DW16" s="13"/>
      <c r="DX16" s="39"/>
      <c r="DY16" s="13"/>
      <c r="DZ16" s="12"/>
      <c r="EC16" s="13"/>
      <c r="ED16" s="39"/>
      <c r="EE16" s="13"/>
      <c r="EF16" s="12"/>
      <c r="EI16" s="13"/>
      <c r="EK16" s="13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D16" s="39"/>
      <c r="FE16" s="13"/>
      <c r="FF16" s="12"/>
      <c r="FJ16" s="39"/>
      <c r="FK16" s="13"/>
      <c r="FL16" s="12"/>
      <c r="FM16" s="12"/>
      <c r="FN16" s="12"/>
    </row>
    <row r="17" spans="1:170" x14ac:dyDescent="0.2">
      <c r="D17" s="46" t="s">
        <v>42</v>
      </c>
      <c r="H17" s="13"/>
      <c r="I17" s="13"/>
      <c r="J17" s="12"/>
      <c r="N17" s="13"/>
      <c r="O17" s="13"/>
      <c r="P17" s="12"/>
      <c r="S17" s="13"/>
      <c r="V17" s="12"/>
      <c r="Y17" s="13"/>
      <c r="AB17" s="12"/>
      <c r="AE17" s="13"/>
      <c r="AH17" s="12"/>
      <c r="AK17" s="13"/>
      <c r="AN17" s="12"/>
      <c r="AQ17" s="13"/>
      <c r="AT17" s="12"/>
      <c r="AZ17" s="12"/>
      <c r="BF17" s="12"/>
      <c r="BL17" s="12"/>
      <c r="BR17" s="12"/>
      <c r="BU17" s="13"/>
      <c r="BX17" s="12"/>
      <c r="CA17" s="13"/>
      <c r="CD17" s="12"/>
      <c r="CG17" s="13"/>
      <c r="CJ17" s="12"/>
      <c r="CM17" s="13"/>
      <c r="CP17" s="12"/>
      <c r="CS17" s="13"/>
      <c r="CV17" s="12"/>
      <c r="CY17" s="13"/>
      <c r="DB17" s="12"/>
      <c r="DE17" s="13"/>
      <c r="DH17" s="12"/>
      <c r="DN17" s="12"/>
      <c r="DQ17" s="13"/>
      <c r="DT17" s="12"/>
      <c r="DW17" s="13"/>
      <c r="DZ17" s="12"/>
      <c r="EC17" s="13"/>
      <c r="EF17" s="12"/>
      <c r="EI17" s="13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F17" s="12"/>
      <c r="FL17" s="12"/>
      <c r="FM17" s="12"/>
      <c r="FN17" s="12"/>
    </row>
    <row r="18" spans="1:170" x14ac:dyDescent="0.2">
      <c r="A18" t="s">
        <v>25</v>
      </c>
      <c r="B18" s="41">
        <v>33969</v>
      </c>
      <c r="C18" s="2">
        <f>VLOOKUP(B18,$A$30:$A$594,1,1)</f>
        <v>33969</v>
      </c>
      <c r="D18" s="45" t="s">
        <v>43</v>
      </c>
      <c r="E18" s="13"/>
      <c r="F18" s="36" t="s">
        <v>11</v>
      </c>
      <c r="G18" s="13">
        <f ca="1">((((INDIRECT(ADDRESS($B24,COLUMN(H$30))))/(INDIRECT(ADDRESS($B21,COLUMN(H$30))))))^(1/((($C19-$C18)/365.25)))-1)</f>
        <v>0.12588224567063588</v>
      </c>
      <c r="H18" s="12"/>
      <c r="I18" s="12"/>
      <c r="J18" s="12"/>
      <c r="K18" s="13"/>
      <c r="L18" s="36" t="s">
        <v>11</v>
      </c>
      <c r="M18" s="13">
        <f ca="1">((((INDIRECT(ADDRESS($B24,COLUMN(N$30))))/(INDIRECT(ADDRESS($B21,COLUMN(N$30))))))^(1/((($C19-$C18)/365.25)))-1)</f>
        <v>9.4862237914281833E-2</v>
      </c>
      <c r="N18" s="12"/>
      <c r="O18" s="12"/>
      <c r="P18" s="12"/>
      <c r="Q18" s="13"/>
      <c r="R18" s="36" t="s">
        <v>11</v>
      </c>
      <c r="S18" s="66">
        <f ca="1">((((INDIRECT(ADDRESS($B24,COLUMN(T$30))))/(INDIRECT(ADDRESS($B21,COLUMN(T$30))))))^(1/((($C19-$C18)/365.25)))-1)</f>
        <v>0.16675468546258143</v>
      </c>
      <c r="V18" s="12"/>
      <c r="W18" s="13"/>
      <c r="X18" s="36" t="s">
        <v>11</v>
      </c>
      <c r="Y18" s="61">
        <f ca="1">((((INDIRECT(ADDRESS($B24,COLUMN(Z$30))))/(INDIRECT(ADDRESS($B21,COLUMN(Z$30))))))^(1/((($C19-$C18)/365.25)))-1)</f>
        <v>0.1262510034124551</v>
      </c>
      <c r="Z18" s="51"/>
      <c r="AA18" s="51"/>
      <c r="AB18" s="51"/>
      <c r="AC18" s="62"/>
      <c r="AD18" s="63" t="s">
        <v>11</v>
      </c>
      <c r="AE18" s="62">
        <f ca="1">((((INDIRECT(ADDRESS($B24,COLUMN(AF$30))))/(INDIRECT(ADDRESS($B21,COLUMN(AF$30))))))^(1/((($C19-$C18)/365.25)))-1)</f>
        <v>0.15247852243048787</v>
      </c>
      <c r="AF18" s="51"/>
      <c r="AG18" s="51"/>
      <c r="AH18" s="51"/>
      <c r="AI18" s="62"/>
      <c r="AJ18" s="63" t="s">
        <v>11</v>
      </c>
      <c r="AK18" s="62">
        <f ca="1">((((INDIRECT(ADDRESS($B24,COLUMN(AL$30))))/(INDIRECT(ADDRESS($B21,COLUMN(AL$30))))))^(1/((($C19-$C18)/365.25)))-1)</f>
        <v>0.16675468546258143</v>
      </c>
      <c r="AL18" s="51"/>
      <c r="AM18" s="51"/>
      <c r="AN18" s="51"/>
      <c r="AO18" s="62"/>
      <c r="AP18" s="63" t="s">
        <v>11</v>
      </c>
      <c r="AQ18" s="64">
        <f ca="1">((((INDIRECT(ADDRESS($B24,COLUMN(AR$30))))/(INDIRECT(ADDRESS($B21,COLUMN(AR$30))))))^(1/((($C19-$C18)/365.25)))-1)</f>
        <v>0.1493057357682146</v>
      </c>
      <c r="AR18" s="13"/>
      <c r="AT18" s="12"/>
      <c r="AU18" s="13"/>
      <c r="AV18" s="36" t="s">
        <v>11</v>
      </c>
      <c r="AW18" s="61">
        <f ca="1">((((INDIRECT(ADDRESS($B24,COLUMN(AX$30))))/(INDIRECT(ADDRESS($B21,COLUMN(AX$30))))))^(1/((($C19-$C18)/365.25)))-1)</f>
        <v>0.15814405374201579</v>
      </c>
      <c r="AX18" s="51"/>
      <c r="AY18" s="51"/>
      <c r="AZ18" s="17"/>
      <c r="BA18" s="62"/>
      <c r="BB18" s="63" t="s">
        <v>11</v>
      </c>
      <c r="BC18" s="62">
        <f ca="1">((((INDIRECT(ADDRESS($B24,COLUMN(BD$30))))/(INDIRECT(ADDRESS($B21,COLUMN(BD$30))))))^(1/((($C19-$C18)/365.25)))-1)</f>
        <v>0.15532074865462575</v>
      </c>
      <c r="BD18" s="51"/>
      <c r="BE18" s="51"/>
      <c r="BF18" s="17"/>
      <c r="BG18" s="62"/>
      <c r="BH18" s="63" t="s">
        <v>11</v>
      </c>
      <c r="BI18" s="62">
        <f ca="1">((((INDIRECT(ADDRESS($B24,COLUMN(BJ$30))))/(INDIRECT(ADDRESS($B21,COLUMN(BJ$30))))))^(1/((($C19-$C18)/365.25)))-1)</f>
        <v>0.15716315669341641</v>
      </c>
      <c r="BJ18" s="51"/>
      <c r="BK18" s="51"/>
      <c r="BL18" s="17"/>
      <c r="BM18" s="62"/>
      <c r="BN18" s="63" t="s">
        <v>11</v>
      </c>
      <c r="BO18" s="62">
        <f ca="1">((((INDIRECT(ADDRESS($B24,COLUMN(BP$30))))/(INDIRECT(ADDRESS($B21,COLUMN(BP$30))))))^(1/((($C19-$C18)/365.25)))-1)</f>
        <v>0.15067949762871358</v>
      </c>
      <c r="BP18" s="51"/>
      <c r="BQ18" s="51"/>
      <c r="BR18" s="17"/>
      <c r="BS18" s="62"/>
      <c r="BT18" s="63" t="s">
        <v>11</v>
      </c>
      <c r="BU18" s="64">
        <f ca="1">((((INDIRECT(ADDRESS($B24,COLUMN(BV$30))))/(INDIRECT(ADDRESS($B21,COLUMN(BV$30))))))^(1/((($C19-$C18)/365.25)))-1)</f>
        <v>0.1560936149282155</v>
      </c>
      <c r="BV18" s="62"/>
      <c r="BW18" s="51"/>
      <c r="BX18" s="17"/>
      <c r="BY18" s="62"/>
      <c r="BZ18" s="63" t="s">
        <v>11</v>
      </c>
      <c r="CA18" s="62">
        <f ca="1">((((INDIRECT(ADDRESS($B24,COLUMN(CB$30))))/(INDIRECT(ADDRESS($B21,COLUMN(CB$30))))))^(1/((($C19-$C18)/365.25)))-1)</f>
        <v>0.13324550637469734</v>
      </c>
      <c r="CB18" s="51"/>
      <c r="CC18" s="51"/>
      <c r="CD18" s="51"/>
      <c r="CE18" s="62"/>
      <c r="CF18" s="63" t="s">
        <v>11</v>
      </c>
      <c r="CG18" s="62">
        <f ca="1">((((INDIRECT(ADDRESS($B24,COLUMN(CH$30))))/(INDIRECT(ADDRESS($B21,COLUMN(CH$30))))))^(1/((($C19-$C18)/365.25)))-1)</f>
        <v>0.15177563362910718</v>
      </c>
      <c r="CH18" s="51"/>
      <c r="CI18" s="51"/>
      <c r="CJ18" s="51"/>
      <c r="CK18" s="62"/>
      <c r="CL18" s="63" t="s">
        <v>11</v>
      </c>
      <c r="CM18" s="62">
        <f ca="1">((((INDIRECT(ADDRESS($B24,COLUMN(CN$30))))/(INDIRECT(ADDRESS($B21,COLUMN(CN$30))))))^(1/((($C19-$C18)/365.25)))-1)</f>
        <v>0.16839053516633862</v>
      </c>
      <c r="CN18" s="51"/>
      <c r="CO18" s="51"/>
      <c r="CP18" s="51"/>
      <c r="CQ18" s="62"/>
      <c r="CR18" s="63" t="s">
        <v>11</v>
      </c>
      <c r="CS18" s="62">
        <f ca="1">((((INDIRECT(ADDRESS($B24,COLUMN(CT$30))))/(INDIRECT(ADDRESS($B21,COLUMN(CT$30))))))^(1/((($C19-$C18)/365.25)))-1)</f>
        <v>0.14706720798420325</v>
      </c>
      <c r="CT18" s="51"/>
      <c r="CU18" s="51"/>
      <c r="CV18" s="51"/>
      <c r="CW18" s="62"/>
      <c r="CX18" s="63" t="s">
        <v>11</v>
      </c>
      <c r="CY18" s="64">
        <f ca="1">((((INDIRECT(ADDRESS($B24,COLUMN(CZ$30))))/(INDIRECT(ADDRESS($B21,COLUMN(CZ$30))))))^(1/((($C19-$C18)/365.25)))-1)</f>
        <v>0.15135072017438089</v>
      </c>
      <c r="CZ18" s="13"/>
      <c r="DA18" s="13"/>
      <c r="DB18" s="12"/>
      <c r="DC18" s="13"/>
      <c r="DD18" s="36" t="s">
        <v>11</v>
      </c>
      <c r="DE18" s="66">
        <f ca="1">((((INDIRECT(ADDRESS($B24,COLUMN(DF$30))))/(INDIRECT(ADDRESS($B21,COLUMN(DF$30))))))^(1/((($C19-$C18)/365.25)))-1)</f>
        <v>0.15269733780462902</v>
      </c>
      <c r="DF18" s="13"/>
      <c r="DH18" s="12"/>
      <c r="DI18" s="13"/>
      <c r="DJ18" s="36" t="s">
        <v>11</v>
      </c>
      <c r="DK18" s="61">
        <f ca="1">((((INDIRECT(ADDRESS($B24,COLUMN(DL$30))))/(INDIRECT(ADDRESS($B21,COLUMN(DL$30))))))^(1/((($C19-$C18)/365.25)))-1)</f>
        <v>0.12121143092681685</v>
      </c>
      <c r="DL18" s="51"/>
      <c r="DM18" s="51"/>
      <c r="DN18" s="51"/>
      <c r="DO18" s="62"/>
      <c r="DP18" s="63" t="s">
        <v>11</v>
      </c>
      <c r="DQ18" s="62">
        <f ca="1">((((INDIRECT(ADDRESS($B24,COLUMN(DR$30))))/(INDIRECT(ADDRESS($B21,COLUMN(DR$30))))))^(1/((($C19-$C18)/365.25)))-1)</f>
        <v>0.1521351008109566</v>
      </c>
      <c r="DR18" s="51"/>
      <c r="DS18" s="51"/>
      <c r="DT18" s="51"/>
      <c r="DU18" s="62"/>
      <c r="DV18" s="63" t="s">
        <v>11</v>
      </c>
      <c r="DW18" s="62">
        <f ca="1">((((INDIRECT(ADDRESS($B24,COLUMN(DX$30))))/(INDIRECT(ADDRESS($B21,COLUMN(DX$30))))))^(1/((($C19-$C18)/365.25)))-1)</f>
        <v>0.15793478651438164</v>
      </c>
      <c r="DX18" s="51"/>
      <c r="DY18" s="51"/>
      <c r="DZ18" s="51"/>
      <c r="EA18" s="62"/>
      <c r="EB18" s="63" t="s">
        <v>11</v>
      </c>
      <c r="EC18" s="62">
        <f ca="1">((((INDIRECT(ADDRESS($B24,COLUMN(ED$30))))/(INDIRECT(ADDRESS($B21,COLUMN(ED$30))))))^(1/((($C19-$C18)/365.25)))-1)</f>
        <v>0.15012511990533084</v>
      </c>
      <c r="ED18" s="51"/>
      <c r="EE18" s="51"/>
      <c r="EF18" s="51"/>
      <c r="EG18" s="62"/>
      <c r="EH18" s="63" t="s">
        <v>11</v>
      </c>
      <c r="EI18" s="64">
        <f ca="1">((((INDIRECT(ADDRESS($B24,COLUMN(EJ$30))))/(INDIRECT(ADDRESS($B21,COLUMN(EJ$30))))))^(1/((($C19-$C18)/365.25)))-1)</f>
        <v>0.14649683960933624</v>
      </c>
      <c r="EJ18" s="13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3"/>
      <c r="FB18" s="36" t="s">
        <v>11</v>
      </c>
      <c r="FC18" s="13">
        <f ca="1">((((INDIRECT(ADDRESS($B24,COLUMN(FD$30))))/(INDIRECT(ADDRESS($B21,COLUMN(FD$30))))))^(1/((($C19-$C18)/365.25)))-1)</f>
        <v>0.13556348011915897</v>
      </c>
      <c r="FF18" s="12"/>
      <c r="FG18" s="13"/>
      <c r="FH18" s="36" t="s">
        <v>11</v>
      </c>
      <c r="FI18" s="13">
        <f ca="1">((((INDIRECT(ADDRESS($B24,COLUMN(FJ$30))))/(INDIRECT(ADDRESS($B21,COLUMN(FJ$30))))))^(1/((($C19-$C18)/365.25)))-1)</f>
        <v>0.15561926961684391</v>
      </c>
      <c r="FL18" s="12"/>
      <c r="FM18" s="12"/>
      <c r="FN18" s="12"/>
    </row>
    <row r="19" spans="1:170" x14ac:dyDescent="0.2">
      <c r="A19" t="s">
        <v>26</v>
      </c>
      <c r="B19" s="41">
        <v>42735</v>
      </c>
      <c r="C19" s="2">
        <f>VLOOKUP(B19,$A$30:$A$594,1,1)</f>
        <v>42735</v>
      </c>
      <c r="D19" s="45" t="s">
        <v>44</v>
      </c>
      <c r="E19" s="13"/>
      <c r="F19" s="36" t="s">
        <v>31</v>
      </c>
      <c r="G19" s="13">
        <f ca="1">STDEV(INDIRECT(ADDRESS($B21,COLUMN(G$30))&amp;":"&amp;ADDRESS($B24,COLUMN(G$30))))*SQRT(12)</f>
        <v>0.15447468258926567</v>
      </c>
      <c r="H19" s="13"/>
      <c r="I19" s="14"/>
      <c r="K19" s="13"/>
      <c r="L19" s="36" t="s">
        <v>31</v>
      </c>
      <c r="M19" s="13">
        <f ca="1">STDEV(INDIRECT(ADDRESS($B21,COLUMN(M$30))&amp;":"&amp;ADDRESS($B24,COLUMN(M$30))))*SQRT(12)</f>
        <v>9.1476846692825908E-3</v>
      </c>
      <c r="N19" s="13"/>
      <c r="O19" s="14"/>
      <c r="Q19" s="13"/>
      <c r="R19" s="36" t="s">
        <v>31</v>
      </c>
      <c r="S19" s="67">
        <f ca="1">STDEV(INDIRECT(ADDRESS($B21,COLUMN(S$30))&amp;":"&amp;ADDRESS($B24,COLUMN(S$30))))*SQRT(12)</f>
        <v>0.13506334175692483</v>
      </c>
      <c r="V19" s="14"/>
      <c r="W19" s="13"/>
      <c r="X19" s="36" t="s">
        <v>31</v>
      </c>
      <c r="Y19" s="22">
        <f ca="1">STDEV(INDIRECT(ADDRESS($B21,COLUMN(Y$30))&amp;":"&amp;ADDRESS($B24,COLUMN(Y$30))))*SQRT(12)</f>
        <v>0.12848568930204571</v>
      </c>
      <c r="Z19" s="52"/>
      <c r="AA19" s="52"/>
      <c r="AB19" s="52"/>
      <c r="AC19" s="23"/>
      <c r="AD19" s="53" t="s">
        <v>31</v>
      </c>
      <c r="AE19" s="23">
        <f ca="1">STDEV(INDIRECT(ADDRESS($B21,COLUMN(AE$30))&amp;":"&amp;ADDRESS($B24,COLUMN(AE$30))))*SQRT(12)</f>
        <v>0.12887467064739888</v>
      </c>
      <c r="AF19" s="52"/>
      <c r="AG19" s="52"/>
      <c r="AH19" s="52"/>
      <c r="AI19" s="23"/>
      <c r="AJ19" s="53" t="s">
        <v>31</v>
      </c>
      <c r="AK19" s="23">
        <f ca="1">STDEV(INDIRECT(ADDRESS($B21,COLUMN(AK$30))&amp;":"&amp;ADDRESS($B24,COLUMN(AK$30))))*SQRT(12)</f>
        <v>0.13506334175692483</v>
      </c>
      <c r="AL19" s="52"/>
      <c r="AM19" s="52"/>
      <c r="AN19" s="52"/>
      <c r="AO19" s="23"/>
      <c r="AP19" s="53" t="s">
        <v>31</v>
      </c>
      <c r="AQ19" s="24">
        <f ca="1">STDEV(INDIRECT(ADDRESS($B21,COLUMN(AQ$30))&amp;":"&amp;ADDRESS($B24,COLUMN(AQ$30))))*SQRT(12)</f>
        <v>0.12420505972056363</v>
      </c>
      <c r="AR19" s="13"/>
      <c r="AT19" s="14"/>
      <c r="AU19" s="13"/>
      <c r="AV19" s="36" t="s">
        <v>31</v>
      </c>
      <c r="AW19" s="22">
        <f ca="1">STDEV(INDIRECT(ADDRESS($B21,COLUMN(AW$30))&amp;":"&amp;ADDRESS($B24,COLUMN(AW$30))))*SQRT(12)</f>
        <v>0.12386282934252005</v>
      </c>
      <c r="AX19" s="52"/>
      <c r="AY19" s="52"/>
      <c r="AZ19" s="34"/>
      <c r="BA19" s="23"/>
      <c r="BB19" s="53" t="s">
        <v>31</v>
      </c>
      <c r="BC19" s="23">
        <f ca="1">STDEV(INDIRECT(ADDRESS($B21,COLUMN(BC$30))&amp;":"&amp;ADDRESS($B24,COLUMN(BC$30))))*SQRT(12)</f>
        <v>0.1362339189160422</v>
      </c>
      <c r="BD19" s="52"/>
      <c r="BE19" s="52"/>
      <c r="BF19" s="34"/>
      <c r="BG19" s="23"/>
      <c r="BH19" s="53" t="s">
        <v>31</v>
      </c>
      <c r="BI19" s="23">
        <f ca="1">STDEV(INDIRECT(ADDRESS($B21,COLUMN(BI$30))&amp;":"&amp;ADDRESS($B24,COLUMN(BI$30))))*SQRT(12)</f>
        <v>0.13559886068640253</v>
      </c>
      <c r="BJ19" s="52"/>
      <c r="BK19" s="52"/>
      <c r="BL19" s="34"/>
      <c r="BM19" s="23"/>
      <c r="BN19" s="53" t="s">
        <v>31</v>
      </c>
      <c r="BO19" s="23">
        <f ca="1">STDEV(INDIRECT(ADDRESS($B21,COLUMN(BO$30))&amp;":"&amp;ADDRESS($B24,COLUMN(BO$30))))*SQRT(12)</f>
        <v>0.13693188741206652</v>
      </c>
      <c r="BP19" s="52"/>
      <c r="BQ19" s="52"/>
      <c r="BR19" s="34"/>
      <c r="BS19" s="23"/>
      <c r="BT19" s="53" t="s">
        <v>31</v>
      </c>
      <c r="BU19" s="24">
        <f ca="1">STDEV(INDIRECT(ADDRESS($B21,COLUMN(BU$30))&amp;":"&amp;ADDRESS($B24,COLUMN(BU$30))))*SQRT(12)</f>
        <v>0.12802184397468583</v>
      </c>
      <c r="BV19" s="23"/>
      <c r="BW19" s="52"/>
      <c r="BX19" s="34"/>
      <c r="BY19" s="23"/>
      <c r="BZ19" s="53" t="s">
        <v>31</v>
      </c>
      <c r="CA19" s="23">
        <f ca="1">STDEV(INDIRECT(ADDRESS($B21,COLUMN(CA$30))&amp;":"&amp;ADDRESS($B24,COLUMN(CA$30))))*SQRT(12)</f>
        <v>9.5328257085026888E-2</v>
      </c>
      <c r="CB19" s="52"/>
      <c r="CC19" s="52"/>
      <c r="CD19" s="52"/>
      <c r="CE19" s="23"/>
      <c r="CF19" s="53" t="s">
        <v>31</v>
      </c>
      <c r="CG19" s="23">
        <f ca="1">STDEV(INDIRECT(ADDRESS($B21,COLUMN(CG$30))&amp;":"&amp;ADDRESS($B24,COLUMN(CG$30))))*SQRT(12)</f>
        <v>0.11419265390112908</v>
      </c>
      <c r="CH19" s="52"/>
      <c r="CI19" s="52"/>
      <c r="CJ19" s="52"/>
      <c r="CK19" s="23"/>
      <c r="CL19" s="53" t="s">
        <v>31</v>
      </c>
      <c r="CM19" s="23">
        <f ca="1">STDEV(INDIRECT(ADDRESS($B21,COLUMN(CM$30))&amp;":"&amp;ADDRESS($B24,COLUMN(CM$30))))*SQRT(12)</f>
        <v>0.12672487350178752</v>
      </c>
      <c r="CN19" s="52"/>
      <c r="CO19" s="52"/>
      <c r="CP19" s="52"/>
      <c r="CQ19" s="23"/>
      <c r="CR19" s="53" t="s">
        <v>31</v>
      </c>
      <c r="CS19" s="23">
        <f ca="1">STDEV(INDIRECT(ADDRESS($B21,COLUMN(CS$30))&amp;":"&amp;ADDRESS($B24,COLUMN(CS$30))))*SQRT(12)</f>
        <v>0.12751619006516479</v>
      </c>
      <c r="CT19" s="52"/>
      <c r="CU19" s="52"/>
      <c r="CV19" s="52"/>
      <c r="CW19" s="23"/>
      <c r="CX19" s="53" t="s">
        <v>31</v>
      </c>
      <c r="CY19" s="24">
        <f ca="1">STDEV(INDIRECT(ADDRESS($B21,COLUMN(CY$30))&amp;":"&amp;ADDRESS($B24,COLUMN(CY$30))))*SQRT(12)</f>
        <v>0.10615439884151642</v>
      </c>
      <c r="CZ19" s="13"/>
      <c r="DA19" s="13"/>
      <c r="DB19" s="14"/>
      <c r="DC19" s="13"/>
      <c r="DD19" s="36" t="s">
        <v>31</v>
      </c>
      <c r="DE19" s="67">
        <f ca="1">STDEV(INDIRECT(ADDRESS($B21,COLUMN(DE$30))&amp;":"&amp;ADDRESS($B24,COLUMN(DE$30))))*SQRT(12)</f>
        <v>0.11638139848922043</v>
      </c>
      <c r="DF19" s="13"/>
      <c r="DH19" s="14"/>
      <c r="DI19" s="13"/>
      <c r="DJ19" s="36" t="s">
        <v>31</v>
      </c>
      <c r="DK19" s="22">
        <f ca="1">STDEV(INDIRECT(ADDRESS($B21,COLUMN(DK$30))&amp;":"&amp;ADDRESS($B24,COLUMN(DK$30))))*SQRT(12)</f>
        <v>0.10688954757822663</v>
      </c>
      <c r="DL19" s="52"/>
      <c r="DM19" s="52"/>
      <c r="DN19" s="52"/>
      <c r="DO19" s="23"/>
      <c r="DP19" s="53" t="s">
        <v>31</v>
      </c>
      <c r="DQ19" s="23">
        <f ca="1">STDEV(INDIRECT(ADDRESS($B21,COLUMN(DQ$30))&amp;":"&amp;ADDRESS($B24,COLUMN(DQ$30))))*SQRT(12)</f>
        <v>0.1248310123762114</v>
      </c>
      <c r="DR19" s="52"/>
      <c r="DS19" s="52"/>
      <c r="DT19" s="52"/>
      <c r="DU19" s="23"/>
      <c r="DV19" s="53" t="s">
        <v>31</v>
      </c>
      <c r="DW19" s="23">
        <f ca="1">STDEV(INDIRECT(ADDRESS($B21,COLUMN(DW$30))&amp;":"&amp;ADDRESS($B24,COLUMN(DW$30))))*SQRT(12)</f>
        <v>0.13181471350585222</v>
      </c>
      <c r="DX19" s="52"/>
      <c r="DY19" s="52"/>
      <c r="DZ19" s="52"/>
      <c r="EA19" s="23"/>
      <c r="EB19" s="53" t="s">
        <v>31</v>
      </c>
      <c r="EC19" s="23">
        <f ca="1">STDEV(INDIRECT(ADDRESS($B21,COLUMN(EC$30))&amp;":"&amp;ADDRESS($B24,COLUMN(EC$30))))*SQRT(12)</f>
        <v>0.13399478444432153</v>
      </c>
      <c r="ED19" s="52"/>
      <c r="EE19" s="52"/>
      <c r="EF19" s="52"/>
      <c r="EG19" s="23"/>
      <c r="EH19" s="53" t="s">
        <v>31</v>
      </c>
      <c r="EI19" s="24">
        <f ca="1">STDEV(INDIRECT(ADDRESS($B21,COLUMN(EI$30))&amp;":"&amp;ADDRESS($B24,COLUMN(EI$30))))*SQRT(12)</f>
        <v>0.11546020685218759</v>
      </c>
      <c r="EJ19" s="13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3"/>
      <c r="FB19" s="36" t="s">
        <v>31</v>
      </c>
      <c r="FC19" s="13">
        <f ca="1">STDEV(INDIRECT(ADDRESS($B21,COLUMN(FC$30))&amp;":"&amp;ADDRESS($B24,COLUMN(FC$30))))*SQRT(12)</f>
        <v>0.16178488125382343</v>
      </c>
      <c r="FF19" s="14"/>
      <c r="FG19" s="13"/>
      <c r="FH19" s="36" t="s">
        <v>31</v>
      </c>
      <c r="FI19" s="13">
        <f ca="1">STDEV(INDIRECT(ADDRESS($B21,COLUMN(FI$30))&amp;":"&amp;ADDRESS($B24,COLUMN(FI$30))))*SQRT(12)</f>
        <v>0.11850531969247433</v>
      </c>
      <c r="FL19" s="14"/>
      <c r="FM19" s="14"/>
      <c r="FN19" s="14"/>
    </row>
    <row r="20" spans="1:170" x14ac:dyDescent="0.2">
      <c r="D20" s="45" t="s">
        <v>45</v>
      </c>
      <c r="E20" s="14"/>
      <c r="F20" s="36" t="s">
        <v>32</v>
      </c>
      <c r="G20" s="14">
        <f ca="1">(G18-($B$27))/G19</f>
        <v>0.20080965525485797</v>
      </c>
      <c r="H20" s="13"/>
      <c r="I20" s="13"/>
      <c r="K20" s="14"/>
      <c r="L20" s="36" t="s">
        <v>32</v>
      </c>
      <c r="M20" s="14">
        <f ca="1">(M18-($B$27))/M19</f>
        <v>0</v>
      </c>
      <c r="N20" s="13"/>
      <c r="O20" s="13"/>
      <c r="Q20" s="14"/>
      <c r="R20" s="36" t="s">
        <v>32</v>
      </c>
      <c r="S20" s="68">
        <f ca="1">(S18-($B$27))/S19</f>
        <v>0.53228690045064431</v>
      </c>
      <c r="V20" s="13"/>
      <c r="W20" s="14"/>
      <c r="X20" s="36" t="s">
        <v>32</v>
      </c>
      <c r="Y20" s="25">
        <f ca="1">(Y18-($B$27))/Y19</f>
        <v>0.24429775540515003</v>
      </c>
      <c r="Z20" s="52"/>
      <c r="AA20" s="52"/>
      <c r="AB20" s="52"/>
      <c r="AC20" s="34"/>
      <c r="AD20" s="53" t="s">
        <v>32</v>
      </c>
      <c r="AE20" s="34">
        <f ca="1">(AE18-($B$27))/AE19</f>
        <v>0.44707221540720132</v>
      </c>
      <c r="AF20" s="52"/>
      <c r="AG20" s="52"/>
      <c r="AH20" s="52"/>
      <c r="AI20" s="34"/>
      <c r="AJ20" s="53" t="s">
        <v>32</v>
      </c>
      <c r="AK20" s="34">
        <f ca="1">(AK18-($B$27))/AK19</f>
        <v>0.53228690045064431</v>
      </c>
      <c r="AL20" s="52"/>
      <c r="AM20" s="52"/>
      <c r="AN20" s="52"/>
      <c r="AO20" s="34"/>
      <c r="AP20" s="53" t="s">
        <v>32</v>
      </c>
      <c r="AQ20" s="54">
        <f ca="1">(AQ18-($B$27))/AQ19</f>
        <v>0.43833558774835479</v>
      </c>
      <c r="AR20" s="14"/>
      <c r="AT20" s="13"/>
      <c r="AU20" s="14"/>
      <c r="AV20" s="36" t="s">
        <v>32</v>
      </c>
      <c r="AW20" s="25">
        <f ca="1">(AW18-($B$27))/AW19</f>
        <v>0.51090239229672074</v>
      </c>
      <c r="AX20" s="52"/>
      <c r="AY20" s="52"/>
      <c r="AZ20" s="23"/>
      <c r="BA20" s="34"/>
      <c r="BB20" s="53" t="s">
        <v>32</v>
      </c>
      <c r="BC20" s="34">
        <f ca="1">(BC18-($B$27))/BC19</f>
        <v>0.44378456717231407</v>
      </c>
      <c r="BD20" s="52"/>
      <c r="BE20" s="52"/>
      <c r="BF20" s="23"/>
      <c r="BG20" s="34"/>
      <c r="BH20" s="53" t="s">
        <v>32</v>
      </c>
      <c r="BI20" s="34">
        <f ca="1">(BI18-($B$27))/BI19</f>
        <v>0.45945016398933453</v>
      </c>
      <c r="BJ20" s="52"/>
      <c r="BK20" s="52"/>
      <c r="BL20" s="23"/>
      <c r="BM20" s="34"/>
      <c r="BN20" s="53" t="s">
        <v>32</v>
      </c>
      <c r="BO20" s="34">
        <f ca="1">(BO18-($B$27))/BO19</f>
        <v>0.40762791464680487</v>
      </c>
      <c r="BP20" s="52"/>
      <c r="BQ20" s="52"/>
      <c r="BR20" s="23"/>
      <c r="BS20" s="34"/>
      <c r="BT20" s="53" t="s">
        <v>32</v>
      </c>
      <c r="BU20" s="54">
        <f ca="1">(BU18-($B$27))/BU19</f>
        <v>0.47828851009239598</v>
      </c>
      <c r="BV20" s="34"/>
      <c r="BW20" s="52"/>
      <c r="BX20" s="23"/>
      <c r="BY20" s="34"/>
      <c r="BZ20" s="53" t="s">
        <v>32</v>
      </c>
      <c r="CA20" s="34">
        <f ca="1">(CA18-($B$27))/CA19</f>
        <v>0.40264313682122621</v>
      </c>
      <c r="CB20" s="52"/>
      <c r="CC20" s="52"/>
      <c r="CD20" s="52"/>
      <c r="CE20" s="34"/>
      <c r="CF20" s="53" t="s">
        <v>32</v>
      </c>
      <c r="CG20" s="34">
        <f ca="1">(CG18-($B$27))/CG19</f>
        <v>0.49839804725181724</v>
      </c>
      <c r="CH20" s="52"/>
      <c r="CI20" s="52"/>
      <c r="CJ20" s="52"/>
      <c r="CK20" s="34"/>
      <c r="CL20" s="53" t="s">
        <v>32</v>
      </c>
      <c r="CM20" s="34">
        <f ca="1">(CM18-($B$27))/CM19</f>
        <v>0.58021993015459294</v>
      </c>
      <c r="CN20" s="52"/>
      <c r="CO20" s="52"/>
      <c r="CP20" s="52"/>
      <c r="CQ20" s="34"/>
      <c r="CR20" s="53" t="s">
        <v>32</v>
      </c>
      <c r="CS20" s="34">
        <f ca="1">(CS18-($B$27))/CS19</f>
        <v>0.40939875982212953</v>
      </c>
      <c r="CT20" s="52"/>
      <c r="CU20" s="52"/>
      <c r="CV20" s="52"/>
      <c r="CW20" s="34"/>
      <c r="CX20" s="53" t="s">
        <v>32</v>
      </c>
      <c r="CY20" s="54">
        <f ca="1">(CY18-($B$27))/CY19</f>
        <v>0.53213510581350221</v>
      </c>
      <c r="CZ20" s="14"/>
      <c r="DA20" s="14"/>
      <c r="DB20" s="13"/>
      <c r="DC20" s="14"/>
      <c r="DD20" s="36" t="s">
        <v>32</v>
      </c>
      <c r="DE20" s="68">
        <f ca="1">(DE18-($B$27))/DE19</f>
        <v>0.49694453444554576</v>
      </c>
      <c r="DF20" s="14"/>
      <c r="DH20" s="13"/>
      <c r="DI20" s="14"/>
      <c r="DJ20" s="36" t="s">
        <v>32</v>
      </c>
      <c r="DK20" s="25">
        <f ca="1">(DK18-($B$27))/DK19</f>
        <v>0.24650860266062483</v>
      </c>
      <c r="DL20" s="52"/>
      <c r="DM20" s="52"/>
      <c r="DN20" s="52"/>
      <c r="DO20" s="34"/>
      <c r="DP20" s="53" t="s">
        <v>32</v>
      </c>
      <c r="DQ20" s="34">
        <f ca="1">(DQ18-($B$27))/DQ19</f>
        <v>0.45880315961924423</v>
      </c>
      <c r="DR20" s="52"/>
      <c r="DS20" s="52"/>
      <c r="DT20" s="52"/>
      <c r="DU20" s="34"/>
      <c r="DV20" s="53" t="s">
        <v>32</v>
      </c>
      <c r="DW20" s="34">
        <f ca="1">(DW18-($B$27))/DW19</f>
        <v>0.47849399298887491</v>
      </c>
      <c r="DX20" s="52"/>
      <c r="DY20" s="52"/>
      <c r="DZ20" s="52"/>
      <c r="EA20" s="34"/>
      <c r="EB20" s="53" t="s">
        <v>32</v>
      </c>
      <c r="EC20" s="34">
        <f ca="1">(EC18-($B$27))/EC19</f>
        <v>0.41242561955097762</v>
      </c>
      <c r="ED20" s="52"/>
      <c r="EE20" s="52"/>
      <c r="EF20" s="52"/>
      <c r="EG20" s="34"/>
      <c r="EH20" s="53" t="s">
        <v>32</v>
      </c>
      <c r="EI20" s="54">
        <f ca="1">(EI18-($B$27))/EI19</f>
        <v>0.44720690446325922</v>
      </c>
      <c r="EJ20" s="14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4"/>
      <c r="FB20" s="36" t="s">
        <v>32</v>
      </c>
      <c r="FC20" s="14">
        <f ca="1">(FC18-($B$27))/FC19</f>
        <v>0.25157630236796469</v>
      </c>
      <c r="FF20" s="13"/>
      <c r="FG20" s="14"/>
      <c r="FH20" s="36" t="s">
        <v>32</v>
      </c>
      <c r="FI20" s="14">
        <f ca="1">(FI18-($B$27))/FI19</f>
        <v>0.51269455126764618</v>
      </c>
      <c r="FL20" s="13"/>
      <c r="FM20" s="13"/>
      <c r="FN20" s="13"/>
    </row>
    <row r="21" spans="1:170" x14ac:dyDescent="0.2">
      <c r="A21" t="s">
        <v>53</v>
      </c>
      <c r="B21" s="42">
        <f>MATCH(C18,$A$30:$A$594,0)+ROW($A$30)-1</f>
        <v>306</v>
      </c>
      <c r="D21" s="46"/>
      <c r="E21" s="13"/>
      <c r="F21" s="36" t="s">
        <v>33</v>
      </c>
      <c r="G21" s="13">
        <f ca="1">MIN(INDIRECT(ADDRESS($B21,COLUMN(J$30))&amp;":"&amp;ADDRESS($B24,COLUMN(J$30))))</f>
        <v>-0.49895405156971395</v>
      </c>
      <c r="H21" s="13"/>
      <c r="I21" s="12"/>
      <c r="J21" s="12"/>
      <c r="K21" s="13"/>
      <c r="L21" s="36" t="s">
        <v>33</v>
      </c>
      <c r="M21" s="13">
        <f ca="1">MIN(INDIRECT(ADDRESS($B21,COLUMN(P$30))&amp;":"&amp;ADDRESS($B24,COLUMN(P$30))))</f>
        <v>0</v>
      </c>
      <c r="N21" s="13"/>
      <c r="O21" s="12"/>
      <c r="P21" s="12"/>
      <c r="Q21" s="13"/>
      <c r="R21" s="36" t="s">
        <v>33</v>
      </c>
      <c r="S21" s="67">
        <f ca="1">MIN(INDIRECT(ADDRESS($B21,COLUMN(V$30))&amp;":"&amp;ADDRESS($B24,COLUMN(V$30))))</f>
        <v>-0.20544067487114615</v>
      </c>
      <c r="V21" s="12"/>
      <c r="W21" s="13"/>
      <c r="X21" s="36" t="s">
        <v>33</v>
      </c>
      <c r="Y21" s="22">
        <f ca="1">MIN(INDIRECT(ADDRESS($B21,COLUMN(AB$30))&amp;":"&amp;ADDRESS($B24,COLUMN(AB$30))))</f>
        <v>-0.22637648433964475</v>
      </c>
      <c r="Z21" s="52"/>
      <c r="AA21" s="52"/>
      <c r="AB21" s="52"/>
      <c r="AC21" s="23"/>
      <c r="AD21" s="53" t="s">
        <v>33</v>
      </c>
      <c r="AE21" s="23">
        <f ca="1">MIN(INDIRECT(ADDRESS($B21,COLUMN(AH$30))&amp;":"&amp;ADDRESS($B24,COLUMN(AH$30))))</f>
        <v>-0.23820194020340768</v>
      </c>
      <c r="AF21" s="52"/>
      <c r="AG21" s="52"/>
      <c r="AH21" s="52"/>
      <c r="AI21" s="23"/>
      <c r="AJ21" s="53" t="s">
        <v>33</v>
      </c>
      <c r="AK21" s="23">
        <f ca="1">MIN(INDIRECT(ADDRESS($B21,COLUMN(AN$30))&amp;":"&amp;ADDRESS($B24,COLUMN(AN$30))))</f>
        <v>-0.20544067487114615</v>
      </c>
      <c r="AL21" s="52"/>
      <c r="AM21" s="52"/>
      <c r="AN21" s="52"/>
      <c r="AO21" s="23"/>
      <c r="AP21" s="53" t="s">
        <v>33</v>
      </c>
      <c r="AQ21" s="24">
        <f ca="1">MIN(INDIRECT(ADDRESS($B21,COLUMN(AT$30))&amp;":"&amp;ADDRESS($B24,COLUMN(AT$30))))</f>
        <v>-0.19868248816357115</v>
      </c>
      <c r="AR21" s="13"/>
      <c r="AT21" s="12"/>
      <c r="AU21" s="13"/>
      <c r="AV21" s="36" t="s">
        <v>33</v>
      </c>
      <c r="AW21" s="22">
        <f ca="1">MIN(INDIRECT(ADDRESS($B21,COLUMN(AZ$30))&amp;":"&amp;ADDRESS($B24,COLUMN(AZ$30))))</f>
        <v>-0.15071324466684732</v>
      </c>
      <c r="AX21" s="52"/>
      <c r="AY21" s="52"/>
      <c r="AZ21" s="20"/>
      <c r="BA21" s="23"/>
      <c r="BB21" s="53" t="s">
        <v>33</v>
      </c>
      <c r="BC21" s="23">
        <f ca="1">MIN(INDIRECT(ADDRESS($B21,COLUMN(BF$30))&amp;":"&amp;ADDRESS($B24,COLUMN(BF$30))))</f>
        <v>-0.20544067487114603</v>
      </c>
      <c r="BD21" s="52"/>
      <c r="BE21" s="52"/>
      <c r="BF21" s="20"/>
      <c r="BG21" s="23"/>
      <c r="BH21" s="53" t="s">
        <v>33</v>
      </c>
      <c r="BI21" s="23">
        <f ca="1">MIN(INDIRECT(ADDRESS($B21,COLUMN(BL$30))&amp;":"&amp;ADDRESS($B24,COLUMN(BL$30))))</f>
        <v>-0.21169506993006026</v>
      </c>
      <c r="BJ21" s="52"/>
      <c r="BK21" s="52"/>
      <c r="BL21" s="20"/>
      <c r="BM21" s="23"/>
      <c r="BN21" s="53" t="s">
        <v>33</v>
      </c>
      <c r="BO21" s="23">
        <f ca="1">MIN(INDIRECT(ADDRESS($B21,COLUMN(BR$30))&amp;":"&amp;ADDRESS($B24,COLUMN(BR$30))))</f>
        <v>-0.29080151409071964</v>
      </c>
      <c r="BP21" s="52"/>
      <c r="BQ21" s="52"/>
      <c r="BR21" s="20"/>
      <c r="BS21" s="23"/>
      <c r="BT21" s="53" t="s">
        <v>33</v>
      </c>
      <c r="BU21" s="24">
        <f ca="1">MIN(INDIRECT(ADDRESS($B21,COLUMN(BX$30))&amp;":"&amp;ADDRESS($B24,COLUMN(BX$30))))</f>
        <v>-0.20175625163764843</v>
      </c>
      <c r="BV21" s="23"/>
      <c r="BW21" s="52"/>
      <c r="BX21" s="20"/>
      <c r="BY21" s="23"/>
      <c r="BZ21" s="53" t="s">
        <v>33</v>
      </c>
      <c r="CA21" s="23">
        <f ca="1">MIN(INDIRECT(ADDRESS($B21,COLUMN(CD$30))&amp;":"&amp;ADDRESS($B24,COLUMN(CD$30))))</f>
        <v>-0.10979751028200058</v>
      </c>
      <c r="CB21" s="52"/>
      <c r="CC21" s="52"/>
      <c r="CD21" s="52"/>
      <c r="CE21" s="23"/>
      <c r="CF21" s="53" t="s">
        <v>33</v>
      </c>
      <c r="CG21" s="23">
        <f ca="1">MIN(INDIRECT(ADDRESS($B21,COLUMN(CJ$30))&amp;":"&amp;ADDRESS($B24,COLUMN(CJ$30))))</f>
        <v>-0.15071324466684743</v>
      </c>
      <c r="CH21" s="52"/>
      <c r="CI21" s="52"/>
      <c r="CJ21" s="52"/>
      <c r="CK21" s="23"/>
      <c r="CL21" s="53" t="s">
        <v>33</v>
      </c>
      <c r="CM21" s="23">
        <f ca="1">MIN(INDIRECT(ADDRESS($B21,COLUMN(CP$30))&amp;":"&amp;ADDRESS($B24,COLUMN(CP$30))))</f>
        <v>-0.20544067487114615</v>
      </c>
      <c r="CN21" s="52"/>
      <c r="CO21" s="52"/>
      <c r="CP21" s="52"/>
      <c r="CQ21" s="23"/>
      <c r="CR21" s="53" t="s">
        <v>33</v>
      </c>
      <c r="CS21" s="23">
        <f ca="1">MIN(INDIRECT(ADDRESS($B21,COLUMN(CV$30))&amp;":"&amp;ADDRESS($B24,COLUMN(CV$30))))</f>
        <v>-0.25284731023937912</v>
      </c>
      <c r="CT21" s="52"/>
      <c r="CU21" s="52"/>
      <c r="CV21" s="52"/>
      <c r="CW21" s="23"/>
      <c r="CX21" s="53" t="s">
        <v>33</v>
      </c>
      <c r="CY21" s="24">
        <f ca="1">MIN(INDIRECT(ADDRESS($B21,COLUMN(DB$30))&amp;":"&amp;ADDRESS($B24,COLUMN(DB$30))))</f>
        <v>-0.14820022152123014</v>
      </c>
      <c r="CZ21" s="13"/>
      <c r="DA21" s="13"/>
      <c r="DB21" s="12"/>
      <c r="DC21" s="13"/>
      <c r="DD21" s="36" t="s">
        <v>33</v>
      </c>
      <c r="DE21" s="67">
        <f ca="1">MIN(INDIRECT(ADDRESS($B21,COLUMN(DH$30))&amp;":"&amp;ADDRESS($B24,COLUMN(DH$30))))</f>
        <v>-0.16563849983392598</v>
      </c>
      <c r="DF21" s="13"/>
      <c r="DH21" s="12"/>
      <c r="DI21" s="13"/>
      <c r="DJ21" s="36" t="s">
        <v>33</v>
      </c>
      <c r="DK21" s="22">
        <f ca="1">MIN(INDIRECT(ADDRESS($B21,COLUMN(DN$30))&amp;":"&amp;ADDRESS($B24,COLUMN(DN$30))))</f>
        <v>-0.15271639607525034</v>
      </c>
      <c r="DL21" s="52"/>
      <c r="DM21" s="52"/>
      <c r="DN21" s="52"/>
      <c r="DO21" s="23"/>
      <c r="DP21" s="53" t="s">
        <v>33</v>
      </c>
      <c r="DQ21" s="23">
        <f ca="1">MIN(INDIRECT(ADDRESS($B21,COLUMN(DT$30))&amp;":"&amp;ADDRESS($B24,COLUMN(DT$30))))</f>
        <v>-0.16671027104761305</v>
      </c>
      <c r="DR21" s="52"/>
      <c r="DS21" s="52"/>
      <c r="DT21" s="52"/>
      <c r="DU21" s="23"/>
      <c r="DV21" s="53" t="s">
        <v>33</v>
      </c>
      <c r="DW21" s="23">
        <f ca="1">MIN(INDIRECT(ADDRESS($B21,COLUMN(DZ$30))&amp;":"&amp;ADDRESS($B24,COLUMN(DZ$30))))</f>
        <v>-0.20544067487114615</v>
      </c>
      <c r="DX21" s="52"/>
      <c r="DY21" s="52"/>
      <c r="DZ21" s="52"/>
      <c r="EA21" s="23"/>
      <c r="EB21" s="53" t="s">
        <v>33</v>
      </c>
      <c r="EC21" s="23">
        <f ca="1">MIN(INDIRECT(ADDRESS($B21,COLUMN(EF$30))&amp;":"&amp;ADDRESS($B24,COLUMN(EF$30))))</f>
        <v>-0.25411918011069534</v>
      </c>
      <c r="ED21" s="52"/>
      <c r="EE21" s="52"/>
      <c r="EF21" s="52"/>
      <c r="EG21" s="23"/>
      <c r="EH21" s="53" t="s">
        <v>33</v>
      </c>
      <c r="EI21" s="24">
        <f ca="1">MIN(INDIRECT(ADDRESS($B21,COLUMN(EL$30))&amp;":"&amp;ADDRESS($B24,COLUMN(EL$30))))</f>
        <v>-0.17552318739643658</v>
      </c>
      <c r="EJ21" s="13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3"/>
      <c r="FB21" s="36" t="s">
        <v>33</v>
      </c>
      <c r="FC21" s="13">
        <f ca="1">MIN(INDIRECT(ADDRESS($B21,COLUMN(FF$30))&amp;":"&amp;ADDRESS($B24,COLUMN(FF$30))))</f>
        <v>-0.42008290821710237</v>
      </c>
      <c r="FF21" s="12"/>
      <c r="FG21" s="13"/>
      <c r="FH21" s="36" t="s">
        <v>33</v>
      </c>
      <c r="FI21" s="13">
        <f ca="1">MIN(INDIRECT(ADDRESS($B21,COLUMN(FL$30))&amp;":"&amp;ADDRESS($B24,COLUMN(FL$30))))</f>
        <v>-0.20544067487114615</v>
      </c>
      <c r="FL21" s="12"/>
      <c r="FM21" s="12"/>
      <c r="FN21" s="12"/>
    </row>
    <row r="22" spans="1:170" x14ac:dyDescent="0.2">
      <c r="A22" t="s">
        <v>55</v>
      </c>
      <c r="B22" s="3">
        <f ca="1">INDIRECT(ADDRESS(B21,2))</f>
        <v>2760.3465299999998</v>
      </c>
      <c r="E22" s="15"/>
      <c r="F22" s="36" t="s">
        <v>34</v>
      </c>
      <c r="G22" s="13">
        <f ca="1">SUM(INDIRECT(ADDRESS($B21,COLUMN(F$30))&amp;":"&amp;ADDRESS($B24,COLUMN(F$30))))/COUNT(INDIRECT(ADDRESS($B21,COLUMN(F$30))&amp;":"&amp;ADDRESS($B24,COLUMN(F$30))))</f>
        <v>3.9792387543252596</v>
      </c>
      <c r="H22" s="13"/>
      <c r="I22" s="12"/>
      <c r="J22" s="12"/>
      <c r="K22" s="15"/>
      <c r="L22" s="36" t="s">
        <v>34</v>
      </c>
      <c r="M22" s="13">
        <f ca="1">SUM(INDIRECT(ADDRESS($B21,COLUMN(L$30))&amp;":"&amp;ADDRESS($B24,COLUMN(L$30))))/COUNT(INDIRECT(ADDRESS($B21,COLUMN(L$30))&amp;":"&amp;ADDRESS($B24,COLUMN(L$30))))</f>
        <v>2.9792387543252596</v>
      </c>
      <c r="N22" s="13"/>
      <c r="O22" s="12"/>
      <c r="P22" s="12"/>
      <c r="Q22" s="15"/>
      <c r="R22" s="36" t="s">
        <v>34</v>
      </c>
      <c r="S22" s="67">
        <f ca="1">SUM(INDIRECT(ADDRESS($B21,COLUMN(R$30))&amp;":"&amp;ADDRESS($B24,COLUMN(R$30))))/COUNT(INDIRECT(ADDRESS($B21,COLUMN(R$30))&amp;":"&amp;ADDRESS($B24,COLUMN(R$30))))</f>
        <v>0.77508650519031141</v>
      </c>
      <c r="V22" s="12"/>
      <c r="W22" s="15"/>
      <c r="X22" s="36" t="s">
        <v>34</v>
      </c>
      <c r="Y22" s="22">
        <f ca="1">SUM(INDIRECT(ADDRESS($B21,COLUMN(X$30))&amp;":"&amp;ADDRESS($B24,COLUMN(X$30))))/COUNT(INDIRECT(ADDRESS($B21,COLUMN(X$30))&amp;":"&amp;ADDRESS($B24,COLUMN(X$30))))</f>
        <v>0.61591695501730104</v>
      </c>
      <c r="Z22" s="52"/>
      <c r="AA22" s="52"/>
      <c r="AB22" s="20"/>
      <c r="AC22" s="27"/>
      <c r="AD22" s="53" t="s">
        <v>34</v>
      </c>
      <c r="AE22" s="23">
        <f ca="1">SUM(INDIRECT(ADDRESS($B21,COLUMN(AD$30))&amp;":"&amp;ADDRESS($B24,COLUMN(AD$30))))/COUNT(INDIRECT(ADDRESS($B21,COLUMN(AD$30))&amp;":"&amp;ADDRESS($B24,COLUMN(AD$30))))</f>
        <v>0.74048442906574397</v>
      </c>
      <c r="AF22" s="52"/>
      <c r="AG22" s="52"/>
      <c r="AH22" s="20"/>
      <c r="AI22" s="27"/>
      <c r="AJ22" s="53" t="s">
        <v>34</v>
      </c>
      <c r="AK22" s="23">
        <f ca="1">SUM(INDIRECT(ADDRESS($B21,COLUMN(AJ$30))&amp;":"&amp;ADDRESS($B24,COLUMN(AJ$30))))/COUNT(INDIRECT(ADDRESS($B21,COLUMN(AJ$30))&amp;":"&amp;ADDRESS($B24,COLUMN(AJ$30))))</f>
        <v>0.77508650519031141</v>
      </c>
      <c r="AL22" s="52"/>
      <c r="AM22" s="52"/>
      <c r="AN22" s="20"/>
      <c r="AO22" s="27"/>
      <c r="AP22" s="53" t="s">
        <v>34</v>
      </c>
      <c r="AQ22" s="24">
        <f ca="1">SUM(INDIRECT(ADDRESS($B21,COLUMN(AP$30))&amp;":"&amp;ADDRESS($B24,COLUMN(AP$30))))/COUNT(INDIRECT(ADDRESS($B21,COLUMN(AP$30))&amp;":"&amp;ADDRESS($B24,COLUMN(AP$30))))</f>
        <v>0.71049596309111862</v>
      </c>
      <c r="AR22" s="13"/>
      <c r="AT22" s="12"/>
      <c r="AU22" s="15"/>
      <c r="AV22" s="36" t="s">
        <v>34</v>
      </c>
      <c r="AW22" s="22">
        <f ca="1">SUM(INDIRECT(ADDRESS($B21,COLUMN(AV$30))&amp;":"&amp;ADDRESS($B24,COLUMN(AV$30))))/COUNT(INDIRECT(ADDRESS($B21,COLUMN(AV$30))&amp;":"&amp;ADDRESS($B24,COLUMN(AV$30))))</f>
        <v>0.7162629757785467</v>
      </c>
      <c r="AX22" s="52"/>
      <c r="AY22" s="52"/>
      <c r="AZ22" s="20"/>
      <c r="BA22" s="27"/>
      <c r="BB22" s="53" t="s">
        <v>34</v>
      </c>
      <c r="BC22" s="23">
        <f ca="1">SUM(INDIRECT(ADDRESS($B21,COLUMN(BB$30))&amp;":"&amp;ADDRESS($B24,COLUMN(BB$30))))/COUNT(INDIRECT(ADDRESS($B21,COLUMN(BB$30))&amp;":"&amp;ADDRESS($B24,COLUMN(BB$30))))</f>
        <v>0.79238754325259519</v>
      </c>
      <c r="BD22" s="52"/>
      <c r="BE22" s="52"/>
      <c r="BF22" s="20"/>
      <c r="BG22" s="27"/>
      <c r="BH22" s="53" t="s">
        <v>34</v>
      </c>
      <c r="BI22" s="23">
        <f ca="1">SUM(INDIRECT(ADDRESS($B21,COLUMN(BH$30))&amp;":"&amp;ADDRESS($B24,COLUMN(BH$30))))/COUNT(INDIRECT(ADDRESS($B21,COLUMN(BH$30))&amp;":"&amp;ADDRESS($B24,COLUMN(BH$30))))</f>
        <v>0.82698961937716264</v>
      </c>
      <c r="BJ22" s="52"/>
      <c r="BK22" s="52"/>
      <c r="BL22" s="20"/>
      <c r="BM22" s="27"/>
      <c r="BN22" s="53" t="s">
        <v>34</v>
      </c>
      <c r="BO22" s="23">
        <f ca="1">SUM(INDIRECT(ADDRESS($B21,COLUMN(BN$30))&amp;":"&amp;ADDRESS($B24,COLUMN(BN$30))))/COUNT(INDIRECT(ADDRESS($B21,COLUMN(BN$30))&amp;":"&amp;ADDRESS($B24,COLUMN(BN$30))))</f>
        <v>0.79238754325259519</v>
      </c>
      <c r="BP22" s="52"/>
      <c r="BQ22" s="52"/>
      <c r="BR22" s="20"/>
      <c r="BS22" s="27"/>
      <c r="BT22" s="53" t="s">
        <v>34</v>
      </c>
      <c r="BU22" s="24">
        <f ca="1">SUM(INDIRECT(ADDRESS($B21,COLUMN(BT$30))&amp;":"&amp;ADDRESS($B24,COLUMN(BT$30))))/COUNT(INDIRECT(ADDRESS($B21,COLUMN(BT$30))&amp;":"&amp;ADDRESS($B24,COLUMN(BT$30))))</f>
        <v>0.7820069204152249</v>
      </c>
      <c r="BV22" s="23"/>
      <c r="BW22" s="52"/>
      <c r="BX22" s="20"/>
      <c r="BY22" s="27"/>
      <c r="BZ22" s="53" t="s">
        <v>34</v>
      </c>
      <c r="CA22" s="23">
        <f ca="1">SUM(INDIRECT(ADDRESS($B21,COLUMN(BZ$30))&amp;":"&amp;ADDRESS($B24,COLUMN(BZ$30))))/COUNT(INDIRECT(ADDRESS($B21,COLUMN(BZ$30))&amp;":"&amp;ADDRESS($B24,COLUMN(BZ$30))))</f>
        <v>0.49653979238754326</v>
      </c>
      <c r="CB22" s="52"/>
      <c r="CC22" s="52"/>
      <c r="CD22" s="20"/>
      <c r="CE22" s="27"/>
      <c r="CF22" s="53" t="s">
        <v>34</v>
      </c>
      <c r="CG22" s="23">
        <f ca="1">SUM(INDIRECT(ADDRESS($B21,COLUMN(CF$30))&amp;":"&amp;ADDRESS($B24,COLUMN(CF$30))))/COUNT(INDIRECT(ADDRESS($B21,COLUMN(CF$30))&amp;":"&amp;ADDRESS($B24,COLUMN(CF$30))))</f>
        <v>0.69723183391003463</v>
      </c>
      <c r="CH22" s="52"/>
      <c r="CI22" s="52"/>
      <c r="CJ22" s="20"/>
      <c r="CK22" s="27"/>
      <c r="CL22" s="53" t="s">
        <v>34</v>
      </c>
      <c r="CM22" s="23">
        <f ca="1">SUM(INDIRECT(ADDRESS($B21,COLUMN(CL$30))&amp;":"&amp;ADDRESS($B24,COLUMN(CL$30))))/COUNT(INDIRECT(ADDRESS($B21,COLUMN(CL$30))&amp;":"&amp;ADDRESS($B24,COLUMN(CL$30))))</f>
        <v>0.75259515570934254</v>
      </c>
      <c r="CN22" s="52"/>
      <c r="CO22" s="52"/>
      <c r="CP22" s="20"/>
      <c r="CQ22" s="27"/>
      <c r="CR22" s="53" t="s">
        <v>34</v>
      </c>
      <c r="CS22" s="23">
        <f ca="1">SUM(INDIRECT(ADDRESS($B21,COLUMN(CR$30))&amp;":"&amp;ADDRESS($B24,COLUMN(CR$30))))/COUNT(INDIRECT(ADDRESS($B21,COLUMN(CR$30))&amp;":"&amp;ADDRESS($B24,COLUMN(CR$30))))</f>
        <v>0.79065743944636679</v>
      </c>
      <c r="CT22" s="52"/>
      <c r="CU22" s="52"/>
      <c r="CV22" s="20"/>
      <c r="CW22" s="27"/>
      <c r="CX22" s="53" t="s">
        <v>34</v>
      </c>
      <c r="CY22" s="24">
        <f ca="1">SUM(INDIRECT(ADDRESS($B21,COLUMN(CX$30))&amp;":"&amp;ADDRESS($B24,COLUMN(CX$30))))/COUNT(INDIRECT(ADDRESS($B21,COLUMN(CX$30))&amp;":"&amp;ADDRESS($B24,COLUMN(CX$30))))</f>
        <v>0.63321799307958482</v>
      </c>
      <c r="CZ22" s="13"/>
      <c r="DA22" s="13"/>
      <c r="DB22" s="12"/>
      <c r="DC22" s="15"/>
      <c r="DD22" s="36" t="s">
        <v>34</v>
      </c>
      <c r="DE22" s="67">
        <f ca="1">SUM(INDIRECT(ADDRESS($B21,COLUMN(DD$30))&amp;":"&amp;ADDRESS($B24,COLUMN(DD$30))))/COUNT(INDIRECT(ADDRESS($B21,COLUMN(DD$30))&amp;":"&amp;ADDRESS($B24,COLUMN(DD$30))))</f>
        <v>0.74625144175317215</v>
      </c>
      <c r="DF22" s="13"/>
      <c r="DH22" s="12"/>
      <c r="DI22" s="15"/>
      <c r="DJ22" s="36" t="s">
        <v>34</v>
      </c>
      <c r="DK22" s="22">
        <f ca="1">SUM(INDIRECT(ADDRESS($B21,COLUMN(DJ$30))&amp;":"&amp;ADDRESS($B24,COLUMN(DJ$30))))/COUNT(INDIRECT(ADDRESS($B21,COLUMN(DJ$30))&amp;":"&amp;ADDRESS($B24,COLUMN(DJ$30))))</f>
        <v>0.34948096885813151</v>
      </c>
      <c r="DL22" s="52"/>
      <c r="DM22" s="52"/>
      <c r="DN22" s="20"/>
      <c r="DO22" s="27"/>
      <c r="DP22" s="53" t="s">
        <v>34</v>
      </c>
      <c r="DQ22" s="23">
        <f ca="1">SUM(INDIRECT(ADDRESS($B21,COLUMN(DP$30))&amp;":"&amp;ADDRESS($B24,COLUMN(DP$30))))/COUNT(INDIRECT(ADDRESS($B21,COLUMN(DP$30))&amp;":"&amp;ADDRESS($B24,COLUMN(DP$30))))</f>
        <v>0.68858131487889274</v>
      </c>
      <c r="DR22" s="52"/>
      <c r="DS22" s="52"/>
      <c r="DT22" s="20"/>
      <c r="DU22" s="27"/>
      <c r="DV22" s="53" t="s">
        <v>34</v>
      </c>
      <c r="DW22" s="23">
        <f ca="1">SUM(INDIRECT(ADDRESS($B21,COLUMN(DV$30))&amp;":"&amp;ADDRESS($B24,COLUMN(DV$30))))/COUNT(INDIRECT(ADDRESS($B21,COLUMN(DV$30))&amp;":"&amp;ADDRESS($B24,COLUMN(DV$30))))</f>
        <v>0.75778546712802763</v>
      </c>
      <c r="DX22" s="52"/>
      <c r="DY22" s="52"/>
      <c r="DZ22" s="20"/>
      <c r="EA22" s="27"/>
      <c r="EB22" s="53" t="s">
        <v>34</v>
      </c>
      <c r="EC22" s="23">
        <f ca="1">SUM(INDIRECT(ADDRESS($B21,COLUMN(EB$30))&amp;":"&amp;ADDRESS($B24,COLUMN(EB$30))))/COUNT(INDIRECT(ADDRESS($B21,COLUMN(EB$30))&amp;":"&amp;ADDRESS($B24,COLUMN(EB$30))))</f>
        <v>0.80276816608996537</v>
      </c>
      <c r="ED22" s="52"/>
      <c r="EE22" s="52"/>
      <c r="EF22" s="20"/>
      <c r="EG22" s="27"/>
      <c r="EH22" s="53" t="s">
        <v>34</v>
      </c>
      <c r="EI22" s="24">
        <f ca="1">SUM(INDIRECT(ADDRESS($B21,COLUMN(EH$30))&amp;":"&amp;ADDRESS($B24,COLUMN(EH$30))))/COUNT(INDIRECT(ADDRESS($B21,COLUMN(EH$30))&amp;":"&amp;ADDRESS($B24,COLUMN(EH$30))))</f>
        <v>0.64965397923875434</v>
      </c>
      <c r="EJ22" s="13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5"/>
      <c r="FB22" s="36" t="s">
        <v>34</v>
      </c>
      <c r="FC22" s="13">
        <f ca="1">SUM(INDIRECT(ADDRESS($B21,COLUMN(FB$30))&amp;":"&amp;ADDRESS($B24,COLUMN(FB$30))))/COUNT(INDIRECT(ADDRESS($B21,COLUMN(FB$30))&amp;":"&amp;ADDRESS($B24,COLUMN(FB$30))))</f>
        <v>0.77508650519031141</v>
      </c>
      <c r="FF22" s="12"/>
      <c r="FG22" s="15"/>
      <c r="FH22" s="36" t="s">
        <v>34</v>
      </c>
      <c r="FI22" s="13">
        <f ca="1">SUM(INDIRECT(ADDRESS($B21,COLUMN(FH$30))&amp;":"&amp;ADDRESS($B24,COLUMN(FH$30))))/COUNT(INDIRECT(ADDRESS($B21,COLUMN(FH$30))&amp;":"&amp;ADDRESS($B24,COLUMN(FH$30))))</f>
        <v>0.61245674740484424</v>
      </c>
      <c r="FL22" s="12"/>
      <c r="FM22" s="12"/>
      <c r="FN22" s="12"/>
    </row>
    <row r="23" spans="1:170" x14ac:dyDescent="0.2">
      <c r="E23" s="13"/>
      <c r="F23" s="36" t="s">
        <v>38</v>
      </c>
      <c r="G23" s="13">
        <f ca="1">COUNTIFS(INDIRECT(ADDRESS($B21,COLUMN(F$30))&amp;":"&amp;ADDRESS($B24,COLUMN(F$30))),1,INDIRECT(ADDRESS($B21,COLUMN(G$30))&amp;":"&amp;ADDRESS($B24,COLUMN(G$30))),"&gt;0")/COUNT(INDIRECT(ADDRESS($B21,COLUMN(F$30))&amp;":"&amp;ADDRESS($B24,COLUMN(F$30))))</f>
        <v>0.52249134948096887</v>
      </c>
      <c r="H23" s="13"/>
      <c r="I23" s="12"/>
      <c r="J23" s="12"/>
      <c r="K23" s="13"/>
      <c r="L23" s="36" t="s">
        <v>38</v>
      </c>
      <c r="M23" s="13">
        <f ca="1">COUNTIFS(INDIRECT(ADDRESS($B21,COLUMN(L$30))&amp;":"&amp;ADDRESS($B24,COLUMN(L$30))),1,INDIRECT(ADDRESS($B21,COLUMN(M$30))&amp;":"&amp;ADDRESS($B24,COLUMN(M$30))),"&gt;0")/COUNT(INDIRECT(ADDRESS($B21,COLUMN(L$30))&amp;":"&amp;ADDRESS($B24,COLUMN(L$30))))</f>
        <v>3.4602076124567475E-3</v>
      </c>
      <c r="N23" s="13"/>
      <c r="O23" s="12"/>
      <c r="P23" s="12"/>
      <c r="Q23" s="13"/>
      <c r="R23" s="36" t="s">
        <v>38</v>
      </c>
      <c r="S23" s="67">
        <f ca="1">COUNTIFS(INDIRECT(ADDRESS($B21,COLUMN(R$30))&amp;":"&amp;ADDRESS($B24,COLUMN(R$30))),1,INDIRECT(ADDRESS($B21,COLUMN(S$30))&amp;":"&amp;ADDRESS($B24,COLUMN(S$30))),"&gt;0")/COUNT(INDIRECT(ADDRESS($B21,COLUMN(R$30))&amp;":"&amp;ADDRESS($B24,COLUMN(R$30))))</f>
        <v>0.50519031141868509</v>
      </c>
      <c r="V23" s="12"/>
      <c r="W23" s="13"/>
      <c r="X23" s="36" t="s">
        <v>38</v>
      </c>
      <c r="Y23" s="22">
        <f ca="1">COUNTIFS(INDIRECT(ADDRESS($B21,COLUMN(X$30))&amp;":"&amp;ADDRESS($B24,COLUMN(X$30))),1,INDIRECT(ADDRESS($B21,COLUMN(Y$30))&amp;":"&amp;ADDRESS($B24,COLUMN(Y$30))),"&gt;0")/COUNT(INDIRECT(ADDRESS($B21,COLUMN(X$30))&amp;":"&amp;ADDRESS($B24,COLUMN(X$30))))</f>
        <v>0.37370242214532873</v>
      </c>
      <c r="Z23" s="52"/>
      <c r="AA23" s="52"/>
      <c r="AB23" s="20"/>
      <c r="AC23" s="23"/>
      <c r="AD23" s="53" t="s">
        <v>38</v>
      </c>
      <c r="AE23" s="23">
        <f ca="1">COUNTIFS(INDIRECT(ADDRESS($B21,COLUMN(AD$30))&amp;":"&amp;ADDRESS($B24,COLUMN(AD$30))),1,INDIRECT(ADDRESS($B21,COLUMN(AE$30))&amp;":"&amp;ADDRESS($B24,COLUMN(AE$30))),"&gt;0")/COUNT(INDIRECT(ADDRESS($B21,COLUMN(AD$30))&amp;":"&amp;ADDRESS($B24,COLUMN(AD$30))))</f>
        <v>0.48096885813148788</v>
      </c>
      <c r="AF23" s="52"/>
      <c r="AG23" s="52"/>
      <c r="AH23" s="20"/>
      <c r="AI23" s="23"/>
      <c r="AJ23" s="53" t="s">
        <v>38</v>
      </c>
      <c r="AK23" s="23">
        <f ca="1">COUNTIFS(INDIRECT(ADDRESS($B21,COLUMN(AJ$30))&amp;":"&amp;ADDRESS($B24,COLUMN(AJ$30))),1,INDIRECT(ADDRESS($B21,COLUMN(AK$30))&amp;":"&amp;ADDRESS($B24,COLUMN(AK$30))),"&gt;0")/COUNT(INDIRECT(ADDRESS($B21,COLUMN(AJ$30))&amp;":"&amp;ADDRESS($B24,COLUMN(AJ$30))))</f>
        <v>0.50519031141868509</v>
      </c>
      <c r="AL23" s="52"/>
      <c r="AM23" s="52"/>
      <c r="AN23" s="20"/>
      <c r="AO23" s="23"/>
      <c r="AP23" s="53" t="s">
        <v>38</v>
      </c>
      <c r="AQ23" s="24">
        <f ca="1">COUNTIFS(INDIRECT(ADDRESS($B21,COLUMN(AP$30))&amp;":"&amp;ADDRESS($B24,COLUMN(AP$30))),1,INDIRECT(ADDRESS($B21,COLUMN(AQ$30))&amp;":"&amp;ADDRESS($B24,COLUMN(AQ$30))),"&gt;0")/COUNT(INDIRECT(ADDRESS($B21,COLUMN(AP$30))&amp;":"&amp;ADDRESS($B24,COLUMN(AP$30))))</f>
        <v>0.34256055363321797</v>
      </c>
      <c r="AR23" s="13"/>
      <c r="AT23" s="12"/>
      <c r="AU23" s="13"/>
      <c r="AV23" s="36" t="s">
        <v>38</v>
      </c>
      <c r="AW23" s="22">
        <f ca="1">COUNTIFS(INDIRECT(ADDRESS($B21,COLUMN(AV$30))&amp;":"&amp;ADDRESS($B24,COLUMN(AV$30))),1,INDIRECT(ADDRESS($B21,COLUMN(AW$30))&amp;":"&amp;ADDRESS($B24,COLUMN(AW$30))),"&gt;0")/COUNT(INDIRECT(ADDRESS($B21,COLUMN(AV$30))&amp;":"&amp;ADDRESS($B24,COLUMN(AV$30))))</f>
        <v>0.47404844290657439</v>
      </c>
      <c r="AX23" s="52"/>
      <c r="AY23" s="52"/>
      <c r="AZ23" s="20"/>
      <c r="BA23" s="23"/>
      <c r="BB23" s="53" t="s">
        <v>38</v>
      </c>
      <c r="BC23" s="23">
        <f ca="1">COUNTIFS(INDIRECT(ADDRESS($B21,COLUMN(BB$30))&amp;":"&amp;ADDRESS($B24,COLUMN(BB$30))),1,INDIRECT(ADDRESS($B21,COLUMN(BC$30))&amp;":"&amp;ADDRESS($B24,COLUMN(BC$30))),"&gt;0")/COUNT(INDIRECT(ADDRESS($B21,COLUMN(BB$30))&amp;":"&amp;ADDRESS($B24,COLUMN(BB$30))))</f>
        <v>0.50865051903114189</v>
      </c>
      <c r="BD23" s="52"/>
      <c r="BE23" s="52"/>
      <c r="BF23" s="20"/>
      <c r="BG23" s="23"/>
      <c r="BH23" s="53" t="s">
        <v>38</v>
      </c>
      <c r="BI23" s="23">
        <f ca="1">COUNTIFS(INDIRECT(ADDRESS($B21,COLUMN(BH$30))&amp;":"&amp;ADDRESS($B24,COLUMN(BH$30))),1,INDIRECT(ADDRESS($B21,COLUMN(BI$30))&amp;":"&amp;ADDRESS($B24,COLUMN(BI$30))),"&gt;0")/COUNT(INDIRECT(ADDRESS($B21,COLUMN(BH$30))&amp;":"&amp;ADDRESS($B24,COLUMN(BH$30))))</f>
        <v>0.51903114186851207</v>
      </c>
      <c r="BJ23" s="52"/>
      <c r="BK23" s="52"/>
      <c r="BL23" s="20"/>
      <c r="BM23" s="23"/>
      <c r="BN23" s="53" t="s">
        <v>38</v>
      </c>
      <c r="BO23" s="23">
        <f ca="1">COUNTIFS(INDIRECT(ADDRESS($B21,COLUMN(BN$30))&amp;":"&amp;ADDRESS($B24,COLUMN(BN$30))),1,INDIRECT(ADDRESS($B21,COLUMN(BO$30))&amp;":"&amp;ADDRESS($B24,COLUMN(BO$30))),"&gt;0")/COUNT(INDIRECT(ADDRESS($B21,COLUMN(BN$30))&amp;":"&amp;ADDRESS($B24,COLUMN(BN$30))))</f>
        <v>0.50519031141868509</v>
      </c>
      <c r="BP23" s="52"/>
      <c r="BQ23" s="52"/>
      <c r="BR23" s="20"/>
      <c r="BS23" s="23"/>
      <c r="BT23" s="53" t="s">
        <v>38</v>
      </c>
      <c r="BU23" s="24">
        <f ca="1">COUNTIFS(INDIRECT(ADDRESS($B21,COLUMN(BT$30))&amp;":"&amp;ADDRESS($B24,COLUMN(BT$30))),1,INDIRECT(ADDRESS($B21,COLUMN(BU$30))&amp;":"&amp;ADDRESS($B24,COLUMN(BU$30))),"&gt;0")/COUNT(INDIRECT(ADDRESS($B21,COLUMN(BT$30))&amp;":"&amp;ADDRESS($B24,COLUMN(BT$30))))</f>
        <v>0.42214532871972316</v>
      </c>
      <c r="BV23" s="23"/>
      <c r="BW23" s="52"/>
      <c r="BX23" s="20"/>
      <c r="BY23" s="23"/>
      <c r="BZ23" s="53" t="s">
        <v>38</v>
      </c>
      <c r="CA23" s="23">
        <f ca="1">COUNTIFS(INDIRECT(ADDRESS($B21,COLUMN(BZ$30))&amp;":"&amp;ADDRESS($B24,COLUMN(BZ$30))),1,INDIRECT(ADDRESS($B21,COLUMN(CA$30))&amp;":"&amp;ADDRESS($B24,COLUMN(CA$30))),"&gt;0")/COUNT(INDIRECT(ADDRESS($B21,COLUMN(BZ$30))&amp;":"&amp;ADDRESS($B24,COLUMN(BZ$30))))</f>
        <v>0.23875432525951557</v>
      </c>
      <c r="CB23" s="52"/>
      <c r="CC23" s="52"/>
      <c r="CD23" s="20"/>
      <c r="CE23" s="23"/>
      <c r="CF23" s="53" t="s">
        <v>38</v>
      </c>
      <c r="CG23" s="23">
        <f ca="1">COUNTIFS(INDIRECT(ADDRESS($B21,COLUMN(CF$30))&amp;":"&amp;ADDRESS($B24,COLUMN(CF$30))),1,INDIRECT(ADDRESS($B21,COLUMN(CG$30))&amp;":"&amp;ADDRESS($B24,COLUMN(CG$30))),"&gt;0")/COUNT(INDIRECT(ADDRESS($B21,COLUMN(CF$30))&amp;":"&amp;ADDRESS($B24,COLUMN(CF$30))))</f>
        <v>0.43598615916955019</v>
      </c>
      <c r="CH23" s="52"/>
      <c r="CI23" s="52"/>
      <c r="CJ23" s="20"/>
      <c r="CK23" s="23"/>
      <c r="CL23" s="53" t="s">
        <v>38</v>
      </c>
      <c r="CM23" s="23">
        <f ca="1">COUNTIFS(INDIRECT(ADDRESS($B21,COLUMN(CL$30))&amp;":"&amp;ADDRESS($B24,COLUMN(CL$30))),1,INDIRECT(ADDRESS($B21,COLUMN(CM$30))&amp;":"&amp;ADDRESS($B24,COLUMN(CM$30))),"&gt;0")/COUNT(INDIRECT(ADDRESS($B21,COLUMN(CL$30))&amp;":"&amp;ADDRESS($B24,COLUMN(CL$30))))</f>
        <v>0.48096885813148788</v>
      </c>
      <c r="CN23" s="52"/>
      <c r="CO23" s="52"/>
      <c r="CP23" s="20"/>
      <c r="CQ23" s="23"/>
      <c r="CR23" s="53" t="s">
        <v>38</v>
      </c>
      <c r="CS23" s="23">
        <f ca="1">COUNTIFS(INDIRECT(ADDRESS($B21,COLUMN(CR$30))&amp;":"&amp;ADDRESS($B24,COLUMN(CR$30))),1,INDIRECT(ADDRESS($B21,COLUMN(CS$30))&amp;":"&amp;ADDRESS($B24,COLUMN(CS$30))),"&gt;0")/COUNT(INDIRECT(ADDRESS($B21,COLUMN(CR$30))&amp;":"&amp;ADDRESS($B24,COLUMN(CR$30))))</f>
        <v>0.49134948096885811</v>
      </c>
      <c r="CT23" s="52"/>
      <c r="CU23" s="52"/>
      <c r="CV23" s="20"/>
      <c r="CW23" s="23"/>
      <c r="CX23" s="53" t="s">
        <v>38</v>
      </c>
      <c r="CY23" s="24">
        <f ca="1">COUNTIFS(INDIRECT(ADDRESS($B21,COLUMN(CX$30))&amp;":"&amp;ADDRESS($B24,COLUMN(CX$30))),1,INDIRECT(ADDRESS($B21,COLUMN(CY$30))&amp;":"&amp;ADDRESS($B24,COLUMN(CY$30))),"&gt;0")/COUNT(INDIRECT(ADDRESS($B21,COLUMN(CX$30))&amp;":"&amp;ADDRESS($B24,COLUMN(CX$30))))</f>
        <v>0.21107266435986158</v>
      </c>
      <c r="CZ23" s="13"/>
      <c r="DA23" s="13"/>
      <c r="DB23" s="12"/>
      <c r="DC23" s="13"/>
      <c r="DD23" s="36" t="s">
        <v>38</v>
      </c>
      <c r="DE23" s="67">
        <f ca="1">COUNTIFS(INDIRECT(ADDRESS($B21,COLUMN(DD$30))&amp;":"&amp;ADDRESS($B24,COLUMN(DD$30))),1,INDIRECT(ADDRESS($B21,COLUMN(DE$30))&amp;":"&amp;ADDRESS($B24,COLUMN(DE$30))),"&gt;0")/COUNT(INDIRECT(ADDRESS($B21,COLUMN(DD$30))&amp;":"&amp;ADDRESS($B24,COLUMN(DD$30))))</f>
        <v>0.29411764705882354</v>
      </c>
      <c r="DF23" s="13"/>
      <c r="DH23" s="12"/>
      <c r="DI23" s="13"/>
      <c r="DJ23" s="36" t="s">
        <v>38</v>
      </c>
      <c r="DK23" s="22">
        <f ca="1">COUNTIFS(INDIRECT(ADDRESS($B21,COLUMN(DJ$30))&amp;":"&amp;ADDRESS($B24,COLUMN(DJ$30))),1,INDIRECT(ADDRESS($B21,COLUMN(DK$30))&amp;":"&amp;ADDRESS($B24,COLUMN(DK$30))),"&gt;0")/COUNT(INDIRECT(ADDRESS($B21,COLUMN(DJ$30))&amp;":"&amp;ADDRESS($B24,COLUMN(DJ$30))))</f>
        <v>0.21107266435986158</v>
      </c>
      <c r="DL23" s="52"/>
      <c r="DM23" s="52"/>
      <c r="DN23" s="20"/>
      <c r="DO23" s="23"/>
      <c r="DP23" s="53" t="s">
        <v>38</v>
      </c>
      <c r="DQ23" s="23">
        <f ca="1">COUNTIFS(INDIRECT(ADDRESS($B21,COLUMN(DP$30))&amp;":"&amp;ADDRESS($B24,COLUMN(DP$30))),1,INDIRECT(ADDRESS($B21,COLUMN(DQ$30))&amp;":"&amp;ADDRESS($B24,COLUMN(DQ$30))),"&gt;0")/COUNT(INDIRECT(ADDRESS($B21,COLUMN(DP$30))&amp;":"&amp;ADDRESS($B24,COLUMN(DP$30))))</f>
        <v>0.45674740484429066</v>
      </c>
      <c r="DR23" s="52"/>
      <c r="DS23" s="52"/>
      <c r="DT23" s="20"/>
      <c r="DU23" s="23"/>
      <c r="DV23" s="53" t="s">
        <v>38</v>
      </c>
      <c r="DW23" s="23">
        <f ca="1">COUNTIFS(INDIRECT(ADDRESS($B21,COLUMN(DV$30))&amp;":"&amp;ADDRESS($B24,COLUMN(DV$30))),1,INDIRECT(ADDRESS($B21,COLUMN(DW$30))&amp;":"&amp;ADDRESS($B24,COLUMN(DW$30))),"&gt;0")/COUNT(INDIRECT(ADDRESS($B21,COLUMN(DV$30))&amp;":"&amp;ADDRESS($B24,COLUMN(DV$30))))</f>
        <v>0.49134948096885811</v>
      </c>
      <c r="DX23" s="52"/>
      <c r="DY23" s="52"/>
      <c r="DZ23" s="20"/>
      <c r="EA23" s="23"/>
      <c r="EB23" s="53" t="s">
        <v>38</v>
      </c>
      <c r="EC23" s="23">
        <f ca="1">COUNTIFS(INDIRECT(ADDRESS($B21,COLUMN(EB$30))&amp;":"&amp;ADDRESS($B24,COLUMN(EB$30))),1,INDIRECT(ADDRESS($B21,COLUMN(EC$30))&amp;":"&amp;ADDRESS($B24,COLUMN(EC$30))),"&gt;0")/COUNT(INDIRECT(ADDRESS($B21,COLUMN(EB$30))&amp;":"&amp;ADDRESS($B24,COLUMN(EB$30))))</f>
        <v>0.50519031141868509</v>
      </c>
      <c r="ED23" s="52"/>
      <c r="EE23" s="52"/>
      <c r="EF23" s="20"/>
      <c r="EG23" s="23"/>
      <c r="EH23" s="53" t="s">
        <v>38</v>
      </c>
      <c r="EI23" s="24">
        <f ca="1">COUNTIFS(INDIRECT(ADDRESS($B21,COLUMN(EH$30))&amp;":"&amp;ADDRESS($B24,COLUMN(EH$30))),1,INDIRECT(ADDRESS($B21,COLUMN(EI$30))&amp;":"&amp;ADDRESS($B24,COLUMN(EI$30))),"&gt;0")/COUNT(INDIRECT(ADDRESS($B21,COLUMN(EH$30))&amp;":"&amp;ADDRESS($B24,COLUMN(EH$30))))</f>
        <v>0.18685121107266436</v>
      </c>
      <c r="EJ23" s="13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3"/>
      <c r="FB23" s="36" t="s">
        <v>38</v>
      </c>
      <c r="FC23" s="13">
        <f ca="1">COUNTIFS(INDIRECT(ADDRESS($B21,COLUMN(FB$30))&amp;":"&amp;ADDRESS($B24,COLUMN(FB$30))),1,INDIRECT(ADDRESS($B21,COLUMN(FC$30))&amp;":"&amp;ADDRESS($B24,COLUMN(FC$30))),"&gt;0")/COUNT(INDIRECT(ADDRESS($B21,COLUMN(FB$30))&amp;":"&amp;ADDRESS($B24,COLUMN(FB$30))))</f>
        <v>0.50519031141868509</v>
      </c>
      <c r="FF23" s="12"/>
      <c r="FG23" s="13"/>
      <c r="FH23" s="36" t="s">
        <v>38</v>
      </c>
      <c r="FI23" s="13">
        <f ca="1">COUNTIFS(INDIRECT(ADDRESS($B21,COLUMN(FH$30))&amp;":"&amp;ADDRESS($B24,COLUMN(FH$30))),1,INDIRECT(ADDRESS($B21,COLUMN(FI$30))&amp;":"&amp;ADDRESS($B24,COLUMN(FI$30))),"&gt;0")/COUNT(INDIRECT(ADDRESS($B21,COLUMN(FH$30))&amp;":"&amp;ADDRESS($B24,COLUMN(FH$30))))</f>
        <v>0.39792387543252594</v>
      </c>
      <c r="FL23" s="12"/>
      <c r="FM23" s="12"/>
      <c r="FN23" s="12"/>
    </row>
    <row r="24" spans="1:170" x14ac:dyDescent="0.2">
      <c r="A24" t="s">
        <v>54</v>
      </c>
      <c r="B24" s="42">
        <f>MATCH(C19,$A$30:$A$594,0)+ROW($A$30)-1</f>
        <v>594</v>
      </c>
      <c r="E24" s="13"/>
      <c r="F24" s="36" t="s">
        <v>39</v>
      </c>
      <c r="G24" s="13">
        <f ca="1">COUNTIF(INDIRECT(ADDRESS($B21,COLUMN(G$30))&amp;":"&amp;ADDRESS($B24,COLUMN(G$30))),"&gt;0")/COUNT(INDIRECT(ADDRESS($B21,COLUMN(G$30))&amp;":"&amp;ADDRESS($B24,COLUMN(G$30))))</f>
        <v>0.66435986159169547</v>
      </c>
      <c r="H24" s="13"/>
      <c r="I24" s="12"/>
      <c r="J24" s="12"/>
      <c r="K24" s="13"/>
      <c r="L24" s="36" t="s">
        <v>39</v>
      </c>
      <c r="M24" s="13">
        <f ca="1">COUNTIF(INDIRECT(ADDRESS($B21,COLUMN(M$30))&amp;":"&amp;ADDRESS($B24,COLUMN(M$30))),"&gt;0")/COUNT(INDIRECT(ADDRESS($B21,COLUMN(M$30))&amp;":"&amp;ADDRESS($B24,COLUMN(M$30))))</f>
        <v>1</v>
      </c>
      <c r="N24" s="13"/>
      <c r="O24" s="12"/>
      <c r="P24" s="12"/>
      <c r="Q24" s="13"/>
      <c r="R24" s="36" t="s">
        <v>39</v>
      </c>
      <c r="S24" s="67">
        <f ca="1">COUNTIF(INDIRECT(ADDRESS($B21,COLUMN(S$30))&amp;":"&amp;ADDRESS($B24,COLUMN(S$30))),"&gt;0")/COUNT(INDIRECT(ADDRESS($B21,COLUMN(S$30))&amp;":"&amp;ADDRESS($B24,COLUMN(S$30))))</f>
        <v>0.73010380622837368</v>
      </c>
      <c r="V24" s="12"/>
      <c r="W24" s="13"/>
      <c r="X24" s="36" t="s">
        <v>39</v>
      </c>
      <c r="Y24" s="22">
        <f ca="1">COUNTIF(INDIRECT(ADDRESS($B21,COLUMN(Y$30))&amp;":"&amp;ADDRESS($B24,COLUMN(Y$30))),"&gt;0")/COUNT(INDIRECT(ADDRESS($B21,COLUMN(Y$30))&amp;":"&amp;ADDRESS($B24,COLUMN(Y$30))))</f>
        <v>0.75778546712802763</v>
      </c>
      <c r="Z24" s="52"/>
      <c r="AA24" s="52"/>
      <c r="AB24" s="20"/>
      <c r="AC24" s="23"/>
      <c r="AD24" s="53" t="s">
        <v>39</v>
      </c>
      <c r="AE24" s="23">
        <f ca="1">COUNTIF(INDIRECT(ADDRESS($B21,COLUMN(AE$30))&amp;":"&amp;ADDRESS($B24,COLUMN(AE$30))),"&gt;0")/COUNT(INDIRECT(ADDRESS($B21,COLUMN(AE$30))&amp;":"&amp;ADDRESS($B24,COLUMN(AE$30))))</f>
        <v>0.74048442906574397</v>
      </c>
      <c r="AF24" s="52"/>
      <c r="AG24" s="52"/>
      <c r="AH24" s="20"/>
      <c r="AI24" s="23"/>
      <c r="AJ24" s="53" t="s">
        <v>39</v>
      </c>
      <c r="AK24" s="23">
        <f ca="1">COUNTIF(INDIRECT(ADDRESS($B21,COLUMN(AK$30))&amp;":"&amp;ADDRESS($B24,COLUMN(AK$30))),"&gt;0")/COUNT(INDIRECT(ADDRESS($B21,COLUMN(AK$30))&amp;":"&amp;ADDRESS($B24,COLUMN(AK$30))))</f>
        <v>0.73010380622837368</v>
      </c>
      <c r="AL24" s="52"/>
      <c r="AM24" s="52"/>
      <c r="AN24" s="20"/>
      <c r="AO24" s="23"/>
      <c r="AP24" s="53" t="s">
        <v>39</v>
      </c>
      <c r="AQ24" s="24">
        <f ca="1">COUNTIF(INDIRECT(ADDRESS($B21,COLUMN(AQ$30))&amp;":"&amp;ADDRESS($B24,COLUMN(AQ$30))),"&gt;0")/COUNT(INDIRECT(ADDRESS($B21,COLUMN(AQ$30))&amp;":"&amp;ADDRESS($B24,COLUMN(AQ$30))))</f>
        <v>0.70588235294117652</v>
      </c>
      <c r="AR24" s="13"/>
      <c r="AT24" s="12"/>
      <c r="AU24" s="13"/>
      <c r="AV24" s="36" t="s">
        <v>39</v>
      </c>
      <c r="AW24" s="22">
        <f ca="1">COUNTIF(INDIRECT(ADDRESS($B21,COLUMN(AW$30))&amp;":"&amp;ADDRESS($B24,COLUMN(AW$30))),"&gt;0")/COUNT(INDIRECT(ADDRESS($B21,COLUMN(AW$30))&amp;":"&amp;ADDRESS($B24,COLUMN(AW$30))))</f>
        <v>0.75778546712802763</v>
      </c>
      <c r="AX24" s="52"/>
      <c r="AY24" s="52"/>
      <c r="AZ24" s="20"/>
      <c r="BA24" s="23"/>
      <c r="BB24" s="53" t="s">
        <v>39</v>
      </c>
      <c r="BC24" s="23">
        <f ca="1">COUNTIF(INDIRECT(ADDRESS($B21,COLUMN(BC$30))&amp;":"&amp;ADDRESS($B24,COLUMN(BC$30))),"&gt;0")/COUNT(INDIRECT(ADDRESS($B21,COLUMN(BC$30))&amp;":"&amp;ADDRESS($B24,COLUMN(BC$30))))</f>
        <v>0.7162629757785467</v>
      </c>
      <c r="BD24" s="52"/>
      <c r="BE24" s="52"/>
      <c r="BF24" s="20"/>
      <c r="BG24" s="23"/>
      <c r="BH24" s="53" t="s">
        <v>39</v>
      </c>
      <c r="BI24" s="23">
        <f ca="1">COUNTIF(INDIRECT(ADDRESS($B21,COLUMN(BI$30))&amp;":"&amp;ADDRESS($B24,COLUMN(BI$30))),"&gt;0")/COUNT(INDIRECT(ADDRESS($B21,COLUMN(BI$30))&amp;":"&amp;ADDRESS($B24,COLUMN(BI$30))))</f>
        <v>0.69204152249134943</v>
      </c>
      <c r="BJ24" s="52"/>
      <c r="BK24" s="52"/>
      <c r="BL24" s="20"/>
      <c r="BM24" s="23"/>
      <c r="BN24" s="53" t="s">
        <v>39</v>
      </c>
      <c r="BO24" s="23">
        <f ca="1">COUNTIF(INDIRECT(ADDRESS($B21,COLUMN(BO$30))&amp;":"&amp;ADDRESS($B24,COLUMN(BO$30))),"&gt;0")/COUNT(INDIRECT(ADDRESS($B21,COLUMN(BO$30))&amp;":"&amp;ADDRESS($B24,COLUMN(BO$30))))</f>
        <v>0.71280276816609001</v>
      </c>
      <c r="BP24" s="52"/>
      <c r="BQ24" s="52"/>
      <c r="BR24" s="20"/>
      <c r="BS24" s="23"/>
      <c r="BT24" s="53" t="s">
        <v>39</v>
      </c>
      <c r="BU24" s="24">
        <f ca="1">COUNTIF(INDIRECT(ADDRESS($B21,COLUMN(BU$30))&amp;":"&amp;ADDRESS($B24,COLUMN(BU$30))),"&gt;0")/COUNT(INDIRECT(ADDRESS($B21,COLUMN(BU$30))&amp;":"&amp;ADDRESS($B24,COLUMN(BU$30))))</f>
        <v>0.69896193771626303</v>
      </c>
      <c r="BV24" s="23"/>
      <c r="BW24" s="52"/>
      <c r="BX24" s="20"/>
      <c r="BY24" s="23"/>
      <c r="BZ24" s="53" t="s">
        <v>39</v>
      </c>
      <c r="CA24" s="23">
        <f ca="1">COUNTIF(INDIRECT(ADDRESS($B21,COLUMN(CA$30))&amp;":"&amp;ADDRESS($B24,COLUMN(CA$30))),"&gt;0")/COUNT(INDIRECT(ADDRESS($B21,COLUMN(CA$30))&amp;":"&amp;ADDRESS($B24,COLUMN(CA$30))))</f>
        <v>0.86159169550173009</v>
      </c>
      <c r="CB24" s="52"/>
      <c r="CC24" s="52"/>
      <c r="CD24" s="20"/>
      <c r="CE24" s="23"/>
      <c r="CF24" s="53" t="s">
        <v>39</v>
      </c>
      <c r="CG24" s="23">
        <f ca="1">COUNTIF(INDIRECT(ADDRESS($B21,COLUMN(CG$30))&amp;":"&amp;ADDRESS($B24,COLUMN(CG$30))),"&gt;0")/COUNT(INDIRECT(ADDRESS($B21,COLUMN(CG$30))&amp;":"&amp;ADDRESS($B24,COLUMN(CG$30))))</f>
        <v>0.7820069204152249</v>
      </c>
      <c r="CH24" s="52"/>
      <c r="CI24" s="52"/>
      <c r="CJ24" s="20"/>
      <c r="CK24" s="23"/>
      <c r="CL24" s="53" t="s">
        <v>39</v>
      </c>
      <c r="CM24" s="23">
        <f ca="1">COUNTIF(INDIRECT(ADDRESS($B21,COLUMN(CM$30))&amp;":"&amp;ADDRESS($B24,COLUMN(CM$30))),"&gt;0")/COUNT(INDIRECT(ADDRESS($B21,COLUMN(CM$30))&amp;":"&amp;ADDRESS($B24,COLUMN(CM$30))))</f>
        <v>0.75086505190311414</v>
      </c>
      <c r="CN24" s="52"/>
      <c r="CO24" s="52"/>
      <c r="CP24" s="20"/>
      <c r="CQ24" s="23"/>
      <c r="CR24" s="53" t="s">
        <v>39</v>
      </c>
      <c r="CS24" s="23">
        <f ca="1">COUNTIF(INDIRECT(ADDRESS($B21,COLUMN(CS$30))&amp;":"&amp;ADDRESS($B24,COLUMN(CS$30))),"&gt;0")/COUNT(INDIRECT(ADDRESS($B21,COLUMN(CS$30))&amp;":"&amp;ADDRESS($B24,COLUMN(CS$30))))</f>
        <v>0.7197231833910035</v>
      </c>
      <c r="CT24" s="52"/>
      <c r="CU24" s="52"/>
      <c r="CV24" s="20"/>
      <c r="CW24" s="23"/>
      <c r="CX24" s="53" t="s">
        <v>39</v>
      </c>
      <c r="CY24" s="24">
        <f ca="1">COUNTIF(INDIRECT(ADDRESS($B21,COLUMN(CY$30))&amp;":"&amp;ADDRESS($B24,COLUMN(CY$30))),"&gt;0")/COUNT(INDIRECT(ADDRESS($B21,COLUMN(CY$30))&amp;":"&amp;ADDRESS($B24,COLUMN(CY$30))))</f>
        <v>0.7197231833910035</v>
      </c>
      <c r="CZ24" s="13"/>
      <c r="DA24" s="13"/>
      <c r="DB24" s="12"/>
      <c r="DC24" s="13"/>
      <c r="DD24" s="36" t="s">
        <v>39</v>
      </c>
      <c r="DE24" s="67">
        <f ca="1">COUNTIF(INDIRECT(ADDRESS($B21,COLUMN(DE$30))&amp;":"&amp;ADDRESS($B24,COLUMN(DE$30))),"&gt;0")/COUNT(INDIRECT(ADDRESS($B21,COLUMN(DE$30))&amp;":"&amp;ADDRESS($B24,COLUMN(DE$30))))</f>
        <v>0.69204152249134943</v>
      </c>
      <c r="DF24" s="13"/>
      <c r="DH24" s="12"/>
      <c r="DI24" s="13"/>
      <c r="DJ24" s="36" t="s">
        <v>39</v>
      </c>
      <c r="DK24" s="22">
        <f ca="1">COUNTIF(INDIRECT(ADDRESS($B21,COLUMN(DK$30))&amp;":"&amp;ADDRESS($B24,COLUMN(DK$30))),"&gt;0")/COUNT(INDIRECT(ADDRESS($B21,COLUMN(DK$30))&amp;":"&amp;ADDRESS($B24,COLUMN(DK$30))))</f>
        <v>0.86159169550173009</v>
      </c>
      <c r="DL24" s="52"/>
      <c r="DM24" s="52"/>
      <c r="DN24" s="20"/>
      <c r="DO24" s="23"/>
      <c r="DP24" s="53" t="s">
        <v>39</v>
      </c>
      <c r="DQ24" s="23">
        <f ca="1">COUNTIF(INDIRECT(ADDRESS($B21,COLUMN(DQ$30))&amp;":"&amp;ADDRESS($B24,COLUMN(DQ$30))),"&gt;0")/COUNT(INDIRECT(ADDRESS($B21,COLUMN(DQ$30))&amp;":"&amp;ADDRESS($B24,COLUMN(DQ$30))))</f>
        <v>0.76816608996539792</v>
      </c>
      <c r="DR24" s="52"/>
      <c r="DS24" s="52"/>
      <c r="DT24" s="20"/>
      <c r="DU24" s="23"/>
      <c r="DV24" s="53" t="s">
        <v>39</v>
      </c>
      <c r="DW24" s="23">
        <f ca="1">COUNTIF(INDIRECT(ADDRESS($B21,COLUMN(DW$30))&amp;":"&amp;ADDRESS($B24,COLUMN(DW$30))),"&gt;0")/COUNT(INDIRECT(ADDRESS($B21,COLUMN(DW$30))&amp;":"&amp;ADDRESS($B24,COLUMN(DW$30))))</f>
        <v>0.73356401384083048</v>
      </c>
      <c r="DX24" s="52"/>
      <c r="DY24" s="52"/>
      <c r="DZ24" s="20"/>
      <c r="EA24" s="23"/>
      <c r="EB24" s="53" t="s">
        <v>39</v>
      </c>
      <c r="EC24" s="23">
        <f ca="1">COUNTIF(INDIRECT(ADDRESS($B21,COLUMN(EC$30))&amp;":"&amp;ADDRESS($B24,COLUMN(EC$30))),"&gt;0")/COUNT(INDIRECT(ADDRESS($B21,COLUMN(EC$30))&amp;":"&amp;ADDRESS($B24,COLUMN(EC$30))))</f>
        <v>0.70242214532871972</v>
      </c>
      <c r="ED24" s="52"/>
      <c r="EE24" s="52"/>
      <c r="EF24" s="20"/>
      <c r="EG24" s="23"/>
      <c r="EH24" s="53" t="s">
        <v>39</v>
      </c>
      <c r="EI24" s="24">
        <f ca="1">COUNTIF(INDIRECT(ADDRESS($B21,COLUMN(EI$30))&amp;":"&amp;ADDRESS($B24,COLUMN(EI$30))),"&gt;0")/COUNT(INDIRECT(ADDRESS($B21,COLUMN(EI$30))&amp;":"&amp;ADDRESS($B24,COLUMN(EI$30))))</f>
        <v>0.70588235294117652</v>
      </c>
      <c r="EJ24" s="13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3"/>
      <c r="FB24" s="36" t="s">
        <v>39</v>
      </c>
      <c r="FC24" s="13">
        <f ca="1">COUNTIF(INDIRECT(ADDRESS($B21,COLUMN(FC$30))&amp;":"&amp;ADDRESS($B24,COLUMN(FC$30))),"&gt;0")/COUNT(INDIRECT(ADDRESS($B21,COLUMN(FC$30))&amp;":"&amp;ADDRESS($B24,COLUMN(FC$30))))</f>
        <v>0.62283737024221453</v>
      </c>
      <c r="FF24" s="12"/>
      <c r="FG24" s="13"/>
      <c r="FH24" s="36" t="s">
        <v>39</v>
      </c>
      <c r="FI24" s="13">
        <f ca="1">COUNTIF(INDIRECT(ADDRESS($B21,COLUMN(FI$30))&amp;":"&amp;ADDRESS($B24,COLUMN(FI$30))),"&gt;0")/COUNT(INDIRECT(ADDRESS($B21,COLUMN(FI$30))&amp;":"&amp;ADDRESS($B24,COLUMN(FI$30))))</f>
        <v>0.7854671280276817</v>
      </c>
      <c r="FL24" s="12"/>
      <c r="FM24" s="12"/>
      <c r="FN24" s="12"/>
    </row>
    <row r="25" spans="1:170" x14ac:dyDescent="0.2">
      <c r="A25" t="s">
        <v>55</v>
      </c>
      <c r="B25" s="3">
        <f ca="1">INDIRECT(ADDRESS(B24,2))</f>
        <v>66524.035019999996</v>
      </c>
      <c r="E25" s="14"/>
      <c r="F25" s="36" t="s">
        <v>47</v>
      </c>
      <c r="G25" s="14">
        <f ca="1">-G18/G21</f>
        <v>0.25229226072943833</v>
      </c>
      <c r="H25" s="13"/>
      <c r="I25" s="12"/>
      <c r="J25" s="12"/>
      <c r="K25" s="14"/>
      <c r="L25" s="36" t="s">
        <v>47</v>
      </c>
      <c r="M25" s="14" t="e">
        <f ca="1">-M18/M21</f>
        <v>#DIV/0!</v>
      </c>
      <c r="N25" s="13"/>
      <c r="O25" s="12"/>
      <c r="P25" s="12"/>
      <c r="Q25" s="14"/>
      <c r="R25" s="36" t="s">
        <v>47</v>
      </c>
      <c r="S25" s="68">
        <f ca="1">-S18/S21</f>
        <v>0.81169264833836419</v>
      </c>
      <c r="V25" s="12"/>
      <c r="W25" s="14"/>
      <c r="X25" s="36" t="s">
        <v>47</v>
      </c>
      <c r="Y25" s="25">
        <f ca="1">-Y18/Y21</f>
        <v>0.55770370222303645</v>
      </c>
      <c r="Z25" s="34"/>
      <c r="AA25" s="20"/>
      <c r="AB25" s="20"/>
      <c r="AC25" s="34"/>
      <c r="AD25" s="53" t="s">
        <v>47</v>
      </c>
      <c r="AE25" s="34">
        <f ca="1">-AE18/AE21</f>
        <v>0.64012292385310532</v>
      </c>
      <c r="AF25" s="34"/>
      <c r="AG25" s="20"/>
      <c r="AH25" s="20"/>
      <c r="AI25" s="34"/>
      <c r="AJ25" s="53" t="s">
        <v>47</v>
      </c>
      <c r="AK25" s="34">
        <f ca="1">-AK18/AK21</f>
        <v>0.81169264833836419</v>
      </c>
      <c r="AL25" s="34"/>
      <c r="AM25" s="20"/>
      <c r="AN25" s="20"/>
      <c r="AO25" s="34"/>
      <c r="AP25" s="53" t="s">
        <v>47</v>
      </c>
      <c r="AQ25" s="54">
        <f ca="1">-AQ18/AQ21</f>
        <v>0.7514790918326647</v>
      </c>
      <c r="AR25" s="14"/>
      <c r="AT25" s="12"/>
      <c r="AU25" s="14"/>
      <c r="AV25" s="36" t="s">
        <v>47</v>
      </c>
      <c r="AW25" s="25">
        <f ca="1">-AW18/AW21</f>
        <v>1.0493042870359159</v>
      </c>
      <c r="AX25" s="52"/>
      <c r="AY25" s="52"/>
      <c r="AZ25" s="20"/>
      <c r="BA25" s="34"/>
      <c r="BB25" s="53" t="s">
        <v>47</v>
      </c>
      <c r="BC25" s="34">
        <f ca="1">-BC18/BC21</f>
        <v>0.75603698611311565</v>
      </c>
      <c r="BD25" s="52"/>
      <c r="BE25" s="52"/>
      <c r="BF25" s="20"/>
      <c r="BG25" s="34"/>
      <c r="BH25" s="53" t="s">
        <v>47</v>
      </c>
      <c r="BI25" s="34">
        <f ca="1">-BI18/BI21</f>
        <v>0.74240348037079895</v>
      </c>
      <c r="BJ25" s="52"/>
      <c r="BK25" s="52"/>
      <c r="BL25" s="20"/>
      <c r="BM25" s="34"/>
      <c r="BN25" s="53" t="s">
        <v>47</v>
      </c>
      <c r="BO25" s="34">
        <f ca="1">-BO18/BO21</f>
        <v>0.51815238342159042</v>
      </c>
      <c r="BP25" s="52"/>
      <c r="BQ25" s="52"/>
      <c r="BR25" s="20"/>
      <c r="BS25" s="34"/>
      <c r="BT25" s="53" t="s">
        <v>47</v>
      </c>
      <c r="BU25" s="54">
        <f ca="1">-BU18/BU21</f>
        <v>0.77367424137398022</v>
      </c>
      <c r="BV25" s="34"/>
      <c r="BW25" s="52"/>
      <c r="BX25" s="20"/>
      <c r="BY25" s="34"/>
      <c r="BZ25" s="53" t="s">
        <v>47</v>
      </c>
      <c r="CA25" s="34">
        <f ca="1">-CA18/CA21</f>
        <v>1.2135567193871122</v>
      </c>
      <c r="CB25" s="34"/>
      <c r="CC25" s="20"/>
      <c r="CD25" s="20"/>
      <c r="CE25" s="34"/>
      <c r="CF25" s="53" t="s">
        <v>47</v>
      </c>
      <c r="CG25" s="34">
        <f ca="1">-CG18/CG21</f>
        <v>1.0070490749808232</v>
      </c>
      <c r="CH25" s="34"/>
      <c r="CI25" s="20"/>
      <c r="CJ25" s="20"/>
      <c r="CK25" s="34"/>
      <c r="CL25" s="53" t="s">
        <v>47</v>
      </c>
      <c r="CM25" s="34">
        <f ca="1">-CM18/CM21</f>
        <v>0.81965528623752015</v>
      </c>
      <c r="CN25" s="34"/>
      <c r="CO25" s="20"/>
      <c r="CP25" s="20"/>
      <c r="CQ25" s="34"/>
      <c r="CR25" s="53" t="s">
        <v>47</v>
      </c>
      <c r="CS25" s="34">
        <f ca="1">-CS18/CS21</f>
        <v>0.58164434434746304</v>
      </c>
      <c r="CT25" s="34"/>
      <c r="CU25" s="20"/>
      <c r="CV25" s="20"/>
      <c r="CW25" s="34"/>
      <c r="CX25" s="53" t="s">
        <v>47</v>
      </c>
      <c r="CY25" s="54">
        <f ca="1">-CY18/CY21</f>
        <v>1.0212583936839759</v>
      </c>
      <c r="CZ25" s="14"/>
      <c r="DA25" s="14"/>
      <c r="DB25" s="12"/>
      <c r="DC25" s="14"/>
      <c r="DD25" s="36" t="s">
        <v>47</v>
      </c>
      <c r="DE25" s="68">
        <f ca="1">-DE18/DE21</f>
        <v>0.92187105025539262</v>
      </c>
      <c r="DF25" s="14"/>
      <c r="DH25" s="12"/>
      <c r="DI25" s="14"/>
      <c r="DJ25" s="36" t="s">
        <v>47</v>
      </c>
      <c r="DK25" s="25">
        <f ca="1">-DK18/DK21</f>
        <v>0.79370279840214697</v>
      </c>
      <c r="DL25" s="34"/>
      <c r="DM25" s="20"/>
      <c r="DN25" s="20"/>
      <c r="DO25" s="34"/>
      <c r="DP25" s="53" t="s">
        <v>47</v>
      </c>
      <c r="DQ25" s="34">
        <f ca="1">-DQ18/DQ21</f>
        <v>0.91257185208166491</v>
      </c>
      <c r="DR25" s="34"/>
      <c r="DS25" s="20"/>
      <c r="DT25" s="20"/>
      <c r="DU25" s="34"/>
      <c r="DV25" s="53" t="s">
        <v>47</v>
      </c>
      <c r="DW25" s="34">
        <f ca="1">-DW18/DW21</f>
        <v>0.76876103825807363</v>
      </c>
      <c r="DX25" s="34"/>
      <c r="DY25" s="20"/>
      <c r="DZ25" s="20"/>
      <c r="EA25" s="34"/>
      <c r="EB25" s="53" t="s">
        <v>47</v>
      </c>
      <c r="EC25" s="34">
        <f ca="1">-EC18/EC21</f>
        <v>0.59076658377354963</v>
      </c>
      <c r="ED25" s="34"/>
      <c r="EE25" s="20"/>
      <c r="EF25" s="20"/>
      <c r="EG25" s="34"/>
      <c r="EH25" s="53" t="s">
        <v>47</v>
      </c>
      <c r="EI25" s="54">
        <f ca="1">-EI18/EI21</f>
        <v>0.83462955397715377</v>
      </c>
      <c r="EJ25" s="14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4"/>
      <c r="FB25" s="36" t="s">
        <v>47</v>
      </c>
      <c r="FC25" s="14">
        <f ca="1">-FC18/FC21</f>
        <v>0.3227064883322952</v>
      </c>
      <c r="FF25" s="12"/>
      <c r="FG25" s="14"/>
      <c r="FH25" s="36" t="s">
        <v>47</v>
      </c>
      <c r="FI25" s="14">
        <f ca="1">-FI18/FI21</f>
        <v>0.75749006234743643</v>
      </c>
      <c r="FL25" s="12"/>
      <c r="FM25" s="12"/>
      <c r="FN25" s="12"/>
    </row>
    <row r="26" spans="1:170" x14ac:dyDescent="0.2">
      <c r="F26" s="36" t="s">
        <v>48</v>
      </c>
      <c r="G26" s="14" t="e">
        <f ca="1">((((INDIRECT(ADDRESS($B24,COLUMN(H$30))))/(INDIRECT(ADDRESS($B24-36,COLUMN(H$30))))))^(1/3)-1)/-MIN(INDIRECT(ADDRESS($B24-36,COLUMN(I$30))&amp;":"&amp;ADDRESS($B24,COLUMN(I$30))))</f>
        <v>#DIV/0!</v>
      </c>
      <c r="L26" s="36" t="s">
        <v>48</v>
      </c>
      <c r="M26" s="14" t="e">
        <f ca="1">((((INDIRECT(ADDRESS($B24,COLUMN(N$30))))/(INDIRECT(ADDRESS($B24-36,COLUMN(N$30))))))^(1/3)-1)/-MIN(INDIRECT(ADDRESS($B24-36,COLUMN(O$30))&amp;":"&amp;ADDRESS($B24,COLUMN(O$30))))</f>
        <v>#DIV/0!</v>
      </c>
      <c r="R26" s="36" t="s">
        <v>48</v>
      </c>
      <c r="S26" s="69">
        <f ca="1">((((INDIRECT(ADDRESS($B24,COLUMN(T$30))))/(INDIRECT(ADDRESS($B24-36,COLUMN(T$30))))))^(1/3)-1)/-MIN(INDIRECT(ADDRESS($B24-36,COLUMN(U$30))&amp;":"&amp;ADDRESS($B24,COLUMN(U$30))))</f>
        <v>0.83305816915655639</v>
      </c>
      <c r="X26" s="36" t="s">
        <v>48</v>
      </c>
      <c r="Y26" s="55">
        <f ca="1">((((INDIRECT(ADDRESS($B24,COLUMN(Z$30))))/(INDIRECT(ADDRESS($B24-36,COLUMN(Z$30))))))^(1/3)-1)/-MIN(INDIRECT(ADDRESS($B24-36,COLUMN(AA$30))&amp;":"&amp;ADDRESS($B24,COLUMN(AA$30))))</f>
        <v>0.38668661099752</v>
      </c>
      <c r="Z26" s="65"/>
      <c r="AA26" s="65"/>
      <c r="AB26" s="65"/>
      <c r="AC26" s="65"/>
      <c r="AD26" s="59" t="s">
        <v>48</v>
      </c>
      <c r="AE26" s="58">
        <f ca="1">((((INDIRECT(ADDRESS($B24,COLUMN(AF$30))))/(INDIRECT(ADDRESS($B24-36,COLUMN(AF$30))))))^(1/3)-1)/-MIN(INDIRECT(ADDRESS($B24-36,COLUMN(AG$30))&amp;":"&amp;ADDRESS($B24,COLUMN(AG$30))))</f>
        <v>0.65920879441944646</v>
      </c>
      <c r="AF26" s="65"/>
      <c r="AG26" s="65"/>
      <c r="AH26" s="65"/>
      <c r="AI26" s="65"/>
      <c r="AJ26" s="59" t="s">
        <v>48</v>
      </c>
      <c r="AK26" s="58">
        <f ca="1">((((INDIRECT(ADDRESS($B24,COLUMN(AL$30))))/(INDIRECT(ADDRESS($B24-36,COLUMN(AL$30))))))^(1/3)-1)/-MIN(INDIRECT(ADDRESS($B24-36,COLUMN(AM$30))&amp;":"&amp;ADDRESS($B24,COLUMN(AM$30))))</f>
        <v>0.83305816915655639</v>
      </c>
      <c r="AL26" s="65"/>
      <c r="AM26" s="65"/>
      <c r="AN26" s="65"/>
      <c r="AO26" s="65"/>
      <c r="AP26" s="59" t="s">
        <v>48</v>
      </c>
      <c r="AQ26" s="60">
        <f ca="1">((((INDIRECT(ADDRESS($B24,COLUMN(AR$30))))/(INDIRECT(ADDRESS($B24-36,COLUMN(AR$30))))))^(1/3)-1)/-MIN(INDIRECT(ADDRESS($B24-36,COLUMN(AS$30))&amp;":"&amp;ADDRESS($B24,COLUMN(AS$30))))</f>
        <v>0.68127404019242976</v>
      </c>
      <c r="AR26" s="14"/>
      <c r="AV26" s="36" t="s">
        <v>48</v>
      </c>
      <c r="AW26" s="55">
        <f ca="1">((((INDIRECT(ADDRESS($B24,COLUMN(AX$30))))/(INDIRECT(ADDRESS($B24-36,COLUMN(AX$30))))))^(1/3)-1)/-MIN(INDIRECT(ADDRESS($B24-36,COLUMN(AY$30))&amp;":"&amp;ADDRESS($B24,COLUMN(AY$30))))</f>
        <v>0.89169710045498318</v>
      </c>
      <c r="AX26" s="65"/>
      <c r="AY26" s="65"/>
      <c r="AZ26" s="65"/>
      <c r="BA26" s="65"/>
      <c r="BB26" s="59" t="s">
        <v>48</v>
      </c>
      <c r="BC26" s="58">
        <f ca="1">((((INDIRECT(ADDRESS($B24,COLUMN(BD$30))))/(INDIRECT(ADDRESS($B24-36,COLUMN(BD$30))))))^(1/3)-1)/-MIN(INDIRECT(ADDRESS($B24-36,COLUMN(BE$30))&amp;":"&amp;ADDRESS($B24,COLUMN(BE$30))))</f>
        <v>0.5881186548188172</v>
      </c>
      <c r="BD26" s="65"/>
      <c r="BE26" s="65"/>
      <c r="BF26" s="65"/>
      <c r="BG26" s="65"/>
      <c r="BH26" s="59" t="s">
        <v>48</v>
      </c>
      <c r="BI26" s="58">
        <f ca="1">((((INDIRECT(ADDRESS($B24,COLUMN(BJ$30))))/(INDIRECT(ADDRESS($B24-36,COLUMN(BJ$30))))))^(1/3)-1)/-MIN(INDIRECT(ADDRESS($B24-36,COLUMN(BK$30))&amp;":"&amp;ADDRESS($B24,COLUMN(BK$30))))</f>
        <v>1.0805398093229597</v>
      </c>
      <c r="BJ26" s="65"/>
      <c r="BK26" s="65"/>
      <c r="BL26" s="65"/>
      <c r="BM26" s="65"/>
      <c r="BN26" s="59" t="s">
        <v>48</v>
      </c>
      <c r="BO26" s="58">
        <f ca="1">((((INDIRECT(ADDRESS($B24,COLUMN(BP$30))))/(INDIRECT(ADDRESS($B24-36,COLUMN(BP$30))))))^(1/3)-1)/-MIN(INDIRECT(ADDRESS($B24-36,COLUMN(BQ$30))&amp;":"&amp;ADDRESS($B24,COLUMN(BQ$30))))</f>
        <v>0.95129762315959776</v>
      </c>
      <c r="BP26" s="65"/>
      <c r="BQ26" s="65"/>
      <c r="BR26" s="65"/>
      <c r="BS26" s="65"/>
      <c r="BT26" s="59" t="s">
        <v>48</v>
      </c>
      <c r="BU26" s="60">
        <f ca="1">((((INDIRECT(ADDRESS($B24,COLUMN(BV$30))))/(INDIRECT(ADDRESS($B24-36,COLUMN(BV$30))))))^(1/3)-1)/-MIN(INDIRECT(ADDRESS($B24-36,COLUMN(BW$30))&amp;":"&amp;ADDRESS($B24,COLUMN(BW$30))))</f>
        <v>0.9597775488223943</v>
      </c>
      <c r="BV26" s="58"/>
      <c r="BW26" s="65"/>
      <c r="BX26" s="65"/>
      <c r="BY26" s="65"/>
      <c r="BZ26" s="59" t="s">
        <v>48</v>
      </c>
      <c r="CA26" s="58">
        <f ca="1">((((INDIRECT(ADDRESS($B24,COLUMN(CB$30))))/(INDIRECT(ADDRESS($B24-36,COLUMN(CB$30))))))^(1/3)-1)/-MIN(INDIRECT(ADDRESS($B24-36,COLUMN(CC$30))&amp;":"&amp;ADDRESS($B24,COLUMN(CC$30))))</f>
        <v>1.8251192859355339</v>
      </c>
      <c r="CB26" s="65"/>
      <c r="CC26" s="65"/>
      <c r="CD26" s="65"/>
      <c r="CE26" s="65"/>
      <c r="CF26" s="59" t="s">
        <v>48</v>
      </c>
      <c r="CG26" s="58">
        <f ca="1">((((INDIRECT(ADDRESS($B24,COLUMN(CH$30))))/(INDIRECT(ADDRESS($B24-36,COLUMN(CH$30))))))^(1/3)-1)/-MIN(INDIRECT(ADDRESS($B24-36,COLUMN(CI$30))&amp;":"&amp;ADDRESS($B24,COLUMN(CI$30))))</f>
        <v>3.3336091660877254</v>
      </c>
      <c r="CH26" s="65"/>
      <c r="CI26" s="65"/>
      <c r="CJ26" s="65"/>
      <c r="CK26" s="65"/>
      <c r="CL26" s="59" t="s">
        <v>48</v>
      </c>
      <c r="CM26" s="58">
        <f ca="1">((((INDIRECT(ADDRESS($B24,COLUMN(CN$30))))/(INDIRECT(ADDRESS($B24-36,COLUMN(CN$30))))))^(1/3)-1)/-MIN(INDIRECT(ADDRESS($B24-36,COLUMN(CO$30))&amp;":"&amp;ADDRESS($B24,COLUMN(CO$30))))</f>
        <v>1.627870670244022</v>
      </c>
      <c r="CN26" s="65"/>
      <c r="CO26" s="65"/>
      <c r="CP26" s="65"/>
      <c r="CQ26" s="65"/>
      <c r="CR26" s="59" t="s">
        <v>48</v>
      </c>
      <c r="CS26" s="58">
        <f ca="1">((((INDIRECT(ADDRESS($B24,COLUMN(CT$30))))/(INDIRECT(ADDRESS($B24-36,COLUMN(CT$30))))))^(1/3)-1)/-MIN(INDIRECT(ADDRESS($B24-36,COLUMN(CU$30))&amp;":"&amp;ADDRESS($B24,COLUMN(CU$30))))</f>
        <v>0.95129762315959776</v>
      </c>
      <c r="CT26" s="65"/>
      <c r="CU26" s="65"/>
      <c r="CV26" s="65"/>
      <c r="CW26" s="65"/>
      <c r="CX26" s="59" t="s">
        <v>48</v>
      </c>
      <c r="CY26" s="60">
        <f ca="1">((((INDIRECT(ADDRESS($B24,COLUMN(CZ$30))))/(INDIRECT(ADDRESS($B24-36,COLUMN(CZ$30))))))^(1/3)-1)/-MIN(INDIRECT(ADDRESS($B24-36,COLUMN(DA$30))&amp;":"&amp;ADDRESS($B24,COLUMN(DA$30))))</f>
        <v>2.5224203583833056</v>
      </c>
      <c r="CZ26" s="14"/>
      <c r="DA26" s="14"/>
      <c r="DD26" s="36" t="s">
        <v>48</v>
      </c>
      <c r="DE26" s="69">
        <f ca="1">((((INDIRECT(ADDRESS($B24,COLUMN(DF$30))))/(INDIRECT(ADDRESS($B24-36,COLUMN(DF$30))))))^(1/3)-1)/-MIN(INDIRECT(ADDRESS($B24-36,COLUMN(DG$30))&amp;":"&amp;ADDRESS($B24,COLUMN(DG$30))))</f>
        <v>1.171315021416198</v>
      </c>
      <c r="DF26" s="14"/>
      <c r="DJ26" s="36" t="s">
        <v>48</v>
      </c>
      <c r="DK26" s="55">
        <f ca="1">((((INDIRECT(ADDRESS($B24,COLUMN(DL$30))))/(INDIRECT(ADDRESS($B24-36,COLUMN(DL$30))))))^(1/3)-1)/-MIN(INDIRECT(ADDRESS($B24-36,COLUMN(DM$30))&amp;":"&amp;ADDRESS($B24,COLUMN(DM$30))))</f>
        <v>0.11517769548632302</v>
      </c>
      <c r="DL26" s="65"/>
      <c r="DM26" s="65"/>
      <c r="DN26" s="65"/>
      <c r="DO26" s="65"/>
      <c r="DP26" s="59" t="s">
        <v>48</v>
      </c>
      <c r="DQ26" s="58">
        <f ca="1">((((INDIRECT(ADDRESS($B24,COLUMN(DR$30))))/(INDIRECT(ADDRESS($B24-36,COLUMN(DR$30))))))^(1/3)-1)/-MIN(INDIRECT(ADDRESS($B24-36,COLUMN(DS$30))&amp;":"&amp;ADDRESS($B24,COLUMN(DS$30))))</f>
        <v>0.67607204221058692</v>
      </c>
      <c r="DR26" s="65"/>
      <c r="DS26" s="65"/>
      <c r="DT26" s="65"/>
      <c r="DU26" s="65"/>
      <c r="DV26" s="59" t="s">
        <v>48</v>
      </c>
      <c r="DW26" s="58">
        <f ca="1">((((INDIRECT(ADDRESS($B24,COLUMN(DX$30))))/(INDIRECT(ADDRESS($B24-36,COLUMN(DX$30))))))^(1/3)-1)/-MIN(INDIRECT(ADDRESS($B24-36,COLUMN(DY$30))&amp;":"&amp;ADDRESS($B24,COLUMN(DY$30))))</f>
        <v>0.83305816915656161</v>
      </c>
      <c r="DX26" s="65"/>
      <c r="DY26" s="65"/>
      <c r="DZ26" s="65"/>
      <c r="EA26" s="65"/>
      <c r="EB26" s="59" t="s">
        <v>48</v>
      </c>
      <c r="EC26" s="58">
        <f ca="1">((((INDIRECT(ADDRESS($B24,COLUMN(ED$30))))/(INDIRECT(ADDRESS($B24-36,COLUMN(ED$30))))))^(1/3)-1)/-MIN(INDIRECT(ADDRESS($B24-36,COLUMN(EE$30))&amp;":"&amp;ADDRESS($B24,COLUMN(EE$30))))</f>
        <v>0.93099366635814262</v>
      </c>
      <c r="ED26" s="65"/>
      <c r="EE26" s="65"/>
      <c r="EF26" s="65"/>
      <c r="EG26" s="65"/>
      <c r="EH26" s="59" t="s">
        <v>48</v>
      </c>
      <c r="EI26" s="60">
        <f ca="1">((((INDIRECT(ADDRESS($B24,COLUMN(EJ$30))))/(INDIRECT(ADDRESS($B24-36,COLUMN(EJ$30))))))^(1/3)-1)/-MIN(INDIRECT(ADDRESS($B24-36,COLUMN(EK$30))&amp;":"&amp;ADDRESS($B24,COLUMN(EK$30))))</f>
        <v>0.71251950924594676</v>
      </c>
      <c r="EJ26" s="14"/>
      <c r="FB26" s="36" t="s">
        <v>48</v>
      </c>
      <c r="FC26" s="14">
        <f ca="1">((((INDIRECT(ADDRESS($B24,COLUMN(FD$30))))/(INDIRECT(ADDRESS($B24-36,COLUMN(FD$30))))))^(1/3)-1)/-MIN(INDIRECT(ADDRESS($B24-36,COLUMN(FE$30))&amp;":"&amp;ADDRESS($B24,COLUMN(FE$30))))</f>
        <v>0.35399557178951785</v>
      </c>
      <c r="FH26" s="36" t="s">
        <v>48</v>
      </c>
      <c r="FI26" s="14">
        <f ca="1">((((INDIRECT(ADDRESS($B24,COLUMN(FJ$30))))/(INDIRECT(ADDRESS($B24-36,COLUMN(FJ$30))))))^(1/3)-1)/-MIN(INDIRECT(ADDRESS($B24-36,COLUMN(FK$30))&amp;":"&amp;ADDRESS($B24,COLUMN(FK$30))))</f>
        <v>1.62787067024402</v>
      </c>
    </row>
    <row r="27" spans="1:170" x14ac:dyDescent="0.2">
      <c r="A27" t="s">
        <v>5</v>
      </c>
      <c r="B27" s="6">
        <f ca="1">$M$18</f>
        <v>9.4862237914281833E-2</v>
      </c>
      <c r="D27" s="36"/>
      <c r="AK27" s="5"/>
      <c r="CM27" s="5"/>
      <c r="DW27" s="5"/>
    </row>
    <row r="28" spans="1:170" x14ac:dyDescent="0.2">
      <c r="D28" s="36"/>
      <c r="J28" t="s">
        <v>46</v>
      </c>
    </row>
    <row r="30" spans="1:170" x14ac:dyDescent="0.2">
      <c r="A30" s="16" t="s">
        <v>0</v>
      </c>
      <c r="B30" s="28" t="s">
        <v>1</v>
      </c>
      <c r="C30" s="29" t="s">
        <v>5</v>
      </c>
      <c r="D30" s="18" t="s">
        <v>28</v>
      </c>
      <c r="E30" s="16" t="s">
        <v>17</v>
      </c>
      <c r="F30" s="17" t="s">
        <v>16</v>
      </c>
      <c r="G30" s="17" t="s">
        <v>19</v>
      </c>
      <c r="H30" s="17" t="s">
        <v>18</v>
      </c>
      <c r="I30" s="17" t="s">
        <v>29</v>
      </c>
      <c r="J30" s="18" t="s">
        <v>30</v>
      </c>
      <c r="K30" s="16" t="s">
        <v>17</v>
      </c>
      <c r="L30" s="17" t="s">
        <v>16</v>
      </c>
      <c r="M30" s="17" t="s">
        <v>19</v>
      </c>
      <c r="N30" s="17" t="s">
        <v>18</v>
      </c>
      <c r="O30" s="17" t="s">
        <v>29</v>
      </c>
      <c r="P30" s="18" t="s">
        <v>30</v>
      </c>
      <c r="Q30" s="16" t="s">
        <v>17</v>
      </c>
      <c r="R30" s="17" t="s">
        <v>16</v>
      </c>
      <c r="S30" s="17" t="s">
        <v>19</v>
      </c>
      <c r="T30" s="17" t="s">
        <v>18</v>
      </c>
      <c r="U30" s="17" t="s">
        <v>29</v>
      </c>
      <c r="V30" s="18" t="s">
        <v>30</v>
      </c>
      <c r="W30" s="16" t="s">
        <v>17</v>
      </c>
      <c r="X30" s="17" t="s">
        <v>16</v>
      </c>
      <c r="Y30" s="17" t="s">
        <v>19</v>
      </c>
      <c r="Z30" s="17" t="s">
        <v>18</v>
      </c>
      <c r="AA30" s="17" t="s">
        <v>29</v>
      </c>
      <c r="AB30" s="18" t="s">
        <v>30</v>
      </c>
      <c r="AC30" s="16" t="s">
        <v>17</v>
      </c>
      <c r="AD30" s="17" t="s">
        <v>16</v>
      </c>
      <c r="AE30" s="17" t="s">
        <v>19</v>
      </c>
      <c r="AF30" s="17" t="s">
        <v>18</v>
      </c>
      <c r="AG30" s="17" t="s">
        <v>29</v>
      </c>
      <c r="AH30" s="18" t="s">
        <v>30</v>
      </c>
      <c r="AI30" s="16" t="s">
        <v>17</v>
      </c>
      <c r="AJ30" s="17" t="s">
        <v>16</v>
      </c>
      <c r="AK30" s="17" t="s">
        <v>19</v>
      </c>
      <c r="AL30" s="17" t="s">
        <v>18</v>
      </c>
      <c r="AM30" s="17" t="s">
        <v>29</v>
      </c>
      <c r="AN30" s="18" t="s">
        <v>30</v>
      </c>
      <c r="AO30" s="16" t="s">
        <v>17</v>
      </c>
      <c r="AP30" s="17" t="s">
        <v>16</v>
      </c>
      <c r="AQ30" s="17" t="s">
        <v>19</v>
      </c>
      <c r="AR30" s="17" t="s">
        <v>18</v>
      </c>
      <c r="AS30" s="17" t="s">
        <v>29</v>
      </c>
      <c r="AT30" s="18" t="s">
        <v>30</v>
      </c>
      <c r="AU30" s="16" t="s">
        <v>17</v>
      </c>
      <c r="AV30" s="17" t="s">
        <v>16</v>
      </c>
      <c r="AW30" s="17" t="s">
        <v>19</v>
      </c>
      <c r="AX30" s="17" t="s">
        <v>18</v>
      </c>
      <c r="AY30" s="17" t="s">
        <v>29</v>
      </c>
      <c r="AZ30" s="18" t="s">
        <v>30</v>
      </c>
      <c r="BA30" s="16" t="s">
        <v>17</v>
      </c>
      <c r="BB30" s="17" t="s">
        <v>16</v>
      </c>
      <c r="BC30" s="17" t="s">
        <v>19</v>
      </c>
      <c r="BD30" s="17" t="s">
        <v>18</v>
      </c>
      <c r="BE30" s="17" t="s">
        <v>29</v>
      </c>
      <c r="BF30" s="18" t="s">
        <v>30</v>
      </c>
      <c r="BG30" s="16" t="s">
        <v>17</v>
      </c>
      <c r="BH30" s="17" t="s">
        <v>16</v>
      </c>
      <c r="BI30" s="17" t="s">
        <v>19</v>
      </c>
      <c r="BJ30" s="17" t="s">
        <v>18</v>
      </c>
      <c r="BK30" s="17" t="s">
        <v>29</v>
      </c>
      <c r="BL30" s="18" t="s">
        <v>30</v>
      </c>
      <c r="BM30" s="16" t="s">
        <v>17</v>
      </c>
      <c r="BN30" s="17" t="s">
        <v>16</v>
      </c>
      <c r="BO30" s="17" t="s">
        <v>19</v>
      </c>
      <c r="BP30" s="17" t="s">
        <v>18</v>
      </c>
      <c r="BQ30" s="17" t="s">
        <v>29</v>
      </c>
      <c r="BR30" s="18" t="s">
        <v>30</v>
      </c>
      <c r="BS30" s="16" t="s">
        <v>17</v>
      </c>
      <c r="BT30" s="17" t="s">
        <v>16</v>
      </c>
      <c r="BU30" s="17" t="s">
        <v>19</v>
      </c>
      <c r="BV30" s="17" t="s">
        <v>18</v>
      </c>
      <c r="BW30" s="17" t="s">
        <v>29</v>
      </c>
      <c r="BX30" s="18" t="s">
        <v>30</v>
      </c>
      <c r="BY30" s="16" t="s">
        <v>17</v>
      </c>
      <c r="BZ30" s="17" t="s">
        <v>16</v>
      </c>
      <c r="CA30" s="17" t="s">
        <v>19</v>
      </c>
      <c r="CB30" s="17" t="s">
        <v>18</v>
      </c>
      <c r="CC30" s="17" t="s">
        <v>29</v>
      </c>
      <c r="CD30" s="18" t="s">
        <v>30</v>
      </c>
      <c r="CE30" s="16" t="s">
        <v>17</v>
      </c>
      <c r="CF30" s="17" t="s">
        <v>16</v>
      </c>
      <c r="CG30" s="17" t="s">
        <v>19</v>
      </c>
      <c r="CH30" s="17" t="s">
        <v>18</v>
      </c>
      <c r="CI30" s="17" t="s">
        <v>29</v>
      </c>
      <c r="CJ30" s="18" t="s">
        <v>30</v>
      </c>
      <c r="CK30" s="16" t="s">
        <v>17</v>
      </c>
      <c r="CL30" s="17" t="s">
        <v>16</v>
      </c>
      <c r="CM30" s="17" t="s">
        <v>19</v>
      </c>
      <c r="CN30" s="17" t="s">
        <v>18</v>
      </c>
      <c r="CO30" s="17" t="s">
        <v>29</v>
      </c>
      <c r="CP30" s="18" t="s">
        <v>30</v>
      </c>
      <c r="CQ30" s="16" t="s">
        <v>17</v>
      </c>
      <c r="CR30" s="17" t="s">
        <v>16</v>
      </c>
      <c r="CS30" s="17" t="s">
        <v>19</v>
      </c>
      <c r="CT30" s="17" t="s">
        <v>18</v>
      </c>
      <c r="CU30" s="17" t="s">
        <v>29</v>
      </c>
      <c r="CV30" s="18" t="s">
        <v>30</v>
      </c>
      <c r="CW30" s="16" t="s">
        <v>17</v>
      </c>
      <c r="CX30" s="17" t="s">
        <v>16</v>
      </c>
      <c r="CY30" s="17" t="s">
        <v>19</v>
      </c>
      <c r="CZ30" s="17" t="s">
        <v>18</v>
      </c>
      <c r="DA30" s="17" t="s">
        <v>29</v>
      </c>
      <c r="DB30" s="18" t="s">
        <v>30</v>
      </c>
      <c r="DC30" s="16" t="s">
        <v>17</v>
      </c>
      <c r="DD30" s="17" t="s">
        <v>16</v>
      </c>
      <c r="DE30" s="17" t="s">
        <v>19</v>
      </c>
      <c r="DF30" s="17" t="s">
        <v>18</v>
      </c>
      <c r="DG30" s="17" t="s">
        <v>29</v>
      </c>
      <c r="DH30" s="18" t="s">
        <v>30</v>
      </c>
      <c r="DI30" s="16" t="s">
        <v>17</v>
      </c>
      <c r="DJ30" s="17" t="s">
        <v>16</v>
      </c>
      <c r="DK30" s="17" t="s">
        <v>19</v>
      </c>
      <c r="DL30" s="17" t="s">
        <v>18</v>
      </c>
      <c r="DM30" s="17" t="s">
        <v>29</v>
      </c>
      <c r="DN30" s="18" t="s">
        <v>30</v>
      </c>
      <c r="DO30" s="16" t="s">
        <v>17</v>
      </c>
      <c r="DP30" s="17" t="s">
        <v>16</v>
      </c>
      <c r="DQ30" s="17" t="s">
        <v>19</v>
      </c>
      <c r="DR30" s="17" t="s">
        <v>18</v>
      </c>
      <c r="DS30" s="17" t="s">
        <v>29</v>
      </c>
      <c r="DT30" s="18" t="s">
        <v>30</v>
      </c>
      <c r="DU30" s="16" t="s">
        <v>17</v>
      </c>
      <c r="DV30" s="17" t="s">
        <v>16</v>
      </c>
      <c r="DW30" s="17" t="s">
        <v>19</v>
      </c>
      <c r="DX30" s="17" t="s">
        <v>18</v>
      </c>
      <c r="DY30" s="17" t="s">
        <v>29</v>
      </c>
      <c r="DZ30" s="18" t="s">
        <v>30</v>
      </c>
      <c r="EA30" s="16" t="s">
        <v>17</v>
      </c>
      <c r="EB30" s="17" t="s">
        <v>16</v>
      </c>
      <c r="EC30" s="17" t="s">
        <v>19</v>
      </c>
      <c r="ED30" s="17" t="s">
        <v>18</v>
      </c>
      <c r="EE30" s="17" t="s">
        <v>29</v>
      </c>
      <c r="EF30" s="18" t="s">
        <v>30</v>
      </c>
      <c r="EG30" s="16" t="s">
        <v>17</v>
      </c>
      <c r="EH30" s="17" t="s">
        <v>16</v>
      </c>
      <c r="EI30" s="17" t="s">
        <v>19</v>
      </c>
      <c r="EJ30" s="17" t="s">
        <v>18</v>
      </c>
      <c r="EK30" s="17" t="s">
        <v>29</v>
      </c>
      <c r="EL30" s="18" t="s">
        <v>30</v>
      </c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6" t="s">
        <v>17</v>
      </c>
      <c r="FB30" s="17" t="s">
        <v>16</v>
      </c>
      <c r="FC30" s="17" t="s">
        <v>19</v>
      </c>
      <c r="FD30" s="17" t="s">
        <v>18</v>
      </c>
      <c r="FE30" s="17" t="s">
        <v>29</v>
      </c>
      <c r="FF30" s="18" t="s">
        <v>30</v>
      </c>
      <c r="FG30" s="16" t="s">
        <v>17</v>
      </c>
      <c r="FH30" s="17" t="s">
        <v>16</v>
      </c>
      <c r="FI30" s="17" t="s">
        <v>19</v>
      </c>
      <c r="FJ30" s="17" t="s">
        <v>18</v>
      </c>
      <c r="FK30" s="17" t="s">
        <v>29</v>
      </c>
      <c r="FL30" s="18" t="s">
        <v>30</v>
      </c>
      <c r="FM30" s="17"/>
      <c r="FN30" s="17"/>
    </row>
    <row r="31" spans="1:170" x14ac:dyDescent="0.2">
      <c r="A31" s="30">
        <f t="shared" ref="A31:A42" si="0">A32-31</f>
        <v>25592</v>
      </c>
      <c r="B31" s="31">
        <f t="shared" ref="B31:B42" si="1">B32</f>
        <v>72.154449999999997</v>
      </c>
      <c r="C31" s="23">
        <v>3.7548121803465673E-3</v>
      </c>
      <c r="D31" s="21"/>
      <c r="E31" s="19"/>
      <c r="F31" s="20"/>
      <c r="G31" s="20"/>
      <c r="H31" s="20"/>
      <c r="I31" s="27">
        <f ca="1">IF($A31&lt;=$C$2,0,H31/MAX(INDIRECT(ADDRESS($B$5,COLUMN(H31))&amp;":"&amp;ADDRESS(ROW(H31),COLUMN(H31))))-1)</f>
        <v>0</v>
      </c>
      <c r="J31" s="43">
        <f ca="1">IF($A31&lt;=$C$18,0,H31/MAX(INDIRECT(ADDRESS($B$21,COLUMN(H31))&amp;":"&amp;ADDRESS(ROW(H31),COLUMN(H31))))-1)</f>
        <v>0</v>
      </c>
      <c r="K31" s="19"/>
      <c r="L31" s="20"/>
      <c r="M31" s="20"/>
      <c r="N31" s="20"/>
      <c r="O31" s="27">
        <f ca="1">IF($A31&lt;=$C$2,0,N31/MAX(INDIRECT(ADDRESS($B$5,COLUMN(N31))&amp;":"&amp;ADDRESS(ROW(N31),COLUMN(N31))))-1)</f>
        <v>0</v>
      </c>
      <c r="P31" s="43">
        <f ca="1">IF($A31&lt;=$C$18,0,N31/MAX(INDIRECT(ADDRESS($B$21,COLUMN(N31))&amp;":"&amp;ADDRESS(ROW(N31),COLUMN(N31))))-1)</f>
        <v>0</v>
      </c>
      <c r="Q31" s="19"/>
      <c r="R31" s="20"/>
      <c r="S31" s="20"/>
      <c r="T31" s="20"/>
      <c r="U31" s="27">
        <f ca="1">IF($A31&lt;=$C$2,0,T31/MAX(INDIRECT(ADDRESS($B$5,COLUMN(T31))&amp;":"&amp;ADDRESS(ROW(T31),COLUMN(T31))))-1)</f>
        <v>0</v>
      </c>
      <c r="V31" s="43">
        <f ca="1">IF($A31&lt;=$C$18,0,T31/MAX(INDIRECT(ADDRESS($B$21,COLUMN(T31))&amp;":"&amp;ADDRESS(ROW(T31),COLUMN(T31))))-1)</f>
        <v>0</v>
      </c>
      <c r="W31" s="19"/>
      <c r="X31" s="20"/>
      <c r="Y31" s="20"/>
      <c r="Z31" s="20"/>
      <c r="AA31" s="27">
        <f ca="1">IF($A31&lt;=$C$2,0,Z31/MAX(INDIRECT(ADDRESS($B$5,COLUMN(Z31))&amp;":"&amp;ADDRESS(ROW(Z31),COLUMN(Z31))))-1)</f>
        <v>0</v>
      </c>
      <c r="AB31" s="43">
        <f ca="1">IF($A31&lt;=$C$18,0,Z31/MAX(INDIRECT(ADDRESS($B$21,COLUMN(Z31))&amp;":"&amp;ADDRESS(ROW(Z31),COLUMN(Z31))))-1)</f>
        <v>0</v>
      </c>
      <c r="AC31" s="19"/>
      <c r="AD31" s="20"/>
      <c r="AE31" s="20"/>
      <c r="AF31" s="20"/>
      <c r="AG31" s="27">
        <f ca="1">IF($A31&lt;=$C$2,0,AF31/MAX(INDIRECT(ADDRESS($B$5,COLUMN(AF31))&amp;":"&amp;ADDRESS(ROW(AF31),COLUMN(AF31))))-1)</f>
        <v>0</v>
      </c>
      <c r="AH31" s="43">
        <f ca="1">IF($A31&lt;=$C$18,0,AF31/MAX(INDIRECT(ADDRESS($B$21,COLUMN(AF31))&amp;":"&amp;ADDRESS(ROW(AF31),COLUMN(AF31))))-1)</f>
        <v>0</v>
      </c>
      <c r="AI31" s="19"/>
      <c r="AJ31" s="20"/>
      <c r="AK31" s="20"/>
      <c r="AL31" s="20"/>
      <c r="AM31" s="27">
        <f ca="1">IF($A31&lt;=$C$2,0,AL31/MAX(INDIRECT(ADDRESS($B$5,COLUMN(AL31))&amp;":"&amp;ADDRESS(ROW(AL31),COLUMN(AL31))))-1)</f>
        <v>0</v>
      </c>
      <c r="AN31" s="43">
        <f ca="1">IF($A31&lt;=$C$18,0,AL31/MAX(INDIRECT(ADDRESS($B$21,COLUMN(AL31))&amp;":"&amp;ADDRESS(ROW(AL31),COLUMN(AL31))))-1)</f>
        <v>0</v>
      </c>
      <c r="AO31" s="19"/>
      <c r="AP31" s="20"/>
      <c r="AQ31" s="20"/>
      <c r="AR31" s="20"/>
      <c r="AS31" s="27">
        <f ca="1">IF($A31&lt;=$C$2,0,AR31/MAX(INDIRECT(ADDRESS($B$5,COLUMN(AR31))&amp;":"&amp;ADDRESS(ROW(AR31),COLUMN(AR31))))-1)</f>
        <v>0</v>
      </c>
      <c r="AT31" s="43">
        <f ca="1">IF($A31&lt;=$C$18,0,AR31/MAX(INDIRECT(ADDRESS($B$21,COLUMN(AR31))&amp;":"&amp;ADDRESS(ROW(AR31),COLUMN(AR31))))-1)</f>
        <v>0</v>
      </c>
      <c r="AU31" s="19"/>
      <c r="AV31" s="20"/>
      <c r="AW31" s="20"/>
      <c r="AX31" s="20"/>
      <c r="AY31" s="27">
        <f ca="1">IF($A31&lt;=$C$2,0,AX31/MAX(INDIRECT(ADDRESS($B$5,COLUMN(AX31))&amp;":"&amp;ADDRESS(ROW(AX31),COLUMN(AX31))))-1)</f>
        <v>0</v>
      </c>
      <c r="AZ31" s="43">
        <f ca="1">IF($A31&lt;=$C$18,0,AX31/MAX(INDIRECT(ADDRESS($B$21,COLUMN(AX31))&amp;":"&amp;ADDRESS(ROW(AX31),COLUMN(AX31))))-1)</f>
        <v>0</v>
      </c>
      <c r="BA31" s="19"/>
      <c r="BB31" s="20"/>
      <c r="BC31" s="20"/>
      <c r="BD31" s="20"/>
      <c r="BE31" s="27">
        <f ca="1">IF($A31&lt;=$C$2,0,BD31/MAX(INDIRECT(ADDRESS($B$5,COLUMN(BD31))&amp;":"&amp;ADDRESS(ROW(BD31),COLUMN(BD31))))-1)</f>
        <v>0</v>
      </c>
      <c r="BF31" s="43">
        <f ca="1">IF($A31&lt;=$C$18,0,BD31/MAX(INDIRECT(ADDRESS($B$21,COLUMN(BD31))&amp;":"&amp;ADDRESS(ROW(BD31),COLUMN(BD31))))-1)</f>
        <v>0</v>
      </c>
      <c r="BG31" s="19"/>
      <c r="BH31" s="20"/>
      <c r="BI31" s="20"/>
      <c r="BJ31" s="20"/>
      <c r="BK31" s="27">
        <f ca="1">IF($A31&lt;=$C$2,0,BJ31/MAX(INDIRECT(ADDRESS($B$5,COLUMN(BJ31))&amp;":"&amp;ADDRESS(ROW(BJ31),COLUMN(BJ31))))-1)</f>
        <v>0</v>
      </c>
      <c r="BL31" s="43">
        <f ca="1">IF($A31&lt;=$C$18,0,BJ31/MAX(INDIRECT(ADDRESS($B$21,COLUMN(BJ31))&amp;":"&amp;ADDRESS(ROW(BJ31),COLUMN(BJ31))))-1)</f>
        <v>0</v>
      </c>
      <c r="BM31" s="19"/>
      <c r="BN31" s="20"/>
      <c r="BO31" s="20"/>
      <c r="BP31" s="20"/>
      <c r="BQ31" s="27">
        <f ca="1">IF($A31&lt;=$C$2,0,BP31/MAX(INDIRECT(ADDRESS($B$5,COLUMN(BP31))&amp;":"&amp;ADDRESS(ROW(BP31),COLUMN(BP31))))-1)</f>
        <v>0</v>
      </c>
      <c r="BR31" s="43">
        <f ca="1">IF($A31&lt;=$C$18,0,BP31/MAX(INDIRECT(ADDRESS($B$21,COLUMN(BP31))&amp;":"&amp;ADDRESS(ROW(BP31),COLUMN(BP31))))-1)</f>
        <v>0</v>
      </c>
      <c r="BS31" s="19"/>
      <c r="BT31" s="20"/>
      <c r="BU31" s="20"/>
      <c r="BV31" s="20"/>
      <c r="BW31" s="27">
        <f ca="1">IF($A31&lt;=$C$2,0,BV31/MAX(INDIRECT(ADDRESS($B$5,COLUMN(BV31))&amp;":"&amp;ADDRESS(ROW(BV31),COLUMN(BV31))))-1)</f>
        <v>0</v>
      </c>
      <c r="BX31" s="43">
        <f ca="1">IF($A31&lt;=$C$18,0,BV31/MAX(INDIRECT(ADDRESS($B$21,COLUMN(BV31))&amp;":"&amp;ADDRESS(ROW(BV31),COLUMN(BV31))))-1)</f>
        <v>0</v>
      </c>
      <c r="BY31" s="19"/>
      <c r="BZ31" s="20"/>
      <c r="CA31" s="20"/>
      <c r="CB31" s="20"/>
      <c r="CC31" s="27">
        <f ca="1">IF($A31&lt;=$C$2,0,CB31/MAX(INDIRECT(ADDRESS($B$5,COLUMN(CB31))&amp;":"&amp;ADDRESS(ROW(CB31),COLUMN(CB31))))-1)</f>
        <v>0</v>
      </c>
      <c r="CD31" s="43">
        <f ca="1">IF($A31&lt;=$C$18,0,CB31/MAX(INDIRECT(ADDRESS($B$21,COLUMN(CB31))&amp;":"&amp;ADDRESS(ROW(CB31),COLUMN(CB31))))-1)</f>
        <v>0</v>
      </c>
      <c r="CE31" s="19"/>
      <c r="CF31" s="20"/>
      <c r="CG31" s="20"/>
      <c r="CH31" s="20"/>
      <c r="CI31" s="27">
        <f ca="1">IF($A31&lt;=$C$2,0,CH31/MAX(INDIRECT(ADDRESS($B$5,COLUMN(CH31))&amp;":"&amp;ADDRESS(ROW(CH31),COLUMN(CH31))))-1)</f>
        <v>0</v>
      </c>
      <c r="CJ31" s="43">
        <f ca="1">IF($A31&lt;=$C$18,0,CH31/MAX(INDIRECT(ADDRESS($B$21,COLUMN(CH31))&amp;":"&amp;ADDRESS(ROW(CH31),COLUMN(CH31))))-1)</f>
        <v>0</v>
      </c>
      <c r="CK31" s="19"/>
      <c r="CL31" s="20"/>
      <c r="CM31" s="20"/>
      <c r="CN31" s="20"/>
      <c r="CO31" s="27">
        <f ca="1">IF($A31&lt;=$C$2,0,CN31/MAX(INDIRECT(ADDRESS($B$5,COLUMN(CN31))&amp;":"&amp;ADDRESS(ROW(CN31),COLUMN(CN31))))-1)</f>
        <v>0</v>
      </c>
      <c r="CP31" s="43">
        <f ca="1">IF($A31&lt;=$C$18,0,CN31/MAX(INDIRECT(ADDRESS($B$21,COLUMN(CN31))&amp;":"&amp;ADDRESS(ROW(CN31),COLUMN(CN31))))-1)</f>
        <v>0</v>
      </c>
      <c r="CQ31" s="19"/>
      <c r="CR31" s="20"/>
      <c r="CS31" s="20"/>
      <c r="CT31" s="20"/>
      <c r="CU31" s="27">
        <f ca="1">IF($A31&lt;=$C$2,0,CT31/MAX(INDIRECT(ADDRESS($B$5,COLUMN(CT31))&amp;":"&amp;ADDRESS(ROW(CT31),COLUMN(CT31))))-1)</f>
        <v>0</v>
      </c>
      <c r="CV31" s="43">
        <f ca="1">IF($A31&lt;=$C$18,0,CT31/MAX(INDIRECT(ADDRESS($B$21,COLUMN(CT31))&amp;":"&amp;ADDRESS(ROW(CT31),COLUMN(CT31))))-1)</f>
        <v>0</v>
      </c>
      <c r="CW31" s="19"/>
      <c r="CX31" s="20"/>
      <c r="CY31" s="20"/>
      <c r="CZ31" s="20"/>
      <c r="DA31" s="27">
        <f ca="1">IF($A31&lt;=$C$2,0,CZ31/MAX(INDIRECT(ADDRESS($B$5,COLUMN(CZ31))&amp;":"&amp;ADDRESS(ROW(CZ31),COLUMN(CZ31))))-1)</f>
        <v>0</v>
      </c>
      <c r="DB31" s="43">
        <f ca="1">IF($A31&lt;=$C$18,0,CZ31/MAX(INDIRECT(ADDRESS($B$21,COLUMN(CZ31))&amp;":"&amp;ADDRESS(ROW(CZ31),COLUMN(CZ31))))-1)</f>
        <v>0</v>
      </c>
      <c r="DC31" s="19"/>
      <c r="DD31" s="20"/>
      <c r="DE31" s="20"/>
      <c r="DF31" s="20"/>
      <c r="DG31" s="27">
        <f t="shared" ref="DG31:DG94" ca="1" si="2">IF($A31&lt;=$C$2,0,DF31/MAX(INDIRECT(ADDRESS($B$5,COLUMN(DF31))&amp;":"&amp;ADDRESS(ROW(DF31),COLUMN(DF31))))-1)</f>
        <v>0</v>
      </c>
      <c r="DH31" s="43">
        <f t="shared" ref="DH31:DH94" ca="1" si="3">IF($A31&lt;=$C$18,0,DF31/MAX(INDIRECT(ADDRESS($B$21,COLUMN(DF31))&amp;":"&amp;ADDRESS(ROW(DF31),COLUMN(DF31))))-1)</f>
        <v>0</v>
      </c>
      <c r="DI31" s="19"/>
      <c r="DJ31" s="20"/>
      <c r="DK31" s="20"/>
      <c r="DL31" s="20"/>
      <c r="DM31" s="27">
        <f ca="1">IF($A31&lt;=$C$2,0,DL31/MAX(INDIRECT(ADDRESS($B$5,COLUMN(DL31))&amp;":"&amp;ADDRESS(ROW(DL31),COLUMN(DL31))))-1)</f>
        <v>0</v>
      </c>
      <c r="DN31" s="43">
        <f ca="1">IF($A31&lt;=$C$18,0,DL31/MAX(INDIRECT(ADDRESS($B$21,COLUMN(DL31))&amp;":"&amp;ADDRESS(ROW(DL31),COLUMN(DL31))))-1)</f>
        <v>0</v>
      </c>
      <c r="DO31" s="19"/>
      <c r="DP31" s="20"/>
      <c r="DQ31" s="20"/>
      <c r="DR31" s="20"/>
      <c r="DS31" s="27">
        <f ca="1">IF($A31&lt;=$C$2,0,DR31/MAX(INDIRECT(ADDRESS($B$5,COLUMN(DR31))&amp;":"&amp;ADDRESS(ROW(DR31),COLUMN(DR31))))-1)</f>
        <v>0</v>
      </c>
      <c r="DT31" s="43">
        <f ca="1">IF($A31&lt;=$C$18,0,DR31/MAX(INDIRECT(ADDRESS($B$21,COLUMN(DR31))&amp;":"&amp;ADDRESS(ROW(DR31),COLUMN(DR31))))-1)</f>
        <v>0</v>
      </c>
      <c r="DU31" s="19"/>
      <c r="DV31" s="20"/>
      <c r="DW31" s="20"/>
      <c r="DX31" s="20"/>
      <c r="DY31" s="27">
        <f ca="1">IF($A31&lt;=$C$2,0,DX31/MAX(INDIRECT(ADDRESS($B$5,COLUMN(DX31))&amp;":"&amp;ADDRESS(ROW(DX31),COLUMN(DX31))))-1)</f>
        <v>0</v>
      </c>
      <c r="DZ31" s="43">
        <f ca="1">IF($A31&lt;=$C$18,0,DX31/MAX(INDIRECT(ADDRESS($B$21,COLUMN(DX31))&amp;":"&amp;ADDRESS(ROW(DX31),COLUMN(DX31))))-1)</f>
        <v>0</v>
      </c>
      <c r="EA31" s="19"/>
      <c r="EB31" s="20"/>
      <c r="EC31" s="20"/>
      <c r="ED31" s="20"/>
      <c r="EE31" s="27">
        <f ca="1">IF($A31&lt;=$C$2,0,ED31/MAX(INDIRECT(ADDRESS($B$5,COLUMN(ED31))&amp;":"&amp;ADDRESS(ROW(ED31),COLUMN(ED31))))-1)</f>
        <v>0</v>
      </c>
      <c r="EF31" s="43">
        <f ca="1">IF($A31&lt;=$C$18,0,ED31/MAX(INDIRECT(ADDRESS($B$21,COLUMN(ED31))&amp;":"&amp;ADDRESS(ROW(ED31),COLUMN(ED31))))-1)</f>
        <v>0</v>
      </c>
      <c r="EG31" s="19"/>
      <c r="EH31" s="20"/>
      <c r="EI31" s="20"/>
      <c r="EJ31" s="20"/>
      <c r="EK31" s="27">
        <f ca="1">IF($A31&lt;=$C$2,0,EJ31/MAX(INDIRECT(ADDRESS($B$5,COLUMN(EJ31))&amp;":"&amp;ADDRESS(ROW(EJ31),COLUMN(EJ31))))-1)</f>
        <v>0</v>
      </c>
      <c r="EL31" s="43">
        <f ca="1">IF($A31&lt;=$C$18,0,EJ31/MAX(INDIRECT(ADDRESS($B$21,COLUMN(EJ31))&amp;":"&amp;ADDRESS(ROW(EJ31),COLUMN(EJ31))))-1)</f>
        <v>0</v>
      </c>
      <c r="EM31" s="47"/>
      <c r="EN31" s="47"/>
      <c r="EO31" s="47"/>
      <c r="EP31" s="47"/>
      <c r="EQ31" s="47"/>
      <c r="ER31" s="47"/>
      <c r="ES31" s="47"/>
      <c r="ET31" s="47"/>
      <c r="EU31" s="47"/>
      <c r="EV31" s="47"/>
      <c r="EW31" s="47"/>
      <c r="EX31" s="47"/>
      <c r="EY31" s="47"/>
      <c r="EZ31" s="47"/>
      <c r="FA31" s="19"/>
      <c r="FB31" s="20"/>
      <c r="FC31" s="20"/>
      <c r="FD31" s="20"/>
      <c r="FE31" s="27">
        <f ca="1">IF($A31&lt;=$C$2,0,FD31/MAX(INDIRECT(ADDRESS($B$5,COLUMN(FD31))&amp;":"&amp;ADDRESS(ROW(FD31),COLUMN(FD31))))-1)</f>
        <v>0</v>
      </c>
      <c r="FF31" s="43">
        <f ca="1">IF($A31&lt;=$C$18,0,FD31/MAX(INDIRECT(ADDRESS($B$21,COLUMN(FD31))&amp;":"&amp;ADDRESS(ROW(FD31),COLUMN(FD31))))-1)</f>
        <v>0</v>
      </c>
      <c r="FG31" s="19"/>
      <c r="FH31" s="20"/>
      <c r="FI31" s="20"/>
      <c r="FJ31" s="20"/>
      <c r="FK31" s="27">
        <f ca="1">IF($A31&lt;=$C$2,0,FJ31/MAX(INDIRECT(ADDRESS($B$5,COLUMN(FJ31))&amp;":"&amp;ADDRESS(ROW(FJ31),COLUMN(FJ31))))-1)</f>
        <v>0</v>
      </c>
      <c r="FL31" s="43">
        <f ca="1">IF($A31&lt;=$C$18,0,FJ31/MAX(INDIRECT(ADDRESS($B$21,COLUMN(FJ31))&amp;":"&amp;ADDRESS(ROW(FJ31),COLUMN(FJ31))))-1)</f>
        <v>0</v>
      </c>
      <c r="FM31" s="47"/>
      <c r="FN31" s="47"/>
    </row>
    <row r="32" spans="1:170" x14ac:dyDescent="0.2">
      <c r="A32" s="30">
        <f t="shared" si="0"/>
        <v>25623</v>
      </c>
      <c r="B32" s="31">
        <f t="shared" si="1"/>
        <v>72.154449999999997</v>
      </c>
      <c r="C32" s="23">
        <v>3.8906561424316699E-3</v>
      </c>
      <c r="D32" s="32">
        <f t="shared" ref="D32:D95" si="4">B32/B31-1</f>
        <v>0</v>
      </c>
      <c r="E32" s="22"/>
      <c r="F32" s="23"/>
      <c r="G32" s="23"/>
      <c r="H32" s="23"/>
      <c r="I32" s="27">
        <f t="shared" ref="I32:I95" ca="1" si="5">IF($A32&lt;=$C$2,0,H32/MAX(INDIRECT(ADDRESS($B$5,COLUMN(H32))&amp;":"&amp;ADDRESS(ROW(H32),COLUMN(H32))))-1)</f>
        <v>0</v>
      </c>
      <c r="J32" s="43">
        <f t="shared" ref="J32:J95" ca="1" si="6">IF($A32&lt;=$C$18,0,H32/MAX(INDIRECT(ADDRESS($B$21,COLUMN(H32))&amp;":"&amp;ADDRESS(ROW(H32),COLUMN(H32))))-1)</f>
        <v>0</v>
      </c>
      <c r="K32" s="22"/>
      <c r="L32" s="23"/>
      <c r="M32" s="23"/>
      <c r="N32" s="23"/>
      <c r="O32" s="27">
        <f t="shared" ref="O32:O95" ca="1" si="7">IF($A32&lt;=$C$2,0,N32/MAX(INDIRECT(ADDRESS($B$5,COLUMN(N32))&amp;":"&amp;ADDRESS(ROW(N32),COLUMN(N32))))-1)</f>
        <v>0</v>
      </c>
      <c r="P32" s="43">
        <f t="shared" ref="P32:P95" ca="1" si="8">IF($A32&lt;=$C$18,0,N32/MAX(INDIRECT(ADDRESS($B$21,COLUMN(N32))&amp;":"&amp;ADDRESS(ROW(N32),COLUMN(N32))))-1)</f>
        <v>0</v>
      </c>
      <c r="Q32" s="22"/>
      <c r="R32" s="23"/>
      <c r="S32" s="23"/>
      <c r="T32" s="23"/>
      <c r="U32" s="27">
        <f t="shared" ref="U32:U95" ca="1" si="9">IF($A32&lt;=$C$2,0,T32/MAX(INDIRECT(ADDRESS($B$5,COLUMN(T32))&amp;":"&amp;ADDRESS(ROW(T32),COLUMN(T32))))-1)</f>
        <v>0</v>
      </c>
      <c r="V32" s="43">
        <f t="shared" ref="V32:V95" ca="1" si="10">IF($A32&lt;=$C$18,0,T32/MAX(INDIRECT(ADDRESS($B$21,COLUMN(T32))&amp;":"&amp;ADDRESS(ROW(T32),COLUMN(T32))))-1)</f>
        <v>0</v>
      </c>
      <c r="W32" s="22"/>
      <c r="X32" s="23"/>
      <c r="Y32" s="23"/>
      <c r="Z32" s="23"/>
      <c r="AA32" s="27">
        <f t="shared" ref="AA32:AA95" ca="1" si="11">IF($A32&lt;=$C$2,0,Z32/MAX(INDIRECT(ADDRESS($B$5,COLUMN(Z32))&amp;":"&amp;ADDRESS(ROW(Z32),COLUMN(Z32))))-1)</f>
        <v>0</v>
      </c>
      <c r="AB32" s="43">
        <f t="shared" ref="AB32:AB95" ca="1" si="12">IF($A32&lt;=$C$18,0,Z32/MAX(INDIRECT(ADDRESS($B$21,COLUMN(Z32))&amp;":"&amp;ADDRESS(ROW(Z32),COLUMN(Z32))))-1)</f>
        <v>0</v>
      </c>
      <c r="AC32" s="22"/>
      <c r="AD32" s="23"/>
      <c r="AE32" s="23"/>
      <c r="AF32" s="23"/>
      <c r="AG32" s="27">
        <f t="shared" ref="AG32:AG95" ca="1" si="13">IF($A32&lt;=$C$2,0,AF32/MAX(INDIRECT(ADDRESS($B$5,COLUMN(AF32))&amp;":"&amp;ADDRESS(ROW(AF32),COLUMN(AF32))))-1)</f>
        <v>0</v>
      </c>
      <c r="AH32" s="43">
        <f t="shared" ref="AH32:AH95" ca="1" si="14">IF($A32&lt;=$C$18,0,AF32/MAX(INDIRECT(ADDRESS($B$21,COLUMN(AF32))&amp;":"&amp;ADDRESS(ROW(AF32),COLUMN(AF32))))-1)</f>
        <v>0</v>
      </c>
      <c r="AI32" s="22"/>
      <c r="AJ32" s="23"/>
      <c r="AK32" s="23"/>
      <c r="AL32" s="23"/>
      <c r="AM32" s="27">
        <f t="shared" ref="AM32:AM95" ca="1" si="15">IF($A32&lt;=$C$2,0,AL32/MAX(INDIRECT(ADDRESS($B$5,COLUMN(AL32))&amp;":"&amp;ADDRESS(ROW(AL32),COLUMN(AL32))))-1)</f>
        <v>0</v>
      </c>
      <c r="AN32" s="43">
        <f t="shared" ref="AN32:AN95" ca="1" si="16">IF($A32&lt;=$C$18,0,AL32/MAX(INDIRECT(ADDRESS($B$21,COLUMN(AL32))&amp;":"&amp;ADDRESS(ROW(AL32),COLUMN(AL32))))-1)</f>
        <v>0</v>
      </c>
      <c r="AO32" s="22"/>
      <c r="AP32" s="23"/>
      <c r="AQ32" s="23"/>
      <c r="AR32" s="23"/>
      <c r="AS32" s="27">
        <f t="shared" ref="AS32:AS95" ca="1" si="17">IF($A32&lt;=$C$2,0,AR32/MAX(INDIRECT(ADDRESS($B$5,COLUMN(AR32))&amp;":"&amp;ADDRESS(ROW(AR32),COLUMN(AR32))))-1)</f>
        <v>0</v>
      </c>
      <c r="AT32" s="43">
        <f t="shared" ref="AT32:AT95" ca="1" si="18">IF($A32&lt;=$C$18,0,AR32/MAX(INDIRECT(ADDRESS($B$21,COLUMN(AR32))&amp;":"&amp;ADDRESS(ROW(AR32),COLUMN(AR32))))-1)</f>
        <v>0</v>
      </c>
      <c r="AU32" s="22"/>
      <c r="AV32" s="23"/>
      <c r="AW32" s="23"/>
      <c r="AX32" s="23"/>
      <c r="AY32" s="27">
        <f t="shared" ref="AY32:AY95" ca="1" si="19">IF($A32&lt;=$C$2,0,AX32/MAX(INDIRECT(ADDRESS($B$5,COLUMN(AX32))&amp;":"&amp;ADDRESS(ROW(AX32),COLUMN(AX32))))-1)</f>
        <v>0</v>
      </c>
      <c r="AZ32" s="43">
        <f t="shared" ref="AZ32:AZ95" ca="1" si="20">IF($A32&lt;=$C$18,0,AX32/MAX(INDIRECT(ADDRESS($B$21,COLUMN(AX32))&amp;":"&amp;ADDRESS(ROW(AX32),COLUMN(AX32))))-1)</f>
        <v>0</v>
      </c>
      <c r="BA32" s="22"/>
      <c r="BB32" s="23"/>
      <c r="BC32" s="23"/>
      <c r="BD32" s="23"/>
      <c r="BE32" s="27">
        <f t="shared" ref="BE32:BE95" ca="1" si="21">IF($A32&lt;=$C$2,0,BD32/MAX(INDIRECT(ADDRESS($B$5,COLUMN(BD32))&amp;":"&amp;ADDRESS(ROW(BD32),COLUMN(BD32))))-1)</f>
        <v>0</v>
      </c>
      <c r="BF32" s="43">
        <f t="shared" ref="BF32:BF95" ca="1" si="22">IF($A32&lt;=$C$18,0,BD32/MAX(INDIRECT(ADDRESS($B$21,COLUMN(BD32))&amp;":"&amp;ADDRESS(ROW(BD32),COLUMN(BD32))))-1)</f>
        <v>0</v>
      </c>
      <c r="BG32" s="22"/>
      <c r="BH32" s="23"/>
      <c r="BI32" s="23"/>
      <c r="BJ32" s="23"/>
      <c r="BK32" s="27">
        <f t="shared" ref="BK32:BK95" ca="1" si="23">IF($A32&lt;=$C$2,0,BJ32/MAX(INDIRECT(ADDRESS($B$5,COLUMN(BJ32))&amp;":"&amp;ADDRESS(ROW(BJ32),COLUMN(BJ32))))-1)</f>
        <v>0</v>
      </c>
      <c r="BL32" s="43">
        <f t="shared" ref="BL32:BL95" ca="1" si="24">IF($A32&lt;=$C$18,0,BJ32/MAX(INDIRECT(ADDRESS($B$21,COLUMN(BJ32))&amp;":"&amp;ADDRESS(ROW(BJ32),COLUMN(BJ32))))-1)</f>
        <v>0</v>
      </c>
      <c r="BM32" s="22"/>
      <c r="BN32" s="23"/>
      <c r="BO32" s="23"/>
      <c r="BP32" s="23"/>
      <c r="BQ32" s="27">
        <f t="shared" ref="BQ32:BQ95" ca="1" si="25">IF($A32&lt;=$C$2,0,BP32/MAX(INDIRECT(ADDRESS($B$5,COLUMN(BP32))&amp;":"&amp;ADDRESS(ROW(BP32),COLUMN(BP32))))-1)</f>
        <v>0</v>
      </c>
      <c r="BR32" s="43">
        <f t="shared" ref="BR32:BR95" ca="1" si="26">IF($A32&lt;=$C$18,0,BP32/MAX(INDIRECT(ADDRESS($B$21,COLUMN(BP32))&amp;":"&amp;ADDRESS(ROW(BP32),COLUMN(BP32))))-1)</f>
        <v>0</v>
      </c>
      <c r="BS32" s="22"/>
      <c r="BT32" s="23"/>
      <c r="BU32" s="23"/>
      <c r="BV32" s="23"/>
      <c r="BW32" s="27">
        <f t="shared" ref="BW32:BW95" ca="1" si="27">IF($A32&lt;=$C$2,0,BV32/MAX(INDIRECT(ADDRESS($B$5,COLUMN(BV32))&amp;":"&amp;ADDRESS(ROW(BV32),COLUMN(BV32))))-1)</f>
        <v>0</v>
      </c>
      <c r="BX32" s="43">
        <f t="shared" ref="BX32:BX95" ca="1" si="28">IF($A32&lt;=$C$18,0,BV32/MAX(INDIRECT(ADDRESS($B$21,COLUMN(BV32))&amp;":"&amp;ADDRESS(ROW(BV32),COLUMN(BV32))))-1)</f>
        <v>0</v>
      </c>
      <c r="BY32" s="22"/>
      <c r="BZ32" s="23"/>
      <c r="CA32" s="23"/>
      <c r="CB32" s="23"/>
      <c r="CC32" s="27">
        <f t="shared" ref="CC32:CC95" ca="1" si="29">IF($A32&lt;=$C$2,0,CB32/MAX(INDIRECT(ADDRESS($B$5,COLUMN(CB32))&amp;":"&amp;ADDRESS(ROW(CB32),COLUMN(CB32))))-1)</f>
        <v>0</v>
      </c>
      <c r="CD32" s="43">
        <f t="shared" ref="CD32:CD95" ca="1" si="30">IF($A32&lt;=$C$18,0,CB32/MAX(INDIRECT(ADDRESS($B$21,COLUMN(CB32))&amp;":"&amp;ADDRESS(ROW(CB32),COLUMN(CB32))))-1)</f>
        <v>0</v>
      </c>
      <c r="CE32" s="22"/>
      <c r="CF32" s="23"/>
      <c r="CG32" s="23"/>
      <c r="CH32" s="23"/>
      <c r="CI32" s="27">
        <f t="shared" ref="CI32:CI95" ca="1" si="31">IF($A32&lt;=$C$2,0,CH32/MAX(INDIRECT(ADDRESS($B$5,COLUMN(CH32))&amp;":"&amp;ADDRESS(ROW(CH32),COLUMN(CH32))))-1)</f>
        <v>0</v>
      </c>
      <c r="CJ32" s="43">
        <f t="shared" ref="CJ32:CJ95" ca="1" si="32">IF($A32&lt;=$C$18,0,CH32/MAX(INDIRECT(ADDRESS($B$21,COLUMN(CH32))&amp;":"&amp;ADDRESS(ROW(CH32),COLUMN(CH32))))-1)</f>
        <v>0</v>
      </c>
      <c r="CK32" s="22"/>
      <c r="CL32" s="23"/>
      <c r="CM32" s="23"/>
      <c r="CN32" s="23"/>
      <c r="CO32" s="27">
        <f t="shared" ref="CO32:CO95" ca="1" si="33">IF($A32&lt;=$C$2,0,CN32/MAX(INDIRECT(ADDRESS($B$5,COLUMN(CN32))&amp;":"&amp;ADDRESS(ROW(CN32),COLUMN(CN32))))-1)</f>
        <v>0</v>
      </c>
      <c r="CP32" s="43">
        <f t="shared" ref="CP32:CP95" ca="1" si="34">IF($A32&lt;=$C$18,0,CN32/MAX(INDIRECT(ADDRESS($B$21,COLUMN(CN32))&amp;":"&amp;ADDRESS(ROW(CN32),COLUMN(CN32))))-1)</f>
        <v>0</v>
      </c>
      <c r="CQ32" s="22"/>
      <c r="CR32" s="23"/>
      <c r="CS32" s="23"/>
      <c r="CT32" s="23"/>
      <c r="CU32" s="27">
        <f t="shared" ref="CU32:CU95" ca="1" si="35">IF($A32&lt;=$C$2,0,CT32/MAX(INDIRECT(ADDRESS($B$5,COLUMN(CT32))&amp;":"&amp;ADDRESS(ROW(CT32),COLUMN(CT32))))-1)</f>
        <v>0</v>
      </c>
      <c r="CV32" s="43">
        <f t="shared" ref="CV32:CV95" ca="1" si="36">IF($A32&lt;=$C$18,0,CT32/MAX(INDIRECT(ADDRESS($B$21,COLUMN(CT32))&amp;":"&amp;ADDRESS(ROW(CT32),COLUMN(CT32))))-1)</f>
        <v>0</v>
      </c>
      <c r="CW32" s="22"/>
      <c r="CX32" s="23"/>
      <c r="CY32" s="23"/>
      <c r="CZ32" s="23"/>
      <c r="DA32" s="27">
        <f t="shared" ref="DA32:DA95" ca="1" si="37">IF($A32&lt;=$C$2,0,CZ32/MAX(INDIRECT(ADDRESS($B$5,COLUMN(CZ32))&amp;":"&amp;ADDRESS(ROW(CZ32),COLUMN(CZ32))))-1)</f>
        <v>0</v>
      </c>
      <c r="DB32" s="43">
        <f t="shared" ref="DB32:DB95" ca="1" si="38">IF($A32&lt;=$C$18,0,CZ32/MAX(INDIRECT(ADDRESS($B$21,COLUMN(CZ32))&amp;":"&amp;ADDRESS(ROW(CZ32),COLUMN(CZ32))))-1)</f>
        <v>0</v>
      </c>
      <c r="DC32" s="22"/>
      <c r="DD32" s="23"/>
      <c r="DE32" s="23"/>
      <c r="DF32" s="23"/>
      <c r="DG32" s="27">
        <f t="shared" ca="1" si="2"/>
        <v>0</v>
      </c>
      <c r="DH32" s="43">
        <f t="shared" ca="1" si="3"/>
        <v>0</v>
      </c>
      <c r="DI32" s="22"/>
      <c r="DJ32" s="23"/>
      <c r="DK32" s="23"/>
      <c r="DL32" s="23"/>
      <c r="DM32" s="27">
        <f t="shared" ref="DM32:DM95" ca="1" si="39">IF($A32&lt;=$C$2,0,DL32/MAX(INDIRECT(ADDRESS($B$5,COLUMN(DL32))&amp;":"&amp;ADDRESS(ROW(DL32),COLUMN(DL32))))-1)</f>
        <v>0</v>
      </c>
      <c r="DN32" s="43">
        <f t="shared" ref="DN32:DN95" ca="1" si="40">IF($A32&lt;=$C$18,0,DL32/MAX(INDIRECT(ADDRESS($B$21,COLUMN(DL32))&amp;":"&amp;ADDRESS(ROW(DL32),COLUMN(DL32))))-1)</f>
        <v>0</v>
      </c>
      <c r="DO32" s="22"/>
      <c r="DP32" s="23"/>
      <c r="DQ32" s="23"/>
      <c r="DR32" s="23"/>
      <c r="DS32" s="27">
        <f t="shared" ref="DS32:DS95" ca="1" si="41">IF($A32&lt;=$C$2,0,DR32/MAX(INDIRECT(ADDRESS($B$5,COLUMN(DR32))&amp;":"&amp;ADDRESS(ROW(DR32),COLUMN(DR32))))-1)</f>
        <v>0</v>
      </c>
      <c r="DT32" s="43">
        <f t="shared" ref="DT32:DT95" ca="1" si="42">IF($A32&lt;=$C$18,0,DR32/MAX(INDIRECT(ADDRESS($B$21,COLUMN(DR32))&amp;":"&amp;ADDRESS(ROW(DR32),COLUMN(DR32))))-1)</f>
        <v>0</v>
      </c>
      <c r="DU32" s="22"/>
      <c r="DV32" s="23"/>
      <c r="DW32" s="23"/>
      <c r="DX32" s="23"/>
      <c r="DY32" s="27">
        <f t="shared" ref="DY32:DY95" ca="1" si="43">IF($A32&lt;=$C$2,0,DX32/MAX(INDIRECT(ADDRESS($B$5,COLUMN(DX32))&amp;":"&amp;ADDRESS(ROW(DX32),COLUMN(DX32))))-1)</f>
        <v>0</v>
      </c>
      <c r="DZ32" s="43">
        <f t="shared" ref="DZ32:DZ95" ca="1" si="44">IF($A32&lt;=$C$18,0,DX32/MAX(INDIRECT(ADDRESS($B$21,COLUMN(DX32))&amp;":"&amp;ADDRESS(ROW(DX32),COLUMN(DX32))))-1)</f>
        <v>0</v>
      </c>
      <c r="EA32" s="22"/>
      <c r="EB32" s="23"/>
      <c r="EC32" s="23"/>
      <c r="ED32" s="23"/>
      <c r="EE32" s="27">
        <f t="shared" ref="EE32:EE95" ca="1" si="45">IF($A32&lt;=$C$2,0,ED32/MAX(INDIRECT(ADDRESS($B$5,COLUMN(ED32))&amp;":"&amp;ADDRESS(ROW(ED32),COLUMN(ED32))))-1)</f>
        <v>0</v>
      </c>
      <c r="EF32" s="43">
        <f t="shared" ref="EF32:EF95" ca="1" si="46">IF($A32&lt;=$C$18,0,ED32/MAX(INDIRECT(ADDRESS($B$21,COLUMN(ED32))&amp;":"&amp;ADDRESS(ROW(ED32),COLUMN(ED32))))-1)</f>
        <v>0</v>
      </c>
      <c r="EG32" s="22"/>
      <c r="EH32" s="23"/>
      <c r="EI32" s="23"/>
      <c r="EJ32" s="23"/>
      <c r="EK32" s="27">
        <f t="shared" ref="EK32:EK95" ca="1" si="47">IF($A32&lt;=$C$2,0,EJ32/MAX(INDIRECT(ADDRESS($B$5,COLUMN(EJ32))&amp;":"&amp;ADDRESS(ROW(EJ32),COLUMN(EJ32))))-1)</f>
        <v>0</v>
      </c>
      <c r="EL32" s="43">
        <f t="shared" ref="EL32:EL95" ca="1" si="48">IF($A32&lt;=$C$18,0,EJ32/MAX(INDIRECT(ADDRESS($B$21,COLUMN(EJ32))&amp;":"&amp;ADDRESS(ROW(EJ32),COLUMN(EJ32))))-1)</f>
        <v>0</v>
      </c>
      <c r="EM32" s="47"/>
      <c r="EN32" s="47"/>
      <c r="EO32" s="47"/>
      <c r="EP32" s="47"/>
      <c r="EQ32" s="47"/>
      <c r="ER32" s="47"/>
      <c r="ES32" s="47"/>
      <c r="ET32" s="47"/>
      <c r="EU32" s="47"/>
      <c r="EV32" s="47"/>
      <c r="EW32" s="47"/>
      <c r="EX32" s="47"/>
      <c r="EY32" s="47"/>
      <c r="EZ32" s="47"/>
      <c r="FA32" s="22"/>
      <c r="FB32" s="23"/>
      <c r="FC32" s="23"/>
      <c r="FD32" s="23"/>
      <c r="FE32" s="27">
        <f t="shared" ref="FE32:FE95" ca="1" si="49">IF($A32&lt;=$C$2,0,FD32/MAX(INDIRECT(ADDRESS($B$5,COLUMN(FD32))&amp;":"&amp;ADDRESS(ROW(FD32),COLUMN(FD32))))-1)</f>
        <v>0</v>
      </c>
      <c r="FF32" s="43">
        <f t="shared" ref="FF32:FF95" ca="1" si="50">IF($A32&lt;=$C$18,0,FD32/MAX(INDIRECT(ADDRESS($B$21,COLUMN(FD32))&amp;":"&amp;ADDRESS(ROW(FD32),COLUMN(FD32))))-1)</f>
        <v>0</v>
      </c>
      <c r="FG32" s="22"/>
      <c r="FH32" s="23"/>
      <c r="FI32" s="23"/>
      <c r="FJ32" s="23"/>
      <c r="FK32" s="27">
        <f t="shared" ref="FK32:FK95" ca="1" si="51">IF($A32&lt;=$C$2,0,FJ32/MAX(INDIRECT(ADDRESS($B$5,COLUMN(FJ32))&amp;":"&amp;ADDRESS(ROW(FJ32),COLUMN(FJ32))))-1)</f>
        <v>0</v>
      </c>
      <c r="FL32" s="43">
        <f t="shared" ref="FL32:FL95" ca="1" si="52">IF($A32&lt;=$C$18,0,FJ32/MAX(INDIRECT(ADDRESS($B$21,COLUMN(FJ32))&amp;":"&amp;ADDRESS(ROW(FJ32),COLUMN(FJ32))))-1)</f>
        <v>0</v>
      </c>
      <c r="FM32" s="47"/>
      <c r="FN32" s="47"/>
    </row>
    <row r="33" spans="1:170" x14ac:dyDescent="0.2">
      <c r="A33" s="30">
        <f t="shared" si="0"/>
        <v>25654</v>
      </c>
      <c r="B33" s="31">
        <f t="shared" si="1"/>
        <v>72.154449999999997</v>
      </c>
      <c r="C33" s="23">
        <v>4.0820922772786261E-3</v>
      </c>
      <c r="D33" s="32">
        <f t="shared" si="4"/>
        <v>0</v>
      </c>
      <c r="E33" s="22"/>
      <c r="F33" s="23"/>
      <c r="G33" s="23"/>
      <c r="H33" s="23"/>
      <c r="I33" s="27">
        <f t="shared" ca="1" si="5"/>
        <v>0</v>
      </c>
      <c r="J33" s="43">
        <f t="shared" ca="1" si="6"/>
        <v>0</v>
      </c>
      <c r="K33" s="22"/>
      <c r="L33" s="23"/>
      <c r="M33" s="23"/>
      <c r="N33" s="23"/>
      <c r="O33" s="27">
        <f t="shared" ca="1" si="7"/>
        <v>0</v>
      </c>
      <c r="P33" s="43">
        <f t="shared" ca="1" si="8"/>
        <v>0</v>
      </c>
      <c r="Q33" s="22"/>
      <c r="R33" s="23"/>
      <c r="S33" s="23"/>
      <c r="T33" s="23"/>
      <c r="U33" s="27">
        <f t="shared" ca="1" si="9"/>
        <v>0</v>
      </c>
      <c r="V33" s="43">
        <f t="shared" ca="1" si="10"/>
        <v>0</v>
      </c>
      <c r="W33" s="22"/>
      <c r="X33" s="23"/>
      <c r="Y33" s="23"/>
      <c r="Z33" s="23"/>
      <c r="AA33" s="27">
        <f t="shared" ca="1" si="11"/>
        <v>0</v>
      </c>
      <c r="AB33" s="43">
        <f t="shared" ca="1" si="12"/>
        <v>0</v>
      </c>
      <c r="AC33" s="22"/>
      <c r="AD33" s="23"/>
      <c r="AE33" s="23"/>
      <c r="AF33" s="23"/>
      <c r="AG33" s="27">
        <f t="shared" ca="1" si="13"/>
        <v>0</v>
      </c>
      <c r="AH33" s="43">
        <f t="shared" ca="1" si="14"/>
        <v>0</v>
      </c>
      <c r="AI33" s="22"/>
      <c r="AJ33" s="23"/>
      <c r="AK33" s="23"/>
      <c r="AL33" s="23"/>
      <c r="AM33" s="27">
        <f t="shared" ca="1" si="15"/>
        <v>0</v>
      </c>
      <c r="AN33" s="43">
        <f t="shared" ca="1" si="16"/>
        <v>0</v>
      </c>
      <c r="AO33" s="22"/>
      <c r="AP33" s="23"/>
      <c r="AQ33" s="23"/>
      <c r="AR33" s="23"/>
      <c r="AS33" s="27">
        <f t="shared" ca="1" si="17"/>
        <v>0</v>
      </c>
      <c r="AT33" s="43">
        <f t="shared" ca="1" si="18"/>
        <v>0</v>
      </c>
      <c r="AU33" s="22"/>
      <c r="AV33" s="23"/>
      <c r="AW33" s="23"/>
      <c r="AX33" s="23"/>
      <c r="AY33" s="27">
        <f t="shared" ca="1" si="19"/>
        <v>0</v>
      </c>
      <c r="AZ33" s="43">
        <f t="shared" ca="1" si="20"/>
        <v>0</v>
      </c>
      <c r="BA33" s="22"/>
      <c r="BB33" s="23"/>
      <c r="BC33" s="23"/>
      <c r="BD33" s="23"/>
      <c r="BE33" s="27">
        <f t="shared" ca="1" si="21"/>
        <v>0</v>
      </c>
      <c r="BF33" s="43">
        <f t="shared" ca="1" si="22"/>
        <v>0</v>
      </c>
      <c r="BG33" s="22"/>
      <c r="BH33" s="23"/>
      <c r="BI33" s="23"/>
      <c r="BJ33" s="23"/>
      <c r="BK33" s="27">
        <f t="shared" ca="1" si="23"/>
        <v>0</v>
      </c>
      <c r="BL33" s="43">
        <f t="shared" ca="1" si="24"/>
        <v>0</v>
      </c>
      <c r="BM33" s="22"/>
      <c r="BN33" s="23"/>
      <c r="BO33" s="23"/>
      <c r="BP33" s="23"/>
      <c r="BQ33" s="27">
        <f t="shared" ca="1" si="25"/>
        <v>0</v>
      </c>
      <c r="BR33" s="43">
        <f t="shared" ca="1" si="26"/>
        <v>0</v>
      </c>
      <c r="BS33" s="22"/>
      <c r="BT33" s="23"/>
      <c r="BU33" s="23"/>
      <c r="BV33" s="23"/>
      <c r="BW33" s="27">
        <f t="shared" ca="1" si="27"/>
        <v>0</v>
      </c>
      <c r="BX33" s="43">
        <f t="shared" ca="1" si="28"/>
        <v>0</v>
      </c>
      <c r="BY33" s="22"/>
      <c r="BZ33" s="23"/>
      <c r="CA33" s="23"/>
      <c r="CB33" s="23"/>
      <c r="CC33" s="27">
        <f t="shared" ca="1" si="29"/>
        <v>0</v>
      </c>
      <c r="CD33" s="43">
        <f t="shared" ca="1" si="30"/>
        <v>0</v>
      </c>
      <c r="CE33" s="22"/>
      <c r="CF33" s="23"/>
      <c r="CG33" s="23"/>
      <c r="CH33" s="23"/>
      <c r="CI33" s="27">
        <f t="shared" ca="1" si="31"/>
        <v>0</v>
      </c>
      <c r="CJ33" s="43">
        <f t="shared" ca="1" si="32"/>
        <v>0</v>
      </c>
      <c r="CK33" s="22"/>
      <c r="CL33" s="23"/>
      <c r="CM33" s="23"/>
      <c r="CN33" s="23"/>
      <c r="CO33" s="27">
        <f t="shared" ca="1" si="33"/>
        <v>0</v>
      </c>
      <c r="CP33" s="43">
        <f t="shared" ca="1" si="34"/>
        <v>0</v>
      </c>
      <c r="CQ33" s="22"/>
      <c r="CR33" s="23"/>
      <c r="CS33" s="23"/>
      <c r="CT33" s="23"/>
      <c r="CU33" s="27">
        <f t="shared" ca="1" si="35"/>
        <v>0</v>
      </c>
      <c r="CV33" s="43">
        <f t="shared" ca="1" si="36"/>
        <v>0</v>
      </c>
      <c r="CW33" s="22"/>
      <c r="CX33" s="23"/>
      <c r="CY33" s="23"/>
      <c r="CZ33" s="23"/>
      <c r="DA33" s="27">
        <f t="shared" ca="1" si="37"/>
        <v>0</v>
      </c>
      <c r="DB33" s="43">
        <f t="shared" ca="1" si="38"/>
        <v>0</v>
      </c>
      <c r="DC33" s="22"/>
      <c r="DD33" s="23"/>
      <c r="DE33" s="23"/>
      <c r="DF33" s="23"/>
      <c r="DG33" s="27">
        <f t="shared" ca="1" si="2"/>
        <v>0</v>
      </c>
      <c r="DH33" s="43">
        <f t="shared" ca="1" si="3"/>
        <v>0</v>
      </c>
      <c r="DI33" s="22"/>
      <c r="DJ33" s="23"/>
      <c r="DK33" s="23"/>
      <c r="DL33" s="23"/>
      <c r="DM33" s="27">
        <f t="shared" ca="1" si="39"/>
        <v>0</v>
      </c>
      <c r="DN33" s="43">
        <f t="shared" ca="1" si="40"/>
        <v>0</v>
      </c>
      <c r="DO33" s="22"/>
      <c r="DP33" s="23"/>
      <c r="DQ33" s="23"/>
      <c r="DR33" s="23"/>
      <c r="DS33" s="27">
        <f t="shared" ca="1" si="41"/>
        <v>0</v>
      </c>
      <c r="DT33" s="43">
        <f t="shared" ca="1" si="42"/>
        <v>0</v>
      </c>
      <c r="DU33" s="22"/>
      <c r="DV33" s="23"/>
      <c r="DW33" s="23"/>
      <c r="DX33" s="23"/>
      <c r="DY33" s="27">
        <f t="shared" ca="1" si="43"/>
        <v>0</v>
      </c>
      <c r="DZ33" s="43">
        <f t="shared" ca="1" si="44"/>
        <v>0</v>
      </c>
      <c r="EA33" s="22"/>
      <c r="EB33" s="23"/>
      <c r="EC33" s="23"/>
      <c r="ED33" s="23"/>
      <c r="EE33" s="27">
        <f t="shared" ca="1" si="45"/>
        <v>0</v>
      </c>
      <c r="EF33" s="43">
        <f t="shared" ca="1" si="46"/>
        <v>0</v>
      </c>
      <c r="EG33" s="22"/>
      <c r="EH33" s="23"/>
      <c r="EI33" s="23"/>
      <c r="EJ33" s="23"/>
      <c r="EK33" s="27">
        <f t="shared" ca="1" si="47"/>
        <v>0</v>
      </c>
      <c r="EL33" s="43">
        <f t="shared" ca="1" si="48"/>
        <v>0</v>
      </c>
      <c r="EM33" s="47"/>
      <c r="EN33" s="47"/>
      <c r="EO33" s="47"/>
      <c r="EP33" s="47"/>
      <c r="EQ33" s="47"/>
      <c r="ER33" s="47"/>
      <c r="ES33" s="47"/>
      <c r="ET33" s="47"/>
      <c r="EU33" s="47"/>
      <c r="EV33" s="47"/>
      <c r="EW33" s="47"/>
      <c r="EX33" s="47"/>
      <c r="EY33" s="47"/>
      <c r="EZ33" s="47"/>
      <c r="FA33" s="22"/>
      <c r="FB33" s="23"/>
      <c r="FC33" s="23"/>
      <c r="FD33" s="23"/>
      <c r="FE33" s="27">
        <f t="shared" ca="1" si="49"/>
        <v>0</v>
      </c>
      <c r="FF33" s="43">
        <f t="shared" ca="1" si="50"/>
        <v>0</v>
      </c>
      <c r="FG33" s="22"/>
      <c r="FH33" s="23"/>
      <c r="FI33" s="23"/>
      <c r="FJ33" s="23"/>
      <c r="FK33" s="27">
        <f t="shared" ca="1" si="51"/>
        <v>0</v>
      </c>
      <c r="FL33" s="43">
        <f t="shared" ca="1" si="52"/>
        <v>0</v>
      </c>
      <c r="FM33" s="47"/>
      <c r="FN33" s="47"/>
    </row>
    <row r="34" spans="1:170" x14ac:dyDescent="0.2">
      <c r="A34" s="30">
        <f t="shared" si="0"/>
        <v>25685</v>
      </c>
      <c r="B34" s="31">
        <f t="shared" si="1"/>
        <v>72.154449999999997</v>
      </c>
      <c r="C34" s="23">
        <v>4.4796327872083097E-3</v>
      </c>
      <c r="D34" s="32">
        <f t="shared" si="4"/>
        <v>0</v>
      </c>
      <c r="E34" s="22"/>
      <c r="F34" s="23"/>
      <c r="G34" s="23"/>
      <c r="H34" s="23"/>
      <c r="I34" s="27">
        <f t="shared" ca="1" si="5"/>
        <v>0</v>
      </c>
      <c r="J34" s="43">
        <f t="shared" ca="1" si="6"/>
        <v>0</v>
      </c>
      <c r="K34" s="22"/>
      <c r="L34" s="23"/>
      <c r="M34" s="23"/>
      <c r="N34" s="23"/>
      <c r="O34" s="27">
        <f t="shared" ca="1" si="7"/>
        <v>0</v>
      </c>
      <c r="P34" s="43">
        <f t="shared" ca="1" si="8"/>
        <v>0</v>
      </c>
      <c r="Q34" s="22"/>
      <c r="R34" s="23"/>
      <c r="S34" s="23"/>
      <c r="T34" s="23"/>
      <c r="U34" s="27">
        <f t="shared" ca="1" si="9"/>
        <v>0</v>
      </c>
      <c r="V34" s="43">
        <f t="shared" ca="1" si="10"/>
        <v>0</v>
      </c>
      <c r="W34" s="22"/>
      <c r="X34" s="23"/>
      <c r="Y34" s="23"/>
      <c r="Z34" s="23"/>
      <c r="AA34" s="27">
        <f t="shared" ca="1" si="11"/>
        <v>0</v>
      </c>
      <c r="AB34" s="43">
        <f t="shared" ca="1" si="12"/>
        <v>0</v>
      </c>
      <c r="AC34" s="22"/>
      <c r="AD34" s="23"/>
      <c r="AE34" s="23"/>
      <c r="AF34" s="23"/>
      <c r="AG34" s="27">
        <f t="shared" ca="1" si="13"/>
        <v>0</v>
      </c>
      <c r="AH34" s="43">
        <f t="shared" ca="1" si="14"/>
        <v>0</v>
      </c>
      <c r="AI34" s="22"/>
      <c r="AJ34" s="23"/>
      <c r="AK34" s="23"/>
      <c r="AL34" s="23"/>
      <c r="AM34" s="27">
        <f t="shared" ca="1" si="15"/>
        <v>0</v>
      </c>
      <c r="AN34" s="43">
        <f t="shared" ca="1" si="16"/>
        <v>0</v>
      </c>
      <c r="AO34" s="22"/>
      <c r="AP34" s="23"/>
      <c r="AQ34" s="23"/>
      <c r="AR34" s="23"/>
      <c r="AS34" s="27">
        <f t="shared" ca="1" si="17"/>
        <v>0</v>
      </c>
      <c r="AT34" s="43">
        <f t="shared" ca="1" si="18"/>
        <v>0</v>
      </c>
      <c r="AU34" s="22"/>
      <c r="AV34" s="23"/>
      <c r="AW34" s="23"/>
      <c r="AX34" s="23"/>
      <c r="AY34" s="27">
        <f t="shared" ca="1" si="19"/>
        <v>0</v>
      </c>
      <c r="AZ34" s="43">
        <f t="shared" ca="1" si="20"/>
        <v>0</v>
      </c>
      <c r="BA34" s="22"/>
      <c r="BB34" s="23"/>
      <c r="BC34" s="23"/>
      <c r="BD34" s="23"/>
      <c r="BE34" s="27">
        <f t="shared" ca="1" si="21"/>
        <v>0</v>
      </c>
      <c r="BF34" s="43">
        <f t="shared" ca="1" si="22"/>
        <v>0</v>
      </c>
      <c r="BG34" s="22"/>
      <c r="BH34" s="23"/>
      <c r="BI34" s="23"/>
      <c r="BJ34" s="23"/>
      <c r="BK34" s="27">
        <f t="shared" ca="1" si="23"/>
        <v>0</v>
      </c>
      <c r="BL34" s="43">
        <f t="shared" ca="1" si="24"/>
        <v>0</v>
      </c>
      <c r="BM34" s="22"/>
      <c r="BN34" s="23"/>
      <c r="BO34" s="23"/>
      <c r="BP34" s="23"/>
      <c r="BQ34" s="27">
        <f t="shared" ca="1" si="25"/>
        <v>0</v>
      </c>
      <c r="BR34" s="43">
        <f t="shared" ca="1" si="26"/>
        <v>0</v>
      </c>
      <c r="BS34" s="22"/>
      <c r="BT34" s="23"/>
      <c r="BU34" s="23"/>
      <c r="BV34" s="23"/>
      <c r="BW34" s="27">
        <f t="shared" ca="1" si="27"/>
        <v>0</v>
      </c>
      <c r="BX34" s="43">
        <f t="shared" ca="1" si="28"/>
        <v>0</v>
      </c>
      <c r="BY34" s="22"/>
      <c r="BZ34" s="23"/>
      <c r="CA34" s="23"/>
      <c r="CB34" s="23"/>
      <c r="CC34" s="27">
        <f t="shared" ca="1" si="29"/>
        <v>0</v>
      </c>
      <c r="CD34" s="43">
        <f t="shared" ca="1" si="30"/>
        <v>0</v>
      </c>
      <c r="CE34" s="22"/>
      <c r="CF34" s="23"/>
      <c r="CG34" s="23"/>
      <c r="CH34" s="23"/>
      <c r="CI34" s="27">
        <f t="shared" ca="1" si="31"/>
        <v>0</v>
      </c>
      <c r="CJ34" s="43">
        <f t="shared" ca="1" si="32"/>
        <v>0</v>
      </c>
      <c r="CK34" s="22"/>
      <c r="CL34" s="23"/>
      <c r="CM34" s="23"/>
      <c r="CN34" s="23"/>
      <c r="CO34" s="27">
        <f t="shared" ca="1" si="33"/>
        <v>0</v>
      </c>
      <c r="CP34" s="43">
        <f t="shared" ca="1" si="34"/>
        <v>0</v>
      </c>
      <c r="CQ34" s="22"/>
      <c r="CR34" s="23"/>
      <c r="CS34" s="23"/>
      <c r="CT34" s="23"/>
      <c r="CU34" s="27">
        <f t="shared" ca="1" si="35"/>
        <v>0</v>
      </c>
      <c r="CV34" s="43">
        <f t="shared" ca="1" si="36"/>
        <v>0</v>
      </c>
      <c r="CW34" s="22"/>
      <c r="CX34" s="23"/>
      <c r="CY34" s="23"/>
      <c r="CZ34" s="23"/>
      <c r="DA34" s="27">
        <f t="shared" ca="1" si="37"/>
        <v>0</v>
      </c>
      <c r="DB34" s="43">
        <f t="shared" ca="1" si="38"/>
        <v>0</v>
      </c>
      <c r="DC34" s="22"/>
      <c r="DD34" s="23"/>
      <c r="DE34" s="23"/>
      <c r="DF34" s="23"/>
      <c r="DG34" s="27">
        <f t="shared" ca="1" si="2"/>
        <v>0</v>
      </c>
      <c r="DH34" s="43">
        <f t="shared" ca="1" si="3"/>
        <v>0</v>
      </c>
      <c r="DI34" s="22"/>
      <c r="DJ34" s="23"/>
      <c r="DK34" s="23"/>
      <c r="DL34" s="23"/>
      <c r="DM34" s="27">
        <f t="shared" ca="1" si="39"/>
        <v>0</v>
      </c>
      <c r="DN34" s="43">
        <f t="shared" ca="1" si="40"/>
        <v>0</v>
      </c>
      <c r="DO34" s="22"/>
      <c r="DP34" s="23"/>
      <c r="DQ34" s="23"/>
      <c r="DR34" s="23"/>
      <c r="DS34" s="27">
        <f t="shared" ca="1" si="41"/>
        <v>0</v>
      </c>
      <c r="DT34" s="43">
        <f t="shared" ca="1" si="42"/>
        <v>0</v>
      </c>
      <c r="DU34" s="22"/>
      <c r="DV34" s="23"/>
      <c r="DW34" s="23"/>
      <c r="DX34" s="23"/>
      <c r="DY34" s="27">
        <f t="shared" ca="1" si="43"/>
        <v>0</v>
      </c>
      <c r="DZ34" s="43">
        <f t="shared" ca="1" si="44"/>
        <v>0</v>
      </c>
      <c r="EA34" s="22"/>
      <c r="EB34" s="23"/>
      <c r="EC34" s="23"/>
      <c r="ED34" s="23"/>
      <c r="EE34" s="27">
        <f t="shared" ca="1" si="45"/>
        <v>0</v>
      </c>
      <c r="EF34" s="43">
        <f t="shared" ca="1" si="46"/>
        <v>0</v>
      </c>
      <c r="EG34" s="22"/>
      <c r="EH34" s="23"/>
      <c r="EI34" s="23"/>
      <c r="EJ34" s="23"/>
      <c r="EK34" s="27">
        <f t="shared" ca="1" si="47"/>
        <v>0</v>
      </c>
      <c r="EL34" s="43">
        <f t="shared" ca="1" si="48"/>
        <v>0</v>
      </c>
      <c r="EM34" s="47"/>
      <c r="EN34" s="47"/>
      <c r="EO34" s="47"/>
      <c r="EP34" s="47"/>
      <c r="EQ34" s="47"/>
      <c r="ER34" s="47"/>
      <c r="ES34" s="47"/>
      <c r="ET34" s="47"/>
      <c r="EU34" s="47"/>
      <c r="EV34" s="47"/>
      <c r="EW34" s="47"/>
      <c r="EX34" s="47"/>
      <c r="EY34" s="47"/>
      <c r="EZ34" s="47"/>
      <c r="FA34" s="22"/>
      <c r="FB34" s="23"/>
      <c r="FC34" s="23"/>
      <c r="FD34" s="23"/>
      <c r="FE34" s="27">
        <f t="shared" ca="1" si="49"/>
        <v>0</v>
      </c>
      <c r="FF34" s="43">
        <f t="shared" ca="1" si="50"/>
        <v>0</v>
      </c>
      <c r="FG34" s="22"/>
      <c r="FH34" s="23"/>
      <c r="FI34" s="23"/>
      <c r="FJ34" s="23"/>
      <c r="FK34" s="27">
        <f t="shared" ca="1" si="51"/>
        <v>0</v>
      </c>
      <c r="FL34" s="43">
        <f t="shared" ca="1" si="52"/>
        <v>0</v>
      </c>
      <c r="FM34" s="47"/>
      <c r="FN34" s="47"/>
    </row>
    <row r="35" spans="1:170" x14ac:dyDescent="0.2">
      <c r="A35" s="30">
        <f t="shared" si="0"/>
        <v>25716</v>
      </c>
      <c r="B35" s="31">
        <f t="shared" si="1"/>
        <v>72.154449999999997</v>
      </c>
      <c r="C35" s="23">
        <v>4.4796327872083097E-3</v>
      </c>
      <c r="D35" s="32">
        <f t="shared" si="4"/>
        <v>0</v>
      </c>
      <c r="E35" s="22"/>
      <c r="F35" s="23"/>
      <c r="G35" s="23"/>
      <c r="H35" s="23"/>
      <c r="I35" s="27">
        <f t="shared" ca="1" si="5"/>
        <v>0</v>
      </c>
      <c r="J35" s="43">
        <f t="shared" ca="1" si="6"/>
        <v>0</v>
      </c>
      <c r="K35" s="22"/>
      <c r="L35" s="23"/>
      <c r="M35" s="23"/>
      <c r="N35" s="23"/>
      <c r="O35" s="27">
        <f t="shared" ca="1" si="7"/>
        <v>0</v>
      </c>
      <c r="P35" s="43">
        <f t="shared" ca="1" si="8"/>
        <v>0</v>
      </c>
      <c r="Q35" s="22"/>
      <c r="R35" s="23"/>
      <c r="S35" s="23"/>
      <c r="T35" s="23"/>
      <c r="U35" s="27">
        <f t="shared" ca="1" si="9"/>
        <v>0</v>
      </c>
      <c r="V35" s="43">
        <f t="shared" ca="1" si="10"/>
        <v>0</v>
      </c>
      <c r="W35" s="22"/>
      <c r="X35" s="23"/>
      <c r="Y35" s="23"/>
      <c r="Z35" s="23"/>
      <c r="AA35" s="27">
        <f t="shared" ca="1" si="11"/>
        <v>0</v>
      </c>
      <c r="AB35" s="43">
        <f t="shared" ca="1" si="12"/>
        <v>0</v>
      </c>
      <c r="AC35" s="22"/>
      <c r="AD35" s="23"/>
      <c r="AE35" s="23"/>
      <c r="AF35" s="23"/>
      <c r="AG35" s="27">
        <f t="shared" ca="1" si="13"/>
        <v>0</v>
      </c>
      <c r="AH35" s="43">
        <f t="shared" ca="1" si="14"/>
        <v>0</v>
      </c>
      <c r="AI35" s="22"/>
      <c r="AJ35" s="23"/>
      <c r="AK35" s="23"/>
      <c r="AL35" s="23"/>
      <c r="AM35" s="27">
        <f t="shared" ca="1" si="15"/>
        <v>0</v>
      </c>
      <c r="AN35" s="43">
        <f t="shared" ca="1" si="16"/>
        <v>0</v>
      </c>
      <c r="AO35" s="22"/>
      <c r="AP35" s="23"/>
      <c r="AQ35" s="23"/>
      <c r="AR35" s="23"/>
      <c r="AS35" s="27">
        <f t="shared" ca="1" si="17"/>
        <v>0</v>
      </c>
      <c r="AT35" s="43">
        <f t="shared" ca="1" si="18"/>
        <v>0</v>
      </c>
      <c r="AU35" s="22"/>
      <c r="AV35" s="23"/>
      <c r="AW35" s="23"/>
      <c r="AX35" s="23"/>
      <c r="AY35" s="27">
        <f t="shared" ca="1" si="19"/>
        <v>0</v>
      </c>
      <c r="AZ35" s="43">
        <f t="shared" ca="1" si="20"/>
        <v>0</v>
      </c>
      <c r="BA35" s="22"/>
      <c r="BB35" s="23"/>
      <c r="BC35" s="23"/>
      <c r="BD35" s="23"/>
      <c r="BE35" s="27">
        <f t="shared" ca="1" si="21"/>
        <v>0</v>
      </c>
      <c r="BF35" s="43">
        <f t="shared" ca="1" si="22"/>
        <v>0</v>
      </c>
      <c r="BG35" s="22"/>
      <c r="BH35" s="23"/>
      <c r="BI35" s="23"/>
      <c r="BJ35" s="23"/>
      <c r="BK35" s="27">
        <f t="shared" ca="1" si="23"/>
        <v>0</v>
      </c>
      <c r="BL35" s="43">
        <f t="shared" ca="1" si="24"/>
        <v>0</v>
      </c>
      <c r="BM35" s="22"/>
      <c r="BN35" s="23"/>
      <c r="BO35" s="23"/>
      <c r="BP35" s="23"/>
      <c r="BQ35" s="27">
        <f t="shared" ca="1" si="25"/>
        <v>0</v>
      </c>
      <c r="BR35" s="43">
        <f t="shared" ca="1" si="26"/>
        <v>0</v>
      </c>
      <c r="BS35" s="22"/>
      <c r="BT35" s="23"/>
      <c r="BU35" s="23"/>
      <c r="BV35" s="23"/>
      <c r="BW35" s="27">
        <f t="shared" ca="1" si="27"/>
        <v>0</v>
      </c>
      <c r="BX35" s="43">
        <f t="shared" ca="1" si="28"/>
        <v>0</v>
      </c>
      <c r="BY35" s="22"/>
      <c r="BZ35" s="23"/>
      <c r="CA35" s="23"/>
      <c r="CB35" s="23"/>
      <c r="CC35" s="27">
        <f t="shared" ca="1" si="29"/>
        <v>0</v>
      </c>
      <c r="CD35" s="43">
        <f t="shared" ca="1" si="30"/>
        <v>0</v>
      </c>
      <c r="CE35" s="22"/>
      <c r="CF35" s="23"/>
      <c r="CG35" s="23"/>
      <c r="CH35" s="23"/>
      <c r="CI35" s="27">
        <f t="shared" ca="1" si="31"/>
        <v>0</v>
      </c>
      <c r="CJ35" s="43">
        <f t="shared" ca="1" si="32"/>
        <v>0</v>
      </c>
      <c r="CK35" s="22"/>
      <c r="CL35" s="23"/>
      <c r="CM35" s="23"/>
      <c r="CN35" s="23"/>
      <c r="CO35" s="27">
        <f t="shared" ca="1" si="33"/>
        <v>0</v>
      </c>
      <c r="CP35" s="43">
        <f t="shared" ca="1" si="34"/>
        <v>0</v>
      </c>
      <c r="CQ35" s="22"/>
      <c r="CR35" s="23"/>
      <c r="CS35" s="23"/>
      <c r="CT35" s="23"/>
      <c r="CU35" s="27">
        <f t="shared" ca="1" si="35"/>
        <v>0</v>
      </c>
      <c r="CV35" s="43">
        <f t="shared" ca="1" si="36"/>
        <v>0</v>
      </c>
      <c r="CW35" s="22"/>
      <c r="CX35" s="23"/>
      <c r="CY35" s="23"/>
      <c r="CZ35" s="23"/>
      <c r="DA35" s="27">
        <f t="shared" ca="1" si="37"/>
        <v>0</v>
      </c>
      <c r="DB35" s="43">
        <f t="shared" ca="1" si="38"/>
        <v>0</v>
      </c>
      <c r="DC35" s="22"/>
      <c r="DD35" s="23"/>
      <c r="DE35" s="23"/>
      <c r="DF35" s="23"/>
      <c r="DG35" s="27">
        <f t="shared" ca="1" si="2"/>
        <v>0</v>
      </c>
      <c r="DH35" s="43">
        <f t="shared" ca="1" si="3"/>
        <v>0</v>
      </c>
      <c r="DI35" s="22"/>
      <c r="DJ35" s="23"/>
      <c r="DK35" s="23"/>
      <c r="DL35" s="23"/>
      <c r="DM35" s="27">
        <f t="shared" ca="1" si="39"/>
        <v>0</v>
      </c>
      <c r="DN35" s="43">
        <f t="shared" ca="1" si="40"/>
        <v>0</v>
      </c>
      <c r="DO35" s="22"/>
      <c r="DP35" s="23"/>
      <c r="DQ35" s="23"/>
      <c r="DR35" s="23"/>
      <c r="DS35" s="27">
        <f t="shared" ca="1" si="41"/>
        <v>0</v>
      </c>
      <c r="DT35" s="43">
        <f t="shared" ca="1" si="42"/>
        <v>0</v>
      </c>
      <c r="DU35" s="22"/>
      <c r="DV35" s="23"/>
      <c r="DW35" s="23"/>
      <c r="DX35" s="23"/>
      <c r="DY35" s="27">
        <f t="shared" ca="1" si="43"/>
        <v>0</v>
      </c>
      <c r="DZ35" s="43">
        <f t="shared" ca="1" si="44"/>
        <v>0</v>
      </c>
      <c r="EA35" s="22"/>
      <c r="EB35" s="23"/>
      <c r="EC35" s="23"/>
      <c r="ED35" s="23"/>
      <c r="EE35" s="27">
        <f t="shared" ca="1" si="45"/>
        <v>0</v>
      </c>
      <c r="EF35" s="43">
        <f t="shared" ca="1" si="46"/>
        <v>0</v>
      </c>
      <c r="EG35" s="22"/>
      <c r="EH35" s="23"/>
      <c r="EI35" s="23"/>
      <c r="EJ35" s="23"/>
      <c r="EK35" s="27">
        <f t="shared" ca="1" si="47"/>
        <v>0</v>
      </c>
      <c r="EL35" s="43">
        <f t="shared" ca="1" si="48"/>
        <v>0</v>
      </c>
      <c r="EM35" s="47"/>
      <c r="EN35" s="47"/>
      <c r="EO35" s="47"/>
      <c r="EP35" s="47"/>
      <c r="EQ35" s="47"/>
      <c r="ER35" s="47"/>
      <c r="ES35" s="47"/>
      <c r="ET35" s="47"/>
      <c r="EU35" s="47"/>
      <c r="EV35" s="47"/>
      <c r="EW35" s="47"/>
      <c r="EX35" s="47"/>
      <c r="EY35" s="47"/>
      <c r="EZ35" s="47"/>
      <c r="FA35" s="22"/>
      <c r="FB35" s="23"/>
      <c r="FC35" s="23"/>
      <c r="FD35" s="23"/>
      <c r="FE35" s="27">
        <f t="shared" ca="1" si="49"/>
        <v>0</v>
      </c>
      <c r="FF35" s="43">
        <f t="shared" ca="1" si="50"/>
        <v>0</v>
      </c>
      <c r="FG35" s="22"/>
      <c r="FH35" s="23"/>
      <c r="FI35" s="23"/>
      <c r="FJ35" s="23"/>
      <c r="FK35" s="27">
        <f t="shared" ca="1" si="51"/>
        <v>0</v>
      </c>
      <c r="FL35" s="43">
        <f t="shared" ca="1" si="52"/>
        <v>0</v>
      </c>
      <c r="FM35" s="47"/>
      <c r="FN35" s="47"/>
    </row>
    <row r="36" spans="1:170" x14ac:dyDescent="0.2">
      <c r="A36" s="30">
        <f t="shared" si="0"/>
        <v>25747</v>
      </c>
      <c r="B36" s="31">
        <f t="shared" si="1"/>
        <v>72.154449999999997</v>
      </c>
      <c r="C36" s="23">
        <v>4.471698917043021E-3</v>
      </c>
      <c r="D36" s="32">
        <f t="shared" si="4"/>
        <v>0</v>
      </c>
      <c r="E36" s="22"/>
      <c r="F36" s="23"/>
      <c r="G36" s="23"/>
      <c r="H36" s="23"/>
      <c r="I36" s="27">
        <f t="shared" ca="1" si="5"/>
        <v>0</v>
      </c>
      <c r="J36" s="43">
        <f t="shared" ca="1" si="6"/>
        <v>0</v>
      </c>
      <c r="K36" s="22"/>
      <c r="L36" s="23"/>
      <c r="M36" s="23"/>
      <c r="N36" s="23"/>
      <c r="O36" s="27">
        <f t="shared" ca="1" si="7"/>
        <v>0</v>
      </c>
      <c r="P36" s="43">
        <f t="shared" ca="1" si="8"/>
        <v>0</v>
      </c>
      <c r="Q36" s="22"/>
      <c r="R36" s="23"/>
      <c r="S36" s="23"/>
      <c r="T36" s="23"/>
      <c r="U36" s="27">
        <f t="shared" ca="1" si="9"/>
        <v>0</v>
      </c>
      <c r="V36" s="43">
        <f t="shared" ca="1" si="10"/>
        <v>0</v>
      </c>
      <c r="W36" s="22"/>
      <c r="X36" s="23"/>
      <c r="Y36" s="23"/>
      <c r="Z36" s="23"/>
      <c r="AA36" s="27">
        <f t="shared" ca="1" si="11"/>
        <v>0</v>
      </c>
      <c r="AB36" s="43">
        <f t="shared" ca="1" si="12"/>
        <v>0</v>
      </c>
      <c r="AC36" s="22"/>
      <c r="AD36" s="23"/>
      <c r="AE36" s="23"/>
      <c r="AF36" s="23"/>
      <c r="AG36" s="27">
        <f t="shared" ca="1" si="13"/>
        <v>0</v>
      </c>
      <c r="AH36" s="43">
        <f t="shared" ca="1" si="14"/>
        <v>0</v>
      </c>
      <c r="AI36" s="22"/>
      <c r="AJ36" s="23"/>
      <c r="AK36" s="23"/>
      <c r="AL36" s="23"/>
      <c r="AM36" s="27">
        <f t="shared" ca="1" si="15"/>
        <v>0</v>
      </c>
      <c r="AN36" s="43">
        <f t="shared" ca="1" si="16"/>
        <v>0</v>
      </c>
      <c r="AO36" s="22"/>
      <c r="AP36" s="23"/>
      <c r="AQ36" s="23"/>
      <c r="AR36" s="23"/>
      <c r="AS36" s="27">
        <f t="shared" ca="1" si="17"/>
        <v>0</v>
      </c>
      <c r="AT36" s="43">
        <f t="shared" ca="1" si="18"/>
        <v>0</v>
      </c>
      <c r="AU36" s="22"/>
      <c r="AV36" s="23"/>
      <c r="AW36" s="23"/>
      <c r="AX36" s="23"/>
      <c r="AY36" s="27">
        <f t="shared" ca="1" si="19"/>
        <v>0</v>
      </c>
      <c r="AZ36" s="43">
        <f t="shared" ca="1" si="20"/>
        <v>0</v>
      </c>
      <c r="BA36" s="22"/>
      <c r="BB36" s="23"/>
      <c r="BC36" s="23"/>
      <c r="BD36" s="23"/>
      <c r="BE36" s="27">
        <f t="shared" ca="1" si="21"/>
        <v>0</v>
      </c>
      <c r="BF36" s="43">
        <f t="shared" ca="1" si="22"/>
        <v>0</v>
      </c>
      <c r="BG36" s="22"/>
      <c r="BH36" s="23"/>
      <c r="BI36" s="23"/>
      <c r="BJ36" s="23"/>
      <c r="BK36" s="27">
        <f t="shared" ca="1" si="23"/>
        <v>0</v>
      </c>
      <c r="BL36" s="43">
        <f t="shared" ca="1" si="24"/>
        <v>0</v>
      </c>
      <c r="BM36" s="22"/>
      <c r="BN36" s="23"/>
      <c r="BO36" s="23"/>
      <c r="BP36" s="23"/>
      <c r="BQ36" s="27">
        <f t="shared" ca="1" si="25"/>
        <v>0</v>
      </c>
      <c r="BR36" s="43">
        <f t="shared" ca="1" si="26"/>
        <v>0</v>
      </c>
      <c r="BS36" s="22"/>
      <c r="BT36" s="23"/>
      <c r="BU36" s="23"/>
      <c r="BV36" s="23"/>
      <c r="BW36" s="27">
        <f t="shared" ca="1" si="27"/>
        <v>0</v>
      </c>
      <c r="BX36" s="43">
        <f t="shared" ca="1" si="28"/>
        <v>0</v>
      </c>
      <c r="BY36" s="22"/>
      <c r="BZ36" s="23"/>
      <c r="CA36" s="23"/>
      <c r="CB36" s="23"/>
      <c r="CC36" s="27">
        <f t="shared" ca="1" si="29"/>
        <v>0</v>
      </c>
      <c r="CD36" s="43">
        <f t="shared" ca="1" si="30"/>
        <v>0</v>
      </c>
      <c r="CE36" s="22"/>
      <c r="CF36" s="23"/>
      <c r="CG36" s="23"/>
      <c r="CH36" s="23"/>
      <c r="CI36" s="27">
        <f t="shared" ca="1" si="31"/>
        <v>0</v>
      </c>
      <c r="CJ36" s="43">
        <f t="shared" ca="1" si="32"/>
        <v>0</v>
      </c>
      <c r="CK36" s="22"/>
      <c r="CL36" s="23"/>
      <c r="CM36" s="23"/>
      <c r="CN36" s="23"/>
      <c r="CO36" s="27">
        <f t="shared" ca="1" si="33"/>
        <v>0</v>
      </c>
      <c r="CP36" s="43">
        <f t="shared" ca="1" si="34"/>
        <v>0</v>
      </c>
      <c r="CQ36" s="22"/>
      <c r="CR36" s="23"/>
      <c r="CS36" s="23"/>
      <c r="CT36" s="23"/>
      <c r="CU36" s="27">
        <f t="shared" ca="1" si="35"/>
        <v>0</v>
      </c>
      <c r="CV36" s="43">
        <f t="shared" ca="1" si="36"/>
        <v>0</v>
      </c>
      <c r="CW36" s="22"/>
      <c r="CX36" s="23"/>
      <c r="CY36" s="23"/>
      <c r="CZ36" s="23"/>
      <c r="DA36" s="27">
        <f t="shared" ca="1" si="37"/>
        <v>0</v>
      </c>
      <c r="DB36" s="43">
        <f t="shared" ca="1" si="38"/>
        <v>0</v>
      </c>
      <c r="DC36" s="22"/>
      <c r="DD36" s="23"/>
      <c r="DE36" s="23"/>
      <c r="DF36" s="23"/>
      <c r="DG36" s="27">
        <f t="shared" ca="1" si="2"/>
        <v>0</v>
      </c>
      <c r="DH36" s="43">
        <f t="shared" ca="1" si="3"/>
        <v>0</v>
      </c>
      <c r="DI36" s="22"/>
      <c r="DJ36" s="23"/>
      <c r="DK36" s="23"/>
      <c r="DL36" s="23"/>
      <c r="DM36" s="27">
        <f t="shared" ca="1" si="39"/>
        <v>0</v>
      </c>
      <c r="DN36" s="43">
        <f t="shared" ca="1" si="40"/>
        <v>0</v>
      </c>
      <c r="DO36" s="22"/>
      <c r="DP36" s="23"/>
      <c r="DQ36" s="23"/>
      <c r="DR36" s="23"/>
      <c r="DS36" s="27">
        <f t="shared" ca="1" si="41"/>
        <v>0</v>
      </c>
      <c r="DT36" s="43">
        <f t="shared" ca="1" si="42"/>
        <v>0</v>
      </c>
      <c r="DU36" s="22"/>
      <c r="DV36" s="23"/>
      <c r="DW36" s="23"/>
      <c r="DX36" s="23"/>
      <c r="DY36" s="27">
        <f t="shared" ca="1" si="43"/>
        <v>0</v>
      </c>
      <c r="DZ36" s="43">
        <f t="shared" ca="1" si="44"/>
        <v>0</v>
      </c>
      <c r="EA36" s="22"/>
      <c r="EB36" s="23"/>
      <c r="EC36" s="23"/>
      <c r="ED36" s="23"/>
      <c r="EE36" s="27">
        <f t="shared" ca="1" si="45"/>
        <v>0</v>
      </c>
      <c r="EF36" s="43">
        <f t="shared" ca="1" si="46"/>
        <v>0</v>
      </c>
      <c r="EG36" s="22"/>
      <c r="EH36" s="23"/>
      <c r="EI36" s="23"/>
      <c r="EJ36" s="23"/>
      <c r="EK36" s="27">
        <f t="shared" ca="1" si="47"/>
        <v>0</v>
      </c>
      <c r="EL36" s="43">
        <f t="shared" ca="1" si="48"/>
        <v>0</v>
      </c>
      <c r="EM36" s="47"/>
      <c r="EN36" s="47"/>
      <c r="EO36" s="47"/>
      <c r="EP36" s="47"/>
      <c r="EQ36" s="47"/>
      <c r="ER36" s="47"/>
      <c r="ES36" s="47"/>
      <c r="ET36" s="47"/>
      <c r="EU36" s="47"/>
      <c r="EV36" s="47"/>
      <c r="EW36" s="47"/>
      <c r="EX36" s="47"/>
      <c r="EY36" s="47"/>
      <c r="EZ36" s="47"/>
      <c r="FA36" s="22"/>
      <c r="FB36" s="23"/>
      <c r="FC36" s="23"/>
      <c r="FD36" s="23"/>
      <c r="FE36" s="27">
        <f t="shared" ca="1" si="49"/>
        <v>0</v>
      </c>
      <c r="FF36" s="43">
        <f t="shared" ca="1" si="50"/>
        <v>0</v>
      </c>
      <c r="FG36" s="22"/>
      <c r="FH36" s="23"/>
      <c r="FI36" s="23"/>
      <c r="FJ36" s="23"/>
      <c r="FK36" s="27">
        <f t="shared" ca="1" si="51"/>
        <v>0</v>
      </c>
      <c r="FL36" s="43">
        <f t="shared" ca="1" si="52"/>
        <v>0</v>
      </c>
      <c r="FM36" s="47"/>
      <c r="FN36" s="47"/>
    </row>
    <row r="37" spans="1:170" x14ac:dyDescent="0.2">
      <c r="A37" s="30">
        <f t="shared" si="0"/>
        <v>25778</v>
      </c>
      <c r="B37" s="31">
        <f t="shared" si="1"/>
        <v>72.154449999999997</v>
      </c>
      <c r="C37" s="23">
        <v>4.4796327872083097E-3</v>
      </c>
      <c r="D37" s="32">
        <f t="shared" si="4"/>
        <v>0</v>
      </c>
      <c r="E37" s="22"/>
      <c r="F37" s="23"/>
      <c r="G37" s="23"/>
      <c r="H37" s="23"/>
      <c r="I37" s="27">
        <f t="shared" ca="1" si="5"/>
        <v>0</v>
      </c>
      <c r="J37" s="43">
        <f t="shared" ca="1" si="6"/>
        <v>0</v>
      </c>
      <c r="K37" s="22"/>
      <c r="L37" s="23"/>
      <c r="M37" s="23"/>
      <c r="N37" s="23"/>
      <c r="O37" s="27">
        <f t="shared" ca="1" si="7"/>
        <v>0</v>
      </c>
      <c r="P37" s="43">
        <f t="shared" ca="1" si="8"/>
        <v>0</v>
      </c>
      <c r="Q37" s="22"/>
      <c r="R37" s="23"/>
      <c r="S37" s="23"/>
      <c r="T37" s="23"/>
      <c r="U37" s="27">
        <f t="shared" ca="1" si="9"/>
        <v>0</v>
      </c>
      <c r="V37" s="43">
        <f t="shared" ca="1" si="10"/>
        <v>0</v>
      </c>
      <c r="W37" s="22"/>
      <c r="X37" s="23"/>
      <c r="Y37" s="23"/>
      <c r="Z37" s="23"/>
      <c r="AA37" s="27">
        <f t="shared" ca="1" si="11"/>
        <v>0</v>
      </c>
      <c r="AB37" s="43">
        <f t="shared" ca="1" si="12"/>
        <v>0</v>
      </c>
      <c r="AC37" s="22"/>
      <c r="AD37" s="23"/>
      <c r="AE37" s="23"/>
      <c r="AF37" s="23"/>
      <c r="AG37" s="27">
        <f t="shared" ca="1" si="13"/>
        <v>0</v>
      </c>
      <c r="AH37" s="43">
        <f t="shared" ca="1" si="14"/>
        <v>0</v>
      </c>
      <c r="AI37" s="22"/>
      <c r="AJ37" s="23"/>
      <c r="AK37" s="23"/>
      <c r="AL37" s="23"/>
      <c r="AM37" s="27">
        <f t="shared" ca="1" si="15"/>
        <v>0</v>
      </c>
      <c r="AN37" s="43">
        <f t="shared" ca="1" si="16"/>
        <v>0</v>
      </c>
      <c r="AO37" s="22"/>
      <c r="AP37" s="23"/>
      <c r="AQ37" s="23"/>
      <c r="AR37" s="23"/>
      <c r="AS37" s="27">
        <f t="shared" ca="1" si="17"/>
        <v>0</v>
      </c>
      <c r="AT37" s="43">
        <f t="shared" ca="1" si="18"/>
        <v>0</v>
      </c>
      <c r="AU37" s="22"/>
      <c r="AV37" s="23"/>
      <c r="AW37" s="23"/>
      <c r="AX37" s="23"/>
      <c r="AY37" s="27">
        <f t="shared" ca="1" si="19"/>
        <v>0</v>
      </c>
      <c r="AZ37" s="43">
        <f t="shared" ca="1" si="20"/>
        <v>0</v>
      </c>
      <c r="BA37" s="22"/>
      <c r="BB37" s="23"/>
      <c r="BC37" s="23"/>
      <c r="BD37" s="23"/>
      <c r="BE37" s="27">
        <f t="shared" ca="1" si="21"/>
        <v>0</v>
      </c>
      <c r="BF37" s="43">
        <f t="shared" ca="1" si="22"/>
        <v>0</v>
      </c>
      <c r="BG37" s="22"/>
      <c r="BH37" s="23"/>
      <c r="BI37" s="23"/>
      <c r="BJ37" s="23"/>
      <c r="BK37" s="27">
        <f t="shared" ca="1" si="23"/>
        <v>0</v>
      </c>
      <c r="BL37" s="43">
        <f t="shared" ca="1" si="24"/>
        <v>0</v>
      </c>
      <c r="BM37" s="22"/>
      <c r="BN37" s="23"/>
      <c r="BO37" s="23"/>
      <c r="BP37" s="23"/>
      <c r="BQ37" s="27">
        <f t="shared" ca="1" si="25"/>
        <v>0</v>
      </c>
      <c r="BR37" s="43">
        <f t="shared" ca="1" si="26"/>
        <v>0</v>
      </c>
      <c r="BS37" s="22"/>
      <c r="BT37" s="23"/>
      <c r="BU37" s="23"/>
      <c r="BV37" s="23"/>
      <c r="BW37" s="27">
        <f t="shared" ca="1" si="27"/>
        <v>0</v>
      </c>
      <c r="BX37" s="43">
        <f t="shared" ca="1" si="28"/>
        <v>0</v>
      </c>
      <c r="BY37" s="22"/>
      <c r="BZ37" s="23"/>
      <c r="CA37" s="23"/>
      <c r="CB37" s="23"/>
      <c r="CC37" s="27">
        <f t="shared" ca="1" si="29"/>
        <v>0</v>
      </c>
      <c r="CD37" s="43">
        <f t="shared" ca="1" si="30"/>
        <v>0</v>
      </c>
      <c r="CE37" s="22"/>
      <c r="CF37" s="23"/>
      <c r="CG37" s="23"/>
      <c r="CH37" s="23"/>
      <c r="CI37" s="27">
        <f t="shared" ca="1" si="31"/>
        <v>0</v>
      </c>
      <c r="CJ37" s="43">
        <f t="shared" ca="1" si="32"/>
        <v>0</v>
      </c>
      <c r="CK37" s="22"/>
      <c r="CL37" s="23"/>
      <c r="CM37" s="23"/>
      <c r="CN37" s="23"/>
      <c r="CO37" s="27">
        <f t="shared" ca="1" si="33"/>
        <v>0</v>
      </c>
      <c r="CP37" s="43">
        <f t="shared" ca="1" si="34"/>
        <v>0</v>
      </c>
      <c r="CQ37" s="22"/>
      <c r="CR37" s="23"/>
      <c r="CS37" s="23"/>
      <c r="CT37" s="23"/>
      <c r="CU37" s="27">
        <f t="shared" ca="1" si="35"/>
        <v>0</v>
      </c>
      <c r="CV37" s="43">
        <f t="shared" ca="1" si="36"/>
        <v>0</v>
      </c>
      <c r="CW37" s="22"/>
      <c r="CX37" s="23"/>
      <c r="CY37" s="23"/>
      <c r="CZ37" s="23"/>
      <c r="DA37" s="27">
        <f t="shared" ca="1" si="37"/>
        <v>0</v>
      </c>
      <c r="DB37" s="43">
        <f t="shared" ca="1" si="38"/>
        <v>0</v>
      </c>
      <c r="DC37" s="22"/>
      <c r="DD37" s="23"/>
      <c r="DE37" s="23"/>
      <c r="DF37" s="23"/>
      <c r="DG37" s="27">
        <f t="shared" ca="1" si="2"/>
        <v>0</v>
      </c>
      <c r="DH37" s="43">
        <f t="shared" ca="1" si="3"/>
        <v>0</v>
      </c>
      <c r="DI37" s="22"/>
      <c r="DJ37" s="23"/>
      <c r="DK37" s="23"/>
      <c r="DL37" s="23"/>
      <c r="DM37" s="27">
        <f t="shared" ca="1" si="39"/>
        <v>0</v>
      </c>
      <c r="DN37" s="43">
        <f t="shared" ca="1" si="40"/>
        <v>0</v>
      </c>
      <c r="DO37" s="22"/>
      <c r="DP37" s="23"/>
      <c r="DQ37" s="23"/>
      <c r="DR37" s="23"/>
      <c r="DS37" s="27">
        <f t="shared" ca="1" si="41"/>
        <v>0</v>
      </c>
      <c r="DT37" s="43">
        <f t="shared" ca="1" si="42"/>
        <v>0</v>
      </c>
      <c r="DU37" s="22"/>
      <c r="DV37" s="23"/>
      <c r="DW37" s="23"/>
      <c r="DX37" s="23"/>
      <c r="DY37" s="27">
        <f t="shared" ca="1" si="43"/>
        <v>0</v>
      </c>
      <c r="DZ37" s="43">
        <f t="shared" ca="1" si="44"/>
        <v>0</v>
      </c>
      <c r="EA37" s="22"/>
      <c r="EB37" s="23"/>
      <c r="EC37" s="23"/>
      <c r="ED37" s="23"/>
      <c r="EE37" s="27">
        <f t="shared" ca="1" si="45"/>
        <v>0</v>
      </c>
      <c r="EF37" s="43">
        <f t="shared" ca="1" si="46"/>
        <v>0</v>
      </c>
      <c r="EG37" s="22"/>
      <c r="EH37" s="23"/>
      <c r="EI37" s="23"/>
      <c r="EJ37" s="23"/>
      <c r="EK37" s="27">
        <f t="shared" ca="1" si="47"/>
        <v>0</v>
      </c>
      <c r="EL37" s="43">
        <f t="shared" ca="1" si="48"/>
        <v>0</v>
      </c>
      <c r="EM37" s="47"/>
      <c r="EN37" s="47"/>
      <c r="EO37" s="47"/>
      <c r="EP37" s="47"/>
      <c r="EQ37" s="47"/>
      <c r="ER37" s="47"/>
      <c r="ES37" s="47"/>
      <c r="ET37" s="47"/>
      <c r="EU37" s="47"/>
      <c r="EV37" s="47"/>
      <c r="EW37" s="47"/>
      <c r="EX37" s="47"/>
      <c r="EY37" s="47"/>
      <c r="EZ37" s="47"/>
      <c r="FA37" s="22"/>
      <c r="FB37" s="23"/>
      <c r="FC37" s="23"/>
      <c r="FD37" s="23"/>
      <c r="FE37" s="27">
        <f t="shared" ca="1" si="49"/>
        <v>0</v>
      </c>
      <c r="FF37" s="43">
        <f t="shared" ca="1" si="50"/>
        <v>0</v>
      </c>
      <c r="FG37" s="22"/>
      <c r="FH37" s="23"/>
      <c r="FI37" s="23"/>
      <c r="FJ37" s="23"/>
      <c r="FK37" s="27">
        <f t="shared" ca="1" si="51"/>
        <v>0</v>
      </c>
      <c r="FL37" s="43">
        <f t="shared" ca="1" si="52"/>
        <v>0</v>
      </c>
      <c r="FM37" s="47"/>
      <c r="FN37" s="47"/>
    </row>
    <row r="38" spans="1:170" x14ac:dyDescent="0.2">
      <c r="A38" s="30">
        <f t="shared" si="0"/>
        <v>25809</v>
      </c>
      <c r="B38" s="31">
        <f t="shared" si="1"/>
        <v>72.154449999999997</v>
      </c>
      <c r="C38" s="23">
        <v>4.4558291060463606E-3</v>
      </c>
      <c r="D38" s="32">
        <f t="shared" si="4"/>
        <v>0</v>
      </c>
      <c r="E38" s="22"/>
      <c r="F38" s="23"/>
      <c r="G38" s="23"/>
      <c r="H38" s="23"/>
      <c r="I38" s="27">
        <f t="shared" ca="1" si="5"/>
        <v>0</v>
      </c>
      <c r="J38" s="43">
        <f t="shared" ca="1" si="6"/>
        <v>0</v>
      </c>
      <c r="K38" s="22"/>
      <c r="L38" s="23"/>
      <c r="M38" s="23"/>
      <c r="N38" s="23"/>
      <c r="O38" s="27">
        <f t="shared" ca="1" si="7"/>
        <v>0</v>
      </c>
      <c r="P38" s="43">
        <f t="shared" ca="1" si="8"/>
        <v>0</v>
      </c>
      <c r="Q38" s="22"/>
      <c r="R38" s="23"/>
      <c r="S38" s="23"/>
      <c r="T38" s="23"/>
      <c r="U38" s="27">
        <f t="shared" ca="1" si="9"/>
        <v>0</v>
      </c>
      <c r="V38" s="43">
        <f t="shared" ca="1" si="10"/>
        <v>0</v>
      </c>
      <c r="W38" s="22"/>
      <c r="X38" s="23"/>
      <c r="Y38" s="23"/>
      <c r="Z38" s="23"/>
      <c r="AA38" s="27">
        <f t="shared" ca="1" si="11"/>
        <v>0</v>
      </c>
      <c r="AB38" s="43">
        <f t="shared" ca="1" si="12"/>
        <v>0</v>
      </c>
      <c r="AC38" s="22"/>
      <c r="AD38" s="23"/>
      <c r="AE38" s="23"/>
      <c r="AF38" s="23"/>
      <c r="AG38" s="27">
        <f t="shared" ca="1" si="13"/>
        <v>0</v>
      </c>
      <c r="AH38" s="43">
        <f t="shared" ca="1" si="14"/>
        <v>0</v>
      </c>
      <c r="AI38" s="22"/>
      <c r="AJ38" s="23"/>
      <c r="AK38" s="23"/>
      <c r="AL38" s="23"/>
      <c r="AM38" s="27">
        <f t="shared" ca="1" si="15"/>
        <v>0</v>
      </c>
      <c r="AN38" s="43">
        <f t="shared" ca="1" si="16"/>
        <v>0</v>
      </c>
      <c r="AO38" s="22"/>
      <c r="AP38" s="23"/>
      <c r="AQ38" s="23"/>
      <c r="AR38" s="23"/>
      <c r="AS38" s="27">
        <f t="shared" ca="1" si="17"/>
        <v>0</v>
      </c>
      <c r="AT38" s="43">
        <f t="shared" ca="1" si="18"/>
        <v>0</v>
      </c>
      <c r="AU38" s="22"/>
      <c r="AV38" s="23"/>
      <c r="AW38" s="23"/>
      <c r="AX38" s="23"/>
      <c r="AY38" s="27">
        <f t="shared" ca="1" si="19"/>
        <v>0</v>
      </c>
      <c r="AZ38" s="43">
        <f t="shared" ca="1" si="20"/>
        <v>0</v>
      </c>
      <c r="BA38" s="22"/>
      <c r="BB38" s="23"/>
      <c r="BC38" s="23"/>
      <c r="BD38" s="23"/>
      <c r="BE38" s="27">
        <f t="shared" ca="1" si="21"/>
        <v>0</v>
      </c>
      <c r="BF38" s="43">
        <f t="shared" ca="1" si="22"/>
        <v>0</v>
      </c>
      <c r="BG38" s="22"/>
      <c r="BH38" s="23"/>
      <c r="BI38" s="23"/>
      <c r="BJ38" s="23"/>
      <c r="BK38" s="27">
        <f t="shared" ca="1" si="23"/>
        <v>0</v>
      </c>
      <c r="BL38" s="43">
        <f t="shared" ca="1" si="24"/>
        <v>0</v>
      </c>
      <c r="BM38" s="22"/>
      <c r="BN38" s="23"/>
      <c r="BO38" s="23"/>
      <c r="BP38" s="23"/>
      <c r="BQ38" s="27">
        <f t="shared" ca="1" si="25"/>
        <v>0</v>
      </c>
      <c r="BR38" s="43">
        <f t="shared" ca="1" si="26"/>
        <v>0</v>
      </c>
      <c r="BS38" s="22"/>
      <c r="BT38" s="23"/>
      <c r="BU38" s="23"/>
      <c r="BV38" s="23"/>
      <c r="BW38" s="27">
        <f t="shared" ca="1" si="27"/>
        <v>0</v>
      </c>
      <c r="BX38" s="43">
        <f t="shared" ca="1" si="28"/>
        <v>0</v>
      </c>
      <c r="BY38" s="22"/>
      <c r="BZ38" s="23"/>
      <c r="CA38" s="23"/>
      <c r="CB38" s="23"/>
      <c r="CC38" s="27">
        <f t="shared" ca="1" si="29"/>
        <v>0</v>
      </c>
      <c r="CD38" s="43">
        <f t="shared" ca="1" si="30"/>
        <v>0</v>
      </c>
      <c r="CE38" s="22"/>
      <c r="CF38" s="23"/>
      <c r="CG38" s="23"/>
      <c r="CH38" s="23"/>
      <c r="CI38" s="27">
        <f t="shared" ca="1" si="31"/>
        <v>0</v>
      </c>
      <c r="CJ38" s="43">
        <f t="shared" ca="1" si="32"/>
        <v>0</v>
      </c>
      <c r="CK38" s="22"/>
      <c r="CL38" s="23"/>
      <c r="CM38" s="23"/>
      <c r="CN38" s="23"/>
      <c r="CO38" s="27">
        <f t="shared" ca="1" si="33"/>
        <v>0</v>
      </c>
      <c r="CP38" s="43">
        <f t="shared" ca="1" si="34"/>
        <v>0</v>
      </c>
      <c r="CQ38" s="22"/>
      <c r="CR38" s="23"/>
      <c r="CS38" s="23"/>
      <c r="CT38" s="23"/>
      <c r="CU38" s="27">
        <f t="shared" ca="1" si="35"/>
        <v>0</v>
      </c>
      <c r="CV38" s="43">
        <f t="shared" ca="1" si="36"/>
        <v>0</v>
      </c>
      <c r="CW38" s="22"/>
      <c r="CX38" s="23"/>
      <c r="CY38" s="23"/>
      <c r="CZ38" s="23"/>
      <c r="DA38" s="27">
        <f t="shared" ca="1" si="37"/>
        <v>0</v>
      </c>
      <c r="DB38" s="43">
        <f t="shared" ca="1" si="38"/>
        <v>0</v>
      </c>
      <c r="DC38" s="22"/>
      <c r="DD38" s="23"/>
      <c r="DE38" s="23"/>
      <c r="DF38" s="23"/>
      <c r="DG38" s="27">
        <f t="shared" ca="1" si="2"/>
        <v>0</v>
      </c>
      <c r="DH38" s="43">
        <f t="shared" ca="1" si="3"/>
        <v>0</v>
      </c>
      <c r="DI38" s="22"/>
      <c r="DJ38" s="23"/>
      <c r="DK38" s="23"/>
      <c r="DL38" s="23"/>
      <c r="DM38" s="27">
        <f t="shared" ca="1" si="39"/>
        <v>0</v>
      </c>
      <c r="DN38" s="43">
        <f t="shared" ca="1" si="40"/>
        <v>0</v>
      </c>
      <c r="DO38" s="22"/>
      <c r="DP38" s="23"/>
      <c r="DQ38" s="23"/>
      <c r="DR38" s="23"/>
      <c r="DS38" s="27">
        <f t="shared" ca="1" si="41"/>
        <v>0</v>
      </c>
      <c r="DT38" s="43">
        <f t="shared" ca="1" si="42"/>
        <v>0</v>
      </c>
      <c r="DU38" s="22"/>
      <c r="DV38" s="23"/>
      <c r="DW38" s="23"/>
      <c r="DX38" s="23"/>
      <c r="DY38" s="27">
        <f t="shared" ca="1" si="43"/>
        <v>0</v>
      </c>
      <c r="DZ38" s="43">
        <f t="shared" ca="1" si="44"/>
        <v>0</v>
      </c>
      <c r="EA38" s="22"/>
      <c r="EB38" s="23"/>
      <c r="EC38" s="23"/>
      <c r="ED38" s="23"/>
      <c r="EE38" s="27">
        <f t="shared" ca="1" si="45"/>
        <v>0</v>
      </c>
      <c r="EF38" s="43">
        <f t="shared" ca="1" si="46"/>
        <v>0</v>
      </c>
      <c r="EG38" s="22"/>
      <c r="EH38" s="23"/>
      <c r="EI38" s="23"/>
      <c r="EJ38" s="23"/>
      <c r="EK38" s="27">
        <f t="shared" ca="1" si="47"/>
        <v>0</v>
      </c>
      <c r="EL38" s="43">
        <f t="shared" ca="1" si="48"/>
        <v>0</v>
      </c>
      <c r="EM38" s="47"/>
      <c r="EN38" s="47"/>
      <c r="EO38" s="47"/>
      <c r="EP38" s="47"/>
      <c r="EQ38" s="47"/>
      <c r="ER38" s="47"/>
      <c r="ES38" s="47"/>
      <c r="ET38" s="47"/>
      <c r="EU38" s="47"/>
      <c r="EV38" s="47"/>
      <c r="EW38" s="47"/>
      <c r="EX38" s="47"/>
      <c r="EY38" s="47"/>
      <c r="EZ38" s="47"/>
      <c r="FA38" s="22"/>
      <c r="FB38" s="23"/>
      <c r="FC38" s="23"/>
      <c r="FD38" s="23"/>
      <c r="FE38" s="27">
        <f t="shared" ca="1" si="49"/>
        <v>0</v>
      </c>
      <c r="FF38" s="43">
        <f t="shared" ca="1" si="50"/>
        <v>0</v>
      </c>
      <c r="FG38" s="22"/>
      <c r="FH38" s="23"/>
      <c r="FI38" s="23"/>
      <c r="FJ38" s="23"/>
      <c r="FK38" s="27">
        <f t="shared" ca="1" si="51"/>
        <v>0</v>
      </c>
      <c r="FL38" s="43">
        <f t="shared" ca="1" si="52"/>
        <v>0</v>
      </c>
      <c r="FM38" s="47"/>
      <c r="FN38" s="47"/>
    </row>
    <row r="39" spans="1:170" x14ac:dyDescent="0.2">
      <c r="A39" s="30">
        <f t="shared" si="0"/>
        <v>25840</v>
      </c>
      <c r="B39" s="31">
        <f t="shared" si="1"/>
        <v>72.154449999999997</v>
      </c>
      <c r="C39" s="23">
        <v>4.4637643559040097E-3</v>
      </c>
      <c r="D39" s="24">
        <f t="shared" si="4"/>
        <v>0</v>
      </c>
      <c r="E39" s="22"/>
      <c r="F39" s="23"/>
      <c r="G39" s="23"/>
      <c r="H39" s="23"/>
      <c r="I39" s="27">
        <f t="shared" ca="1" si="5"/>
        <v>0</v>
      </c>
      <c r="J39" s="43">
        <f t="shared" ca="1" si="6"/>
        <v>0</v>
      </c>
      <c r="K39" s="22"/>
      <c r="L39" s="23"/>
      <c r="M39" s="23"/>
      <c r="N39" s="23"/>
      <c r="O39" s="27">
        <f t="shared" ca="1" si="7"/>
        <v>0</v>
      </c>
      <c r="P39" s="43">
        <f t="shared" ca="1" si="8"/>
        <v>0</v>
      </c>
      <c r="Q39" s="22"/>
      <c r="R39" s="23"/>
      <c r="S39" s="23"/>
      <c r="T39" s="23"/>
      <c r="U39" s="27">
        <f t="shared" ca="1" si="9"/>
        <v>0</v>
      </c>
      <c r="V39" s="43">
        <f t="shared" ca="1" si="10"/>
        <v>0</v>
      </c>
      <c r="W39" s="22"/>
      <c r="X39" s="23"/>
      <c r="Y39" s="23"/>
      <c r="Z39" s="23"/>
      <c r="AA39" s="27">
        <f t="shared" ca="1" si="11"/>
        <v>0</v>
      </c>
      <c r="AB39" s="43">
        <f t="shared" ca="1" si="12"/>
        <v>0</v>
      </c>
      <c r="AC39" s="22"/>
      <c r="AD39" s="23"/>
      <c r="AE39" s="23"/>
      <c r="AF39" s="23"/>
      <c r="AG39" s="27">
        <f t="shared" ca="1" si="13"/>
        <v>0</v>
      </c>
      <c r="AH39" s="43">
        <f t="shared" ca="1" si="14"/>
        <v>0</v>
      </c>
      <c r="AI39" s="22"/>
      <c r="AJ39" s="23"/>
      <c r="AK39" s="23"/>
      <c r="AL39" s="23"/>
      <c r="AM39" s="27">
        <f t="shared" ca="1" si="15"/>
        <v>0</v>
      </c>
      <c r="AN39" s="43">
        <f t="shared" ca="1" si="16"/>
        <v>0</v>
      </c>
      <c r="AO39" s="22"/>
      <c r="AP39" s="23"/>
      <c r="AQ39" s="23"/>
      <c r="AR39" s="23"/>
      <c r="AS39" s="27">
        <f t="shared" ca="1" si="17"/>
        <v>0</v>
      </c>
      <c r="AT39" s="43">
        <f t="shared" ca="1" si="18"/>
        <v>0</v>
      </c>
      <c r="AU39" s="22"/>
      <c r="AV39" s="23"/>
      <c r="AW39" s="23"/>
      <c r="AX39" s="23"/>
      <c r="AY39" s="27">
        <f t="shared" ca="1" si="19"/>
        <v>0</v>
      </c>
      <c r="AZ39" s="43">
        <f t="shared" ca="1" si="20"/>
        <v>0</v>
      </c>
      <c r="BA39" s="22"/>
      <c r="BB39" s="23"/>
      <c r="BC39" s="23"/>
      <c r="BD39" s="23"/>
      <c r="BE39" s="27">
        <f t="shared" ca="1" si="21"/>
        <v>0</v>
      </c>
      <c r="BF39" s="43">
        <f t="shared" ca="1" si="22"/>
        <v>0</v>
      </c>
      <c r="BG39" s="22"/>
      <c r="BH39" s="23"/>
      <c r="BI39" s="23"/>
      <c r="BJ39" s="23"/>
      <c r="BK39" s="27">
        <f t="shared" ca="1" si="23"/>
        <v>0</v>
      </c>
      <c r="BL39" s="43">
        <f t="shared" ca="1" si="24"/>
        <v>0</v>
      </c>
      <c r="BM39" s="22"/>
      <c r="BN39" s="23"/>
      <c r="BO39" s="23"/>
      <c r="BP39" s="23"/>
      <c r="BQ39" s="27">
        <f t="shared" ca="1" si="25"/>
        <v>0</v>
      </c>
      <c r="BR39" s="43">
        <f t="shared" ca="1" si="26"/>
        <v>0</v>
      </c>
      <c r="BS39" s="22"/>
      <c r="BT39" s="23"/>
      <c r="BU39" s="23"/>
      <c r="BV39" s="23"/>
      <c r="BW39" s="27">
        <f t="shared" ca="1" si="27"/>
        <v>0</v>
      </c>
      <c r="BX39" s="43">
        <f t="shared" ca="1" si="28"/>
        <v>0</v>
      </c>
      <c r="BY39" s="22"/>
      <c r="BZ39" s="23"/>
      <c r="CA39" s="23"/>
      <c r="CB39" s="23"/>
      <c r="CC39" s="27">
        <f t="shared" ca="1" si="29"/>
        <v>0</v>
      </c>
      <c r="CD39" s="43">
        <f t="shared" ca="1" si="30"/>
        <v>0</v>
      </c>
      <c r="CE39" s="22"/>
      <c r="CF39" s="23"/>
      <c r="CG39" s="23"/>
      <c r="CH39" s="23"/>
      <c r="CI39" s="27">
        <f t="shared" ca="1" si="31"/>
        <v>0</v>
      </c>
      <c r="CJ39" s="43">
        <f t="shared" ca="1" si="32"/>
        <v>0</v>
      </c>
      <c r="CK39" s="22"/>
      <c r="CL39" s="23"/>
      <c r="CM39" s="23"/>
      <c r="CN39" s="23"/>
      <c r="CO39" s="27">
        <f t="shared" ca="1" si="33"/>
        <v>0</v>
      </c>
      <c r="CP39" s="43">
        <f t="shared" ca="1" si="34"/>
        <v>0</v>
      </c>
      <c r="CQ39" s="22"/>
      <c r="CR39" s="23"/>
      <c r="CS39" s="23"/>
      <c r="CT39" s="23"/>
      <c r="CU39" s="27">
        <f t="shared" ca="1" si="35"/>
        <v>0</v>
      </c>
      <c r="CV39" s="43">
        <f t="shared" ca="1" si="36"/>
        <v>0</v>
      </c>
      <c r="CW39" s="22"/>
      <c r="CX39" s="23"/>
      <c r="CY39" s="23"/>
      <c r="CZ39" s="23"/>
      <c r="DA39" s="27">
        <f t="shared" ca="1" si="37"/>
        <v>0</v>
      </c>
      <c r="DB39" s="43">
        <f t="shared" ca="1" si="38"/>
        <v>0</v>
      </c>
      <c r="DC39" s="22"/>
      <c r="DD39" s="23"/>
      <c r="DE39" s="23"/>
      <c r="DF39" s="23"/>
      <c r="DG39" s="27">
        <f t="shared" ca="1" si="2"/>
        <v>0</v>
      </c>
      <c r="DH39" s="43">
        <f t="shared" ca="1" si="3"/>
        <v>0</v>
      </c>
      <c r="DI39" s="22"/>
      <c r="DJ39" s="23"/>
      <c r="DK39" s="23"/>
      <c r="DL39" s="23"/>
      <c r="DM39" s="27">
        <f t="shared" ca="1" si="39"/>
        <v>0</v>
      </c>
      <c r="DN39" s="43">
        <f t="shared" ca="1" si="40"/>
        <v>0</v>
      </c>
      <c r="DO39" s="22"/>
      <c r="DP39" s="23"/>
      <c r="DQ39" s="23"/>
      <c r="DR39" s="23"/>
      <c r="DS39" s="27">
        <f t="shared" ca="1" si="41"/>
        <v>0</v>
      </c>
      <c r="DT39" s="43">
        <f t="shared" ca="1" si="42"/>
        <v>0</v>
      </c>
      <c r="DU39" s="22"/>
      <c r="DV39" s="23"/>
      <c r="DW39" s="23"/>
      <c r="DX39" s="23"/>
      <c r="DY39" s="27">
        <f t="shared" ca="1" si="43"/>
        <v>0</v>
      </c>
      <c r="DZ39" s="43">
        <f t="shared" ca="1" si="44"/>
        <v>0</v>
      </c>
      <c r="EA39" s="22"/>
      <c r="EB39" s="23"/>
      <c r="EC39" s="23"/>
      <c r="ED39" s="23"/>
      <c r="EE39" s="27">
        <f t="shared" ca="1" si="45"/>
        <v>0</v>
      </c>
      <c r="EF39" s="43">
        <f t="shared" ca="1" si="46"/>
        <v>0</v>
      </c>
      <c r="EG39" s="22"/>
      <c r="EH39" s="23"/>
      <c r="EI39" s="23"/>
      <c r="EJ39" s="23"/>
      <c r="EK39" s="27">
        <f t="shared" ca="1" si="47"/>
        <v>0</v>
      </c>
      <c r="EL39" s="43">
        <f t="shared" ca="1" si="48"/>
        <v>0</v>
      </c>
      <c r="EM39" s="47"/>
      <c r="EN39" s="47"/>
      <c r="EO39" s="47"/>
      <c r="EP39" s="47"/>
      <c r="EQ39" s="47"/>
      <c r="ER39" s="47"/>
      <c r="ES39" s="47"/>
      <c r="ET39" s="47"/>
      <c r="EU39" s="47"/>
      <c r="EV39" s="47"/>
      <c r="EW39" s="47"/>
      <c r="EX39" s="47"/>
      <c r="EY39" s="47"/>
      <c r="EZ39" s="47"/>
      <c r="FA39" s="22"/>
      <c r="FB39" s="23"/>
      <c r="FC39" s="23"/>
      <c r="FD39" s="23"/>
      <c r="FE39" s="27">
        <f t="shared" ca="1" si="49"/>
        <v>0</v>
      </c>
      <c r="FF39" s="43">
        <f t="shared" ca="1" si="50"/>
        <v>0</v>
      </c>
      <c r="FG39" s="22"/>
      <c r="FH39" s="23"/>
      <c r="FI39" s="23"/>
      <c r="FJ39" s="23"/>
      <c r="FK39" s="27">
        <f t="shared" ca="1" si="51"/>
        <v>0</v>
      </c>
      <c r="FL39" s="43">
        <f t="shared" ca="1" si="52"/>
        <v>0</v>
      </c>
      <c r="FM39" s="47"/>
      <c r="FN39" s="47"/>
    </row>
    <row r="40" spans="1:170" x14ac:dyDescent="0.2">
      <c r="A40" s="30">
        <f t="shared" si="0"/>
        <v>25871</v>
      </c>
      <c r="B40" s="31">
        <f t="shared" si="1"/>
        <v>72.154449999999997</v>
      </c>
      <c r="C40" s="23">
        <v>4.5192918055816378E-3</v>
      </c>
      <c r="D40" s="24">
        <f t="shared" si="4"/>
        <v>0</v>
      </c>
      <c r="E40" s="22"/>
      <c r="F40" s="23"/>
      <c r="G40" s="23"/>
      <c r="H40" s="23"/>
      <c r="I40" s="27">
        <f t="shared" ca="1" si="5"/>
        <v>0</v>
      </c>
      <c r="J40" s="43">
        <f t="shared" ca="1" si="6"/>
        <v>0</v>
      </c>
      <c r="K40" s="22"/>
      <c r="L40" s="23"/>
      <c r="M40" s="23"/>
      <c r="N40" s="23"/>
      <c r="O40" s="27">
        <f t="shared" ca="1" si="7"/>
        <v>0</v>
      </c>
      <c r="P40" s="43">
        <f t="shared" ca="1" si="8"/>
        <v>0</v>
      </c>
      <c r="Q40" s="22"/>
      <c r="R40" s="23"/>
      <c r="S40" s="23"/>
      <c r="T40" s="23"/>
      <c r="U40" s="27">
        <f t="shared" ca="1" si="9"/>
        <v>0</v>
      </c>
      <c r="V40" s="43">
        <f t="shared" ca="1" si="10"/>
        <v>0</v>
      </c>
      <c r="W40" s="22"/>
      <c r="X40" s="23"/>
      <c r="Y40" s="23"/>
      <c r="Z40" s="23"/>
      <c r="AA40" s="27">
        <f t="shared" ca="1" si="11"/>
        <v>0</v>
      </c>
      <c r="AB40" s="43">
        <f t="shared" ca="1" si="12"/>
        <v>0</v>
      </c>
      <c r="AC40" s="22"/>
      <c r="AD40" s="23"/>
      <c r="AE40" s="23"/>
      <c r="AF40" s="23"/>
      <c r="AG40" s="27">
        <f t="shared" ca="1" si="13"/>
        <v>0</v>
      </c>
      <c r="AH40" s="43">
        <f t="shared" ca="1" si="14"/>
        <v>0</v>
      </c>
      <c r="AI40" s="22"/>
      <c r="AJ40" s="23"/>
      <c r="AK40" s="23"/>
      <c r="AL40" s="23"/>
      <c r="AM40" s="27">
        <f t="shared" ca="1" si="15"/>
        <v>0</v>
      </c>
      <c r="AN40" s="43">
        <f t="shared" ca="1" si="16"/>
        <v>0</v>
      </c>
      <c r="AO40" s="22"/>
      <c r="AP40" s="23"/>
      <c r="AQ40" s="23"/>
      <c r="AR40" s="23"/>
      <c r="AS40" s="27">
        <f t="shared" ca="1" si="17"/>
        <v>0</v>
      </c>
      <c r="AT40" s="43">
        <f t="shared" ca="1" si="18"/>
        <v>0</v>
      </c>
      <c r="AU40" s="22"/>
      <c r="AV40" s="23"/>
      <c r="AW40" s="23"/>
      <c r="AX40" s="23"/>
      <c r="AY40" s="27">
        <f t="shared" ca="1" si="19"/>
        <v>0</v>
      </c>
      <c r="AZ40" s="43">
        <f t="shared" ca="1" si="20"/>
        <v>0</v>
      </c>
      <c r="BA40" s="22"/>
      <c r="BB40" s="23"/>
      <c r="BC40" s="23"/>
      <c r="BD40" s="23"/>
      <c r="BE40" s="27">
        <f t="shared" ca="1" si="21"/>
        <v>0</v>
      </c>
      <c r="BF40" s="43">
        <f t="shared" ca="1" si="22"/>
        <v>0</v>
      </c>
      <c r="BG40" s="22"/>
      <c r="BH40" s="23"/>
      <c r="BI40" s="23"/>
      <c r="BJ40" s="23"/>
      <c r="BK40" s="27">
        <f t="shared" ca="1" si="23"/>
        <v>0</v>
      </c>
      <c r="BL40" s="43">
        <f t="shared" ca="1" si="24"/>
        <v>0</v>
      </c>
      <c r="BM40" s="22"/>
      <c r="BN40" s="23"/>
      <c r="BO40" s="23"/>
      <c r="BP40" s="23"/>
      <c r="BQ40" s="27">
        <f t="shared" ca="1" si="25"/>
        <v>0</v>
      </c>
      <c r="BR40" s="43">
        <f t="shared" ca="1" si="26"/>
        <v>0</v>
      </c>
      <c r="BS40" s="22"/>
      <c r="BT40" s="23"/>
      <c r="BU40" s="23"/>
      <c r="BV40" s="23"/>
      <c r="BW40" s="27">
        <f t="shared" ca="1" si="27"/>
        <v>0</v>
      </c>
      <c r="BX40" s="43">
        <f t="shared" ca="1" si="28"/>
        <v>0</v>
      </c>
      <c r="BY40" s="22"/>
      <c r="BZ40" s="23"/>
      <c r="CA40" s="23"/>
      <c r="CB40" s="23"/>
      <c r="CC40" s="27">
        <f t="shared" ca="1" si="29"/>
        <v>0</v>
      </c>
      <c r="CD40" s="43">
        <f t="shared" ca="1" si="30"/>
        <v>0</v>
      </c>
      <c r="CE40" s="22"/>
      <c r="CF40" s="23"/>
      <c r="CG40" s="23"/>
      <c r="CH40" s="23"/>
      <c r="CI40" s="27">
        <f t="shared" ca="1" si="31"/>
        <v>0</v>
      </c>
      <c r="CJ40" s="43">
        <f t="shared" ca="1" si="32"/>
        <v>0</v>
      </c>
      <c r="CK40" s="22"/>
      <c r="CL40" s="23"/>
      <c r="CM40" s="23"/>
      <c r="CN40" s="23"/>
      <c r="CO40" s="27">
        <f t="shared" ca="1" si="33"/>
        <v>0</v>
      </c>
      <c r="CP40" s="43">
        <f t="shared" ca="1" si="34"/>
        <v>0</v>
      </c>
      <c r="CQ40" s="22"/>
      <c r="CR40" s="23"/>
      <c r="CS40" s="23"/>
      <c r="CT40" s="23"/>
      <c r="CU40" s="27">
        <f t="shared" ca="1" si="35"/>
        <v>0</v>
      </c>
      <c r="CV40" s="43">
        <f t="shared" ca="1" si="36"/>
        <v>0</v>
      </c>
      <c r="CW40" s="22"/>
      <c r="CX40" s="23"/>
      <c r="CY40" s="23"/>
      <c r="CZ40" s="23"/>
      <c r="DA40" s="27">
        <f t="shared" ca="1" si="37"/>
        <v>0</v>
      </c>
      <c r="DB40" s="43">
        <f t="shared" ca="1" si="38"/>
        <v>0</v>
      </c>
      <c r="DC40" s="22"/>
      <c r="DD40" s="23"/>
      <c r="DE40" s="23"/>
      <c r="DF40" s="23"/>
      <c r="DG40" s="27">
        <f t="shared" ca="1" si="2"/>
        <v>0</v>
      </c>
      <c r="DH40" s="43">
        <f t="shared" ca="1" si="3"/>
        <v>0</v>
      </c>
      <c r="DI40" s="22"/>
      <c r="DJ40" s="23"/>
      <c r="DK40" s="23"/>
      <c r="DL40" s="23"/>
      <c r="DM40" s="27">
        <f t="shared" ca="1" si="39"/>
        <v>0</v>
      </c>
      <c r="DN40" s="43">
        <f t="shared" ca="1" si="40"/>
        <v>0</v>
      </c>
      <c r="DO40" s="22"/>
      <c r="DP40" s="23"/>
      <c r="DQ40" s="23"/>
      <c r="DR40" s="23"/>
      <c r="DS40" s="27">
        <f t="shared" ca="1" si="41"/>
        <v>0</v>
      </c>
      <c r="DT40" s="43">
        <f t="shared" ca="1" si="42"/>
        <v>0</v>
      </c>
      <c r="DU40" s="22"/>
      <c r="DV40" s="23"/>
      <c r="DW40" s="23"/>
      <c r="DX40" s="23"/>
      <c r="DY40" s="27">
        <f t="shared" ca="1" si="43"/>
        <v>0</v>
      </c>
      <c r="DZ40" s="43">
        <f t="shared" ca="1" si="44"/>
        <v>0</v>
      </c>
      <c r="EA40" s="22"/>
      <c r="EB40" s="23"/>
      <c r="EC40" s="23"/>
      <c r="ED40" s="23"/>
      <c r="EE40" s="27">
        <f t="shared" ca="1" si="45"/>
        <v>0</v>
      </c>
      <c r="EF40" s="43">
        <f t="shared" ca="1" si="46"/>
        <v>0</v>
      </c>
      <c r="EG40" s="22"/>
      <c r="EH40" s="23"/>
      <c r="EI40" s="23"/>
      <c r="EJ40" s="23"/>
      <c r="EK40" s="27">
        <f t="shared" ca="1" si="47"/>
        <v>0</v>
      </c>
      <c r="EL40" s="43">
        <f t="shared" ca="1" si="48"/>
        <v>0</v>
      </c>
      <c r="EM40" s="47"/>
      <c r="EN40" s="47"/>
      <c r="EO40" s="47"/>
      <c r="EP40" s="47"/>
      <c r="EQ40" s="47"/>
      <c r="ER40" s="47"/>
      <c r="ES40" s="47"/>
      <c r="ET40" s="47"/>
      <c r="EU40" s="47"/>
      <c r="EV40" s="47"/>
      <c r="EW40" s="47"/>
      <c r="EX40" s="47"/>
      <c r="EY40" s="47"/>
      <c r="EZ40" s="47"/>
      <c r="FA40" s="22"/>
      <c r="FB40" s="23"/>
      <c r="FC40" s="23"/>
      <c r="FD40" s="23"/>
      <c r="FE40" s="27">
        <f t="shared" ca="1" si="49"/>
        <v>0</v>
      </c>
      <c r="FF40" s="43">
        <f t="shared" ca="1" si="50"/>
        <v>0</v>
      </c>
      <c r="FG40" s="22"/>
      <c r="FH40" s="23"/>
      <c r="FI40" s="23"/>
      <c r="FJ40" s="23"/>
      <c r="FK40" s="27">
        <f t="shared" ca="1" si="51"/>
        <v>0</v>
      </c>
      <c r="FL40" s="43">
        <f t="shared" ca="1" si="52"/>
        <v>0</v>
      </c>
      <c r="FM40" s="47"/>
      <c r="FN40" s="47"/>
    </row>
    <row r="41" spans="1:170" x14ac:dyDescent="0.2">
      <c r="A41" s="30">
        <f t="shared" si="0"/>
        <v>25902</v>
      </c>
      <c r="B41" s="31">
        <f t="shared" si="1"/>
        <v>72.154449999999997</v>
      </c>
      <c r="C41" s="23">
        <v>4.6302455182727353E-3</v>
      </c>
      <c r="D41" s="24">
        <f t="shared" si="4"/>
        <v>0</v>
      </c>
      <c r="E41" s="22"/>
      <c r="F41" s="23"/>
      <c r="G41" s="23"/>
      <c r="H41" s="23"/>
      <c r="I41" s="27">
        <f t="shared" ca="1" si="5"/>
        <v>0</v>
      </c>
      <c r="J41" s="43">
        <f t="shared" ca="1" si="6"/>
        <v>0</v>
      </c>
      <c r="K41" s="22"/>
      <c r="L41" s="23"/>
      <c r="M41" s="23"/>
      <c r="N41" s="23"/>
      <c r="O41" s="27">
        <f t="shared" ca="1" si="7"/>
        <v>0</v>
      </c>
      <c r="P41" s="43">
        <f t="shared" ca="1" si="8"/>
        <v>0</v>
      </c>
      <c r="Q41" s="22"/>
      <c r="R41" s="23"/>
      <c r="S41" s="23"/>
      <c r="T41" s="23"/>
      <c r="U41" s="27">
        <f t="shared" ca="1" si="9"/>
        <v>0</v>
      </c>
      <c r="V41" s="43">
        <f t="shared" ca="1" si="10"/>
        <v>0</v>
      </c>
      <c r="W41" s="22"/>
      <c r="X41" s="23"/>
      <c r="Y41" s="23"/>
      <c r="Z41" s="23"/>
      <c r="AA41" s="27">
        <f t="shared" ca="1" si="11"/>
        <v>0</v>
      </c>
      <c r="AB41" s="43">
        <f t="shared" ca="1" si="12"/>
        <v>0</v>
      </c>
      <c r="AC41" s="22"/>
      <c r="AD41" s="23"/>
      <c r="AE41" s="23"/>
      <c r="AF41" s="23"/>
      <c r="AG41" s="27">
        <f t="shared" ca="1" si="13"/>
        <v>0</v>
      </c>
      <c r="AH41" s="43">
        <f t="shared" ca="1" si="14"/>
        <v>0</v>
      </c>
      <c r="AI41" s="22"/>
      <c r="AJ41" s="23"/>
      <c r="AK41" s="23"/>
      <c r="AL41" s="23"/>
      <c r="AM41" s="27">
        <f t="shared" ca="1" si="15"/>
        <v>0</v>
      </c>
      <c r="AN41" s="43">
        <f t="shared" ca="1" si="16"/>
        <v>0</v>
      </c>
      <c r="AO41" s="22"/>
      <c r="AP41" s="23"/>
      <c r="AQ41" s="23"/>
      <c r="AR41" s="23"/>
      <c r="AS41" s="27">
        <f t="shared" ca="1" si="17"/>
        <v>0</v>
      </c>
      <c r="AT41" s="43">
        <f t="shared" ca="1" si="18"/>
        <v>0</v>
      </c>
      <c r="AU41" s="22"/>
      <c r="AV41" s="23"/>
      <c r="AW41" s="23"/>
      <c r="AX41" s="23"/>
      <c r="AY41" s="27">
        <f t="shared" ca="1" si="19"/>
        <v>0</v>
      </c>
      <c r="AZ41" s="43">
        <f t="shared" ca="1" si="20"/>
        <v>0</v>
      </c>
      <c r="BA41" s="22"/>
      <c r="BB41" s="23"/>
      <c r="BC41" s="23"/>
      <c r="BD41" s="23"/>
      <c r="BE41" s="27">
        <f t="shared" ca="1" si="21"/>
        <v>0</v>
      </c>
      <c r="BF41" s="43">
        <f t="shared" ca="1" si="22"/>
        <v>0</v>
      </c>
      <c r="BG41" s="22"/>
      <c r="BH41" s="23"/>
      <c r="BI41" s="23"/>
      <c r="BJ41" s="23"/>
      <c r="BK41" s="27">
        <f t="shared" ca="1" si="23"/>
        <v>0</v>
      </c>
      <c r="BL41" s="43">
        <f t="shared" ca="1" si="24"/>
        <v>0</v>
      </c>
      <c r="BM41" s="22"/>
      <c r="BN41" s="23"/>
      <c r="BO41" s="23"/>
      <c r="BP41" s="23"/>
      <c r="BQ41" s="27">
        <f t="shared" ca="1" si="25"/>
        <v>0</v>
      </c>
      <c r="BR41" s="43">
        <f t="shared" ca="1" si="26"/>
        <v>0</v>
      </c>
      <c r="BS41" s="22"/>
      <c r="BT41" s="23"/>
      <c r="BU41" s="23"/>
      <c r="BV41" s="23"/>
      <c r="BW41" s="27">
        <f t="shared" ca="1" si="27"/>
        <v>0</v>
      </c>
      <c r="BX41" s="43">
        <f t="shared" ca="1" si="28"/>
        <v>0</v>
      </c>
      <c r="BY41" s="22"/>
      <c r="BZ41" s="23"/>
      <c r="CA41" s="23"/>
      <c r="CB41" s="23"/>
      <c r="CC41" s="27">
        <f t="shared" ca="1" si="29"/>
        <v>0</v>
      </c>
      <c r="CD41" s="43">
        <f t="shared" ca="1" si="30"/>
        <v>0</v>
      </c>
      <c r="CE41" s="22"/>
      <c r="CF41" s="23"/>
      <c r="CG41" s="23"/>
      <c r="CH41" s="23"/>
      <c r="CI41" s="27">
        <f t="shared" ca="1" si="31"/>
        <v>0</v>
      </c>
      <c r="CJ41" s="43">
        <f t="shared" ca="1" si="32"/>
        <v>0</v>
      </c>
      <c r="CK41" s="22"/>
      <c r="CL41" s="23"/>
      <c r="CM41" s="23"/>
      <c r="CN41" s="23"/>
      <c r="CO41" s="27">
        <f t="shared" ca="1" si="33"/>
        <v>0</v>
      </c>
      <c r="CP41" s="43">
        <f t="shared" ca="1" si="34"/>
        <v>0</v>
      </c>
      <c r="CQ41" s="22"/>
      <c r="CR41" s="23"/>
      <c r="CS41" s="23"/>
      <c r="CT41" s="23"/>
      <c r="CU41" s="27">
        <f t="shared" ca="1" si="35"/>
        <v>0</v>
      </c>
      <c r="CV41" s="43">
        <f t="shared" ca="1" si="36"/>
        <v>0</v>
      </c>
      <c r="CW41" s="22"/>
      <c r="CX41" s="23"/>
      <c r="CY41" s="23"/>
      <c r="CZ41" s="23"/>
      <c r="DA41" s="27">
        <f t="shared" ca="1" si="37"/>
        <v>0</v>
      </c>
      <c r="DB41" s="43">
        <f t="shared" ca="1" si="38"/>
        <v>0</v>
      </c>
      <c r="DC41" s="22"/>
      <c r="DD41" s="23"/>
      <c r="DE41" s="23"/>
      <c r="DF41" s="23"/>
      <c r="DG41" s="27">
        <f t="shared" ca="1" si="2"/>
        <v>0</v>
      </c>
      <c r="DH41" s="43">
        <f t="shared" ca="1" si="3"/>
        <v>0</v>
      </c>
      <c r="DI41" s="22"/>
      <c r="DJ41" s="23"/>
      <c r="DK41" s="23"/>
      <c r="DL41" s="23"/>
      <c r="DM41" s="27">
        <f t="shared" ca="1" si="39"/>
        <v>0</v>
      </c>
      <c r="DN41" s="43">
        <f t="shared" ca="1" si="40"/>
        <v>0</v>
      </c>
      <c r="DO41" s="22"/>
      <c r="DP41" s="23"/>
      <c r="DQ41" s="23"/>
      <c r="DR41" s="23"/>
      <c r="DS41" s="27">
        <f t="shared" ca="1" si="41"/>
        <v>0</v>
      </c>
      <c r="DT41" s="43">
        <f t="shared" ca="1" si="42"/>
        <v>0</v>
      </c>
      <c r="DU41" s="22"/>
      <c r="DV41" s="23"/>
      <c r="DW41" s="23"/>
      <c r="DX41" s="23"/>
      <c r="DY41" s="27">
        <f t="shared" ca="1" si="43"/>
        <v>0</v>
      </c>
      <c r="DZ41" s="43">
        <f t="shared" ca="1" si="44"/>
        <v>0</v>
      </c>
      <c r="EA41" s="22"/>
      <c r="EB41" s="23"/>
      <c r="EC41" s="23"/>
      <c r="ED41" s="23"/>
      <c r="EE41" s="27">
        <f t="shared" ca="1" si="45"/>
        <v>0</v>
      </c>
      <c r="EF41" s="43">
        <f t="shared" ca="1" si="46"/>
        <v>0</v>
      </c>
      <c r="EG41" s="22"/>
      <c r="EH41" s="23"/>
      <c r="EI41" s="23"/>
      <c r="EJ41" s="23"/>
      <c r="EK41" s="27">
        <f t="shared" ca="1" si="47"/>
        <v>0</v>
      </c>
      <c r="EL41" s="43">
        <f t="shared" ca="1" si="48"/>
        <v>0</v>
      </c>
      <c r="EM41" s="47"/>
      <c r="EN41" s="47"/>
      <c r="EO41" s="47"/>
      <c r="EP41" s="47"/>
      <c r="EQ41" s="47"/>
      <c r="ER41" s="47"/>
      <c r="ES41" s="47"/>
      <c r="ET41" s="47"/>
      <c r="EU41" s="47"/>
      <c r="EV41" s="47"/>
      <c r="EW41" s="47"/>
      <c r="EX41" s="47"/>
      <c r="EY41" s="47"/>
      <c r="EZ41" s="47"/>
      <c r="FA41" s="22"/>
      <c r="FB41" s="23"/>
      <c r="FC41" s="23"/>
      <c r="FD41" s="23"/>
      <c r="FE41" s="27">
        <f t="shared" ca="1" si="49"/>
        <v>0</v>
      </c>
      <c r="FF41" s="43">
        <f t="shared" ca="1" si="50"/>
        <v>0</v>
      </c>
      <c r="FG41" s="22"/>
      <c r="FH41" s="23"/>
      <c r="FI41" s="23"/>
      <c r="FJ41" s="23"/>
      <c r="FK41" s="27">
        <f t="shared" ca="1" si="51"/>
        <v>0</v>
      </c>
      <c r="FL41" s="43">
        <f t="shared" ca="1" si="52"/>
        <v>0</v>
      </c>
      <c r="FM41" s="47"/>
      <c r="FN41" s="47"/>
    </row>
    <row r="42" spans="1:170" x14ac:dyDescent="0.2">
      <c r="A42" s="30">
        <f>A43-31</f>
        <v>25933</v>
      </c>
      <c r="B42" s="31">
        <f>B43</f>
        <v>72.154449999999997</v>
      </c>
      <c r="C42" s="23">
        <v>4.7964237621014316E-3</v>
      </c>
      <c r="D42" s="24">
        <f t="shared" si="4"/>
        <v>0</v>
      </c>
      <c r="E42" s="22"/>
      <c r="F42" s="23"/>
      <c r="G42" s="23"/>
      <c r="H42" s="23"/>
      <c r="I42" s="27">
        <f t="shared" ca="1" si="5"/>
        <v>0</v>
      </c>
      <c r="J42" s="43">
        <f t="shared" ca="1" si="6"/>
        <v>0</v>
      </c>
      <c r="K42" s="22"/>
      <c r="L42" s="23"/>
      <c r="M42" s="23"/>
      <c r="N42" s="23"/>
      <c r="O42" s="27">
        <f t="shared" ca="1" si="7"/>
        <v>0</v>
      </c>
      <c r="P42" s="43">
        <f t="shared" ca="1" si="8"/>
        <v>0</v>
      </c>
      <c r="Q42" s="22"/>
      <c r="R42" s="23"/>
      <c r="S42" s="23"/>
      <c r="T42" s="23"/>
      <c r="U42" s="27">
        <f t="shared" ca="1" si="9"/>
        <v>0</v>
      </c>
      <c r="V42" s="43">
        <f t="shared" ca="1" si="10"/>
        <v>0</v>
      </c>
      <c r="W42" s="22"/>
      <c r="X42" s="23"/>
      <c r="Y42" s="23"/>
      <c r="Z42" s="23"/>
      <c r="AA42" s="27">
        <f t="shared" ca="1" si="11"/>
        <v>0</v>
      </c>
      <c r="AB42" s="43">
        <f t="shared" ca="1" si="12"/>
        <v>0</v>
      </c>
      <c r="AC42" s="22"/>
      <c r="AD42" s="23"/>
      <c r="AE42" s="23"/>
      <c r="AF42" s="23"/>
      <c r="AG42" s="27">
        <f t="shared" ca="1" si="13"/>
        <v>0</v>
      </c>
      <c r="AH42" s="43">
        <f t="shared" ca="1" si="14"/>
        <v>0</v>
      </c>
      <c r="AI42" s="22"/>
      <c r="AJ42" s="23"/>
      <c r="AK42" s="23"/>
      <c r="AL42" s="23"/>
      <c r="AM42" s="27">
        <f t="shared" ca="1" si="15"/>
        <v>0</v>
      </c>
      <c r="AN42" s="43">
        <f t="shared" ca="1" si="16"/>
        <v>0</v>
      </c>
      <c r="AO42" s="22"/>
      <c r="AP42" s="23"/>
      <c r="AQ42" s="23"/>
      <c r="AR42" s="23"/>
      <c r="AS42" s="27">
        <f t="shared" ca="1" si="17"/>
        <v>0</v>
      </c>
      <c r="AT42" s="43">
        <f t="shared" ca="1" si="18"/>
        <v>0</v>
      </c>
      <c r="AU42" s="22"/>
      <c r="AV42" s="23"/>
      <c r="AW42" s="23"/>
      <c r="AX42" s="23"/>
      <c r="AY42" s="27">
        <f t="shared" ca="1" si="19"/>
        <v>0</v>
      </c>
      <c r="AZ42" s="43">
        <f t="shared" ca="1" si="20"/>
        <v>0</v>
      </c>
      <c r="BA42" s="22"/>
      <c r="BB42" s="23"/>
      <c r="BC42" s="23"/>
      <c r="BD42" s="23"/>
      <c r="BE42" s="27">
        <f t="shared" ca="1" si="21"/>
        <v>0</v>
      </c>
      <c r="BF42" s="43">
        <f t="shared" ca="1" si="22"/>
        <v>0</v>
      </c>
      <c r="BG42" s="22"/>
      <c r="BH42" s="23"/>
      <c r="BI42" s="23"/>
      <c r="BJ42" s="23"/>
      <c r="BK42" s="27">
        <f t="shared" ca="1" si="23"/>
        <v>0</v>
      </c>
      <c r="BL42" s="43">
        <f t="shared" ca="1" si="24"/>
        <v>0</v>
      </c>
      <c r="BM42" s="22"/>
      <c r="BN42" s="23"/>
      <c r="BO42" s="23"/>
      <c r="BP42" s="23"/>
      <c r="BQ42" s="27">
        <f t="shared" ca="1" si="25"/>
        <v>0</v>
      </c>
      <c r="BR42" s="43">
        <f t="shared" ca="1" si="26"/>
        <v>0</v>
      </c>
      <c r="BS42" s="22"/>
      <c r="BT42" s="23"/>
      <c r="BU42" s="23"/>
      <c r="BV42" s="23"/>
      <c r="BW42" s="27">
        <f t="shared" ca="1" si="27"/>
        <v>0</v>
      </c>
      <c r="BX42" s="43">
        <f t="shared" ca="1" si="28"/>
        <v>0</v>
      </c>
      <c r="BY42" s="22"/>
      <c r="BZ42" s="23"/>
      <c r="CA42" s="23"/>
      <c r="CB42" s="23"/>
      <c r="CC42" s="27">
        <f t="shared" ca="1" si="29"/>
        <v>0</v>
      </c>
      <c r="CD42" s="43">
        <f t="shared" ca="1" si="30"/>
        <v>0</v>
      </c>
      <c r="CE42" s="22"/>
      <c r="CF42" s="23"/>
      <c r="CG42" s="23"/>
      <c r="CH42" s="23"/>
      <c r="CI42" s="27">
        <f t="shared" ca="1" si="31"/>
        <v>0</v>
      </c>
      <c r="CJ42" s="43">
        <f t="shared" ca="1" si="32"/>
        <v>0</v>
      </c>
      <c r="CK42" s="22"/>
      <c r="CL42" s="23"/>
      <c r="CM42" s="23"/>
      <c r="CN42" s="23"/>
      <c r="CO42" s="27">
        <f t="shared" ca="1" si="33"/>
        <v>0</v>
      </c>
      <c r="CP42" s="43">
        <f t="shared" ca="1" si="34"/>
        <v>0</v>
      </c>
      <c r="CQ42" s="22"/>
      <c r="CR42" s="23"/>
      <c r="CS42" s="23"/>
      <c r="CT42" s="23"/>
      <c r="CU42" s="27">
        <f t="shared" ca="1" si="35"/>
        <v>0</v>
      </c>
      <c r="CV42" s="43">
        <f t="shared" ca="1" si="36"/>
        <v>0</v>
      </c>
      <c r="CW42" s="22"/>
      <c r="CX42" s="23"/>
      <c r="CY42" s="23"/>
      <c r="CZ42" s="23"/>
      <c r="DA42" s="27">
        <f t="shared" ca="1" si="37"/>
        <v>0</v>
      </c>
      <c r="DB42" s="43">
        <f t="shared" ca="1" si="38"/>
        <v>0</v>
      </c>
      <c r="DC42" s="22"/>
      <c r="DD42" s="23"/>
      <c r="DE42" s="23"/>
      <c r="DF42" s="23"/>
      <c r="DG42" s="27">
        <f t="shared" ca="1" si="2"/>
        <v>0</v>
      </c>
      <c r="DH42" s="43">
        <f t="shared" ca="1" si="3"/>
        <v>0</v>
      </c>
      <c r="DI42" s="22"/>
      <c r="DJ42" s="23"/>
      <c r="DK42" s="23"/>
      <c r="DL42" s="23"/>
      <c r="DM42" s="27">
        <f t="shared" ca="1" si="39"/>
        <v>0</v>
      </c>
      <c r="DN42" s="43">
        <f t="shared" ca="1" si="40"/>
        <v>0</v>
      </c>
      <c r="DO42" s="22"/>
      <c r="DP42" s="23"/>
      <c r="DQ42" s="23"/>
      <c r="DR42" s="23"/>
      <c r="DS42" s="27">
        <f t="shared" ca="1" si="41"/>
        <v>0</v>
      </c>
      <c r="DT42" s="43">
        <f t="shared" ca="1" si="42"/>
        <v>0</v>
      </c>
      <c r="DU42" s="22"/>
      <c r="DV42" s="23"/>
      <c r="DW42" s="23"/>
      <c r="DX42" s="23"/>
      <c r="DY42" s="27">
        <f t="shared" ca="1" si="43"/>
        <v>0</v>
      </c>
      <c r="DZ42" s="43">
        <f t="shared" ca="1" si="44"/>
        <v>0</v>
      </c>
      <c r="EA42" s="22"/>
      <c r="EB42" s="23"/>
      <c r="EC42" s="23"/>
      <c r="ED42" s="23"/>
      <c r="EE42" s="27">
        <f t="shared" ca="1" si="45"/>
        <v>0</v>
      </c>
      <c r="EF42" s="43">
        <f t="shared" ca="1" si="46"/>
        <v>0</v>
      </c>
      <c r="EG42" s="22"/>
      <c r="EH42" s="23"/>
      <c r="EI42" s="23"/>
      <c r="EJ42" s="23"/>
      <c r="EK42" s="27">
        <f t="shared" ca="1" si="47"/>
        <v>0</v>
      </c>
      <c r="EL42" s="43">
        <f t="shared" ca="1" si="48"/>
        <v>0</v>
      </c>
      <c r="EM42" s="47"/>
      <c r="EN42" s="47"/>
      <c r="EO42" s="47"/>
      <c r="EP42" s="47"/>
      <c r="EQ42" s="47"/>
      <c r="ER42" s="47"/>
      <c r="ES42" s="47"/>
      <c r="ET42" s="47"/>
      <c r="EU42" s="47"/>
      <c r="EV42" s="47"/>
      <c r="EW42" s="47"/>
      <c r="EX42" s="47"/>
      <c r="EY42" s="47"/>
      <c r="EZ42" s="47"/>
      <c r="FA42" s="22"/>
      <c r="FB42" s="23"/>
      <c r="FC42" s="23"/>
      <c r="FD42" s="23"/>
      <c r="FE42" s="27">
        <f t="shared" ca="1" si="49"/>
        <v>0</v>
      </c>
      <c r="FF42" s="43">
        <f t="shared" ca="1" si="50"/>
        <v>0</v>
      </c>
      <c r="FG42" s="22"/>
      <c r="FH42" s="23"/>
      <c r="FI42" s="23"/>
      <c r="FJ42" s="23"/>
      <c r="FK42" s="27">
        <f t="shared" ca="1" si="51"/>
        <v>0</v>
      </c>
      <c r="FL42" s="43">
        <f t="shared" ca="1" si="52"/>
        <v>0</v>
      </c>
      <c r="FM42" s="47"/>
      <c r="FN42" s="47"/>
    </row>
    <row r="43" spans="1:170" x14ac:dyDescent="0.2">
      <c r="A43" s="30">
        <v>25964</v>
      </c>
      <c r="B43" s="33">
        <v>72.154449999999997</v>
      </c>
      <c r="C43" s="23">
        <v>3.7548121803465673E-3</v>
      </c>
      <c r="D43" s="24">
        <f t="shared" si="4"/>
        <v>0</v>
      </c>
      <c r="E43" s="22"/>
      <c r="F43" s="23"/>
      <c r="G43" s="23"/>
      <c r="H43" s="23"/>
      <c r="I43" s="27">
        <f t="shared" ca="1" si="5"/>
        <v>0</v>
      </c>
      <c r="J43" s="43">
        <f t="shared" ca="1" si="6"/>
        <v>0</v>
      </c>
      <c r="K43" s="22"/>
      <c r="L43" s="23"/>
      <c r="M43" s="23"/>
      <c r="N43" s="23"/>
      <c r="O43" s="27">
        <f t="shared" ca="1" si="7"/>
        <v>0</v>
      </c>
      <c r="P43" s="43">
        <f t="shared" ca="1" si="8"/>
        <v>0</v>
      </c>
      <c r="Q43" s="22"/>
      <c r="R43" s="23"/>
      <c r="S43" s="23"/>
      <c r="T43" s="23"/>
      <c r="U43" s="27">
        <f t="shared" ca="1" si="9"/>
        <v>0</v>
      </c>
      <c r="V43" s="43">
        <f t="shared" ca="1" si="10"/>
        <v>0</v>
      </c>
      <c r="W43" s="22"/>
      <c r="X43" s="23"/>
      <c r="Y43" s="23"/>
      <c r="Z43" s="23"/>
      <c r="AA43" s="27">
        <f t="shared" ca="1" si="11"/>
        <v>0</v>
      </c>
      <c r="AB43" s="43">
        <f t="shared" ca="1" si="12"/>
        <v>0</v>
      </c>
      <c r="AC43" s="22"/>
      <c r="AD43" s="23"/>
      <c r="AE43" s="23"/>
      <c r="AF43" s="23"/>
      <c r="AG43" s="27">
        <f t="shared" ca="1" si="13"/>
        <v>0</v>
      </c>
      <c r="AH43" s="43">
        <f t="shared" ca="1" si="14"/>
        <v>0</v>
      </c>
      <c r="AI43" s="22"/>
      <c r="AJ43" s="23"/>
      <c r="AK43" s="23"/>
      <c r="AL43" s="23"/>
      <c r="AM43" s="27">
        <f t="shared" ca="1" si="15"/>
        <v>0</v>
      </c>
      <c r="AN43" s="43">
        <f t="shared" ca="1" si="16"/>
        <v>0</v>
      </c>
      <c r="AO43" s="22"/>
      <c r="AP43" s="23"/>
      <c r="AQ43" s="23"/>
      <c r="AR43" s="23"/>
      <c r="AS43" s="27">
        <f t="shared" ca="1" si="17"/>
        <v>0</v>
      </c>
      <c r="AT43" s="43">
        <f t="shared" ca="1" si="18"/>
        <v>0</v>
      </c>
      <c r="AU43" s="22"/>
      <c r="AV43" s="23"/>
      <c r="AW43" s="23"/>
      <c r="AX43" s="23"/>
      <c r="AY43" s="27">
        <f t="shared" ca="1" si="19"/>
        <v>0</v>
      </c>
      <c r="AZ43" s="43">
        <f t="shared" ca="1" si="20"/>
        <v>0</v>
      </c>
      <c r="BA43" s="22"/>
      <c r="BB43" s="23"/>
      <c r="BC43" s="23"/>
      <c r="BD43" s="23"/>
      <c r="BE43" s="27">
        <f t="shared" ca="1" si="21"/>
        <v>0</v>
      </c>
      <c r="BF43" s="43">
        <f t="shared" ca="1" si="22"/>
        <v>0</v>
      </c>
      <c r="BG43" s="22"/>
      <c r="BH43" s="23"/>
      <c r="BI43" s="23"/>
      <c r="BJ43" s="23"/>
      <c r="BK43" s="27">
        <f t="shared" ca="1" si="23"/>
        <v>0</v>
      </c>
      <c r="BL43" s="43">
        <f t="shared" ca="1" si="24"/>
        <v>0</v>
      </c>
      <c r="BM43" s="22"/>
      <c r="BN43" s="23"/>
      <c r="BO43" s="23"/>
      <c r="BP43" s="23"/>
      <c r="BQ43" s="27">
        <f t="shared" ca="1" si="25"/>
        <v>0</v>
      </c>
      <c r="BR43" s="43">
        <f t="shared" ca="1" si="26"/>
        <v>0</v>
      </c>
      <c r="BS43" s="22"/>
      <c r="BT43" s="23"/>
      <c r="BU43" s="23"/>
      <c r="BV43" s="23"/>
      <c r="BW43" s="27">
        <f t="shared" ca="1" si="27"/>
        <v>0</v>
      </c>
      <c r="BX43" s="43">
        <f t="shared" ca="1" si="28"/>
        <v>0</v>
      </c>
      <c r="BY43" s="22"/>
      <c r="BZ43" s="23"/>
      <c r="CA43" s="23"/>
      <c r="CB43" s="23"/>
      <c r="CC43" s="27">
        <f t="shared" ca="1" si="29"/>
        <v>0</v>
      </c>
      <c r="CD43" s="43">
        <f t="shared" ca="1" si="30"/>
        <v>0</v>
      </c>
      <c r="CE43" s="22"/>
      <c r="CF43" s="23"/>
      <c r="CG43" s="23"/>
      <c r="CH43" s="23"/>
      <c r="CI43" s="27">
        <f t="shared" ca="1" si="31"/>
        <v>0</v>
      </c>
      <c r="CJ43" s="43">
        <f t="shared" ca="1" si="32"/>
        <v>0</v>
      </c>
      <c r="CK43" s="22"/>
      <c r="CL43" s="23"/>
      <c r="CM43" s="23"/>
      <c r="CN43" s="23"/>
      <c r="CO43" s="27">
        <f t="shared" ca="1" si="33"/>
        <v>0</v>
      </c>
      <c r="CP43" s="43">
        <f t="shared" ca="1" si="34"/>
        <v>0</v>
      </c>
      <c r="CQ43" s="22"/>
      <c r="CR43" s="23"/>
      <c r="CS43" s="23"/>
      <c r="CT43" s="23"/>
      <c r="CU43" s="27">
        <f t="shared" ca="1" si="35"/>
        <v>0</v>
      </c>
      <c r="CV43" s="43">
        <f t="shared" ca="1" si="36"/>
        <v>0</v>
      </c>
      <c r="CW43" s="22"/>
      <c r="CX43" s="23"/>
      <c r="CY43" s="23"/>
      <c r="CZ43" s="23"/>
      <c r="DA43" s="27">
        <f t="shared" ca="1" si="37"/>
        <v>0</v>
      </c>
      <c r="DB43" s="43">
        <f t="shared" ca="1" si="38"/>
        <v>0</v>
      </c>
      <c r="DC43" s="22"/>
      <c r="DD43" s="23"/>
      <c r="DE43" s="23"/>
      <c r="DF43" s="23"/>
      <c r="DG43" s="27">
        <f t="shared" ca="1" si="2"/>
        <v>0</v>
      </c>
      <c r="DH43" s="43">
        <f t="shared" ca="1" si="3"/>
        <v>0</v>
      </c>
      <c r="DI43" s="22"/>
      <c r="DJ43" s="23"/>
      <c r="DK43" s="23"/>
      <c r="DL43" s="23"/>
      <c r="DM43" s="27">
        <f t="shared" ca="1" si="39"/>
        <v>0</v>
      </c>
      <c r="DN43" s="43">
        <f t="shared" ca="1" si="40"/>
        <v>0</v>
      </c>
      <c r="DO43" s="22"/>
      <c r="DP43" s="23"/>
      <c r="DQ43" s="23"/>
      <c r="DR43" s="23"/>
      <c r="DS43" s="27">
        <f t="shared" ca="1" si="41"/>
        <v>0</v>
      </c>
      <c r="DT43" s="43">
        <f t="shared" ca="1" si="42"/>
        <v>0</v>
      </c>
      <c r="DU43" s="22"/>
      <c r="DV43" s="23"/>
      <c r="DW43" s="23"/>
      <c r="DX43" s="23"/>
      <c r="DY43" s="27">
        <f t="shared" ca="1" si="43"/>
        <v>0</v>
      </c>
      <c r="DZ43" s="43">
        <f t="shared" ca="1" si="44"/>
        <v>0</v>
      </c>
      <c r="EA43" s="22"/>
      <c r="EB43" s="23"/>
      <c r="EC43" s="23"/>
      <c r="ED43" s="23"/>
      <c r="EE43" s="27">
        <f t="shared" ca="1" si="45"/>
        <v>0</v>
      </c>
      <c r="EF43" s="43">
        <f t="shared" ca="1" si="46"/>
        <v>0</v>
      </c>
      <c r="EG43" s="22"/>
      <c r="EH43" s="23"/>
      <c r="EI43" s="23"/>
      <c r="EJ43" s="23"/>
      <c r="EK43" s="27">
        <f t="shared" ca="1" si="47"/>
        <v>0</v>
      </c>
      <c r="EL43" s="43">
        <f t="shared" ca="1" si="48"/>
        <v>0</v>
      </c>
      <c r="EM43" s="47"/>
      <c r="EN43" s="47"/>
      <c r="EO43" s="47"/>
      <c r="EP43" s="47"/>
      <c r="EQ43" s="47"/>
      <c r="ER43" s="47"/>
      <c r="ES43" s="47"/>
      <c r="ET43" s="47"/>
      <c r="EU43" s="47"/>
      <c r="EV43" s="47"/>
      <c r="EW43" s="47"/>
      <c r="EX43" s="47"/>
      <c r="EY43" s="47"/>
      <c r="EZ43" s="47"/>
      <c r="FA43" s="22"/>
      <c r="FB43" s="23"/>
      <c r="FC43" s="23"/>
      <c r="FD43" s="23"/>
      <c r="FE43" s="27">
        <f t="shared" ca="1" si="49"/>
        <v>0</v>
      </c>
      <c r="FF43" s="43">
        <f t="shared" ca="1" si="50"/>
        <v>0</v>
      </c>
      <c r="FG43" s="22"/>
      <c r="FH43" s="23"/>
      <c r="FI43" s="23"/>
      <c r="FJ43" s="23"/>
      <c r="FK43" s="27">
        <f t="shared" ca="1" si="51"/>
        <v>0</v>
      </c>
      <c r="FL43" s="43">
        <f t="shared" ca="1" si="52"/>
        <v>0</v>
      </c>
      <c r="FM43" s="47"/>
      <c r="FN43" s="47"/>
    </row>
    <row r="44" spans="1:170" x14ac:dyDescent="0.2">
      <c r="A44" s="30">
        <v>25992</v>
      </c>
      <c r="B44" s="33">
        <v>72.956339999999997</v>
      </c>
      <c r="C44" s="23">
        <v>3.8906561424316699E-3</v>
      </c>
      <c r="D44" s="24">
        <f>B44/B43-1</f>
        <v>1.1113521064882281E-2</v>
      </c>
      <c r="E44" s="22"/>
      <c r="F44" s="23"/>
      <c r="G44" s="23"/>
      <c r="H44" s="23"/>
      <c r="I44" s="27">
        <f t="shared" ca="1" si="5"/>
        <v>0</v>
      </c>
      <c r="J44" s="43">
        <f t="shared" ca="1" si="6"/>
        <v>0</v>
      </c>
      <c r="K44" s="22"/>
      <c r="L44" s="23"/>
      <c r="M44" s="23"/>
      <c r="N44" s="23"/>
      <c r="O44" s="27">
        <f t="shared" ca="1" si="7"/>
        <v>0</v>
      </c>
      <c r="P44" s="43">
        <f t="shared" ca="1" si="8"/>
        <v>0</v>
      </c>
      <c r="Q44" s="22"/>
      <c r="R44" s="23"/>
      <c r="S44" s="23"/>
      <c r="T44" s="23"/>
      <c r="U44" s="27">
        <f t="shared" ca="1" si="9"/>
        <v>0</v>
      </c>
      <c r="V44" s="43">
        <f t="shared" ca="1" si="10"/>
        <v>0</v>
      </c>
      <c r="W44" s="22"/>
      <c r="X44" s="23"/>
      <c r="Y44" s="23"/>
      <c r="Z44" s="23"/>
      <c r="AA44" s="27">
        <f t="shared" ca="1" si="11"/>
        <v>0</v>
      </c>
      <c r="AB44" s="43">
        <f t="shared" ca="1" si="12"/>
        <v>0</v>
      </c>
      <c r="AC44" s="22"/>
      <c r="AD44" s="23"/>
      <c r="AE44" s="23"/>
      <c r="AF44" s="23"/>
      <c r="AG44" s="27">
        <f t="shared" ca="1" si="13"/>
        <v>0</v>
      </c>
      <c r="AH44" s="43">
        <f t="shared" ca="1" si="14"/>
        <v>0</v>
      </c>
      <c r="AI44" s="22"/>
      <c r="AJ44" s="23"/>
      <c r="AK44" s="23"/>
      <c r="AL44" s="23"/>
      <c r="AM44" s="27">
        <f t="shared" ca="1" si="15"/>
        <v>0</v>
      </c>
      <c r="AN44" s="43">
        <f t="shared" ca="1" si="16"/>
        <v>0</v>
      </c>
      <c r="AO44" s="22"/>
      <c r="AP44" s="23"/>
      <c r="AQ44" s="23"/>
      <c r="AR44" s="23"/>
      <c r="AS44" s="27">
        <f t="shared" ca="1" si="17"/>
        <v>0</v>
      </c>
      <c r="AT44" s="43">
        <f t="shared" ca="1" si="18"/>
        <v>0</v>
      </c>
      <c r="AU44" s="22"/>
      <c r="AV44" s="23"/>
      <c r="AW44" s="23"/>
      <c r="AX44" s="23"/>
      <c r="AY44" s="27">
        <f t="shared" ca="1" si="19"/>
        <v>0</v>
      </c>
      <c r="AZ44" s="43">
        <f t="shared" ca="1" si="20"/>
        <v>0</v>
      </c>
      <c r="BA44" s="22"/>
      <c r="BB44" s="23"/>
      <c r="BC44" s="23"/>
      <c r="BD44" s="23"/>
      <c r="BE44" s="27">
        <f t="shared" ca="1" si="21"/>
        <v>0</v>
      </c>
      <c r="BF44" s="43">
        <f t="shared" ca="1" si="22"/>
        <v>0</v>
      </c>
      <c r="BG44" s="22"/>
      <c r="BH44" s="23"/>
      <c r="BI44" s="23"/>
      <c r="BJ44" s="23"/>
      <c r="BK44" s="27">
        <f t="shared" ca="1" si="23"/>
        <v>0</v>
      </c>
      <c r="BL44" s="43">
        <f t="shared" ca="1" si="24"/>
        <v>0</v>
      </c>
      <c r="BM44" s="22"/>
      <c r="BN44" s="23"/>
      <c r="BO44" s="23"/>
      <c r="BP44" s="23"/>
      <c r="BQ44" s="27">
        <f t="shared" ca="1" si="25"/>
        <v>0</v>
      </c>
      <c r="BR44" s="43">
        <f t="shared" ca="1" si="26"/>
        <v>0</v>
      </c>
      <c r="BS44" s="22"/>
      <c r="BT44" s="23"/>
      <c r="BU44" s="23"/>
      <c r="BV44" s="23"/>
      <c r="BW44" s="27">
        <f t="shared" ca="1" si="27"/>
        <v>0</v>
      </c>
      <c r="BX44" s="43">
        <f t="shared" ca="1" si="28"/>
        <v>0</v>
      </c>
      <c r="BY44" s="22"/>
      <c r="BZ44" s="23"/>
      <c r="CA44" s="23"/>
      <c r="CB44" s="23"/>
      <c r="CC44" s="27">
        <f t="shared" ca="1" si="29"/>
        <v>0</v>
      </c>
      <c r="CD44" s="43">
        <f t="shared" ca="1" si="30"/>
        <v>0</v>
      </c>
      <c r="CE44" s="22"/>
      <c r="CF44" s="23"/>
      <c r="CG44" s="23"/>
      <c r="CH44" s="23"/>
      <c r="CI44" s="27">
        <f t="shared" ca="1" si="31"/>
        <v>0</v>
      </c>
      <c r="CJ44" s="43">
        <f t="shared" ca="1" si="32"/>
        <v>0</v>
      </c>
      <c r="CK44" s="22"/>
      <c r="CL44" s="23"/>
      <c r="CM44" s="23"/>
      <c r="CN44" s="23"/>
      <c r="CO44" s="27">
        <f t="shared" ca="1" si="33"/>
        <v>0</v>
      </c>
      <c r="CP44" s="43">
        <f t="shared" ca="1" si="34"/>
        <v>0</v>
      </c>
      <c r="CQ44" s="22"/>
      <c r="CR44" s="23"/>
      <c r="CS44" s="23"/>
      <c r="CT44" s="23"/>
      <c r="CU44" s="27">
        <f t="shared" ca="1" si="35"/>
        <v>0</v>
      </c>
      <c r="CV44" s="43">
        <f t="shared" ca="1" si="36"/>
        <v>0</v>
      </c>
      <c r="CW44" s="22"/>
      <c r="CX44" s="23"/>
      <c r="CY44" s="23"/>
      <c r="CZ44" s="23"/>
      <c r="DA44" s="27">
        <f t="shared" ca="1" si="37"/>
        <v>0</v>
      </c>
      <c r="DB44" s="43">
        <f t="shared" ca="1" si="38"/>
        <v>0</v>
      </c>
      <c r="DC44" s="22"/>
      <c r="DD44" s="23"/>
      <c r="DE44" s="23"/>
      <c r="DF44" s="23"/>
      <c r="DG44" s="27">
        <f t="shared" ca="1" si="2"/>
        <v>0</v>
      </c>
      <c r="DH44" s="43">
        <f t="shared" ca="1" si="3"/>
        <v>0</v>
      </c>
      <c r="DI44" s="22"/>
      <c r="DJ44" s="23"/>
      <c r="DK44" s="23"/>
      <c r="DL44" s="23"/>
      <c r="DM44" s="27">
        <f t="shared" ca="1" si="39"/>
        <v>0</v>
      </c>
      <c r="DN44" s="43">
        <f t="shared" ca="1" si="40"/>
        <v>0</v>
      </c>
      <c r="DO44" s="22"/>
      <c r="DP44" s="23"/>
      <c r="DQ44" s="23"/>
      <c r="DR44" s="23"/>
      <c r="DS44" s="27">
        <f t="shared" ca="1" si="41"/>
        <v>0</v>
      </c>
      <c r="DT44" s="43">
        <f t="shared" ca="1" si="42"/>
        <v>0</v>
      </c>
      <c r="DU44" s="22"/>
      <c r="DV44" s="23"/>
      <c r="DW44" s="23"/>
      <c r="DX44" s="23"/>
      <c r="DY44" s="27">
        <f t="shared" ca="1" si="43"/>
        <v>0</v>
      </c>
      <c r="DZ44" s="43">
        <f t="shared" ca="1" si="44"/>
        <v>0</v>
      </c>
      <c r="EA44" s="22"/>
      <c r="EB44" s="23"/>
      <c r="EC44" s="23"/>
      <c r="ED44" s="23"/>
      <c r="EE44" s="27">
        <f t="shared" ca="1" si="45"/>
        <v>0</v>
      </c>
      <c r="EF44" s="43">
        <f t="shared" ca="1" si="46"/>
        <v>0</v>
      </c>
      <c r="EG44" s="22"/>
      <c r="EH44" s="23"/>
      <c r="EI44" s="23"/>
      <c r="EJ44" s="23"/>
      <c r="EK44" s="27">
        <f t="shared" ca="1" si="47"/>
        <v>0</v>
      </c>
      <c r="EL44" s="43">
        <f t="shared" ca="1" si="48"/>
        <v>0</v>
      </c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22"/>
      <c r="FB44" s="23"/>
      <c r="FC44" s="23"/>
      <c r="FD44" s="23"/>
      <c r="FE44" s="27">
        <f t="shared" ca="1" si="49"/>
        <v>0</v>
      </c>
      <c r="FF44" s="43">
        <f t="shared" ca="1" si="50"/>
        <v>0</v>
      </c>
      <c r="FG44" s="22"/>
      <c r="FH44" s="23"/>
      <c r="FI44" s="23"/>
      <c r="FJ44" s="23"/>
      <c r="FK44" s="27">
        <f t="shared" ca="1" si="51"/>
        <v>0</v>
      </c>
      <c r="FL44" s="43">
        <f t="shared" ca="1" si="52"/>
        <v>0</v>
      </c>
      <c r="FM44" s="47"/>
      <c r="FN44" s="47"/>
    </row>
    <row r="45" spans="1:170" x14ac:dyDescent="0.2">
      <c r="A45" s="30">
        <v>26023</v>
      </c>
      <c r="B45" s="33">
        <v>76.136300000000006</v>
      </c>
      <c r="C45" s="23">
        <v>4.0820922772786261E-3</v>
      </c>
      <c r="D45" s="24">
        <f t="shared" si="4"/>
        <v>4.3587164597346906E-2</v>
      </c>
      <c r="E45" s="22"/>
      <c r="F45" s="23"/>
      <c r="G45" s="23"/>
      <c r="H45" s="23"/>
      <c r="I45" s="27">
        <f t="shared" ca="1" si="5"/>
        <v>0</v>
      </c>
      <c r="J45" s="43">
        <f t="shared" ca="1" si="6"/>
        <v>0</v>
      </c>
      <c r="K45" s="22"/>
      <c r="L45" s="23"/>
      <c r="M45" s="23"/>
      <c r="N45" s="23"/>
      <c r="O45" s="27">
        <f t="shared" ca="1" si="7"/>
        <v>0</v>
      </c>
      <c r="P45" s="43">
        <f t="shared" ca="1" si="8"/>
        <v>0</v>
      </c>
      <c r="Q45" s="22"/>
      <c r="R45" s="23"/>
      <c r="S45" s="23"/>
      <c r="T45" s="23"/>
      <c r="U45" s="27">
        <f t="shared" ca="1" si="9"/>
        <v>0</v>
      </c>
      <c r="V45" s="43">
        <f t="shared" ca="1" si="10"/>
        <v>0</v>
      </c>
      <c r="W45" s="22"/>
      <c r="X45" s="23"/>
      <c r="Y45" s="23"/>
      <c r="Z45" s="23"/>
      <c r="AA45" s="27">
        <f t="shared" ca="1" si="11"/>
        <v>0</v>
      </c>
      <c r="AB45" s="43">
        <f t="shared" ca="1" si="12"/>
        <v>0</v>
      </c>
      <c r="AC45" s="22"/>
      <c r="AD45" s="23"/>
      <c r="AE45" s="23"/>
      <c r="AF45" s="23"/>
      <c r="AG45" s="27">
        <f t="shared" ca="1" si="13"/>
        <v>0</v>
      </c>
      <c r="AH45" s="43">
        <f t="shared" ca="1" si="14"/>
        <v>0</v>
      </c>
      <c r="AI45" s="22"/>
      <c r="AJ45" s="23"/>
      <c r="AK45" s="23"/>
      <c r="AL45" s="23"/>
      <c r="AM45" s="27">
        <f t="shared" ca="1" si="15"/>
        <v>0</v>
      </c>
      <c r="AN45" s="43">
        <f t="shared" ca="1" si="16"/>
        <v>0</v>
      </c>
      <c r="AO45" s="22"/>
      <c r="AP45" s="23"/>
      <c r="AQ45" s="23"/>
      <c r="AR45" s="23"/>
      <c r="AS45" s="27">
        <f t="shared" ca="1" si="17"/>
        <v>0</v>
      </c>
      <c r="AT45" s="43">
        <f t="shared" ca="1" si="18"/>
        <v>0</v>
      </c>
      <c r="AU45" s="22"/>
      <c r="AV45" s="23"/>
      <c r="AW45" s="23"/>
      <c r="AX45" s="23"/>
      <c r="AY45" s="27">
        <f t="shared" ca="1" si="19"/>
        <v>0</v>
      </c>
      <c r="AZ45" s="43">
        <f t="shared" ca="1" si="20"/>
        <v>0</v>
      </c>
      <c r="BA45" s="22"/>
      <c r="BB45" s="23"/>
      <c r="BC45" s="23"/>
      <c r="BD45" s="23"/>
      <c r="BE45" s="27">
        <f t="shared" ca="1" si="21"/>
        <v>0</v>
      </c>
      <c r="BF45" s="43">
        <f t="shared" ca="1" si="22"/>
        <v>0</v>
      </c>
      <c r="BG45" s="22"/>
      <c r="BH45" s="23"/>
      <c r="BI45" s="23"/>
      <c r="BJ45" s="23"/>
      <c r="BK45" s="27">
        <f t="shared" ca="1" si="23"/>
        <v>0</v>
      </c>
      <c r="BL45" s="43">
        <f t="shared" ca="1" si="24"/>
        <v>0</v>
      </c>
      <c r="BM45" s="22"/>
      <c r="BN45" s="23"/>
      <c r="BO45" s="23"/>
      <c r="BP45" s="23"/>
      <c r="BQ45" s="27">
        <f t="shared" ca="1" si="25"/>
        <v>0</v>
      </c>
      <c r="BR45" s="43">
        <f t="shared" ca="1" si="26"/>
        <v>0</v>
      </c>
      <c r="BS45" s="22"/>
      <c r="BT45" s="23"/>
      <c r="BU45" s="23"/>
      <c r="BV45" s="23"/>
      <c r="BW45" s="27">
        <f t="shared" ca="1" si="27"/>
        <v>0</v>
      </c>
      <c r="BX45" s="43">
        <f t="shared" ca="1" si="28"/>
        <v>0</v>
      </c>
      <c r="BY45" s="22"/>
      <c r="BZ45" s="23"/>
      <c r="CA45" s="23"/>
      <c r="CB45" s="23"/>
      <c r="CC45" s="27">
        <f t="shared" ca="1" si="29"/>
        <v>0</v>
      </c>
      <c r="CD45" s="43">
        <f t="shared" ca="1" si="30"/>
        <v>0</v>
      </c>
      <c r="CE45" s="22"/>
      <c r="CF45" s="23"/>
      <c r="CG45" s="23"/>
      <c r="CH45" s="23"/>
      <c r="CI45" s="27">
        <f t="shared" ca="1" si="31"/>
        <v>0</v>
      </c>
      <c r="CJ45" s="43">
        <f t="shared" ca="1" si="32"/>
        <v>0</v>
      </c>
      <c r="CK45" s="22"/>
      <c r="CL45" s="23"/>
      <c r="CM45" s="23"/>
      <c r="CN45" s="23"/>
      <c r="CO45" s="27">
        <f t="shared" ca="1" si="33"/>
        <v>0</v>
      </c>
      <c r="CP45" s="43">
        <f t="shared" ca="1" si="34"/>
        <v>0</v>
      </c>
      <c r="CQ45" s="22"/>
      <c r="CR45" s="23"/>
      <c r="CS45" s="23"/>
      <c r="CT45" s="23"/>
      <c r="CU45" s="27">
        <f t="shared" ca="1" si="35"/>
        <v>0</v>
      </c>
      <c r="CV45" s="43">
        <f t="shared" ca="1" si="36"/>
        <v>0</v>
      </c>
      <c r="CW45" s="22"/>
      <c r="CX45" s="23"/>
      <c r="CY45" s="23"/>
      <c r="CZ45" s="23"/>
      <c r="DA45" s="27">
        <f t="shared" ca="1" si="37"/>
        <v>0</v>
      </c>
      <c r="DB45" s="43">
        <f t="shared" ca="1" si="38"/>
        <v>0</v>
      </c>
      <c r="DC45" s="22"/>
      <c r="DD45" s="23"/>
      <c r="DE45" s="23"/>
      <c r="DF45" s="23"/>
      <c r="DG45" s="27">
        <f t="shared" ca="1" si="2"/>
        <v>0</v>
      </c>
      <c r="DH45" s="43">
        <f t="shared" ca="1" si="3"/>
        <v>0</v>
      </c>
      <c r="DI45" s="22"/>
      <c r="DJ45" s="23"/>
      <c r="DK45" s="23"/>
      <c r="DL45" s="23"/>
      <c r="DM45" s="27">
        <f t="shared" ca="1" si="39"/>
        <v>0</v>
      </c>
      <c r="DN45" s="43">
        <f t="shared" ca="1" si="40"/>
        <v>0</v>
      </c>
      <c r="DO45" s="22"/>
      <c r="DP45" s="23"/>
      <c r="DQ45" s="23"/>
      <c r="DR45" s="23"/>
      <c r="DS45" s="27">
        <f t="shared" ca="1" si="41"/>
        <v>0</v>
      </c>
      <c r="DT45" s="43">
        <f t="shared" ca="1" si="42"/>
        <v>0</v>
      </c>
      <c r="DU45" s="22"/>
      <c r="DV45" s="23"/>
      <c r="DW45" s="23"/>
      <c r="DX45" s="23"/>
      <c r="DY45" s="27">
        <f t="shared" ca="1" si="43"/>
        <v>0</v>
      </c>
      <c r="DZ45" s="43">
        <f t="shared" ca="1" si="44"/>
        <v>0</v>
      </c>
      <c r="EA45" s="22"/>
      <c r="EB45" s="23"/>
      <c r="EC45" s="23"/>
      <c r="ED45" s="23"/>
      <c r="EE45" s="27">
        <f t="shared" ca="1" si="45"/>
        <v>0</v>
      </c>
      <c r="EF45" s="43">
        <f t="shared" ca="1" si="46"/>
        <v>0</v>
      </c>
      <c r="EG45" s="22"/>
      <c r="EH45" s="23"/>
      <c r="EI45" s="23"/>
      <c r="EJ45" s="23"/>
      <c r="EK45" s="27">
        <f t="shared" ca="1" si="47"/>
        <v>0</v>
      </c>
      <c r="EL45" s="43">
        <f t="shared" ca="1" si="48"/>
        <v>0</v>
      </c>
      <c r="EM45" s="47"/>
      <c r="EN45" s="47"/>
      <c r="EO45" s="47"/>
      <c r="EP45" s="47"/>
      <c r="EQ45" s="47"/>
      <c r="ER45" s="47"/>
      <c r="ES45" s="47"/>
      <c r="ET45" s="47"/>
      <c r="EU45" s="47"/>
      <c r="EV45" s="47"/>
      <c r="EW45" s="47"/>
      <c r="EX45" s="47"/>
      <c r="EY45" s="47"/>
      <c r="EZ45" s="47"/>
      <c r="FA45" s="22"/>
      <c r="FB45" s="23"/>
      <c r="FC45" s="23"/>
      <c r="FD45" s="23"/>
      <c r="FE45" s="27">
        <f t="shared" ca="1" si="49"/>
        <v>0</v>
      </c>
      <c r="FF45" s="43">
        <f t="shared" ca="1" si="50"/>
        <v>0</v>
      </c>
      <c r="FG45" s="22"/>
      <c r="FH45" s="23"/>
      <c r="FI45" s="23"/>
      <c r="FJ45" s="23"/>
      <c r="FK45" s="27">
        <f t="shared" ca="1" si="51"/>
        <v>0</v>
      </c>
      <c r="FL45" s="43">
        <f t="shared" ca="1" si="52"/>
        <v>0</v>
      </c>
      <c r="FM45" s="47"/>
      <c r="FN45" s="47"/>
    </row>
    <row r="46" spans="1:170" x14ac:dyDescent="0.2">
      <c r="A46" s="30">
        <v>26053</v>
      </c>
      <c r="B46" s="33">
        <v>78.548150000000007</v>
      </c>
      <c r="C46" s="23">
        <v>4.4796327872083097E-3</v>
      </c>
      <c r="D46" s="24">
        <f t="shared" si="4"/>
        <v>3.1678056327927751E-2</v>
      </c>
      <c r="E46" s="22"/>
      <c r="F46" s="23"/>
      <c r="G46" s="23"/>
      <c r="H46" s="23"/>
      <c r="I46" s="27">
        <f t="shared" ca="1" si="5"/>
        <v>0</v>
      </c>
      <c r="J46" s="43">
        <f t="shared" ca="1" si="6"/>
        <v>0</v>
      </c>
      <c r="K46" s="22"/>
      <c r="L46" s="23"/>
      <c r="M46" s="23"/>
      <c r="N46" s="23"/>
      <c r="O46" s="27">
        <f t="shared" ca="1" si="7"/>
        <v>0</v>
      </c>
      <c r="P46" s="43">
        <f t="shared" ca="1" si="8"/>
        <v>0</v>
      </c>
      <c r="Q46" s="22"/>
      <c r="R46" s="23"/>
      <c r="S46" s="23"/>
      <c r="T46" s="23"/>
      <c r="U46" s="27">
        <f t="shared" ca="1" si="9"/>
        <v>0</v>
      </c>
      <c r="V46" s="43">
        <f t="shared" ca="1" si="10"/>
        <v>0</v>
      </c>
      <c r="W46" s="22"/>
      <c r="X46" s="23"/>
      <c r="Y46" s="23"/>
      <c r="Z46" s="23"/>
      <c r="AA46" s="27">
        <f t="shared" ca="1" si="11"/>
        <v>0</v>
      </c>
      <c r="AB46" s="43">
        <f t="shared" ca="1" si="12"/>
        <v>0</v>
      </c>
      <c r="AC46" s="22"/>
      <c r="AD46" s="23"/>
      <c r="AE46" s="23"/>
      <c r="AF46" s="23"/>
      <c r="AG46" s="27">
        <f t="shared" ca="1" si="13"/>
        <v>0</v>
      </c>
      <c r="AH46" s="43">
        <f t="shared" ca="1" si="14"/>
        <v>0</v>
      </c>
      <c r="AI46" s="22"/>
      <c r="AJ46" s="23"/>
      <c r="AK46" s="23"/>
      <c r="AL46" s="23"/>
      <c r="AM46" s="27">
        <f t="shared" ca="1" si="15"/>
        <v>0</v>
      </c>
      <c r="AN46" s="43">
        <f t="shared" ca="1" si="16"/>
        <v>0</v>
      </c>
      <c r="AO46" s="22"/>
      <c r="AP46" s="23"/>
      <c r="AQ46" s="23"/>
      <c r="AR46" s="23"/>
      <c r="AS46" s="27">
        <f t="shared" ca="1" si="17"/>
        <v>0</v>
      </c>
      <c r="AT46" s="43">
        <f t="shared" ca="1" si="18"/>
        <v>0</v>
      </c>
      <c r="AU46" s="22"/>
      <c r="AV46" s="23"/>
      <c r="AW46" s="23"/>
      <c r="AX46" s="23"/>
      <c r="AY46" s="27">
        <f t="shared" ca="1" si="19"/>
        <v>0</v>
      </c>
      <c r="AZ46" s="43">
        <f t="shared" ca="1" si="20"/>
        <v>0</v>
      </c>
      <c r="BA46" s="22"/>
      <c r="BB46" s="23"/>
      <c r="BC46" s="23"/>
      <c r="BD46" s="23"/>
      <c r="BE46" s="27">
        <f t="shared" ca="1" si="21"/>
        <v>0</v>
      </c>
      <c r="BF46" s="43">
        <f t="shared" ca="1" si="22"/>
        <v>0</v>
      </c>
      <c r="BG46" s="22"/>
      <c r="BH46" s="23"/>
      <c r="BI46" s="23"/>
      <c r="BJ46" s="23"/>
      <c r="BK46" s="27">
        <f t="shared" ca="1" si="23"/>
        <v>0</v>
      </c>
      <c r="BL46" s="43">
        <f t="shared" ca="1" si="24"/>
        <v>0</v>
      </c>
      <c r="BM46" s="22"/>
      <c r="BN46" s="23"/>
      <c r="BO46" s="23"/>
      <c r="BP46" s="23"/>
      <c r="BQ46" s="27">
        <f t="shared" ca="1" si="25"/>
        <v>0</v>
      </c>
      <c r="BR46" s="43">
        <f t="shared" ca="1" si="26"/>
        <v>0</v>
      </c>
      <c r="BS46" s="22"/>
      <c r="BT46" s="23"/>
      <c r="BU46" s="23"/>
      <c r="BV46" s="23"/>
      <c r="BW46" s="27">
        <f t="shared" ca="1" si="27"/>
        <v>0</v>
      </c>
      <c r="BX46" s="43">
        <f t="shared" ca="1" si="28"/>
        <v>0</v>
      </c>
      <c r="BY46" s="22"/>
      <c r="BZ46" s="23"/>
      <c r="CA46" s="23"/>
      <c r="CB46" s="23"/>
      <c r="CC46" s="27">
        <f t="shared" ca="1" si="29"/>
        <v>0</v>
      </c>
      <c r="CD46" s="43">
        <f t="shared" ca="1" si="30"/>
        <v>0</v>
      </c>
      <c r="CE46" s="22"/>
      <c r="CF46" s="23"/>
      <c r="CG46" s="23"/>
      <c r="CH46" s="23"/>
      <c r="CI46" s="27">
        <f t="shared" ca="1" si="31"/>
        <v>0</v>
      </c>
      <c r="CJ46" s="43">
        <f t="shared" ca="1" si="32"/>
        <v>0</v>
      </c>
      <c r="CK46" s="22"/>
      <c r="CL46" s="23"/>
      <c r="CM46" s="23"/>
      <c r="CN46" s="23"/>
      <c r="CO46" s="27">
        <f t="shared" ca="1" si="33"/>
        <v>0</v>
      </c>
      <c r="CP46" s="43">
        <f t="shared" ca="1" si="34"/>
        <v>0</v>
      </c>
      <c r="CQ46" s="22"/>
      <c r="CR46" s="23"/>
      <c r="CS46" s="23"/>
      <c r="CT46" s="23"/>
      <c r="CU46" s="27">
        <f t="shared" ca="1" si="35"/>
        <v>0</v>
      </c>
      <c r="CV46" s="43">
        <f t="shared" ca="1" si="36"/>
        <v>0</v>
      </c>
      <c r="CW46" s="22"/>
      <c r="CX46" s="23"/>
      <c r="CY46" s="23"/>
      <c r="CZ46" s="23"/>
      <c r="DA46" s="27">
        <f t="shared" ca="1" si="37"/>
        <v>0</v>
      </c>
      <c r="DB46" s="43">
        <f t="shared" ca="1" si="38"/>
        <v>0</v>
      </c>
      <c r="DC46" s="22"/>
      <c r="DD46" s="23"/>
      <c r="DE46" s="23"/>
      <c r="DF46" s="23"/>
      <c r="DG46" s="27">
        <f t="shared" ca="1" si="2"/>
        <v>0</v>
      </c>
      <c r="DH46" s="43">
        <f t="shared" ca="1" si="3"/>
        <v>0</v>
      </c>
      <c r="DI46" s="22"/>
      <c r="DJ46" s="23"/>
      <c r="DK46" s="23"/>
      <c r="DL46" s="23"/>
      <c r="DM46" s="27">
        <f t="shared" ca="1" si="39"/>
        <v>0</v>
      </c>
      <c r="DN46" s="43">
        <f t="shared" ca="1" si="40"/>
        <v>0</v>
      </c>
      <c r="DO46" s="22"/>
      <c r="DP46" s="23"/>
      <c r="DQ46" s="23"/>
      <c r="DR46" s="23"/>
      <c r="DS46" s="27">
        <f t="shared" ca="1" si="41"/>
        <v>0</v>
      </c>
      <c r="DT46" s="43">
        <f t="shared" ca="1" si="42"/>
        <v>0</v>
      </c>
      <c r="DU46" s="22"/>
      <c r="DV46" s="23"/>
      <c r="DW46" s="23"/>
      <c r="DX46" s="23"/>
      <c r="DY46" s="27">
        <f t="shared" ca="1" si="43"/>
        <v>0</v>
      </c>
      <c r="DZ46" s="43">
        <f t="shared" ca="1" si="44"/>
        <v>0</v>
      </c>
      <c r="EA46" s="22"/>
      <c r="EB46" s="23"/>
      <c r="EC46" s="23"/>
      <c r="ED46" s="23"/>
      <c r="EE46" s="27">
        <f t="shared" ca="1" si="45"/>
        <v>0</v>
      </c>
      <c r="EF46" s="43">
        <f t="shared" ca="1" si="46"/>
        <v>0</v>
      </c>
      <c r="EG46" s="22"/>
      <c r="EH46" s="23"/>
      <c r="EI46" s="23"/>
      <c r="EJ46" s="23"/>
      <c r="EK46" s="27">
        <f t="shared" ca="1" si="47"/>
        <v>0</v>
      </c>
      <c r="EL46" s="43">
        <f t="shared" ca="1" si="48"/>
        <v>0</v>
      </c>
      <c r="EM46" s="47"/>
      <c r="EN46" s="47"/>
      <c r="EO46" s="47"/>
      <c r="EP46" s="47"/>
      <c r="EQ46" s="47"/>
      <c r="ER46" s="47"/>
      <c r="ES46" s="47"/>
      <c r="ET46" s="47"/>
      <c r="EU46" s="47"/>
      <c r="EV46" s="47"/>
      <c r="EW46" s="47"/>
      <c r="EX46" s="47"/>
      <c r="EY46" s="47"/>
      <c r="EZ46" s="47"/>
      <c r="FA46" s="22"/>
      <c r="FB46" s="23"/>
      <c r="FC46" s="23"/>
      <c r="FD46" s="23"/>
      <c r="FE46" s="27">
        <f t="shared" ca="1" si="49"/>
        <v>0</v>
      </c>
      <c r="FF46" s="43">
        <f t="shared" ca="1" si="50"/>
        <v>0</v>
      </c>
      <c r="FG46" s="22"/>
      <c r="FH46" s="23"/>
      <c r="FI46" s="23"/>
      <c r="FJ46" s="23"/>
      <c r="FK46" s="27">
        <f t="shared" ca="1" si="51"/>
        <v>0</v>
      </c>
      <c r="FL46" s="43">
        <f t="shared" ca="1" si="52"/>
        <v>0</v>
      </c>
      <c r="FM46" s="47"/>
      <c r="FN46" s="47"/>
    </row>
    <row r="47" spans="1:170" x14ac:dyDescent="0.2">
      <c r="A47" s="30">
        <v>26084</v>
      </c>
      <c r="B47" s="33">
        <v>76.731219999999993</v>
      </c>
      <c r="C47" s="23">
        <v>4.4796327872083097E-3</v>
      </c>
      <c r="D47" s="24">
        <f t="shared" si="4"/>
        <v>-2.3131416844317965E-2</v>
      </c>
      <c r="E47" s="22"/>
      <c r="F47" s="23"/>
      <c r="G47" s="23"/>
      <c r="H47" s="23"/>
      <c r="I47" s="27">
        <f t="shared" ca="1" si="5"/>
        <v>0</v>
      </c>
      <c r="J47" s="43">
        <f t="shared" ca="1" si="6"/>
        <v>0</v>
      </c>
      <c r="K47" s="22"/>
      <c r="L47" s="23"/>
      <c r="M47" s="23"/>
      <c r="N47" s="23"/>
      <c r="O47" s="27">
        <f t="shared" ca="1" si="7"/>
        <v>0</v>
      </c>
      <c r="P47" s="43">
        <f t="shared" ca="1" si="8"/>
        <v>0</v>
      </c>
      <c r="Q47" s="22"/>
      <c r="R47" s="23"/>
      <c r="S47" s="23"/>
      <c r="T47" s="23"/>
      <c r="U47" s="27">
        <f t="shared" ca="1" si="9"/>
        <v>0</v>
      </c>
      <c r="V47" s="43">
        <f t="shared" ca="1" si="10"/>
        <v>0</v>
      </c>
      <c r="W47" s="22"/>
      <c r="X47" s="23"/>
      <c r="Y47" s="23"/>
      <c r="Z47" s="23"/>
      <c r="AA47" s="27">
        <f t="shared" ca="1" si="11"/>
        <v>0</v>
      </c>
      <c r="AB47" s="43">
        <f t="shared" ca="1" si="12"/>
        <v>0</v>
      </c>
      <c r="AC47" s="22"/>
      <c r="AD47" s="23"/>
      <c r="AE47" s="23"/>
      <c r="AF47" s="23"/>
      <c r="AG47" s="27">
        <f t="shared" ca="1" si="13"/>
        <v>0</v>
      </c>
      <c r="AH47" s="43">
        <f t="shared" ca="1" si="14"/>
        <v>0</v>
      </c>
      <c r="AI47" s="22"/>
      <c r="AJ47" s="23"/>
      <c r="AK47" s="23"/>
      <c r="AL47" s="23"/>
      <c r="AM47" s="27">
        <f t="shared" ca="1" si="15"/>
        <v>0</v>
      </c>
      <c r="AN47" s="43">
        <f t="shared" ca="1" si="16"/>
        <v>0</v>
      </c>
      <c r="AO47" s="22"/>
      <c r="AP47" s="23"/>
      <c r="AQ47" s="23"/>
      <c r="AR47" s="23"/>
      <c r="AS47" s="27">
        <f t="shared" ca="1" si="17"/>
        <v>0</v>
      </c>
      <c r="AT47" s="43">
        <f t="shared" ca="1" si="18"/>
        <v>0</v>
      </c>
      <c r="AU47" s="22"/>
      <c r="AV47" s="23"/>
      <c r="AW47" s="23"/>
      <c r="AX47" s="23"/>
      <c r="AY47" s="27">
        <f t="shared" ca="1" si="19"/>
        <v>0</v>
      </c>
      <c r="AZ47" s="43">
        <f t="shared" ca="1" si="20"/>
        <v>0</v>
      </c>
      <c r="BA47" s="22"/>
      <c r="BB47" s="23"/>
      <c r="BC47" s="23"/>
      <c r="BD47" s="23"/>
      <c r="BE47" s="27">
        <f t="shared" ca="1" si="21"/>
        <v>0</v>
      </c>
      <c r="BF47" s="43">
        <f t="shared" ca="1" si="22"/>
        <v>0</v>
      </c>
      <c r="BG47" s="22"/>
      <c r="BH47" s="23"/>
      <c r="BI47" s="23"/>
      <c r="BJ47" s="23"/>
      <c r="BK47" s="27">
        <f t="shared" ca="1" si="23"/>
        <v>0</v>
      </c>
      <c r="BL47" s="43">
        <f t="shared" ca="1" si="24"/>
        <v>0</v>
      </c>
      <c r="BM47" s="22"/>
      <c r="BN47" s="23"/>
      <c r="BO47" s="23"/>
      <c r="BP47" s="23"/>
      <c r="BQ47" s="27">
        <f t="shared" ca="1" si="25"/>
        <v>0</v>
      </c>
      <c r="BR47" s="43">
        <f t="shared" ca="1" si="26"/>
        <v>0</v>
      </c>
      <c r="BS47" s="22"/>
      <c r="BT47" s="23"/>
      <c r="BU47" s="23"/>
      <c r="BV47" s="23"/>
      <c r="BW47" s="27">
        <f t="shared" ca="1" si="27"/>
        <v>0</v>
      </c>
      <c r="BX47" s="43">
        <f t="shared" ca="1" si="28"/>
        <v>0</v>
      </c>
      <c r="BY47" s="22"/>
      <c r="BZ47" s="23"/>
      <c r="CA47" s="23"/>
      <c r="CB47" s="23"/>
      <c r="CC47" s="27">
        <f t="shared" ca="1" si="29"/>
        <v>0</v>
      </c>
      <c r="CD47" s="43">
        <f t="shared" ca="1" si="30"/>
        <v>0</v>
      </c>
      <c r="CE47" s="22"/>
      <c r="CF47" s="23"/>
      <c r="CG47" s="23"/>
      <c r="CH47" s="23"/>
      <c r="CI47" s="27">
        <f t="shared" ca="1" si="31"/>
        <v>0</v>
      </c>
      <c r="CJ47" s="43">
        <f t="shared" ca="1" si="32"/>
        <v>0</v>
      </c>
      <c r="CK47" s="22"/>
      <c r="CL47" s="23"/>
      <c r="CM47" s="23"/>
      <c r="CN47" s="23"/>
      <c r="CO47" s="27">
        <f t="shared" ca="1" si="33"/>
        <v>0</v>
      </c>
      <c r="CP47" s="43">
        <f t="shared" ca="1" si="34"/>
        <v>0</v>
      </c>
      <c r="CQ47" s="22"/>
      <c r="CR47" s="23"/>
      <c r="CS47" s="23"/>
      <c r="CT47" s="23"/>
      <c r="CU47" s="27">
        <f t="shared" ca="1" si="35"/>
        <v>0</v>
      </c>
      <c r="CV47" s="43">
        <f t="shared" ca="1" si="36"/>
        <v>0</v>
      </c>
      <c r="CW47" s="22"/>
      <c r="CX47" s="23"/>
      <c r="CY47" s="23"/>
      <c r="CZ47" s="23"/>
      <c r="DA47" s="27">
        <f t="shared" ca="1" si="37"/>
        <v>0</v>
      </c>
      <c r="DB47" s="43">
        <f t="shared" ca="1" si="38"/>
        <v>0</v>
      </c>
      <c r="DC47" s="22"/>
      <c r="DD47" s="23"/>
      <c r="DE47" s="23"/>
      <c r="DF47" s="23"/>
      <c r="DG47" s="27">
        <f t="shared" ca="1" si="2"/>
        <v>0</v>
      </c>
      <c r="DH47" s="43">
        <f t="shared" ca="1" si="3"/>
        <v>0</v>
      </c>
      <c r="DI47" s="22"/>
      <c r="DJ47" s="23"/>
      <c r="DK47" s="23"/>
      <c r="DL47" s="23"/>
      <c r="DM47" s="27">
        <f t="shared" ca="1" si="39"/>
        <v>0</v>
      </c>
      <c r="DN47" s="43">
        <f t="shared" ca="1" si="40"/>
        <v>0</v>
      </c>
      <c r="DO47" s="22"/>
      <c r="DP47" s="23"/>
      <c r="DQ47" s="23"/>
      <c r="DR47" s="23"/>
      <c r="DS47" s="27">
        <f t="shared" ca="1" si="41"/>
        <v>0</v>
      </c>
      <c r="DT47" s="43">
        <f t="shared" ca="1" si="42"/>
        <v>0</v>
      </c>
      <c r="DU47" s="22"/>
      <c r="DV47" s="23"/>
      <c r="DW47" s="23"/>
      <c r="DX47" s="23"/>
      <c r="DY47" s="27">
        <f t="shared" ca="1" si="43"/>
        <v>0</v>
      </c>
      <c r="DZ47" s="43">
        <f t="shared" ca="1" si="44"/>
        <v>0</v>
      </c>
      <c r="EA47" s="22"/>
      <c r="EB47" s="23"/>
      <c r="EC47" s="23"/>
      <c r="ED47" s="23"/>
      <c r="EE47" s="27">
        <f t="shared" ca="1" si="45"/>
        <v>0</v>
      </c>
      <c r="EF47" s="43">
        <f t="shared" ca="1" si="46"/>
        <v>0</v>
      </c>
      <c r="EG47" s="22"/>
      <c r="EH47" s="23"/>
      <c r="EI47" s="23"/>
      <c r="EJ47" s="23"/>
      <c r="EK47" s="27">
        <f t="shared" ca="1" si="47"/>
        <v>0</v>
      </c>
      <c r="EL47" s="43">
        <f t="shared" ca="1" si="48"/>
        <v>0</v>
      </c>
      <c r="EM47" s="47"/>
      <c r="EN47" s="47"/>
      <c r="EO47" s="47"/>
      <c r="EP47" s="47"/>
      <c r="EQ47" s="47"/>
      <c r="ER47" s="47"/>
      <c r="ES47" s="47"/>
      <c r="ET47" s="47"/>
      <c r="EU47" s="47"/>
      <c r="EV47" s="47"/>
      <c r="EW47" s="47"/>
      <c r="EX47" s="47"/>
      <c r="EY47" s="47"/>
      <c r="EZ47" s="47"/>
      <c r="FA47" s="22"/>
      <c r="FB47" s="23"/>
      <c r="FC47" s="23"/>
      <c r="FD47" s="23"/>
      <c r="FE47" s="27">
        <f t="shared" ca="1" si="49"/>
        <v>0</v>
      </c>
      <c r="FF47" s="43">
        <f t="shared" ca="1" si="50"/>
        <v>0</v>
      </c>
      <c r="FG47" s="22"/>
      <c r="FH47" s="23"/>
      <c r="FI47" s="23"/>
      <c r="FJ47" s="23"/>
      <c r="FK47" s="27">
        <f t="shared" ca="1" si="51"/>
        <v>0</v>
      </c>
      <c r="FL47" s="43">
        <f t="shared" ca="1" si="52"/>
        <v>0</v>
      </c>
      <c r="FM47" s="47"/>
      <c r="FN47" s="47"/>
    </row>
    <row r="48" spans="1:170" x14ac:dyDescent="0.2">
      <c r="A48" s="30">
        <v>26114</v>
      </c>
      <c r="B48" s="33">
        <v>77.445189999999997</v>
      </c>
      <c r="C48" s="23">
        <v>4.471698917043021E-3</v>
      </c>
      <c r="D48" s="24">
        <f t="shared" si="4"/>
        <v>9.3048175175634018E-3</v>
      </c>
      <c r="E48" s="22"/>
      <c r="F48" s="23"/>
      <c r="G48" s="23"/>
      <c r="H48" s="23"/>
      <c r="I48" s="27">
        <f t="shared" ca="1" si="5"/>
        <v>0</v>
      </c>
      <c r="J48" s="43">
        <f t="shared" ca="1" si="6"/>
        <v>0</v>
      </c>
      <c r="K48" s="22"/>
      <c r="L48" s="23"/>
      <c r="M48" s="23"/>
      <c r="N48" s="23"/>
      <c r="O48" s="27">
        <f t="shared" ca="1" si="7"/>
        <v>0</v>
      </c>
      <c r="P48" s="43">
        <f t="shared" ca="1" si="8"/>
        <v>0</v>
      </c>
      <c r="Q48" s="22"/>
      <c r="R48" s="23"/>
      <c r="S48" s="23"/>
      <c r="T48" s="23"/>
      <c r="U48" s="27">
        <f t="shared" ca="1" si="9"/>
        <v>0</v>
      </c>
      <c r="V48" s="43">
        <f t="shared" ca="1" si="10"/>
        <v>0</v>
      </c>
      <c r="W48" s="22"/>
      <c r="X48" s="23"/>
      <c r="Y48" s="23"/>
      <c r="Z48" s="23"/>
      <c r="AA48" s="27">
        <f t="shared" ca="1" si="11"/>
        <v>0</v>
      </c>
      <c r="AB48" s="43">
        <f t="shared" ca="1" si="12"/>
        <v>0</v>
      </c>
      <c r="AC48" s="22"/>
      <c r="AD48" s="23"/>
      <c r="AE48" s="23"/>
      <c r="AF48" s="23"/>
      <c r="AG48" s="27">
        <f t="shared" ca="1" si="13"/>
        <v>0</v>
      </c>
      <c r="AH48" s="43">
        <f t="shared" ca="1" si="14"/>
        <v>0</v>
      </c>
      <c r="AI48" s="22"/>
      <c r="AJ48" s="23"/>
      <c r="AK48" s="23"/>
      <c r="AL48" s="23"/>
      <c r="AM48" s="27">
        <f t="shared" ca="1" si="15"/>
        <v>0</v>
      </c>
      <c r="AN48" s="43">
        <f t="shared" ca="1" si="16"/>
        <v>0</v>
      </c>
      <c r="AO48" s="22"/>
      <c r="AP48" s="23"/>
      <c r="AQ48" s="23"/>
      <c r="AR48" s="23"/>
      <c r="AS48" s="27">
        <f t="shared" ca="1" si="17"/>
        <v>0</v>
      </c>
      <c r="AT48" s="43">
        <f t="shared" ca="1" si="18"/>
        <v>0</v>
      </c>
      <c r="AU48" s="22"/>
      <c r="AV48" s="23"/>
      <c r="AW48" s="23"/>
      <c r="AX48" s="23"/>
      <c r="AY48" s="27">
        <f t="shared" ca="1" si="19"/>
        <v>0</v>
      </c>
      <c r="AZ48" s="43">
        <f t="shared" ca="1" si="20"/>
        <v>0</v>
      </c>
      <c r="BA48" s="22"/>
      <c r="BB48" s="23"/>
      <c r="BC48" s="23"/>
      <c r="BD48" s="23"/>
      <c r="BE48" s="27">
        <f t="shared" ca="1" si="21"/>
        <v>0</v>
      </c>
      <c r="BF48" s="43">
        <f t="shared" ca="1" si="22"/>
        <v>0</v>
      </c>
      <c r="BG48" s="22"/>
      <c r="BH48" s="23"/>
      <c r="BI48" s="23"/>
      <c r="BJ48" s="23"/>
      <c r="BK48" s="27">
        <f t="shared" ca="1" si="23"/>
        <v>0</v>
      </c>
      <c r="BL48" s="43">
        <f t="shared" ca="1" si="24"/>
        <v>0</v>
      </c>
      <c r="BM48" s="22"/>
      <c r="BN48" s="23"/>
      <c r="BO48" s="23"/>
      <c r="BP48" s="23"/>
      <c r="BQ48" s="27">
        <f t="shared" ca="1" si="25"/>
        <v>0</v>
      </c>
      <c r="BR48" s="43">
        <f t="shared" ca="1" si="26"/>
        <v>0</v>
      </c>
      <c r="BS48" s="22"/>
      <c r="BT48" s="23"/>
      <c r="BU48" s="23"/>
      <c r="BV48" s="23"/>
      <c r="BW48" s="27">
        <f t="shared" ca="1" si="27"/>
        <v>0</v>
      </c>
      <c r="BX48" s="43">
        <f t="shared" ca="1" si="28"/>
        <v>0</v>
      </c>
      <c r="BY48" s="22"/>
      <c r="BZ48" s="23"/>
      <c r="CA48" s="23"/>
      <c r="CB48" s="23"/>
      <c r="CC48" s="27">
        <f t="shared" ca="1" si="29"/>
        <v>0</v>
      </c>
      <c r="CD48" s="43">
        <f t="shared" ca="1" si="30"/>
        <v>0</v>
      </c>
      <c r="CE48" s="22"/>
      <c r="CF48" s="23"/>
      <c r="CG48" s="23"/>
      <c r="CH48" s="23"/>
      <c r="CI48" s="27">
        <f t="shared" ca="1" si="31"/>
        <v>0</v>
      </c>
      <c r="CJ48" s="43">
        <f t="shared" ca="1" si="32"/>
        <v>0</v>
      </c>
      <c r="CK48" s="22"/>
      <c r="CL48" s="23"/>
      <c r="CM48" s="23"/>
      <c r="CN48" s="23"/>
      <c r="CO48" s="27">
        <f t="shared" ca="1" si="33"/>
        <v>0</v>
      </c>
      <c r="CP48" s="43">
        <f t="shared" ca="1" si="34"/>
        <v>0</v>
      </c>
      <c r="CQ48" s="22"/>
      <c r="CR48" s="23"/>
      <c r="CS48" s="23"/>
      <c r="CT48" s="23"/>
      <c r="CU48" s="27">
        <f t="shared" ca="1" si="35"/>
        <v>0</v>
      </c>
      <c r="CV48" s="43">
        <f t="shared" ca="1" si="36"/>
        <v>0</v>
      </c>
      <c r="CW48" s="22"/>
      <c r="CX48" s="23"/>
      <c r="CY48" s="23"/>
      <c r="CZ48" s="23"/>
      <c r="DA48" s="27">
        <f t="shared" ca="1" si="37"/>
        <v>0</v>
      </c>
      <c r="DB48" s="43">
        <f t="shared" ca="1" si="38"/>
        <v>0</v>
      </c>
      <c r="DC48" s="22"/>
      <c r="DD48" s="23"/>
      <c r="DE48" s="23"/>
      <c r="DF48" s="23"/>
      <c r="DG48" s="27">
        <f t="shared" ca="1" si="2"/>
        <v>0</v>
      </c>
      <c r="DH48" s="43">
        <f t="shared" ca="1" si="3"/>
        <v>0</v>
      </c>
      <c r="DI48" s="22"/>
      <c r="DJ48" s="23"/>
      <c r="DK48" s="23"/>
      <c r="DL48" s="23"/>
      <c r="DM48" s="27">
        <f t="shared" ca="1" si="39"/>
        <v>0</v>
      </c>
      <c r="DN48" s="43">
        <f t="shared" ca="1" si="40"/>
        <v>0</v>
      </c>
      <c r="DO48" s="22"/>
      <c r="DP48" s="23"/>
      <c r="DQ48" s="23"/>
      <c r="DR48" s="23"/>
      <c r="DS48" s="27">
        <f t="shared" ca="1" si="41"/>
        <v>0</v>
      </c>
      <c r="DT48" s="43">
        <f t="shared" ca="1" si="42"/>
        <v>0</v>
      </c>
      <c r="DU48" s="22"/>
      <c r="DV48" s="23"/>
      <c r="DW48" s="23"/>
      <c r="DX48" s="23"/>
      <c r="DY48" s="27">
        <f t="shared" ca="1" si="43"/>
        <v>0</v>
      </c>
      <c r="DZ48" s="43">
        <f t="shared" ca="1" si="44"/>
        <v>0</v>
      </c>
      <c r="EA48" s="22"/>
      <c r="EB48" s="23"/>
      <c r="EC48" s="23"/>
      <c r="ED48" s="23"/>
      <c r="EE48" s="27">
        <f t="shared" ca="1" si="45"/>
        <v>0</v>
      </c>
      <c r="EF48" s="43">
        <f t="shared" ca="1" si="46"/>
        <v>0</v>
      </c>
      <c r="EG48" s="22"/>
      <c r="EH48" s="23"/>
      <c r="EI48" s="23"/>
      <c r="EJ48" s="23"/>
      <c r="EK48" s="27">
        <f t="shared" ca="1" si="47"/>
        <v>0</v>
      </c>
      <c r="EL48" s="43">
        <f t="shared" ca="1" si="48"/>
        <v>0</v>
      </c>
      <c r="EM48" s="47"/>
      <c r="EN48" s="47"/>
      <c r="EO48" s="47"/>
      <c r="EP48" s="47"/>
      <c r="EQ48" s="47"/>
      <c r="ER48" s="47"/>
      <c r="ES48" s="47"/>
      <c r="ET48" s="47"/>
      <c r="EU48" s="47"/>
      <c r="EV48" s="47"/>
      <c r="EW48" s="47"/>
      <c r="EX48" s="47"/>
      <c r="EY48" s="47"/>
      <c r="EZ48" s="47"/>
      <c r="FA48" s="22"/>
      <c r="FB48" s="23"/>
      <c r="FC48" s="23"/>
      <c r="FD48" s="23"/>
      <c r="FE48" s="27">
        <f t="shared" ca="1" si="49"/>
        <v>0</v>
      </c>
      <c r="FF48" s="43">
        <f t="shared" ca="1" si="50"/>
        <v>0</v>
      </c>
      <c r="FG48" s="22"/>
      <c r="FH48" s="23"/>
      <c r="FI48" s="23"/>
      <c r="FJ48" s="23"/>
      <c r="FK48" s="27">
        <f t="shared" ca="1" si="51"/>
        <v>0</v>
      </c>
      <c r="FL48" s="43">
        <f t="shared" ca="1" si="52"/>
        <v>0</v>
      </c>
      <c r="FM48" s="47"/>
      <c r="FN48" s="47"/>
    </row>
    <row r="49" spans="1:170" x14ac:dyDescent="0.2">
      <c r="A49" s="30">
        <v>26145</v>
      </c>
      <c r="B49" s="33">
        <v>76.250029999999995</v>
      </c>
      <c r="C49" s="23">
        <v>4.4796327872083097E-3</v>
      </c>
      <c r="D49" s="24">
        <f t="shared" si="4"/>
        <v>-1.5432333499343254E-2</v>
      </c>
      <c r="E49" s="22"/>
      <c r="F49" s="23"/>
      <c r="G49" s="23"/>
      <c r="H49" s="23"/>
      <c r="I49" s="27">
        <f t="shared" ca="1" si="5"/>
        <v>0</v>
      </c>
      <c r="J49" s="43">
        <f t="shared" ca="1" si="6"/>
        <v>0</v>
      </c>
      <c r="K49" s="22"/>
      <c r="L49" s="23"/>
      <c r="M49" s="23"/>
      <c r="N49" s="23"/>
      <c r="O49" s="27">
        <f t="shared" ca="1" si="7"/>
        <v>0</v>
      </c>
      <c r="P49" s="43">
        <f t="shared" ca="1" si="8"/>
        <v>0</v>
      </c>
      <c r="Q49" s="22"/>
      <c r="R49" s="23"/>
      <c r="S49" s="23"/>
      <c r="T49" s="23"/>
      <c r="U49" s="27">
        <f t="shared" ca="1" si="9"/>
        <v>0</v>
      </c>
      <c r="V49" s="43">
        <f t="shared" ca="1" si="10"/>
        <v>0</v>
      </c>
      <c r="W49" s="22"/>
      <c r="X49" s="23"/>
      <c r="Y49" s="23"/>
      <c r="Z49" s="23"/>
      <c r="AA49" s="27">
        <f t="shared" ca="1" si="11"/>
        <v>0</v>
      </c>
      <c r="AB49" s="43">
        <f t="shared" ca="1" si="12"/>
        <v>0</v>
      </c>
      <c r="AC49" s="22"/>
      <c r="AD49" s="23"/>
      <c r="AE49" s="23"/>
      <c r="AF49" s="23"/>
      <c r="AG49" s="27">
        <f t="shared" ca="1" si="13"/>
        <v>0</v>
      </c>
      <c r="AH49" s="43">
        <f t="shared" ca="1" si="14"/>
        <v>0</v>
      </c>
      <c r="AI49" s="22"/>
      <c r="AJ49" s="23"/>
      <c r="AK49" s="23"/>
      <c r="AL49" s="23"/>
      <c r="AM49" s="27">
        <f t="shared" ca="1" si="15"/>
        <v>0</v>
      </c>
      <c r="AN49" s="43">
        <f t="shared" ca="1" si="16"/>
        <v>0</v>
      </c>
      <c r="AO49" s="22"/>
      <c r="AP49" s="23"/>
      <c r="AQ49" s="23"/>
      <c r="AR49" s="23"/>
      <c r="AS49" s="27">
        <f t="shared" ca="1" si="17"/>
        <v>0</v>
      </c>
      <c r="AT49" s="43">
        <f t="shared" ca="1" si="18"/>
        <v>0</v>
      </c>
      <c r="AU49" s="22"/>
      <c r="AV49" s="23"/>
      <c r="AW49" s="23"/>
      <c r="AX49" s="23"/>
      <c r="AY49" s="27">
        <f t="shared" ca="1" si="19"/>
        <v>0</v>
      </c>
      <c r="AZ49" s="43">
        <f t="shared" ca="1" si="20"/>
        <v>0</v>
      </c>
      <c r="BA49" s="22"/>
      <c r="BB49" s="23"/>
      <c r="BC49" s="23"/>
      <c r="BD49" s="23"/>
      <c r="BE49" s="27">
        <f t="shared" ca="1" si="21"/>
        <v>0</v>
      </c>
      <c r="BF49" s="43">
        <f t="shared" ca="1" si="22"/>
        <v>0</v>
      </c>
      <c r="BG49" s="22"/>
      <c r="BH49" s="23"/>
      <c r="BI49" s="23"/>
      <c r="BJ49" s="23"/>
      <c r="BK49" s="27">
        <f t="shared" ca="1" si="23"/>
        <v>0</v>
      </c>
      <c r="BL49" s="43">
        <f t="shared" ca="1" si="24"/>
        <v>0</v>
      </c>
      <c r="BM49" s="22"/>
      <c r="BN49" s="23"/>
      <c r="BO49" s="23"/>
      <c r="BP49" s="23"/>
      <c r="BQ49" s="27">
        <f t="shared" ca="1" si="25"/>
        <v>0</v>
      </c>
      <c r="BR49" s="43">
        <f t="shared" ca="1" si="26"/>
        <v>0</v>
      </c>
      <c r="BS49" s="22"/>
      <c r="BT49" s="23"/>
      <c r="BU49" s="23"/>
      <c r="BV49" s="23"/>
      <c r="BW49" s="27">
        <f t="shared" ca="1" si="27"/>
        <v>0</v>
      </c>
      <c r="BX49" s="43">
        <f t="shared" ca="1" si="28"/>
        <v>0</v>
      </c>
      <c r="BY49" s="22"/>
      <c r="BZ49" s="23"/>
      <c r="CA49" s="23"/>
      <c r="CB49" s="23"/>
      <c r="CC49" s="27">
        <f t="shared" ca="1" si="29"/>
        <v>0</v>
      </c>
      <c r="CD49" s="43">
        <f t="shared" ca="1" si="30"/>
        <v>0</v>
      </c>
      <c r="CE49" s="22"/>
      <c r="CF49" s="23"/>
      <c r="CG49" s="23"/>
      <c r="CH49" s="23"/>
      <c r="CI49" s="27">
        <f t="shared" ca="1" si="31"/>
        <v>0</v>
      </c>
      <c r="CJ49" s="43">
        <f t="shared" ca="1" si="32"/>
        <v>0</v>
      </c>
      <c r="CK49" s="22"/>
      <c r="CL49" s="23"/>
      <c r="CM49" s="23"/>
      <c r="CN49" s="23"/>
      <c r="CO49" s="27">
        <f t="shared" ca="1" si="33"/>
        <v>0</v>
      </c>
      <c r="CP49" s="43">
        <f t="shared" ca="1" si="34"/>
        <v>0</v>
      </c>
      <c r="CQ49" s="22"/>
      <c r="CR49" s="23"/>
      <c r="CS49" s="23"/>
      <c r="CT49" s="23"/>
      <c r="CU49" s="27">
        <f t="shared" ca="1" si="35"/>
        <v>0</v>
      </c>
      <c r="CV49" s="43">
        <f t="shared" ca="1" si="36"/>
        <v>0</v>
      </c>
      <c r="CW49" s="22"/>
      <c r="CX49" s="23"/>
      <c r="CY49" s="23"/>
      <c r="CZ49" s="23"/>
      <c r="DA49" s="27">
        <f t="shared" ca="1" si="37"/>
        <v>0</v>
      </c>
      <c r="DB49" s="43">
        <f t="shared" ca="1" si="38"/>
        <v>0</v>
      </c>
      <c r="DC49" s="22"/>
      <c r="DD49" s="23"/>
      <c r="DE49" s="23"/>
      <c r="DF49" s="23"/>
      <c r="DG49" s="27">
        <f t="shared" ca="1" si="2"/>
        <v>0</v>
      </c>
      <c r="DH49" s="43">
        <f t="shared" ca="1" si="3"/>
        <v>0</v>
      </c>
      <c r="DI49" s="22"/>
      <c r="DJ49" s="23"/>
      <c r="DK49" s="23"/>
      <c r="DL49" s="23"/>
      <c r="DM49" s="27">
        <f t="shared" ca="1" si="39"/>
        <v>0</v>
      </c>
      <c r="DN49" s="43">
        <f t="shared" ca="1" si="40"/>
        <v>0</v>
      </c>
      <c r="DO49" s="22"/>
      <c r="DP49" s="23"/>
      <c r="DQ49" s="23"/>
      <c r="DR49" s="23"/>
      <c r="DS49" s="27">
        <f t="shared" ca="1" si="41"/>
        <v>0</v>
      </c>
      <c r="DT49" s="43">
        <f t="shared" ca="1" si="42"/>
        <v>0</v>
      </c>
      <c r="DU49" s="22"/>
      <c r="DV49" s="23"/>
      <c r="DW49" s="23"/>
      <c r="DX49" s="23"/>
      <c r="DY49" s="27">
        <f t="shared" ca="1" si="43"/>
        <v>0</v>
      </c>
      <c r="DZ49" s="43">
        <f t="shared" ca="1" si="44"/>
        <v>0</v>
      </c>
      <c r="EA49" s="22"/>
      <c r="EB49" s="23"/>
      <c r="EC49" s="23"/>
      <c r="ED49" s="23"/>
      <c r="EE49" s="27">
        <f t="shared" ca="1" si="45"/>
        <v>0</v>
      </c>
      <c r="EF49" s="43">
        <f t="shared" ca="1" si="46"/>
        <v>0</v>
      </c>
      <c r="EG49" s="22"/>
      <c r="EH49" s="23"/>
      <c r="EI49" s="23"/>
      <c r="EJ49" s="23"/>
      <c r="EK49" s="27">
        <f t="shared" ca="1" si="47"/>
        <v>0</v>
      </c>
      <c r="EL49" s="43">
        <f t="shared" ca="1" si="48"/>
        <v>0</v>
      </c>
      <c r="EM49" s="47"/>
      <c r="EN49" s="47"/>
      <c r="EO49" s="47"/>
      <c r="EP49" s="47"/>
      <c r="EQ49" s="47"/>
      <c r="ER49" s="47"/>
      <c r="ES49" s="47"/>
      <c r="ET49" s="47"/>
      <c r="EU49" s="47"/>
      <c r="EV49" s="47"/>
      <c r="EW49" s="47"/>
      <c r="EX49" s="47"/>
      <c r="EY49" s="47"/>
      <c r="EZ49" s="47"/>
      <c r="FA49" s="22"/>
      <c r="FB49" s="23"/>
      <c r="FC49" s="23"/>
      <c r="FD49" s="23"/>
      <c r="FE49" s="27">
        <f t="shared" ca="1" si="49"/>
        <v>0</v>
      </c>
      <c r="FF49" s="43">
        <f t="shared" ca="1" si="50"/>
        <v>0</v>
      </c>
      <c r="FG49" s="22"/>
      <c r="FH49" s="23"/>
      <c r="FI49" s="23"/>
      <c r="FJ49" s="23"/>
      <c r="FK49" s="27">
        <f t="shared" ca="1" si="51"/>
        <v>0</v>
      </c>
      <c r="FL49" s="43">
        <f t="shared" ca="1" si="52"/>
        <v>0</v>
      </c>
      <c r="FM49" s="47"/>
      <c r="FN49" s="47"/>
    </row>
    <row r="50" spans="1:170" x14ac:dyDescent="0.2">
      <c r="A50" s="30">
        <v>26176</v>
      </c>
      <c r="B50" s="33">
        <v>76.78631</v>
      </c>
      <c r="C50" s="23">
        <v>4.4558291060463606E-3</v>
      </c>
      <c r="D50" s="24">
        <f t="shared" si="4"/>
        <v>7.0331775607170854E-3</v>
      </c>
      <c r="E50" s="22"/>
      <c r="F50" s="23"/>
      <c r="G50" s="23"/>
      <c r="H50" s="23"/>
      <c r="I50" s="27">
        <f t="shared" ca="1" si="5"/>
        <v>0</v>
      </c>
      <c r="J50" s="43">
        <f t="shared" ca="1" si="6"/>
        <v>0</v>
      </c>
      <c r="K50" s="22"/>
      <c r="L50" s="23"/>
      <c r="M50" s="23"/>
      <c r="N50" s="23"/>
      <c r="O50" s="27">
        <f t="shared" ca="1" si="7"/>
        <v>0</v>
      </c>
      <c r="P50" s="43">
        <f t="shared" ca="1" si="8"/>
        <v>0</v>
      </c>
      <c r="Q50" s="22"/>
      <c r="R50" s="23"/>
      <c r="S50" s="23"/>
      <c r="T50" s="23"/>
      <c r="U50" s="27">
        <f t="shared" ca="1" si="9"/>
        <v>0</v>
      </c>
      <c r="V50" s="43">
        <f t="shared" ca="1" si="10"/>
        <v>0</v>
      </c>
      <c r="W50" s="22"/>
      <c r="X50" s="23"/>
      <c r="Y50" s="23"/>
      <c r="Z50" s="23"/>
      <c r="AA50" s="27">
        <f t="shared" ca="1" si="11"/>
        <v>0</v>
      </c>
      <c r="AB50" s="43">
        <f t="shared" ca="1" si="12"/>
        <v>0</v>
      </c>
      <c r="AC50" s="22"/>
      <c r="AD50" s="23"/>
      <c r="AE50" s="23"/>
      <c r="AF50" s="23"/>
      <c r="AG50" s="27">
        <f t="shared" ca="1" si="13"/>
        <v>0</v>
      </c>
      <c r="AH50" s="43">
        <f t="shared" ca="1" si="14"/>
        <v>0</v>
      </c>
      <c r="AI50" s="22"/>
      <c r="AJ50" s="23"/>
      <c r="AK50" s="23"/>
      <c r="AL50" s="23"/>
      <c r="AM50" s="27">
        <f t="shared" ca="1" si="15"/>
        <v>0</v>
      </c>
      <c r="AN50" s="43">
        <f t="shared" ca="1" si="16"/>
        <v>0</v>
      </c>
      <c r="AO50" s="22"/>
      <c r="AP50" s="23"/>
      <c r="AQ50" s="23"/>
      <c r="AR50" s="23"/>
      <c r="AS50" s="27">
        <f t="shared" ca="1" si="17"/>
        <v>0</v>
      </c>
      <c r="AT50" s="43">
        <f t="shared" ca="1" si="18"/>
        <v>0</v>
      </c>
      <c r="AU50" s="22"/>
      <c r="AV50" s="23"/>
      <c r="AW50" s="23"/>
      <c r="AX50" s="23"/>
      <c r="AY50" s="27">
        <f t="shared" ca="1" si="19"/>
        <v>0</v>
      </c>
      <c r="AZ50" s="43">
        <f t="shared" ca="1" si="20"/>
        <v>0</v>
      </c>
      <c r="BA50" s="22"/>
      <c r="BB50" s="23"/>
      <c r="BC50" s="23"/>
      <c r="BD50" s="23"/>
      <c r="BE50" s="27">
        <f t="shared" ca="1" si="21"/>
        <v>0</v>
      </c>
      <c r="BF50" s="43">
        <f t="shared" ca="1" si="22"/>
        <v>0</v>
      </c>
      <c r="BG50" s="22"/>
      <c r="BH50" s="23"/>
      <c r="BI50" s="23"/>
      <c r="BJ50" s="23"/>
      <c r="BK50" s="27">
        <f t="shared" ca="1" si="23"/>
        <v>0</v>
      </c>
      <c r="BL50" s="43">
        <f t="shared" ca="1" si="24"/>
        <v>0</v>
      </c>
      <c r="BM50" s="22"/>
      <c r="BN50" s="23"/>
      <c r="BO50" s="23"/>
      <c r="BP50" s="23"/>
      <c r="BQ50" s="27">
        <f t="shared" ca="1" si="25"/>
        <v>0</v>
      </c>
      <c r="BR50" s="43">
        <f t="shared" ca="1" si="26"/>
        <v>0</v>
      </c>
      <c r="BS50" s="22"/>
      <c r="BT50" s="23"/>
      <c r="BU50" s="23"/>
      <c r="BV50" s="23"/>
      <c r="BW50" s="27">
        <f t="shared" ca="1" si="27"/>
        <v>0</v>
      </c>
      <c r="BX50" s="43">
        <f t="shared" ca="1" si="28"/>
        <v>0</v>
      </c>
      <c r="BY50" s="22"/>
      <c r="BZ50" s="23"/>
      <c r="CA50" s="23"/>
      <c r="CB50" s="23"/>
      <c r="CC50" s="27">
        <f t="shared" ca="1" si="29"/>
        <v>0</v>
      </c>
      <c r="CD50" s="43">
        <f t="shared" ca="1" si="30"/>
        <v>0</v>
      </c>
      <c r="CE50" s="22"/>
      <c r="CF50" s="23"/>
      <c r="CG50" s="23"/>
      <c r="CH50" s="23"/>
      <c r="CI50" s="27">
        <f t="shared" ca="1" si="31"/>
        <v>0</v>
      </c>
      <c r="CJ50" s="43">
        <f t="shared" ca="1" si="32"/>
        <v>0</v>
      </c>
      <c r="CK50" s="22"/>
      <c r="CL50" s="23"/>
      <c r="CM50" s="23"/>
      <c r="CN50" s="23"/>
      <c r="CO50" s="27">
        <f t="shared" ca="1" si="33"/>
        <v>0</v>
      </c>
      <c r="CP50" s="43">
        <f t="shared" ca="1" si="34"/>
        <v>0</v>
      </c>
      <c r="CQ50" s="22"/>
      <c r="CR50" s="23"/>
      <c r="CS50" s="23"/>
      <c r="CT50" s="23"/>
      <c r="CU50" s="27">
        <f t="shared" ca="1" si="35"/>
        <v>0</v>
      </c>
      <c r="CV50" s="43">
        <f t="shared" ca="1" si="36"/>
        <v>0</v>
      </c>
      <c r="CW50" s="22"/>
      <c r="CX50" s="23"/>
      <c r="CY50" s="23"/>
      <c r="CZ50" s="23"/>
      <c r="DA50" s="27">
        <f t="shared" ca="1" si="37"/>
        <v>0</v>
      </c>
      <c r="DB50" s="43">
        <f t="shared" ca="1" si="38"/>
        <v>0</v>
      </c>
      <c r="DC50" s="22"/>
      <c r="DD50" s="23"/>
      <c r="DE50" s="23"/>
      <c r="DF50" s="23"/>
      <c r="DG50" s="27">
        <f t="shared" ca="1" si="2"/>
        <v>0</v>
      </c>
      <c r="DH50" s="43">
        <f t="shared" ca="1" si="3"/>
        <v>0</v>
      </c>
      <c r="DI50" s="22"/>
      <c r="DJ50" s="23"/>
      <c r="DK50" s="23"/>
      <c r="DL50" s="23"/>
      <c r="DM50" s="27">
        <f t="shared" ca="1" si="39"/>
        <v>0</v>
      </c>
      <c r="DN50" s="43">
        <f t="shared" ca="1" si="40"/>
        <v>0</v>
      </c>
      <c r="DO50" s="22"/>
      <c r="DP50" s="23"/>
      <c r="DQ50" s="23"/>
      <c r="DR50" s="23"/>
      <c r="DS50" s="27">
        <f t="shared" ca="1" si="41"/>
        <v>0</v>
      </c>
      <c r="DT50" s="43">
        <f t="shared" ca="1" si="42"/>
        <v>0</v>
      </c>
      <c r="DU50" s="22"/>
      <c r="DV50" s="23"/>
      <c r="DW50" s="23"/>
      <c r="DX50" s="23"/>
      <c r="DY50" s="27">
        <f t="shared" ca="1" si="43"/>
        <v>0</v>
      </c>
      <c r="DZ50" s="43">
        <f t="shared" ca="1" si="44"/>
        <v>0</v>
      </c>
      <c r="EA50" s="22"/>
      <c r="EB50" s="23"/>
      <c r="EC50" s="23"/>
      <c r="ED50" s="23"/>
      <c r="EE50" s="27">
        <f t="shared" ca="1" si="45"/>
        <v>0</v>
      </c>
      <c r="EF50" s="43">
        <f t="shared" ca="1" si="46"/>
        <v>0</v>
      </c>
      <c r="EG50" s="22"/>
      <c r="EH50" s="23"/>
      <c r="EI50" s="23"/>
      <c r="EJ50" s="23"/>
      <c r="EK50" s="27">
        <f t="shared" ca="1" si="47"/>
        <v>0</v>
      </c>
      <c r="EL50" s="43">
        <f t="shared" ca="1" si="48"/>
        <v>0</v>
      </c>
      <c r="EM50" s="47"/>
      <c r="EN50" s="47"/>
      <c r="EO50" s="47"/>
      <c r="EP50" s="47"/>
      <c r="EQ50" s="47"/>
      <c r="ER50" s="47"/>
      <c r="ES50" s="47"/>
      <c r="ET50" s="47"/>
      <c r="EU50" s="47"/>
      <c r="EV50" s="47"/>
      <c r="EW50" s="47"/>
      <c r="EX50" s="47"/>
      <c r="EY50" s="47"/>
      <c r="EZ50" s="47"/>
      <c r="FA50" s="22"/>
      <c r="FB50" s="23"/>
      <c r="FC50" s="23"/>
      <c r="FD50" s="23"/>
      <c r="FE50" s="27">
        <f t="shared" ca="1" si="49"/>
        <v>0</v>
      </c>
      <c r="FF50" s="43">
        <f t="shared" ca="1" si="50"/>
        <v>0</v>
      </c>
      <c r="FG50" s="22"/>
      <c r="FH50" s="23"/>
      <c r="FI50" s="23"/>
      <c r="FJ50" s="23"/>
      <c r="FK50" s="27">
        <f t="shared" ca="1" si="51"/>
        <v>0</v>
      </c>
      <c r="FL50" s="43">
        <f t="shared" ca="1" si="52"/>
        <v>0</v>
      </c>
      <c r="FM50" s="47"/>
      <c r="FN50" s="47"/>
    </row>
    <row r="51" spans="1:170" x14ac:dyDescent="0.2">
      <c r="A51" s="30">
        <v>26206</v>
      </c>
      <c r="B51" s="33">
        <v>77.130170000000007</v>
      </c>
      <c r="C51" s="23">
        <v>4.4637643559040097E-3</v>
      </c>
      <c r="D51" s="24">
        <f t="shared" si="4"/>
        <v>4.4781420021355878E-3</v>
      </c>
      <c r="E51" s="22"/>
      <c r="F51" s="23"/>
      <c r="G51" s="23"/>
      <c r="H51" s="23"/>
      <c r="I51" s="27">
        <f t="shared" ca="1" si="5"/>
        <v>0</v>
      </c>
      <c r="J51" s="43">
        <f t="shared" ca="1" si="6"/>
        <v>0</v>
      </c>
      <c r="K51" s="22"/>
      <c r="L51" s="23"/>
      <c r="M51" s="23"/>
      <c r="N51" s="23"/>
      <c r="O51" s="27">
        <f t="shared" ca="1" si="7"/>
        <v>0</v>
      </c>
      <c r="P51" s="43">
        <f t="shared" ca="1" si="8"/>
        <v>0</v>
      </c>
      <c r="Q51" s="22"/>
      <c r="R51" s="23"/>
      <c r="S51" s="23"/>
      <c r="T51" s="23"/>
      <c r="U51" s="27">
        <f t="shared" ca="1" si="9"/>
        <v>0</v>
      </c>
      <c r="V51" s="43">
        <f t="shared" ca="1" si="10"/>
        <v>0</v>
      </c>
      <c r="W51" s="22"/>
      <c r="X51" s="23"/>
      <c r="Y51" s="23"/>
      <c r="Z51" s="23"/>
      <c r="AA51" s="27">
        <f t="shared" ca="1" si="11"/>
        <v>0</v>
      </c>
      <c r="AB51" s="43">
        <f t="shared" ca="1" si="12"/>
        <v>0</v>
      </c>
      <c r="AC51" s="22"/>
      <c r="AD51" s="23"/>
      <c r="AE51" s="23"/>
      <c r="AF51" s="23"/>
      <c r="AG51" s="27">
        <f t="shared" ca="1" si="13"/>
        <v>0</v>
      </c>
      <c r="AH51" s="43">
        <f t="shared" ca="1" si="14"/>
        <v>0</v>
      </c>
      <c r="AI51" s="22"/>
      <c r="AJ51" s="23"/>
      <c r="AK51" s="23"/>
      <c r="AL51" s="23"/>
      <c r="AM51" s="27">
        <f t="shared" ca="1" si="15"/>
        <v>0</v>
      </c>
      <c r="AN51" s="43">
        <f t="shared" ca="1" si="16"/>
        <v>0</v>
      </c>
      <c r="AO51" s="22"/>
      <c r="AP51" s="23"/>
      <c r="AQ51" s="23"/>
      <c r="AR51" s="23"/>
      <c r="AS51" s="27">
        <f t="shared" ca="1" si="17"/>
        <v>0</v>
      </c>
      <c r="AT51" s="43">
        <f t="shared" ca="1" si="18"/>
        <v>0</v>
      </c>
      <c r="AU51" s="22"/>
      <c r="AV51" s="23"/>
      <c r="AW51" s="23"/>
      <c r="AX51" s="23"/>
      <c r="AY51" s="27">
        <f t="shared" ca="1" si="19"/>
        <v>0</v>
      </c>
      <c r="AZ51" s="43">
        <f t="shared" ca="1" si="20"/>
        <v>0</v>
      </c>
      <c r="BA51" s="22"/>
      <c r="BB51" s="23"/>
      <c r="BC51" s="23"/>
      <c r="BD51" s="23"/>
      <c r="BE51" s="27">
        <f t="shared" ca="1" si="21"/>
        <v>0</v>
      </c>
      <c r="BF51" s="43">
        <f t="shared" ca="1" si="22"/>
        <v>0</v>
      </c>
      <c r="BG51" s="22"/>
      <c r="BH51" s="23"/>
      <c r="BI51" s="23"/>
      <c r="BJ51" s="23"/>
      <c r="BK51" s="27">
        <f t="shared" ca="1" si="23"/>
        <v>0</v>
      </c>
      <c r="BL51" s="43">
        <f t="shared" ca="1" si="24"/>
        <v>0</v>
      </c>
      <c r="BM51" s="22"/>
      <c r="BN51" s="23"/>
      <c r="BO51" s="23"/>
      <c r="BP51" s="23"/>
      <c r="BQ51" s="27">
        <f t="shared" ca="1" si="25"/>
        <v>0</v>
      </c>
      <c r="BR51" s="43">
        <f t="shared" ca="1" si="26"/>
        <v>0</v>
      </c>
      <c r="BS51" s="22"/>
      <c r="BT51" s="23"/>
      <c r="BU51" s="23"/>
      <c r="BV51" s="23"/>
      <c r="BW51" s="27">
        <f t="shared" ca="1" si="27"/>
        <v>0</v>
      </c>
      <c r="BX51" s="43">
        <f t="shared" ca="1" si="28"/>
        <v>0</v>
      </c>
      <c r="BY51" s="22"/>
      <c r="BZ51" s="23"/>
      <c r="CA51" s="23"/>
      <c r="CB51" s="23"/>
      <c r="CC51" s="27">
        <f t="shared" ca="1" si="29"/>
        <v>0</v>
      </c>
      <c r="CD51" s="43">
        <f t="shared" ca="1" si="30"/>
        <v>0</v>
      </c>
      <c r="CE51" s="22"/>
      <c r="CF51" s="23"/>
      <c r="CG51" s="23"/>
      <c r="CH51" s="23"/>
      <c r="CI51" s="27">
        <f t="shared" ca="1" si="31"/>
        <v>0</v>
      </c>
      <c r="CJ51" s="43">
        <f t="shared" ca="1" si="32"/>
        <v>0</v>
      </c>
      <c r="CK51" s="22"/>
      <c r="CL51" s="23"/>
      <c r="CM51" s="23"/>
      <c r="CN51" s="23"/>
      <c r="CO51" s="27">
        <f t="shared" ca="1" si="33"/>
        <v>0</v>
      </c>
      <c r="CP51" s="43">
        <f t="shared" ca="1" si="34"/>
        <v>0</v>
      </c>
      <c r="CQ51" s="22"/>
      <c r="CR51" s="23"/>
      <c r="CS51" s="23"/>
      <c r="CT51" s="23"/>
      <c r="CU51" s="27">
        <f t="shared" ca="1" si="35"/>
        <v>0</v>
      </c>
      <c r="CV51" s="43">
        <f t="shared" ca="1" si="36"/>
        <v>0</v>
      </c>
      <c r="CW51" s="22"/>
      <c r="CX51" s="23"/>
      <c r="CY51" s="23"/>
      <c r="CZ51" s="23"/>
      <c r="DA51" s="27">
        <f t="shared" ca="1" si="37"/>
        <v>0</v>
      </c>
      <c r="DB51" s="43">
        <f t="shared" ca="1" si="38"/>
        <v>0</v>
      </c>
      <c r="DC51" s="22"/>
      <c r="DD51" s="23"/>
      <c r="DE51" s="23"/>
      <c r="DF51" s="23"/>
      <c r="DG51" s="27">
        <f t="shared" ca="1" si="2"/>
        <v>0</v>
      </c>
      <c r="DH51" s="43">
        <f t="shared" ca="1" si="3"/>
        <v>0</v>
      </c>
      <c r="DI51" s="22"/>
      <c r="DJ51" s="23"/>
      <c r="DK51" s="23"/>
      <c r="DL51" s="23"/>
      <c r="DM51" s="27">
        <f t="shared" ca="1" si="39"/>
        <v>0</v>
      </c>
      <c r="DN51" s="43">
        <f t="shared" ca="1" si="40"/>
        <v>0</v>
      </c>
      <c r="DO51" s="22"/>
      <c r="DP51" s="23"/>
      <c r="DQ51" s="23"/>
      <c r="DR51" s="23"/>
      <c r="DS51" s="27">
        <f t="shared" ca="1" si="41"/>
        <v>0</v>
      </c>
      <c r="DT51" s="43">
        <f t="shared" ca="1" si="42"/>
        <v>0</v>
      </c>
      <c r="DU51" s="22"/>
      <c r="DV51" s="23"/>
      <c r="DW51" s="23"/>
      <c r="DX51" s="23"/>
      <c r="DY51" s="27">
        <f t="shared" ca="1" si="43"/>
        <v>0</v>
      </c>
      <c r="DZ51" s="43">
        <f t="shared" ca="1" si="44"/>
        <v>0</v>
      </c>
      <c r="EA51" s="22"/>
      <c r="EB51" s="23"/>
      <c r="EC51" s="23"/>
      <c r="ED51" s="23"/>
      <c r="EE51" s="27">
        <f t="shared" ca="1" si="45"/>
        <v>0</v>
      </c>
      <c r="EF51" s="43">
        <f t="shared" ca="1" si="46"/>
        <v>0</v>
      </c>
      <c r="EG51" s="22"/>
      <c r="EH51" s="23"/>
      <c r="EI51" s="23"/>
      <c r="EJ51" s="23"/>
      <c r="EK51" s="27">
        <f t="shared" ca="1" si="47"/>
        <v>0</v>
      </c>
      <c r="EL51" s="43">
        <f t="shared" ca="1" si="48"/>
        <v>0</v>
      </c>
      <c r="EM51" s="47"/>
      <c r="EN51" s="47"/>
      <c r="EO51" s="47"/>
      <c r="EP51" s="47"/>
      <c r="EQ51" s="47"/>
      <c r="ER51" s="47"/>
      <c r="ES51" s="47"/>
      <c r="ET51" s="47"/>
      <c r="EU51" s="47"/>
      <c r="EV51" s="47"/>
      <c r="EW51" s="47"/>
      <c r="EX51" s="47"/>
      <c r="EY51" s="47"/>
      <c r="EZ51" s="47"/>
      <c r="FA51" s="22"/>
      <c r="FB51" s="23"/>
      <c r="FC51" s="23"/>
      <c r="FD51" s="23"/>
      <c r="FE51" s="27">
        <f t="shared" ca="1" si="49"/>
        <v>0</v>
      </c>
      <c r="FF51" s="43">
        <f t="shared" ca="1" si="50"/>
        <v>0</v>
      </c>
      <c r="FG51" s="22"/>
      <c r="FH51" s="23"/>
      <c r="FI51" s="23"/>
      <c r="FJ51" s="23"/>
      <c r="FK51" s="27">
        <f t="shared" ca="1" si="51"/>
        <v>0</v>
      </c>
      <c r="FL51" s="43">
        <f t="shared" ca="1" si="52"/>
        <v>0</v>
      </c>
      <c r="FM51" s="47"/>
      <c r="FN51" s="47"/>
    </row>
    <row r="52" spans="1:170" x14ac:dyDescent="0.2">
      <c r="A52" s="30">
        <v>26237</v>
      </c>
      <c r="B52" s="33">
        <v>74.412700000000001</v>
      </c>
      <c r="C52" s="23">
        <v>4.5192918055816378E-3</v>
      </c>
      <c r="D52" s="24">
        <f t="shared" si="4"/>
        <v>-3.5232257364401054E-2</v>
      </c>
      <c r="E52" s="22"/>
      <c r="F52" s="23"/>
      <c r="G52" s="23"/>
      <c r="H52" s="23"/>
      <c r="I52" s="27">
        <f t="shared" ca="1" si="5"/>
        <v>0</v>
      </c>
      <c r="J52" s="43">
        <f t="shared" ca="1" si="6"/>
        <v>0</v>
      </c>
      <c r="K52" s="22"/>
      <c r="L52" s="23"/>
      <c r="M52" s="23"/>
      <c r="N52" s="23"/>
      <c r="O52" s="27">
        <f t="shared" ca="1" si="7"/>
        <v>0</v>
      </c>
      <c r="P52" s="43">
        <f t="shared" ca="1" si="8"/>
        <v>0</v>
      </c>
      <c r="Q52" s="22"/>
      <c r="R52" s="23"/>
      <c r="S52" s="23"/>
      <c r="T52" s="23"/>
      <c r="U52" s="27">
        <f t="shared" ca="1" si="9"/>
        <v>0</v>
      </c>
      <c r="V52" s="43">
        <f t="shared" ca="1" si="10"/>
        <v>0</v>
      </c>
      <c r="W52" s="22"/>
      <c r="X52" s="23"/>
      <c r="Y52" s="23"/>
      <c r="Z52" s="23"/>
      <c r="AA52" s="27">
        <f t="shared" ca="1" si="11"/>
        <v>0</v>
      </c>
      <c r="AB52" s="43">
        <f t="shared" ca="1" si="12"/>
        <v>0</v>
      </c>
      <c r="AC52" s="22"/>
      <c r="AD52" s="23"/>
      <c r="AE52" s="23"/>
      <c r="AF52" s="23"/>
      <c r="AG52" s="27">
        <f t="shared" ca="1" si="13"/>
        <v>0</v>
      </c>
      <c r="AH52" s="43">
        <f t="shared" ca="1" si="14"/>
        <v>0</v>
      </c>
      <c r="AI52" s="22"/>
      <c r="AJ52" s="23"/>
      <c r="AK52" s="23"/>
      <c r="AL52" s="23"/>
      <c r="AM52" s="27">
        <f t="shared" ca="1" si="15"/>
        <v>0</v>
      </c>
      <c r="AN52" s="43">
        <f t="shared" ca="1" si="16"/>
        <v>0</v>
      </c>
      <c r="AO52" s="22"/>
      <c r="AP52" s="23"/>
      <c r="AQ52" s="23"/>
      <c r="AR52" s="23"/>
      <c r="AS52" s="27">
        <f t="shared" ca="1" si="17"/>
        <v>0</v>
      </c>
      <c r="AT52" s="43">
        <f t="shared" ca="1" si="18"/>
        <v>0</v>
      </c>
      <c r="AU52" s="22"/>
      <c r="AV52" s="23"/>
      <c r="AW52" s="23"/>
      <c r="AX52" s="23"/>
      <c r="AY52" s="27">
        <f t="shared" ca="1" si="19"/>
        <v>0</v>
      </c>
      <c r="AZ52" s="43">
        <f t="shared" ca="1" si="20"/>
        <v>0</v>
      </c>
      <c r="BA52" s="22"/>
      <c r="BB52" s="23"/>
      <c r="BC52" s="23"/>
      <c r="BD52" s="23"/>
      <c r="BE52" s="27">
        <f t="shared" ca="1" si="21"/>
        <v>0</v>
      </c>
      <c r="BF52" s="43">
        <f t="shared" ca="1" si="22"/>
        <v>0</v>
      </c>
      <c r="BG52" s="22"/>
      <c r="BH52" s="23"/>
      <c r="BI52" s="23"/>
      <c r="BJ52" s="23"/>
      <c r="BK52" s="27">
        <f t="shared" ca="1" si="23"/>
        <v>0</v>
      </c>
      <c r="BL52" s="43">
        <f t="shared" ca="1" si="24"/>
        <v>0</v>
      </c>
      <c r="BM52" s="22"/>
      <c r="BN52" s="23"/>
      <c r="BO52" s="23"/>
      <c r="BP52" s="23"/>
      <c r="BQ52" s="27">
        <f t="shared" ca="1" si="25"/>
        <v>0</v>
      </c>
      <c r="BR52" s="43">
        <f t="shared" ca="1" si="26"/>
        <v>0</v>
      </c>
      <c r="BS52" s="22"/>
      <c r="BT52" s="23"/>
      <c r="BU52" s="23"/>
      <c r="BV52" s="23"/>
      <c r="BW52" s="27">
        <f t="shared" ca="1" si="27"/>
        <v>0</v>
      </c>
      <c r="BX52" s="43">
        <f t="shared" ca="1" si="28"/>
        <v>0</v>
      </c>
      <c r="BY52" s="22"/>
      <c r="BZ52" s="23"/>
      <c r="CA52" s="23"/>
      <c r="CB52" s="23"/>
      <c r="CC52" s="27">
        <f t="shared" ca="1" si="29"/>
        <v>0</v>
      </c>
      <c r="CD52" s="43">
        <f t="shared" ca="1" si="30"/>
        <v>0</v>
      </c>
      <c r="CE52" s="22"/>
      <c r="CF52" s="23"/>
      <c r="CG52" s="23"/>
      <c r="CH52" s="23"/>
      <c r="CI52" s="27">
        <f t="shared" ca="1" si="31"/>
        <v>0</v>
      </c>
      <c r="CJ52" s="43">
        <f t="shared" ca="1" si="32"/>
        <v>0</v>
      </c>
      <c r="CK52" s="22"/>
      <c r="CL52" s="23"/>
      <c r="CM52" s="23"/>
      <c r="CN52" s="23"/>
      <c r="CO52" s="27">
        <f t="shared" ca="1" si="33"/>
        <v>0</v>
      </c>
      <c r="CP52" s="43">
        <f t="shared" ca="1" si="34"/>
        <v>0</v>
      </c>
      <c r="CQ52" s="22"/>
      <c r="CR52" s="23"/>
      <c r="CS52" s="23"/>
      <c r="CT52" s="23"/>
      <c r="CU52" s="27">
        <f t="shared" ca="1" si="35"/>
        <v>0</v>
      </c>
      <c r="CV52" s="43">
        <f t="shared" ca="1" si="36"/>
        <v>0</v>
      </c>
      <c r="CW52" s="22"/>
      <c r="CX52" s="23"/>
      <c r="CY52" s="23"/>
      <c r="CZ52" s="23"/>
      <c r="DA52" s="27">
        <f t="shared" ca="1" si="37"/>
        <v>0</v>
      </c>
      <c r="DB52" s="43">
        <f t="shared" ca="1" si="38"/>
        <v>0</v>
      </c>
      <c r="DC52" s="22"/>
      <c r="DD52" s="23"/>
      <c r="DE52" s="23"/>
      <c r="DF52" s="23"/>
      <c r="DG52" s="27">
        <f t="shared" ca="1" si="2"/>
        <v>0</v>
      </c>
      <c r="DH52" s="43">
        <f t="shared" ca="1" si="3"/>
        <v>0</v>
      </c>
      <c r="DI52" s="22"/>
      <c r="DJ52" s="23"/>
      <c r="DK52" s="23"/>
      <c r="DL52" s="23"/>
      <c r="DM52" s="27">
        <f t="shared" ca="1" si="39"/>
        <v>0</v>
      </c>
      <c r="DN52" s="43">
        <f t="shared" ca="1" si="40"/>
        <v>0</v>
      </c>
      <c r="DO52" s="22"/>
      <c r="DP52" s="23"/>
      <c r="DQ52" s="23"/>
      <c r="DR52" s="23"/>
      <c r="DS52" s="27">
        <f t="shared" ca="1" si="41"/>
        <v>0</v>
      </c>
      <c r="DT52" s="43">
        <f t="shared" ca="1" si="42"/>
        <v>0</v>
      </c>
      <c r="DU52" s="22"/>
      <c r="DV52" s="23"/>
      <c r="DW52" s="23"/>
      <c r="DX52" s="23"/>
      <c r="DY52" s="27">
        <f t="shared" ca="1" si="43"/>
        <v>0</v>
      </c>
      <c r="DZ52" s="43">
        <f t="shared" ca="1" si="44"/>
        <v>0</v>
      </c>
      <c r="EA52" s="22"/>
      <c r="EB52" s="23"/>
      <c r="EC52" s="23"/>
      <c r="ED52" s="23"/>
      <c r="EE52" s="27">
        <f t="shared" ca="1" si="45"/>
        <v>0</v>
      </c>
      <c r="EF52" s="43">
        <f t="shared" ca="1" si="46"/>
        <v>0</v>
      </c>
      <c r="EG52" s="22"/>
      <c r="EH52" s="23"/>
      <c r="EI52" s="23"/>
      <c r="EJ52" s="23"/>
      <c r="EK52" s="27">
        <f t="shared" ca="1" si="47"/>
        <v>0</v>
      </c>
      <c r="EL52" s="43">
        <f t="shared" ca="1" si="48"/>
        <v>0</v>
      </c>
      <c r="EM52" s="47"/>
      <c r="EN52" s="47"/>
      <c r="EO52" s="47"/>
      <c r="EP52" s="47"/>
      <c r="EQ52" s="47"/>
      <c r="ER52" s="47"/>
      <c r="ES52" s="47"/>
      <c r="ET52" s="47"/>
      <c r="EU52" s="47"/>
      <c r="EV52" s="47"/>
      <c r="EW52" s="47"/>
      <c r="EX52" s="47"/>
      <c r="EY52" s="47"/>
      <c r="EZ52" s="47"/>
      <c r="FA52" s="22"/>
      <c r="FB52" s="23"/>
      <c r="FC52" s="23"/>
      <c r="FD52" s="23"/>
      <c r="FE52" s="27">
        <f t="shared" ca="1" si="49"/>
        <v>0</v>
      </c>
      <c r="FF52" s="43">
        <f t="shared" ca="1" si="50"/>
        <v>0</v>
      </c>
      <c r="FG52" s="22"/>
      <c r="FH52" s="23"/>
      <c r="FI52" s="23"/>
      <c r="FJ52" s="23"/>
      <c r="FK52" s="27">
        <f t="shared" ca="1" si="51"/>
        <v>0</v>
      </c>
      <c r="FL52" s="43">
        <f t="shared" ca="1" si="52"/>
        <v>0</v>
      </c>
      <c r="FM52" s="47"/>
      <c r="FN52" s="47"/>
    </row>
    <row r="53" spans="1:170" x14ac:dyDescent="0.2">
      <c r="A53" s="30">
        <v>26267</v>
      </c>
      <c r="B53" s="33">
        <v>75.083749999999995</v>
      </c>
      <c r="C53" s="23">
        <v>4.6302455182727353E-3</v>
      </c>
      <c r="D53" s="24">
        <f t="shared" si="4"/>
        <v>9.0179498929616742E-3</v>
      </c>
      <c r="E53" s="22"/>
      <c r="F53" s="23"/>
      <c r="G53" s="23"/>
      <c r="H53" s="23"/>
      <c r="I53" s="27">
        <f t="shared" ca="1" si="5"/>
        <v>0</v>
      </c>
      <c r="J53" s="43">
        <f t="shared" ca="1" si="6"/>
        <v>0</v>
      </c>
      <c r="K53" s="22"/>
      <c r="L53" s="23"/>
      <c r="M53" s="23"/>
      <c r="N53" s="23"/>
      <c r="O53" s="27">
        <f t="shared" ca="1" si="7"/>
        <v>0</v>
      </c>
      <c r="P53" s="43">
        <f t="shared" ca="1" si="8"/>
        <v>0</v>
      </c>
      <c r="Q53" s="22"/>
      <c r="R53" s="23"/>
      <c r="S53" s="23"/>
      <c r="T53" s="23"/>
      <c r="U53" s="27">
        <f t="shared" ca="1" si="9"/>
        <v>0</v>
      </c>
      <c r="V53" s="43">
        <f t="shared" ca="1" si="10"/>
        <v>0</v>
      </c>
      <c r="W53" s="22"/>
      <c r="X53" s="23"/>
      <c r="Y53" s="23"/>
      <c r="Z53" s="23"/>
      <c r="AA53" s="27">
        <f t="shared" ca="1" si="11"/>
        <v>0</v>
      </c>
      <c r="AB53" s="43">
        <f t="shared" ca="1" si="12"/>
        <v>0</v>
      </c>
      <c r="AC53" s="22"/>
      <c r="AD53" s="23"/>
      <c r="AE53" s="23"/>
      <c r="AF53" s="23"/>
      <c r="AG53" s="27">
        <f t="shared" ca="1" si="13"/>
        <v>0</v>
      </c>
      <c r="AH53" s="43">
        <f t="shared" ca="1" si="14"/>
        <v>0</v>
      </c>
      <c r="AI53" s="22"/>
      <c r="AJ53" s="23"/>
      <c r="AK53" s="23"/>
      <c r="AL53" s="23"/>
      <c r="AM53" s="27">
        <f t="shared" ca="1" si="15"/>
        <v>0</v>
      </c>
      <c r="AN53" s="43">
        <f t="shared" ca="1" si="16"/>
        <v>0</v>
      </c>
      <c r="AO53" s="22"/>
      <c r="AP53" s="23"/>
      <c r="AQ53" s="23"/>
      <c r="AR53" s="23"/>
      <c r="AS53" s="27">
        <f t="shared" ca="1" si="17"/>
        <v>0</v>
      </c>
      <c r="AT53" s="43">
        <f t="shared" ca="1" si="18"/>
        <v>0</v>
      </c>
      <c r="AU53" s="22"/>
      <c r="AV53" s="23"/>
      <c r="AW53" s="23"/>
      <c r="AX53" s="23"/>
      <c r="AY53" s="27">
        <f t="shared" ca="1" si="19"/>
        <v>0</v>
      </c>
      <c r="AZ53" s="43">
        <f t="shared" ca="1" si="20"/>
        <v>0</v>
      </c>
      <c r="BA53" s="22"/>
      <c r="BB53" s="23"/>
      <c r="BC53" s="23"/>
      <c r="BD53" s="23"/>
      <c r="BE53" s="27">
        <f t="shared" ca="1" si="21"/>
        <v>0</v>
      </c>
      <c r="BF53" s="43">
        <f t="shared" ca="1" si="22"/>
        <v>0</v>
      </c>
      <c r="BG53" s="22"/>
      <c r="BH53" s="23"/>
      <c r="BI53" s="23"/>
      <c r="BJ53" s="23"/>
      <c r="BK53" s="27">
        <f t="shared" ca="1" si="23"/>
        <v>0</v>
      </c>
      <c r="BL53" s="43">
        <f t="shared" ca="1" si="24"/>
        <v>0</v>
      </c>
      <c r="BM53" s="22"/>
      <c r="BN53" s="23"/>
      <c r="BO53" s="23"/>
      <c r="BP53" s="23"/>
      <c r="BQ53" s="27">
        <f t="shared" ca="1" si="25"/>
        <v>0</v>
      </c>
      <c r="BR53" s="43">
        <f t="shared" ca="1" si="26"/>
        <v>0</v>
      </c>
      <c r="BS53" s="22"/>
      <c r="BT53" s="23"/>
      <c r="BU53" s="23"/>
      <c r="BV53" s="23"/>
      <c r="BW53" s="27">
        <f t="shared" ca="1" si="27"/>
        <v>0</v>
      </c>
      <c r="BX53" s="43">
        <f t="shared" ca="1" si="28"/>
        <v>0</v>
      </c>
      <c r="BY53" s="22"/>
      <c r="BZ53" s="23"/>
      <c r="CA53" s="23"/>
      <c r="CB53" s="23"/>
      <c r="CC53" s="27">
        <f t="shared" ca="1" si="29"/>
        <v>0</v>
      </c>
      <c r="CD53" s="43">
        <f t="shared" ca="1" si="30"/>
        <v>0</v>
      </c>
      <c r="CE53" s="22"/>
      <c r="CF53" s="23"/>
      <c r="CG53" s="23"/>
      <c r="CH53" s="23"/>
      <c r="CI53" s="27">
        <f t="shared" ca="1" si="31"/>
        <v>0</v>
      </c>
      <c r="CJ53" s="43">
        <f t="shared" ca="1" si="32"/>
        <v>0</v>
      </c>
      <c r="CK53" s="22"/>
      <c r="CL53" s="23"/>
      <c r="CM53" s="23"/>
      <c r="CN53" s="23"/>
      <c r="CO53" s="27">
        <f t="shared" ca="1" si="33"/>
        <v>0</v>
      </c>
      <c r="CP53" s="43">
        <f t="shared" ca="1" si="34"/>
        <v>0</v>
      </c>
      <c r="CQ53" s="22"/>
      <c r="CR53" s="23"/>
      <c r="CS53" s="23"/>
      <c r="CT53" s="23"/>
      <c r="CU53" s="27">
        <f t="shared" ca="1" si="35"/>
        <v>0</v>
      </c>
      <c r="CV53" s="43">
        <f t="shared" ca="1" si="36"/>
        <v>0</v>
      </c>
      <c r="CW53" s="22"/>
      <c r="CX53" s="23"/>
      <c r="CY53" s="23"/>
      <c r="CZ53" s="23"/>
      <c r="DA53" s="27">
        <f t="shared" ca="1" si="37"/>
        <v>0</v>
      </c>
      <c r="DB53" s="43">
        <f t="shared" ca="1" si="38"/>
        <v>0</v>
      </c>
      <c r="DC53" s="22"/>
      <c r="DD53" s="23"/>
      <c r="DE53" s="23"/>
      <c r="DF53" s="23"/>
      <c r="DG53" s="27">
        <f t="shared" ca="1" si="2"/>
        <v>0</v>
      </c>
      <c r="DH53" s="43">
        <f t="shared" ca="1" si="3"/>
        <v>0</v>
      </c>
      <c r="DI53" s="22"/>
      <c r="DJ53" s="23"/>
      <c r="DK53" s="23"/>
      <c r="DL53" s="23"/>
      <c r="DM53" s="27">
        <f t="shared" ca="1" si="39"/>
        <v>0</v>
      </c>
      <c r="DN53" s="43">
        <f t="shared" ca="1" si="40"/>
        <v>0</v>
      </c>
      <c r="DO53" s="22"/>
      <c r="DP53" s="23"/>
      <c r="DQ53" s="23"/>
      <c r="DR53" s="23"/>
      <c r="DS53" s="27">
        <f t="shared" ca="1" si="41"/>
        <v>0</v>
      </c>
      <c r="DT53" s="43">
        <f t="shared" ca="1" si="42"/>
        <v>0</v>
      </c>
      <c r="DU53" s="22"/>
      <c r="DV53" s="23"/>
      <c r="DW53" s="23"/>
      <c r="DX53" s="23"/>
      <c r="DY53" s="27">
        <f t="shared" ca="1" si="43"/>
        <v>0</v>
      </c>
      <c r="DZ53" s="43">
        <f t="shared" ca="1" si="44"/>
        <v>0</v>
      </c>
      <c r="EA53" s="22"/>
      <c r="EB53" s="23"/>
      <c r="EC53" s="23"/>
      <c r="ED53" s="23"/>
      <c r="EE53" s="27">
        <f t="shared" ca="1" si="45"/>
        <v>0</v>
      </c>
      <c r="EF53" s="43">
        <f t="shared" ca="1" si="46"/>
        <v>0</v>
      </c>
      <c r="EG53" s="22"/>
      <c r="EH53" s="23"/>
      <c r="EI53" s="23"/>
      <c r="EJ53" s="23"/>
      <c r="EK53" s="27">
        <f t="shared" ca="1" si="47"/>
        <v>0</v>
      </c>
      <c r="EL53" s="43">
        <f t="shared" ca="1" si="48"/>
        <v>0</v>
      </c>
      <c r="EM53" s="47"/>
      <c r="EN53" s="47"/>
      <c r="EO53" s="47"/>
      <c r="EP53" s="47"/>
      <c r="EQ53" s="47"/>
      <c r="ER53" s="47"/>
      <c r="ES53" s="47"/>
      <c r="ET53" s="47"/>
      <c r="EU53" s="47"/>
      <c r="EV53" s="47"/>
      <c r="EW53" s="47"/>
      <c r="EX53" s="47"/>
      <c r="EY53" s="47"/>
      <c r="EZ53" s="47"/>
      <c r="FA53" s="22"/>
      <c r="FB53" s="23"/>
      <c r="FC53" s="23"/>
      <c r="FD53" s="23"/>
      <c r="FE53" s="27">
        <f t="shared" ca="1" si="49"/>
        <v>0</v>
      </c>
      <c r="FF53" s="43">
        <f t="shared" ca="1" si="50"/>
        <v>0</v>
      </c>
      <c r="FG53" s="22"/>
      <c r="FH53" s="23"/>
      <c r="FI53" s="23"/>
      <c r="FJ53" s="23"/>
      <c r="FK53" s="27">
        <f t="shared" ca="1" si="51"/>
        <v>0</v>
      </c>
      <c r="FL53" s="43">
        <f t="shared" ca="1" si="52"/>
        <v>0</v>
      </c>
      <c r="FM53" s="47"/>
      <c r="FN53" s="47"/>
    </row>
    <row r="54" spans="1:170" x14ac:dyDescent="0.2">
      <c r="A54" s="30">
        <v>26298</v>
      </c>
      <c r="B54" s="33">
        <v>87.984099999999998</v>
      </c>
      <c r="C54" s="23">
        <v>4.7964237621014316E-3</v>
      </c>
      <c r="D54" s="24">
        <f t="shared" si="4"/>
        <v>0.17181280902991669</v>
      </c>
      <c r="E54" s="25" t="e">
        <f>#N/A</f>
        <v>#N/A</v>
      </c>
      <c r="F54" s="26"/>
      <c r="G54" s="27"/>
      <c r="H54" s="27">
        <v>1</v>
      </c>
      <c r="I54" s="27">
        <f t="shared" ca="1" si="5"/>
        <v>0</v>
      </c>
      <c r="J54" s="43">
        <f t="shared" ca="1" si="6"/>
        <v>0</v>
      </c>
      <c r="K54" s="25" t="e">
        <f>#N/A</f>
        <v>#N/A</v>
      </c>
      <c r="L54" s="26"/>
      <c r="M54" s="27"/>
      <c r="N54" s="27">
        <v>1</v>
      </c>
      <c r="O54" s="27">
        <f t="shared" ca="1" si="7"/>
        <v>0</v>
      </c>
      <c r="P54" s="43">
        <f t="shared" ca="1" si="8"/>
        <v>0</v>
      </c>
      <c r="Q54" s="25">
        <f>AVERAGE($B45:$B54)</f>
        <v>77.650791999999996</v>
      </c>
      <c r="R54" s="26"/>
      <c r="S54" s="27"/>
      <c r="T54" s="27">
        <v>1</v>
      </c>
      <c r="U54" s="27">
        <f t="shared" ca="1" si="9"/>
        <v>0</v>
      </c>
      <c r="V54" s="43">
        <f t="shared" ca="1" si="10"/>
        <v>0</v>
      </c>
      <c r="W54" s="25">
        <f>AVERAGE($B53:$B54)</f>
        <v>81.533924999999996</v>
      </c>
      <c r="X54" s="26"/>
      <c r="Y54" s="27"/>
      <c r="Z54" s="27">
        <v>1</v>
      </c>
      <c r="AA54" s="27">
        <f t="shared" ca="1" si="11"/>
        <v>0</v>
      </c>
      <c r="AB54" s="43">
        <f t="shared" ca="1" si="12"/>
        <v>0</v>
      </c>
      <c r="AC54" s="25">
        <f>AVERAGE($B50:$B54)</f>
        <v>78.279406000000009</v>
      </c>
      <c r="AD54" s="26"/>
      <c r="AE54" s="27"/>
      <c r="AF54" s="27">
        <v>1</v>
      </c>
      <c r="AG54" s="27">
        <f t="shared" ca="1" si="13"/>
        <v>0</v>
      </c>
      <c r="AH54" s="43">
        <f t="shared" ca="1" si="14"/>
        <v>0</v>
      </c>
      <c r="AI54" s="25">
        <f>AVERAGE($B45:$B54)</f>
        <v>77.650791999999996</v>
      </c>
      <c r="AJ54" s="26"/>
      <c r="AK54" s="27"/>
      <c r="AL54" s="27">
        <v>1</v>
      </c>
      <c r="AM54" s="27">
        <f t="shared" ca="1" si="15"/>
        <v>0</v>
      </c>
      <c r="AN54" s="43">
        <f t="shared" ca="1" si="16"/>
        <v>0</v>
      </c>
      <c r="AO54" s="25">
        <f>AVERAGE($B45:$B54)</f>
        <v>77.650791999999996</v>
      </c>
      <c r="AP54" s="26"/>
      <c r="AQ54" s="27"/>
      <c r="AR54" s="27">
        <v>1</v>
      </c>
      <c r="AS54" s="27">
        <f t="shared" ca="1" si="17"/>
        <v>0</v>
      </c>
      <c r="AT54" s="43">
        <f t="shared" ca="1" si="18"/>
        <v>0</v>
      </c>
      <c r="AU54" s="25">
        <f>AVERAGE($B50:$B54)</f>
        <v>78.279406000000009</v>
      </c>
      <c r="AV54" s="26"/>
      <c r="AW54" s="27"/>
      <c r="AX54" s="27">
        <v>1</v>
      </c>
      <c r="AY54" s="27">
        <f t="shared" ca="1" si="19"/>
        <v>0</v>
      </c>
      <c r="AZ54" s="43">
        <f t="shared" ca="1" si="20"/>
        <v>0</v>
      </c>
      <c r="BA54" s="25">
        <f>AVERAGE($B50:$B54)</f>
        <v>78.279406000000009</v>
      </c>
      <c r="BB54" s="26"/>
      <c r="BC54" s="27"/>
      <c r="BD54" s="27">
        <v>1</v>
      </c>
      <c r="BE54" s="27">
        <f t="shared" ca="1" si="21"/>
        <v>0</v>
      </c>
      <c r="BF54" s="43">
        <f t="shared" ca="1" si="22"/>
        <v>0</v>
      </c>
      <c r="BG54" s="25">
        <f>AVERAGE($B45:$B54)</f>
        <v>77.650791999999996</v>
      </c>
      <c r="BH54" s="26"/>
      <c r="BI54" s="27"/>
      <c r="BJ54" s="27">
        <v>1</v>
      </c>
      <c r="BK54" s="27">
        <f t="shared" ca="1" si="23"/>
        <v>0</v>
      </c>
      <c r="BL54" s="43">
        <f t="shared" ca="1" si="24"/>
        <v>0</v>
      </c>
      <c r="BM54" s="25">
        <f>AVERAGE($B49:$B54)</f>
        <v>77.941176666666664</v>
      </c>
      <c r="BN54" s="26"/>
      <c r="BO54" s="27"/>
      <c r="BP54" s="27">
        <v>1</v>
      </c>
      <c r="BQ54" s="27">
        <f t="shared" ca="1" si="25"/>
        <v>0</v>
      </c>
      <c r="BR54" s="43">
        <f t="shared" ca="1" si="26"/>
        <v>0</v>
      </c>
      <c r="BS54" s="25">
        <f>AVERAGE($B45:$B54)</f>
        <v>77.650791999999996</v>
      </c>
      <c r="BT54" s="26"/>
      <c r="BU54" s="27"/>
      <c r="BV54" s="27">
        <v>1</v>
      </c>
      <c r="BW54" s="27">
        <f t="shared" ca="1" si="27"/>
        <v>0</v>
      </c>
      <c r="BX54" s="43">
        <f t="shared" ca="1" si="28"/>
        <v>0</v>
      </c>
      <c r="BY54" s="25">
        <f>AVERAGE($B53:$B54)</f>
        <v>81.533924999999996</v>
      </c>
      <c r="BZ54" s="26"/>
      <c r="CA54" s="27"/>
      <c r="CB54" s="27">
        <v>1</v>
      </c>
      <c r="CC54" s="27">
        <f t="shared" ca="1" si="29"/>
        <v>0</v>
      </c>
      <c r="CD54" s="43">
        <f t="shared" ca="1" si="30"/>
        <v>0</v>
      </c>
      <c r="CE54" s="25">
        <f>AVERAGE($B50:$B54)</f>
        <v>78.279406000000009</v>
      </c>
      <c r="CF54" s="26"/>
      <c r="CG54" s="27"/>
      <c r="CH54" s="27">
        <v>1</v>
      </c>
      <c r="CI54" s="27">
        <f t="shared" ca="1" si="31"/>
        <v>0</v>
      </c>
      <c r="CJ54" s="43">
        <f t="shared" ca="1" si="32"/>
        <v>0</v>
      </c>
      <c r="CK54" s="25">
        <f>AVERAGE($B45:$B54)</f>
        <v>77.650791999999996</v>
      </c>
      <c r="CL54" s="26"/>
      <c r="CM54" s="27"/>
      <c r="CN54" s="27">
        <v>1</v>
      </c>
      <c r="CO54" s="27">
        <f t="shared" ca="1" si="33"/>
        <v>0</v>
      </c>
      <c r="CP54" s="43">
        <f t="shared" ca="1" si="34"/>
        <v>0</v>
      </c>
      <c r="CQ54" s="25">
        <f>AVERAGE($B35:$B54)</f>
        <v>74.942715499999991</v>
      </c>
      <c r="CR54" s="26"/>
      <c r="CS54" s="27"/>
      <c r="CT54" s="27">
        <v>1</v>
      </c>
      <c r="CU54" s="27">
        <f t="shared" ca="1" si="35"/>
        <v>0</v>
      </c>
      <c r="CV54" s="43">
        <f t="shared" ca="1" si="36"/>
        <v>0</v>
      </c>
      <c r="CW54" s="25">
        <f>AVERAGE($B45:$B54)</f>
        <v>77.650791999999996</v>
      </c>
      <c r="CX54" s="26"/>
      <c r="CY54" s="27"/>
      <c r="CZ54" s="27">
        <v>1</v>
      </c>
      <c r="DA54" s="27">
        <f t="shared" ca="1" si="37"/>
        <v>0</v>
      </c>
      <c r="DB54" s="43">
        <f t="shared" ca="1" si="38"/>
        <v>0</v>
      </c>
      <c r="DC54" s="25">
        <f>AVERAGE($B45:$B54)</f>
        <v>77.650791999999996</v>
      </c>
      <c r="DD54" s="26"/>
      <c r="DE54" s="27"/>
      <c r="DF54" s="27">
        <v>1</v>
      </c>
      <c r="DG54" s="27">
        <f t="shared" ca="1" si="2"/>
        <v>0</v>
      </c>
      <c r="DH54" s="43">
        <f t="shared" ca="1" si="3"/>
        <v>0</v>
      </c>
      <c r="DI54" s="25">
        <f>AVERAGE($B53:$B54)</f>
        <v>81.533924999999996</v>
      </c>
      <c r="DJ54" s="26"/>
      <c r="DK54" s="27"/>
      <c r="DL54" s="27">
        <v>1</v>
      </c>
      <c r="DM54" s="27">
        <f t="shared" ca="1" si="39"/>
        <v>0</v>
      </c>
      <c r="DN54" s="43">
        <f t="shared" ca="1" si="40"/>
        <v>0</v>
      </c>
      <c r="DO54" s="25">
        <f>AVERAGE($B50:$B54)</f>
        <v>78.279406000000009</v>
      </c>
      <c r="DP54" s="26"/>
      <c r="DQ54" s="27"/>
      <c r="DR54" s="27">
        <v>1</v>
      </c>
      <c r="DS54" s="27">
        <f t="shared" ca="1" si="41"/>
        <v>0</v>
      </c>
      <c r="DT54" s="43">
        <f t="shared" ca="1" si="42"/>
        <v>0</v>
      </c>
      <c r="DU54" s="25">
        <f>AVERAGE($B45:$B54)</f>
        <v>77.650791999999996</v>
      </c>
      <c r="DV54" s="26"/>
      <c r="DW54" s="27"/>
      <c r="DX54" s="27">
        <v>1</v>
      </c>
      <c r="DY54" s="27">
        <f t="shared" ca="1" si="43"/>
        <v>0</v>
      </c>
      <c r="DZ54" s="43">
        <f t="shared" ca="1" si="44"/>
        <v>0</v>
      </c>
      <c r="EA54" s="25">
        <f>AVERAGE($B35:$B54)</f>
        <v>74.942715499999991</v>
      </c>
      <c r="EB54" s="26"/>
      <c r="EC54" s="27"/>
      <c r="ED54" s="27">
        <v>1</v>
      </c>
      <c r="EE54" s="27">
        <f t="shared" ca="1" si="45"/>
        <v>0</v>
      </c>
      <c r="EF54" s="43">
        <f t="shared" ca="1" si="46"/>
        <v>0</v>
      </c>
      <c r="EG54" s="25">
        <f>AVERAGE($B45:$B54)</f>
        <v>77.650791999999996</v>
      </c>
      <c r="EH54" s="26"/>
      <c r="EI54" s="27"/>
      <c r="EJ54" s="27">
        <v>1</v>
      </c>
      <c r="EK54" s="27">
        <f t="shared" ca="1" si="47"/>
        <v>0</v>
      </c>
      <c r="EL54" s="43">
        <f t="shared" ca="1" si="48"/>
        <v>0</v>
      </c>
      <c r="EM54" s="47"/>
      <c r="EN54" s="47"/>
      <c r="EO54" s="47"/>
      <c r="EP54" s="47"/>
      <c r="EQ54" s="47"/>
      <c r="ER54" s="47"/>
      <c r="ES54" s="47"/>
      <c r="ET54" s="47"/>
      <c r="EU54" s="47"/>
      <c r="EV54" s="47"/>
      <c r="EW54" s="47"/>
      <c r="EX54" s="47"/>
      <c r="EY54" s="47"/>
      <c r="EZ54" s="47"/>
      <c r="FA54" s="25">
        <f>AVERAGE($B45:$B54)</f>
        <v>77.650791999999996</v>
      </c>
      <c r="FB54" s="26"/>
      <c r="FC54" s="27"/>
      <c r="FD54" s="27">
        <v>1</v>
      </c>
      <c r="FE54" s="27">
        <f t="shared" ca="1" si="49"/>
        <v>0</v>
      </c>
      <c r="FF54" s="43">
        <f t="shared" ca="1" si="50"/>
        <v>0</v>
      </c>
      <c r="FG54" s="25">
        <f>AVERAGE($B45:$B54)</f>
        <v>77.650791999999996</v>
      </c>
      <c r="FH54" s="26"/>
      <c r="FI54" s="27"/>
      <c r="FJ54" s="27">
        <v>1</v>
      </c>
      <c r="FK54" s="27">
        <f t="shared" ca="1" si="51"/>
        <v>0</v>
      </c>
      <c r="FL54" s="43">
        <f t="shared" ca="1" si="52"/>
        <v>0</v>
      </c>
      <c r="FM54" s="47"/>
      <c r="FN54" s="47"/>
    </row>
    <row r="55" spans="1:170" x14ac:dyDescent="0.2">
      <c r="A55" s="30">
        <v>26329</v>
      </c>
      <c r="B55" s="34">
        <v>89.742130000000003</v>
      </c>
      <c r="C55" s="23">
        <v>4.8359454893853737E-3</v>
      </c>
      <c r="D55" s="24">
        <f t="shared" si="4"/>
        <v>1.9981223880223942E-2</v>
      </c>
      <c r="E55" s="25" t="e">
        <f>#N/A</f>
        <v>#N/A</v>
      </c>
      <c r="F55" s="26">
        <v>1</v>
      </c>
      <c r="G55" s="23">
        <f>IF(F55=1,$D55,$C55)</f>
        <v>1.9981223880223942E-2</v>
      </c>
      <c r="H55" s="27">
        <f>H54*(1+G55)</f>
        <v>1.0199812238802239</v>
      </c>
      <c r="I55" s="27">
        <f t="shared" ca="1" si="5"/>
        <v>0</v>
      </c>
      <c r="J55" s="43">
        <f t="shared" ca="1" si="6"/>
        <v>0</v>
      </c>
      <c r="K55" s="25" t="e">
        <f>#N/A</f>
        <v>#N/A</v>
      </c>
      <c r="L55" s="26">
        <v>0</v>
      </c>
      <c r="M55" s="23">
        <f>IF(L55=1,$D55,$C55)</f>
        <v>4.8359454893853737E-3</v>
      </c>
      <c r="N55" s="27">
        <f>N54*(1+M55)</f>
        <v>1.0048359454893854</v>
      </c>
      <c r="O55" s="27">
        <f t="shared" ca="1" si="7"/>
        <v>0</v>
      </c>
      <c r="P55" s="43">
        <f t="shared" ca="1" si="8"/>
        <v>0</v>
      </c>
      <c r="Q55" s="25">
        <f t="shared" ref="Q55:Q118" si="53">AVERAGE($B46:$B55)</f>
        <v>79.011375000000001</v>
      </c>
      <c r="R55" s="26">
        <f>IF($B54&gt;=Q54,1,0)</f>
        <v>1</v>
      </c>
      <c r="S55" s="23">
        <f>IF(R55=1,$D55,$C55)</f>
        <v>1.9981223880223942E-2</v>
      </c>
      <c r="T55" s="27">
        <f>T54*(1+S55)</f>
        <v>1.0199812238802239</v>
      </c>
      <c r="U55" s="27">
        <f t="shared" ca="1" si="9"/>
        <v>0</v>
      </c>
      <c r="V55" s="43">
        <f t="shared" ca="1" si="10"/>
        <v>0</v>
      </c>
      <c r="W55" s="25">
        <f t="shared" ref="W55:W118" si="54">AVERAGE($B54:$B55)</f>
        <v>88.863114999999993</v>
      </c>
      <c r="X55" s="26">
        <f>IF($B54&gt;=W54,1,0)</f>
        <v>1</v>
      </c>
      <c r="Y55" s="23">
        <f>IF(X55=1,$D55,$C55)</f>
        <v>1.9981223880223942E-2</v>
      </c>
      <c r="Z55" s="27">
        <f>Z54*(1+Y55)</f>
        <v>1.0199812238802239</v>
      </c>
      <c r="AA55" s="27">
        <f t="shared" ca="1" si="11"/>
        <v>0</v>
      </c>
      <c r="AB55" s="43">
        <f t="shared" ca="1" si="12"/>
        <v>0</v>
      </c>
      <c r="AC55" s="25">
        <f t="shared" ref="AC55:AC118" si="55">AVERAGE($B51:$B55)</f>
        <v>80.870570000000001</v>
      </c>
      <c r="AD55" s="26">
        <f>IF($B54&gt;=AC54,1,0)</f>
        <v>1</v>
      </c>
      <c r="AE55" s="23">
        <f>IF(AD55=1,$D55,$C55)</f>
        <v>1.9981223880223942E-2</v>
      </c>
      <c r="AF55" s="27">
        <f>AF54*(1+AE55)</f>
        <v>1.0199812238802239</v>
      </c>
      <c r="AG55" s="27">
        <f t="shared" ca="1" si="13"/>
        <v>0</v>
      </c>
      <c r="AH55" s="43">
        <f t="shared" ca="1" si="14"/>
        <v>0</v>
      </c>
      <c r="AI55" s="25">
        <f t="shared" ref="AI55:AI118" si="56">AVERAGE($B46:$B55)</f>
        <v>79.011375000000001</v>
      </c>
      <c r="AJ55" s="26">
        <f>IF($B54&gt;=AI54,1,0)</f>
        <v>1</v>
      </c>
      <c r="AK55" s="23">
        <f>IF(AJ55=1,$D55,$C55)</f>
        <v>1.9981223880223942E-2</v>
      </c>
      <c r="AL55" s="27">
        <f>AL54*(1+AK55)</f>
        <v>1.0199812238802239</v>
      </c>
      <c r="AM55" s="27">
        <f t="shared" ca="1" si="15"/>
        <v>0</v>
      </c>
      <c r="AN55" s="43">
        <f t="shared" ca="1" si="16"/>
        <v>0</v>
      </c>
      <c r="AO55" s="25">
        <f t="shared" ref="AO55:AO118" si="57">AVERAGE($B46:$B55)</f>
        <v>79.011375000000001</v>
      </c>
      <c r="AP55" s="34">
        <f>(X55+AD55+AJ55)/3</f>
        <v>1</v>
      </c>
      <c r="AQ55" s="23">
        <f>(Y55+AE55+AK55)/3</f>
        <v>1.9981223880223942E-2</v>
      </c>
      <c r="AR55" s="27">
        <f>AR54*(1+AQ55)</f>
        <v>1.0199812238802239</v>
      </c>
      <c r="AS55" s="27">
        <f t="shared" ca="1" si="17"/>
        <v>0</v>
      </c>
      <c r="AT55" s="43">
        <f t="shared" ca="1" si="18"/>
        <v>0</v>
      </c>
      <c r="AU55" s="25">
        <f t="shared" ref="AU55:AU118" si="58">AVERAGE($B51:$B55)</f>
        <v>80.870570000000001</v>
      </c>
      <c r="AV55" s="26">
        <f>IF(AVERAGE($B53:$B54)&gt;=AVERAGE($B50:$B54),1,0)</f>
        <v>1</v>
      </c>
      <c r="AW55" s="23">
        <f>IF(AV55=1,$D55,$C55)</f>
        <v>1.9981223880223942E-2</v>
      </c>
      <c r="AX55" s="27">
        <f>AX54*(1+AW55)</f>
        <v>1.0199812238802239</v>
      </c>
      <c r="AY55" s="27">
        <f t="shared" ca="1" si="19"/>
        <v>0</v>
      </c>
      <c r="AZ55" s="43">
        <f t="shared" ca="1" si="20"/>
        <v>0</v>
      </c>
      <c r="BA55" s="25">
        <f t="shared" ref="BA55:BA118" si="59">AVERAGE($B51:$B55)</f>
        <v>80.870570000000001</v>
      </c>
      <c r="BB55" s="26">
        <f>IF(AVERAGE($B53:$B54)&gt;=AVERAGE($B45:$B54),1,0)</f>
        <v>1</v>
      </c>
      <c r="BC55" s="23">
        <f>IF(BB55=1,$D55,$C55)</f>
        <v>1.9981223880223942E-2</v>
      </c>
      <c r="BD55" s="27">
        <f>BD54*(1+BC55)</f>
        <v>1.0199812238802239</v>
      </c>
      <c r="BE55" s="27">
        <f t="shared" ca="1" si="21"/>
        <v>0</v>
      </c>
      <c r="BF55" s="43">
        <f t="shared" ca="1" si="22"/>
        <v>0</v>
      </c>
      <c r="BG55" s="25">
        <f t="shared" ref="BG55:BG118" si="60">AVERAGE($B46:$B55)</f>
        <v>79.011375000000001</v>
      </c>
      <c r="BH55" s="26">
        <f>IF(AVERAGE($B53:$B54)&gt;=AVERAGE($B34:$B54),1,0)</f>
        <v>1</v>
      </c>
      <c r="BI55" s="23">
        <f>IF(BH55=1,$D55,$C55)</f>
        <v>1.9981223880223942E-2</v>
      </c>
      <c r="BJ55" s="27">
        <f>BJ54*(1+BI55)</f>
        <v>1.0199812238802239</v>
      </c>
      <c r="BK55" s="27">
        <f t="shared" ca="1" si="23"/>
        <v>0</v>
      </c>
      <c r="BL55" s="43">
        <f t="shared" ca="1" si="24"/>
        <v>0</v>
      </c>
      <c r="BM55" s="25">
        <f t="shared" ref="BM55:BM118" si="61">AVERAGE($B50:$B55)</f>
        <v>80.18986000000001</v>
      </c>
      <c r="BN55" s="26">
        <f>IF(AVERAGE($B50:$B54)&gt;=AVERAGE($B45:$B54),1,0)</f>
        <v>1</v>
      </c>
      <c r="BO55" s="23">
        <f>IF(BN55=1,$D55,$C55)</f>
        <v>1.9981223880223942E-2</v>
      </c>
      <c r="BP55" s="27">
        <f>BP54*(1+BO55)</f>
        <v>1.0199812238802239</v>
      </c>
      <c r="BQ55" s="27">
        <f t="shared" ca="1" si="25"/>
        <v>0</v>
      </c>
      <c r="BR55" s="43">
        <f t="shared" ca="1" si="26"/>
        <v>0</v>
      </c>
      <c r="BS55" s="25">
        <f t="shared" ref="BS55:BS118" si="62">AVERAGE($B46:$B55)</f>
        <v>79.011375000000001</v>
      </c>
      <c r="BT55" s="34">
        <f>(AV55+BB55+BH55+BN55)/4</f>
        <v>1</v>
      </c>
      <c r="BU55" s="23">
        <f>(AW55+BC55+BI55+BO55)/4</f>
        <v>1.9981223880223942E-2</v>
      </c>
      <c r="BV55" s="27">
        <f>BV54*(1+BU55)</f>
        <v>1.0199812238802239</v>
      </c>
      <c r="BW55" s="27">
        <f t="shared" ca="1" si="27"/>
        <v>0</v>
      </c>
      <c r="BX55" s="43">
        <f t="shared" ca="1" si="28"/>
        <v>0</v>
      </c>
      <c r="BY55" s="25">
        <f t="shared" ref="BY55:BY118" si="63">AVERAGE($B54:$B55)</f>
        <v>88.863114999999993</v>
      </c>
      <c r="BZ55" s="50">
        <f>IF($B54&gt;=BY54,MIN(1,1/$CA$15+BZ54),0)</f>
        <v>0.5</v>
      </c>
      <c r="CA55" s="23">
        <f>IF(BZ55=1,$D55,$C55)</f>
        <v>4.8359454893853737E-3</v>
      </c>
      <c r="CB55" s="27">
        <f>CB54*(1+CA55)</f>
        <v>1.0048359454893854</v>
      </c>
      <c r="CC55" s="27">
        <f t="shared" ca="1" si="29"/>
        <v>0</v>
      </c>
      <c r="CD55" s="43">
        <f t="shared" ca="1" si="30"/>
        <v>0</v>
      </c>
      <c r="CE55" s="25">
        <f t="shared" ref="CE55:CE118" si="64">AVERAGE($B51:$B55)</f>
        <v>80.870570000000001</v>
      </c>
      <c r="CF55" s="34">
        <f>IF($B54&gt;=CE54,MIN(1,1/$CA$15+CF54),0)</f>
        <v>0.5</v>
      </c>
      <c r="CG55" s="23">
        <f>IF(CF55=1,$D55,$C55)</f>
        <v>4.8359454893853737E-3</v>
      </c>
      <c r="CH55" s="27">
        <f>CH54*(1+CG55)</f>
        <v>1.0048359454893854</v>
      </c>
      <c r="CI55" s="27">
        <f t="shared" ca="1" si="31"/>
        <v>0</v>
      </c>
      <c r="CJ55" s="43">
        <f t="shared" ca="1" si="32"/>
        <v>0</v>
      </c>
      <c r="CK55" s="25">
        <f t="shared" ref="CK55:CK118" si="65">AVERAGE($B46:$B55)</f>
        <v>79.011375000000001</v>
      </c>
      <c r="CL55" s="34">
        <f>IF($B54&gt;=CK54,MIN(1,1/$CA$15+CL54),0)</f>
        <v>0.5</v>
      </c>
      <c r="CM55" s="23">
        <f>IF(CL55=1,$D55,$C55)</f>
        <v>4.8359454893853737E-3</v>
      </c>
      <c r="CN55" s="27">
        <f>CN54*(1+CM55)</f>
        <v>1.0048359454893854</v>
      </c>
      <c r="CO55" s="27">
        <f t="shared" ca="1" si="33"/>
        <v>0</v>
      </c>
      <c r="CP55" s="43">
        <f t="shared" ca="1" si="34"/>
        <v>0</v>
      </c>
      <c r="CQ55" s="25">
        <f>AVERAGE($B36:$B55)</f>
        <v>75.822099499999993</v>
      </c>
      <c r="CR55" s="34">
        <f>IF($B54&gt;=CQ54,MIN(1,1/$CA$15+CR54),0)</f>
        <v>0.5</v>
      </c>
      <c r="CS55" s="23">
        <f>IF(CR55=1,$D55,$C55)</f>
        <v>4.8359454893853737E-3</v>
      </c>
      <c r="CT55" s="27">
        <f>CT54*(1+CS55)</f>
        <v>1.0048359454893854</v>
      </c>
      <c r="CU55" s="27">
        <f t="shared" ca="1" si="35"/>
        <v>0</v>
      </c>
      <c r="CV55" s="43">
        <f t="shared" ca="1" si="36"/>
        <v>0</v>
      </c>
      <c r="CW55" s="25">
        <f t="shared" ref="CW55:CW118" si="66">AVERAGE($B46:$B55)</f>
        <v>79.011375000000001</v>
      </c>
      <c r="CX55" s="34">
        <f>(ROUNDDOWN(CL55,0)+ROUNDDOWN(CF55,0)+ROUNDDOWN(BZ55,0)+ROUNDDOWN(CR55,0))/4</f>
        <v>0</v>
      </c>
      <c r="CY55" s="23">
        <f>(CA55+CG55+CM55+CS55)/4</f>
        <v>4.8359454893853737E-3</v>
      </c>
      <c r="CZ55" s="27">
        <f>CZ54*(1+CY55)</f>
        <v>1.0048359454893854</v>
      </c>
      <c r="DA55" s="27">
        <f t="shared" ca="1" si="37"/>
        <v>0</v>
      </c>
      <c r="DB55" s="43">
        <f t="shared" ca="1" si="38"/>
        <v>0</v>
      </c>
      <c r="DC55" s="25">
        <f t="shared" ref="DC55:DC118" si="67">AVERAGE($B46:$B55)</f>
        <v>79.011375000000001</v>
      </c>
      <c r="DD55" s="34">
        <f t="shared" ref="DD55:DD118" si="68">(AP55+BT55)/2</f>
        <v>1</v>
      </c>
      <c r="DE55" s="23">
        <f>(AQ55+BU55+CY55)/3</f>
        <v>1.4932797749944418E-2</v>
      </c>
      <c r="DF55" s="27">
        <f>DF54*(1+DE55)</f>
        <v>1.0149327977499445</v>
      </c>
      <c r="DG55" s="27">
        <f t="shared" ca="1" si="2"/>
        <v>0</v>
      </c>
      <c r="DH55" s="43">
        <f t="shared" ca="1" si="3"/>
        <v>0</v>
      </c>
      <c r="DI55" s="25">
        <f t="shared" ref="DI55:DI118" si="69">AVERAGE($B54:$B55)</f>
        <v>88.863114999999993</v>
      </c>
      <c r="DJ55" s="26">
        <f>IF(DJ54=0,IF($B54&gt;=$DK$14*DI54,1,0),IF($B54&lt;DI54*$DK$16,0,1))</f>
        <v>1</v>
      </c>
      <c r="DK55" s="23">
        <f>IF(DJ55=1,$D55,$C55)</f>
        <v>1.9981223880223942E-2</v>
      </c>
      <c r="DL55" s="27">
        <f>DL54*(1+DK55)</f>
        <v>1.0199812238802239</v>
      </c>
      <c r="DM55" s="27">
        <f t="shared" ca="1" si="39"/>
        <v>0</v>
      </c>
      <c r="DN55" s="43">
        <f t="shared" ca="1" si="40"/>
        <v>0</v>
      </c>
      <c r="DO55" s="25">
        <f t="shared" ref="DO55:DO118" si="70">AVERAGE($B51:$B55)</f>
        <v>80.870570000000001</v>
      </c>
      <c r="DP55" s="26">
        <f>IF(DP54=0,IF($B54&gt;=$DK$14*DO54,1,0),IF($B54&lt;DO54*$DK$16,0,1))</f>
        <v>1</v>
      </c>
      <c r="DQ55" s="23">
        <f>IF(DP55=1,$D55,$C55)</f>
        <v>1.9981223880223942E-2</v>
      </c>
      <c r="DR55" s="27">
        <f>DR54*(1+DQ55)</f>
        <v>1.0199812238802239</v>
      </c>
      <c r="DS55" s="27">
        <f t="shared" ca="1" si="41"/>
        <v>0</v>
      </c>
      <c r="DT55" s="43">
        <f t="shared" ca="1" si="42"/>
        <v>0</v>
      </c>
      <c r="DU55" s="25">
        <f t="shared" ref="DU55:DU118" si="71">AVERAGE($B46:$B55)</f>
        <v>79.011375000000001</v>
      </c>
      <c r="DV55" s="26">
        <f>IF(DV54=0,IF($B54&gt;=$DK$14*DU54,1,0),IF($B54&lt;DU54*$DK$16,0,1))</f>
        <v>1</v>
      </c>
      <c r="DW55" s="23">
        <f>IF(DV55=1,$D55,$C55)</f>
        <v>1.9981223880223942E-2</v>
      </c>
      <c r="DX55" s="27">
        <f>DX54*(1+DW55)</f>
        <v>1.0199812238802239</v>
      </c>
      <c r="DY55" s="27">
        <f t="shared" ca="1" si="43"/>
        <v>0</v>
      </c>
      <c r="DZ55" s="43">
        <f t="shared" ca="1" si="44"/>
        <v>0</v>
      </c>
      <c r="EA55" s="25">
        <f>AVERAGE($B36:$B55)</f>
        <v>75.822099499999993</v>
      </c>
      <c r="EB55" s="26">
        <f>IF(EB54=0,IF($B54&gt;=$DK$14*EA54,1,0),IF($B54&lt;EA54*$DK$16,0,1))</f>
        <v>1</v>
      </c>
      <c r="EC55" s="23">
        <f>IF(EB55=1,$D55,$C55)</f>
        <v>1.9981223880223942E-2</v>
      </c>
      <c r="ED55" s="27">
        <f>ED54*(1+EC55)</f>
        <v>1.0199812238802239</v>
      </c>
      <c r="EE55" s="27">
        <f t="shared" ca="1" si="45"/>
        <v>0</v>
      </c>
      <c r="EF55" s="43">
        <f t="shared" ca="1" si="46"/>
        <v>0</v>
      </c>
      <c r="EG55" s="25">
        <f t="shared" ref="EG55:EG118" si="72">AVERAGE($B46:$B55)</f>
        <v>79.011375000000001</v>
      </c>
      <c r="EH55" s="34">
        <f>(DJ55+DP55+DV55+EB55)/4</f>
        <v>1</v>
      </c>
      <c r="EI55" s="23">
        <f>(DK55+DQ55+DW55+EC55)/4</f>
        <v>1.9981223880223942E-2</v>
      </c>
      <c r="EJ55" s="27">
        <f>EJ54*(1+EI55)</f>
        <v>1.0199812238802239</v>
      </c>
      <c r="EK55" s="27">
        <f t="shared" ca="1" si="47"/>
        <v>0</v>
      </c>
      <c r="EL55" s="43">
        <f t="shared" ca="1" si="48"/>
        <v>0</v>
      </c>
      <c r="EM55" s="47"/>
      <c r="EN55" s="47"/>
      <c r="EO55" s="47"/>
      <c r="EP55" s="47"/>
      <c r="EQ55" s="47"/>
      <c r="ER55" s="47"/>
      <c r="ES55" s="47"/>
      <c r="ET55" s="47"/>
      <c r="EU55" s="47"/>
      <c r="EV55" s="47"/>
      <c r="EW55" s="47"/>
      <c r="EX55" s="47"/>
      <c r="EY55" s="47"/>
      <c r="EZ55" s="47"/>
      <c r="FA55" s="25">
        <f t="shared" ref="FA55:FA118" si="73">AVERAGE($B46:$B55)</f>
        <v>79.011375000000001</v>
      </c>
      <c r="FB55" s="26">
        <f>IF($B54&gt;=FA54,1,0)</f>
        <v>1</v>
      </c>
      <c r="FC55" s="23">
        <f>IF(FB55=1,$D55,-$D55)</f>
        <v>1.9981223880223942E-2</v>
      </c>
      <c r="FD55" s="27">
        <f>FD54*(1+FC55)</f>
        <v>1.0199812238802239</v>
      </c>
      <c r="FE55" s="27">
        <f t="shared" ca="1" si="49"/>
        <v>0</v>
      </c>
      <c r="FF55" s="43">
        <f t="shared" ca="1" si="50"/>
        <v>0</v>
      </c>
      <c r="FG55" s="25">
        <f t="shared" ref="FG55:FG118" si="74">AVERAGE($B46:$B55)</f>
        <v>79.011375000000001</v>
      </c>
      <c r="FH55" s="26">
        <f>IF(FH54=0,IF($B54&gt;=1.1*FG54,1,0),IF($B54&gt;=FG54,1,0))</f>
        <v>1</v>
      </c>
      <c r="FI55" s="23">
        <f>IF(FH55=1,$D55,$C55)</f>
        <v>1.9981223880223942E-2</v>
      </c>
      <c r="FJ55" s="27">
        <f>FJ54*(1+FI55)</f>
        <v>1.0199812238802239</v>
      </c>
      <c r="FK55" s="27">
        <f t="shared" ca="1" si="51"/>
        <v>0</v>
      </c>
      <c r="FL55" s="43">
        <f t="shared" ca="1" si="52"/>
        <v>0</v>
      </c>
      <c r="FM55" s="47"/>
      <c r="FN55" s="47"/>
    </row>
    <row r="56" spans="1:170" x14ac:dyDescent="0.2">
      <c r="A56" s="30">
        <v>26358</v>
      </c>
      <c r="B56" s="34">
        <v>92.666489999999996</v>
      </c>
      <c r="C56" s="23">
        <v>4.8122345049907977E-3</v>
      </c>
      <c r="D56" s="24">
        <f t="shared" si="4"/>
        <v>3.2586255753011439E-2</v>
      </c>
      <c r="E56" s="25" t="e">
        <f>#N/A</f>
        <v>#N/A</v>
      </c>
      <c r="F56" s="26">
        <v>1</v>
      </c>
      <c r="G56" s="23">
        <f t="shared" ref="G56:G119" si="75">IF(F56=1,$D56,$C56)</f>
        <v>3.2586255753011439E-2</v>
      </c>
      <c r="H56" s="27">
        <f t="shared" ref="H56:H119" si="76">H55*(1+G56)</f>
        <v>1.0532185929048545</v>
      </c>
      <c r="I56" s="27">
        <f t="shared" ca="1" si="5"/>
        <v>0</v>
      </c>
      <c r="J56" s="43">
        <f t="shared" ca="1" si="6"/>
        <v>0</v>
      </c>
      <c r="K56" s="25" t="e">
        <f>#N/A</f>
        <v>#N/A</v>
      </c>
      <c r="L56" s="26">
        <v>0</v>
      </c>
      <c r="M56" s="23">
        <f t="shared" ref="M56:M119" si="77">IF(L56=1,$D56,$C56)</f>
        <v>4.8122345049907977E-3</v>
      </c>
      <c r="N56" s="27">
        <f t="shared" ref="N56:N119" si="78">N55*(1+M56)</f>
        <v>1.0096714516981244</v>
      </c>
      <c r="O56" s="27">
        <f t="shared" ca="1" si="7"/>
        <v>0</v>
      </c>
      <c r="P56" s="43">
        <f t="shared" ca="1" si="8"/>
        <v>0</v>
      </c>
      <c r="Q56" s="25">
        <f t="shared" si="53"/>
        <v>80.423209</v>
      </c>
      <c r="R56" s="26">
        <f t="shared" ref="R56:R119" si="79">IF($B55&gt;=Q55,1,0)</f>
        <v>1</v>
      </c>
      <c r="S56" s="23">
        <f t="shared" ref="S56:S119" si="80">IF(R56=1,$D56,$C56)</f>
        <v>3.2586255753011439E-2</v>
      </c>
      <c r="T56" s="27">
        <f t="shared" ref="T56:T119" si="81">T55*(1+S56)</f>
        <v>1.0532185929048545</v>
      </c>
      <c r="U56" s="27">
        <f t="shared" ca="1" si="9"/>
        <v>0</v>
      </c>
      <c r="V56" s="43">
        <f t="shared" ca="1" si="10"/>
        <v>0</v>
      </c>
      <c r="W56" s="25">
        <f t="shared" si="54"/>
        <v>91.204309999999992</v>
      </c>
      <c r="X56" s="26">
        <f t="shared" ref="X56:X119" si="82">IF($B55&gt;=W55,1,0)</f>
        <v>1</v>
      </c>
      <c r="Y56" s="23">
        <f t="shared" ref="Y56:Y119" si="83">IF(X56=1,$D56,$C56)</f>
        <v>3.2586255753011439E-2</v>
      </c>
      <c r="Z56" s="27">
        <f t="shared" ref="Z56:Z119" si="84">Z55*(1+Y56)</f>
        <v>1.0532185929048545</v>
      </c>
      <c r="AA56" s="27">
        <f t="shared" ca="1" si="11"/>
        <v>0</v>
      </c>
      <c r="AB56" s="43">
        <f t="shared" ca="1" si="12"/>
        <v>0</v>
      </c>
      <c r="AC56" s="25">
        <f t="shared" si="55"/>
        <v>83.977834000000001</v>
      </c>
      <c r="AD56" s="26">
        <f t="shared" ref="AD56:AD119" si="85">IF($B55&gt;=AC55,1,0)</f>
        <v>1</v>
      </c>
      <c r="AE56" s="23">
        <f t="shared" ref="AE56:AE119" si="86">IF(AD56=1,$D56,$C56)</f>
        <v>3.2586255753011439E-2</v>
      </c>
      <c r="AF56" s="27">
        <f t="shared" ref="AF56:AF119" si="87">AF55*(1+AE56)</f>
        <v>1.0532185929048545</v>
      </c>
      <c r="AG56" s="27">
        <f t="shared" ca="1" si="13"/>
        <v>0</v>
      </c>
      <c r="AH56" s="43">
        <f t="shared" ca="1" si="14"/>
        <v>0</v>
      </c>
      <c r="AI56" s="25">
        <f t="shared" si="56"/>
        <v>80.423209</v>
      </c>
      <c r="AJ56" s="26">
        <f t="shared" ref="AJ56:AJ119" si="88">IF($B55&gt;=AI55,1,0)</f>
        <v>1</v>
      </c>
      <c r="AK56" s="23">
        <f t="shared" ref="AK56:AK119" si="89">IF(AJ56=1,$D56,$C56)</f>
        <v>3.2586255753011439E-2</v>
      </c>
      <c r="AL56" s="27">
        <f t="shared" ref="AL56:AL119" si="90">AL55*(1+AK56)</f>
        <v>1.0532185929048545</v>
      </c>
      <c r="AM56" s="27">
        <f t="shared" ca="1" si="15"/>
        <v>0</v>
      </c>
      <c r="AN56" s="43">
        <f t="shared" ca="1" si="16"/>
        <v>0</v>
      </c>
      <c r="AO56" s="25">
        <f t="shared" si="57"/>
        <v>80.423209</v>
      </c>
      <c r="AP56" s="34">
        <f t="shared" ref="AP56:AP119" si="91">(X56+AD56+AJ56)/3</f>
        <v>1</v>
      </c>
      <c r="AQ56" s="23">
        <f t="shared" ref="AQ56:AQ119" si="92">(Y56+AE56+AK56)/3</f>
        <v>3.2586255753011439E-2</v>
      </c>
      <c r="AR56" s="27">
        <f t="shared" ref="AR56:AR119" si="93">AR55*(1+AQ56)</f>
        <v>1.0532185929048545</v>
      </c>
      <c r="AS56" s="27">
        <f t="shared" ca="1" si="17"/>
        <v>0</v>
      </c>
      <c r="AT56" s="43">
        <f t="shared" ca="1" si="18"/>
        <v>0</v>
      </c>
      <c r="AU56" s="25">
        <f t="shared" si="58"/>
        <v>83.977834000000001</v>
      </c>
      <c r="AV56" s="26">
        <f t="shared" ref="AV56:AV119" si="94">IF(AVERAGE($B54:$B55)&gt;=AVERAGE($B51:$B55),1,0)</f>
        <v>1</v>
      </c>
      <c r="AW56" s="23">
        <f t="shared" ref="AW56:AW119" si="95">IF(AV56=1,$D56,$C56)</f>
        <v>3.2586255753011439E-2</v>
      </c>
      <c r="AX56" s="27">
        <f t="shared" ref="AX56:AX119" si="96">AX55*(1+AW56)</f>
        <v>1.0532185929048545</v>
      </c>
      <c r="AY56" s="27">
        <f t="shared" ca="1" si="19"/>
        <v>0</v>
      </c>
      <c r="AZ56" s="43">
        <f t="shared" ca="1" si="20"/>
        <v>0</v>
      </c>
      <c r="BA56" s="25">
        <f t="shared" si="59"/>
        <v>83.977834000000001</v>
      </c>
      <c r="BB56" s="26">
        <f t="shared" ref="BB56:BB119" si="97">IF(AVERAGE($B54:$B55)&gt;=AVERAGE($B46:$B55),1,0)</f>
        <v>1</v>
      </c>
      <c r="BC56" s="23">
        <f t="shared" ref="BC56:BC119" si="98">IF(BB56=1,$D56,$C56)</f>
        <v>3.2586255753011439E-2</v>
      </c>
      <c r="BD56" s="27">
        <f t="shared" ref="BD56:BD119" si="99">BD55*(1+BC56)</f>
        <v>1.0532185929048545</v>
      </c>
      <c r="BE56" s="27">
        <f t="shared" ca="1" si="21"/>
        <v>0</v>
      </c>
      <c r="BF56" s="43">
        <f t="shared" ca="1" si="22"/>
        <v>0</v>
      </c>
      <c r="BG56" s="25">
        <f t="shared" si="60"/>
        <v>80.423209</v>
      </c>
      <c r="BH56" s="26">
        <f>IF(AVERAGE($B54:$B55)&gt;=AVERAGE($B35:$B55),1,0)</f>
        <v>1</v>
      </c>
      <c r="BI56" s="23">
        <f t="shared" ref="BI56:BI119" si="100">IF(BH56=1,$D56,$C56)</f>
        <v>3.2586255753011439E-2</v>
      </c>
      <c r="BJ56" s="27">
        <f t="shared" ref="BJ56:BJ119" si="101">BJ55*(1+BI56)</f>
        <v>1.0532185929048545</v>
      </c>
      <c r="BK56" s="27">
        <f t="shared" ca="1" si="23"/>
        <v>0</v>
      </c>
      <c r="BL56" s="43">
        <f t="shared" ca="1" si="24"/>
        <v>0</v>
      </c>
      <c r="BM56" s="25">
        <f t="shared" si="61"/>
        <v>82.836556666666667</v>
      </c>
      <c r="BN56" s="26">
        <f t="shared" ref="BN56:BN119" si="102">IF(AVERAGE($B51:$B55)&gt;=AVERAGE($B46:$B55),1,0)</f>
        <v>1</v>
      </c>
      <c r="BO56" s="23">
        <f t="shared" ref="BO56:BO119" si="103">IF(BN56=1,$D56,$C56)</f>
        <v>3.2586255753011439E-2</v>
      </c>
      <c r="BP56" s="27">
        <f t="shared" ref="BP56:BP119" si="104">BP55*(1+BO56)</f>
        <v>1.0532185929048545</v>
      </c>
      <c r="BQ56" s="27">
        <f t="shared" ca="1" si="25"/>
        <v>0</v>
      </c>
      <c r="BR56" s="43">
        <f t="shared" ca="1" si="26"/>
        <v>0</v>
      </c>
      <c r="BS56" s="25">
        <f t="shared" si="62"/>
        <v>80.423209</v>
      </c>
      <c r="BT56" s="34">
        <f t="shared" ref="BT56:BT119" si="105">(AV56+BB56+BH56+BN56)/4</f>
        <v>1</v>
      </c>
      <c r="BU56" s="23">
        <f t="shared" ref="BU56:BU119" si="106">(AW56+BC56+BI56+BO56)/4</f>
        <v>3.2586255753011439E-2</v>
      </c>
      <c r="BV56" s="27">
        <f t="shared" ref="BV56:BV119" si="107">BV55*(1+BU56)</f>
        <v>1.0532185929048545</v>
      </c>
      <c r="BW56" s="27">
        <f t="shared" ca="1" si="27"/>
        <v>0</v>
      </c>
      <c r="BX56" s="43">
        <f t="shared" ca="1" si="28"/>
        <v>0</v>
      </c>
      <c r="BY56" s="25">
        <f t="shared" si="63"/>
        <v>91.204309999999992</v>
      </c>
      <c r="BZ56" s="50">
        <f>IF($B55&gt;=BY55,MIN(1,1/$CA$15+BZ55),0)</f>
        <v>1</v>
      </c>
      <c r="CA56" s="23">
        <f t="shared" ref="CA56:CA119" si="108">IF(BZ56=1,$D56,$C56)</f>
        <v>3.2586255753011439E-2</v>
      </c>
      <c r="CB56" s="27">
        <f t="shared" ref="CB56:CB119" si="109">CB55*(1+CA56)</f>
        <v>1.0375797865989216</v>
      </c>
      <c r="CC56" s="27">
        <f t="shared" ca="1" si="29"/>
        <v>0</v>
      </c>
      <c r="CD56" s="43">
        <f t="shared" ca="1" si="30"/>
        <v>0</v>
      </c>
      <c r="CE56" s="25">
        <f t="shared" si="64"/>
        <v>83.977834000000001</v>
      </c>
      <c r="CF56" s="34">
        <f>IF($B55&gt;=CE55,MIN(1,1/$CA$15+CF55),0)</f>
        <v>1</v>
      </c>
      <c r="CG56" s="23">
        <f t="shared" ref="CG56:CG119" si="110">IF(CF56=1,$D56,$C56)</f>
        <v>3.2586255753011439E-2</v>
      </c>
      <c r="CH56" s="27">
        <f t="shared" ref="CH56:CH119" si="111">CH55*(1+CG56)</f>
        <v>1.0375797865989216</v>
      </c>
      <c r="CI56" s="27">
        <f t="shared" ca="1" si="31"/>
        <v>0</v>
      </c>
      <c r="CJ56" s="43">
        <f t="shared" ca="1" si="32"/>
        <v>0</v>
      </c>
      <c r="CK56" s="25">
        <f t="shared" si="65"/>
        <v>80.423209</v>
      </c>
      <c r="CL56" s="34">
        <f>IF($B55&gt;=CK55,MIN(1,1/$CA$15+CL55),0)</f>
        <v>1</v>
      </c>
      <c r="CM56" s="23">
        <f t="shared" ref="CM56:CM119" si="112">IF(CL56=1,$D56,$C56)</f>
        <v>3.2586255753011439E-2</v>
      </c>
      <c r="CN56" s="27">
        <f t="shared" ref="CN56:CN119" si="113">CN55*(1+CM56)</f>
        <v>1.0375797865989216</v>
      </c>
      <c r="CO56" s="27">
        <f t="shared" ca="1" si="33"/>
        <v>0</v>
      </c>
      <c r="CP56" s="43">
        <f t="shared" ca="1" si="34"/>
        <v>0</v>
      </c>
      <c r="CQ56" s="25">
        <f>AVERAGE($B37:$B56)</f>
        <v>76.847701499999999</v>
      </c>
      <c r="CR56" s="34">
        <f>IF($B55&gt;=CQ55,MIN(1,1/$CA$15+CR55),0)</f>
        <v>1</v>
      </c>
      <c r="CS56" s="23">
        <f t="shared" ref="CS56:CS119" si="114">IF(CR56=1,$D56,$C56)</f>
        <v>3.2586255753011439E-2</v>
      </c>
      <c r="CT56" s="27">
        <f t="shared" ref="CT56:CT119" si="115">CT55*(1+CS56)</f>
        <v>1.0375797865989216</v>
      </c>
      <c r="CU56" s="27">
        <f t="shared" ca="1" si="35"/>
        <v>0</v>
      </c>
      <c r="CV56" s="43">
        <f t="shared" ca="1" si="36"/>
        <v>0</v>
      </c>
      <c r="CW56" s="25">
        <f t="shared" si="66"/>
        <v>80.423209</v>
      </c>
      <c r="CX56" s="34">
        <f t="shared" ref="CX56:CX119" si="116">(ROUNDDOWN(CL56,0)+ROUNDDOWN(CF56,0)+ROUNDDOWN(BZ56,0)+ROUNDDOWN(CR56,0))/4</f>
        <v>1</v>
      </c>
      <c r="CY56" s="23">
        <f t="shared" ref="CY56:CY119" si="117">(CA56+CG56+CM56+CS56)/4</f>
        <v>3.2586255753011439E-2</v>
      </c>
      <c r="CZ56" s="27">
        <f t="shared" ref="CZ56:CZ119" si="118">CZ55*(1+CY56)</f>
        <v>1.0375797865989216</v>
      </c>
      <c r="DA56" s="27">
        <f t="shared" ca="1" si="37"/>
        <v>0</v>
      </c>
      <c r="DB56" s="43">
        <f t="shared" ca="1" si="38"/>
        <v>0</v>
      </c>
      <c r="DC56" s="25">
        <f t="shared" si="67"/>
        <v>80.423209</v>
      </c>
      <c r="DD56" s="34">
        <f t="shared" si="68"/>
        <v>1</v>
      </c>
      <c r="DE56" s="23">
        <f t="shared" ref="DE56:DE119" si="119">(AQ56+BU56+CY56)/3</f>
        <v>3.2586255753011439E-2</v>
      </c>
      <c r="DF56" s="27">
        <f t="shared" ref="DF56:DF119" si="120">DF55*(1+DE56)</f>
        <v>1.0480056574695436</v>
      </c>
      <c r="DG56" s="27">
        <f t="shared" ca="1" si="2"/>
        <v>0</v>
      </c>
      <c r="DH56" s="43">
        <f t="shared" ca="1" si="3"/>
        <v>0</v>
      </c>
      <c r="DI56" s="25">
        <f t="shared" si="69"/>
        <v>91.204309999999992</v>
      </c>
      <c r="DJ56" s="26">
        <f>IF(DJ55=0,IF($B55&gt;=$DK$14*DI55,1,0),IF($B55&lt;DI55*$DK$16,0,1))</f>
        <v>1</v>
      </c>
      <c r="DK56" s="23">
        <f t="shared" ref="DK56:DK119" si="121">IF(DJ56=1,$D56,$C56)</f>
        <v>3.2586255753011439E-2</v>
      </c>
      <c r="DL56" s="27">
        <f t="shared" ref="DL56:DL119" si="122">DL55*(1+DK56)</f>
        <v>1.0532185929048545</v>
      </c>
      <c r="DM56" s="27">
        <f t="shared" ca="1" si="39"/>
        <v>0</v>
      </c>
      <c r="DN56" s="43">
        <f t="shared" ca="1" si="40"/>
        <v>0</v>
      </c>
      <c r="DO56" s="25">
        <f t="shared" si="70"/>
        <v>83.977834000000001</v>
      </c>
      <c r="DP56" s="26">
        <f>IF(DP55=0,IF($B55&gt;=$DK$14*DO55,1,0),IF($B55&lt;DO55*$DK$16,0,1))</f>
        <v>1</v>
      </c>
      <c r="DQ56" s="23">
        <f t="shared" ref="DQ56:DQ119" si="123">IF(DP56=1,$D56,$C56)</f>
        <v>3.2586255753011439E-2</v>
      </c>
      <c r="DR56" s="27">
        <f t="shared" ref="DR56:DR119" si="124">DR55*(1+DQ56)</f>
        <v>1.0532185929048545</v>
      </c>
      <c r="DS56" s="27">
        <f t="shared" ca="1" si="41"/>
        <v>0</v>
      </c>
      <c r="DT56" s="43">
        <f t="shared" ca="1" si="42"/>
        <v>0</v>
      </c>
      <c r="DU56" s="25">
        <f t="shared" si="71"/>
        <v>80.423209</v>
      </c>
      <c r="DV56" s="26">
        <f>IF(DV55=0,IF($B55&gt;=$DK$14*DU55,1,0),IF($B55&lt;DU55*$DK$16,0,1))</f>
        <v>1</v>
      </c>
      <c r="DW56" s="23">
        <f t="shared" ref="DW56:DW119" si="125">IF(DV56=1,$D56,$C56)</f>
        <v>3.2586255753011439E-2</v>
      </c>
      <c r="DX56" s="27">
        <f t="shared" ref="DX56:DX119" si="126">DX55*(1+DW56)</f>
        <v>1.0532185929048545</v>
      </c>
      <c r="DY56" s="27">
        <f t="shared" ca="1" si="43"/>
        <v>0</v>
      </c>
      <c r="DZ56" s="43">
        <f t="shared" ca="1" si="44"/>
        <v>0</v>
      </c>
      <c r="EA56" s="25">
        <f>AVERAGE($B37:$B56)</f>
        <v>76.847701499999999</v>
      </c>
      <c r="EB56" s="26">
        <f>IF(EB55=0,IF($B55&gt;=$DK$14*EA55,1,0),IF($B55&lt;EA55*$DK$16,0,1))</f>
        <v>1</v>
      </c>
      <c r="EC56" s="23">
        <f t="shared" ref="EC56:EC119" si="127">IF(EB56=1,$D56,$C56)</f>
        <v>3.2586255753011439E-2</v>
      </c>
      <c r="ED56" s="27">
        <f t="shared" ref="ED56:ED119" si="128">ED55*(1+EC56)</f>
        <v>1.0532185929048545</v>
      </c>
      <c r="EE56" s="27">
        <f t="shared" ca="1" si="45"/>
        <v>0</v>
      </c>
      <c r="EF56" s="43">
        <f t="shared" ca="1" si="46"/>
        <v>0</v>
      </c>
      <c r="EG56" s="25">
        <f t="shared" si="72"/>
        <v>80.423209</v>
      </c>
      <c r="EH56" s="34">
        <f t="shared" ref="EH56:EH119" si="129">(DJ56+DP56+DV56+EB56)/4</f>
        <v>1</v>
      </c>
      <c r="EI56" s="23">
        <f t="shared" ref="EI56:EI119" si="130">(DK56+DQ56+DW56+EC56)/4</f>
        <v>3.2586255753011439E-2</v>
      </c>
      <c r="EJ56" s="27">
        <f t="shared" ref="EJ56:EJ119" si="131">EJ55*(1+EI56)</f>
        <v>1.0532185929048545</v>
      </c>
      <c r="EK56" s="27">
        <f t="shared" ca="1" si="47"/>
        <v>0</v>
      </c>
      <c r="EL56" s="43">
        <f t="shared" ca="1" si="48"/>
        <v>0</v>
      </c>
      <c r="EM56" s="47"/>
      <c r="EN56" s="47"/>
      <c r="EO56" s="47"/>
      <c r="EP56" s="47"/>
      <c r="EQ56" s="47"/>
      <c r="ER56" s="47"/>
      <c r="ES56" s="47"/>
      <c r="ET56" s="47"/>
      <c r="EU56" s="47"/>
      <c r="EV56" s="47"/>
      <c r="EW56" s="47"/>
      <c r="EX56" s="47"/>
      <c r="EY56" s="47"/>
      <c r="EZ56" s="47"/>
      <c r="FA56" s="25">
        <f t="shared" si="73"/>
        <v>80.423209</v>
      </c>
      <c r="FB56" s="26">
        <f t="shared" ref="FB56:FB119" si="132">IF($B55&gt;=FA55,1,0)</f>
        <v>1</v>
      </c>
      <c r="FC56" s="23">
        <f t="shared" ref="FC56:FC119" si="133">IF(FB56=1,$D56,-$D56)</f>
        <v>3.2586255753011439E-2</v>
      </c>
      <c r="FD56" s="27">
        <f t="shared" ref="FD56:FD119" si="134">FD55*(1+FC56)</f>
        <v>1.0532185929048545</v>
      </c>
      <c r="FE56" s="27">
        <f t="shared" ca="1" si="49"/>
        <v>0</v>
      </c>
      <c r="FF56" s="43">
        <f t="shared" ca="1" si="50"/>
        <v>0</v>
      </c>
      <c r="FG56" s="25">
        <f t="shared" si="74"/>
        <v>80.423209</v>
      </c>
      <c r="FH56" s="26">
        <f t="shared" ref="FH56:FH119" si="135">IF(FH55=0,IF($B55&gt;=1.1*FG55,1,0),IF($B55&gt;=FG55,1,0))</f>
        <v>1</v>
      </c>
      <c r="FI56" s="23">
        <f t="shared" ref="FI56:FI119" si="136">IF(FH56=1,$D56,$C56)</f>
        <v>3.2586255753011439E-2</v>
      </c>
      <c r="FJ56" s="27">
        <f t="shared" ref="FJ56:FJ119" si="137">FJ55*(1+FI56)</f>
        <v>1.0532185929048545</v>
      </c>
      <c r="FK56" s="27">
        <f t="shared" ca="1" si="51"/>
        <v>0</v>
      </c>
      <c r="FL56" s="43">
        <f t="shared" ca="1" si="52"/>
        <v>0</v>
      </c>
      <c r="FM56" s="47"/>
      <c r="FN56" s="47"/>
    </row>
    <row r="57" spans="1:170" x14ac:dyDescent="0.2">
      <c r="A57" s="30">
        <v>26389</v>
      </c>
      <c r="B57" s="34">
        <v>93.489649999999997</v>
      </c>
      <c r="C57" s="23">
        <v>4.8201388503237297E-3</v>
      </c>
      <c r="D57" s="24">
        <f t="shared" si="4"/>
        <v>8.8830385180231897E-3</v>
      </c>
      <c r="E57" s="25" t="e">
        <f>#N/A</f>
        <v>#N/A</v>
      </c>
      <c r="F57" s="26">
        <v>1</v>
      </c>
      <c r="G57" s="23">
        <f t="shared" si="75"/>
        <v>8.8830385180231897E-3</v>
      </c>
      <c r="H57" s="27">
        <f t="shared" si="76"/>
        <v>1.0625743742335265</v>
      </c>
      <c r="I57" s="27">
        <f t="shared" ca="1" si="5"/>
        <v>0</v>
      </c>
      <c r="J57" s="43">
        <f t="shared" ca="1" si="6"/>
        <v>0</v>
      </c>
      <c r="K57" s="25" t="e">
        <f>#N/A</f>
        <v>#N/A</v>
      </c>
      <c r="L57" s="26">
        <v>0</v>
      </c>
      <c r="M57" s="23">
        <f t="shared" si="77"/>
        <v>4.8201388503237297E-3</v>
      </c>
      <c r="N57" s="27">
        <f t="shared" si="78"/>
        <v>1.0145382082885173</v>
      </c>
      <c r="O57" s="27">
        <f t="shared" ca="1" si="7"/>
        <v>0</v>
      </c>
      <c r="P57" s="43">
        <f t="shared" ca="1" si="8"/>
        <v>0</v>
      </c>
      <c r="Q57" s="25">
        <f t="shared" si="53"/>
        <v>82.099052</v>
      </c>
      <c r="R57" s="26">
        <f t="shared" si="79"/>
        <v>1</v>
      </c>
      <c r="S57" s="23">
        <f t="shared" si="80"/>
        <v>8.8830385180231897E-3</v>
      </c>
      <c r="T57" s="27">
        <f t="shared" si="81"/>
        <v>1.0625743742335265</v>
      </c>
      <c r="U57" s="27">
        <f t="shared" ca="1" si="9"/>
        <v>0</v>
      </c>
      <c r="V57" s="43">
        <f t="shared" ca="1" si="10"/>
        <v>0</v>
      </c>
      <c r="W57" s="25">
        <f t="shared" si="54"/>
        <v>93.078069999999997</v>
      </c>
      <c r="X57" s="26">
        <f t="shared" si="82"/>
        <v>1</v>
      </c>
      <c r="Y57" s="23">
        <f t="shared" si="83"/>
        <v>8.8830385180231897E-3</v>
      </c>
      <c r="Z57" s="27">
        <f t="shared" si="84"/>
        <v>1.0625743742335265</v>
      </c>
      <c r="AA57" s="27">
        <f t="shared" ca="1" si="11"/>
        <v>0</v>
      </c>
      <c r="AB57" s="43">
        <f t="shared" ca="1" si="12"/>
        <v>0</v>
      </c>
      <c r="AC57" s="25">
        <f t="shared" si="55"/>
        <v>87.793223999999995</v>
      </c>
      <c r="AD57" s="26">
        <f t="shared" si="85"/>
        <v>1</v>
      </c>
      <c r="AE57" s="23">
        <f t="shared" si="86"/>
        <v>8.8830385180231897E-3</v>
      </c>
      <c r="AF57" s="27">
        <f t="shared" si="87"/>
        <v>1.0625743742335265</v>
      </c>
      <c r="AG57" s="27">
        <f t="shared" ca="1" si="13"/>
        <v>0</v>
      </c>
      <c r="AH57" s="43">
        <f t="shared" ca="1" si="14"/>
        <v>0</v>
      </c>
      <c r="AI57" s="25">
        <f t="shared" si="56"/>
        <v>82.099052</v>
      </c>
      <c r="AJ57" s="26">
        <f t="shared" si="88"/>
        <v>1</v>
      </c>
      <c r="AK57" s="23">
        <f t="shared" si="89"/>
        <v>8.8830385180231897E-3</v>
      </c>
      <c r="AL57" s="27">
        <f t="shared" si="90"/>
        <v>1.0625743742335265</v>
      </c>
      <c r="AM57" s="27">
        <f t="shared" ca="1" si="15"/>
        <v>0</v>
      </c>
      <c r="AN57" s="43">
        <f t="shared" ca="1" si="16"/>
        <v>0</v>
      </c>
      <c r="AO57" s="25">
        <f t="shared" si="57"/>
        <v>82.099052</v>
      </c>
      <c r="AP57" s="34">
        <f t="shared" si="91"/>
        <v>1</v>
      </c>
      <c r="AQ57" s="23">
        <f t="shared" si="92"/>
        <v>8.8830385180231897E-3</v>
      </c>
      <c r="AR57" s="27">
        <f t="shared" si="93"/>
        <v>1.0625743742335265</v>
      </c>
      <c r="AS57" s="27">
        <f t="shared" ca="1" si="17"/>
        <v>0</v>
      </c>
      <c r="AT57" s="43">
        <f t="shared" ca="1" si="18"/>
        <v>0</v>
      </c>
      <c r="AU57" s="25">
        <f t="shared" si="58"/>
        <v>87.793223999999995</v>
      </c>
      <c r="AV57" s="26">
        <f t="shared" si="94"/>
        <v>1</v>
      </c>
      <c r="AW57" s="23">
        <f t="shared" si="95"/>
        <v>8.8830385180231897E-3</v>
      </c>
      <c r="AX57" s="27">
        <f t="shared" si="96"/>
        <v>1.0625743742335265</v>
      </c>
      <c r="AY57" s="27">
        <f t="shared" ca="1" si="19"/>
        <v>0</v>
      </c>
      <c r="AZ57" s="43">
        <f t="shared" ca="1" si="20"/>
        <v>0</v>
      </c>
      <c r="BA57" s="25">
        <f t="shared" si="59"/>
        <v>87.793223999999995</v>
      </c>
      <c r="BB57" s="26">
        <f t="shared" si="97"/>
        <v>1</v>
      </c>
      <c r="BC57" s="23">
        <f t="shared" si="98"/>
        <v>8.8830385180231897E-3</v>
      </c>
      <c r="BD57" s="27">
        <f t="shared" si="99"/>
        <v>1.0625743742335265</v>
      </c>
      <c r="BE57" s="27">
        <f t="shared" ca="1" si="21"/>
        <v>0</v>
      </c>
      <c r="BF57" s="43">
        <f t="shared" ca="1" si="22"/>
        <v>0</v>
      </c>
      <c r="BG57" s="25">
        <f t="shared" si="60"/>
        <v>82.099052</v>
      </c>
      <c r="BH57" s="26">
        <f>IF(AVERAGE($B55:$B56)&gt;=AVERAGE($B36:$B56),1,0)</f>
        <v>1</v>
      </c>
      <c r="BI57" s="23">
        <f t="shared" si="100"/>
        <v>8.8830385180231897E-3</v>
      </c>
      <c r="BJ57" s="27">
        <f t="shared" si="101"/>
        <v>1.0625743742335265</v>
      </c>
      <c r="BK57" s="27">
        <f t="shared" ca="1" si="23"/>
        <v>0</v>
      </c>
      <c r="BL57" s="43">
        <f t="shared" ca="1" si="24"/>
        <v>0</v>
      </c>
      <c r="BM57" s="25">
        <f t="shared" si="61"/>
        <v>85.563136666666665</v>
      </c>
      <c r="BN57" s="26">
        <f t="shared" si="102"/>
        <v>1</v>
      </c>
      <c r="BO57" s="23">
        <f t="shared" si="103"/>
        <v>8.8830385180231897E-3</v>
      </c>
      <c r="BP57" s="27">
        <f t="shared" si="104"/>
        <v>1.0625743742335265</v>
      </c>
      <c r="BQ57" s="27">
        <f t="shared" ca="1" si="25"/>
        <v>0</v>
      </c>
      <c r="BR57" s="43">
        <f t="shared" ca="1" si="26"/>
        <v>0</v>
      </c>
      <c r="BS57" s="25">
        <f t="shared" si="62"/>
        <v>82.099052</v>
      </c>
      <c r="BT57" s="34">
        <f t="shared" si="105"/>
        <v>1</v>
      </c>
      <c r="BU57" s="23">
        <f t="shared" si="106"/>
        <v>8.8830385180231897E-3</v>
      </c>
      <c r="BV57" s="27">
        <f t="shared" si="107"/>
        <v>1.0625743742335265</v>
      </c>
      <c r="BW57" s="27">
        <f t="shared" ca="1" si="27"/>
        <v>0</v>
      </c>
      <c r="BX57" s="43">
        <f t="shared" ca="1" si="28"/>
        <v>0</v>
      </c>
      <c r="BY57" s="25">
        <f t="shared" si="63"/>
        <v>93.078069999999997</v>
      </c>
      <c r="BZ57" s="50">
        <f>IF($B56&gt;=BY56,MIN(1,1/$CA$15+BZ56),0)</f>
        <v>1</v>
      </c>
      <c r="CA57" s="23">
        <f t="shared" si="108"/>
        <v>8.8830385180231897E-3</v>
      </c>
      <c r="CB57" s="27">
        <f t="shared" si="109"/>
        <v>1.046796647808802</v>
      </c>
      <c r="CC57" s="27">
        <f t="shared" ca="1" si="29"/>
        <v>0</v>
      </c>
      <c r="CD57" s="43">
        <f t="shared" ca="1" si="30"/>
        <v>0</v>
      </c>
      <c r="CE57" s="25">
        <f t="shared" si="64"/>
        <v>87.793223999999995</v>
      </c>
      <c r="CF57" s="34">
        <f>IF($B56&gt;=CE56,MIN(1,1/$CA$15+CF56),0)</f>
        <v>1</v>
      </c>
      <c r="CG57" s="23">
        <f t="shared" si="110"/>
        <v>8.8830385180231897E-3</v>
      </c>
      <c r="CH57" s="27">
        <f t="shared" si="111"/>
        <v>1.046796647808802</v>
      </c>
      <c r="CI57" s="27">
        <f t="shared" ca="1" si="31"/>
        <v>0</v>
      </c>
      <c r="CJ57" s="43">
        <f t="shared" ca="1" si="32"/>
        <v>0</v>
      </c>
      <c r="CK57" s="25">
        <f t="shared" si="65"/>
        <v>82.099052</v>
      </c>
      <c r="CL57" s="34">
        <f>IF($B56&gt;=CK56,MIN(1,1/$CA$15+CL56),0)</f>
        <v>1</v>
      </c>
      <c r="CM57" s="23">
        <f t="shared" si="112"/>
        <v>8.8830385180231897E-3</v>
      </c>
      <c r="CN57" s="27">
        <f t="shared" si="113"/>
        <v>1.046796647808802</v>
      </c>
      <c r="CO57" s="27">
        <f t="shared" ca="1" si="33"/>
        <v>0</v>
      </c>
      <c r="CP57" s="43">
        <f t="shared" ca="1" si="34"/>
        <v>0</v>
      </c>
      <c r="CQ57" s="25">
        <f>AVERAGE($B38:$B57)</f>
        <v>77.914461500000002</v>
      </c>
      <c r="CR57" s="34">
        <f>IF($B56&gt;=CQ56,MIN(1,1/$CA$15+CR56),0)</f>
        <v>1</v>
      </c>
      <c r="CS57" s="23">
        <f t="shared" si="114"/>
        <v>8.8830385180231897E-3</v>
      </c>
      <c r="CT57" s="27">
        <f t="shared" si="115"/>
        <v>1.046796647808802</v>
      </c>
      <c r="CU57" s="27">
        <f t="shared" ca="1" si="35"/>
        <v>0</v>
      </c>
      <c r="CV57" s="43">
        <f t="shared" ca="1" si="36"/>
        <v>0</v>
      </c>
      <c r="CW57" s="25">
        <f t="shared" si="66"/>
        <v>82.099052</v>
      </c>
      <c r="CX57" s="34">
        <f t="shared" si="116"/>
        <v>1</v>
      </c>
      <c r="CY57" s="23">
        <f t="shared" si="117"/>
        <v>8.8830385180231897E-3</v>
      </c>
      <c r="CZ57" s="27">
        <f t="shared" si="118"/>
        <v>1.046796647808802</v>
      </c>
      <c r="DA57" s="27">
        <f t="shared" ca="1" si="37"/>
        <v>0</v>
      </c>
      <c r="DB57" s="43">
        <f t="shared" ca="1" si="38"/>
        <v>0</v>
      </c>
      <c r="DC57" s="25">
        <f t="shared" si="67"/>
        <v>82.099052</v>
      </c>
      <c r="DD57" s="34">
        <f t="shared" si="68"/>
        <v>1</v>
      </c>
      <c r="DE57" s="23">
        <f t="shared" si="119"/>
        <v>8.8830385180231897E-3</v>
      </c>
      <c r="DF57" s="27">
        <f t="shared" si="120"/>
        <v>1.0573151320919518</v>
      </c>
      <c r="DG57" s="27">
        <f t="shared" ca="1" si="2"/>
        <v>0</v>
      </c>
      <c r="DH57" s="43">
        <f t="shared" ca="1" si="3"/>
        <v>0</v>
      </c>
      <c r="DI57" s="25">
        <f t="shared" si="69"/>
        <v>93.078069999999997</v>
      </c>
      <c r="DJ57" s="26">
        <f>IF(DJ56=0,IF($B56&gt;=$DK$14*DI56,1,0),IF($B56&lt;DI56*$DK$16,0,1))</f>
        <v>1</v>
      </c>
      <c r="DK57" s="23">
        <f t="shared" si="121"/>
        <v>8.8830385180231897E-3</v>
      </c>
      <c r="DL57" s="27">
        <f t="shared" si="122"/>
        <v>1.0625743742335265</v>
      </c>
      <c r="DM57" s="27">
        <f t="shared" ca="1" si="39"/>
        <v>0</v>
      </c>
      <c r="DN57" s="43">
        <f t="shared" ca="1" si="40"/>
        <v>0</v>
      </c>
      <c r="DO57" s="25">
        <f t="shared" si="70"/>
        <v>87.793223999999995</v>
      </c>
      <c r="DP57" s="26">
        <f>IF(DP56=0,IF($B56&gt;=$DK$14*DO56,1,0),IF($B56&lt;DO56*$DK$16,0,1))</f>
        <v>1</v>
      </c>
      <c r="DQ57" s="23">
        <f t="shared" si="123"/>
        <v>8.8830385180231897E-3</v>
      </c>
      <c r="DR57" s="27">
        <f t="shared" si="124"/>
        <v>1.0625743742335265</v>
      </c>
      <c r="DS57" s="27">
        <f t="shared" ca="1" si="41"/>
        <v>0</v>
      </c>
      <c r="DT57" s="43">
        <f t="shared" ca="1" si="42"/>
        <v>0</v>
      </c>
      <c r="DU57" s="25">
        <f t="shared" si="71"/>
        <v>82.099052</v>
      </c>
      <c r="DV57" s="26">
        <f>IF(DV56=0,IF($B56&gt;=$DK$14*DU56,1,0),IF($B56&lt;DU56*$DK$16,0,1))</f>
        <v>1</v>
      </c>
      <c r="DW57" s="23">
        <f t="shared" si="125"/>
        <v>8.8830385180231897E-3</v>
      </c>
      <c r="DX57" s="27">
        <f t="shared" si="126"/>
        <v>1.0625743742335265</v>
      </c>
      <c r="DY57" s="27">
        <f t="shared" ca="1" si="43"/>
        <v>0</v>
      </c>
      <c r="DZ57" s="43">
        <f t="shared" ca="1" si="44"/>
        <v>0</v>
      </c>
      <c r="EA57" s="25">
        <f>AVERAGE($B38:$B57)</f>
        <v>77.914461500000002</v>
      </c>
      <c r="EB57" s="26">
        <f>IF(EB56=0,IF($B56&gt;=$DK$14*EA56,1,0),IF($B56&lt;EA56*$DK$16,0,1))</f>
        <v>1</v>
      </c>
      <c r="EC57" s="23">
        <f t="shared" si="127"/>
        <v>8.8830385180231897E-3</v>
      </c>
      <c r="ED57" s="27">
        <f t="shared" si="128"/>
        <v>1.0625743742335265</v>
      </c>
      <c r="EE57" s="27">
        <f t="shared" ca="1" si="45"/>
        <v>0</v>
      </c>
      <c r="EF57" s="43">
        <f t="shared" ca="1" si="46"/>
        <v>0</v>
      </c>
      <c r="EG57" s="25">
        <f t="shared" si="72"/>
        <v>82.099052</v>
      </c>
      <c r="EH57" s="34">
        <f t="shared" si="129"/>
        <v>1</v>
      </c>
      <c r="EI57" s="23">
        <f t="shared" si="130"/>
        <v>8.8830385180231897E-3</v>
      </c>
      <c r="EJ57" s="27">
        <f t="shared" si="131"/>
        <v>1.0625743742335265</v>
      </c>
      <c r="EK57" s="27">
        <f t="shared" ca="1" si="47"/>
        <v>0</v>
      </c>
      <c r="EL57" s="43">
        <f t="shared" ca="1" si="48"/>
        <v>0</v>
      </c>
      <c r="EM57" s="47"/>
      <c r="EN57" s="47"/>
      <c r="EO57" s="47"/>
      <c r="EP57" s="47"/>
      <c r="EQ57" s="47"/>
      <c r="ER57" s="47"/>
      <c r="ES57" s="47"/>
      <c r="ET57" s="47"/>
      <c r="EU57" s="47"/>
      <c r="EV57" s="47"/>
      <c r="EW57" s="47"/>
      <c r="EX57" s="47"/>
      <c r="EY57" s="47"/>
      <c r="EZ57" s="47"/>
      <c r="FA57" s="25">
        <f t="shared" si="73"/>
        <v>82.099052</v>
      </c>
      <c r="FB57" s="26">
        <f t="shared" si="132"/>
        <v>1</v>
      </c>
      <c r="FC57" s="23">
        <f t="shared" si="133"/>
        <v>8.8830385180231897E-3</v>
      </c>
      <c r="FD57" s="27">
        <f t="shared" si="134"/>
        <v>1.0625743742335265</v>
      </c>
      <c r="FE57" s="27">
        <f t="shared" ca="1" si="49"/>
        <v>0</v>
      </c>
      <c r="FF57" s="43">
        <f t="shared" ca="1" si="50"/>
        <v>0</v>
      </c>
      <c r="FG57" s="25">
        <f t="shared" si="74"/>
        <v>82.099052</v>
      </c>
      <c r="FH57" s="26">
        <f t="shared" si="135"/>
        <v>1</v>
      </c>
      <c r="FI57" s="23">
        <f t="shared" si="136"/>
        <v>8.8830385180231897E-3</v>
      </c>
      <c r="FJ57" s="27">
        <f t="shared" si="137"/>
        <v>1.0625743742335265</v>
      </c>
      <c r="FK57" s="27">
        <f t="shared" ca="1" si="51"/>
        <v>0</v>
      </c>
      <c r="FL57" s="43">
        <f t="shared" ca="1" si="52"/>
        <v>0</v>
      </c>
      <c r="FM57" s="47"/>
      <c r="FN57" s="47"/>
    </row>
    <row r="58" spans="1:170" x14ac:dyDescent="0.2">
      <c r="A58" s="30">
        <v>26419</v>
      </c>
      <c r="B58" s="34">
        <v>95.199420000000003</v>
      </c>
      <c r="C58" s="23">
        <v>4.6698392000357192E-3</v>
      </c>
      <c r="D58" s="24">
        <f t="shared" si="4"/>
        <v>1.8288334591048283E-2</v>
      </c>
      <c r="E58" s="25" t="e">
        <f>#N/A</f>
        <v>#N/A</v>
      </c>
      <c r="F58" s="26">
        <v>1</v>
      </c>
      <c r="G58" s="23">
        <f t="shared" si="75"/>
        <v>1.8288334591048283E-2</v>
      </c>
      <c r="H58" s="27">
        <f t="shared" si="76"/>
        <v>1.082007089917383</v>
      </c>
      <c r="I58" s="27">
        <f t="shared" ca="1" si="5"/>
        <v>0</v>
      </c>
      <c r="J58" s="43">
        <f t="shared" ca="1" si="6"/>
        <v>0</v>
      </c>
      <c r="K58" s="25" t="e">
        <f>#N/A</f>
        <v>#N/A</v>
      </c>
      <c r="L58" s="26">
        <v>0</v>
      </c>
      <c r="M58" s="23">
        <f t="shared" si="77"/>
        <v>4.6698392000357192E-3</v>
      </c>
      <c r="N58" s="27">
        <f t="shared" si="78"/>
        <v>1.0192759385835171</v>
      </c>
      <c r="O58" s="27">
        <f t="shared" ca="1" si="7"/>
        <v>0</v>
      </c>
      <c r="P58" s="43">
        <f t="shared" ca="1" si="8"/>
        <v>0</v>
      </c>
      <c r="Q58" s="25">
        <f t="shared" si="53"/>
        <v>83.87447499999999</v>
      </c>
      <c r="R58" s="26">
        <f t="shared" si="79"/>
        <v>1</v>
      </c>
      <c r="S58" s="23">
        <f t="shared" si="80"/>
        <v>1.8288334591048283E-2</v>
      </c>
      <c r="T58" s="27">
        <f t="shared" si="81"/>
        <v>1.082007089917383</v>
      </c>
      <c r="U58" s="27">
        <f t="shared" ca="1" si="9"/>
        <v>0</v>
      </c>
      <c r="V58" s="43">
        <f t="shared" ca="1" si="10"/>
        <v>0</v>
      </c>
      <c r="W58" s="25">
        <f t="shared" si="54"/>
        <v>94.344535000000008</v>
      </c>
      <c r="X58" s="26">
        <f t="shared" si="82"/>
        <v>1</v>
      </c>
      <c r="Y58" s="23">
        <f t="shared" si="83"/>
        <v>1.8288334591048283E-2</v>
      </c>
      <c r="Z58" s="27">
        <f t="shared" si="84"/>
        <v>1.082007089917383</v>
      </c>
      <c r="AA58" s="27">
        <f t="shared" ca="1" si="11"/>
        <v>0</v>
      </c>
      <c r="AB58" s="43">
        <f t="shared" ca="1" si="12"/>
        <v>0</v>
      </c>
      <c r="AC58" s="25">
        <f t="shared" si="55"/>
        <v>91.816357999999994</v>
      </c>
      <c r="AD58" s="26">
        <f t="shared" si="85"/>
        <v>1</v>
      </c>
      <c r="AE58" s="23">
        <f t="shared" si="86"/>
        <v>1.8288334591048283E-2</v>
      </c>
      <c r="AF58" s="27">
        <f t="shared" si="87"/>
        <v>1.082007089917383</v>
      </c>
      <c r="AG58" s="27">
        <f t="shared" ca="1" si="13"/>
        <v>0</v>
      </c>
      <c r="AH58" s="43">
        <f t="shared" ca="1" si="14"/>
        <v>0</v>
      </c>
      <c r="AI58" s="25">
        <f t="shared" si="56"/>
        <v>83.87447499999999</v>
      </c>
      <c r="AJ58" s="26">
        <f t="shared" si="88"/>
        <v>1</v>
      </c>
      <c r="AK58" s="23">
        <f t="shared" si="89"/>
        <v>1.8288334591048283E-2</v>
      </c>
      <c r="AL58" s="27">
        <f t="shared" si="90"/>
        <v>1.082007089917383</v>
      </c>
      <c r="AM58" s="27">
        <f t="shared" ca="1" si="15"/>
        <v>0</v>
      </c>
      <c r="AN58" s="43">
        <f t="shared" ca="1" si="16"/>
        <v>0</v>
      </c>
      <c r="AO58" s="25">
        <f t="shared" si="57"/>
        <v>83.87447499999999</v>
      </c>
      <c r="AP58" s="34">
        <f t="shared" si="91"/>
        <v>1</v>
      </c>
      <c r="AQ58" s="23">
        <f t="shared" si="92"/>
        <v>1.8288334591048283E-2</v>
      </c>
      <c r="AR58" s="27">
        <f t="shared" si="93"/>
        <v>1.082007089917383</v>
      </c>
      <c r="AS58" s="27">
        <f t="shared" ca="1" si="17"/>
        <v>0</v>
      </c>
      <c r="AT58" s="43">
        <f t="shared" ca="1" si="18"/>
        <v>0</v>
      </c>
      <c r="AU58" s="25">
        <f t="shared" si="58"/>
        <v>91.816357999999994</v>
      </c>
      <c r="AV58" s="26">
        <f t="shared" si="94"/>
        <v>1</v>
      </c>
      <c r="AW58" s="23">
        <f t="shared" si="95"/>
        <v>1.8288334591048283E-2</v>
      </c>
      <c r="AX58" s="27">
        <f t="shared" si="96"/>
        <v>1.082007089917383</v>
      </c>
      <c r="AY58" s="27">
        <f t="shared" ca="1" si="19"/>
        <v>0</v>
      </c>
      <c r="AZ58" s="43">
        <f t="shared" ca="1" si="20"/>
        <v>0</v>
      </c>
      <c r="BA58" s="25">
        <f t="shared" si="59"/>
        <v>91.816357999999994</v>
      </c>
      <c r="BB58" s="26">
        <f t="shared" si="97"/>
        <v>1</v>
      </c>
      <c r="BC58" s="23">
        <f t="shared" si="98"/>
        <v>1.8288334591048283E-2</v>
      </c>
      <c r="BD58" s="27">
        <f t="shared" si="99"/>
        <v>1.082007089917383</v>
      </c>
      <c r="BE58" s="27">
        <f t="shared" ca="1" si="21"/>
        <v>0</v>
      </c>
      <c r="BF58" s="43">
        <f t="shared" ca="1" si="22"/>
        <v>0</v>
      </c>
      <c r="BG58" s="25">
        <f t="shared" si="60"/>
        <v>83.87447499999999</v>
      </c>
      <c r="BH58" s="26">
        <f>IF(AVERAGE($B56:$B57)&gt;=AVERAGE($B37:$B57),1,0)</f>
        <v>1</v>
      </c>
      <c r="BI58" s="23">
        <f t="shared" si="100"/>
        <v>1.8288334591048283E-2</v>
      </c>
      <c r="BJ58" s="27">
        <f t="shared" si="101"/>
        <v>1.082007089917383</v>
      </c>
      <c r="BK58" s="27">
        <f t="shared" ca="1" si="23"/>
        <v>0</v>
      </c>
      <c r="BL58" s="43">
        <f t="shared" ca="1" si="24"/>
        <v>0</v>
      </c>
      <c r="BM58" s="25">
        <f t="shared" si="61"/>
        <v>89.027589999999989</v>
      </c>
      <c r="BN58" s="26">
        <f t="shared" si="102"/>
        <v>1</v>
      </c>
      <c r="BO58" s="23">
        <f t="shared" si="103"/>
        <v>1.8288334591048283E-2</v>
      </c>
      <c r="BP58" s="27">
        <f t="shared" si="104"/>
        <v>1.082007089917383</v>
      </c>
      <c r="BQ58" s="27">
        <f t="shared" ca="1" si="25"/>
        <v>0</v>
      </c>
      <c r="BR58" s="43">
        <f t="shared" ca="1" si="26"/>
        <v>0</v>
      </c>
      <c r="BS58" s="25">
        <f t="shared" si="62"/>
        <v>83.87447499999999</v>
      </c>
      <c r="BT58" s="34">
        <f t="shared" si="105"/>
        <v>1</v>
      </c>
      <c r="BU58" s="23">
        <f t="shared" si="106"/>
        <v>1.8288334591048283E-2</v>
      </c>
      <c r="BV58" s="27">
        <f t="shared" si="107"/>
        <v>1.082007089917383</v>
      </c>
      <c r="BW58" s="27">
        <f t="shared" ca="1" si="27"/>
        <v>0</v>
      </c>
      <c r="BX58" s="43">
        <f t="shared" ca="1" si="28"/>
        <v>0</v>
      </c>
      <c r="BY58" s="25">
        <f t="shared" si="63"/>
        <v>94.344535000000008</v>
      </c>
      <c r="BZ58" s="50">
        <f>IF($B57&gt;=BY57,MIN(1,1/$CA$15+BZ57),0)</f>
        <v>1</v>
      </c>
      <c r="CA58" s="23">
        <f t="shared" si="108"/>
        <v>1.8288334591048283E-2</v>
      </c>
      <c r="CB58" s="27">
        <f t="shared" si="109"/>
        <v>1.065940815152717</v>
      </c>
      <c r="CC58" s="27">
        <f t="shared" ca="1" si="29"/>
        <v>0</v>
      </c>
      <c r="CD58" s="43">
        <f t="shared" ca="1" si="30"/>
        <v>0</v>
      </c>
      <c r="CE58" s="25">
        <f t="shared" si="64"/>
        <v>91.816357999999994</v>
      </c>
      <c r="CF58" s="34">
        <f>IF($B57&gt;=CE57,MIN(1,1/$CA$15+CF57),0)</f>
        <v>1</v>
      </c>
      <c r="CG58" s="23">
        <f t="shared" si="110"/>
        <v>1.8288334591048283E-2</v>
      </c>
      <c r="CH58" s="27">
        <f t="shared" si="111"/>
        <v>1.065940815152717</v>
      </c>
      <c r="CI58" s="27">
        <f t="shared" ca="1" si="31"/>
        <v>0</v>
      </c>
      <c r="CJ58" s="43">
        <f t="shared" ca="1" si="32"/>
        <v>0</v>
      </c>
      <c r="CK58" s="25">
        <f t="shared" si="65"/>
        <v>83.87447499999999</v>
      </c>
      <c r="CL58" s="34">
        <f>IF($B57&gt;=CK57,MIN(1,1/$CA$15+CL57),0)</f>
        <v>1</v>
      </c>
      <c r="CM58" s="23">
        <f t="shared" si="112"/>
        <v>1.8288334591048283E-2</v>
      </c>
      <c r="CN58" s="27">
        <f t="shared" si="113"/>
        <v>1.065940815152717</v>
      </c>
      <c r="CO58" s="27">
        <f t="shared" ca="1" si="33"/>
        <v>0</v>
      </c>
      <c r="CP58" s="43">
        <f t="shared" ca="1" si="34"/>
        <v>0</v>
      </c>
      <c r="CQ58" s="25">
        <f>AVERAGE($B39:$B58)</f>
        <v>79.06671</v>
      </c>
      <c r="CR58" s="34">
        <f>IF($B57&gt;=CQ57,MIN(1,1/$CA$15+CR57),0)</f>
        <v>1</v>
      </c>
      <c r="CS58" s="23">
        <f t="shared" si="114"/>
        <v>1.8288334591048283E-2</v>
      </c>
      <c r="CT58" s="27">
        <f t="shared" si="115"/>
        <v>1.065940815152717</v>
      </c>
      <c r="CU58" s="27">
        <f t="shared" ca="1" si="35"/>
        <v>0</v>
      </c>
      <c r="CV58" s="43">
        <f t="shared" ca="1" si="36"/>
        <v>0</v>
      </c>
      <c r="CW58" s="25">
        <f t="shared" si="66"/>
        <v>83.87447499999999</v>
      </c>
      <c r="CX58" s="34">
        <f t="shared" si="116"/>
        <v>1</v>
      </c>
      <c r="CY58" s="23">
        <f t="shared" si="117"/>
        <v>1.8288334591048283E-2</v>
      </c>
      <c r="CZ58" s="27">
        <f t="shared" si="118"/>
        <v>1.065940815152717</v>
      </c>
      <c r="DA58" s="27">
        <f t="shared" ca="1" si="37"/>
        <v>0</v>
      </c>
      <c r="DB58" s="43">
        <f t="shared" ca="1" si="38"/>
        <v>0</v>
      </c>
      <c r="DC58" s="25">
        <f t="shared" si="67"/>
        <v>83.87447499999999</v>
      </c>
      <c r="DD58" s="34">
        <f t="shared" si="68"/>
        <v>1</v>
      </c>
      <c r="DE58" s="23">
        <f t="shared" si="119"/>
        <v>1.8288334591048283E-2</v>
      </c>
      <c r="DF58" s="27">
        <f t="shared" si="120"/>
        <v>1.0766516649958278</v>
      </c>
      <c r="DG58" s="27">
        <f t="shared" ca="1" si="2"/>
        <v>0</v>
      </c>
      <c r="DH58" s="43">
        <f t="shared" ca="1" si="3"/>
        <v>0</v>
      </c>
      <c r="DI58" s="25">
        <f t="shared" si="69"/>
        <v>94.344535000000008</v>
      </c>
      <c r="DJ58" s="26">
        <f>IF(DJ57=0,IF($B57&gt;=$DK$14*DI57,1,0),IF($B57&lt;DI57*$DK$16,0,1))</f>
        <v>1</v>
      </c>
      <c r="DK58" s="23">
        <f t="shared" si="121"/>
        <v>1.8288334591048283E-2</v>
      </c>
      <c r="DL58" s="27">
        <f t="shared" si="122"/>
        <v>1.082007089917383</v>
      </c>
      <c r="DM58" s="27">
        <f t="shared" ca="1" si="39"/>
        <v>0</v>
      </c>
      <c r="DN58" s="43">
        <f t="shared" ca="1" si="40"/>
        <v>0</v>
      </c>
      <c r="DO58" s="25">
        <f t="shared" si="70"/>
        <v>91.816357999999994</v>
      </c>
      <c r="DP58" s="26">
        <f>IF(DP57=0,IF($B57&gt;=$DK$14*DO57,1,0),IF($B57&lt;DO57*$DK$16,0,1))</f>
        <v>1</v>
      </c>
      <c r="DQ58" s="23">
        <f t="shared" si="123"/>
        <v>1.8288334591048283E-2</v>
      </c>
      <c r="DR58" s="27">
        <f t="shared" si="124"/>
        <v>1.082007089917383</v>
      </c>
      <c r="DS58" s="27">
        <f t="shared" ca="1" si="41"/>
        <v>0</v>
      </c>
      <c r="DT58" s="43">
        <f t="shared" ca="1" si="42"/>
        <v>0</v>
      </c>
      <c r="DU58" s="25">
        <f t="shared" si="71"/>
        <v>83.87447499999999</v>
      </c>
      <c r="DV58" s="26">
        <f>IF(DV57=0,IF($B57&gt;=$DK$14*DU57,1,0),IF($B57&lt;DU57*$DK$16,0,1))</f>
        <v>1</v>
      </c>
      <c r="DW58" s="23">
        <f t="shared" si="125"/>
        <v>1.8288334591048283E-2</v>
      </c>
      <c r="DX58" s="27">
        <f t="shared" si="126"/>
        <v>1.082007089917383</v>
      </c>
      <c r="DY58" s="27">
        <f t="shared" ca="1" si="43"/>
        <v>0</v>
      </c>
      <c r="DZ58" s="43">
        <f t="shared" ca="1" si="44"/>
        <v>0</v>
      </c>
      <c r="EA58" s="25">
        <f>AVERAGE($B39:$B58)</f>
        <v>79.06671</v>
      </c>
      <c r="EB58" s="26">
        <f>IF(EB57=0,IF($B57&gt;=$DK$14*EA57,1,0),IF($B57&lt;EA57*$DK$16,0,1))</f>
        <v>1</v>
      </c>
      <c r="EC58" s="23">
        <f t="shared" si="127"/>
        <v>1.8288334591048283E-2</v>
      </c>
      <c r="ED58" s="27">
        <f t="shared" si="128"/>
        <v>1.082007089917383</v>
      </c>
      <c r="EE58" s="27">
        <f t="shared" ca="1" si="45"/>
        <v>0</v>
      </c>
      <c r="EF58" s="43">
        <f t="shared" ca="1" si="46"/>
        <v>0</v>
      </c>
      <c r="EG58" s="25">
        <f t="shared" si="72"/>
        <v>83.87447499999999</v>
      </c>
      <c r="EH58" s="34">
        <f t="shared" si="129"/>
        <v>1</v>
      </c>
      <c r="EI58" s="23">
        <f t="shared" si="130"/>
        <v>1.8288334591048283E-2</v>
      </c>
      <c r="EJ58" s="27">
        <f t="shared" si="131"/>
        <v>1.082007089917383</v>
      </c>
      <c r="EK58" s="27">
        <f t="shared" ca="1" si="47"/>
        <v>0</v>
      </c>
      <c r="EL58" s="43">
        <f t="shared" ca="1" si="48"/>
        <v>0</v>
      </c>
      <c r="EM58" s="47"/>
      <c r="EN58" s="47"/>
      <c r="EO58" s="47"/>
      <c r="EP58" s="47"/>
      <c r="EQ58" s="47"/>
      <c r="ER58" s="47"/>
      <c r="ES58" s="47"/>
      <c r="ET58" s="47"/>
      <c r="EU58" s="47"/>
      <c r="EV58" s="47"/>
      <c r="EW58" s="47"/>
      <c r="EX58" s="47"/>
      <c r="EY58" s="47"/>
      <c r="EZ58" s="47"/>
      <c r="FA58" s="25">
        <f t="shared" si="73"/>
        <v>83.87447499999999</v>
      </c>
      <c r="FB58" s="26">
        <f t="shared" si="132"/>
        <v>1</v>
      </c>
      <c r="FC58" s="23">
        <f t="shared" si="133"/>
        <v>1.8288334591048283E-2</v>
      </c>
      <c r="FD58" s="27">
        <f t="shared" si="134"/>
        <v>1.082007089917383</v>
      </c>
      <c r="FE58" s="27">
        <f t="shared" ca="1" si="49"/>
        <v>0</v>
      </c>
      <c r="FF58" s="43">
        <f t="shared" ca="1" si="50"/>
        <v>0</v>
      </c>
      <c r="FG58" s="25">
        <f t="shared" si="74"/>
        <v>83.87447499999999</v>
      </c>
      <c r="FH58" s="26">
        <f t="shared" si="135"/>
        <v>1</v>
      </c>
      <c r="FI58" s="23">
        <f t="shared" si="136"/>
        <v>1.8288334591048283E-2</v>
      </c>
      <c r="FJ58" s="27">
        <f t="shared" si="137"/>
        <v>1.082007089917383</v>
      </c>
      <c r="FK58" s="27">
        <f t="shared" ca="1" si="51"/>
        <v>0</v>
      </c>
      <c r="FL58" s="43">
        <f t="shared" ca="1" si="52"/>
        <v>0</v>
      </c>
      <c r="FM58" s="47"/>
      <c r="FN58" s="47"/>
    </row>
    <row r="59" spans="1:170" x14ac:dyDescent="0.2">
      <c r="A59" s="30">
        <v>26450</v>
      </c>
      <c r="B59" s="34">
        <v>96.595110000000005</v>
      </c>
      <c r="C59" s="23">
        <v>4.5192918055816378E-3</v>
      </c>
      <c r="D59" s="24">
        <f t="shared" si="4"/>
        <v>1.4660698563079499E-2</v>
      </c>
      <c r="E59" s="25" t="e">
        <f>#N/A</f>
        <v>#N/A</v>
      </c>
      <c r="F59" s="26">
        <v>1</v>
      </c>
      <c r="G59" s="23">
        <f t="shared" si="75"/>
        <v>1.4660698563079499E-2</v>
      </c>
      <c r="H59" s="27">
        <f t="shared" si="76"/>
        <v>1.0978700697057766</v>
      </c>
      <c r="I59" s="27">
        <f t="shared" ca="1" si="5"/>
        <v>0</v>
      </c>
      <c r="J59" s="43">
        <f t="shared" ca="1" si="6"/>
        <v>0</v>
      </c>
      <c r="K59" s="25" t="e">
        <f>#N/A</f>
        <v>#N/A</v>
      </c>
      <c r="L59" s="26">
        <v>0</v>
      </c>
      <c r="M59" s="23">
        <f t="shared" si="77"/>
        <v>4.5192918055816378E-3</v>
      </c>
      <c r="N59" s="27">
        <f t="shared" si="78"/>
        <v>1.0238823439803841</v>
      </c>
      <c r="O59" s="27">
        <f t="shared" ca="1" si="7"/>
        <v>0</v>
      </c>
      <c r="P59" s="43">
        <f t="shared" ca="1" si="8"/>
        <v>0</v>
      </c>
      <c r="Q59" s="25">
        <f t="shared" si="53"/>
        <v>85.908983000000006</v>
      </c>
      <c r="R59" s="26">
        <f t="shared" si="79"/>
        <v>1</v>
      </c>
      <c r="S59" s="23">
        <f t="shared" si="80"/>
        <v>1.4660698563079499E-2</v>
      </c>
      <c r="T59" s="27">
        <f t="shared" si="81"/>
        <v>1.0978700697057766</v>
      </c>
      <c r="U59" s="27">
        <f t="shared" ca="1" si="9"/>
        <v>0</v>
      </c>
      <c r="V59" s="43">
        <f t="shared" ca="1" si="10"/>
        <v>0</v>
      </c>
      <c r="W59" s="25">
        <f t="shared" si="54"/>
        <v>95.897265000000004</v>
      </c>
      <c r="X59" s="26">
        <f t="shared" si="82"/>
        <v>1</v>
      </c>
      <c r="Y59" s="23">
        <f t="shared" si="83"/>
        <v>1.4660698563079499E-2</v>
      </c>
      <c r="Z59" s="27">
        <f t="shared" si="84"/>
        <v>1.0978700697057766</v>
      </c>
      <c r="AA59" s="27">
        <f t="shared" ca="1" si="11"/>
        <v>0</v>
      </c>
      <c r="AB59" s="43">
        <f t="shared" ca="1" si="12"/>
        <v>0</v>
      </c>
      <c r="AC59" s="25">
        <f t="shared" si="55"/>
        <v>93.53855999999999</v>
      </c>
      <c r="AD59" s="26">
        <f t="shared" si="85"/>
        <v>1</v>
      </c>
      <c r="AE59" s="23">
        <f t="shared" si="86"/>
        <v>1.4660698563079499E-2</v>
      </c>
      <c r="AF59" s="27">
        <f t="shared" si="87"/>
        <v>1.0978700697057766</v>
      </c>
      <c r="AG59" s="27">
        <f t="shared" ca="1" si="13"/>
        <v>0</v>
      </c>
      <c r="AH59" s="43">
        <f t="shared" ca="1" si="14"/>
        <v>0</v>
      </c>
      <c r="AI59" s="25">
        <f t="shared" si="56"/>
        <v>85.908983000000006</v>
      </c>
      <c r="AJ59" s="26">
        <f t="shared" si="88"/>
        <v>1</v>
      </c>
      <c r="AK59" s="23">
        <f t="shared" si="89"/>
        <v>1.4660698563079499E-2</v>
      </c>
      <c r="AL59" s="27">
        <f t="shared" si="90"/>
        <v>1.0978700697057766</v>
      </c>
      <c r="AM59" s="27">
        <f t="shared" ca="1" si="15"/>
        <v>0</v>
      </c>
      <c r="AN59" s="43">
        <f t="shared" ca="1" si="16"/>
        <v>0</v>
      </c>
      <c r="AO59" s="25">
        <f t="shared" si="57"/>
        <v>85.908983000000006</v>
      </c>
      <c r="AP59" s="34">
        <f t="shared" si="91"/>
        <v>1</v>
      </c>
      <c r="AQ59" s="23">
        <f t="shared" si="92"/>
        <v>1.4660698563079499E-2</v>
      </c>
      <c r="AR59" s="27">
        <f t="shared" si="93"/>
        <v>1.0978700697057766</v>
      </c>
      <c r="AS59" s="27">
        <f t="shared" ca="1" si="17"/>
        <v>0</v>
      </c>
      <c r="AT59" s="43">
        <f t="shared" ca="1" si="18"/>
        <v>0</v>
      </c>
      <c r="AU59" s="25">
        <f t="shared" si="58"/>
        <v>93.53855999999999</v>
      </c>
      <c r="AV59" s="26">
        <f t="shared" si="94"/>
        <v>1</v>
      </c>
      <c r="AW59" s="23">
        <f t="shared" si="95"/>
        <v>1.4660698563079499E-2</v>
      </c>
      <c r="AX59" s="27">
        <f t="shared" si="96"/>
        <v>1.0978700697057766</v>
      </c>
      <c r="AY59" s="27">
        <f t="shared" ca="1" si="19"/>
        <v>0</v>
      </c>
      <c r="AZ59" s="43">
        <f t="shared" ca="1" si="20"/>
        <v>0</v>
      </c>
      <c r="BA59" s="25">
        <f t="shared" si="59"/>
        <v>93.53855999999999</v>
      </c>
      <c r="BB59" s="26">
        <f t="shared" si="97"/>
        <v>1</v>
      </c>
      <c r="BC59" s="23">
        <f t="shared" si="98"/>
        <v>1.4660698563079499E-2</v>
      </c>
      <c r="BD59" s="27">
        <f t="shared" si="99"/>
        <v>1.0978700697057766</v>
      </c>
      <c r="BE59" s="27">
        <f t="shared" ca="1" si="21"/>
        <v>0</v>
      </c>
      <c r="BF59" s="43">
        <f t="shared" ca="1" si="22"/>
        <v>0</v>
      </c>
      <c r="BG59" s="25">
        <f t="shared" si="60"/>
        <v>85.908983000000006</v>
      </c>
      <c r="BH59" s="26">
        <f>IF(AVERAGE($B57:$B58)&gt;=AVERAGE($B38:$B58),1,0)</f>
        <v>1</v>
      </c>
      <c r="BI59" s="23">
        <f t="shared" si="100"/>
        <v>1.4660698563079499E-2</v>
      </c>
      <c r="BJ59" s="27">
        <f t="shared" si="101"/>
        <v>1.0978700697057766</v>
      </c>
      <c r="BK59" s="27">
        <f t="shared" ca="1" si="23"/>
        <v>0</v>
      </c>
      <c r="BL59" s="43">
        <f t="shared" ca="1" si="24"/>
        <v>0</v>
      </c>
      <c r="BM59" s="25">
        <f t="shared" si="61"/>
        <v>92.61281666666666</v>
      </c>
      <c r="BN59" s="26">
        <f t="shared" si="102"/>
        <v>1</v>
      </c>
      <c r="BO59" s="23">
        <f t="shared" si="103"/>
        <v>1.4660698563079499E-2</v>
      </c>
      <c r="BP59" s="27">
        <f t="shared" si="104"/>
        <v>1.0978700697057766</v>
      </c>
      <c r="BQ59" s="27">
        <f t="shared" ca="1" si="25"/>
        <v>0</v>
      </c>
      <c r="BR59" s="43">
        <f t="shared" ca="1" si="26"/>
        <v>0</v>
      </c>
      <c r="BS59" s="25">
        <f t="shared" si="62"/>
        <v>85.908983000000006</v>
      </c>
      <c r="BT59" s="34">
        <f t="shared" si="105"/>
        <v>1</v>
      </c>
      <c r="BU59" s="23">
        <f t="shared" si="106"/>
        <v>1.4660698563079499E-2</v>
      </c>
      <c r="BV59" s="27">
        <f t="shared" si="107"/>
        <v>1.0978700697057766</v>
      </c>
      <c r="BW59" s="27">
        <f t="shared" ca="1" si="27"/>
        <v>0</v>
      </c>
      <c r="BX59" s="43">
        <f t="shared" ca="1" si="28"/>
        <v>0</v>
      </c>
      <c r="BY59" s="25">
        <f t="shared" si="63"/>
        <v>95.897265000000004</v>
      </c>
      <c r="BZ59" s="50">
        <f>IF($B58&gt;=BY58,MIN(1,1/$CA$15+BZ58),0)</f>
        <v>1</v>
      </c>
      <c r="CA59" s="23">
        <f t="shared" si="108"/>
        <v>1.4660698563079499E-2</v>
      </c>
      <c r="CB59" s="27">
        <f t="shared" si="109"/>
        <v>1.0815682521297543</v>
      </c>
      <c r="CC59" s="27">
        <f t="shared" ca="1" si="29"/>
        <v>0</v>
      </c>
      <c r="CD59" s="43">
        <f t="shared" ca="1" si="30"/>
        <v>0</v>
      </c>
      <c r="CE59" s="25">
        <f t="shared" si="64"/>
        <v>93.53855999999999</v>
      </c>
      <c r="CF59" s="34">
        <f>IF($B58&gt;=CE58,MIN(1,1/$CA$15+CF58),0)</f>
        <v>1</v>
      </c>
      <c r="CG59" s="23">
        <f t="shared" si="110"/>
        <v>1.4660698563079499E-2</v>
      </c>
      <c r="CH59" s="27">
        <f t="shared" si="111"/>
        <v>1.0815682521297543</v>
      </c>
      <c r="CI59" s="27">
        <f t="shared" ca="1" si="31"/>
        <v>0</v>
      </c>
      <c r="CJ59" s="43">
        <f t="shared" ca="1" si="32"/>
        <v>0</v>
      </c>
      <c r="CK59" s="25">
        <f t="shared" si="65"/>
        <v>85.908983000000006</v>
      </c>
      <c r="CL59" s="34">
        <f>IF($B58&gt;=CK58,MIN(1,1/$CA$15+CL58),0)</f>
        <v>1</v>
      </c>
      <c r="CM59" s="23">
        <f t="shared" si="112"/>
        <v>1.4660698563079499E-2</v>
      </c>
      <c r="CN59" s="27">
        <f t="shared" si="113"/>
        <v>1.0815682521297543</v>
      </c>
      <c r="CO59" s="27">
        <f t="shared" ca="1" si="33"/>
        <v>0</v>
      </c>
      <c r="CP59" s="43">
        <f t="shared" ca="1" si="34"/>
        <v>0</v>
      </c>
      <c r="CQ59" s="25">
        <f>AVERAGE($B40:$B59)</f>
        <v>80.288742999999997</v>
      </c>
      <c r="CR59" s="34">
        <f>IF($B58&gt;=CQ58,MIN(1,1/$CA$15+CR58),0)</f>
        <v>1</v>
      </c>
      <c r="CS59" s="23">
        <f t="shared" si="114"/>
        <v>1.4660698563079499E-2</v>
      </c>
      <c r="CT59" s="27">
        <f t="shared" si="115"/>
        <v>1.0815682521297543</v>
      </c>
      <c r="CU59" s="27">
        <f t="shared" ca="1" si="35"/>
        <v>0</v>
      </c>
      <c r="CV59" s="43">
        <f t="shared" ca="1" si="36"/>
        <v>0</v>
      </c>
      <c r="CW59" s="25">
        <f t="shared" si="66"/>
        <v>85.908983000000006</v>
      </c>
      <c r="CX59" s="34">
        <f t="shared" si="116"/>
        <v>1</v>
      </c>
      <c r="CY59" s="23">
        <f t="shared" si="117"/>
        <v>1.4660698563079499E-2</v>
      </c>
      <c r="CZ59" s="27">
        <f t="shared" si="118"/>
        <v>1.0815682521297543</v>
      </c>
      <c r="DA59" s="27">
        <f t="shared" ca="1" si="37"/>
        <v>0</v>
      </c>
      <c r="DB59" s="43">
        <f t="shared" ca="1" si="38"/>
        <v>0</v>
      </c>
      <c r="DC59" s="25">
        <f t="shared" si="67"/>
        <v>85.908983000000006</v>
      </c>
      <c r="DD59" s="34">
        <f t="shared" si="68"/>
        <v>1</v>
      </c>
      <c r="DE59" s="23">
        <f t="shared" si="119"/>
        <v>1.4660698563079499E-2</v>
      </c>
      <c r="DF59" s="27">
        <f t="shared" si="120"/>
        <v>1.0924361305137693</v>
      </c>
      <c r="DG59" s="27">
        <f t="shared" ca="1" si="2"/>
        <v>0</v>
      </c>
      <c r="DH59" s="43">
        <f t="shared" ca="1" si="3"/>
        <v>0</v>
      </c>
      <c r="DI59" s="25">
        <f t="shared" si="69"/>
        <v>95.897265000000004</v>
      </c>
      <c r="DJ59" s="26">
        <f>IF(DJ58=0,IF($B58&gt;=$DK$14*DI58,1,0),IF($B58&lt;DI58*$DK$16,0,1))</f>
        <v>1</v>
      </c>
      <c r="DK59" s="23">
        <f t="shared" si="121"/>
        <v>1.4660698563079499E-2</v>
      </c>
      <c r="DL59" s="27">
        <f t="shared" si="122"/>
        <v>1.0978700697057766</v>
      </c>
      <c r="DM59" s="27">
        <f t="shared" ca="1" si="39"/>
        <v>0</v>
      </c>
      <c r="DN59" s="43">
        <f t="shared" ca="1" si="40"/>
        <v>0</v>
      </c>
      <c r="DO59" s="25">
        <f t="shared" si="70"/>
        <v>93.53855999999999</v>
      </c>
      <c r="DP59" s="26">
        <f>IF(DP58=0,IF($B58&gt;=$DK$14*DO58,1,0),IF($B58&lt;DO58*$DK$16,0,1))</f>
        <v>1</v>
      </c>
      <c r="DQ59" s="23">
        <f t="shared" si="123"/>
        <v>1.4660698563079499E-2</v>
      </c>
      <c r="DR59" s="27">
        <f t="shared" si="124"/>
        <v>1.0978700697057766</v>
      </c>
      <c r="DS59" s="27">
        <f t="shared" ca="1" si="41"/>
        <v>0</v>
      </c>
      <c r="DT59" s="43">
        <f t="shared" ca="1" si="42"/>
        <v>0</v>
      </c>
      <c r="DU59" s="25">
        <f t="shared" si="71"/>
        <v>85.908983000000006</v>
      </c>
      <c r="DV59" s="26">
        <f>IF(DV58=0,IF($B58&gt;=$DK$14*DU58,1,0),IF($B58&lt;DU58*$DK$16,0,1))</f>
        <v>1</v>
      </c>
      <c r="DW59" s="23">
        <f t="shared" si="125"/>
        <v>1.4660698563079499E-2</v>
      </c>
      <c r="DX59" s="27">
        <f t="shared" si="126"/>
        <v>1.0978700697057766</v>
      </c>
      <c r="DY59" s="27">
        <f t="shared" ca="1" si="43"/>
        <v>0</v>
      </c>
      <c r="DZ59" s="43">
        <f t="shared" ca="1" si="44"/>
        <v>0</v>
      </c>
      <c r="EA59" s="25">
        <f>AVERAGE($B40:$B59)</f>
        <v>80.288742999999997</v>
      </c>
      <c r="EB59" s="26">
        <f>IF(EB58=0,IF($B58&gt;=$DK$14*EA58,1,0),IF($B58&lt;EA58*$DK$16,0,1))</f>
        <v>1</v>
      </c>
      <c r="EC59" s="23">
        <f t="shared" si="127"/>
        <v>1.4660698563079499E-2</v>
      </c>
      <c r="ED59" s="27">
        <f t="shared" si="128"/>
        <v>1.0978700697057766</v>
      </c>
      <c r="EE59" s="27">
        <f t="shared" ca="1" si="45"/>
        <v>0</v>
      </c>
      <c r="EF59" s="43">
        <f t="shared" ca="1" si="46"/>
        <v>0</v>
      </c>
      <c r="EG59" s="25">
        <f t="shared" si="72"/>
        <v>85.908983000000006</v>
      </c>
      <c r="EH59" s="34">
        <f t="shared" si="129"/>
        <v>1</v>
      </c>
      <c r="EI59" s="23">
        <f t="shared" si="130"/>
        <v>1.4660698563079499E-2</v>
      </c>
      <c r="EJ59" s="27">
        <f t="shared" si="131"/>
        <v>1.0978700697057766</v>
      </c>
      <c r="EK59" s="27">
        <f t="shared" ca="1" si="47"/>
        <v>0</v>
      </c>
      <c r="EL59" s="43">
        <f t="shared" ca="1" si="48"/>
        <v>0</v>
      </c>
      <c r="EM59" s="47"/>
      <c r="EN59" s="47"/>
      <c r="EO59" s="47"/>
      <c r="EP59" s="47"/>
      <c r="EQ59" s="47"/>
      <c r="ER59" s="47"/>
      <c r="ES59" s="47"/>
      <c r="ET59" s="47"/>
      <c r="EU59" s="47"/>
      <c r="EV59" s="47"/>
      <c r="EW59" s="47"/>
      <c r="EX59" s="47"/>
      <c r="EY59" s="47"/>
      <c r="EZ59" s="47"/>
      <c r="FA59" s="25">
        <f t="shared" si="73"/>
        <v>85.908983000000006</v>
      </c>
      <c r="FB59" s="26">
        <f t="shared" si="132"/>
        <v>1</v>
      </c>
      <c r="FC59" s="23">
        <f t="shared" si="133"/>
        <v>1.4660698563079499E-2</v>
      </c>
      <c r="FD59" s="27">
        <f t="shared" si="134"/>
        <v>1.0978700697057766</v>
      </c>
      <c r="FE59" s="27">
        <f t="shared" ca="1" si="49"/>
        <v>0</v>
      </c>
      <c r="FF59" s="43">
        <f t="shared" ca="1" si="50"/>
        <v>0</v>
      </c>
      <c r="FG59" s="25">
        <f t="shared" si="74"/>
        <v>85.908983000000006</v>
      </c>
      <c r="FH59" s="26">
        <f t="shared" si="135"/>
        <v>1</v>
      </c>
      <c r="FI59" s="23">
        <f t="shared" si="136"/>
        <v>1.4660698563079499E-2</v>
      </c>
      <c r="FJ59" s="27">
        <f t="shared" si="137"/>
        <v>1.0978700697057766</v>
      </c>
      <c r="FK59" s="27">
        <f t="shared" ca="1" si="51"/>
        <v>0</v>
      </c>
      <c r="FL59" s="43">
        <f t="shared" ca="1" si="52"/>
        <v>0</v>
      </c>
      <c r="FM59" s="47"/>
      <c r="FN59" s="47"/>
    </row>
    <row r="60" spans="1:170" x14ac:dyDescent="0.2">
      <c r="A60" s="30">
        <v>26480</v>
      </c>
      <c r="B60" s="34">
        <v>98.778199999999998</v>
      </c>
      <c r="C60" s="23">
        <v>4.4875659689056491E-3</v>
      </c>
      <c r="D60" s="24">
        <f t="shared" si="4"/>
        <v>2.2600419420817364E-2</v>
      </c>
      <c r="E60" s="25" t="e">
        <f>#N/A</f>
        <v>#N/A</v>
      </c>
      <c r="F60" s="26">
        <v>1</v>
      </c>
      <c r="G60" s="23">
        <f t="shared" si="75"/>
        <v>2.2600419420817364E-2</v>
      </c>
      <c r="H60" s="27">
        <f t="shared" si="76"/>
        <v>1.1226823937506891</v>
      </c>
      <c r="I60" s="27">
        <f t="shared" ca="1" si="5"/>
        <v>0</v>
      </c>
      <c r="J60" s="43">
        <f t="shared" ca="1" si="6"/>
        <v>0</v>
      </c>
      <c r="K60" s="25" t="e">
        <f>#N/A</f>
        <v>#N/A</v>
      </c>
      <c r="L60" s="26">
        <v>0</v>
      </c>
      <c r="M60" s="23">
        <f t="shared" si="77"/>
        <v>4.4875659689056491E-3</v>
      </c>
      <c r="N60" s="27">
        <f t="shared" si="78"/>
        <v>1.0284770835433938</v>
      </c>
      <c r="O60" s="27">
        <f t="shared" ca="1" si="7"/>
        <v>0</v>
      </c>
      <c r="P60" s="43">
        <f t="shared" ca="1" si="8"/>
        <v>0</v>
      </c>
      <c r="Q60" s="25">
        <f t="shared" si="53"/>
        <v>88.108171999999996</v>
      </c>
      <c r="R60" s="26">
        <f t="shared" si="79"/>
        <v>1</v>
      </c>
      <c r="S60" s="23">
        <f t="shared" si="80"/>
        <v>2.2600419420817364E-2</v>
      </c>
      <c r="T60" s="27">
        <f t="shared" si="81"/>
        <v>1.1226823937506891</v>
      </c>
      <c r="U60" s="27">
        <f t="shared" ca="1" si="9"/>
        <v>0</v>
      </c>
      <c r="V60" s="43">
        <f t="shared" ca="1" si="10"/>
        <v>0</v>
      </c>
      <c r="W60" s="25">
        <f t="shared" si="54"/>
        <v>97.686655000000002</v>
      </c>
      <c r="X60" s="26">
        <f t="shared" si="82"/>
        <v>1</v>
      </c>
      <c r="Y60" s="23">
        <f t="shared" si="83"/>
        <v>2.2600419420817364E-2</v>
      </c>
      <c r="Z60" s="27">
        <f t="shared" si="84"/>
        <v>1.1226823937506891</v>
      </c>
      <c r="AA60" s="27">
        <f t="shared" ca="1" si="11"/>
        <v>0</v>
      </c>
      <c r="AB60" s="43">
        <f t="shared" ca="1" si="12"/>
        <v>0</v>
      </c>
      <c r="AC60" s="25">
        <f t="shared" si="55"/>
        <v>95.345773999999977</v>
      </c>
      <c r="AD60" s="26">
        <f t="shared" si="85"/>
        <v>1</v>
      </c>
      <c r="AE60" s="23">
        <f t="shared" si="86"/>
        <v>2.2600419420817364E-2</v>
      </c>
      <c r="AF60" s="27">
        <f t="shared" si="87"/>
        <v>1.1226823937506891</v>
      </c>
      <c r="AG60" s="27">
        <f t="shared" ca="1" si="13"/>
        <v>0</v>
      </c>
      <c r="AH60" s="43">
        <f t="shared" ca="1" si="14"/>
        <v>0</v>
      </c>
      <c r="AI60" s="25">
        <f t="shared" si="56"/>
        <v>88.108171999999996</v>
      </c>
      <c r="AJ60" s="26">
        <f t="shared" si="88"/>
        <v>1</v>
      </c>
      <c r="AK60" s="23">
        <f t="shared" si="89"/>
        <v>2.2600419420817364E-2</v>
      </c>
      <c r="AL60" s="27">
        <f t="shared" si="90"/>
        <v>1.1226823937506891</v>
      </c>
      <c r="AM60" s="27">
        <f t="shared" ca="1" si="15"/>
        <v>0</v>
      </c>
      <c r="AN60" s="43">
        <f t="shared" ca="1" si="16"/>
        <v>0</v>
      </c>
      <c r="AO60" s="25">
        <f t="shared" si="57"/>
        <v>88.108171999999996</v>
      </c>
      <c r="AP60" s="34">
        <f t="shared" si="91"/>
        <v>1</v>
      </c>
      <c r="AQ60" s="23">
        <f t="shared" si="92"/>
        <v>2.2600419420817364E-2</v>
      </c>
      <c r="AR60" s="27">
        <f t="shared" si="93"/>
        <v>1.1226823937506891</v>
      </c>
      <c r="AS60" s="27">
        <f t="shared" ca="1" si="17"/>
        <v>0</v>
      </c>
      <c r="AT60" s="43">
        <f t="shared" ca="1" si="18"/>
        <v>0</v>
      </c>
      <c r="AU60" s="25">
        <f t="shared" si="58"/>
        <v>95.345773999999977</v>
      </c>
      <c r="AV60" s="26">
        <f t="shared" si="94"/>
        <v>1</v>
      </c>
      <c r="AW60" s="23">
        <f t="shared" si="95"/>
        <v>2.2600419420817364E-2</v>
      </c>
      <c r="AX60" s="27">
        <f t="shared" si="96"/>
        <v>1.1226823937506891</v>
      </c>
      <c r="AY60" s="27">
        <f t="shared" ca="1" si="19"/>
        <v>0</v>
      </c>
      <c r="AZ60" s="43">
        <f t="shared" ca="1" si="20"/>
        <v>0</v>
      </c>
      <c r="BA60" s="25">
        <f t="shared" si="59"/>
        <v>95.345773999999977</v>
      </c>
      <c r="BB60" s="26">
        <f t="shared" si="97"/>
        <v>1</v>
      </c>
      <c r="BC60" s="23">
        <f t="shared" si="98"/>
        <v>2.2600419420817364E-2</v>
      </c>
      <c r="BD60" s="27">
        <f t="shared" si="99"/>
        <v>1.1226823937506891</v>
      </c>
      <c r="BE60" s="27">
        <f t="shared" ca="1" si="21"/>
        <v>0</v>
      </c>
      <c r="BF60" s="43">
        <f t="shared" ca="1" si="22"/>
        <v>0</v>
      </c>
      <c r="BG60" s="25">
        <f t="shared" si="60"/>
        <v>88.108171999999996</v>
      </c>
      <c r="BH60" s="26">
        <f>IF(AVERAGE($B58:$B59)&gt;=AVERAGE($B39:$B59),1,0)</f>
        <v>1</v>
      </c>
      <c r="BI60" s="23">
        <f t="shared" si="100"/>
        <v>2.2600419420817364E-2</v>
      </c>
      <c r="BJ60" s="27">
        <f t="shared" si="101"/>
        <v>1.1226823937506891</v>
      </c>
      <c r="BK60" s="27">
        <f t="shared" ca="1" si="23"/>
        <v>0</v>
      </c>
      <c r="BL60" s="43">
        <f t="shared" ca="1" si="24"/>
        <v>0</v>
      </c>
      <c r="BM60" s="25">
        <f t="shared" si="61"/>
        <v>94.41183333333332</v>
      </c>
      <c r="BN60" s="26">
        <f t="shared" si="102"/>
        <v>1</v>
      </c>
      <c r="BO60" s="23">
        <f t="shared" si="103"/>
        <v>2.2600419420817364E-2</v>
      </c>
      <c r="BP60" s="27">
        <f t="shared" si="104"/>
        <v>1.1226823937506891</v>
      </c>
      <c r="BQ60" s="27">
        <f t="shared" ca="1" si="25"/>
        <v>0</v>
      </c>
      <c r="BR60" s="43">
        <f t="shared" ca="1" si="26"/>
        <v>0</v>
      </c>
      <c r="BS60" s="25">
        <f t="shared" si="62"/>
        <v>88.108171999999996</v>
      </c>
      <c r="BT60" s="34">
        <f t="shared" si="105"/>
        <v>1</v>
      </c>
      <c r="BU60" s="23">
        <f t="shared" si="106"/>
        <v>2.2600419420817364E-2</v>
      </c>
      <c r="BV60" s="27">
        <f t="shared" si="107"/>
        <v>1.1226823937506891</v>
      </c>
      <c r="BW60" s="27">
        <f t="shared" ca="1" si="27"/>
        <v>0</v>
      </c>
      <c r="BX60" s="43">
        <f t="shared" ca="1" si="28"/>
        <v>0</v>
      </c>
      <c r="BY60" s="25">
        <f t="shared" si="63"/>
        <v>97.686655000000002</v>
      </c>
      <c r="BZ60" s="50">
        <f>IF($B59&gt;=BY59,MIN(1,1/$CA$15+BZ59),0)</f>
        <v>1</v>
      </c>
      <c r="CA60" s="23">
        <f t="shared" si="108"/>
        <v>2.2600419420817364E-2</v>
      </c>
      <c r="CB60" s="27">
        <f t="shared" si="109"/>
        <v>1.1060121482601271</v>
      </c>
      <c r="CC60" s="27">
        <f t="shared" ca="1" si="29"/>
        <v>0</v>
      </c>
      <c r="CD60" s="43">
        <f t="shared" ca="1" si="30"/>
        <v>0</v>
      </c>
      <c r="CE60" s="25">
        <f t="shared" si="64"/>
        <v>95.345773999999977</v>
      </c>
      <c r="CF60" s="34">
        <f>IF($B59&gt;=CE59,MIN(1,1/$CA$15+CF59),0)</f>
        <v>1</v>
      </c>
      <c r="CG60" s="23">
        <f t="shared" si="110"/>
        <v>2.2600419420817364E-2</v>
      </c>
      <c r="CH60" s="27">
        <f t="shared" si="111"/>
        <v>1.1060121482601271</v>
      </c>
      <c r="CI60" s="27">
        <f t="shared" ca="1" si="31"/>
        <v>0</v>
      </c>
      <c r="CJ60" s="43">
        <f t="shared" ca="1" si="32"/>
        <v>0</v>
      </c>
      <c r="CK60" s="25">
        <f t="shared" si="65"/>
        <v>88.108171999999996</v>
      </c>
      <c r="CL60" s="34">
        <f>IF($B59&gt;=CK59,MIN(1,1/$CA$15+CL59),0)</f>
        <v>1</v>
      </c>
      <c r="CM60" s="23">
        <f t="shared" si="112"/>
        <v>2.2600419420817364E-2</v>
      </c>
      <c r="CN60" s="27">
        <f t="shared" si="113"/>
        <v>1.1060121482601271</v>
      </c>
      <c r="CO60" s="27">
        <f t="shared" ca="1" si="33"/>
        <v>0</v>
      </c>
      <c r="CP60" s="43">
        <f t="shared" ca="1" si="34"/>
        <v>0</v>
      </c>
      <c r="CQ60" s="25">
        <f>AVERAGE($B41:$B60)</f>
        <v>81.619930499999995</v>
      </c>
      <c r="CR60" s="34">
        <f>IF($B59&gt;=CQ59,MIN(1,1/$CA$15+CR59),0)</f>
        <v>1</v>
      </c>
      <c r="CS60" s="23">
        <f t="shared" si="114"/>
        <v>2.2600419420817364E-2</v>
      </c>
      <c r="CT60" s="27">
        <f t="shared" si="115"/>
        <v>1.1060121482601271</v>
      </c>
      <c r="CU60" s="27">
        <f t="shared" ca="1" si="35"/>
        <v>0</v>
      </c>
      <c r="CV60" s="43">
        <f t="shared" ca="1" si="36"/>
        <v>0</v>
      </c>
      <c r="CW60" s="25">
        <f t="shared" si="66"/>
        <v>88.108171999999996</v>
      </c>
      <c r="CX60" s="34">
        <f t="shared" si="116"/>
        <v>1</v>
      </c>
      <c r="CY60" s="23">
        <f t="shared" si="117"/>
        <v>2.2600419420817364E-2</v>
      </c>
      <c r="CZ60" s="27">
        <f t="shared" si="118"/>
        <v>1.1060121482601271</v>
      </c>
      <c r="DA60" s="27">
        <f t="shared" ca="1" si="37"/>
        <v>0</v>
      </c>
      <c r="DB60" s="43">
        <f t="shared" ca="1" si="38"/>
        <v>0</v>
      </c>
      <c r="DC60" s="25">
        <f t="shared" si="67"/>
        <v>88.108171999999996</v>
      </c>
      <c r="DD60" s="34">
        <f t="shared" si="68"/>
        <v>1</v>
      </c>
      <c r="DE60" s="23">
        <f t="shared" si="119"/>
        <v>2.2600419420817364E-2</v>
      </c>
      <c r="DF60" s="27">
        <f t="shared" si="120"/>
        <v>1.1171256452538352</v>
      </c>
      <c r="DG60" s="27">
        <f t="shared" ca="1" si="2"/>
        <v>0</v>
      </c>
      <c r="DH60" s="43">
        <f t="shared" ca="1" si="3"/>
        <v>0</v>
      </c>
      <c r="DI60" s="25">
        <f t="shared" si="69"/>
        <v>97.686655000000002</v>
      </c>
      <c r="DJ60" s="26">
        <f>IF(DJ59=0,IF($B59&gt;=$DK$14*DI59,1,0),IF($B59&lt;DI59*$DK$16,0,1))</f>
        <v>1</v>
      </c>
      <c r="DK60" s="23">
        <f t="shared" si="121"/>
        <v>2.2600419420817364E-2</v>
      </c>
      <c r="DL60" s="27">
        <f t="shared" si="122"/>
        <v>1.1226823937506891</v>
      </c>
      <c r="DM60" s="27">
        <f t="shared" ca="1" si="39"/>
        <v>0</v>
      </c>
      <c r="DN60" s="43">
        <f t="shared" ca="1" si="40"/>
        <v>0</v>
      </c>
      <c r="DO60" s="25">
        <f t="shared" si="70"/>
        <v>95.345773999999977</v>
      </c>
      <c r="DP60" s="26">
        <f>IF(DP59=0,IF($B59&gt;=$DK$14*DO59,1,0),IF($B59&lt;DO59*$DK$16,0,1))</f>
        <v>1</v>
      </c>
      <c r="DQ60" s="23">
        <f t="shared" si="123"/>
        <v>2.2600419420817364E-2</v>
      </c>
      <c r="DR60" s="27">
        <f t="shared" si="124"/>
        <v>1.1226823937506891</v>
      </c>
      <c r="DS60" s="27">
        <f t="shared" ca="1" si="41"/>
        <v>0</v>
      </c>
      <c r="DT60" s="43">
        <f t="shared" ca="1" si="42"/>
        <v>0</v>
      </c>
      <c r="DU60" s="25">
        <f t="shared" si="71"/>
        <v>88.108171999999996</v>
      </c>
      <c r="DV60" s="26">
        <f>IF(DV59=0,IF($B59&gt;=$DK$14*DU59,1,0),IF($B59&lt;DU59*$DK$16,0,1))</f>
        <v>1</v>
      </c>
      <c r="DW60" s="23">
        <f t="shared" si="125"/>
        <v>2.2600419420817364E-2</v>
      </c>
      <c r="DX60" s="27">
        <f t="shared" si="126"/>
        <v>1.1226823937506891</v>
      </c>
      <c r="DY60" s="27">
        <f t="shared" ca="1" si="43"/>
        <v>0</v>
      </c>
      <c r="DZ60" s="43">
        <f t="shared" ca="1" si="44"/>
        <v>0</v>
      </c>
      <c r="EA60" s="25">
        <f>AVERAGE($B41:$B60)</f>
        <v>81.619930499999995</v>
      </c>
      <c r="EB60" s="26">
        <f>IF(EB59=0,IF($B59&gt;=$DK$14*EA59,1,0),IF($B59&lt;EA59*$DK$16,0,1))</f>
        <v>1</v>
      </c>
      <c r="EC60" s="23">
        <f t="shared" si="127"/>
        <v>2.2600419420817364E-2</v>
      </c>
      <c r="ED60" s="27">
        <f t="shared" si="128"/>
        <v>1.1226823937506891</v>
      </c>
      <c r="EE60" s="27">
        <f t="shared" ca="1" si="45"/>
        <v>0</v>
      </c>
      <c r="EF60" s="43">
        <f t="shared" ca="1" si="46"/>
        <v>0</v>
      </c>
      <c r="EG60" s="25">
        <f t="shared" si="72"/>
        <v>88.108171999999996</v>
      </c>
      <c r="EH60" s="34">
        <f t="shared" si="129"/>
        <v>1</v>
      </c>
      <c r="EI60" s="23">
        <f t="shared" si="130"/>
        <v>2.2600419420817364E-2</v>
      </c>
      <c r="EJ60" s="27">
        <f t="shared" si="131"/>
        <v>1.1226823937506891</v>
      </c>
      <c r="EK60" s="27">
        <f t="shared" ca="1" si="47"/>
        <v>0</v>
      </c>
      <c r="EL60" s="43">
        <f t="shared" ca="1" si="48"/>
        <v>0</v>
      </c>
      <c r="EM60" s="47"/>
      <c r="EN60" s="47"/>
      <c r="EO60" s="47"/>
      <c r="EP60" s="47"/>
      <c r="EQ60" s="47"/>
      <c r="ER60" s="47"/>
      <c r="ES60" s="47"/>
      <c r="ET60" s="47"/>
      <c r="EU60" s="47"/>
      <c r="EV60" s="47"/>
      <c r="EW60" s="47"/>
      <c r="EX60" s="47"/>
      <c r="EY60" s="47"/>
      <c r="EZ60" s="47"/>
      <c r="FA60" s="25">
        <f t="shared" si="73"/>
        <v>88.108171999999996</v>
      </c>
      <c r="FB60" s="26">
        <f t="shared" si="132"/>
        <v>1</v>
      </c>
      <c r="FC60" s="23">
        <f t="shared" si="133"/>
        <v>2.2600419420817364E-2</v>
      </c>
      <c r="FD60" s="27">
        <f t="shared" si="134"/>
        <v>1.1226823937506891</v>
      </c>
      <c r="FE60" s="27">
        <f t="shared" ca="1" si="49"/>
        <v>0</v>
      </c>
      <c r="FF60" s="43">
        <f t="shared" ca="1" si="50"/>
        <v>0</v>
      </c>
      <c r="FG60" s="25">
        <f t="shared" si="74"/>
        <v>88.108171999999996</v>
      </c>
      <c r="FH60" s="26">
        <f t="shared" si="135"/>
        <v>1</v>
      </c>
      <c r="FI60" s="23">
        <f t="shared" si="136"/>
        <v>2.2600419420817364E-2</v>
      </c>
      <c r="FJ60" s="27">
        <f t="shared" si="137"/>
        <v>1.1226823937506891</v>
      </c>
      <c r="FK60" s="27">
        <f t="shared" ca="1" si="51"/>
        <v>0</v>
      </c>
      <c r="FL60" s="43">
        <f t="shared" ca="1" si="52"/>
        <v>0</v>
      </c>
      <c r="FM60" s="47"/>
      <c r="FN60" s="47"/>
    </row>
    <row r="61" spans="1:170" x14ac:dyDescent="0.2">
      <c r="A61" s="30">
        <v>26511</v>
      </c>
      <c r="B61" s="34">
        <v>102.62777</v>
      </c>
      <c r="C61" s="23">
        <v>4.4002630401747123E-3</v>
      </c>
      <c r="D61" s="24">
        <f t="shared" si="4"/>
        <v>3.8971858163036055E-2</v>
      </c>
      <c r="E61" s="25" t="e">
        <f>#N/A</f>
        <v>#N/A</v>
      </c>
      <c r="F61" s="26">
        <v>1</v>
      </c>
      <c r="G61" s="23">
        <f t="shared" si="75"/>
        <v>3.8971858163036055E-2</v>
      </c>
      <c r="H61" s="27">
        <f t="shared" si="76"/>
        <v>1.1664354127620788</v>
      </c>
      <c r="I61" s="27">
        <f t="shared" ca="1" si="5"/>
        <v>0</v>
      </c>
      <c r="J61" s="43">
        <f t="shared" ca="1" si="6"/>
        <v>0</v>
      </c>
      <c r="K61" s="25" t="e">
        <f>#N/A</f>
        <v>#N/A</v>
      </c>
      <c r="L61" s="26">
        <v>0</v>
      </c>
      <c r="M61" s="23">
        <f t="shared" si="77"/>
        <v>4.4002630401747123E-3</v>
      </c>
      <c r="N61" s="27">
        <f t="shared" si="78"/>
        <v>1.0330026532417764</v>
      </c>
      <c r="O61" s="27">
        <f t="shared" ca="1" si="7"/>
        <v>0</v>
      </c>
      <c r="P61" s="43">
        <f t="shared" ca="1" si="8"/>
        <v>0</v>
      </c>
      <c r="Q61" s="25">
        <f t="shared" si="53"/>
        <v>90.657932000000002</v>
      </c>
      <c r="R61" s="26">
        <f t="shared" si="79"/>
        <v>1</v>
      </c>
      <c r="S61" s="23">
        <f t="shared" si="80"/>
        <v>3.8971858163036055E-2</v>
      </c>
      <c r="T61" s="27">
        <f t="shared" si="81"/>
        <v>1.1664354127620788</v>
      </c>
      <c r="U61" s="27">
        <f t="shared" ca="1" si="9"/>
        <v>0</v>
      </c>
      <c r="V61" s="43">
        <f t="shared" ca="1" si="10"/>
        <v>0</v>
      </c>
      <c r="W61" s="25">
        <f t="shared" si="54"/>
        <v>100.702985</v>
      </c>
      <c r="X61" s="26">
        <f t="shared" si="82"/>
        <v>1</v>
      </c>
      <c r="Y61" s="23">
        <f t="shared" si="83"/>
        <v>3.8971858163036055E-2</v>
      </c>
      <c r="Z61" s="27">
        <f t="shared" si="84"/>
        <v>1.1664354127620788</v>
      </c>
      <c r="AA61" s="27">
        <f t="shared" ca="1" si="11"/>
        <v>0</v>
      </c>
      <c r="AB61" s="43">
        <f t="shared" ca="1" si="12"/>
        <v>0</v>
      </c>
      <c r="AC61" s="25">
        <f t="shared" si="55"/>
        <v>97.338029999999989</v>
      </c>
      <c r="AD61" s="26">
        <f t="shared" si="85"/>
        <v>1</v>
      </c>
      <c r="AE61" s="23">
        <f t="shared" si="86"/>
        <v>3.8971858163036055E-2</v>
      </c>
      <c r="AF61" s="27">
        <f t="shared" si="87"/>
        <v>1.1664354127620788</v>
      </c>
      <c r="AG61" s="27">
        <f t="shared" ca="1" si="13"/>
        <v>0</v>
      </c>
      <c r="AH61" s="43">
        <f t="shared" ca="1" si="14"/>
        <v>0</v>
      </c>
      <c r="AI61" s="25">
        <f t="shared" si="56"/>
        <v>90.657932000000002</v>
      </c>
      <c r="AJ61" s="26">
        <f t="shared" si="88"/>
        <v>1</v>
      </c>
      <c r="AK61" s="23">
        <f t="shared" si="89"/>
        <v>3.8971858163036055E-2</v>
      </c>
      <c r="AL61" s="27">
        <f t="shared" si="90"/>
        <v>1.1664354127620788</v>
      </c>
      <c r="AM61" s="27">
        <f t="shared" ca="1" si="15"/>
        <v>0</v>
      </c>
      <c r="AN61" s="43">
        <f t="shared" ca="1" si="16"/>
        <v>0</v>
      </c>
      <c r="AO61" s="25">
        <f t="shared" si="57"/>
        <v>90.657932000000002</v>
      </c>
      <c r="AP61" s="34">
        <f t="shared" si="91"/>
        <v>1</v>
      </c>
      <c r="AQ61" s="23">
        <f t="shared" si="92"/>
        <v>3.8971858163036055E-2</v>
      </c>
      <c r="AR61" s="27">
        <f t="shared" si="93"/>
        <v>1.1664354127620788</v>
      </c>
      <c r="AS61" s="27">
        <f t="shared" ca="1" si="17"/>
        <v>0</v>
      </c>
      <c r="AT61" s="43">
        <f t="shared" ca="1" si="18"/>
        <v>0</v>
      </c>
      <c r="AU61" s="25">
        <f t="shared" si="58"/>
        <v>97.338029999999989</v>
      </c>
      <c r="AV61" s="26">
        <f t="shared" si="94"/>
        <v>1</v>
      </c>
      <c r="AW61" s="23">
        <f t="shared" si="95"/>
        <v>3.8971858163036055E-2</v>
      </c>
      <c r="AX61" s="27">
        <f t="shared" si="96"/>
        <v>1.1664354127620788</v>
      </c>
      <c r="AY61" s="27">
        <f t="shared" ca="1" si="19"/>
        <v>0</v>
      </c>
      <c r="AZ61" s="43">
        <f t="shared" ca="1" si="20"/>
        <v>0</v>
      </c>
      <c r="BA61" s="25">
        <f t="shared" si="59"/>
        <v>97.338029999999989</v>
      </c>
      <c r="BB61" s="26">
        <f t="shared" si="97"/>
        <v>1</v>
      </c>
      <c r="BC61" s="23">
        <f t="shared" si="98"/>
        <v>3.8971858163036055E-2</v>
      </c>
      <c r="BD61" s="27">
        <f t="shared" si="99"/>
        <v>1.1664354127620788</v>
      </c>
      <c r="BE61" s="27">
        <f t="shared" ca="1" si="21"/>
        <v>0</v>
      </c>
      <c r="BF61" s="43">
        <f t="shared" ca="1" si="22"/>
        <v>0</v>
      </c>
      <c r="BG61" s="25">
        <f t="shared" si="60"/>
        <v>90.657932000000002</v>
      </c>
      <c r="BH61" s="26">
        <f>IF(AVERAGE($B59:$B60)&gt;=AVERAGE($B40:$B60),1,0)</f>
        <v>1</v>
      </c>
      <c r="BI61" s="23">
        <f t="shared" si="100"/>
        <v>3.8971858163036055E-2</v>
      </c>
      <c r="BJ61" s="27">
        <f t="shared" si="101"/>
        <v>1.1664354127620788</v>
      </c>
      <c r="BK61" s="27">
        <f t="shared" ca="1" si="23"/>
        <v>0</v>
      </c>
      <c r="BL61" s="43">
        <f t="shared" ca="1" si="24"/>
        <v>0</v>
      </c>
      <c r="BM61" s="25">
        <f t="shared" si="61"/>
        <v>96.559439999999995</v>
      </c>
      <c r="BN61" s="26">
        <f t="shared" si="102"/>
        <v>1</v>
      </c>
      <c r="BO61" s="23">
        <f t="shared" si="103"/>
        <v>3.8971858163036055E-2</v>
      </c>
      <c r="BP61" s="27">
        <f t="shared" si="104"/>
        <v>1.1664354127620788</v>
      </c>
      <c r="BQ61" s="27">
        <f t="shared" ca="1" si="25"/>
        <v>0</v>
      </c>
      <c r="BR61" s="43">
        <f t="shared" ca="1" si="26"/>
        <v>0</v>
      </c>
      <c r="BS61" s="25">
        <f t="shared" si="62"/>
        <v>90.657932000000002</v>
      </c>
      <c r="BT61" s="34">
        <f t="shared" si="105"/>
        <v>1</v>
      </c>
      <c r="BU61" s="23">
        <f t="shared" si="106"/>
        <v>3.8971858163036055E-2</v>
      </c>
      <c r="BV61" s="27">
        <f t="shared" si="107"/>
        <v>1.1664354127620788</v>
      </c>
      <c r="BW61" s="27">
        <f t="shared" ca="1" si="27"/>
        <v>0</v>
      </c>
      <c r="BX61" s="43">
        <f t="shared" ca="1" si="28"/>
        <v>0</v>
      </c>
      <c r="BY61" s="25">
        <f t="shared" si="63"/>
        <v>100.702985</v>
      </c>
      <c r="BZ61" s="50">
        <f>IF($B60&gt;=BY60,MIN(1,1/$CA$15+BZ60),0)</f>
        <v>1</v>
      </c>
      <c r="CA61" s="23">
        <f t="shared" si="108"/>
        <v>3.8971858163036055E-2</v>
      </c>
      <c r="CB61" s="27">
        <f t="shared" si="109"/>
        <v>1.1491154968287156</v>
      </c>
      <c r="CC61" s="27">
        <f t="shared" ca="1" si="29"/>
        <v>0</v>
      </c>
      <c r="CD61" s="43">
        <f t="shared" ca="1" si="30"/>
        <v>0</v>
      </c>
      <c r="CE61" s="25">
        <f t="shared" si="64"/>
        <v>97.338029999999989</v>
      </c>
      <c r="CF61" s="34">
        <f>IF($B60&gt;=CE60,MIN(1,1/$CA$15+CF60),0)</f>
        <v>1</v>
      </c>
      <c r="CG61" s="23">
        <f t="shared" si="110"/>
        <v>3.8971858163036055E-2</v>
      </c>
      <c r="CH61" s="27">
        <f t="shared" si="111"/>
        <v>1.1491154968287156</v>
      </c>
      <c r="CI61" s="27">
        <f t="shared" ca="1" si="31"/>
        <v>0</v>
      </c>
      <c r="CJ61" s="43">
        <f t="shared" ca="1" si="32"/>
        <v>0</v>
      </c>
      <c r="CK61" s="25">
        <f t="shared" si="65"/>
        <v>90.657932000000002</v>
      </c>
      <c r="CL61" s="34">
        <f>IF($B60&gt;=CK60,MIN(1,1/$CA$15+CL60),0)</f>
        <v>1</v>
      </c>
      <c r="CM61" s="23">
        <f t="shared" si="112"/>
        <v>3.8971858163036055E-2</v>
      </c>
      <c r="CN61" s="27">
        <f t="shared" si="113"/>
        <v>1.1491154968287156</v>
      </c>
      <c r="CO61" s="27">
        <f t="shared" ca="1" si="33"/>
        <v>0</v>
      </c>
      <c r="CP61" s="43">
        <f t="shared" ca="1" si="34"/>
        <v>0</v>
      </c>
      <c r="CQ61" s="25">
        <f>AVERAGE($B42:$B61)</f>
        <v>83.143596500000001</v>
      </c>
      <c r="CR61" s="34">
        <f>IF($B60&gt;=CQ60,MIN(1,1/$CA$15+CR60),0)</f>
        <v>1</v>
      </c>
      <c r="CS61" s="23">
        <f t="shared" si="114"/>
        <v>3.8971858163036055E-2</v>
      </c>
      <c r="CT61" s="27">
        <f t="shared" si="115"/>
        <v>1.1491154968287156</v>
      </c>
      <c r="CU61" s="27">
        <f t="shared" ca="1" si="35"/>
        <v>0</v>
      </c>
      <c r="CV61" s="43">
        <f t="shared" ca="1" si="36"/>
        <v>0</v>
      </c>
      <c r="CW61" s="25">
        <f t="shared" si="66"/>
        <v>90.657932000000002</v>
      </c>
      <c r="CX61" s="34">
        <f t="shared" si="116"/>
        <v>1</v>
      </c>
      <c r="CY61" s="23">
        <f t="shared" si="117"/>
        <v>3.8971858163036055E-2</v>
      </c>
      <c r="CZ61" s="27">
        <f t="shared" si="118"/>
        <v>1.1491154968287156</v>
      </c>
      <c r="DA61" s="27">
        <f t="shared" ca="1" si="37"/>
        <v>0</v>
      </c>
      <c r="DB61" s="43">
        <f t="shared" ca="1" si="38"/>
        <v>0</v>
      </c>
      <c r="DC61" s="25">
        <f t="shared" si="67"/>
        <v>90.657932000000002</v>
      </c>
      <c r="DD61" s="34">
        <f t="shared" si="68"/>
        <v>1</v>
      </c>
      <c r="DE61" s="23">
        <f t="shared" si="119"/>
        <v>3.8971858163036055E-2</v>
      </c>
      <c r="DF61" s="27">
        <f t="shared" si="120"/>
        <v>1.1606621074509578</v>
      </c>
      <c r="DG61" s="27">
        <f t="shared" ca="1" si="2"/>
        <v>0</v>
      </c>
      <c r="DH61" s="43">
        <f t="shared" ca="1" si="3"/>
        <v>0</v>
      </c>
      <c r="DI61" s="25">
        <f t="shared" si="69"/>
        <v>100.702985</v>
      </c>
      <c r="DJ61" s="26">
        <f>IF(DJ60=0,IF($B60&gt;=$DK$14*DI60,1,0),IF($B60&lt;DI60*$DK$16,0,1))</f>
        <v>1</v>
      </c>
      <c r="DK61" s="23">
        <f t="shared" si="121"/>
        <v>3.8971858163036055E-2</v>
      </c>
      <c r="DL61" s="27">
        <f t="shared" si="122"/>
        <v>1.1664354127620788</v>
      </c>
      <c r="DM61" s="27">
        <f t="shared" ca="1" si="39"/>
        <v>0</v>
      </c>
      <c r="DN61" s="43">
        <f t="shared" ca="1" si="40"/>
        <v>0</v>
      </c>
      <c r="DO61" s="25">
        <f t="shared" si="70"/>
        <v>97.338029999999989</v>
      </c>
      <c r="DP61" s="26">
        <f>IF(DP60=0,IF($B60&gt;=$DK$14*DO60,1,0),IF($B60&lt;DO60*$DK$16,0,1))</f>
        <v>1</v>
      </c>
      <c r="DQ61" s="23">
        <f t="shared" si="123"/>
        <v>3.8971858163036055E-2</v>
      </c>
      <c r="DR61" s="27">
        <f t="shared" si="124"/>
        <v>1.1664354127620788</v>
      </c>
      <c r="DS61" s="27">
        <f t="shared" ca="1" si="41"/>
        <v>0</v>
      </c>
      <c r="DT61" s="43">
        <f t="shared" ca="1" si="42"/>
        <v>0</v>
      </c>
      <c r="DU61" s="25">
        <f t="shared" si="71"/>
        <v>90.657932000000002</v>
      </c>
      <c r="DV61" s="26">
        <f>IF(DV60=0,IF($B60&gt;=$DK$14*DU60,1,0),IF($B60&lt;DU60*$DK$16,0,1))</f>
        <v>1</v>
      </c>
      <c r="DW61" s="23">
        <f t="shared" si="125"/>
        <v>3.8971858163036055E-2</v>
      </c>
      <c r="DX61" s="27">
        <f t="shared" si="126"/>
        <v>1.1664354127620788</v>
      </c>
      <c r="DY61" s="27">
        <f t="shared" ca="1" si="43"/>
        <v>0</v>
      </c>
      <c r="DZ61" s="43">
        <f t="shared" ca="1" si="44"/>
        <v>0</v>
      </c>
      <c r="EA61" s="25">
        <f>AVERAGE($B42:$B61)</f>
        <v>83.143596500000001</v>
      </c>
      <c r="EB61" s="26">
        <f>IF(EB60=0,IF($B60&gt;=$DK$14*EA60,1,0),IF($B60&lt;EA60*$DK$16,0,1))</f>
        <v>1</v>
      </c>
      <c r="EC61" s="23">
        <f t="shared" si="127"/>
        <v>3.8971858163036055E-2</v>
      </c>
      <c r="ED61" s="27">
        <f t="shared" si="128"/>
        <v>1.1664354127620788</v>
      </c>
      <c r="EE61" s="27">
        <f t="shared" ca="1" si="45"/>
        <v>0</v>
      </c>
      <c r="EF61" s="43">
        <f t="shared" ca="1" si="46"/>
        <v>0</v>
      </c>
      <c r="EG61" s="25">
        <f t="shared" si="72"/>
        <v>90.657932000000002</v>
      </c>
      <c r="EH61" s="34">
        <f t="shared" si="129"/>
        <v>1</v>
      </c>
      <c r="EI61" s="23">
        <f t="shared" si="130"/>
        <v>3.8971858163036055E-2</v>
      </c>
      <c r="EJ61" s="27">
        <f t="shared" si="131"/>
        <v>1.1664354127620788</v>
      </c>
      <c r="EK61" s="27">
        <f t="shared" ca="1" si="47"/>
        <v>0</v>
      </c>
      <c r="EL61" s="43">
        <f t="shared" ca="1" si="48"/>
        <v>0</v>
      </c>
      <c r="EM61" s="47"/>
      <c r="EN61" s="47"/>
      <c r="EO61" s="47"/>
      <c r="EP61" s="47"/>
      <c r="EQ61" s="47"/>
      <c r="ER61" s="47"/>
      <c r="ES61" s="47"/>
      <c r="ET61" s="47"/>
      <c r="EU61" s="47"/>
      <c r="EV61" s="47"/>
      <c r="EW61" s="47"/>
      <c r="EX61" s="47"/>
      <c r="EY61" s="47"/>
      <c r="EZ61" s="47"/>
      <c r="FA61" s="25">
        <f t="shared" si="73"/>
        <v>90.657932000000002</v>
      </c>
      <c r="FB61" s="26">
        <f t="shared" si="132"/>
        <v>1</v>
      </c>
      <c r="FC61" s="23">
        <f t="shared" si="133"/>
        <v>3.8971858163036055E-2</v>
      </c>
      <c r="FD61" s="27">
        <f t="shared" si="134"/>
        <v>1.1664354127620788</v>
      </c>
      <c r="FE61" s="27">
        <f t="shared" ca="1" si="49"/>
        <v>0</v>
      </c>
      <c r="FF61" s="43">
        <f t="shared" ca="1" si="50"/>
        <v>0</v>
      </c>
      <c r="FG61" s="25">
        <f t="shared" si="74"/>
        <v>90.657932000000002</v>
      </c>
      <c r="FH61" s="26">
        <f t="shared" si="135"/>
        <v>1</v>
      </c>
      <c r="FI61" s="23">
        <f t="shared" si="136"/>
        <v>3.8971858163036055E-2</v>
      </c>
      <c r="FJ61" s="27">
        <f t="shared" si="137"/>
        <v>1.1664354127620788</v>
      </c>
      <c r="FK61" s="27">
        <f t="shared" ca="1" si="51"/>
        <v>0</v>
      </c>
      <c r="FL61" s="43">
        <f t="shared" ca="1" si="52"/>
        <v>0</v>
      </c>
      <c r="FM61" s="47"/>
      <c r="FN61" s="47"/>
    </row>
    <row r="62" spans="1:170" x14ac:dyDescent="0.2">
      <c r="A62" s="30">
        <v>26542</v>
      </c>
      <c r="B62" s="34">
        <v>105.6224</v>
      </c>
      <c r="C62" s="23">
        <v>3.7787993431004363E-3</v>
      </c>
      <c r="D62" s="24">
        <f t="shared" si="4"/>
        <v>2.9179529088471767E-2</v>
      </c>
      <c r="E62" s="25" t="e">
        <f>#N/A</f>
        <v>#N/A</v>
      </c>
      <c r="F62" s="26">
        <v>1</v>
      </c>
      <c r="G62" s="23">
        <f t="shared" si="75"/>
        <v>2.9179529088471767E-2</v>
      </c>
      <c r="H62" s="27">
        <f t="shared" si="76"/>
        <v>1.2004714488185935</v>
      </c>
      <c r="I62" s="27">
        <f t="shared" ca="1" si="5"/>
        <v>0</v>
      </c>
      <c r="J62" s="43">
        <f t="shared" ca="1" si="6"/>
        <v>0</v>
      </c>
      <c r="K62" s="25" t="e">
        <f>#N/A</f>
        <v>#N/A</v>
      </c>
      <c r="L62" s="26">
        <v>0</v>
      </c>
      <c r="M62" s="23">
        <f t="shared" si="77"/>
        <v>3.7787993431004363E-3</v>
      </c>
      <c r="N62" s="27">
        <f t="shared" si="78"/>
        <v>1.0369061629892675</v>
      </c>
      <c r="O62" s="27">
        <f t="shared" ca="1" si="7"/>
        <v>0</v>
      </c>
      <c r="P62" s="43">
        <f t="shared" ca="1" si="8"/>
        <v>0</v>
      </c>
      <c r="Q62" s="25">
        <f t="shared" si="53"/>
        <v>93.778901999999988</v>
      </c>
      <c r="R62" s="26">
        <f t="shared" si="79"/>
        <v>1</v>
      </c>
      <c r="S62" s="23">
        <f t="shared" si="80"/>
        <v>2.9179529088471767E-2</v>
      </c>
      <c r="T62" s="27">
        <f t="shared" si="81"/>
        <v>1.2004714488185935</v>
      </c>
      <c r="U62" s="27">
        <f t="shared" ca="1" si="9"/>
        <v>0</v>
      </c>
      <c r="V62" s="43">
        <f t="shared" ca="1" si="10"/>
        <v>0</v>
      </c>
      <c r="W62" s="25">
        <f t="shared" si="54"/>
        <v>104.125085</v>
      </c>
      <c r="X62" s="26">
        <f t="shared" si="82"/>
        <v>1</v>
      </c>
      <c r="Y62" s="23">
        <f t="shared" si="83"/>
        <v>2.9179529088471767E-2</v>
      </c>
      <c r="Z62" s="27">
        <f t="shared" si="84"/>
        <v>1.2004714488185935</v>
      </c>
      <c r="AA62" s="27">
        <f t="shared" ca="1" si="11"/>
        <v>0</v>
      </c>
      <c r="AB62" s="43">
        <f t="shared" ca="1" si="12"/>
        <v>0</v>
      </c>
      <c r="AC62" s="25">
        <f t="shared" si="55"/>
        <v>99.764579999999995</v>
      </c>
      <c r="AD62" s="26">
        <f t="shared" si="85"/>
        <v>1</v>
      </c>
      <c r="AE62" s="23">
        <f t="shared" si="86"/>
        <v>2.9179529088471767E-2</v>
      </c>
      <c r="AF62" s="27">
        <f t="shared" si="87"/>
        <v>1.2004714488185935</v>
      </c>
      <c r="AG62" s="27">
        <f t="shared" ca="1" si="13"/>
        <v>0</v>
      </c>
      <c r="AH62" s="43">
        <f t="shared" ca="1" si="14"/>
        <v>0</v>
      </c>
      <c r="AI62" s="25">
        <f t="shared" si="56"/>
        <v>93.778901999999988</v>
      </c>
      <c r="AJ62" s="26">
        <f t="shared" si="88"/>
        <v>1</v>
      </c>
      <c r="AK62" s="23">
        <f t="shared" si="89"/>
        <v>2.9179529088471767E-2</v>
      </c>
      <c r="AL62" s="27">
        <f t="shared" si="90"/>
        <v>1.2004714488185935</v>
      </c>
      <c r="AM62" s="27">
        <f t="shared" ca="1" si="15"/>
        <v>0</v>
      </c>
      <c r="AN62" s="43">
        <f t="shared" ca="1" si="16"/>
        <v>0</v>
      </c>
      <c r="AO62" s="25">
        <f t="shared" si="57"/>
        <v>93.778901999999988</v>
      </c>
      <c r="AP62" s="34">
        <f t="shared" si="91"/>
        <v>1</v>
      </c>
      <c r="AQ62" s="23">
        <f t="shared" si="92"/>
        <v>2.9179529088471767E-2</v>
      </c>
      <c r="AR62" s="27">
        <f t="shared" si="93"/>
        <v>1.2004714488185935</v>
      </c>
      <c r="AS62" s="27">
        <f t="shared" ca="1" si="17"/>
        <v>0</v>
      </c>
      <c r="AT62" s="43">
        <f t="shared" ca="1" si="18"/>
        <v>0</v>
      </c>
      <c r="AU62" s="25">
        <f t="shared" si="58"/>
        <v>99.764579999999995</v>
      </c>
      <c r="AV62" s="26">
        <f t="shared" si="94"/>
        <v>1</v>
      </c>
      <c r="AW62" s="23">
        <f t="shared" si="95"/>
        <v>2.9179529088471767E-2</v>
      </c>
      <c r="AX62" s="27">
        <f t="shared" si="96"/>
        <v>1.2004714488185935</v>
      </c>
      <c r="AY62" s="27">
        <f t="shared" ca="1" si="19"/>
        <v>0</v>
      </c>
      <c r="AZ62" s="43">
        <f t="shared" ca="1" si="20"/>
        <v>0</v>
      </c>
      <c r="BA62" s="25">
        <f t="shared" si="59"/>
        <v>99.764579999999995</v>
      </c>
      <c r="BB62" s="26">
        <f t="shared" si="97"/>
        <v>1</v>
      </c>
      <c r="BC62" s="23">
        <f t="shared" si="98"/>
        <v>2.9179529088471767E-2</v>
      </c>
      <c r="BD62" s="27">
        <f t="shared" si="99"/>
        <v>1.2004714488185935</v>
      </c>
      <c r="BE62" s="27">
        <f t="shared" ca="1" si="21"/>
        <v>0</v>
      </c>
      <c r="BF62" s="43">
        <f t="shared" ca="1" si="22"/>
        <v>0</v>
      </c>
      <c r="BG62" s="25">
        <f t="shared" si="60"/>
        <v>93.778901999999988</v>
      </c>
      <c r="BH62" s="26">
        <f>IF(AVERAGE($B60:$B61)&gt;=AVERAGE($B41:$B61),1,0)</f>
        <v>1</v>
      </c>
      <c r="BI62" s="23">
        <f t="shared" si="100"/>
        <v>2.9179529088471767E-2</v>
      </c>
      <c r="BJ62" s="27">
        <f t="shared" si="101"/>
        <v>1.2004714488185935</v>
      </c>
      <c r="BK62" s="27">
        <f t="shared" ca="1" si="23"/>
        <v>0</v>
      </c>
      <c r="BL62" s="43">
        <f t="shared" ca="1" si="24"/>
        <v>0</v>
      </c>
      <c r="BM62" s="25">
        <f t="shared" si="61"/>
        <v>98.718758333333327</v>
      </c>
      <c r="BN62" s="26">
        <f t="shared" si="102"/>
        <v>1</v>
      </c>
      <c r="BO62" s="23">
        <f t="shared" si="103"/>
        <v>2.9179529088471767E-2</v>
      </c>
      <c r="BP62" s="27">
        <f t="shared" si="104"/>
        <v>1.2004714488185935</v>
      </c>
      <c r="BQ62" s="27">
        <f t="shared" ca="1" si="25"/>
        <v>0</v>
      </c>
      <c r="BR62" s="43">
        <f t="shared" ca="1" si="26"/>
        <v>0</v>
      </c>
      <c r="BS62" s="25">
        <f t="shared" si="62"/>
        <v>93.778901999999988</v>
      </c>
      <c r="BT62" s="34">
        <f t="shared" si="105"/>
        <v>1</v>
      </c>
      <c r="BU62" s="23">
        <f t="shared" si="106"/>
        <v>2.9179529088471767E-2</v>
      </c>
      <c r="BV62" s="27">
        <f t="shared" si="107"/>
        <v>1.2004714488185935</v>
      </c>
      <c r="BW62" s="27">
        <f t="shared" ca="1" si="27"/>
        <v>0</v>
      </c>
      <c r="BX62" s="43">
        <f t="shared" ca="1" si="28"/>
        <v>0</v>
      </c>
      <c r="BY62" s="25">
        <f t="shared" si="63"/>
        <v>104.125085</v>
      </c>
      <c r="BZ62" s="50">
        <f>IF($B61&gt;=BY61,MIN(1,1/$CA$15+BZ61),0)</f>
        <v>1</v>
      </c>
      <c r="CA62" s="23">
        <f t="shared" si="108"/>
        <v>2.9179529088471767E-2</v>
      </c>
      <c r="CB62" s="27">
        <f t="shared" si="109"/>
        <v>1.1826461458944428</v>
      </c>
      <c r="CC62" s="27">
        <f t="shared" ca="1" si="29"/>
        <v>0</v>
      </c>
      <c r="CD62" s="43">
        <f t="shared" ca="1" si="30"/>
        <v>0</v>
      </c>
      <c r="CE62" s="25">
        <f t="shared" si="64"/>
        <v>99.764579999999995</v>
      </c>
      <c r="CF62" s="34">
        <f>IF($B61&gt;=CE61,MIN(1,1/$CA$15+CF61),0)</f>
        <v>1</v>
      </c>
      <c r="CG62" s="23">
        <f t="shared" si="110"/>
        <v>2.9179529088471767E-2</v>
      </c>
      <c r="CH62" s="27">
        <f t="shared" si="111"/>
        <v>1.1826461458944428</v>
      </c>
      <c r="CI62" s="27">
        <f t="shared" ca="1" si="31"/>
        <v>0</v>
      </c>
      <c r="CJ62" s="43">
        <f t="shared" ca="1" si="32"/>
        <v>0</v>
      </c>
      <c r="CK62" s="25">
        <f t="shared" si="65"/>
        <v>93.778901999999988</v>
      </c>
      <c r="CL62" s="34">
        <f>IF($B61&gt;=CK61,MIN(1,1/$CA$15+CL61),0)</f>
        <v>1</v>
      </c>
      <c r="CM62" s="23">
        <f t="shared" si="112"/>
        <v>2.9179529088471767E-2</v>
      </c>
      <c r="CN62" s="27">
        <f t="shared" si="113"/>
        <v>1.1826461458944428</v>
      </c>
      <c r="CO62" s="27">
        <f t="shared" ca="1" si="33"/>
        <v>0</v>
      </c>
      <c r="CP62" s="43">
        <f t="shared" ca="1" si="34"/>
        <v>0</v>
      </c>
      <c r="CQ62" s="25">
        <f>AVERAGE($B43:$B62)</f>
        <v>84.816993999999994</v>
      </c>
      <c r="CR62" s="34">
        <f>IF($B61&gt;=CQ61,MIN(1,1/$CA$15+CR61),0)</f>
        <v>1</v>
      </c>
      <c r="CS62" s="23">
        <f t="shared" si="114"/>
        <v>2.9179529088471767E-2</v>
      </c>
      <c r="CT62" s="27">
        <f t="shared" si="115"/>
        <v>1.1826461458944428</v>
      </c>
      <c r="CU62" s="27">
        <f t="shared" ca="1" si="35"/>
        <v>0</v>
      </c>
      <c r="CV62" s="43">
        <f t="shared" ca="1" si="36"/>
        <v>0</v>
      </c>
      <c r="CW62" s="25">
        <f t="shared" si="66"/>
        <v>93.778901999999988</v>
      </c>
      <c r="CX62" s="34">
        <f t="shared" si="116"/>
        <v>1</v>
      </c>
      <c r="CY62" s="23">
        <f t="shared" si="117"/>
        <v>2.9179529088471767E-2</v>
      </c>
      <c r="CZ62" s="27">
        <f t="shared" si="118"/>
        <v>1.1826461458944428</v>
      </c>
      <c r="DA62" s="27">
        <f t="shared" ca="1" si="37"/>
        <v>0</v>
      </c>
      <c r="DB62" s="43">
        <f t="shared" ca="1" si="38"/>
        <v>0</v>
      </c>
      <c r="DC62" s="25">
        <f t="shared" si="67"/>
        <v>93.778901999999988</v>
      </c>
      <c r="DD62" s="34">
        <f t="shared" si="68"/>
        <v>1</v>
      </c>
      <c r="DE62" s="23">
        <f t="shared" si="119"/>
        <v>2.9179529088471767E-2</v>
      </c>
      <c r="DF62" s="27">
        <f t="shared" si="120"/>
        <v>1.1945296811772099</v>
      </c>
      <c r="DG62" s="27">
        <f t="shared" ca="1" si="2"/>
        <v>0</v>
      </c>
      <c r="DH62" s="43">
        <f t="shared" ca="1" si="3"/>
        <v>0</v>
      </c>
      <c r="DI62" s="25">
        <f t="shared" si="69"/>
        <v>104.125085</v>
      </c>
      <c r="DJ62" s="26">
        <f>IF(DJ61=0,IF($B61&gt;=$DK$14*DI61,1,0),IF($B61&lt;DI61*$DK$16,0,1))</f>
        <v>1</v>
      </c>
      <c r="DK62" s="23">
        <f t="shared" si="121"/>
        <v>2.9179529088471767E-2</v>
      </c>
      <c r="DL62" s="27">
        <f t="shared" si="122"/>
        <v>1.2004714488185935</v>
      </c>
      <c r="DM62" s="27">
        <f t="shared" ca="1" si="39"/>
        <v>0</v>
      </c>
      <c r="DN62" s="43">
        <f t="shared" ca="1" si="40"/>
        <v>0</v>
      </c>
      <c r="DO62" s="25">
        <f t="shared" si="70"/>
        <v>99.764579999999995</v>
      </c>
      <c r="DP62" s="26">
        <f>IF(DP61=0,IF($B61&gt;=$DK$14*DO61,1,0),IF($B61&lt;DO61*$DK$16,0,1))</f>
        <v>1</v>
      </c>
      <c r="DQ62" s="23">
        <f t="shared" si="123"/>
        <v>2.9179529088471767E-2</v>
      </c>
      <c r="DR62" s="27">
        <f t="shared" si="124"/>
        <v>1.2004714488185935</v>
      </c>
      <c r="DS62" s="27">
        <f t="shared" ca="1" si="41"/>
        <v>0</v>
      </c>
      <c r="DT62" s="43">
        <f t="shared" ca="1" si="42"/>
        <v>0</v>
      </c>
      <c r="DU62" s="25">
        <f t="shared" si="71"/>
        <v>93.778901999999988</v>
      </c>
      <c r="DV62" s="26">
        <f>IF(DV61=0,IF($B61&gt;=$DK$14*DU61,1,0),IF($B61&lt;DU61*$DK$16,0,1))</f>
        <v>1</v>
      </c>
      <c r="DW62" s="23">
        <f t="shared" si="125"/>
        <v>2.9179529088471767E-2</v>
      </c>
      <c r="DX62" s="27">
        <f t="shared" si="126"/>
        <v>1.2004714488185935</v>
      </c>
      <c r="DY62" s="27">
        <f t="shared" ca="1" si="43"/>
        <v>0</v>
      </c>
      <c r="DZ62" s="43">
        <f t="shared" ca="1" si="44"/>
        <v>0</v>
      </c>
      <c r="EA62" s="25">
        <f>AVERAGE($B43:$B62)</f>
        <v>84.816993999999994</v>
      </c>
      <c r="EB62" s="26">
        <f>IF(EB61=0,IF($B61&gt;=$DK$14*EA61,1,0),IF($B61&lt;EA61*$DK$16,0,1))</f>
        <v>1</v>
      </c>
      <c r="EC62" s="23">
        <f t="shared" si="127"/>
        <v>2.9179529088471767E-2</v>
      </c>
      <c r="ED62" s="27">
        <f t="shared" si="128"/>
        <v>1.2004714488185935</v>
      </c>
      <c r="EE62" s="27">
        <f t="shared" ca="1" si="45"/>
        <v>0</v>
      </c>
      <c r="EF62" s="43">
        <f t="shared" ca="1" si="46"/>
        <v>0</v>
      </c>
      <c r="EG62" s="25">
        <f t="shared" si="72"/>
        <v>93.778901999999988</v>
      </c>
      <c r="EH62" s="34">
        <f t="shared" si="129"/>
        <v>1</v>
      </c>
      <c r="EI62" s="23">
        <f t="shared" si="130"/>
        <v>2.9179529088471767E-2</v>
      </c>
      <c r="EJ62" s="27">
        <f t="shared" si="131"/>
        <v>1.2004714488185935</v>
      </c>
      <c r="EK62" s="27">
        <f t="shared" ca="1" si="47"/>
        <v>0</v>
      </c>
      <c r="EL62" s="43">
        <f t="shared" ca="1" si="48"/>
        <v>0</v>
      </c>
      <c r="EM62" s="47"/>
      <c r="EN62" s="47"/>
      <c r="EO62" s="47"/>
      <c r="EP62" s="47"/>
      <c r="EQ62" s="47"/>
      <c r="ER62" s="47"/>
      <c r="ES62" s="47"/>
      <c r="ET62" s="47"/>
      <c r="EU62" s="47"/>
      <c r="EV62" s="47"/>
      <c r="EW62" s="47"/>
      <c r="EX62" s="47"/>
      <c r="EY62" s="47"/>
      <c r="EZ62" s="47"/>
      <c r="FA62" s="25">
        <f t="shared" si="73"/>
        <v>93.778901999999988</v>
      </c>
      <c r="FB62" s="26">
        <f t="shared" si="132"/>
        <v>1</v>
      </c>
      <c r="FC62" s="23">
        <f t="shared" si="133"/>
        <v>2.9179529088471767E-2</v>
      </c>
      <c r="FD62" s="27">
        <f t="shared" si="134"/>
        <v>1.2004714488185935</v>
      </c>
      <c r="FE62" s="27">
        <f t="shared" ca="1" si="49"/>
        <v>0</v>
      </c>
      <c r="FF62" s="43">
        <f t="shared" ca="1" si="50"/>
        <v>0</v>
      </c>
      <c r="FG62" s="25">
        <f t="shared" si="74"/>
        <v>93.778901999999988</v>
      </c>
      <c r="FH62" s="26">
        <f t="shared" si="135"/>
        <v>1</v>
      </c>
      <c r="FI62" s="23">
        <f t="shared" si="136"/>
        <v>2.9179529088471767E-2</v>
      </c>
      <c r="FJ62" s="27">
        <f t="shared" si="137"/>
        <v>1.2004714488185935</v>
      </c>
      <c r="FK62" s="27">
        <f t="shared" ca="1" si="51"/>
        <v>0</v>
      </c>
      <c r="FL62" s="43">
        <f t="shared" ca="1" si="52"/>
        <v>0</v>
      </c>
      <c r="FM62" s="47"/>
      <c r="FN62" s="47"/>
    </row>
    <row r="63" spans="1:170" x14ac:dyDescent="0.2">
      <c r="A63" s="30">
        <v>26572</v>
      </c>
      <c r="B63" s="34">
        <v>104.01519999999999</v>
      </c>
      <c r="C63" s="23">
        <v>3.8027802021145529E-3</v>
      </c>
      <c r="D63" s="24">
        <f t="shared" si="4"/>
        <v>-1.5216469233798935E-2</v>
      </c>
      <c r="E63" s="25" t="e">
        <f>#N/A</f>
        <v>#N/A</v>
      </c>
      <c r="F63" s="26">
        <v>1</v>
      </c>
      <c r="G63" s="23">
        <f t="shared" si="75"/>
        <v>-1.5216469233798935E-2</v>
      </c>
      <c r="H63" s="27">
        <f t="shared" si="76"/>
        <v>1.1822045119515914</v>
      </c>
      <c r="I63" s="27">
        <f t="shared" ca="1" si="5"/>
        <v>-1.5216469233798824E-2</v>
      </c>
      <c r="J63" s="43">
        <f t="shared" ca="1" si="6"/>
        <v>0</v>
      </c>
      <c r="K63" s="25" t="e">
        <f>#N/A</f>
        <v>#N/A</v>
      </c>
      <c r="L63" s="26">
        <v>0</v>
      </c>
      <c r="M63" s="23">
        <f t="shared" si="77"/>
        <v>3.8027802021145529E-3</v>
      </c>
      <c r="N63" s="27">
        <f t="shared" si="78"/>
        <v>1.0408492892173338</v>
      </c>
      <c r="O63" s="27">
        <f t="shared" ca="1" si="7"/>
        <v>0</v>
      </c>
      <c r="P63" s="43">
        <f t="shared" ca="1" si="8"/>
        <v>0</v>
      </c>
      <c r="Q63" s="25">
        <f t="shared" si="53"/>
        <v>96.672046999999992</v>
      </c>
      <c r="R63" s="26">
        <f t="shared" si="79"/>
        <v>1</v>
      </c>
      <c r="S63" s="23">
        <f t="shared" si="80"/>
        <v>-1.5216469233798935E-2</v>
      </c>
      <c r="T63" s="27">
        <f t="shared" si="81"/>
        <v>1.1822045119515914</v>
      </c>
      <c r="U63" s="27">
        <f t="shared" ca="1" si="9"/>
        <v>-1.5216469233798824E-2</v>
      </c>
      <c r="V63" s="43">
        <f t="shared" ca="1" si="10"/>
        <v>0</v>
      </c>
      <c r="W63" s="25">
        <f t="shared" si="54"/>
        <v>104.8188</v>
      </c>
      <c r="X63" s="26">
        <f t="shared" si="82"/>
        <v>1</v>
      </c>
      <c r="Y63" s="23">
        <f t="shared" si="83"/>
        <v>-1.5216469233798935E-2</v>
      </c>
      <c r="Z63" s="27">
        <f t="shared" si="84"/>
        <v>1.1822045119515914</v>
      </c>
      <c r="AA63" s="27">
        <f t="shared" ca="1" si="11"/>
        <v>-1.5216469233798824E-2</v>
      </c>
      <c r="AB63" s="43">
        <f t="shared" ca="1" si="12"/>
        <v>0</v>
      </c>
      <c r="AC63" s="25">
        <f t="shared" si="55"/>
        <v>101.52773599999999</v>
      </c>
      <c r="AD63" s="26">
        <f t="shared" si="85"/>
        <v>1</v>
      </c>
      <c r="AE63" s="23">
        <f t="shared" si="86"/>
        <v>-1.5216469233798935E-2</v>
      </c>
      <c r="AF63" s="27">
        <f t="shared" si="87"/>
        <v>1.1822045119515914</v>
      </c>
      <c r="AG63" s="27">
        <f t="shared" ca="1" si="13"/>
        <v>-1.5216469233798824E-2</v>
      </c>
      <c r="AH63" s="43">
        <f t="shared" ca="1" si="14"/>
        <v>0</v>
      </c>
      <c r="AI63" s="25">
        <f t="shared" si="56"/>
        <v>96.672046999999992</v>
      </c>
      <c r="AJ63" s="26">
        <f t="shared" si="88"/>
        <v>1</v>
      </c>
      <c r="AK63" s="23">
        <f t="shared" si="89"/>
        <v>-1.5216469233798935E-2</v>
      </c>
      <c r="AL63" s="27">
        <f t="shared" si="90"/>
        <v>1.1822045119515914</v>
      </c>
      <c r="AM63" s="27">
        <f t="shared" ca="1" si="15"/>
        <v>-1.5216469233798824E-2</v>
      </c>
      <c r="AN63" s="43">
        <f t="shared" ca="1" si="16"/>
        <v>0</v>
      </c>
      <c r="AO63" s="25">
        <f t="shared" si="57"/>
        <v>96.672046999999992</v>
      </c>
      <c r="AP63" s="34">
        <f t="shared" si="91"/>
        <v>1</v>
      </c>
      <c r="AQ63" s="23">
        <f t="shared" si="92"/>
        <v>-1.5216469233798935E-2</v>
      </c>
      <c r="AR63" s="27">
        <f t="shared" si="93"/>
        <v>1.1822045119515914</v>
      </c>
      <c r="AS63" s="27">
        <f t="shared" ca="1" si="17"/>
        <v>-1.5216469233798824E-2</v>
      </c>
      <c r="AT63" s="43">
        <f t="shared" ca="1" si="18"/>
        <v>0</v>
      </c>
      <c r="AU63" s="25">
        <f t="shared" si="58"/>
        <v>101.52773599999999</v>
      </c>
      <c r="AV63" s="26">
        <f t="shared" si="94"/>
        <v>1</v>
      </c>
      <c r="AW63" s="23">
        <f t="shared" si="95"/>
        <v>-1.5216469233798935E-2</v>
      </c>
      <c r="AX63" s="27">
        <f t="shared" si="96"/>
        <v>1.1822045119515914</v>
      </c>
      <c r="AY63" s="27">
        <f t="shared" ca="1" si="19"/>
        <v>-1.5216469233798824E-2</v>
      </c>
      <c r="AZ63" s="43">
        <f t="shared" ca="1" si="20"/>
        <v>0</v>
      </c>
      <c r="BA63" s="25">
        <f t="shared" si="59"/>
        <v>101.52773599999999</v>
      </c>
      <c r="BB63" s="26">
        <f t="shared" si="97"/>
        <v>1</v>
      </c>
      <c r="BC63" s="23">
        <f t="shared" si="98"/>
        <v>-1.5216469233798935E-2</v>
      </c>
      <c r="BD63" s="27">
        <f t="shared" si="99"/>
        <v>1.1822045119515914</v>
      </c>
      <c r="BE63" s="27">
        <f t="shared" ca="1" si="21"/>
        <v>-1.5216469233798824E-2</v>
      </c>
      <c r="BF63" s="43">
        <f t="shared" ca="1" si="22"/>
        <v>0</v>
      </c>
      <c r="BG63" s="25">
        <f t="shared" si="60"/>
        <v>96.672046999999992</v>
      </c>
      <c r="BH63" s="26">
        <f>IF(AVERAGE($B61:$B62)&gt;=AVERAGE($B42:$B62),1,0)</f>
        <v>1</v>
      </c>
      <c r="BI63" s="23">
        <f t="shared" si="100"/>
        <v>-1.5216469233798935E-2</v>
      </c>
      <c r="BJ63" s="27">
        <f t="shared" si="101"/>
        <v>1.1822045119515914</v>
      </c>
      <c r="BK63" s="27">
        <f t="shared" ca="1" si="23"/>
        <v>-1.5216469233798824E-2</v>
      </c>
      <c r="BL63" s="43">
        <f t="shared" ca="1" si="24"/>
        <v>0</v>
      </c>
      <c r="BM63" s="25">
        <f t="shared" si="61"/>
        <v>100.47301666666665</v>
      </c>
      <c r="BN63" s="26">
        <f t="shared" si="102"/>
        <v>1</v>
      </c>
      <c r="BO63" s="23">
        <f t="shared" si="103"/>
        <v>-1.5216469233798935E-2</v>
      </c>
      <c r="BP63" s="27">
        <f t="shared" si="104"/>
        <v>1.1822045119515914</v>
      </c>
      <c r="BQ63" s="27">
        <f t="shared" ca="1" si="25"/>
        <v>-1.5216469233798824E-2</v>
      </c>
      <c r="BR63" s="43">
        <f t="shared" ca="1" si="26"/>
        <v>0</v>
      </c>
      <c r="BS63" s="25">
        <f t="shared" si="62"/>
        <v>96.672046999999992</v>
      </c>
      <c r="BT63" s="34">
        <f t="shared" si="105"/>
        <v>1</v>
      </c>
      <c r="BU63" s="23">
        <f t="shared" si="106"/>
        <v>-1.5216469233798935E-2</v>
      </c>
      <c r="BV63" s="27">
        <f t="shared" si="107"/>
        <v>1.1822045119515914</v>
      </c>
      <c r="BW63" s="27">
        <f t="shared" ca="1" si="27"/>
        <v>-1.5216469233798824E-2</v>
      </c>
      <c r="BX63" s="43">
        <f t="shared" ca="1" si="28"/>
        <v>0</v>
      </c>
      <c r="BY63" s="25">
        <f t="shared" si="63"/>
        <v>104.8188</v>
      </c>
      <c r="BZ63" s="50">
        <f>IF($B62&gt;=BY62,MIN(1,1/$CA$15+BZ62),0)</f>
        <v>1</v>
      </c>
      <c r="CA63" s="23">
        <f t="shared" si="108"/>
        <v>-1.5216469233798935E-2</v>
      </c>
      <c r="CB63" s="27">
        <f t="shared" si="109"/>
        <v>1.1646504472009691</v>
      </c>
      <c r="CC63" s="27">
        <f t="shared" ca="1" si="29"/>
        <v>-1.5216469233798935E-2</v>
      </c>
      <c r="CD63" s="43">
        <f t="shared" ca="1" si="30"/>
        <v>0</v>
      </c>
      <c r="CE63" s="25">
        <f t="shared" si="64"/>
        <v>101.52773599999999</v>
      </c>
      <c r="CF63" s="34">
        <f>IF($B62&gt;=CE62,MIN(1,1/$CA$15+CF62),0)</f>
        <v>1</v>
      </c>
      <c r="CG63" s="23">
        <f t="shared" si="110"/>
        <v>-1.5216469233798935E-2</v>
      </c>
      <c r="CH63" s="27">
        <f t="shared" si="111"/>
        <v>1.1646504472009691</v>
      </c>
      <c r="CI63" s="27">
        <f t="shared" ca="1" si="31"/>
        <v>-1.5216469233798935E-2</v>
      </c>
      <c r="CJ63" s="43">
        <f t="shared" ca="1" si="32"/>
        <v>0</v>
      </c>
      <c r="CK63" s="25">
        <f t="shared" si="65"/>
        <v>96.672046999999992</v>
      </c>
      <c r="CL63" s="34">
        <f>IF($B62&gt;=CK62,MIN(1,1/$CA$15+CL62),0)</f>
        <v>1</v>
      </c>
      <c r="CM63" s="23">
        <f t="shared" si="112"/>
        <v>-1.5216469233798935E-2</v>
      </c>
      <c r="CN63" s="27">
        <f t="shared" si="113"/>
        <v>1.1646504472009691</v>
      </c>
      <c r="CO63" s="27">
        <f t="shared" ca="1" si="33"/>
        <v>-1.5216469233798935E-2</v>
      </c>
      <c r="CP63" s="43">
        <f t="shared" ca="1" si="34"/>
        <v>0</v>
      </c>
      <c r="CQ63" s="25">
        <f t="shared" ref="CQ63:CQ118" si="138">AVERAGE($B44:$B63)</f>
        <v>86.410031500000002</v>
      </c>
      <c r="CR63" s="34">
        <f>IF($B62&gt;=CQ62,MIN(1,1/$CA$15+CR62),0)</f>
        <v>1</v>
      </c>
      <c r="CS63" s="23">
        <f t="shared" si="114"/>
        <v>-1.5216469233798935E-2</v>
      </c>
      <c r="CT63" s="27">
        <f t="shared" si="115"/>
        <v>1.1646504472009691</v>
      </c>
      <c r="CU63" s="27">
        <f t="shared" ca="1" si="35"/>
        <v>-1.5216469233798935E-2</v>
      </c>
      <c r="CV63" s="43">
        <f t="shared" ca="1" si="36"/>
        <v>0</v>
      </c>
      <c r="CW63" s="25">
        <f t="shared" si="66"/>
        <v>96.672046999999992</v>
      </c>
      <c r="CX63" s="34">
        <f t="shared" si="116"/>
        <v>1</v>
      </c>
      <c r="CY63" s="23">
        <f t="shared" si="117"/>
        <v>-1.5216469233798935E-2</v>
      </c>
      <c r="CZ63" s="27">
        <f t="shared" si="118"/>
        <v>1.1646504472009691</v>
      </c>
      <c r="DA63" s="27">
        <f t="shared" ca="1" si="37"/>
        <v>-1.5216469233798935E-2</v>
      </c>
      <c r="DB63" s="43">
        <f t="shared" ca="1" si="38"/>
        <v>0</v>
      </c>
      <c r="DC63" s="25">
        <f t="shared" si="67"/>
        <v>96.672046999999992</v>
      </c>
      <c r="DD63" s="34">
        <f t="shared" si="68"/>
        <v>1</v>
      </c>
      <c r="DE63" s="23">
        <f t="shared" si="119"/>
        <v>-1.5216469233798935E-2</v>
      </c>
      <c r="DF63" s="27">
        <f t="shared" si="120"/>
        <v>1.1763531570347172</v>
      </c>
      <c r="DG63" s="27">
        <f t="shared" ca="1" si="2"/>
        <v>-1.5216469233798935E-2</v>
      </c>
      <c r="DH63" s="43">
        <f t="shared" ca="1" si="3"/>
        <v>0</v>
      </c>
      <c r="DI63" s="25">
        <f t="shared" si="69"/>
        <v>104.8188</v>
      </c>
      <c r="DJ63" s="26">
        <f>IF(DJ62=0,IF($B62&gt;=$DK$14*DI62,1,0),IF($B62&lt;DI62*$DK$16,0,1))</f>
        <v>1</v>
      </c>
      <c r="DK63" s="23">
        <f t="shared" si="121"/>
        <v>-1.5216469233798935E-2</v>
      </c>
      <c r="DL63" s="27">
        <f t="shared" si="122"/>
        <v>1.1822045119515914</v>
      </c>
      <c r="DM63" s="27">
        <f t="shared" ca="1" si="39"/>
        <v>-1.5216469233798824E-2</v>
      </c>
      <c r="DN63" s="43">
        <f t="shared" ca="1" si="40"/>
        <v>0</v>
      </c>
      <c r="DO63" s="25">
        <f t="shared" si="70"/>
        <v>101.52773599999999</v>
      </c>
      <c r="DP63" s="26">
        <f>IF(DP62=0,IF($B62&gt;=$DK$14*DO62,1,0),IF($B62&lt;DO62*$DK$16,0,1))</f>
        <v>1</v>
      </c>
      <c r="DQ63" s="23">
        <f t="shared" si="123"/>
        <v>-1.5216469233798935E-2</v>
      </c>
      <c r="DR63" s="27">
        <f t="shared" si="124"/>
        <v>1.1822045119515914</v>
      </c>
      <c r="DS63" s="27">
        <f t="shared" ca="1" si="41"/>
        <v>-1.5216469233798824E-2</v>
      </c>
      <c r="DT63" s="43">
        <f t="shared" ca="1" si="42"/>
        <v>0</v>
      </c>
      <c r="DU63" s="25">
        <f t="shared" si="71"/>
        <v>96.672046999999992</v>
      </c>
      <c r="DV63" s="26">
        <f>IF(DV62=0,IF($B62&gt;=$DK$14*DU62,1,0),IF($B62&lt;DU62*$DK$16,0,1))</f>
        <v>1</v>
      </c>
      <c r="DW63" s="23">
        <f t="shared" si="125"/>
        <v>-1.5216469233798935E-2</v>
      </c>
      <c r="DX63" s="27">
        <f t="shared" si="126"/>
        <v>1.1822045119515914</v>
      </c>
      <c r="DY63" s="27">
        <f t="shared" ca="1" si="43"/>
        <v>-1.5216469233798824E-2</v>
      </c>
      <c r="DZ63" s="43">
        <f t="shared" ca="1" si="44"/>
        <v>0</v>
      </c>
      <c r="EA63" s="25">
        <f t="shared" ref="EA63:EA118" si="139">AVERAGE($B44:$B63)</f>
        <v>86.410031500000002</v>
      </c>
      <c r="EB63" s="26">
        <f>IF(EB62=0,IF($B62&gt;=$DK$14*EA62,1,0),IF($B62&lt;EA62*$DK$16,0,1))</f>
        <v>1</v>
      </c>
      <c r="EC63" s="23">
        <f t="shared" si="127"/>
        <v>-1.5216469233798935E-2</v>
      </c>
      <c r="ED63" s="27">
        <f t="shared" si="128"/>
        <v>1.1822045119515914</v>
      </c>
      <c r="EE63" s="27">
        <f t="shared" ca="1" si="45"/>
        <v>-1.5216469233798824E-2</v>
      </c>
      <c r="EF63" s="43">
        <f t="shared" ca="1" si="46"/>
        <v>0</v>
      </c>
      <c r="EG63" s="25">
        <f t="shared" si="72"/>
        <v>96.672046999999992</v>
      </c>
      <c r="EH63" s="34">
        <f t="shared" si="129"/>
        <v>1</v>
      </c>
      <c r="EI63" s="23">
        <f t="shared" si="130"/>
        <v>-1.5216469233798935E-2</v>
      </c>
      <c r="EJ63" s="27">
        <f t="shared" si="131"/>
        <v>1.1822045119515914</v>
      </c>
      <c r="EK63" s="27">
        <f t="shared" ca="1" si="47"/>
        <v>-1.5216469233798824E-2</v>
      </c>
      <c r="EL63" s="43">
        <f t="shared" ca="1" si="48"/>
        <v>0</v>
      </c>
      <c r="EM63" s="47"/>
      <c r="EN63" s="47"/>
      <c r="EO63" s="47"/>
      <c r="EP63" s="47"/>
      <c r="EQ63" s="47"/>
      <c r="ER63" s="47"/>
      <c r="ES63" s="47"/>
      <c r="ET63" s="47"/>
      <c r="EU63" s="47"/>
      <c r="EV63" s="47"/>
      <c r="EW63" s="47"/>
      <c r="EX63" s="47"/>
      <c r="EY63" s="47"/>
      <c r="EZ63" s="47"/>
      <c r="FA63" s="25">
        <f t="shared" si="73"/>
        <v>96.672046999999992</v>
      </c>
      <c r="FB63" s="26">
        <f t="shared" si="132"/>
        <v>1</v>
      </c>
      <c r="FC63" s="23">
        <f t="shared" si="133"/>
        <v>-1.5216469233798935E-2</v>
      </c>
      <c r="FD63" s="27">
        <f t="shared" si="134"/>
        <v>1.1822045119515914</v>
      </c>
      <c r="FE63" s="27">
        <f t="shared" ca="1" si="49"/>
        <v>-1.5216469233798824E-2</v>
      </c>
      <c r="FF63" s="43">
        <f t="shared" ca="1" si="50"/>
        <v>0</v>
      </c>
      <c r="FG63" s="25">
        <f t="shared" si="74"/>
        <v>96.672046999999992</v>
      </c>
      <c r="FH63" s="26">
        <f t="shared" si="135"/>
        <v>1</v>
      </c>
      <c r="FI63" s="23">
        <f t="shared" si="136"/>
        <v>-1.5216469233798935E-2</v>
      </c>
      <c r="FJ63" s="27">
        <f t="shared" si="137"/>
        <v>1.1822045119515914</v>
      </c>
      <c r="FK63" s="27">
        <f t="shared" ca="1" si="51"/>
        <v>-1.5216469233798824E-2</v>
      </c>
      <c r="FL63" s="43">
        <f t="shared" ca="1" si="52"/>
        <v>0</v>
      </c>
      <c r="FM63" s="47"/>
      <c r="FN63" s="47"/>
    </row>
    <row r="64" spans="1:170" x14ac:dyDescent="0.2">
      <c r="A64" s="30">
        <v>26603</v>
      </c>
      <c r="B64" s="34">
        <v>102.73836</v>
      </c>
      <c r="C64" s="23">
        <v>4.0023760115919238E-3</v>
      </c>
      <c r="D64" s="24">
        <f t="shared" si="4"/>
        <v>-1.2275513578784536E-2</v>
      </c>
      <c r="E64" s="25" t="e">
        <f>#N/A</f>
        <v>#N/A</v>
      </c>
      <c r="F64" s="26">
        <v>1</v>
      </c>
      <c r="G64" s="23">
        <f t="shared" si="75"/>
        <v>-1.2275513578784536E-2</v>
      </c>
      <c r="H64" s="27">
        <f t="shared" si="76"/>
        <v>1.1676923444122294</v>
      </c>
      <c r="I64" s="27">
        <f t="shared" ca="1" si="5"/>
        <v>-2.7305192837882686E-2</v>
      </c>
      <c r="J64" s="43">
        <f t="shared" ca="1" si="6"/>
        <v>0</v>
      </c>
      <c r="K64" s="25" t="e">
        <f>#N/A</f>
        <v>#N/A</v>
      </c>
      <c r="L64" s="26">
        <v>0</v>
      </c>
      <c r="M64" s="23">
        <f t="shared" si="77"/>
        <v>4.0023760115919238E-3</v>
      </c>
      <c r="N64" s="27">
        <f t="shared" si="78"/>
        <v>1.0450151594441797</v>
      </c>
      <c r="O64" s="27">
        <f t="shared" ca="1" si="7"/>
        <v>0</v>
      </c>
      <c r="P64" s="43">
        <f t="shared" ca="1" si="8"/>
        <v>0</v>
      </c>
      <c r="Q64" s="25">
        <f t="shared" si="53"/>
        <v>98.147472999999991</v>
      </c>
      <c r="R64" s="26">
        <f t="shared" si="79"/>
        <v>1</v>
      </c>
      <c r="S64" s="23">
        <f t="shared" si="80"/>
        <v>-1.2275513578784536E-2</v>
      </c>
      <c r="T64" s="27">
        <f t="shared" si="81"/>
        <v>1.1676923444122294</v>
      </c>
      <c r="U64" s="27">
        <f t="shared" ca="1" si="9"/>
        <v>-2.7305192837882686E-2</v>
      </c>
      <c r="V64" s="43">
        <f t="shared" ca="1" si="10"/>
        <v>0</v>
      </c>
      <c r="W64" s="25">
        <f t="shared" si="54"/>
        <v>103.37678</v>
      </c>
      <c r="X64" s="26">
        <f t="shared" si="82"/>
        <v>0</v>
      </c>
      <c r="Y64" s="23">
        <f t="shared" si="83"/>
        <v>4.0023760115919238E-3</v>
      </c>
      <c r="Z64" s="27">
        <f t="shared" si="84"/>
        <v>1.1869361389310222</v>
      </c>
      <c r="AA64" s="27">
        <f t="shared" ca="1" si="11"/>
        <v>-1.1274995253649389E-2</v>
      </c>
      <c r="AB64" s="43">
        <f t="shared" ca="1" si="12"/>
        <v>0</v>
      </c>
      <c r="AC64" s="25">
        <f t="shared" si="55"/>
        <v>102.75638599999999</v>
      </c>
      <c r="AD64" s="26">
        <f t="shared" si="85"/>
        <v>1</v>
      </c>
      <c r="AE64" s="23">
        <f t="shared" si="86"/>
        <v>-1.2275513578784536E-2</v>
      </c>
      <c r="AF64" s="27">
        <f t="shared" si="87"/>
        <v>1.1676923444122294</v>
      </c>
      <c r="AG64" s="27">
        <f t="shared" ca="1" si="13"/>
        <v>-2.7305192837882686E-2</v>
      </c>
      <c r="AH64" s="43">
        <f t="shared" ca="1" si="14"/>
        <v>0</v>
      </c>
      <c r="AI64" s="25">
        <f t="shared" si="56"/>
        <v>98.147472999999991</v>
      </c>
      <c r="AJ64" s="26">
        <f t="shared" si="88"/>
        <v>1</v>
      </c>
      <c r="AK64" s="23">
        <f t="shared" si="89"/>
        <v>-1.2275513578784536E-2</v>
      </c>
      <c r="AL64" s="27">
        <f t="shared" si="90"/>
        <v>1.1676923444122294</v>
      </c>
      <c r="AM64" s="27">
        <f t="shared" ca="1" si="15"/>
        <v>-2.7305192837882686E-2</v>
      </c>
      <c r="AN64" s="43">
        <f t="shared" ca="1" si="16"/>
        <v>0</v>
      </c>
      <c r="AO64" s="25">
        <f t="shared" si="57"/>
        <v>98.147472999999991</v>
      </c>
      <c r="AP64" s="34">
        <f t="shared" si="91"/>
        <v>0.66666666666666663</v>
      </c>
      <c r="AQ64" s="23">
        <f t="shared" si="92"/>
        <v>-6.8495503819923824E-3</v>
      </c>
      <c r="AR64" s="27">
        <f t="shared" si="93"/>
        <v>1.1741069425851602</v>
      </c>
      <c r="AS64" s="27">
        <f t="shared" ca="1" si="17"/>
        <v>-2.1961793643138328E-2</v>
      </c>
      <c r="AT64" s="43">
        <f t="shared" ca="1" si="18"/>
        <v>0</v>
      </c>
      <c r="AU64" s="25">
        <f t="shared" si="58"/>
        <v>102.75638599999999</v>
      </c>
      <c r="AV64" s="26">
        <f t="shared" si="94"/>
        <v>1</v>
      </c>
      <c r="AW64" s="23">
        <f t="shared" si="95"/>
        <v>-1.2275513578784536E-2</v>
      </c>
      <c r="AX64" s="27">
        <f t="shared" si="96"/>
        <v>1.1676923444122294</v>
      </c>
      <c r="AY64" s="27">
        <f t="shared" ca="1" si="19"/>
        <v>-2.7305192837882686E-2</v>
      </c>
      <c r="AZ64" s="43">
        <f t="shared" ca="1" si="20"/>
        <v>0</v>
      </c>
      <c r="BA64" s="25">
        <f t="shared" si="59"/>
        <v>102.75638599999999</v>
      </c>
      <c r="BB64" s="26">
        <f t="shared" si="97"/>
        <v>1</v>
      </c>
      <c r="BC64" s="23">
        <f t="shared" si="98"/>
        <v>-1.2275513578784536E-2</v>
      </c>
      <c r="BD64" s="27">
        <f t="shared" si="99"/>
        <v>1.1676923444122294</v>
      </c>
      <c r="BE64" s="27">
        <f t="shared" ca="1" si="21"/>
        <v>-2.7305192837882686E-2</v>
      </c>
      <c r="BF64" s="43">
        <f t="shared" ca="1" si="22"/>
        <v>0</v>
      </c>
      <c r="BG64" s="25">
        <f t="shared" si="60"/>
        <v>98.147472999999991</v>
      </c>
      <c r="BH64" s="26">
        <f>IF(AVERAGE($B62:$B63)&gt;=AVERAGE($B43:$B63),1,0)</f>
        <v>1</v>
      </c>
      <c r="BI64" s="23">
        <f t="shared" si="100"/>
        <v>-1.2275513578784536E-2</v>
      </c>
      <c r="BJ64" s="27">
        <f t="shared" si="101"/>
        <v>1.1676923444122294</v>
      </c>
      <c r="BK64" s="27">
        <f t="shared" ca="1" si="23"/>
        <v>-2.7305192837882686E-2</v>
      </c>
      <c r="BL64" s="43">
        <f t="shared" ca="1" si="24"/>
        <v>0</v>
      </c>
      <c r="BM64" s="25">
        <f t="shared" si="61"/>
        <v>101.72950666666667</v>
      </c>
      <c r="BN64" s="26">
        <f t="shared" si="102"/>
        <v>1</v>
      </c>
      <c r="BO64" s="23">
        <f t="shared" si="103"/>
        <v>-1.2275513578784536E-2</v>
      </c>
      <c r="BP64" s="27">
        <f t="shared" si="104"/>
        <v>1.1676923444122294</v>
      </c>
      <c r="BQ64" s="27">
        <f t="shared" ca="1" si="25"/>
        <v>-2.7305192837882686E-2</v>
      </c>
      <c r="BR64" s="43">
        <f t="shared" ca="1" si="26"/>
        <v>0</v>
      </c>
      <c r="BS64" s="25">
        <f t="shared" si="62"/>
        <v>98.147472999999991</v>
      </c>
      <c r="BT64" s="34">
        <f t="shared" si="105"/>
        <v>1</v>
      </c>
      <c r="BU64" s="23">
        <f t="shared" si="106"/>
        <v>-1.2275513578784536E-2</v>
      </c>
      <c r="BV64" s="27">
        <f t="shared" si="107"/>
        <v>1.1676923444122294</v>
      </c>
      <c r="BW64" s="27">
        <f t="shared" ca="1" si="27"/>
        <v>-2.7305192837882686E-2</v>
      </c>
      <c r="BX64" s="43">
        <f t="shared" ca="1" si="28"/>
        <v>0</v>
      </c>
      <c r="BY64" s="25">
        <f t="shared" si="63"/>
        <v>103.37678</v>
      </c>
      <c r="BZ64" s="50">
        <f>IF($B63&gt;=BY63,MIN(1,1/$CA$15+BZ63),0)</f>
        <v>0</v>
      </c>
      <c r="CA64" s="23">
        <f t="shared" si="108"/>
        <v>4.0023760115919238E-3</v>
      </c>
      <c r="CB64" s="27">
        <f t="shared" si="109"/>
        <v>1.1693118162127361</v>
      </c>
      <c r="CC64" s="27">
        <f t="shared" ca="1" si="29"/>
        <v>-1.12749952536495E-2</v>
      </c>
      <c r="CD64" s="43">
        <f t="shared" ca="1" si="30"/>
        <v>0</v>
      </c>
      <c r="CE64" s="25">
        <f t="shared" si="64"/>
        <v>102.75638599999999</v>
      </c>
      <c r="CF64" s="34">
        <f>IF($B63&gt;=CE63,MIN(1,1/$CA$15+CF63),0)</f>
        <v>1</v>
      </c>
      <c r="CG64" s="23">
        <f t="shared" si="110"/>
        <v>-1.2275513578784536E-2</v>
      </c>
      <c r="CH64" s="27">
        <f t="shared" si="111"/>
        <v>1.1503537648218161</v>
      </c>
      <c r="CI64" s="27">
        <f t="shared" ca="1" si="31"/>
        <v>-2.7305192837882908E-2</v>
      </c>
      <c r="CJ64" s="43">
        <f t="shared" ca="1" si="32"/>
        <v>0</v>
      </c>
      <c r="CK64" s="25">
        <f t="shared" si="65"/>
        <v>98.147472999999991</v>
      </c>
      <c r="CL64" s="34">
        <f>IF($B63&gt;=CK63,MIN(1,1/$CA$15+CL63),0)</f>
        <v>1</v>
      </c>
      <c r="CM64" s="23">
        <f t="shared" si="112"/>
        <v>-1.2275513578784536E-2</v>
      </c>
      <c r="CN64" s="27">
        <f t="shared" si="113"/>
        <v>1.1503537648218161</v>
      </c>
      <c r="CO64" s="27">
        <f t="shared" ca="1" si="33"/>
        <v>-2.7305192837882908E-2</v>
      </c>
      <c r="CP64" s="43">
        <f t="shared" ca="1" si="34"/>
        <v>0</v>
      </c>
      <c r="CQ64" s="25">
        <f t="shared" si="138"/>
        <v>87.899132499999993</v>
      </c>
      <c r="CR64" s="34">
        <f>IF($B63&gt;=CQ63,MIN(1,1/$CA$15+CR63),0)</f>
        <v>1</v>
      </c>
      <c r="CS64" s="23">
        <f t="shared" si="114"/>
        <v>-1.2275513578784536E-2</v>
      </c>
      <c r="CT64" s="27">
        <f t="shared" si="115"/>
        <v>1.1503537648218161</v>
      </c>
      <c r="CU64" s="27">
        <f t="shared" ca="1" si="35"/>
        <v>-2.7305192837882908E-2</v>
      </c>
      <c r="CV64" s="43">
        <f t="shared" ca="1" si="36"/>
        <v>0</v>
      </c>
      <c r="CW64" s="25">
        <f t="shared" si="66"/>
        <v>98.147472999999991</v>
      </c>
      <c r="CX64" s="34">
        <f t="shared" si="116"/>
        <v>0.75</v>
      </c>
      <c r="CY64" s="23">
        <f t="shared" si="117"/>
        <v>-8.206041181190421E-3</v>
      </c>
      <c r="CZ64" s="27">
        <f t="shared" si="118"/>
        <v>1.1550932776695462</v>
      </c>
      <c r="DA64" s="27">
        <f t="shared" ca="1" si="37"/>
        <v>-2.32976434418245E-2</v>
      </c>
      <c r="DB64" s="43">
        <f t="shared" ca="1" si="38"/>
        <v>0</v>
      </c>
      <c r="DC64" s="25">
        <f t="shared" si="67"/>
        <v>98.147472999999991</v>
      </c>
      <c r="DD64" s="34">
        <f t="shared" si="68"/>
        <v>0.83333333333333326</v>
      </c>
      <c r="DE64" s="23">
        <f t="shared" si="119"/>
        <v>-9.1103683806557801E-3</v>
      </c>
      <c r="DF64" s="27">
        <f t="shared" si="120"/>
        <v>1.1656361464283835</v>
      </c>
      <c r="DG64" s="27">
        <f t="shared" ca="1" si="2"/>
        <v>-2.4188209974281949E-2</v>
      </c>
      <c r="DH64" s="43">
        <f t="shared" ca="1" si="3"/>
        <v>0</v>
      </c>
      <c r="DI64" s="25">
        <f t="shared" si="69"/>
        <v>103.37678</v>
      </c>
      <c r="DJ64" s="26">
        <f>IF(DJ63=0,IF($B63&gt;=$DK$14*DI63,1,0),IF($B63&lt;DI63*$DK$16,0,1))</f>
        <v>0</v>
      </c>
      <c r="DK64" s="23">
        <f t="shared" si="121"/>
        <v>4.0023760115919238E-3</v>
      </c>
      <c r="DL64" s="27">
        <f t="shared" si="122"/>
        <v>1.1869361389310222</v>
      </c>
      <c r="DM64" s="27">
        <f t="shared" ca="1" si="39"/>
        <v>-1.1274995253649389E-2</v>
      </c>
      <c r="DN64" s="43">
        <f t="shared" ca="1" si="40"/>
        <v>0</v>
      </c>
      <c r="DO64" s="25">
        <f t="shared" si="70"/>
        <v>102.75638599999999</v>
      </c>
      <c r="DP64" s="26">
        <f>IF(DP63=0,IF($B63&gt;=$DK$14*DO63,1,0),IF($B63&lt;DO63*$DK$16,0,1))</f>
        <v>1</v>
      </c>
      <c r="DQ64" s="23">
        <f t="shared" si="123"/>
        <v>-1.2275513578784536E-2</v>
      </c>
      <c r="DR64" s="27">
        <f t="shared" si="124"/>
        <v>1.1676923444122294</v>
      </c>
      <c r="DS64" s="27">
        <f t="shared" ca="1" si="41"/>
        <v>-2.7305192837882686E-2</v>
      </c>
      <c r="DT64" s="43">
        <f t="shared" ca="1" si="42"/>
        <v>0</v>
      </c>
      <c r="DU64" s="25">
        <f t="shared" si="71"/>
        <v>98.147472999999991</v>
      </c>
      <c r="DV64" s="26">
        <f>IF(DV63=0,IF($B63&gt;=$DK$14*DU63,1,0),IF($B63&lt;DU63*$DK$16,0,1))</f>
        <v>1</v>
      </c>
      <c r="DW64" s="23">
        <f t="shared" si="125"/>
        <v>-1.2275513578784536E-2</v>
      </c>
      <c r="DX64" s="27">
        <f t="shared" si="126"/>
        <v>1.1676923444122294</v>
      </c>
      <c r="DY64" s="27">
        <f t="shared" ca="1" si="43"/>
        <v>-2.7305192837882686E-2</v>
      </c>
      <c r="DZ64" s="43">
        <f t="shared" ca="1" si="44"/>
        <v>0</v>
      </c>
      <c r="EA64" s="25">
        <f t="shared" si="139"/>
        <v>87.899132499999993</v>
      </c>
      <c r="EB64" s="26">
        <f>IF(EB63=0,IF($B63&gt;=$DK$14*EA63,1,0),IF($B63&lt;EA63*$DK$16,0,1))</f>
        <v>1</v>
      </c>
      <c r="EC64" s="23">
        <f t="shared" si="127"/>
        <v>-1.2275513578784536E-2</v>
      </c>
      <c r="ED64" s="27">
        <f t="shared" si="128"/>
        <v>1.1676923444122294</v>
      </c>
      <c r="EE64" s="27">
        <f t="shared" ca="1" si="45"/>
        <v>-2.7305192837882686E-2</v>
      </c>
      <c r="EF64" s="43">
        <f t="shared" ca="1" si="46"/>
        <v>0</v>
      </c>
      <c r="EG64" s="25">
        <f t="shared" si="72"/>
        <v>98.147472999999991</v>
      </c>
      <c r="EH64" s="34">
        <f t="shared" si="129"/>
        <v>0.75</v>
      </c>
      <c r="EI64" s="23">
        <f t="shared" si="130"/>
        <v>-8.206041181190421E-3</v>
      </c>
      <c r="EJ64" s="27">
        <f t="shared" si="131"/>
        <v>1.1725032930419275</v>
      </c>
      <c r="EK64" s="27">
        <f t="shared" ca="1" si="47"/>
        <v>-2.32976434418245E-2</v>
      </c>
      <c r="EL64" s="43">
        <f t="shared" ca="1" si="48"/>
        <v>0</v>
      </c>
      <c r="EM64" s="47"/>
      <c r="EN64" s="47"/>
      <c r="EO64" s="47"/>
      <c r="EP64" s="47"/>
      <c r="EQ64" s="47"/>
      <c r="ER64" s="47"/>
      <c r="ES64" s="47"/>
      <c r="ET64" s="47"/>
      <c r="EU64" s="47"/>
      <c r="EV64" s="47"/>
      <c r="EW64" s="47"/>
      <c r="EX64" s="47"/>
      <c r="EY64" s="47"/>
      <c r="EZ64" s="47"/>
      <c r="FA64" s="25">
        <f t="shared" si="73"/>
        <v>98.147472999999991</v>
      </c>
      <c r="FB64" s="26">
        <f t="shared" si="132"/>
        <v>1</v>
      </c>
      <c r="FC64" s="23">
        <f t="shared" si="133"/>
        <v>-1.2275513578784536E-2</v>
      </c>
      <c r="FD64" s="27">
        <f t="shared" si="134"/>
        <v>1.1676923444122294</v>
      </c>
      <c r="FE64" s="27">
        <f t="shared" ca="1" si="49"/>
        <v>-2.7305192837882686E-2</v>
      </c>
      <c r="FF64" s="43">
        <f t="shared" ca="1" si="50"/>
        <v>0</v>
      </c>
      <c r="FG64" s="25">
        <f t="shared" si="74"/>
        <v>98.147472999999991</v>
      </c>
      <c r="FH64" s="26">
        <f t="shared" si="135"/>
        <v>1</v>
      </c>
      <c r="FI64" s="23">
        <f t="shared" si="136"/>
        <v>-1.2275513578784536E-2</v>
      </c>
      <c r="FJ64" s="27">
        <f t="shared" si="137"/>
        <v>1.1676923444122294</v>
      </c>
      <c r="FK64" s="27">
        <f t="shared" ca="1" si="51"/>
        <v>-2.7305192837882686E-2</v>
      </c>
      <c r="FL64" s="43">
        <f t="shared" ca="1" si="52"/>
        <v>0</v>
      </c>
      <c r="FM64" s="47"/>
      <c r="FN64" s="47"/>
    </row>
    <row r="65" spans="1:170" x14ac:dyDescent="0.2">
      <c r="A65" s="30">
        <v>26633</v>
      </c>
      <c r="B65" s="34">
        <v>108.29658999999999</v>
      </c>
      <c r="C65" s="23">
        <v>3.9704700010063654E-3</v>
      </c>
      <c r="D65" s="24">
        <f t="shared" si="4"/>
        <v>5.4100824657898006E-2</v>
      </c>
      <c r="E65" s="25" t="e">
        <f>#N/A</f>
        <v>#N/A</v>
      </c>
      <c r="F65" s="26">
        <v>1</v>
      </c>
      <c r="G65" s="23">
        <f t="shared" si="75"/>
        <v>5.4100824657898006E-2</v>
      </c>
      <c r="H65" s="27">
        <f t="shared" si="76"/>
        <v>1.2308654631916451</v>
      </c>
      <c r="I65" s="27">
        <f t="shared" ca="1" si="5"/>
        <v>0</v>
      </c>
      <c r="J65" s="43">
        <f t="shared" ca="1" si="6"/>
        <v>0</v>
      </c>
      <c r="K65" s="25" t="e">
        <f>#N/A</f>
        <v>#N/A</v>
      </c>
      <c r="L65" s="26">
        <v>0</v>
      </c>
      <c r="M65" s="23">
        <f t="shared" si="77"/>
        <v>3.9704700010063654E-3</v>
      </c>
      <c r="N65" s="27">
        <f t="shared" si="78"/>
        <v>1.0491643607853496</v>
      </c>
      <c r="O65" s="27">
        <f t="shared" ca="1" si="7"/>
        <v>0</v>
      </c>
      <c r="P65" s="43">
        <f t="shared" ca="1" si="8"/>
        <v>0</v>
      </c>
      <c r="Q65" s="25">
        <f t="shared" si="53"/>
        <v>100.00291900000001</v>
      </c>
      <c r="R65" s="26">
        <f t="shared" si="79"/>
        <v>1</v>
      </c>
      <c r="S65" s="23">
        <f t="shared" si="80"/>
        <v>5.4100824657898006E-2</v>
      </c>
      <c r="T65" s="27">
        <f t="shared" si="81"/>
        <v>1.2308654631916451</v>
      </c>
      <c r="U65" s="27">
        <f t="shared" ca="1" si="9"/>
        <v>0</v>
      </c>
      <c r="V65" s="43">
        <f t="shared" ca="1" si="10"/>
        <v>0</v>
      </c>
      <c r="W65" s="25">
        <f t="shared" si="54"/>
        <v>105.51747499999999</v>
      </c>
      <c r="X65" s="26">
        <f t="shared" si="82"/>
        <v>0</v>
      </c>
      <c r="Y65" s="23">
        <f t="shared" si="83"/>
        <v>3.9704700010063654E-3</v>
      </c>
      <c r="Z65" s="27">
        <f t="shared" si="84"/>
        <v>1.1916488332637583</v>
      </c>
      <c r="AA65" s="27">
        <f t="shared" ca="1" si="11"/>
        <v>-7.3492922830590279E-3</v>
      </c>
      <c r="AB65" s="43">
        <f t="shared" ca="1" si="12"/>
        <v>0</v>
      </c>
      <c r="AC65" s="25">
        <f t="shared" si="55"/>
        <v>104.66006399999999</v>
      </c>
      <c r="AD65" s="26">
        <f t="shared" si="85"/>
        <v>0</v>
      </c>
      <c r="AE65" s="23">
        <f t="shared" si="86"/>
        <v>3.9704700010063654E-3</v>
      </c>
      <c r="AF65" s="27">
        <f t="shared" si="87"/>
        <v>1.172328631836123</v>
      </c>
      <c r="AG65" s="27">
        <f t="shared" ca="1" si="13"/>
        <v>-2.3443137285910742E-2</v>
      </c>
      <c r="AH65" s="43">
        <f t="shared" ca="1" si="14"/>
        <v>0</v>
      </c>
      <c r="AI65" s="25">
        <f t="shared" si="56"/>
        <v>100.00291900000001</v>
      </c>
      <c r="AJ65" s="26">
        <f t="shared" si="88"/>
        <v>1</v>
      </c>
      <c r="AK65" s="23">
        <f t="shared" si="89"/>
        <v>5.4100824657898006E-2</v>
      </c>
      <c r="AL65" s="27">
        <f t="shared" si="90"/>
        <v>1.2308654631916451</v>
      </c>
      <c r="AM65" s="27">
        <f t="shared" ca="1" si="15"/>
        <v>0</v>
      </c>
      <c r="AN65" s="43">
        <f t="shared" ca="1" si="16"/>
        <v>0</v>
      </c>
      <c r="AO65" s="25">
        <f t="shared" si="57"/>
        <v>100.00291900000001</v>
      </c>
      <c r="AP65" s="34">
        <f t="shared" si="91"/>
        <v>0.33333333333333331</v>
      </c>
      <c r="AQ65" s="23">
        <f t="shared" si="92"/>
        <v>2.0680588219970247E-2</v>
      </c>
      <c r="AR65" s="27">
        <f t="shared" si="93"/>
        <v>1.1983881647909722</v>
      </c>
      <c r="AS65" s="27">
        <f t="shared" ca="1" si="17"/>
        <v>-1.7353882340737092E-3</v>
      </c>
      <c r="AT65" s="43">
        <f t="shared" ca="1" si="18"/>
        <v>0</v>
      </c>
      <c r="AU65" s="25">
        <f t="shared" si="58"/>
        <v>104.66006399999999</v>
      </c>
      <c r="AV65" s="26">
        <f t="shared" si="94"/>
        <v>1</v>
      </c>
      <c r="AW65" s="23">
        <f t="shared" si="95"/>
        <v>5.4100824657898006E-2</v>
      </c>
      <c r="AX65" s="27">
        <f t="shared" si="96"/>
        <v>1.2308654631916451</v>
      </c>
      <c r="AY65" s="27">
        <f t="shared" ca="1" si="19"/>
        <v>0</v>
      </c>
      <c r="AZ65" s="43">
        <f t="shared" ca="1" si="20"/>
        <v>0</v>
      </c>
      <c r="BA65" s="25">
        <f t="shared" si="59"/>
        <v>104.66006399999999</v>
      </c>
      <c r="BB65" s="26">
        <f t="shared" si="97"/>
        <v>1</v>
      </c>
      <c r="BC65" s="23">
        <f t="shared" si="98"/>
        <v>5.4100824657898006E-2</v>
      </c>
      <c r="BD65" s="27">
        <f t="shared" si="99"/>
        <v>1.2308654631916451</v>
      </c>
      <c r="BE65" s="27">
        <f t="shared" ca="1" si="21"/>
        <v>0</v>
      </c>
      <c r="BF65" s="43">
        <f t="shared" ca="1" si="22"/>
        <v>0</v>
      </c>
      <c r="BG65" s="25">
        <f t="shared" si="60"/>
        <v>100.00291900000001</v>
      </c>
      <c r="BH65" s="26">
        <f t="shared" ref="BH65:BH119" si="140">IF(AVERAGE($B63:$B64)&gt;=AVERAGE($B44:$B64),1,0)</f>
        <v>1</v>
      </c>
      <c r="BI65" s="23">
        <f t="shared" si="100"/>
        <v>5.4100824657898006E-2</v>
      </c>
      <c r="BJ65" s="27">
        <f t="shared" si="101"/>
        <v>1.2308654631916451</v>
      </c>
      <c r="BK65" s="27">
        <f t="shared" ca="1" si="23"/>
        <v>0</v>
      </c>
      <c r="BL65" s="43">
        <f t="shared" ca="1" si="24"/>
        <v>0</v>
      </c>
      <c r="BM65" s="25">
        <f t="shared" si="61"/>
        <v>103.67975333333334</v>
      </c>
      <c r="BN65" s="26">
        <f t="shared" si="102"/>
        <v>1</v>
      </c>
      <c r="BO65" s="23">
        <f t="shared" si="103"/>
        <v>5.4100824657898006E-2</v>
      </c>
      <c r="BP65" s="27">
        <f t="shared" si="104"/>
        <v>1.2308654631916451</v>
      </c>
      <c r="BQ65" s="27">
        <f t="shared" ca="1" si="25"/>
        <v>0</v>
      </c>
      <c r="BR65" s="43">
        <f t="shared" ca="1" si="26"/>
        <v>0</v>
      </c>
      <c r="BS65" s="25">
        <f t="shared" si="62"/>
        <v>100.00291900000001</v>
      </c>
      <c r="BT65" s="34">
        <f t="shared" si="105"/>
        <v>1</v>
      </c>
      <c r="BU65" s="23">
        <f t="shared" si="106"/>
        <v>5.4100824657898006E-2</v>
      </c>
      <c r="BV65" s="27">
        <f t="shared" si="107"/>
        <v>1.2308654631916451</v>
      </c>
      <c r="BW65" s="27">
        <f t="shared" ca="1" si="27"/>
        <v>0</v>
      </c>
      <c r="BX65" s="43">
        <f t="shared" ca="1" si="28"/>
        <v>0</v>
      </c>
      <c r="BY65" s="25">
        <f t="shared" si="63"/>
        <v>105.51747499999999</v>
      </c>
      <c r="BZ65" s="50">
        <f>IF($B64&gt;=BY64,MIN(1,1/$CA$15+BZ64),0)</f>
        <v>0</v>
      </c>
      <c r="CA65" s="23">
        <f t="shared" si="108"/>
        <v>3.9704700010063654E-3</v>
      </c>
      <c r="CB65" s="27">
        <f t="shared" si="109"/>
        <v>1.173954533700831</v>
      </c>
      <c r="CC65" s="27">
        <f t="shared" ca="1" si="29"/>
        <v>-7.34929228305925E-3</v>
      </c>
      <c r="CD65" s="43">
        <f t="shared" ca="1" si="30"/>
        <v>0</v>
      </c>
      <c r="CE65" s="25">
        <f t="shared" si="64"/>
        <v>104.66006399999999</v>
      </c>
      <c r="CF65" s="34">
        <f>IF($B64&gt;=CE64,MIN(1,1/$CA$15+CF64),0)</f>
        <v>0</v>
      </c>
      <c r="CG65" s="23">
        <f t="shared" si="110"/>
        <v>3.9704700010063654E-3</v>
      </c>
      <c r="CH65" s="27">
        <f t="shared" si="111"/>
        <v>1.1549212099355859</v>
      </c>
      <c r="CI65" s="27">
        <f t="shared" ca="1" si="31"/>
        <v>-2.3443137285910964E-2</v>
      </c>
      <c r="CJ65" s="43">
        <f t="shared" ca="1" si="32"/>
        <v>0</v>
      </c>
      <c r="CK65" s="25">
        <f t="shared" si="65"/>
        <v>100.00291900000001</v>
      </c>
      <c r="CL65" s="34">
        <f>IF($B64&gt;=CK64,MIN(1,1/$CA$15+CL64),0)</f>
        <v>1</v>
      </c>
      <c r="CM65" s="23">
        <f t="shared" si="112"/>
        <v>5.4100824657898006E-2</v>
      </c>
      <c r="CN65" s="27">
        <f t="shared" si="113"/>
        <v>1.2125888521469941</v>
      </c>
      <c r="CO65" s="27">
        <f t="shared" ca="1" si="33"/>
        <v>0</v>
      </c>
      <c r="CP65" s="43">
        <f t="shared" ca="1" si="34"/>
        <v>0</v>
      </c>
      <c r="CQ65" s="25">
        <f t="shared" si="138"/>
        <v>89.507147000000003</v>
      </c>
      <c r="CR65" s="34">
        <f>IF($B64&gt;=CQ64,MIN(1,1/$CA$15+CR64),0)</f>
        <v>1</v>
      </c>
      <c r="CS65" s="23">
        <f t="shared" si="114"/>
        <v>5.4100824657898006E-2</v>
      </c>
      <c r="CT65" s="27">
        <f t="shared" si="115"/>
        <v>1.2125888521469941</v>
      </c>
      <c r="CU65" s="27">
        <f t="shared" ca="1" si="35"/>
        <v>0</v>
      </c>
      <c r="CV65" s="43">
        <f t="shared" ca="1" si="36"/>
        <v>0</v>
      </c>
      <c r="CW65" s="25">
        <f t="shared" si="66"/>
        <v>100.00291900000001</v>
      </c>
      <c r="CX65" s="34">
        <f t="shared" si="116"/>
        <v>0.5</v>
      </c>
      <c r="CY65" s="23">
        <f t="shared" si="117"/>
        <v>2.9035647329452186E-2</v>
      </c>
      <c r="CZ65" s="27">
        <f t="shared" si="118"/>
        <v>1.1886321587125801</v>
      </c>
      <c r="DA65" s="27">
        <f t="shared" ca="1" si="37"/>
        <v>0</v>
      </c>
      <c r="DB65" s="43">
        <f t="shared" ca="1" si="38"/>
        <v>0</v>
      </c>
      <c r="DC65" s="25">
        <f t="shared" si="67"/>
        <v>100.00291900000001</v>
      </c>
      <c r="DD65" s="34">
        <f t="shared" si="68"/>
        <v>0.66666666666666663</v>
      </c>
      <c r="DE65" s="23">
        <f t="shared" si="119"/>
        <v>3.460568673577348E-2</v>
      </c>
      <c r="DF65" s="27">
        <f t="shared" si="120"/>
        <v>1.2059737857595785</v>
      </c>
      <c r="DG65" s="27">
        <f t="shared" ca="1" si="2"/>
        <v>0</v>
      </c>
      <c r="DH65" s="43">
        <f t="shared" ca="1" si="3"/>
        <v>0</v>
      </c>
      <c r="DI65" s="25">
        <f t="shared" si="69"/>
        <v>105.51747499999999</v>
      </c>
      <c r="DJ65" s="26">
        <f>IF(DJ64=0,IF($B64&gt;=$DK$14*DI64,1,0),IF($B64&lt;DI64*$DK$16,0,1))</f>
        <v>0</v>
      </c>
      <c r="DK65" s="23">
        <f t="shared" si="121"/>
        <v>3.9704700010063654E-3</v>
      </c>
      <c r="DL65" s="27">
        <f t="shared" si="122"/>
        <v>1.1916488332637583</v>
      </c>
      <c r="DM65" s="27">
        <f t="shared" ca="1" si="39"/>
        <v>-7.3492922830590279E-3</v>
      </c>
      <c r="DN65" s="43">
        <f t="shared" ca="1" si="40"/>
        <v>0</v>
      </c>
      <c r="DO65" s="25">
        <f t="shared" si="70"/>
        <v>104.66006399999999</v>
      </c>
      <c r="DP65" s="26">
        <f>IF(DP64=0,IF($B64&gt;=$DK$14*DO64,1,0),IF($B64&lt;DO64*$DK$16,0,1))</f>
        <v>0</v>
      </c>
      <c r="DQ65" s="23">
        <f t="shared" si="123"/>
        <v>3.9704700010063654E-3</v>
      </c>
      <c r="DR65" s="27">
        <f t="shared" si="124"/>
        <v>1.172328631836123</v>
      </c>
      <c r="DS65" s="27">
        <f t="shared" ca="1" si="41"/>
        <v>-2.3443137285910742E-2</v>
      </c>
      <c r="DT65" s="43">
        <f t="shared" ca="1" si="42"/>
        <v>0</v>
      </c>
      <c r="DU65" s="25">
        <f t="shared" si="71"/>
        <v>100.00291900000001</v>
      </c>
      <c r="DV65" s="26">
        <f>IF(DV64=0,IF($B64&gt;=$DK$14*DU64,1,0),IF($B64&lt;DU64*$DK$16,0,1))</f>
        <v>1</v>
      </c>
      <c r="DW65" s="23">
        <f t="shared" si="125"/>
        <v>5.4100824657898006E-2</v>
      </c>
      <c r="DX65" s="27">
        <f t="shared" si="126"/>
        <v>1.2308654631916451</v>
      </c>
      <c r="DY65" s="27">
        <f t="shared" ca="1" si="43"/>
        <v>0</v>
      </c>
      <c r="DZ65" s="43">
        <f t="shared" ca="1" si="44"/>
        <v>0</v>
      </c>
      <c r="EA65" s="25">
        <f t="shared" si="139"/>
        <v>89.507147000000003</v>
      </c>
      <c r="EB65" s="26">
        <f>IF(EB64=0,IF($B64&gt;=$DK$14*EA64,1,0),IF($B64&lt;EA64*$DK$16,0,1))</f>
        <v>1</v>
      </c>
      <c r="EC65" s="23">
        <f t="shared" si="127"/>
        <v>5.4100824657898006E-2</v>
      </c>
      <c r="ED65" s="27">
        <f t="shared" si="128"/>
        <v>1.2308654631916451</v>
      </c>
      <c r="EE65" s="27">
        <f t="shared" ca="1" si="45"/>
        <v>0</v>
      </c>
      <c r="EF65" s="43">
        <f t="shared" ca="1" si="46"/>
        <v>0</v>
      </c>
      <c r="EG65" s="25">
        <f t="shared" si="72"/>
        <v>100.00291900000001</v>
      </c>
      <c r="EH65" s="34">
        <f t="shared" si="129"/>
        <v>0.5</v>
      </c>
      <c r="EI65" s="23">
        <f t="shared" si="130"/>
        <v>2.9035647329452186E-2</v>
      </c>
      <c r="EJ65" s="27">
        <f t="shared" si="131"/>
        <v>1.2065476851513142</v>
      </c>
      <c r="EK65" s="27">
        <f t="shared" ca="1" si="47"/>
        <v>0</v>
      </c>
      <c r="EL65" s="43">
        <f t="shared" ca="1" si="48"/>
        <v>0</v>
      </c>
      <c r="EM65" s="47"/>
      <c r="EN65" s="47"/>
      <c r="EO65" s="47"/>
      <c r="EP65" s="47"/>
      <c r="EQ65" s="47"/>
      <c r="ER65" s="47"/>
      <c r="ES65" s="47"/>
      <c r="ET65" s="47"/>
      <c r="EU65" s="47"/>
      <c r="EV65" s="47"/>
      <c r="EW65" s="47"/>
      <c r="EX65" s="47"/>
      <c r="EY65" s="47"/>
      <c r="EZ65" s="47"/>
      <c r="FA65" s="25">
        <f t="shared" si="73"/>
        <v>100.00291900000001</v>
      </c>
      <c r="FB65" s="26">
        <f t="shared" si="132"/>
        <v>1</v>
      </c>
      <c r="FC65" s="23">
        <f t="shared" si="133"/>
        <v>5.4100824657898006E-2</v>
      </c>
      <c r="FD65" s="27">
        <f t="shared" si="134"/>
        <v>1.2308654631916451</v>
      </c>
      <c r="FE65" s="27">
        <f t="shared" ca="1" si="49"/>
        <v>0</v>
      </c>
      <c r="FF65" s="43">
        <f t="shared" ca="1" si="50"/>
        <v>0</v>
      </c>
      <c r="FG65" s="25">
        <f t="shared" si="74"/>
        <v>100.00291900000001</v>
      </c>
      <c r="FH65" s="26">
        <f t="shared" si="135"/>
        <v>1</v>
      </c>
      <c r="FI65" s="23">
        <f t="shared" si="136"/>
        <v>5.4100824657898006E-2</v>
      </c>
      <c r="FJ65" s="27">
        <f t="shared" si="137"/>
        <v>1.2308654631916451</v>
      </c>
      <c r="FK65" s="27">
        <f t="shared" ca="1" si="51"/>
        <v>0</v>
      </c>
      <c r="FL65" s="43">
        <f t="shared" ca="1" si="52"/>
        <v>0</v>
      </c>
      <c r="FM65" s="47"/>
      <c r="FN65" s="47"/>
    </row>
    <row r="66" spans="1:170" x14ac:dyDescent="0.2">
      <c r="A66" s="30">
        <v>26664</v>
      </c>
      <c r="B66" s="34">
        <v>110.11221</v>
      </c>
      <c r="C66" s="23">
        <v>3.6828128349735145E-3</v>
      </c>
      <c r="D66" s="24">
        <f t="shared" si="4"/>
        <v>1.6765255489577413E-2</v>
      </c>
      <c r="E66" s="25" t="e">
        <f>#N/A</f>
        <v>#N/A</v>
      </c>
      <c r="F66" s="26">
        <v>1</v>
      </c>
      <c r="G66" s="23">
        <f t="shared" si="75"/>
        <v>1.6765255489577413E-2</v>
      </c>
      <c r="H66" s="27">
        <f t="shared" si="76"/>
        <v>1.2515012371553502</v>
      </c>
      <c r="I66" s="27">
        <f t="shared" ca="1" si="5"/>
        <v>0</v>
      </c>
      <c r="J66" s="43">
        <f t="shared" ca="1" si="6"/>
        <v>0</v>
      </c>
      <c r="K66" s="25" t="e">
        <f>#N/A</f>
        <v>#N/A</v>
      </c>
      <c r="L66" s="26">
        <v>0</v>
      </c>
      <c r="M66" s="23">
        <f t="shared" si="77"/>
        <v>3.6828128349735145E-3</v>
      </c>
      <c r="N66" s="27">
        <f t="shared" si="78"/>
        <v>1.0530282367592467</v>
      </c>
      <c r="O66" s="27">
        <f t="shared" ca="1" si="7"/>
        <v>0</v>
      </c>
      <c r="P66" s="43">
        <f t="shared" ca="1" si="8"/>
        <v>0</v>
      </c>
      <c r="Q66" s="25">
        <f t="shared" si="53"/>
        <v>101.747491</v>
      </c>
      <c r="R66" s="26">
        <f t="shared" si="79"/>
        <v>1</v>
      </c>
      <c r="S66" s="23">
        <f t="shared" si="80"/>
        <v>1.6765255489577413E-2</v>
      </c>
      <c r="T66" s="27">
        <f t="shared" si="81"/>
        <v>1.2515012371553502</v>
      </c>
      <c r="U66" s="27">
        <f t="shared" ca="1" si="9"/>
        <v>0</v>
      </c>
      <c r="V66" s="43">
        <f t="shared" ca="1" si="10"/>
        <v>0</v>
      </c>
      <c r="W66" s="25">
        <f t="shared" si="54"/>
        <v>109.20439999999999</v>
      </c>
      <c r="X66" s="26">
        <f t="shared" si="82"/>
        <v>1</v>
      </c>
      <c r="Y66" s="23">
        <f t="shared" si="83"/>
        <v>1.6765255489577413E-2</v>
      </c>
      <c r="Z66" s="27">
        <f t="shared" si="84"/>
        <v>1.2116271304072821</v>
      </c>
      <c r="AA66" s="27">
        <f t="shared" ca="1" si="11"/>
        <v>0</v>
      </c>
      <c r="AB66" s="43">
        <f t="shared" ca="1" si="12"/>
        <v>0</v>
      </c>
      <c r="AC66" s="25">
        <f t="shared" si="55"/>
        <v>106.156952</v>
      </c>
      <c r="AD66" s="26">
        <f t="shared" si="85"/>
        <v>1</v>
      </c>
      <c r="AE66" s="23">
        <f t="shared" si="86"/>
        <v>1.6765255489577413E-2</v>
      </c>
      <c r="AF66" s="27">
        <f t="shared" si="87"/>
        <v>1.1919830208666025</v>
      </c>
      <c r="AG66" s="27">
        <f t="shared" ca="1" si="13"/>
        <v>-7.070911982408723E-3</v>
      </c>
      <c r="AH66" s="43">
        <f t="shared" ca="1" si="14"/>
        <v>0</v>
      </c>
      <c r="AI66" s="25">
        <f t="shared" si="56"/>
        <v>101.747491</v>
      </c>
      <c r="AJ66" s="26">
        <f t="shared" si="88"/>
        <v>1</v>
      </c>
      <c r="AK66" s="23">
        <f t="shared" si="89"/>
        <v>1.6765255489577413E-2</v>
      </c>
      <c r="AL66" s="27">
        <f t="shared" si="90"/>
        <v>1.2515012371553502</v>
      </c>
      <c r="AM66" s="27">
        <f t="shared" ca="1" si="15"/>
        <v>0</v>
      </c>
      <c r="AN66" s="43">
        <f t="shared" ca="1" si="16"/>
        <v>0</v>
      </c>
      <c r="AO66" s="25">
        <f t="shared" si="57"/>
        <v>101.747491</v>
      </c>
      <c r="AP66" s="34">
        <f t="shared" si="91"/>
        <v>1</v>
      </c>
      <c r="AQ66" s="23">
        <f t="shared" si="92"/>
        <v>1.6765255489577413E-2</v>
      </c>
      <c r="AR66" s="27">
        <f t="shared" si="93"/>
        <v>1.2184794485493786</v>
      </c>
      <c r="AS66" s="27">
        <f t="shared" ca="1" si="17"/>
        <v>0</v>
      </c>
      <c r="AT66" s="43">
        <f t="shared" ca="1" si="18"/>
        <v>0</v>
      </c>
      <c r="AU66" s="25">
        <f t="shared" si="58"/>
        <v>106.156952</v>
      </c>
      <c r="AV66" s="26">
        <f t="shared" si="94"/>
        <v>1</v>
      </c>
      <c r="AW66" s="23">
        <f t="shared" si="95"/>
        <v>1.6765255489577413E-2</v>
      </c>
      <c r="AX66" s="27">
        <f t="shared" si="96"/>
        <v>1.2515012371553502</v>
      </c>
      <c r="AY66" s="27">
        <f t="shared" ca="1" si="19"/>
        <v>0</v>
      </c>
      <c r="AZ66" s="43">
        <f t="shared" ca="1" si="20"/>
        <v>0</v>
      </c>
      <c r="BA66" s="25">
        <f t="shared" si="59"/>
        <v>106.156952</v>
      </c>
      <c r="BB66" s="26">
        <f t="shared" si="97"/>
        <v>1</v>
      </c>
      <c r="BC66" s="23">
        <f t="shared" si="98"/>
        <v>1.6765255489577413E-2</v>
      </c>
      <c r="BD66" s="27">
        <f t="shared" si="99"/>
        <v>1.2515012371553502</v>
      </c>
      <c r="BE66" s="27">
        <f t="shared" ca="1" si="21"/>
        <v>0</v>
      </c>
      <c r="BF66" s="43">
        <f t="shared" ca="1" si="22"/>
        <v>0</v>
      </c>
      <c r="BG66" s="25">
        <f t="shared" si="60"/>
        <v>101.747491</v>
      </c>
      <c r="BH66" s="26">
        <f t="shared" si="140"/>
        <v>1</v>
      </c>
      <c r="BI66" s="23">
        <f t="shared" si="100"/>
        <v>1.6765255489577413E-2</v>
      </c>
      <c r="BJ66" s="27">
        <f t="shared" si="101"/>
        <v>1.2515012371553502</v>
      </c>
      <c r="BK66" s="27">
        <f t="shared" ca="1" si="23"/>
        <v>0</v>
      </c>
      <c r="BL66" s="43">
        <f t="shared" ca="1" si="24"/>
        <v>0</v>
      </c>
      <c r="BM66" s="25">
        <f t="shared" si="61"/>
        <v>105.568755</v>
      </c>
      <c r="BN66" s="26">
        <f t="shared" si="102"/>
        <v>1</v>
      </c>
      <c r="BO66" s="23">
        <f t="shared" si="103"/>
        <v>1.6765255489577413E-2</v>
      </c>
      <c r="BP66" s="27">
        <f t="shared" si="104"/>
        <v>1.2515012371553502</v>
      </c>
      <c r="BQ66" s="27">
        <f t="shared" ca="1" si="25"/>
        <v>0</v>
      </c>
      <c r="BR66" s="43">
        <f t="shared" ca="1" si="26"/>
        <v>0</v>
      </c>
      <c r="BS66" s="25">
        <f t="shared" si="62"/>
        <v>101.747491</v>
      </c>
      <c r="BT66" s="34">
        <f t="shared" si="105"/>
        <v>1</v>
      </c>
      <c r="BU66" s="23">
        <f t="shared" si="106"/>
        <v>1.6765255489577413E-2</v>
      </c>
      <c r="BV66" s="27">
        <f t="shared" si="107"/>
        <v>1.2515012371553502</v>
      </c>
      <c r="BW66" s="27">
        <f t="shared" ca="1" si="27"/>
        <v>0</v>
      </c>
      <c r="BX66" s="43">
        <f t="shared" ca="1" si="28"/>
        <v>0</v>
      </c>
      <c r="BY66" s="25">
        <f t="shared" si="63"/>
        <v>109.20439999999999</v>
      </c>
      <c r="BZ66" s="50">
        <f>IF($B65&gt;=BY65,MIN(1,1/$CA$15+BZ65),0)</f>
        <v>0.5</v>
      </c>
      <c r="CA66" s="23">
        <f t="shared" si="108"/>
        <v>3.6828128349735145E-3</v>
      </c>
      <c r="CB66" s="27">
        <f t="shared" si="109"/>
        <v>1.1782779885252197</v>
      </c>
      <c r="CC66" s="27">
        <f t="shared" ca="1" si="29"/>
        <v>-3.6935455160338471E-3</v>
      </c>
      <c r="CD66" s="43">
        <f t="shared" ca="1" si="30"/>
        <v>0</v>
      </c>
      <c r="CE66" s="25">
        <f t="shared" si="64"/>
        <v>106.156952</v>
      </c>
      <c r="CF66" s="34">
        <f>IF($B65&gt;=CE65,MIN(1,1/$CA$15+CF65),0)</f>
        <v>0.5</v>
      </c>
      <c r="CG66" s="23">
        <f t="shared" si="110"/>
        <v>3.6828128349735145E-3</v>
      </c>
      <c r="CH66" s="27">
        <f t="shared" si="111"/>
        <v>1.1591745685909198</v>
      </c>
      <c r="CI66" s="27">
        <f t="shared" ca="1" si="31"/>
        <v>-1.9846661137826072E-2</v>
      </c>
      <c r="CJ66" s="43">
        <f t="shared" ca="1" si="32"/>
        <v>0</v>
      </c>
      <c r="CK66" s="25">
        <f t="shared" si="65"/>
        <v>101.747491</v>
      </c>
      <c r="CL66" s="34">
        <f>IF($B65&gt;=CK65,MIN(1,1/$CA$15+CL65),0)</f>
        <v>1</v>
      </c>
      <c r="CM66" s="23">
        <f t="shared" si="112"/>
        <v>1.6765255489577413E-2</v>
      </c>
      <c r="CN66" s="27">
        <f t="shared" si="113"/>
        <v>1.2329182140570518</v>
      </c>
      <c r="CO66" s="27">
        <f t="shared" ca="1" si="33"/>
        <v>0</v>
      </c>
      <c r="CP66" s="43">
        <f t="shared" ca="1" si="34"/>
        <v>0</v>
      </c>
      <c r="CQ66" s="25">
        <f t="shared" si="138"/>
        <v>91.085350000000005</v>
      </c>
      <c r="CR66" s="34">
        <f>IF($B65&gt;=CQ65,MIN(1,1/$CA$15+CR65),0)</f>
        <v>1</v>
      </c>
      <c r="CS66" s="23">
        <f t="shared" si="114"/>
        <v>1.6765255489577413E-2</v>
      </c>
      <c r="CT66" s="27">
        <f t="shared" si="115"/>
        <v>1.2329182140570518</v>
      </c>
      <c r="CU66" s="27">
        <f t="shared" ca="1" si="35"/>
        <v>0</v>
      </c>
      <c r="CV66" s="43">
        <f t="shared" ca="1" si="36"/>
        <v>0</v>
      </c>
      <c r="CW66" s="25">
        <f t="shared" si="66"/>
        <v>101.747491</v>
      </c>
      <c r="CX66" s="34">
        <f t="shared" si="116"/>
        <v>0.5</v>
      </c>
      <c r="CY66" s="23">
        <f t="shared" si="117"/>
        <v>1.0224034162275464E-2</v>
      </c>
      <c r="CZ66" s="27">
        <f t="shared" si="118"/>
        <v>1.2007847745096367</v>
      </c>
      <c r="DA66" s="27">
        <f t="shared" ca="1" si="37"/>
        <v>0</v>
      </c>
      <c r="DB66" s="43">
        <f t="shared" ca="1" si="38"/>
        <v>0</v>
      </c>
      <c r="DC66" s="25">
        <f t="shared" si="67"/>
        <v>101.747491</v>
      </c>
      <c r="DD66" s="34">
        <f t="shared" si="68"/>
        <v>1</v>
      </c>
      <c r="DE66" s="23">
        <f t="shared" si="119"/>
        <v>1.4584848380476764E-2</v>
      </c>
      <c r="DF66" s="27">
        <f t="shared" si="120"/>
        <v>1.2235627305757113</v>
      </c>
      <c r="DG66" s="27">
        <f t="shared" ca="1" si="2"/>
        <v>0</v>
      </c>
      <c r="DH66" s="43">
        <f t="shared" ca="1" si="3"/>
        <v>0</v>
      </c>
      <c r="DI66" s="25">
        <f t="shared" si="69"/>
        <v>109.20439999999999</v>
      </c>
      <c r="DJ66" s="26">
        <f>IF(DJ65=0,IF($B65&gt;=$DK$14*DI65,1,0),IF($B65&lt;DI65*$DK$16,0,1))</f>
        <v>1</v>
      </c>
      <c r="DK66" s="23">
        <f t="shared" si="121"/>
        <v>1.6765255489577413E-2</v>
      </c>
      <c r="DL66" s="27">
        <f t="shared" si="122"/>
        <v>1.2116271304072821</v>
      </c>
      <c r="DM66" s="27">
        <f t="shared" ca="1" si="39"/>
        <v>0</v>
      </c>
      <c r="DN66" s="43">
        <f t="shared" ca="1" si="40"/>
        <v>0</v>
      </c>
      <c r="DO66" s="25">
        <f t="shared" si="70"/>
        <v>106.156952</v>
      </c>
      <c r="DP66" s="26">
        <f>IF(DP65=0,IF($B65&gt;=$DK$14*DO65,1,0),IF($B65&lt;DO65*$DK$16,0,1))</f>
        <v>1</v>
      </c>
      <c r="DQ66" s="23">
        <f t="shared" si="123"/>
        <v>1.6765255489577413E-2</v>
      </c>
      <c r="DR66" s="27">
        <f t="shared" si="124"/>
        <v>1.1919830208666025</v>
      </c>
      <c r="DS66" s="27">
        <f t="shared" ca="1" si="41"/>
        <v>-7.070911982408723E-3</v>
      </c>
      <c r="DT66" s="43">
        <f t="shared" ca="1" si="42"/>
        <v>0</v>
      </c>
      <c r="DU66" s="25">
        <f t="shared" si="71"/>
        <v>101.747491</v>
      </c>
      <c r="DV66" s="26">
        <f>IF(DV65=0,IF($B65&gt;=$DK$14*DU65,1,0),IF($B65&lt;DU65*$DK$16,0,1))</f>
        <v>1</v>
      </c>
      <c r="DW66" s="23">
        <f t="shared" si="125"/>
        <v>1.6765255489577413E-2</v>
      </c>
      <c r="DX66" s="27">
        <f t="shared" si="126"/>
        <v>1.2515012371553502</v>
      </c>
      <c r="DY66" s="27">
        <f t="shared" ca="1" si="43"/>
        <v>0</v>
      </c>
      <c r="DZ66" s="43">
        <f t="shared" ca="1" si="44"/>
        <v>0</v>
      </c>
      <c r="EA66" s="25">
        <f t="shared" si="139"/>
        <v>91.085350000000005</v>
      </c>
      <c r="EB66" s="26">
        <f>IF(EB65=0,IF($B65&gt;=$DK$14*EA65,1,0),IF($B65&lt;EA65*$DK$16,0,1))</f>
        <v>1</v>
      </c>
      <c r="EC66" s="23">
        <f t="shared" si="127"/>
        <v>1.6765255489577413E-2</v>
      </c>
      <c r="ED66" s="27">
        <f t="shared" si="128"/>
        <v>1.2515012371553502</v>
      </c>
      <c r="EE66" s="27">
        <f t="shared" ca="1" si="45"/>
        <v>0</v>
      </c>
      <c r="EF66" s="43">
        <f t="shared" ca="1" si="46"/>
        <v>0</v>
      </c>
      <c r="EG66" s="25">
        <f t="shared" si="72"/>
        <v>101.747491</v>
      </c>
      <c r="EH66" s="34">
        <f t="shared" si="129"/>
        <v>1</v>
      </c>
      <c r="EI66" s="23">
        <f t="shared" si="130"/>
        <v>1.6765255489577413E-2</v>
      </c>
      <c r="EJ66" s="27">
        <f t="shared" si="131"/>
        <v>1.2267757653532341</v>
      </c>
      <c r="EK66" s="27">
        <f t="shared" ca="1" si="47"/>
        <v>0</v>
      </c>
      <c r="EL66" s="43">
        <f t="shared" ca="1" si="48"/>
        <v>0</v>
      </c>
      <c r="EM66" s="47"/>
      <c r="EN66" s="47"/>
      <c r="EO66" s="47"/>
      <c r="EP66" s="47"/>
      <c r="EQ66" s="47"/>
      <c r="ER66" s="47"/>
      <c r="ES66" s="47"/>
      <c r="ET66" s="47"/>
      <c r="EU66" s="47"/>
      <c r="EV66" s="47"/>
      <c r="EW66" s="47"/>
      <c r="EX66" s="47"/>
      <c r="EY66" s="47"/>
      <c r="EZ66" s="47"/>
      <c r="FA66" s="25">
        <f t="shared" si="73"/>
        <v>101.747491</v>
      </c>
      <c r="FB66" s="26">
        <f t="shared" si="132"/>
        <v>1</v>
      </c>
      <c r="FC66" s="23">
        <f t="shared" si="133"/>
        <v>1.6765255489577413E-2</v>
      </c>
      <c r="FD66" s="27">
        <f t="shared" si="134"/>
        <v>1.2515012371553502</v>
      </c>
      <c r="FE66" s="27">
        <f t="shared" ca="1" si="49"/>
        <v>0</v>
      </c>
      <c r="FF66" s="43">
        <f t="shared" ca="1" si="50"/>
        <v>0</v>
      </c>
      <c r="FG66" s="25">
        <f t="shared" si="74"/>
        <v>101.747491</v>
      </c>
      <c r="FH66" s="26">
        <f t="shared" si="135"/>
        <v>1</v>
      </c>
      <c r="FI66" s="23">
        <f t="shared" si="136"/>
        <v>1.6765255489577413E-2</v>
      </c>
      <c r="FJ66" s="27">
        <f t="shared" si="137"/>
        <v>1.2515012371553502</v>
      </c>
      <c r="FK66" s="27">
        <f t="shared" ca="1" si="51"/>
        <v>0</v>
      </c>
      <c r="FL66" s="43">
        <f t="shared" ca="1" si="52"/>
        <v>0</v>
      </c>
      <c r="FM66" s="47"/>
      <c r="FN66" s="47"/>
    </row>
    <row r="67" spans="1:170" x14ac:dyDescent="0.2">
      <c r="A67" s="30">
        <v>26695</v>
      </c>
      <c r="B67" s="34">
        <v>110.36534</v>
      </c>
      <c r="C67" s="23">
        <v>3.474495003497502E-3</v>
      </c>
      <c r="D67" s="24">
        <f t="shared" si="4"/>
        <v>2.2988367956651157E-3</v>
      </c>
      <c r="E67" s="25" t="e">
        <f>#N/A</f>
        <v>#N/A</v>
      </c>
      <c r="F67" s="26">
        <v>1</v>
      </c>
      <c r="G67" s="23">
        <f t="shared" si="75"/>
        <v>2.2988367956651157E-3</v>
      </c>
      <c r="H67" s="27">
        <f t="shared" si="76"/>
        <v>1.2543782342491434</v>
      </c>
      <c r="I67" s="27">
        <f t="shared" ca="1" si="5"/>
        <v>0</v>
      </c>
      <c r="J67" s="43">
        <f t="shared" ca="1" si="6"/>
        <v>0</v>
      </c>
      <c r="K67" s="25" t="e">
        <f>#N/A</f>
        <v>#N/A</v>
      </c>
      <c r="L67" s="26">
        <v>0</v>
      </c>
      <c r="M67" s="23">
        <f t="shared" si="77"/>
        <v>3.474495003497502E-3</v>
      </c>
      <c r="N67" s="27">
        <f t="shared" si="78"/>
        <v>1.0566869781064085</v>
      </c>
      <c r="O67" s="27">
        <f t="shared" ca="1" si="7"/>
        <v>0</v>
      </c>
      <c r="P67" s="43">
        <f t="shared" ca="1" si="8"/>
        <v>0</v>
      </c>
      <c r="Q67" s="25">
        <f t="shared" si="53"/>
        <v>103.43505999999999</v>
      </c>
      <c r="R67" s="26">
        <f t="shared" si="79"/>
        <v>1</v>
      </c>
      <c r="S67" s="23">
        <f t="shared" si="80"/>
        <v>2.2988367956651157E-3</v>
      </c>
      <c r="T67" s="27">
        <f t="shared" si="81"/>
        <v>1.2543782342491434</v>
      </c>
      <c r="U67" s="27">
        <f t="shared" ca="1" si="9"/>
        <v>0</v>
      </c>
      <c r="V67" s="43">
        <f t="shared" ca="1" si="10"/>
        <v>0</v>
      </c>
      <c r="W67" s="25">
        <f t="shared" si="54"/>
        <v>110.238775</v>
      </c>
      <c r="X67" s="26">
        <f t="shared" si="82"/>
        <v>1</v>
      </c>
      <c r="Y67" s="23">
        <f t="shared" si="83"/>
        <v>2.2988367956651157E-3</v>
      </c>
      <c r="Z67" s="27">
        <f t="shared" si="84"/>
        <v>1.2144124634372886</v>
      </c>
      <c r="AA67" s="27">
        <f t="shared" ca="1" si="11"/>
        <v>0</v>
      </c>
      <c r="AB67" s="43">
        <f t="shared" ca="1" si="12"/>
        <v>0</v>
      </c>
      <c r="AC67" s="25">
        <f t="shared" si="55"/>
        <v>107.10553999999999</v>
      </c>
      <c r="AD67" s="26">
        <f t="shared" si="85"/>
        <v>1</v>
      </c>
      <c r="AE67" s="23">
        <f t="shared" si="86"/>
        <v>2.2988367956651157E-3</v>
      </c>
      <c r="AF67" s="27">
        <f t="shared" si="87"/>
        <v>1.1947231952947788</v>
      </c>
      <c r="AG67" s="27">
        <f t="shared" ca="1" si="13"/>
        <v>-4.7883300593876132E-3</v>
      </c>
      <c r="AH67" s="43">
        <f t="shared" ca="1" si="14"/>
        <v>0</v>
      </c>
      <c r="AI67" s="25">
        <f t="shared" si="56"/>
        <v>103.43505999999999</v>
      </c>
      <c r="AJ67" s="26">
        <f t="shared" si="88"/>
        <v>1</v>
      </c>
      <c r="AK67" s="23">
        <f t="shared" si="89"/>
        <v>2.2988367956651157E-3</v>
      </c>
      <c r="AL67" s="27">
        <f t="shared" si="90"/>
        <v>1.2543782342491434</v>
      </c>
      <c r="AM67" s="27">
        <f t="shared" ca="1" si="15"/>
        <v>0</v>
      </c>
      <c r="AN67" s="43">
        <f t="shared" ca="1" si="16"/>
        <v>0</v>
      </c>
      <c r="AO67" s="25">
        <f t="shared" si="57"/>
        <v>103.43505999999999</v>
      </c>
      <c r="AP67" s="34">
        <f t="shared" si="91"/>
        <v>1</v>
      </c>
      <c r="AQ67" s="23">
        <f t="shared" si="92"/>
        <v>2.2988367956651157E-3</v>
      </c>
      <c r="AR67" s="27">
        <f t="shared" si="93"/>
        <v>1.2212805339404658</v>
      </c>
      <c r="AS67" s="27">
        <f t="shared" ca="1" si="17"/>
        <v>0</v>
      </c>
      <c r="AT67" s="43">
        <f t="shared" ca="1" si="18"/>
        <v>0</v>
      </c>
      <c r="AU67" s="25">
        <f t="shared" si="58"/>
        <v>107.10553999999999</v>
      </c>
      <c r="AV67" s="26">
        <f t="shared" si="94"/>
        <v>1</v>
      </c>
      <c r="AW67" s="23">
        <f t="shared" si="95"/>
        <v>2.2988367956651157E-3</v>
      </c>
      <c r="AX67" s="27">
        <f t="shared" si="96"/>
        <v>1.2543782342491434</v>
      </c>
      <c r="AY67" s="27">
        <f t="shared" ca="1" si="19"/>
        <v>0</v>
      </c>
      <c r="AZ67" s="43">
        <f t="shared" ca="1" si="20"/>
        <v>0</v>
      </c>
      <c r="BA67" s="25">
        <f t="shared" si="59"/>
        <v>107.10553999999999</v>
      </c>
      <c r="BB67" s="26">
        <f t="shared" si="97"/>
        <v>1</v>
      </c>
      <c r="BC67" s="23">
        <f t="shared" si="98"/>
        <v>2.2988367956651157E-3</v>
      </c>
      <c r="BD67" s="27">
        <f t="shared" si="99"/>
        <v>1.2543782342491434</v>
      </c>
      <c r="BE67" s="27">
        <f t="shared" ca="1" si="21"/>
        <v>0</v>
      </c>
      <c r="BF67" s="43">
        <f t="shared" ca="1" si="22"/>
        <v>0</v>
      </c>
      <c r="BG67" s="25">
        <f t="shared" si="60"/>
        <v>103.43505999999999</v>
      </c>
      <c r="BH67" s="26">
        <f t="shared" si="140"/>
        <v>1</v>
      </c>
      <c r="BI67" s="23">
        <f t="shared" si="100"/>
        <v>2.2988367956651157E-3</v>
      </c>
      <c r="BJ67" s="27">
        <f t="shared" si="101"/>
        <v>1.2543782342491434</v>
      </c>
      <c r="BK67" s="27">
        <f t="shared" ca="1" si="23"/>
        <v>0</v>
      </c>
      <c r="BL67" s="43">
        <f t="shared" ca="1" si="24"/>
        <v>0</v>
      </c>
      <c r="BM67" s="25">
        <f t="shared" si="61"/>
        <v>106.85835000000002</v>
      </c>
      <c r="BN67" s="26">
        <f t="shared" si="102"/>
        <v>1</v>
      </c>
      <c r="BO67" s="23">
        <f t="shared" si="103"/>
        <v>2.2988367956651157E-3</v>
      </c>
      <c r="BP67" s="27">
        <f t="shared" si="104"/>
        <v>1.2543782342491434</v>
      </c>
      <c r="BQ67" s="27">
        <f t="shared" ca="1" si="25"/>
        <v>0</v>
      </c>
      <c r="BR67" s="43">
        <f t="shared" ca="1" si="26"/>
        <v>0</v>
      </c>
      <c r="BS67" s="25">
        <f t="shared" si="62"/>
        <v>103.43505999999999</v>
      </c>
      <c r="BT67" s="34">
        <f t="shared" si="105"/>
        <v>1</v>
      </c>
      <c r="BU67" s="23">
        <f t="shared" si="106"/>
        <v>2.2988367956651157E-3</v>
      </c>
      <c r="BV67" s="27">
        <f t="shared" si="107"/>
        <v>1.2543782342491434</v>
      </c>
      <c r="BW67" s="27">
        <f t="shared" ca="1" si="27"/>
        <v>0</v>
      </c>
      <c r="BX67" s="43">
        <f t="shared" ca="1" si="28"/>
        <v>0</v>
      </c>
      <c r="BY67" s="25">
        <f t="shared" si="63"/>
        <v>110.238775</v>
      </c>
      <c r="BZ67" s="50">
        <f>IF($B66&gt;=BY66,MIN(1,1/$CA$15+BZ66),0)</f>
        <v>1</v>
      </c>
      <c r="CA67" s="23">
        <f t="shared" si="108"/>
        <v>2.2988367956651157E-3</v>
      </c>
      <c r="CB67" s="27">
        <f t="shared" si="109"/>
        <v>1.1809866573207637</v>
      </c>
      <c r="CC67" s="27">
        <f t="shared" ca="1" si="29"/>
        <v>-1.4031995787074925E-3</v>
      </c>
      <c r="CD67" s="43">
        <f t="shared" ca="1" si="30"/>
        <v>0</v>
      </c>
      <c r="CE67" s="25">
        <f t="shared" si="64"/>
        <v>107.10553999999999</v>
      </c>
      <c r="CF67" s="34">
        <f>IF($B66&gt;=CE66,MIN(1,1/$CA$15+CF66),0)</f>
        <v>1</v>
      </c>
      <c r="CG67" s="23">
        <f t="shared" si="110"/>
        <v>2.2988367956651157E-3</v>
      </c>
      <c r="CH67" s="27">
        <f t="shared" si="111"/>
        <v>1.1618393217417959</v>
      </c>
      <c r="CI67" s="27">
        <f t="shared" ca="1" si="31"/>
        <v>-1.7593448577055582E-2</v>
      </c>
      <c r="CJ67" s="43">
        <f t="shared" ca="1" si="32"/>
        <v>0</v>
      </c>
      <c r="CK67" s="25">
        <f t="shared" si="65"/>
        <v>103.43505999999999</v>
      </c>
      <c r="CL67" s="34">
        <f>IF($B66&gt;=CK66,MIN(1,1/$CA$15+CL66),0)</f>
        <v>1</v>
      </c>
      <c r="CM67" s="23">
        <f t="shared" si="112"/>
        <v>2.2988367956651157E-3</v>
      </c>
      <c r="CN67" s="27">
        <f t="shared" si="113"/>
        <v>1.2357524918135718</v>
      </c>
      <c r="CO67" s="27">
        <f t="shared" ca="1" si="33"/>
        <v>0</v>
      </c>
      <c r="CP67" s="43">
        <f t="shared" ca="1" si="34"/>
        <v>0</v>
      </c>
      <c r="CQ67" s="25">
        <f t="shared" si="138"/>
        <v>92.767055999999997</v>
      </c>
      <c r="CR67" s="34">
        <f>IF($B66&gt;=CQ66,MIN(1,1/$CA$15+CR66),0)</f>
        <v>1</v>
      </c>
      <c r="CS67" s="23">
        <f t="shared" si="114"/>
        <v>2.2988367956651157E-3</v>
      </c>
      <c r="CT67" s="27">
        <f t="shared" si="115"/>
        <v>1.2357524918135718</v>
      </c>
      <c r="CU67" s="27">
        <f t="shared" ca="1" si="35"/>
        <v>0</v>
      </c>
      <c r="CV67" s="43">
        <f t="shared" ca="1" si="36"/>
        <v>0</v>
      </c>
      <c r="CW67" s="25">
        <f t="shared" si="66"/>
        <v>103.43505999999999</v>
      </c>
      <c r="CX67" s="34">
        <f t="shared" si="116"/>
        <v>1</v>
      </c>
      <c r="CY67" s="23">
        <f t="shared" si="117"/>
        <v>2.2988367956651157E-3</v>
      </c>
      <c r="CZ67" s="27">
        <f t="shared" si="118"/>
        <v>1.203545182732954</v>
      </c>
      <c r="DA67" s="27">
        <f t="shared" ca="1" si="37"/>
        <v>0</v>
      </c>
      <c r="DB67" s="43">
        <f t="shared" ca="1" si="38"/>
        <v>0</v>
      </c>
      <c r="DC67" s="25">
        <f t="shared" si="67"/>
        <v>103.43505999999999</v>
      </c>
      <c r="DD67" s="34">
        <f t="shared" si="68"/>
        <v>1</v>
      </c>
      <c r="DE67" s="23">
        <f t="shared" si="119"/>
        <v>2.2988367956651157E-3</v>
      </c>
      <c r="DF67" s="27">
        <f t="shared" si="120"/>
        <v>1.2263755016025633</v>
      </c>
      <c r="DG67" s="27">
        <f t="shared" ca="1" si="2"/>
        <v>0</v>
      </c>
      <c r="DH67" s="43">
        <f t="shared" ca="1" si="3"/>
        <v>0</v>
      </c>
      <c r="DI67" s="25">
        <f t="shared" si="69"/>
        <v>110.238775</v>
      </c>
      <c r="DJ67" s="26">
        <f>IF(DJ66=0,IF($B66&gt;=$DK$14*DI66,1,0),IF($B66&lt;DI66*$DK$16,0,1))</f>
        <v>1</v>
      </c>
      <c r="DK67" s="23">
        <f t="shared" si="121"/>
        <v>2.2988367956651157E-3</v>
      </c>
      <c r="DL67" s="27">
        <f t="shared" si="122"/>
        <v>1.2144124634372886</v>
      </c>
      <c r="DM67" s="27">
        <f t="shared" ca="1" si="39"/>
        <v>0</v>
      </c>
      <c r="DN67" s="43">
        <f t="shared" ca="1" si="40"/>
        <v>0</v>
      </c>
      <c r="DO67" s="25">
        <f t="shared" si="70"/>
        <v>107.10553999999999</v>
      </c>
      <c r="DP67" s="26">
        <f>IF(DP66=0,IF($B66&gt;=$DK$14*DO66,1,0),IF($B66&lt;DO66*$DK$16,0,1))</f>
        <v>1</v>
      </c>
      <c r="DQ67" s="23">
        <f t="shared" si="123"/>
        <v>2.2988367956651157E-3</v>
      </c>
      <c r="DR67" s="27">
        <f t="shared" si="124"/>
        <v>1.1947231952947788</v>
      </c>
      <c r="DS67" s="27">
        <f t="shared" ca="1" si="41"/>
        <v>-4.7883300593876132E-3</v>
      </c>
      <c r="DT67" s="43">
        <f t="shared" ca="1" si="42"/>
        <v>0</v>
      </c>
      <c r="DU67" s="25">
        <f t="shared" si="71"/>
        <v>103.43505999999999</v>
      </c>
      <c r="DV67" s="26">
        <f>IF(DV66=0,IF($B66&gt;=$DK$14*DU66,1,0),IF($B66&lt;DU66*$DK$16,0,1))</f>
        <v>1</v>
      </c>
      <c r="DW67" s="23">
        <f t="shared" si="125"/>
        <v>2.2988367956651157E-3</v>
      </c>
      <c r="DX67" s="27">
        <f t="shared" si="126"/>
        <v>1.2543782342491434</v>
      </c>
      <c r="DY67" s="27">
        <f t="shared" ca="1" si="43"/>
        <v>0</v>
      </c>
      <c r="DZ67" s="43">
        <f t="shared" ca="1" si="44"/>
        <v>0</v>
      </c>
      <c r="EA67" s="25">
        <f t="shared" si="139"/>
        <v>92.767055999999997</v>
      </c>
      <c r="EB67" s="26">
        <f>IF(EB66=0,IF($B66&gt;=$DK$14*EA66,1,0),IF($B66&lt;EA66*$DK$16,0,1))</f>
        <v>1</v>
      </c>
      <c r="EC67" s="23">
        <f t="shared" si="127"/>
        <v>2.2988367956651157E-3</v>
      </c>
      <c r="ED67" s="27">
        <f t="shared" si="128"/>
        <v>1.2543782342491434</v>
      </c>
      <c r="EE67" s="27">
        <f t="shared" ca="1" si="45"/>
        <v>0</v>
      </c>
      <c r="EF67" s="43">
        <f t="shared" ca="1" si="46"/>
        <v>0</v>
      </c>
      <c r="EG67" s="25">
        <f t="shared" si="72"/>
        <v>103.43505999999999</v>
      </c>
      <c r="EH67" s="34">
        <f t="shared" si="129"/>
        <v>1</v>
      </c>
      <c r="EI67" s="23">
        <f t="shared" si="130"/>
        <v>2.2988367956651157E-3</v>
      </c>
      <c r="EJ67" s="27">
        <f t="shared" si="131"/>
        <v>1.2295959226226583</v>
      </c>
      <c r="EK67" s="27">
        <f t="shared" ca="1" si="47"/>
        <v>0</v>
      </c>
      <c r="EL67" s="43">
        <f t="shared" ca="1" si="48"/>
        <v>0</v>
      </c>
      <c r="EM67" s="47"/>
      <c r="EN67" s="47"/>
      <c r="EO67" s="47"/>
      <c r="EP67" s="47"/>
      <c r="EQ67" s="47"/>
      <c r="ER67" s="47"/>
      <c r="ES67" s="47"/>
      <c r="ET67" s="47"/>
      <c r="EU67" s="47"/>
      <c r="EV67" s="47"/>
      <c r="EW67" s="47"/>
      <c r="EX67" s="47"/>
      <c r="EY67" s="47"/>
      <c r="EZ67" s="47"/>
      <c r="FA67" s="25">
        <f t="shared" si="73"/>
        <v>103.43505999999999</v>
      </c>
      <c r="FB67" s="26">
        <f t="shared" si="132"/>
        <v>1</v>
      </c>
      <c r="FC67" s="23">
        <f t="shared" si="133"/>
        <v>2.2988367956651157E-3</v>
      </c>
      <c r="FD67" s="27">
        <f t="shared" si="134"/>
        <v>1.2543782342491434</v>
      </c>
      <c r="FE67" s="27">
        <f t="shared" ca="1" si="49"/>
        <v>0</v>
      </c>
      <c r="FF67" s="43">
        <f t="shared" ca="1" si="50"/>
        <v>0</v>
      </c>
      <c r="FG67" s="25">
        <f t="shared" si="74"/>
        <v>103.43505999999999</v>
      </c>
      <c r="FH67" s="26">
        <f t="shared" si="135"/>
        <v>1</v>
      </c>
      <c r="FI67" s="23">
        <f t="shared" si="136"/>
        <v>2.2988367956651157E-3</v>
      </c>
      <c r="FJ67" s="27">
        <f t="shared" si="137"/>
        <v>1.2543782342491434</v>
      </c>
      <c r="FK67" s="27">
        <f t="shared" ca="1" si="51"/>
        <v>0</v>
      </c>
      <c r="FL67" s="43">
        <f t="shared" ca="1" si="52"/>
        <v>0</v>
      </c>
      <c r="FM67" s="47"/>
      <c r="FN67" s="47"/>
    </row>
    <row r="68" spans="1:170" x14ac:dyDescent="0.2">
      <c r="A68" s="30">
        <v>26723</v>
      </c>
      <c r="B68" s="34">
        <v>101.28703</v>
      </c>
      <c r="C68" s="23">
        <v>3.458450834174398E-3</v>
      </c>
      <c r="D68" s="24">
        <f t="shared" si="4"/>
        <v>-8.2256893332635084E-2</v>
      </c>
      <c r="E68" s="25" t="e">
        <f>#N/A</f>
        <v>#N/A</v>
      </c>
      <c r="F68" s="26">
        <v>1</v>
      </c>
      <c r="G68" s="23">
        <f t="shared" si="75"/>
        <v>-8.2256893332635084E-2</v>
      </c>
      <c r="H68" s="27">
        <f t="shared" si="76"/>
        <v>1.1511969776357325</v>
      </c>
      <c r="I68" s="27">
        <f t="shared" ca="1" si="5"/>
        <v>-8.2256893332635084E-2</v>
      </c>
      <c r="J68" s="43">
        <f t="shared" ca="1" si="6"/>
        <v>0</v>
      </c>
      <c r="K68" s="25" t="e">
        <f>#N/A</f>
        <v>#N/A</v>
      </c>
      <c r="L68" s="26">
        <v>0</v>
      </c>
      <c r="M68" s="23">
        <f t="shared" si="77"/>
        <v>3.458450834174398E-3</v>
      </c>
      <c r="N68" s="27">
        <f t="shared" si="78"/>
        <v>1.0603414780673019</v>
      </c>
      <c r="O68" s="27">
        <f t="shared" ca="1" si="7"/>
        <v>0</v>
      </c>
      <c r="P68" s="43">
        <f t="shared" ca="1" si="8"/>
        <v>0</v>
      </c>
      <c r="Q68" s="25">
        <f t="shared" si="53"/>
        <v>104.04382100000001</v>
      </c>
      <c r="R68" s="26">
        <f t="shared" si="79"/>
        <v>1</v>
      </c>
      <c r="S68" s="23">
        <f t="shared" si="80"/>
        <v>-8.2256893332635084E-2</v>
      </c>
      <c r="T68" s="27">
        <f t="shared" si="81"/>
        <v>1.1511969776357325</v>
      </c>
      <c r="U68" s="27">
        <f t="shared" ca="1" si="9"/>
        <v>-8.2256893332635084E-2</v>
      </c>
      <c r="V68" s="43">
        <f t="shared" ca="1" si="10"/>
        <v>0</v>
      </c>
      <c r="W68" s="25">
        <f t="shared" si="54"/>
        <v>105.82618500000001</v>
      </c>
      <c r="X68" s="26">
        <f t="shared" si="82"/>
        <v>1</v>
      </c>
      <c r="Y68" s="23">
        <f t="shared" si="83"/>
        <v>-8.2256893332635084E-2</v>
      </c>
      <c r="Z68" s="27">
        <f t="shared" si="84"/>
        <v>1.1145186669705049</v>
      </c>
      <c r="AA68" s="27">
        <f t="shared" ca="1" si="11"/>
        <v>-8.2256893332635084E-2</v>
      </c>
      <c r="AB68" s="43">
        <f t="shared" ca="1" si="12"/>
        <v>0</v>
      </c>
      <c r="AC68" s="25">
        <f t="shared" si="55"/>
        <v>106.559906</v>
      </c>
      <c r="AD68" s="26">
        <f t="shared" si="85"/>
        <v>1</v>
      </c>
      <c r="AE68" s="23">
        <f t="shared" si="86"/>
        <v>-8.2256893332635084E-2</v>
      </c>
      <c r="AF68" s="27">
        <f t="shared" si="87"/>
        <v>1.0964489768573913</v>
      </c>
      <c r="AG68" s="27">
        <f t="shared" ca="1" si="13"/>
        <v>-8.6651350237086144E-2</v>
      </c>
      <c r="AH68" s="43">
        <f t="shared" ca="1" si="14"/>
        <v>0</v>
      </c>
      <c r="AI68" s="25">
        <f t="shared" si="56"/>
        <v>104.04382100000001</v>
      </c>
      <c r="AJ68" s="26">
        <f t="shared" si="88"/>
        <v>1</v>
      </c>
      <c r="AK68" s="23">
        <f t="shared" si="89"/>
        <v>-8.2256893332635084E-2</v>
      </c>
      <c r="AL68" s="27">
        <f t="shared" si="90"/>
        <v>1.1511969776357325</v>
      </c>
      <c r="AM68" s="27">
        <f t="shared" ca="1" si="15"/>
        <v>-8.2256893332635084E-2</v>
      </c>
      <c r="AN68" s="43">
        <f t="shared" ca="1" si="16"/>
        <v>0</v>
      </c>
      <c r="AO68" s="25">
        <f t="shared" si="57"/>
        <v>104.04382100000001</v>
      </c>
      <c r="AP68" s="34">
        <f t="shared" si="91"/>
        <v>1</v>
      </c>
      <c r="AQ68" s="23">
        <f t="shared" si="92"/>
        <v>-8.2256893332635084E-2</v>
      </c>
      <c r="AR68" s="27">
        <f t="shared" si="93"/>
        <v>1.1208217913309013</v>
      </c>
      <c r="AS68" s="27">
        <f t="shared" ca="1" si="17"/>
        <v>-8.2256893332634973E-2</v>
      </c>
      <c r="AT68" s="43">
        <f t="shared" ca="1" si="18"/>
        <v>0</v>
      </c>
      <c r="AU68" s="25">
        <f t="shared" si="58"/>
        <v>106.559906</v>
      </c>
      <c r="AV68" s="26">
        <f t="shared" si="94"/>
        <v>1</v>
      </c>
      <c r="AW68" s="23">
        <f t="shared" si="95"/>
        <v>-8.2256893332635084E-2</v>
      </c>
      <c r="AX68" s="27">
        <f t="shared" si="96"/>
        <v>1.1511969776357325</v>
      </c>
      <c r="AY68" s="27">
        <f t="shared" ca="1" si="19"/>
        <v>-8.2256893332635084E-2</v>
      </c>
      <c r="AZ68" s="43">
        <f t="shared" ca="1" si="20"/>
        <v>0</v>
      </c>
      <c r="BA68" s="25">
        <f t="shared" si="59"/>
        <v>106.559906</v>
      </c>
      <c r="BB68" s="26">
        <f t="shared" si="97"/>
        <v>1</v>
      </c>
      <c r="BC68" s="23">
        <f t="shared" si="98"/>
        <v>-8.2256893332635084E-2</v>
      </c>
      <c r="BD68" s="27">
        <f t="shared" si="99"/>
        <v>1.1511969776357325</v>
      </c>
      <c r="BE68" s="27">
        <f t="shared" ca="1" si="21"/>
        <v>-8.2256893332635084E-2</v>
      </c>
      <c r="BF68" s="43">
        <f t="shared" ca="1" si="22"/>
        <v>0</v>
      </c>
      <c r="BG68" s="25">
        <f t="shared" si="60"/>
        <v>104.04382100000001</v>
      </c>
      <c r="BH68" s="26">
        <f t="shared" si="140"/>
        <v>1</v>
      </c>
      <c r="BI68" s="23">
        <f t="shared" si="100"/>
        <v>-8.2256893332635084E-2</v>
      </c>
      <c r="BJ68" s="27">
        <f t="shared" si="101"/>
        <v>1.1511969776357325</v>
      </c>
      <c r="BK68" s="27">
        <f t="shared" ca="1" si="23"/>
        <v>-8.2256893332635084E-2</v>
      </c>
      <c r="BL68" s="43">
        <f t="shared" ca="1" si="24"/>
        <v>0</v>
      </c>
      <c r="BM68" s="25">
        <f t="shared" si="61"/>
        <v>106.13578833333332</v>
      </c>
      <c r="BN68" s="26">
        <f t="shared" si="102"/>
        <v>1</v>
      </c>
      <c r="BO68" s="23">
        <f t="shared" si="103"/>
        <v>-8.2256893332635084E-2</v>
      </c>
      <c r="BP68" s="27">
        <f t="shared" si="104"/>
        <v>1.1511969776357325</v>
      </c>
      <c r="BQ68" s="27">
        <f t="shared" ca="1" si="25"/>
        <v>-8.2256893332635084E-2</v>
      </c>
      <c r="BR68" s="43">
        <f t="shared" ca="1" si="26"/>
        <v>0</v>
      </c>
      <c r="BS68" s="25">
        <f t="shared" si="62"/>
        <v>104.04382100000001</v>
      </c>
      <c r="BT68" s="34">
        <f t="shared" si="105"/>
        <v>1</v>
      </c>
      <c r="BU68" s="23">
        <f t="shared" si="106"/>
        <v>-8.2256893332635084E-2</v>
      </c>
      <c r="BV68" s="27">
        <f t="shared" si="107"/>
        <v>1.1511969776357325</v>
      </c>
      <c r="BW68" s="27">
        <f t="shared" ca="1" si="27"/>
        <v>-8.2256893332635084E-2</v>
      </c>
      <c r="BX68" s="43">
        <f t="shared" ca="1" si="28"/>
        <v>0</v>
      </c>
      <c r="BY68" s="25">
        <f t="shared" si="63"/>
        <v>105.82618500000001</v>
      </c>
      <c r="BZ68" s="50">
        <f>IF($B67&gt;=BY67,MIN(1,1/$CA$15+BZ67),0)</f>
        <v>1</v>
      </c>
      <c r="CA68" s="23">
        <f t="shared" si="108"/>
        <v>-8.2256893332635084E-2</v>
      </c>
      <c r="CB68" s="27">
        <f t="shared" si="109"/>
        <v>1.0838423638222643</v>
      </c>
      <c r="CC68" s="27">
        <f t="shared" ca="1" si="29"/>
        <v>-8.3544670073272487E-2</v>
      </c>
      <c r="CD68" s="43">
        <f t="shared" ca="1" si="30"/>
        <v>0</v>
      </c>
      <c r="CE68" s="25">
        <f t="shared" si="64"/>
        <v>106.559906</v>
      </c>
      <c r="CF68" s="34">
        <f>IF($B67&gt;=CE67,MIN(1,1/$CA$15+CF67),0)</f>
        <v>1</v>
      </c>
      <c r="CG68" s="23">
        <f t="shared" si="110"/>
        <v>-8.2256893332635084E-2</v>
      </c>
      <c r="CH68" s="27">
        <f t="shared" si="111"/>
        <v>1.06627002858362</v>
      </c>
      <c r="CI68" s="27">
        <f t="shared" ca="1" si="31"/>
        <v>-9.8403159486734615E-2</v>
      </c>
      <c r="CJ68" s="43">
        <f t="shared" ca="1" si="32"/>
        <v>0</v>
      </c>
      <c r="CK68" s="25">
        <f t="shared" si="65"/>
        <v>104.04382100000001</v>
      </c>
      <c r="CL68" s="34">
        <f>IF($B67&gt;=CK67,MIN(1,1/$CA$15+CL67),0)</f>
        <v>1</v>
      </c>
      <c r="CM68" s="23">
        <f t="shared" si="112"/>
        <v>-8.2256893332635084E-2</v>
      </c>
      <c r="CN68" s="27">
        <f t="shared" si="113"/>
        <v>1.1341033309089248</v>
      </c>
      <c r="CO68" s="27">
        <f t="shared" ca="1" si="33"/>
        <v>-8.2256893332635084E-2</v>
      </c>
      <c r="CP68" s="43">
        <f t="shared" ca="1" si="34"/>
        <v>0</v>
      </c>
      <c r="CQ68" s="25">
        <f t="shared" si="138"/>
        <v>93.959147999999999</v>
      </c>
      <c r="CR68" s="34">
        <f>IF($B67&gt;=CQ67,MIN(1,1/$CA$15+CR67),0)</f>
        <v>1</v>
      </c>
      <c r="CS68" s="23">
        <f t="shared" si="114"/>
        <v>-8.2256893332635084E-2</v>
      </c>
      <c r="CT68" s="27">
        <f t="shared" si="115"/>
        <v>1.1341033309089248</v>
      </c>
      <c r="CU68" s="27">
        <f t="shared" ca="1" si="35"/>
        <v>-8.2256893332635084E-2</v>
      </c>
      <c r="CV68" s="43">
        <f t="shared" ca="1" si="36"/>
        <v>0</v>
      </c>
      <c r="CW68" s="25">
        <f t="shared" si="66"/>
        <v>104.04382100000001</v>
      </c>
      <c r="CX68" s="34">
        <f t="shared" si="116"/>
        <v>1</v>
      </c>
      <c r="CY68" s="23">
        <f t="shared" si="117"/>
        <v>-8.2256893332635084E-2</v>
      </c>
      <c r="CZ68" s="27">
        <f t="shared" si="118"/>
        <v>1.1045452950158825</v>
      </c>
      <c r="DA68" s="27">
        <f t="shared" ca="1" si="37"/>
        <v>-8.2256893332635195E-2</v>
      </c>
      <c r="DB68" s="43">
        <f t="shared" ca="1" si="38"/>
        <v>0</v>
      </c>
      <c r="DC68" s="25">
        <f t="shared" si="67"/>
        <v>104.04382100000001</v>
      </c>
      <c r="DD68" s="34">
        <f t="shared" si="68"/>
        <v>1</v>
      </c>
      <c r="DE68" s="23">
        <f t="shared" si="119"/>
        <v>-8.2256893332635084E-2</v>
      </c>
      <c r="DF68" s="27">
        <f t="shared" si="120"/>
        <v>1.1254976627814843</v>
      </c>
      <c r="DG68" s="27">
        <f t="shared" ca="1" si="2"/>
        <v>-8.2256893332635084E-2</v>
      </c>
      <c r="DH68" s="43">
        <f t="shared" ca="1" si="3"/>
        <v>0</v>
      </c>
      <c r="DI68" s="25">
        <f t="shared" si="69"/>
        <v>105.82618500000001</v>
      </c>
      <c r="DJ68" s="26">
        <f>IF(DJ67=0,IF($B67&gt;=$DK$14*DI67,1,0),IF($B67&lt;DI67*$DK$16,0,1))</f>
        <v>1</v>
      </c>
      <c r="DK68" s="23">
        <f t="shared" si="121"/>
        <v>-8.2256893332635084E-2</v>
      </c>
      <c r="DL68" s="27">
        <f t="shared" si="122"/>
        <v>1.1145186669705049</v>
      </c>
      <c r="DM68" s="27">
        <f t="shared" ca="1" si="39"/>
        <v>-8.2256893332635084E-2</v>
      </c>
      <c r="DN68" s="43">
        <f t="shared" ca="1" si="40"/>
        <v>0</v>
      </c>
      <c r="DO68" s="25">
        <f t="shared" si="70"/>
        <v>106.559906</v>
      </c>
      <c r="DP68" s="26">
        <f>IF(DP67=0,IF($B67&gt;=$DK$14*DO67,1,0),IF($B67&lt;DO67*$DK$16,0,1))</f>
        <v>1</v>
      </c>
      <c r="DQ68" s="23">
        <f t="shared" si="123"/>
        <v>-8.2256893332635084E-2</v>
      </c>
      <c r="DR68" s="27">
        <f t="shared" si="124"/>
        <v>1.0964489768573913</v>
      </c>
      <c r="DS68" s="27">
        <f t="shared" ca="1" si="41"/>
        <v>-8.6651350237086144E-2</v>
      </c>
      <c r="DT68" s="43">
        <f t="shared" ca="1" si="42"/>
        <v>0</v>
      </c>
      <c r="DU68" s="25">
        <f t="shared" si="71"/>
        <v>104.04382100000001</v>
      </c>
      <c r="DV68" s="26">
        <f>IF(DV67=0,IF($B67&gt;=$DK$14*DU67,1,0),IF($B67&lt;DU67*$DK$16,0,1))</f>
        <v>1</v>
      </c>
      <c r="DW68" s="23">
        <f t="shared" si="125"/>
        <v>-8.2256893332635084E-2</v>
      </c>
      <c r="DX68" s="27">
        <f t="shared" si="126"/>
        <v>1.1511969776357325</v>
      </c>
      <c r="DY68" s="27">
        <f t="shared" ca="1" si="43"/>
        <v>-8.2256893332635084E-2</v>
      </c>
      <c r="DZ68" s="43">
        <f t="shared" ca="1" si="44"/>
        <v>0</v>
      </c>
      <c r="EA68" s="25">
        <f t="shared" si="139"/>
        <v>93.959147999999999</v>
      </c>
      <c r="EB68" s="26">
        <f>IF(EB67=0,IF($B67&gt;=$DK$14*EA67,1,0),IF($B67&lt;EA67*$DK$16,0,1))</f>
        <v>1</v>
      </c>
      <c r="EC68" s="23">
        <f t="shared" si="127"/>
        <v>-8.2256893332635084E-2</v>
      </c>
      <c r="ED68" s="27">
        <f t="shared" si="128"/>
        <v>1.1511969776357325</v>
      </c>
      <c r="EE68" s="27">
        <f t="shared" ca="1" si="45"/>
        <v>-8.2256893332635084E-2</v>
      </c>
      <c r="EF68" s="43">
        <f t="shared" ca="1" si="46"/>
        <v>0</v>
      </c>
      <c r="EG68" s="25">
        <f t="shared" si="72"/>
        <v>104.04382100000001</v>
      </c>
      <c r="EH68" s="34">
        <f t="shared" si="129"/>
        <v>1</v>
      </c>
      <c r="EI68" s="23">
        <f t="shared" si="130"/>
        <v>-8.2256893332635084E-2</v>
      </c>
      <c r="EJ68" s="27">
        <f t="shared" si="131"/>
        <v>1.1284531819732433</v>
      </c>
      <c r="EK68" s="27">
        <f t="shared" ca="1" si="47"/>
        <v>-8.2256893332635084E-2</v>
      </c>
      <c r="EL68" s="43">
        <f t="shared" ca="1" si="48"/>
        <v>0</v>
      </c>
      <c r="EM68" s="47"/>
      <c r="EN68" s="47"/>
      <c r="EO68" s="47"/>
      <c r="EP68" s="47"/>
      <c r="EQ68" s="47"/>
      <c r="ER68" s="47"/>
      <c r="ES68" s="47"/>
      <c r="ET68" s="47"/>
      <c r="EU68" s="47"/>
      <c r="EV68" s="47"/>
      <c r="EW68" s="47"/>
      <c r="EX68" s="47"/>
      <c r="EY68" s="47"/>
      <c r="EZ68" s="47"/>
      <c r="FA68" s="25">
        <f t="shared" si="73"/>
        <v>104.04382100000001</v>
      </c>
      <c r="FB68" s="26">
        <f t="shared" si="132"/>
        <v>1</v>
      </c>
      <c r="FC68" s="23">
        <f t="shared" si="133"/>
        <v>-8.2256893332635084E-2</v>
      </c>
      <c r="FD68" s="27">
        <f t="shared" si="134"/>
        <v>1.1511969776357325</v>
      </c>
      <c r="FE68" s="27">
        <f t="shared" ca="1" si="49"/>
        <v>-8.2256893332635084E-2</v>
      </c>
      <c r="FF68" s="43">
        <f t="shared" ca="1" si="50"/>
        <v>0</v>
      </c>
      <c r="FG68" s="25">
        <f t="shared" si="74"/>
        <v>104.04382100000001</v>
      </c>
      <c r="FH68" s="26">
        <f t="shared" si="135"/>
        <v>1</v>
      </c>
      <c r="FI68" s="23">
        <f t="shared" si="136"/>
        <v>-8.2256893332635084E-2</v>
      </c>
      <c r="FJ68" s="27">
        <f t="shared" si="137"/>
        <v>1.1511969776357325</v>
      </c>
      <c r="FK68" s="27">
        <f t="shared" ca="1" si="51"/>
        <v>-8.2256893332635084E-2</v>
      </c>
      <c r="FL68" s="43">
        <f t="shared" ca="1" si="52"/>
        <v>0</v>
      </c>
      <c r="FM68" s="47"/>
      <c r="FN68" s="47"/>
    </row>
    <row r="69" spans="1:170" x14ac:dyDescent="0.2">
      <c r="A69" s="30">
        <v>26754</v>
      </c>
      <c r="B69" s="34">
        <v>100.32087</v>
      </c>
      <c r="C69" s="23">
        <v>3.4825160289155832E-3</v>
      </c>
      <c r="D69" s="24">
        <f t="shared" si="4"/>
        <v>-9.538832365802441E-3</v>
      </c>
      <c r="E69" s="25" t="e">
        <f>#N/A</f>
        <v>#N/A</v>
      </c>
      <c r="F69" s="26">
        <v>1</v>
      </c>
      <c r="G69" s="23">
        <f t="shared" si="75"/>
        <v>-9.538832365802441E-3</v>
      </c>
      <c r="H69" s="27">
        <f t="shared" si="76"/>
        <v>1.1402159026460468</v>
      </c>
      <c r="I69" s="27">
        <f t="shared" ca="1" si="5"/>
        <v>-9.1011090982005882E-2</v>
      </c>
      <c r="J69" s="43">
        <f t="shared" ca="1" si="6"/>
        <v>0</v>
      </c>
      <c r="K69" s="25" t="e">
        <f>#N/A</f>
        <v>#N/A</v>
      </c>
      <c r="L69" s="26">
        <v>0</v>
      </c>
      <c r="M69" s="23">
        <f t="shared" si="77"/>
        <v>3.4825160289155832E-3</v>
      </c>
      <c r="N69" s="27">
        <f t="shared" si="78"/>
        <v>1.0640341342607953</v>
      </c>
      <c r="O69" s="27">
        <f t="shared" ca="1" si="7"/>
        <v>0</v>
      </c>
      <c r="P69" s="43">
        <f t="shared" ca="1" si="8"/>
        <v>0</v>
      </c>
      <c r="Q69" s="25">
        <f t="shared" si="53"/>
        <v>104.416397</v>
      </c>
      <c r="R69" s="26">
        <f t="shared" si="79"/>
        <v>0</v>
      </c>
      <c r="S69" s="23">
        <f t="shared" si="80"/>
        <v>3.4825160289155832E-3</v>
      </c>
      <c r="T69" s="27">
        <f t="shared" si="81"/>
        <v>1.1552060395627881</v>
      </c>
      <c r="U69" s="27">
        <f t="shared" ca="1" si="9"/>
        <v>-7.9060838253239174E-2</v>
      </c>
      <c r="V69" s="43">
        <f t="shared" ca="1" si="10"/>
        <v>0</v>
      </c>
      <c r="W69" s="25">
        <f t="shared" si="54"/>
        <v>100.80395</v>
      </c>
      <c r="X69" s="26">
        <f t="shared" si="82"/>
        <v>0</v>
      </c>
      <c r="Y69" s="23">
        <f t="shared" si="83"/>
        <v>3.4825160289155832E-3</v>
      </c>
      <c r="Z69" s="27">
        <f t="shared" si="84"/>
        <v>1.1183999960927553</v>
      </c>
      <c r="AA69" s="27">
        <f t="shared" ca="1" si="11"/>
        <v>-7.9060838253239285E-2</v>
      </c>
      <c r="AB69" s="43">
        <f t="shared" ca="1" si="12"/>
        <v>0</v>
      </c>
      <c r="AC69" s="25">
        <f t="shared" si="55"/>
        <v>106.07640799999999</v>
      </c>
      <c r="AD69" s="26">
        <f t="shared" si="85"/>
        <v>0</v>
      </c>
      <c r="AE69" s="23">
        <f t="shared" si="86"/>
        <v>3.4825160289155832E-3</v>
      </c>
      <c r="AF69" s="27">
        <f t="shared" si="87"/>
        <v>1.1002673779941852</v>
      </c>
      <c r="AG69" s="27">
        <f t="shared" ca="1" si="13"/>
        <v>-8.3470598924298423E-2</v>
      </c>
      <c r="AH69" s="43">
        <f t="shared" ca="1" si="14"/>
        <v>0</v>
      </c>
      <c r="AI69" s="25">
        <f t="shared" si="56"/>
        <v>104.416397</v>
      </c>
      <c r="AJ69" s="26">
        <f t="shared" si="88"/>
        <v>0</v>
      </c>
      <c r="AK69" s="23">
        <f t="shared" si="89"/>
        <v>3.4825160289155832E-3</v>
      </c>
      <c r="AL69" s="27">
        <f t="shared" si="90"/>
        <v>1.1552060395627881</v>
      </c>
      <c r="AM69" s="27">
        <f t="shared" ca="1" si="15"/>
        <v>-7.9060838253239174E-2</v>
      </c>
      <c r="AN69" s="43">
        <f t="shared" ca="1" si="16"/>
        <v>0</v>
      </c>
      <c r="AO69" s="25">
        <f t="shared" si="57"/>
        <v>104.416397</v>
      </c>
      <c r="AP69" s="34">
        <f t="shared" si="91"/>
        <v>0</v>
      </c>
      <c r="AQ69" s="23">
        <f t="shared" si="92"/>
        <v>3.4825160289155832E-3</v>
      </c>
      <c r="AR69" s="27">
        <f t="shared" si="93"/>
        <v>1.1247250711847692</v>
      </c>
      <c r="AS69" s="27">
        <f t="shared" ca="1" si="17"/>
        <v>-7.9060838253239063E-2</v>
      </c>
      <c r="AT69" s="43">
        <f t="shared" ca="1" si="18"/>
        <v>0</v>
      </c>
      <c r="AU69" s="25">
        <f t="shared" si="58"/>
        <v>106.07640799999999</v>
      </c>
      <c r="AV69" s="26">
        <f t="shared" si="94"/>
        <v>0</v>
      </c>
      <c r="AW69" s="23">
        <f t="shared" si="95"/>
        <v>3.4825160289155832E-3</v>
      </c>
      <c r="AX69" s="27">
        <f t="shared" si="96"/>
        <v>1.1552060395627881</v>
      </c>
      <c r="AY69" s="27">
        <f t="shared" ca="1" si="19"/>
        <v>-7.9060838253239174E-2</v>
      </c>
      <c r="AZ69" s="43">
        <f t="shared" ca="1" si="20"/>
        <v>0</v>
      </c>
      <c r="BA69" s="25">
        <f t="shared" si="59"/>
        <v>106.07640799999999</v>
      </c>
      <c r="BB69" s="26">
        <f t="shared" si="97"/>
        <v>1</v>
      </c>
      <c r="BC69" s="23">
        <f t="shared" si="98"/>
        <v>-9.538832365802441E-3</v>
      </c>
      <c r="BD69" s="27">
        <f t="shared" si="99"/>
        <v>1.1402159026460468</v>
      </c>
      <c r="BE69" s="27">
        <f t="shared" ca="1" si="21"/>
        <v>-9.1011090982005882E-2</v>
      </c>
      <c r="BF69" s="43">
        <f t="shared" ca="1" si="22"/>
        <v>0</v>
      </c>
      <c r="BG69" s="25">
        <f t="shared" si="60"/>
        <v>104.416397</v>
      </c>
      <c r="BH69" s="26">
        <f t="shared" si="140"/>
        <v>1</v>
      </c>
      <c r="BI69" s="23">
        <f t="shared" si="100"/>
        <v>-9.538832365802441E-3</v>
      </c>
      <c r="BJ69" s="27">
        <f t="shared" si="101"/>
        <v>1.1402159026460468</v>
      </c>
      <c r="BK69" s="27">
        <f t="shared" ca="1" si="23"/>
        <v>-9.1011090982005882E-2</v>
      </c>
      <c r="BL69" s="43">
        <f t="shared" ca="1" si="24"/>
        <v>0</v>
      </c>
      <c r="BM69" s="25">
        <f t="shared" si="61"/>
        <v>105.52006666666666</v>
      </c>
      <c r="BN69" s="26">
        <f t="shared" si="102"/>
        <v>1</v>
      </c>
      <c r="BO69" s="23">
        <f t="shared" si="103"/>
        <v>-9.538832365802441E-3</v>
      </c>
      <c r="BP69" s="27">
        <f t="shared" si="104"/>
        <v>1.1402159026460468</v>
      </c>
      <c r="BQ69" s="27">
        <f t="shared" ca="1" si="25"/>
        <v>-9.1011090982005882E-2</v>
      </c>
      <c r="BR69" s="43">
        <f t="shared" ca="1" si="26"/>
        <v>0</v>
      </c>
      <c r="BS69" s="25">
        <f t="shared" si="62"/>
        <v>104.416397</v>
      </c>
      <c r="BT69" s="34">
        <f t="shared" si="105"/>
        <v>0.75</v>
      </c>
      <c r="BU69" s="23">
        <f t="shared" si="106"/>
        <v>-6.2834952671229349E-3</v>
      </c>
      <c r="BV69" s="27">
        <f t="shared" si="107"/>
        <v>1.1439634368752321</v>
      </c>
      <c r="BW69" s="27">
        <f t="shared" ca="1" si="27"/>
        <v>-8.8023527799814261E-2</v>
      </c>
      <c r="BX69" s="43">
        <f t="shared" ca="1" si="28"/>
        <v>0</v>
      </c>
      <c r="BY69" s="25">
        <f t="shared" si="63"/>
        <v>100.80395</v>
      </c>
      <c r="BZ69" s="50">
        <f>IF($B68&gt;=BY68,MIN(1,1/$CA$15+BZ68),0)</f>
        <v>0</v>
      </c>
      <c r="CA69" s="23">
        <f t="shared" si="108"/>
        <v>3.4825160289155832E-3</v>
      </c>
      <c r="CB69" s="27">
        <f t="shared" si="109"/>
        <v>1.087616862227093</v>
      </c>
      <c r="CC69" s="27">
        <f t="shared" ca="1" si="29"/>
        <v>-8.0353099697017649E-2</v>
      </c>
      <c r="CD69" s="43">
        <f t="shared" ca="1" si="30"/>
        <v>0</v>
      </c>
      <c r="CE69" s="25">
        <f t="shared" si="64"/>
        <v>106.07640799999999</v>
      </c>
      <c r="CF69" s="34">
        <f>IF($B68&gt;=CE68,MIN(1,1/$CA$15+CF68),0)</f>
        <v>0</v>
      </c>
      <c r="CG69" s="23">
        <f t="shared" si="110"/>
        <v>3.4825160289155832E-3</v>
      </c>
      <c r="CH69" s="27">
        <f t="shared" si="111"/>
        <v>1.0699833310493148</v>
      </c>
      <c r="CI69" s="27">
        <f t="shared" ca="1" si="31"/>
        <v>-9.5263334038027447E-2</v>
      </c>
      <c r="CJ69" s="43">
        <f t="shared" ca="1" si="32"/>
        <v>0</v>
      </c>
      <c r="CK69" s="25">
        <f t="shared" si="65"/>
        <v>104.416397</v>
      </c>
      <c r="CL69" s="34">
        <f>IF($B68&gt;=CK68,MIN(1,1/$CA$15+CL68),0)</f>
        <v>0</v>
      </c>
      <c r="CM69" s="23">
        <f t="shared" si="112"/>
        <v>3.4825160289155832E-3</v>
      </c>
      <c r="CN69" s="27">
        <f t="shared" si="113"/>
        <v>1.1380528639372616</v>
      </c>
      <c r="CO69" s="27">
        <f t="shared" ca="1" si="33"/>
        <v>-7.9060838253239285E-2</v>
      </c>
      <c r="CP69" s="43">
        <f t="shared" ca="1" si="34"/>
        <v>0</v>
      </c>
      <c r="CQ69" s="25">
        <f t="shared" si="138"/>
        <v>95.162689999999998</v>
      </c>
      <c r="CR69" s="34">
        <f>IF($B68&gt;=CQ68,MIN(1,1/$CA$15+CR68),0)</f>
        <v>1</v>
      </c>
      <c r="CS69" s="23">
        <f t="shared" si="114"/>
        <v>-9.538832365802441E-3</v>
      </c>
      <c r="CT69" s="27">
        <f t="shared" si="115"/>
        <v>1.1232853093498865</v>
      </c>
      <c r="CU69" s="27">
        <f t="shared" ca="1" si="35"/>
        <v>-9.1011090982005771E-2</v>
      </c>
      <c r="CV69" s="43">
        <f t="shared" ca="1" si="36"/>
        <v>0</v>
      </c>
      <c r="CW69" s="25">
        <f t="shared" si="66"/>
        <v>104.416397</v>
      </c>
      <c r="CX69" s="34">
        <f t="shared" si="116"/>
        <v>0.25</v>
      </c>
      <c r="CY69" s="23">
        <f t="shared" si="117"/>
        <v>2.2717893023607716E-4</v>
      </c>
      <c r="CZ69" s="27">
        <f t="shared" si="118"/>
        <v>1.1047962244344016</v>
      </c>
      <c r="DA69" s="27">
        <f t="shared" ca="1" si="37"/>
        <v>-8.2048401435430796E-2</v>
      </c>
      <c r="DB69" s="43">
        <f t="shared" ca="1" si="38"/>
        <v>0</v>
      </c>
      <c r="DC69" s="25">
        <f t="shared" si="67"/>
        <v>104.416397</v>
      </c>
      <c r="DD69" s="34">
        <f t="shared" si="68"/>
        <v>0.375</v>
      </c>
      <c r="DE69" s="23">
        <f t="shared" si="119"/>
        <v>-8.5793343599042482E-4</v>
      </c>
      <c r="DF69" s="27">
        <f t="shared" si="120"/>
        <v>1.1245320607044551</v>
      </c>
      <c r="DG69" s="27">
        <f t="shared" ca="1" si="2"/>
        <v>-8.3044255829494706E-2</v>
      </c>
      <c r="DH69" s="43">
        <f t="shared" ca="1" si="3"/>
        <v>0</v>
      </c>
      <c r="DI69" s="25">
        <f t="shared" si="69"/>
        <v>100.80395</v>
      </c>
      <c r="DJ69" s="26">
        <f>IF(DJ68=0,IF($B68&gt;=$DK$14*DI68,1,0),IF($B68&lt;DI68*$DK$16,0,1))</f>
        <v>0</v>
      </c>
      <c r="DK69" s="23">
        <f t="shared" si="121"/>
        <v>3.4825160289155832E-3</v>
      </c>
      <c r="DL69" s="27">
        <f t="shared" si="122"/>
        <v>1.1183999960927553</v>
      </c>
      <c r="DM69" s="27">
        <f t="shared" ca="1" si="39"/>
        <v>-7.9060838253239285E-2</v>
      </c>
      <c r="DN69" s="43">
        <f t="shared" ca="1" si="40"/>
        <v>0</v>
      </c>
      <c r="DO69" s="25">
        <f t="shared" si="70"/>
        <v>106.07640799999999</v>
      </c>
      <c r="DP69" s="26">
        <f>IF(DP68=0,IF($B68&gt;=$DK$14*DO68,1,0),IF($B68&lt;DO68*$DK$16,0,1))</f>
        <v>0</v>
      </c>
      <c r="DQ69" s="23">
        <f t="shared" si="123"/>
        <v>3.4825160289155832E-3</v>
      </c>
      <c r="DR69" s="27">
        <f t="shared" si="124"/>
        <v>1.1002673779941852</v>
      </c>
      <c r="DS69" s="27">
        <f t="shared" ca="1" si="41"/>
        <v>-8.3470598924298423E-2</v>
      </c>
      <c r="DT69" s="43">
        <f t="shared" ca="1" si="42"/>
        <v>0</v>
      </c>
      <c r="DU69" s="25">
        <f t="shared" si="71"/>
        <v>104.416397</v>
      </c>
      <c r="DV69" s="26">
        <f>IF(DV68=0,IF($B68&gt;=$DK$14*DU68,1,0),IF($B68&lt;DU68*$DK$16,0,1))</f>
        <v>0</v>
      </c>
      <c r="DW69" s="23">
        <f t="shared" si="125"/>
        <v>3.4825160289155832E-3</v>
      </c>
      <c r="DX69" s="27">
        <f t="shared" si="126"/>
        <v>1.1552060395627881</v>
      </c>
      <c r="DY69" s="27">
        <f t="shared" ca="1" si="43"/>
        <v>-7.9060838253239174E-2</v>
      </c>
      <c r="DZ69" s="43">
        <f t="shared" ca="1" si="44"/>
        <v>0</v>
      </c>
      <c r="EA69" s="25">
        <f t="shared" si="139"/>
        <v>95.162689999999998</v>
      </c>
      <c r="EB69" s="26">
        <f>IF(EB68=0,IF($B68&gt;=$DK$14*EA68,1,0),IF($B68&lt;EA68*$DK$16,0,1))</f>
        <v>1</v>
      </c>
      <c r="EC69" s="23">
        <f t="shared" si="127"/>
        <v>-9.538832365802441E-3</v>
      </c>
      <c r="ED69" s="27">
        <f t="shared" si="128"/>
        <v>1.1402159026460468</v>
      </c>
      <c r="EE69" s="27">
        <f t="shared" ca="1" si="45"/>
        <v>-9.1011090982005882E-2</v>
      </c>
      <c r="EF69" s="43">
        <f t="shared" ca="1" si="46"/>
        <v>0</v>
      </c>
      <c r="EG69" s="25">
        <f t="shared" si="72"/>
        <v>104.416397</v>
      </c>
      <c r="EH69" s="34">
        <f t="shared" si="129"/>
        <v>0.25</v>
      </c>
      <c r="EI69" s="23">
        <f t="shared" si="130"/>
        <v>2.2717893023607716E-4</v>
      </c>
      <c r="EJ69" s="27">
        <f t="shared" si="131"/>
        <v>1.1287095427599456</v>
      </c>
      <c r="EK69" s="27">
        <f t="shared" ca="1" si="47"/>
        <v>-8.2048401435430685E-2</v>
      </c>
      <c r="EL69" s="43">
        <f t="shared" ca="1" si="48"/>
        <v>0</v>
      </c>
      <c r="EM69" s="47"/>
      <c r="EN69" s="47"/>
      <c r="EO69" s="47"/>
      <c r="EP69" s="47"/>
      <c r="EQ69" s="47"/>
      <c r="ER69" s="47"/>
      <c r="ES69" s="47"/>
      <c r="ET69" s="47"/>
      <c r="EU69" s="47"/>
      <c r="EV69" s="47"/>
      <c r="EW69" s="47"/>
      <c r="EX69" s="47"/>
      <c r="EY69" s="47"/>
      <c r="EZ69" s="47"/>
      <c r="FA69" s="25">
        <f t="shared" si="73"/>
        <v>104.416397</v>
      </c>
      <c r="FB69" s="26">
        <f t="shared" si="132"/>
        <v>0</v>
      </c>
      <c r="FC69" s="23">
        <f t="shared" si="133"/>
        <v>9.538832365802441E-3</v>
      </c>
      <c r="FD69" s="27">
        <f t="shared" si="134"/>
        <v>1.1621780526254182</v>
      </c>
      <c r="FE69" s="27">
        <f t="shared" ca="1" si="49"/>
        <v>-7.3502695683264285E-2</v>
      </c>
      <c r="FF69" s="43">
        <f t="shared" ca="1" si="50"/>
        <v>0</v>
      </c>
      <c r="FG69" s="25">
        <f t="shared" si="74"/>
        <v>104.416397</v>
      </c>
      <c r="FH69" s="26">
        <f t="shared" si="135"/>
        <v>0</v>
      </c>
      <c r="FI69" s="23">
        <f t="shared" si="136"/>
        <v>3.4825160289155832E-3</v>
      </c>
      <c r="FJ69" s="27">
        <f t="shared" si="137"/>
        <v>1.1552060395627881</v>
      </c>
      <c r="FK69" s="27">
        <f t="shared" ca="1" si="51"/>
        <v>-7.9060838253239174E-2</v>
      </c>
      <c r="FL69" s="43">
        <f t="shared" ca="1" si="52"/>
        <v>0</v>
      </c>
      <c r="FM69" s="47"/>
      <c r="FN69" s="47"/>
    </row>
    <row r="70" spans="1:170" x14ac:dyDescent="0.2">
      <c r="A70" s="30">
        <v>26784</v>
      </c>
      <c r="B70" s="34">
        <v>94.618629999999996</v>
      </c>
      <c r="C70" s="23">
        <v>3.0241880399000109E-3</v>
      </c>
      <c r="D70" s="24">
        <f t="shared" si="4"/>
        <v>-5.6840017436052936E-2</v>
      </c>
      <c r="E70" s="25" t="e">
        <f>#N/A</f>
        <v>#N/A</v>
      </c>
      <c r="F70" s="26">
        <v>1</v>
      </c>
      <c r="G70" s="23">
        <f t="shared" si="75"/>
        <v>-5.6840017436052936E-2</v>
      </c>
      <c r="H70" s="27">
        <f t="shared" si="76"/>
        <v>1.0754060108587806</v>
      </c>
      <c r="I70" s="27">
        <f t="shared" ca="1" si="5"/>
        <v>-0.1426780364197674</v>
      </c>
      <c r="J70" s="43">
        <f t="shared" ca="1" si="6"/>
        <v>0</v>
      </c>
      <c r="K70" s="25" t="e">
        <f>#N/A</f>
        <v>#N/A</v>
      </c>
      <c r="L70" s="26">
        <v>0</v>
      </c>
      <c r="M70" s="23">
        <f t="shared" si="77"/>
        <v>3.0241880399000109E-3</v>
      </c>
      <c r="N70" s="27">
        <f t="shared" si="78"/>
        <v>1.0672519735636721</v>
      </c>
      <c r="O70" s="27">
        <f t="shared" ca="1" si="7"/>
        <v>0</v>
      </c>
      <c r="P70" s="43">
        <f t="shared" ca="1" si="8"/>
        <v>0</v>
      </c>
      <c r="Q70" s="25">
        <f t="shared" si="53"/>
        <v>104.00043999999998</v>
      </c>
      <c r="R70" s="26">
        <f t="shared" si="79"/>
        <v>0</v>
      </c>
      <c r="S70" s="23">
        <f t="shared" si="80"/>
        <v>3.0241880399000109E-3</v>
      </c>
      <c r="T70" s="27">
        <f t="shared" si="81"/>
        <v>1.1586995998512541</v>
      </c>
      <c r="U70" s="27">
        <f t="shared" ca="1" si="9"/>
        <v>-7.6275745054809052E-2</v>
      </c>
      <c r="V70" s="43">
        <f t="shared" ca="1" si="10"/>
        <v>0</v>
      </c>
      <c r="W70" s="25">
        <f t="shared" si="54"/>
        <v>97.469750000000005</v>
      </c>
      <c r="X70" s="26">
        <f t="shared" si="82"/>
        <v>0</v>
      </c>
      <c r="Y70" s="23">
        <f t="shared" si="83"/>
        <v>3.0241880399000109E-3</v>
      </c>
      <c r="Z70" s="27">
        <f t="shared" si="84"/>
        <v>1.1217822479847632</v>
      </c>
      <c r="AA70" s="27">
        <f t="shared" ca="1" si="11"/>
        <v>-7.6275745054809163E-2</v>
      </c>
      <c r="AB70" s="43">
        <f t="shared" ca="1" si="12"/>
        <v>0</v>
      </c>
      <c r="AC70" s="25">
        <f t="shared" si="55"/>
        <v>103.34081599999999</v>
      </c>
      <c r="AD70" s="26">
        <f t="shared" si="85"/>
        <v>0</v>
      </c>
      <c r="AE70" s="23">
        <f t="shared" si="86"/>
        <v>3.0241880399000109E-3</v>
      </c>
      <c r="AF70" s="27">
        <f t="shared" si="87"/>
        <v>1.1035947934394073</v>
      </c>
      <c r="AG70" s="27">
        <f t="shared" ca="1" si="13"/>
        <v>-8.0698841671348664E-2</v>
      </c>
      <c r="AH70" s="43">
        <f t="shared" ca="1" si="14"/>
        <v>0</v>
      </c>
      <c r="AI70" s="25">
        <f t="shared" si="56"/>
        <v>104.00043999999998</v>
      </c>
      <c r="AJ70" s="26">
        <f t="shared" si="88"/>
        <v>0</v>
      </c>
      <c r="AK70" s="23">
        <f t="shared" si="89"/>
        <v>3.0241880399000109E-3</v>
      </c>
      <c r="AL70" s="27">
        <f t="shared" si="90"/>
        <v>1.1586995998512541</v>
      </c>
      <c r="AM70" s="27">
        <f t="shared" ca="1" si="15"/>
        <v>-7.6275745054809052E-2</v>
      </c>
      <c r="AN70" s="43">
        <f t="shared" ca="1" si="16"/>
        <v>0</v>
      </c>
      <c r="AO70" s="25">
        <f t="shared" si="57"/>
        <v>104.00043999999998</v>
      </c>
      <c r="AP70" s="34">
        <f t="shared" si="91"/>
        <v>0</v>
      </c>
      <c r="AQ70" s="23">
        <f t="shared" si="92"/>
        <v>3.0241880399000109E-3</v>
      </c>
      <c r="AR70" s="27">
        <f t="shared" si="93"/>
        <v>1.1281264512932219</v>
      </c>
      <c r="AS70" s="27">
        <f t="shared" ca="1" si="17"/>
        <v>-7.6275745054808941E-2</v>
      </c>
      <c r="AT70" s="43">
        <f t="shared" ca="1" si="18"/>
        <v>0</v>
      </c>
      <c r="AU70" s="25">
        <f t="shared" si="58"/>
        <v>103.34081599999999</v>
      </c>
      <c r="AV70" s="26">
        <f t="shared" si="94"/>
        <v>0</v>
      </c>
      <c r="AW70" s="23">
        <f t="shared" si="95"/>
        <v>3.0241880399000109E-3</v>
      </c>
      <c r="AX70" s="27">
        <f t="shared" si="96"/>
        <v>1.1586995998512541</v>
      </c>
      <c r="AY70" s="27">
        <f t="shared" ca="1" si="19"/>
        <v>-7.6275745054809052E-2</v>
      </c>
      <c r="AZ70" s="43">
        <f t="shared" ca="1" si="20"/>
        <v>0</v>
      </c>
      <c r="BA70" s="25">
        <f t="shared" si="59"/>
        <v>103.34081599999999</v>
      </c>
      <c r="BB70" s="26">
        <f t="shared" si="97"/>
        <v>0</v>
      </c>
      <c r="BC70" s="23">
        <f t="shared" si="98"/>
        <v>3.0241880399000109E-3</v>
      </c>
      <c r="BD70" s="27">
        <f t="shared" si="99"/>
        <v>1.1436641299417327</v>
      </c>
      <c r="BE70" s="27">
        <f t="shared" ca="1" si="21"/>
        <v>-8.8262137594951939E-2</v>
      </c>
      <c r="BF70" s="43">
        <f t="shared" ca="1" si="22"/>
        <v>0</v>
      </c>
      <c r="BG70" s="25">
        <f t="shared" si="60"/>
        <v>104.00043999999998</v>
      </c>
      <c r="BH70" s="26">
        <f t="shared" si="140"/>
        <v>1</v>
      </c>
      <c r="BI70" s="23">
        <f t="shared" si="100"/>
        <v>-5.6840017436052936E-2</v>
      </c>
      <c r="BJ70" s="27">
        <f t="shared" si="101"/>
        <v>1.0754060108587806</v>
      </c>
      <c r="BK70" s="27">
        <f t="shared" ca="1" si="23"/>
        <v>-0.1426780364197674</v>
      </c>
      <c r="BL70" s="43">
        <f t="shared" ca="1" si="24"/>
        <v>0</v>
      </c>
      <c r="BM70" s="25">
        <f t="shared" si="61"/>
        <v>104.16677833333331</v>
      </c>
      <c r="BN70" s="26">
        <f t="shared" si="102"/>
        <v>1</v>
      </c>
      <c r="BO70" s="23">
        <f t="shared" si="103"/>
        <v>-5.6840017436052936E-2</v>
      </c>
      <c r="BP70" s="27">
        <f t="shared" si="104"/>
        <v>1.0754060108587806</v>
      </c>
      <c r="BQ70" s="27">
        <f t="shared" ca="1" si="25"/>
        <v>-0.1426780364197674</v>
      </c>
      <c r="BR70" s="43">
        <f t="shared" ca="1" si="26"/>
        <v>0</v>
      </c>
      <c r="BS70" s="25">
        <f t="shared" si="62"/>
        <v>104.00043999999998</v>
      </c>
      <c r="BT70" s="34">
        <f t="shared" si="105"/>
        <v>0.5</v>
      </c>
      <c r="BU70" s="23">
        <f t="shared" si="106"/>
        <v>-2.6907914698076463E-2</v>
      </c>
      <c r="BV70" s="27">
        <f t="shared" si="107"/>
        <v>1.113181766298075</v>
      </c>
      <c r="BW70" s="27">
        <f t="shared" ca="1" si="27"/>
        <v>-0.11256291292042953</v>
      </c>
      <c r="BX70" s="43">
        <f t="shared" ca="1" si="28"/>
        <v>0</v>
      </c>
      <c r="BY70" s="25">
        <f t="shared" si="63"/>
        <v>97.469750000000005</v>
      </c>
      <c r="BZ70" s="50">
        <f>IF($B69&gt;=BY69,MIN(1,1/$CA$15+BZ69),0)</f>
        <v>0</v>
      </c>
      <c r="CA70" s="23">
        <f t="shared" si="108"/>
        <v>3.0241880399000109E-3</v>
      </c>
      <c r="CB70" s="27">
        <f t="shared" si="109"/>
        <v>1.0909060201338336</v>
      </c>
      <c r="CC70" s="27">
        <f t="shared" ca="1" si="29"/>
        <v>-7.7571914540190301E-2</v>
      </c>
      <c r="CD70" s="43">
        <f t="shared" ca="1" si="30"/>
        <v>0</v>
      </c>
      <c r="CE70" s="25">
        <f t="shared" si="64"/>
        <v>103.34081599999999</v>
      </c>
      <c r="CF70" s="34">
        <f>IF($B69&gt;=CE69,MIN(1,1/$CA$15+CF69),0)</f>
        <v>0</v>
      </c>
      <c r="CG70" s="23">
        <f t="shared" si="110"/>
        <v>3.0241880399000109E-3</v>
      </c>
      <c r="CH70" s="27">
        <f t="shared" si="111"/>
        <v>1.0732191618419664</v>
      </c>
      <c r="CI70" s="27">
        <f t="shared" ca="1" si="31"/>
        <v>-9.2527240233566288E-2</v>
      </c>
      <c r="CJ70" s="43">
        <f t="shared" ca="1" si="32"/>
        <v>0</v>
      </c>
      <c r="CK70" s="25">
        <f t="shared" si="65"/>
        <v>104.00043999999998</v>
      </c>
      <c r="CL70" s="34">
        <f>IF($B69&gt;=CK69,MIN(1,1/$CA$15+CL69),0)</f>
        <v>0</v>
      </c>
      <c r="CM70" s="23">
        <f t="shared" si="112"/>
        <v>3.0241880399000109E-3</v>
      </c>
      <c r="CN70" s="27">
        <f t="shared" si="113"/>
        <v>1.1414945497971547</v>
      </c>
      <c r="CO70" s="27">
        <f t="shared" ca="1" si="33"/>
        <v>-7.6275745054809163E-2</v>
      </c>
      <c r="CP70" s="43">
        <f t="shared" ca="1" si="34"/>
        <v>0</v>
      </c>
      <c r="CQ70" s="25">
        <f t="shared" si="138"/>
        <v>96.054305999999997</v>
      </c>
      <c r="CR70" s="34">
        <f>IF($B69&gt;=CQ69,MIN(1,1/$CA$15+CR69),0)</f>
        <v>1</v>
      </c>
      <c r="CS70" s="23">
        <f t="shared" si="114"/>
        <v>-5.6840017436052936E-2</v>
      </c>
      <c r="CT70" s="27">
        <f t="shared" si="115"/>
        <v>1.0594377527807768</v>
      </c>
      <c r="CU70" s="27">
        <f t="shared" ca="1" si="35"/>
        <v>-0.14267803641976728</v>
      </c>
      <c r="CV70" s="43">
        <f t="shared" ca="1" si="36"/>
        <v>0</v>
      </c>
      <c r="CW70" s="25">
        <f t="shared" si="66"/>
        <v>104.00043999999998</v>
      </c>
      <c r="CX70" s="34">
        <f t="shared" si="116"/>
        <v>0.25</v>
      </c>
      <c r="CY70" s="23">
        <f t="shared" si="117"/>
        <v>-1.1941863329088226E-2</v>
      </c>
      <c r="CZ70" s="27">
        <f t="shared" si="118"/>
        <v>1.0916028989157134</v>
      </c>
      <c r="DA70" s="27">
        <f t="shared" ca="1" si="37"/>
        <v>-9.3010453968206952E-2</v>
      </c>
      <c r="DB70" s="43">
        <f t="shared" ca="1" si="38"/>
        <v>0</v>
      </c>
      <c r="DC70" s="25">
        <f t="shared" si="67"/>
        <v>104.00043999999998</v>
      </c>
      <c r="DD70" s="34">
        <f t="shared" si="68"/>
        <v>0.25</v>
      </c>
      <c r="DE70" s="23">
        <f t="shared" si="119"/>
        <v>-1.1941863329088226E-2</v>
      </c>
      <c r="DF70" s="27">
        <f t="shared" si="120"/>
        <v>1.1111030525263446</v>
      </c>
      <c r="DG70" s="27">
        <f t="shared" ca="1" si="2"/>
        <v>-9.3994416005201309E-2</v>
      </c>
      <c r="DH70" s="43">
        <f t="shared" ca="1" si="3"/>
        <v>0</v>
      </c>
      <c r="DI70" s="25">
        <f t="shared" si="69"/>
        <v>97.469750000000005</v>
      </c>
      <c r="DJ70" s="26">
        <f>IF(DJ69=0,IF($B69&gt;=$DK$14*DI69,1,0),IF($B69&lt;DI69*$DK$16,0,1))</f>
        <v>0</v>
      </c>
      <c r="DK70" s="23">
        <f t="shared" si="121"/>
        <v>3.0241880399000109E-3</v>
      </c>
      <c r="DL70" s="27">
        <f t="shared" si="122"/>
        <v>1.1217822479847632</v>
      </c>
      <c r="DM70" s="27">
        <f t="shared" ca="1" si="39"/>
        <v>-7.6275745054809163E-2</v>
      </c>
      <c r="DN70" s="43">
        <f t="shared" ca="1" si="40"/>
        <v>0</v>
      </c>
      <c r="DO70" s="25">
        <f t="shared" si="70"/>
        <v>103.34081599999999</v>
      </c>
      <c r="DP70" s="26">
        <f>IF(DP69=0,IF($B69&gt;=$DK$14*DO69,1,0),IF($B69&lt;DO69*$DK$16,0,1))</f>
        <v>0</v>
      </c>
      <c r="DQ70" s="23">
        <f t="shared" si="123"/>
        <v>3.0241880399000109E-3</v>
      </c>
      <c r="DR70" s="27">
        <f t="shared" si="124"/>
        <v>1.1035947934394073</v>
      </c>
      <c r="DS70" s="27">
        <f t="shared" ca="1" si="41"/>
        <v>-8.0698841671348664E-2</v>
      </c>
      <c r="DT70" s="43">
        <f t="shared" ca="1" si="42"/>
        <v>0</v>
      </c>
      <c r="DU70" s="25">
        <f t="shared" si="71"/>
        <v>104.00043999999998</v>
      </c>
      <c r="DV70" s="26">
        <f>IF(DV69=0,IF($B69&gt;=$DK$14*DU69,1,0),IF($B69&lt;DU69*$DK$16,0,1))</f>
        <v>0</v>
      </c>
      <c r="DW70" s="23">
        <f t="shared" si="125"/>
        <v>3.0241880399000109E-3</v>
      </c>
      <c r="DX70" s="27">
        <f t="shared" si="126"/>
        <v>1.1586995998512541</v>
      </c>
      <c r="DY70" s="27">
        <f t="shared" ca="1" si="43"/>
        <v>-7.6275745054809052E-2</v>
      </c>
      <c r="DZ70" s="43">
        <f t="shared" ca="1" si="44"/>
        <v>0</v>
      </c>
      <c r="EA70" s="25">
        <f t="shared" si="139"/>
        <v>96.054305999999997</v>
      </c>
      <c r="EB70" s="26">
        <f>IF(EB69=0,IF($B69&gt;=$DK$14*EA69,1,0),IF($B69&lt;EA69*$DK$16,0,1))</f>
        <v>1</v>
      </c>
      <c r="EC70" s="23">
        <f t="shared" si="127"/>
        <v>-5.6840017436052936E-2</v>
      </c>
      <c r="ED70" s="27">
        <f t="shared" si="128"/>
        <v>1.0754060108587806</v>
      </c>
      <c r="EE70" s="27">
        <f t="shared" ca="1" si="45"/>
        <v>-0.1426780364197674</v>
      </c>
      <c r="EF70" s="43">
        <f t="shared" ca="1" si="46"/>
        <v>0</v>
      </c>
      <c r="EG70" s="25">
        <f t="shared" si="72"/>
        <v>104.00043999999998</v>
      </c>
      <c r="EH70" s="34">
        <f t="shared" si="129"/>
        <v>0.25</v>
      </c>
      <c r="EI70" s="23">
        <f t="shared" si="130"/>
        <v>-1.1941863329088226E-2</v>
      </c>
      <c r="EJ70" s="27">
        <f t="shared" si="131"/>
        <v>1.1152306476620688</v>
      </c>
      <c r="EK70" s="27">
        <f t="shared" ca="1" si="47"/>
        <v>-9.301045396820673E-2</v>
      </c>
      <c r="EL70" s="43">
        <f t="shared" ca="1" si="48"/>
        <v>0</v>
      </c>
      <c r="EM70" s="47"/>
      <c r="EN70" s="47"/>
      <c r="EO70" s="47"/>
      <c r="EP70" s="47"/>
      <c r="EQ70" s="47"/>
      <c r="ER70" s="47"/>
      <c r="ES70" s="47"/>
      <c r="ET70" s="47"/>
      <c r="EU70" s="47"/>
      <c r="EV70" s="47"/>
      <c r="EW70" s="47"/>
      <c r="EX70" s="47"/>
      <c r="EY70" s="47"/>
      <c r="EZ70" s="47"/>
      <c r="FA70" s="25">
        <f t="shared" si="73"/>
        <v>104.00043999999998</v>
      </c>
      <c r="FB70" s="26">
        <f t="shared" si="132"/>
        <v>0</v>
      </c>
      <c r="FC70" s="23">
        <f t="shared" si="133"/>
        <v>5.6840017436052936E-2</v>
      </c>
      <c r="FD70" s="27">
        <f t="shared" si="134"/>
        <v>1.2282362734004448</v>
      </c>
      <c r="FE70" s="27">
        <f t="shared" ca="1" si="49"/>
        <v>-2.084057275144513E-2</v>
      </c>
      <c r="FF70" s="43">
        <f t="shared" ca="1" si="50"/>
        <v>0</v>
      </c>
      <c r="FG70" s="25">
        <f t="shared" si="74"/>
        <v>104.00043999999998</v>
      </c>
      <c r="FH70" s="26">
        <f t="shared" si="135"/>
        <v>0</v>
      </c>
      <c r="FI70" s="23">
        <f t="shared" si="136"/>
        <v>3.0241880399000109E-3</v>
      </c>
      <c r="FJ70" s="27">
        <f t="shared" si="137"/>
        <v>1.1586995998512541</v>
      </c>
      <c r="FK70" s="27">
        <f t="shared" ca="1" si="51"/>
        <v>-7.6275745054809052E-2</v>
      </c>
      <c r="FL70" s="43">
        <f t="shared" ca="1" si="52"/>
        <v>0</v>
      </c>
      <c r="FM70" s="47"/>
      <c r="FN70" s="47"/>
    </row>
    <row r="71" spans="1:170" x14ac:dyDescent="0.2">
      <c r="A71" s="30">
        <v>26815</v>
      </c>
      <c r="B71" s="34">
        <v>94.981859999999998</v>
      </c>
      <c r="C71" s="23">
        <v>2.4175933636538804E-3</v>
      </c>
      <c r="D71" s="24">
        <f t="shared" si="4"/>
        <v>3.8388845833003948E-3</v>
      </c>
      <c r="E71" s="25" t="e">
        <f>#N/A</f>
        <v>#N/A</v>
      </c>
      <c r="F71" s="26">
        <v>1</v>
      </c>
      <c r="G71" s="23">
        <f t="shared" si="75"/>
        <v>3.8388845833003948E-3</v>
      </c>
      <c r="H71" s="27">
        <f t="shared" si="76"/>
        <v>1.0795343704146549</v>
      </c>
      <c r="I71" s="27">
        <f t="shared" ca="1" si="5"/>
        <v>-0.13938687635085445</v>
      </c>
      <c r="J71" s="43">
        <f t="shared" ca="1" si="6"/>
        <v>0</v>
      </c>
      <c r="K71" s="25" t="e">
        <f>#N/A</f>
        <v>#N/A</v>
      </c>
      <c r="L71" s="26">
        <v>0</v>
      </c>
      <c r="M71" s="23">
        <f t="shared" si="77"/>
        <v>2.4175933636538804E-3</v>
      </c>
      <c r="N71" s="27">
        <f t="shared" si="78"/>
        <v>1.0698321548523062</v>
      </c>
      <c r="O71" s="27">
        <f t="shared" ca="1" si="7"/>
        <v>0</v>
      </c>
      <c r="P71" s="43">
        <f t="shared" ca="1" si="8"/>
        <v>0</v>
      </c>
      <c r="Q71" s="25">
        <f t="shared" si="53"/>
        <v>103.235849</v>
      </c>
      <c r="R71" s="26">
        <f t="shared" si="79"/>
        <v>0</v>
      </c>
      <c r="S71" s="23">
        <f t="shared" si="80"/>
        <v>2.4175933636538804E-3</v>
      </c>
      <c r="T71" s="27">
        <f t="shared" si="81"/>
        <v>1.161500864314323</v>
      </c>
      <c r="U71" s="27">
        <f t="shared" ca="1" si="9"/>
        <v>-7.4042555426207413E-2</v>
      </c>
      <c r="V71" s="43">
        <f t="shared" ca="1" si="10"/>
        <v>0</v>
      </c>
      <c r="W71" s="25">
        <f t="shared" si="54"/>
        <v>94.80024499999999</v>
      </c>
      <c r="X71" s="26">
        <f t="shared" si="82"/>
        <v>0</v>
      </c>
      <c r="Y71" s="23">
        <f t="shared" si="83"/>
        <v>2.4175933636538804E-3</v>
      </c>
      <c r="Z71" s="27">
        <f t="shared" si="84"/>
        <v>1.1244942613029558</v>
      </c>
      <c r="AA71" s="27">
        <f t="shared" ca="1" si="11"/>
        <v>-7.4042555426207635E-2</v>
      </c>
      <c r="AB71" s="43">
        <f t="shared" ca="1" si="12"/>
        <v>0</v>
      </c>
      <c r="AC71" s="25">
        <f t="shared" si="55"/>
        <v>100.314746</v>
      </c>
      <c r="AD71" s="26">
        <f t="shared" si="85"/>
        <v>0</v>
      </c>
      <c r="AE71" s="23">
        <f t="shared" si="86"/>
        <v>2.4175933636538804E-3</v>
      </c>
      <c r="AF71" s="27">
        <f t="shared" si="87"/>
        <v>1.1062628368881893</v>
      </c>
      <c r="AG71" s="27">
        <f t="shared" ca="1" si="13"/>
        <v>-7.8476345291774052E-2</v>
      </c>
      <c r="AH71" s="43">
        <f t="shared" ca="1" si="14"/>
        <v>0</v>
      </c>
      <c r="AI71" s="25">
        <f t="shared" si="56"/>
        <v>103.235849</v>
      </c>
      <c r="AJ71" s="26">
        <f t="shared" si="88"/>
        <v>0</v>
      </c>
      <c r="AK71" s="23">
        <f t="shared" si="89"/>
        <v>2.4175933636538804E-3</v>
      </c>
      <c r="AL71" s="27">
        <f t="shared" si="90"/>
        <v>1.161500864314323</v>
      </c>
      <c r="AM71" s="27">
        <f t="shared" ca="1" si="15"/>
        <v>-7.4042555426207413E-2</v>
      </c>
      <c r="AN71" s="43">
        <f t="shared" ca="1" si="16"/>
        <v>0</v>
      </c>
      <c r="AO71" s="25">
        <f t="shared" si="57"/>
        <v>103.235849</v>
      </c>
      <c r="AP71" s="34">
        <f t="shared" si="91"/>
        <v>0</v>
      </c>
      <c r="AQ71" s="23">
        <f t="shared" si="92"/>
        <v>2.4175933636538804E-3</v>
      </c>
      <c r="AR71" s="27">
        <f t="shared" si="93"/>
        <v>1.1308538023152308</v>
      </c>
      <c r="AS71" s="27">
        <f t="shared" ca="1" si="17"/>
        <v>-7.4042555426207302E-2</v>
      </c>
      <c r="AT71" s="43">
        <f t="shared" ca="1" si="18"/>
        <v>0</v>
      </c>
      <c r="AU71" s="25">
        <f t="shared" si="58"/>
        <v>100.314746</v>
      </c>
      <c r="AV71" s="26">
        <f t="shared" si="94"/>
        <v>0</v>
      </c>
      <c r="AW71" s="23">
        <f t="shared" si="95"/>
        <v>2.4175933636538804E-3</v>
      </c>
      <c r="AX71" s="27">
        <f t="shared" si="96"/>
        <v>1.161500864314323</v>
      </c>
      <c r="AY71" s="27">
        <f t="shared" ca="1" si="19"/>
        <v>-7.4042555426207413E-2</v>
      </c>
      <c r="AZ71" s="43">
        <f t="shared" ca="1" si="20"/>
        <v>0</v>
      </c>
      <c r="BA71" s="25">
        <f t="shared" si="59"/>
        <v>100.314746</v>
      </c>
      <c r="BB71" s="26">
        <f t="shared" si="97"/>
        <v>0</v>
      </c>
      <c r="BC71" s="23">
        <f t="shared" si="98"/>
        <v>2.4175933636538804E-3</v>
      </c>
      <c r="BD71" s="27">
        <f t="shared" si="99"/>
        <v>1.1464290447525289</v>
      </c>
      <c r="BE71" s="27">
        <f t="shared" ca="1" si="21"/>
        <v>-8.6057926189409439E-2</v>
      </c>
      <c r="BF71" s="43">
        <f t="shared" ca="1" si="22"/>
        <v>0</v>
      </c>
      <c r="BG71" s="25">
        <f t="shared" si="60"/>
        <v>103.235849</v>
      </c>
      <c r="BH71" s="26">
        <f t="shared" si="140"/>
        <v>1</v>
      </c>
      <c r="BI71" s="23">
        <f t="shared" si="100"/>
        <v>3.8388845833003948E-3</v>
      </c>
      <c r="BJ71" s="27">
        <f t="shared" si="101"/>
        <v>1.0795343704146549</v>
      </c>
      <c r="BK71" s="27">
        <f t="shared" ca="1" si="23"/>
        <v>-0.13938687635085445</v>
      </c>
      <c r="BL71" s="43">
        <f t="shared" ca="1" si="24"/>
        <v>0</v>
      </c>
      <c r="BM71" s="25">
        <f t="shared" si="61"/>
        <v>101.94765666666666</v>
      </c>
      <c r="BN71" s="26">
        <f t="shared" si="102"/>
        <v>0</v>
      </c>
      <c r="BO71" s="23">
        <f t="shared" si="103"/>
        <v>2.4175933636538804E-3</v>
      </c>
      <c r="BP71" s="27">
        <f t="shared" si="104"/>
        <v>1.0780059052938662</v>
      </c>
      <c r="BQ71" s="27">
        <f t="shared" ca="1" si="25"/>
        <v>-0.14060538053010119</v>
      </c>
      <c r="BR71" s="43">
        <f t="shared" ca="1" si="26"/>
        <v>0</v>
      </c>
      <c r="BS71" s="25">
        <f t="shared" si="62"/>
        <v>103.235849</v>
      </c>
      <c r="BT71" s="34">
        <f t="shared" si="105"/>
        <v>0.25</v>
      </c>
      <c r="BU71" s="23">
        <f t="shared" si="106"/>
        <v>2.772916168565509E-3</v>
      </c>
      <c r="BV71" s="27">
        <f t="shared" si="107"/>
        <v>1.1162685260163951</v>
      </c>
      <c r="BW71" s="27">
        <f t="shared" ca="1" si="27"/>
        <v>-0.11010212427308197</v>
      </c>
      <c r="BX71" s="43">
        <f t="shared" ca="1" si="28"/>
        <v>0</v>
      </c>
      <c r="BY71" s="25">
        <f t="shared" si="63"/>
        <v>94.80024499999999</v>
      </c>
      <c r="BZ71" s="50">
        <f>IF($B70&gt;=BY70,MIN(1,1/$CA$15+BZ70),0)</f>
        <v>0</v>
      </c>
      <c r="CA71" s="23">
        <f t="shared" si="108"/>
        <v>2.4175933636538804E-3</v>
      </c>
      <c r="CB71" s="27">
        <f t="shared" si="109"/>
        <v>1.0935433872884792</v>
      </c>
      <c r="CC71" s="27">
        <f t="shared" ca="1" si="29"/>
        <v>-7.534185852233477E-2</v>
      </c>
      <c r="CD71" s="43">
        <f t="shared" ca="1" si="30"/>
        <v>0</v>
      </c>
      <c r="CE71" s="25">
        <f t="shared" si="64"/>
        <v>100.314746</v>
      </c>
      <c r="CF71" s="34">
        <f>IF($B70&gt;=CE70,MIN(1,1/$CA$15+CF70),0)</f>
        <v>0</v>
      </c>
      <c r="CG71" s="23">
        <f t="shared" si="110"/>
        <v>2.4175933636538804E-3</v>
      </c>
      <c r="CH71" s="27">
        <f t="shared" si="111"/>
        <v>1.0758137693653818</v>
      </c>
      <c r="CI71" s="27">
        <f t="shared" ca="1" si="31"/>
        <v>-9.033334011185834E-2</v>
      </c>
      <c r="CJ71" s="43">
        <f t="shared" ca="1" si="32"/>
        <v>0</v>
      </c>
      <c r="CK71" s="25">
        <f t="shared" si="65"/>
        <v>103.235849</v>
      </c>
      <c r="CL71" s="34">
        <f>IF($B70&gt;=CK70,MIN(1,1/$CA$15+CL70),0)</f>
        <v>0</v>
      </c>
      <c r="CM71" s="23">
        <f t="shared" si="112"/>
        <v>2.4175933636538804E-3</v>
      </c>
      <c r="CN71" s="27">
        <f t="shared" si="113"/>
        <v>1.1442542194453913</v>
      </c>
      <c r="CO71" s="27">
        <f t="shared" ca="1" si="33"/>
        <v>-7.4042555426207635E-2</v>
      </c>
      <c r="CP71" s="43">
        <f t="shared" ca="1" si="34"/>
        <v>0</v>
      </c>
      <c r="CQ71" s="25">
        <f t="shared" si="138"/>
        <v>96.946890500000009</v>
      </c>
      <c r="CR71" s="34">
        <f>IF($B70&gt;=CQ70,MIN(1,1/$CA$15+CR70),0)</f>
        <v>0</v>
      </c>
      <c r="CS71" s="23">
        <f t="shared" si="114"/>
        <v>2.4175933636538804E-3</v>
      </c>
      <c r="CT71" s="27">
        <f t="shared" si="115"/>
        <v>1.0619990424611039</v>
      </c>
      <c r="CU71" s="27">
        <f t="shared" ca="1" si="35"/>
        <v>-0.14060538053010108</v>
      </c>
      <c r="CV71" s="43">
        <f t="shared" ca="1" si="36"/>
        <v>0</v>
      </c>
      <c r="CW71" s="25">
        <f t="shared" si="66"/>
        <v>103.235849</v>
      </c>
      <c r="CX71" s="34">
        <f t="shared" si="116"/>
        <v>0</v>
      </c>
      <c r="CY71" s="23">
        <f t="shared" si="117"/>
        <v>2.4175933636538804E-3</v>
      </c>
      <c r="CZ71" s="27">
        <f t="shared" si="118"/>
        <v>1.0942419508398773</v>
      </c>
      <c r="DA71" s="27">
        <f t="shared" ca="1" si="37"/>
        <v>-9.0817722060817063E-2</v>
      </c>
      <c r="DB71" s="43">
        <f t="shared" ca="1" si="38"/>
        <v>0</v>
      </c>
      <c r="DC71" s="25">
        <f t="shared" si="67"/>
        <v>103.235849</v>
      </c>
      <c r="DD71" s="34">
        <f t="shared" si="68"/>
        <v>0.125</v>
      </c>
      <c r="DE71" s="23">
        <f t="shared" si="119"/>
        <v>2.5360342986244233E-3</v>
      </c>
      <c r="DF71" s="27">
        <f t="shared" si="120"/>
        <v>1.1139208479768576</v>
      </c>
      <c r="DG71" s="27">
        <f t="shared" ca="1" si="2"/>
        <v>-9.1696754769445166E-2</v>
      </c>
      <c r="DH71" s="43">
        <f t="shared" ca="1" si="3"/>
        <v>0</v>
      </c>
      <c r="DI71" s="25">
        <f t="shared" si="69"/>
        <v>94.80024499999999</v>
      </c>
      <c r="DJ71" s="26">
        <f>IF(DJ70=0,IF($B70&gt;=$DK$14*DI70,1,0),IF($B70&lt;DI70*$DK$16,0,1))</f>
        <v>0</v>
      </c>
      <c r="DK71" s="23">
        <f t="shared" si="121"/>
        <v>2.4175933636538804E-3</v>
      </c>
      <c r="DL71" s="27">
        <f t="shared" si="122"/>
        <v>1.1244942613029558</v>
      </c>
      <c r="DM71" s="27">
        <f t="shared" ca="1" si="39"/>
        <v>-7.4042555426207635E-2</v>
      </c>
      <c r="DN71" s="43">
        <f t="shared" ca="1" si="40"/>
        <v>0</v>
      </c>
      <c r="DO71" s="25">
        <f t="shared" si="70"/>
        <v>100.314746</v>
      </c>
      <c r="DP71" s="26">
        <f>IF(DP70=0,IF($B70&gt;=$DK$14*DO70,1,0),IF($B70&lt;DO70*$DK$16,0,1))</f>
        <v>0</v>
      </c>
      <c r="DQ71" s="23">
        <f t="shared" si="123"/>
        <v>2.4175933636538804E-3</v>
      </c>
      <c r="DR71" s="27">
        <f t="shared" si="124"/>
        <v>1.1062628368881893</v>
      </c>
      <c r="DS71" s="27">
        <f t="shared" ca="1" si="41"/>
        <v>-7.8476345291774052E-2</v>
      </c>
      <c r="DT71" s="43">
        <f t="shared" ca="1" si="42"/>
        <v>0</v>
      </c>
      <c r="DU71" s="25">
        <f t="shared" si="71"/>
        <v>103.235849</v>
      </c>
      <c r="DV71" s="26">
        <f>IF(DV70=0,IF($B70&gt;=$DK$14*DU70,1,0),IF($B70&lt;DU70*$DK$16,0,1))</f>
        <v>0</v>
      </c>
      <c r="DW71" s="23">
        <f t="shared" si="125"/>
        <v>2.4175933636538804E-3</v>
      </c>
      <c r="DX71" s="27">
        <f t="shared" si="126"/>
        <v>1.161500864314323</v>
      </c>
      <c r="DY71" s="27">
        <f t="shared" ca="1" si="43"/>
        <v>-7.4042555426207413E-2</v>
      </c>
      <c r="DZ71" s="43">
        <f t="shared" ca="1" si="44"/>
        <v>0</v>
      </c>
      <c r="EA71" s="25">
        <f t="shared" si="139"/>
        <v>96.946890500000009</v>
      </c>
      <c r="EB71" s="26">
        <f>IF(EB70=0,IF($B70&gt;=$DK$14*EA70,1,0),IF($B70&lt;EA70*$DK$16,0,1))</f>
        <v>0</v>
      </c>
      <c r="EC71" s="23">
        <f t="shared" si="127"/>
        <v>2.4175933636538804E-3</v>
      </c>
      <c r="ED71" s="27">
        <f t="shared" si="128"/>
        <v>1.0780059052938662</v>
      </c>
      <c r="EE71" s="27">
        <f t="shared" ca="1" si="45"/>
        <v>-0.14060538053010119</v>
      </c>
      <c r="EF71" s="43">
        <f t="shared" ca="1" si="46"/>
        <v>0</v>
      </c>
      <c r="EG71" s="25">
        <f t="shared" si="72"/>
        <v>103.235849</v>
      </c>
      <c r="EH71" s="34">
        <f t="shared" si="129"/>
        <v>0</v>
      </c>
      <c r="EI71" s="23">
        <f t="shared" si="130"/>
        <v>2.4175933636538804E-3</v>
      </c>
      <c r="EJ71" s="27">
        <f t="shared" si="131"/>
        <v>1.1179268218748</v>
      </c>
      <c r="EK71" s="27">
        <f t="shared" ca="1" si="47"/>
        <v>-9.0817722060816841E-2</v>
      </c>
      <c r="EL71" s="43">
        <f t="shared" ca="1" si="48"/>
        <v>0</v>
      </c>
      <c r="EM71" s="47"/>
      <c r="EN71" s="47"/>
      <c r="EO71" s="47"/>
      <c r="EP71" s="47"/>
      <c r="EQ71" s="47"/>
      <c r="ER71" s="47"/>
      <c r="ES71" s="47"/>
      <c r="ET71" s="47"/>
      <c r="EU71" s="47"/>
      <c r="EV71" s="47"/>
      <c r="EW71" s="47"/>
      <c r="EX71" s="47"/>
      <c r="EY71" s="47"/>
      <c r="EZ71" s="47"/>
      <c r="FA71" s="25">
        <f t="shared" si="73"/>
        <v>103.235849</v>
      </c>
      <c r="FB71" s="26">
        <f t="shared" si="132"/>
        <v>0</v>
      </c>
      <c r="FC71" s="23">
        <f t="shared" si="133"/>
        <v>-3.8388845833003948E-3</v>
      </c>
      <c r="FD71" s="27">
        <f t="shared" si="134"/>
        <v>1.2235212161058375</v>
      </c>
      <c r="FE71" s="27">
        <f t="shared" ca="1" si="49"/>
        <v>-2.4599452781302822E-2</v>
      </c>
      <c r="FF71" s="43">
        <f t="shared" ca="1" si="50"/>
        <v>0</v>
      </c>
      <c r="FG71" s="25">
        <f t="shared" si="74"/>
        <v>103.235849</v>
      </c>
      <c r="FH71" s="26">
        <f t="shared" si="135"/>
        <v>0</v>
      </c>
      <c r="FI71" s="23">
        <f t="shared" si="136"/>
        <v>2.4175933636538804E-3</v>
      </c>
      <c r="FJ71" s="27">
        <f t="shared" si="137"/>
        <v>1.161500864314323</v>
      </c>
      <c r="FK71" s="27">
        <f t="shared" ca="1" si="51"/>
        <v>-7.4042555426207413E-2</v>
      </c>
      <c r="FL71" s="43">
        <f t="shared" ca="1" si="52"/>
        <v>0</v>
      </c>
      <c r="FM71" s="47"/>
      <c r="FN71" s="47"/>
    </row>
    <row r="72" spans="1:170" x14ac:dyDescent="0.2">
      <c r="A72" s="30">
        <v>26845</v>
      </c>
      <c r="B72" s="34">
        <v>90.857410000000002</v>
      </c>
      <c r="C72" s="23">
        <v>2.1900923517390591E-3</v>
      </c>
      <c r="D72" s="24">
        <f t="shared" si="4"/>
        <v>-4.3423554771405803E-2</v>
      </c>
      <c r="E72" s="25" t="e">
        <f>#N/A</f>
        <v>#N/A</v>
      </c>
      <c r="F72" s="26">
        <v>1</v>
      </c>
      <c r="G72" s="23">
        <f t="shared" si="75"/>
        <v>-4.3423554771405803E-2</v>
      </c>
      <c r="H72" s="27">
        <f t="shared" si="76"/>
        <v>1.0326571505533391</v>
      </c>
      <c r="I72" s="27">
        <f t="shared" ca="1" si="5"/>
        <v>-0.17675775746262379</v>
      </c>
      <c r="J72" s="43">
        <f t="shared" ca="1" si="6"/>
        <v>0</v>
      </c>
      <c r="K72" s="25" t="e">
        <f>#N/A</f>
        <v>#N/A</v>
      </c>
      <c r="L72" s="26">
        <v>0</v>
      </c>
      <c r="M72" s="23">
        <f t="shared" si="77"/>
        <v>2.1900923517390591E-3</v>
      </c>
      <c r="N72" s="27">
        <f t="shared" si="78"/>
        <v>1.0721751860722928</v>
      </c>
      <c r="O72" s="27">
        <f t="shared" ca="1" si="7"/>
        <v>0</v>
      </c>
      <c r="P72" s="43">
        <f t="shared" ca="1" si="8"/>
        <v>0</v>
      </c>
      <c r="Q72" s="25">
        <f t="shared" si="53"/>
        <v>101.75935</v>
      </c>
      <c r="R72" s="26">
        <f t="shared" si="79"/>
        <v>0</v>
      </c>
      <c r="S72" s="23">
        <f t="shared" si="80"/>
        <v>2.1900923517390591E-3</v>
      </c>
      <c r="T72" s="27">
        <f t="shared" si="81"/>
        <v>1.164044658473796</v>
      </c>
      <c r="U72" s="27">
        <f t="shared" ca="1" si="9"/>
        <v>-7.2014623108810571E-2</v>
      </c>
      <c r="V72" s="43">
        <f t="shared" ca="1" si="10"/>
        <v>0</v>
      </c>
      <c r="W72" s="25">
        <f t="shared" si="54"/>
        <v>92.919635</v>
      </c>
      <c r="X72" s="26">
        <f t="shared" si="82"/>
        <v>1</v>
      </c>
      <c r="Y72" s="23">
        <f t="shared" si="83"/>
        <v>-4.3423554771405803E-2</v>
      </c>
      <c r="Z72" s="27">
        <f t="shared" si="84"/>
        <v>1.0756647231571355</v>
      </c>
      <c r="AA72" s="27">
        <f t="shared" ca="1" si="11"/>
        <v>-0.11425091923664865</v>
      </c>
      <c r="AB72" s="43">
        <f t="shared" ca="1" si="12"/>
        <v>0</v>
      </c>
      <c r="AC72" s="25">
        <f t="shared" si="55"/>
        <v>96.413160000000005</v>
      </c>
      <c r="AD72" s="26">
        <f t="shared" si="85"/>
        <v>0</v>
      </c>
      <c r="AE72" s="23">
        <f t="shared" si="86"/>
        <v>2.1900923517390591E-3</v>
      </c>
      <c r="AF72" s="27">
        <f t="shared" si="87"/>
        <v>1.1086856546662713</v>
      </c>
      <c r="AG72" s="27">
        <f t="shared" ca="1" si="13"/>
        <v>-7.6458123383650878E-2</v>
      </c>
      <c r="AH72" s="43">
        <f t="shared" ca="1" si="14"/>
        <v>0</v>
      </c>
      <c r="AI72" s="25">
        <f t="shared" si="56"/>
        <v>101.75935</v>
      </c>
      <c r="AJ72" s="26">
        <f t="shared" si="88"/>
        <v>0</v>
      </c>
      <c r="AK72" s="23">
        <f t="shared" si="89"/>
        <v>2.1900923517390591E-3</v>
      </c>
      <c r="AL72" s="27">
        <f t="shared" si="90"/>
        <v>1.164044658473796</v>
      </c>
      <c r="AM72" s="27">
        <f t="shared" ca="1" si="15"/>
        <v>-7.2014623108810571E-2</v>
      </c>
      <c r="AN72" s="43">
        <f t="shared" ca="1" si="16"/>
        <v>0</v>
      </c>
      <c r="AO72" s="25">
        <f t="shared" si="57"/>
        <v>101.75935</v>
      </c>
      <c r="AP72" s="34">
        <f t="shared" si="91"/>
        <v>0.33333333333333331</v>
      </c>
      <c r="AQ72" s="23">
        <f t="shared" si="92"/>
        <v>-1.3014456689309228E-2</v>
      </c>
      <c r="AR72" s="27">
        <f t="shared" si="93"/>
        <v>1.1161363544830585</v>
      </c>
      <c r="AS72" s="27">
        <f t="shared" ca="1" si="17"/>
        <v>-8.609338848475645E-2</v>
      </c>
      <c r="AT72" s="43">
        <f t="shared" ca="1" si="18"/>
        <v>0</v>
      </c>
      <c r="AU72" s="25">
        <f t="shared" si="58"/>
        <v>96.413160000000005</v>
      </c>
      <c r="AV72" s="26">
        <f t="shared" si="94"/>
        <v>0</v>
      </c>
      <c r="AW72" s="23">
        <f t="shared" si="95"/>
        <v>2.1900923517390591E-3</v>
      </c>
      <c r="AX72" s="27">
        <f t="shared" si="96"/>
        <v>1.164044658473796</v>
      </c>
      <c r="AY72" s="27">
        <f t="shared" ca="1" si="19"/>
        <v>-7.2014623108810571E-2</v>
      </c>
      <c r="AZ72" s="43">
        <f t="shared" ca="1" si="20"/>
        <v>0</v>
      </c>
      <c r="BA72" s="25">
        <f t="shared" si="59"/>
        <v>96.413160000000005</v>
      </c>
      <c r="BB72" s="26">
        <f t="shared" si="97"/>
        <v>0</v>
      </c>
      <c r="BC72" s="23">
        <f t="shared" si="98"/>
        <v>2.1900923517390591E-3</v>
      </c>
      <c r="BD72" s="27">
        <f t="shared" si="99"/>
        <v>1.1489398302352529</v>
      </c>
      <c r="BE72" s="27">
        <f t="shared" ca="1" si="21"/>
        <v>-8.4056308643624345E-2</v>
      </c>
      <c r="BF72" s="43">
        <f t="shared" ca="1" si="22"/>
        <v>0</v>
      </c>
      <c r="BG72" s="25">
        <f t="shared" si="60"/>
        <v>101.75935</v>
      </c>
      <c r="BH72" s="26">
        <f t="shared" si="140"/>
        <v>0</v>
      </c>
      <c r="BI72" s="23">
        <f t="shared" si="100"/>
        <v>2.1900923517390591E-3</v>
      </c>
      <c r="BJ72" s="27">
        <f t="shared" si="101"/>
        <v>1.0818986503827395</v>
      </c>
      <c r="BK72" s="27">
        <f t="shared" ca="1" si="23"/>
        <v>-0.13750205413094418</v>
      </c>
      <c r="BL72" s="43">
        <f t="shared" ca="1" si="24"/>
        <v>0</v>
      </c>
      <c r="BM72" s="25">
        <f t="shared" si="61"/>
        <v>98.738523333333333</v>
      </c>
      <c r="BN72" s="26">
        <f t="shared" si="102"/>
        <v>0</v>
      </c>
      <c r="BO72" s="23">
        <f t="shared" si="103"/>
        <v>2.1900923517390591E-3</v>
      </c>
      <c r="BP72" s="27">
        <f t="shared" si="104"/>
        <v>1.0803668377821798</v>
      </c>
      <c r="BQ72" s="27">
        <f t="shared" ca="1" si="25"/>
        <v>-0.13872322694687444</v>
      </c>
      <c r="BR72" s="43">
        <f t="shared" ca="1" si="26"/>
        <v>0</v>
      </c>
      <c r="BS72" s="25">
        <f t="shared" si="62"/>
        <v>101.75935</v>
      </c>
      <c r="BT72" s="34">
        <f t="shared" si="105"/>
        <v>0</v>
      </c>
      <c r="BU72" s="23">
        <f t="shared" si="106"/>
        <v>2.1900923517390591E-3</v>
      </c>
      <c r="BV72" s="27">
        <f t="shared" si="107"/>
        <v>1.1187132571777108</v>
      </c>
      <c r="BW72" s="27">
        <f t="shared" ca="1" si="27"/>
        <v>-0.10815316574162348</v>
      </c>
      <c r="BX72" s="43">
        <f t="shared" ca="1" si="28"/>
        <v>0</v>
      </c>
      <c r="BY72" s="25">
        <f t="shared" si="63"/>
        <v>92.919635</v>
      </c>
      <c r="BZ72" s="50">
        <f>IF($B71&gt;=BY71,MIN(1,1/$CA$15+BZ71),0)</f>
        <v>0.5</v>
      </c>
      <c r="CA72" s="23">
        <f t="shared" si="108"/>
        <v>2.1900923517390591E-3</v>
      </c>
      <c r="CB72" s="27">
        <f t="shared" si="109"/>
        <v>1.0959383482972744</v>
      </c>
      <c r="CC72" s="27">
        <f t="shared" ca="1" si="29"/>
        <v>-7.3316771798711433E-2</v>
      </c>
      <c r="CD72" s="43">
        <f t="shared" ca="1" si="30"/>
        <v>0</v>
      </c>
      <c r="CE72" s="25">
        <f t="shared" si="64"/>
        <v>96.413160000000005</v>
      </c>
      <c r="CF72" s="34">
        <f>IF($B71&gt;=CE71,MIN(1,1/$CA$15+CF71),0)</f>
        <v>0</v>
      </c>
      <c r="CG72" s="23">
        <f t="shared" si="110"/>
        <v>2.1900923517390591E-3</v>
      </c>
      <c r="CH72" s="27">
        <f t="shared" si="111"/>
        <v>1.0781699008735643</v>
      </c>
      <c r="CI72" s="27">
        <f t="shared" ca="1" si="31"/>
        <v>-8.8341086117405321E-2</v>
      </c>
      <c r="CJ72" s="43">
        <f t="shared" ca="1" si="32"/>
        <v>0</v>
      </c>
      <c r="CK72" s="25">
        <f t="shared" si="65"/>
        <v>101.75935</v>
      </c>
      <c r="CL72" s="34">
        <f>IF($B71&gt;=CK71,MIN(1,1/$CA$15+CL71),0)</f>
        <v>0</v>
      </c>
      <c r="CM72" s="23">
        <f t="shared" si="112"/>
        <v>2.1900923517390591E-3</v>
      </c>
      <c r="CN72" s="27">
        <f t="shared" si="113"/>
        <v>1.1467602418598437</v>
      </c>
      <c r="CO72" s="27">
        <f t="shared" ca="1" si="33"/>
        <v>-7.2014623108810794E-2</v>
      </c>
      <c r="CP72" s="43">
        <f t="shared" ca="1" si="34"/>
        <v>0</v>
      </c>
      <c r="CQ72" s="25">
        <f t="shared" si="138"/>
        <v>97.769126</v>
      </c>
      <c r="CR72" s="34">
        <f>IF($B71&gt;=CQ71,MIN(1,1/$CA$15+CR71),0)</f>
        <v>0</v>
      </c>
      <c r="CS72" s="23">
        <f t="shared" si="114"/>
        <v>2.1900923517390591E-3</v>
      </c>
      <c r="CT72" s="27">
        <f t="shared" si="115"/>
        <v>1.0643249184415522</v>
      </c>
      <c r="CU72" s="27">
        <f t="shared" ca="1" si="35"/>
        <v>-0.13872322694687433</v>
      </c>
      <c r="CV72" s="43">
        <f t="shared" ca="1" si="36"/>
        <v>0</v>
      </c>
      <c r="CW72" s="25">
        <f t="shared" si="66"/>
        <v>101.75935</v>
      </c>
      <c r="CX72" s="34">
        <f t="shared" si="116"/>
        <v>0</v>
      </c>
      <c r="CY72" s="23">
        <f t="shared" si="117"/>
        <v>2.1900923517390591E-3</v>
      </c>
      <c r="CZ72" s="27">
        <f t="shared" si="118"/>
        <v>1.0966384417673638</v>
      </c>
      <c r="DA72" s="27">
        <f t="shared" ca="1" si="37"/>
        <v>-8.8826528907565705E-2</v>
      </c>
      <c r="DB72" s="43">
        <f t="shared" ca="1" si="38"/>
        <v>0</v>
      </c>
      <c r="DC72" s="25">
        <f t="shared" si="67"/>
        <v>101.75935</v>
      </c>
      <c r="DD72" s="34">
        <f t="shared" si="68"/>
        <v>0.16666666666666666</v>
      </c>
      <c r="DE72" s="23">
        <f t="shared" si="119"/>
        <v>-2.8780906619437032E-3</v>
      </c>
      <c r="DF72" s="27">
        <f t="shared" si="120"/>
        <v>1.110714882786151</v>
      </c>
      <c r="DG72" s="27">
        <f t="shared" ca="1" si="2"/>
        <v>-9.4310933857756463E-2</v>
      </c>
      <c r="DH72" s="43">
        <f t="shared" ca="1" si="3"/>
        <v>0</v>
      </c>
      <c r="DI72" s="25">
        <f t="shared" si="69"/>
        <v>92.919635</v>
      </c>
      <c r="DJ72" s="26">
        <f>IF(DJ71=0,IF($B71&gt;=$DK$14*DI71,1,0),IF($B71&lt;DI71*$DK$16,0,1))</f>
        <v>0</v>
      </c>
      <c r="DK72" s="23">
        <f t="shared" si="121"/>
        <v>2.1900923517390591E-3</v>
      </c>
      <c r="DL72" s="27">
        <f t="shared" si="122"/>
        <v>1.1269570075842099</v>
      </c>
      <c r="DM72" s="27">
        <f t="shared" ca="1" si="39"/>
        <v>-7.2014623108810683E-2</v>
      </c>
      <c r="DN72" s="43">
        <f t="shared" ca="1" si="40"/>
        <v>0</v>
      </c>
      <c r="DO72" s="25">
        <f t="shared" si="70"/>
        <v>96.413160000000005</v>
      </c>
      <c r="DP72" s="26">
        <f>IF(DP71=0,IF($B71&gt;=$DK$14*DO71,1,0),IF($B71&lt;DO71*$DK$16,0,1))</f>
        <v>0</v>
      </c>
      <c r="DQ72" s="23">
        <f t="shared" si="123"/>
        <v>2.1900923517390591E-3</v>
      </c>
      <c r="DR72" s="27">
        <f t="shared" si="124"/>
        <v>1.1086856546662713</v>
      </c>
      <c r="DS72" s="27">
        <f t="shared" ca="1" si="41"/>
        <v>-7.6458123383650878E-2</v>
      </c>
      <c r="DT72" s="43">
        <f t="shared" ca="1" si="42"/>
        <v>0</v>
      </c>
      <c r="DU72" s="25">
        <f t="shared" si="71"/>
        <v>101.75935</v>
      </c>
      <c r="DV72" s="26">
        <f>IF(DV71=0,IF($B71&gt;=$DK$14*DU71,1,0),IF($B71&lt;DU71*$DK$16,0,1))</f>
        <v>0</v>
      </c>
      <c r="DW72" s="23">
        <f t="shared" si="125"/>
        <v>2.1900923517390591E-3</v>
      </c>
      <c r="DX72" s="27">
        <f t="shared" si="126"/>
        <v>1.164044658473796</v>
      </c>
      <c r="DY72" s="27">
        <f t="shared" ca="1" si="43"/>
        <v>-7.2014623108810571E-2</v>
      </c>
      <c r="DZ72" s="43">
        <f t="shared" ca="1" si="44"/>
        <v>0</v>
      </c>
      <c r="EA72" s="25">
        <f t="shared" si="139"/>
        <v>97.769126</v>
      </c>
      <c r="EB72" s="26">
        <f>IF(EB71=0,IF($B71&gt;=$DK$14*EA71,1,0),IF($B71&lt;EA71*$DK$16,0,1))</f>
        <v>0</v>
      </c>
      <c r="EC72" s="23">
        <f t="shared" si="127"/>
        <v>2.1900923517390591E-3</v>
      </c>
      <c r="ED72" s="27">
        <f t="shared" si="128"/>
        <v>1.0803668377821798</v>
      </c>
      <c r="EE72" s="27">
        <f t="shared" ca="1" si="45"/>
        <v>-0.13872322694687444</v>
      </c>
      <c r="EF72" s="43">
        <f t="shared" ca="1" si="46"/>
        <v>0</v>
      </c>
      <c r="EG72" s="25">
        <f t="shared" si="72"/>
        <v>101.75935</v>
      </c>
      <c r="EH72" s="34">
        <f t="shared" si="129"/>
        <v>0</v>
      </c>
      <c r="EI72" s="23">
        <f t="shared" si="130"/>
        <v>2.1900923517390591E-3</v>
      </c>
      <c r="EJ72" s="27">
        <f t="shared" si="131"/>
        <v>1.1203751848571919</v>
      </c>
      <c r="EK72" s="27">
        <f t="shared" ca="1" si="47"/>
        <v>-8.8826528907565594E-2</v>
      </c>
      <c r="EL72" s="43">
        <f t="shared" ca="1" si="48"/>
        <v>0</v>
      </c>
      <c r="EM72" s="47"/>
      <c r="EN72" s="47"/>
      <c r="EO72" s="47"/>
      <c r="EP72" s="47"/>
      <c r="EQ72" s="47"/>
      <c r="ER72" s="47"/>
      <c r="ES72" s="47"/>
      <c r="ET72" s="47"/>
      <c r="EU72" s="47"/>
      <c r="EV72" s="47"/>
      <c r="EW72" s="47"/>
      <c r="EX72" s="47"/>
      <c r="EY72" s="47"/>
      <c r="EZ72" s="47"/>
      <c r="FA72" s="25">
        <f t="shared" si="73"/>
        <v>101.75935</v>
      </c>
      <c r="FB72" s="26">
        <f t="shared" si="132"/>
        <v>0</v>
      </c>
      <c r="FC72" s="23">
        <f t="shared" si="133"/>
        <v>4.3423554771405803E-2</v>
      </c>
      <c r="FD72" s="27">
        <f t="shared" si="134"/>
        <v>1.2766508566473866</v>
      </c>
      <c r="FE72" s="27">
        <f t="shared" ca="1" si="49"/>
        <v>0</v>
      </c>
      <c r="FF72" s="43">
        <f t="shared" ca="1" si="50"/>
        <v>0</v>
      </c>
      <c r="FG72" s="25">
        <f t="shared" si="74"/>
        <v>101.75935</v>
      </c>
      <c r="FH72" s="26">
        <f t="shared" si="135"/>
        <v>0</v>
      </c>
      <c r="FI72" s="23">
        <f t="shared" si="136"/>
        <v>2.1900923517390591E-3</v>
      </c>
      <c r="FJ72" s="27">
        <f t="shared" si="137"/>
        <v>1.164044658473796</v>
      </c>
      <c r="FK72" s="27">
        <f t="shared" ca="1" si="51"/>
        <v>-7.2014623108810571E-2</v>
      </c>
      <c r="FL72" s="43">
        <f t="shared" ca="1" si="52"/>
        <v>0</v>
      </c>
      <c r="FM72" s="47"/>
      <c r="FN72" s="47"/>
    </row>
    <row r="73" spans="1:170" x14ac:dyDescent="0.2">
      <c r="A73" s="30">
        <v>26876</v>
      </c>
      <c r="B73" s="34">
        <v>93.120270000000005</v>
      </c>
      <c r="C73" s="23">
        <v>2.141268142185293E-3</v>
      </c>
      <c r="D73" s="24">
        <f t="shared" si="4"/>
        <v>2.4905618595115087E-2</v>
      </c>
      <c r="E73" s="25" t="e">
        <f>#N/A</f>
        <v>#N/A</v>
      </c>
      <c r="F73" s="26">
        <v>1</v>
      </c>
      <c r="G73" s="23">
        <f t="shared" si="75"/>
        <v>2.4905618595115087E-2</v>
      </c>
      <c r="H73" s="27">
        <f t="shared" si="76"/>
        <v>1.0583761156845388</v>
      </c>
      <c r="I73" s="27">
        <f t="shared" ca="1" si="5"/>
        <v>-0.1562544001586007</v>
      </c>
      <c r="J73" s="43">
        <f t="shared" ca="1" si="6"/>
        <v>0</v>
      </c>
      <c r="K73" s="25" t="e">
        <f>#N/A</f>
        <v>#N/A</v>
      </c>
      <c r="L73" s="26">
        <v>0</v>
      </c>
      <c r="M73" s="23">
        <f t="shared" si="77"/>
        <v>2.141268142185293E-3</v>
      </c>
      <c r="N73" s="27">
        <f t="shared" si="78"/>
        <v>1.0744710006410709</v>
      </c>
      <c r="O73" s="27">
        <f t="shared" ca="1" si="7"/>
        <v>0</v>
      </c>
      <c r="P73" s="43">
        <f t="shared" ca="1" si="8"/>
        <v>0</v>
      </c>
      <c r="Q73" s="25">
        <f t="shared" si="53"/>
        <v>100.66985699999999</v>
      </c>
      <c r="R73" s="26">
        <f t="shared" si="79"/>
        <v>0</v>
      </c>
      <c r="S73" s="23">
        <f t="shared" si="80"/>
        <v>2.141268142185293E-3</v>
      </c>
      <c r="T73" s="27">
        <f t="shared" si="81"/>
        <v>1.1665371902170669</v>
      </c>
      <c r="U73" s="27">
        <f t="shared" ca="1" si="9"/>
        <v>-7.0027557584859679E-2</v>
      </c>
      <c r="V73" s="43">
        <f t="shared" ca="1" si="10"/>
        <v>0</v>
      </c>
      <c r="W73" s="25">
        <f t="shared" si="54"/>
        <v>91.98884000000001</v>
      </c>
      <c r="X73" s="26">
        <f t="shared" si="82"/>
        <v>0</v>
      </c>
      <c r="Y73" s="23">
        <f t="shared" si="83"/>
        <v>2.141268142185293E-3</v>
      </c>
      <c r="Z73" s="27">
        <f t="shared" si="84"/>
        <v>1.0779680097605044</v>
      </c>
      <c r="AA73" s="27">
        <f t="shared" ca="1" si="11"/>
        <v>-0.11235429294804011</v>
      </c>
      <c r="AB73" s="43">
        <f t="shared" ca="1" si="12"/>
        <v>0</v>
      </c>
      <c r="AC73" s="25">
        <f t="shared" si="55"/>
        <v>94.779808000000003</v>
      </c>
      <c r="AD73" s="26">
        <f t="shared" si="85"/>
        <v>0</v>
      </c>
      <c r="AE73" s="23">
        <f t="shared" si="86"/>
        <v>2.141268142185293E-3</v>
      </c>
      <c r="AF73" s="27">
        <f t="shared" si="87"/>
        <v>1.1110596479383061</v>
      </c>
      <c r="AG73" s="27">
        <f t="shared" ca="1" si="13"/>
        <v>-7.4480572585278182E-2</v>
      </c>
      <c r="AH73" s="43">
        <f t="shared" ca="1" si="14"/>
        <v>0</v>
      </c>
      <c r="AI73" s="25">
        <f t="shared" si="56"/>
        <v>100.66985699999999</v>
      </c>
      <c r="AJ73" s="26">
        <f t="shared" si="88"/>
        <v>0</v>
      </c>
      <c r="AK73" s="23">
        <f t="shared" si="89"/>
        <v>2.141268142185293E-3</v>
      </c>
      <c r="AL73" s="27">
        <f t="shared" si="90"/>
        <v>1.1665371902170669</v>
      </c>
      <c r="AM73" s="27">
        <f t="shared" ca="1" si="15"/>
        <v>-7.0027557584859679E-2</v>
      </c>
      <c r="AN73" s="43">
        <f t="shared" ca="1" si="16"/>
        <v>0</v>
      </c>
      <c r="AO73" s="25">
        <f t="shared" si="57"/>
        <v>100.66985699999999</v>
      </c>
      <c r="AP73" s="34">
        <f t="shared" si="91"/>
        <v>0</v>
      </c>
      <c r="AQ73" s="23">
        <f t="shared" si="92"/>
        <v>2.141268142185293E-3</v>
      </c>
      <c r="AR73" s="27">
        <f t="shared" si="93"/>
        <v>1.1185263017012479</v>
      </c>
      <c r="AS73" s="27">
        <f t="shared" ca="1" si="17"/>
        <v>-8.4136469372586342E-2</v>
      </c>
      <c r="AT73" s="43">
        <f t="shared" ca="1" si="18"/>
        <v>0</v>
      </c>
      <c r="AU73" s="25">
        <f t="shared" si="58"/>
        <v>94.779808000000003</v>
      </c>
      <c r="AV73" s="26">
        <f t="shared" si="94"/>
        <v>0</v>
      </c>
      <c r="AW73" s="23">
        <f t="shared" si="95"/>
        <v>2.141268142185293E-3</v>
      </c>
      <c r="AX73" s="27">
        <f t="shared" si="96"/>
        <v>1.1665371902170669</v>
      </c>
      <c r="AY73" s="27">
        <f t="shared" ca="1" si="19"/>
        <v>-7.0027557584859679E-2</v>
      </c>
      <c r="AZ73" s="43">
        <f t="shared" ca="1" si="20"/>
        <v>0</v>
      </c>
      <c r="BA73" s="25">
        <f t="shared" si="59"/>
        <v>94.779808000000003</v>
      </c>
      <c r="BB73" s="26">
        <f t="shared" si="97"/>
        <v>0</v>
      </c>
      <c r="BC73" s="23">
        <f t="shared" si="98"/>
        <v>2.141268142185293E-3</v>
      </c>
      <c r="BD73" s="27">
        <f t="shared" si="99"/>
        <v>1.1514000184910234</v>
      </c>
      <c r="BE73" s="27">
        <f t="shared" ca="1" si="21"/>
        <v>-8.2095027597287373E-2</v>
      </c>
      <c r="BF73" s="43">
        <f t="shared" ca="1" si="22"/>
        <v>0</v>
      </c>
      <c r="BG73" s="25">
        <f t="shared" si="60"/>
        <v>100.66985699999999</v>
      </c>
      <c r="BH73" s="26">
        <f t="shared" si="140"/>
        <v>0</v>
      </c>
      <c r="BI73" s="23">
        <f t="shared" si="100"/>
        <v>2.141268142185293E-3</v>
      </c>
      <c r="BJ73" s="27">
        <f t="shared" si="101"/>
        <v>1.0842152854958773</v>
      </c>
      <c r="BK73" s="27">
        <f t="shared" ca="1" si="23"/>
        <v>-0.13565521475675457</v>
      </c>
      <c r="BL73" s="43">
        <f t="shared" ca="1" si="24"/>
        <v>0</v>
      </c>
      <c r="BM73" s="25">
        <f t="shared" si="61"/>
        <v>95.864345</v>
      </c>
      <c r="BN73" s="26">
        <f t="shared" si="102"/>
        <v>0</v>
      </c>
      <c r="BO73" s="23">
        <f t="shared" si="103"/>
        <v>2.141268142185293E-3</v>
      </c>
      <c r="BP73" s="27">
        <f t="shared" si="104"/>
        <v>1.0826801928737961</v>
      </c>
      <c r="BQ73" s="27">
        <f t="shared" ca="1" si="25"/>
        <v>-0.13687900243113182</v>
      </c>
      <c r="BR73" s="43">
        <f t="shared" ca="1" si="26"/>
        <v>0</v>
      </c>
      <c r="BS73" s="25">
        <f t="shared" si="62"/>
        <v>100.66985699999999</v>
      </c>
      <c r="BT73" s="34">
        <f t="shared" si="105"/>
        <v>0</v>
      </c>
      <c r="BU73" s="23">
        <f t="shared" si="106"/>
        <v>2.141268142185293E-3</v>
      </c>
      <c r="BV73" s="27">
        <f t="shared" si="107"/>
        <v>1.1211087222355458</v>
      </c>
      <c r="BW73" s="27">
        <f t="shared" ca="1" si="27"/>
        <v>-0.1062434825277172</v>
      </c>
      <c r="BX73" s="43">
        <f t="shared" ca="1" si="28"/>
        <v>0</v>
      </c>
      <c r="BY73" s="25">
        <f t="shared" si="63"/>
        <v>91.98884000000001</v>
      </c>
      <c r="BZ73" s="50">
        <f>IF($B72&gt;=BY72,MIN(1,1/$CA$15+BZ72),0)</f>
        <v>0</v>
      </c>
      <c r="CA73" s="23">
        <f t="shared" si="108"/>
        <v>2.141268142185293E-3</v>
      </c>
      <c r="CB73" s="27">
        <f t="shared" si="109"/>
        <v>1.0982850461682825</v>
      </c>
      <c r="CC73" s="27">
        <f t="shared" ca="1" si="29"/>
        <v>-7.1332494524266599E-2</v>
      </c>
      <c r="CD73" s="43">
        <f t="shared" ca="1" si="30"/>
        <v>0</v>
      </c>
      <c r="CE73" s="25">
        <f t="shared" si="64"/>
        <v>94.779808000000003</v>
      </c>
      <c r="CF73" s="34">
        <f>IF($B72&gt;=CE72,MIN(1,1/$CA$15+CF72),0)</f>
        <v>0</v>
      </c>
      <c r="CG73" s="23">
        <f t="shared" si="110"/>
        <v>2.141268142185293E-3</v>
      </c>
      <c r="CH73" s="27">
        <f t="shared" si="111"/>
        <v>1.080478551734168</v>
      </c>
      <c r="CI73" s="27">
        <f t="shared" ca="1" si="31"/>
        <v>-8.6388979928569309E-2</v>
      </c>
      <c r="CJ73" s="43">
        <f t="shared" ca="1" si="32"/>
        <v>0</v>
      </c>
      <c r="CK73" s="25">
        <f t="shared" si="65"/>
        <v>100.66985699999999</v>
      </c>
      <c r="CL73" s="34">
        <f>IF($B72&gt;=CK72,MIN(1,1/$CA$15+CL72),0)</f>
        <v>0</v>
      </c>
      <c r="CM73" s="23">
        <f t="shared" si="112"/>
        <v>2.141268142185293E-3</v>
      </c>
      <c r="CN73" s="27">
        <f t="shared" si="113"/>
        <v>1.1492157630324629</v>
      </c>
      <c r="CO73" s="27">
        <f t="shared" ca="1" si="33"/>
        <v>-7.0027557584859901E-2</v>
      </c>
      <c r="CP73" s="43">
        <f t="shared" ca="1" si="34"/>
        <v>0</v>
      </c>
      <c r="CQ73" s="25">
        <f t="shared" si="138"/>
        <v>98.670952000000014</v>
      </c>
      <c r="CR73" s="34">
        <f>IF($B72&gt;=CQ72,MIN(1,1/$CA$15+CR72),0)</f>
        <v>0</v>
      </c>
      <c r="CS73" s="23">
        <f t="shared" si="114"/>
        <v>2.141268142185293E-3</v>
      </c>
      <c r="CT73" s="27">
        <f t="shared" si="115"/>
        <v>1.066603923482345</v>
      </c>
      <c r="CU73" s="27">
        <f t="shared" ca="1" si="35"/>
        <v>-0.1368790024311316</v>
      </c>
      <c r="CV73" s="43">
        <f t="shared" ca="1" si="36"/>
        <v>0</v>
      </c>
      <c r="CW73" s="25">
        <f t="shared" si="66"/>
        <v>100.66985699999999</v>
      </c>
      <c r="CX73" s="34">
        <f t="shared" si="116"/>
        <v>0</v>
      </c>
      <c r="CY73" s="23">
        <f t="shared" si="117"/>
        <v>2.141268142185293E-3</v>
      </c>
      <c r="CZ73" s="27">
        <f t="shared" si="118"/>
        <v>1.0989866387262159</v>
      </c>
      <c r="DA73" s="27">
        <f t="shared" ca="1" si="37"/>
        <v>-8.6875462181911112E-2</v>
      </c>
      <c r="DB73" s="43">
        <f t="shared" ca="1" si="38"/>
        <v>0</v>
      </c>
      <c r="DC73" s="25">
        <f t="shared" si="67"/>
        <v>100.66985699999999</v>
      </c>
      <c r="DD73" s="34">
        <f t="shared" si="68"/>
        <v>0</v>
      </c>
      <c r="DE73" s="23">
        <f t="shared" si="119"/>
        <v>2.141268142185293E-3</v>
      </c>
      <c r="DF73" s="27">
        <f t="shared" si="120"/>
        <v>1.1130932211797122</v>
      </c>
      <c r="DG73" s="27">
        <f t="shared" ca="1" si="2"/>
        <v>-9.2371610713700369E-2</v>
      </c>
      <c r="DH73" s="43">
        <f t="shared" ca="1" si="3"/>
        <v>0</v>
      </c>
      <c r="DI73" s="25">
        <f t="shared" si="69"/>
        <v>91.98884000000001</v>
      </c>
      <c r="DJ73" s="26">
        <f>IF(DJ72=0,IF($B72&gt;=$DK$14*DI72,1,0),IF($B72&lt;DI72*$DK$16,0,1))</f>
        <v>0</v>
      </c>
      <c r="DK73" s="23">
        <f t="shared" si="121"/>
        <v>2.141268142185293E-3</v>
      </c>
      <c r="DL73" s="27">
        <f t="shared" si="122"/>
        <v>1.1293701247221624</v>
      </c>
      <c r="DM73" s="27">
        <f t="shared" ca="1" si="39"/>
        <v>-7.0027557584859901E-2</v>
      </c>
      <c r="DN73" s="43">
        <f t="shared" ca="1" si="40"/>
        <v>0</v>
      </c>
      <c r="DO73" s="25">
        <f t="shared" si="70"/>
        <v>94.779808000000003</v>
      </c>
      <c r="DP73" s="26">
        <f>IF(DP72=0,IF($B72&gt;=$DK$14*DO72,1,0),IF($B72&lt;DO72*$DK$16,0,1))</f>
        <v>0</v>
      </c>
      <c r="DQ73" s="23">
        <f t="shared" si="123"/>
        <v>2.141268142185293E-3</v>
      </c>
      <c r="DR73" s="27">
        <f t="shared" si="124"/>
        <v>1.1110596479383061</v>
      </c>
      <c r="DS73" s="27">
        <f t="shared" ca="1" si="41"/>
        <v>-7.4480572585278182E-2</v>
      </c>
      <c r="DT73" s="43">
        <f t="shared" ca="1" si="42"/>
        <v>0</v>
      </c>
      <c r="DU73" s="25">
        <f t="shared" si="71"/>
        <v>100.66985699999999</v>
      </c>
      <c r="DV73" s="26">
        <f>IF(DV72=0,IF($B72&gt;=$DK$14*DU72,1,0),IF($B72&lt;DU72*$DK$16,0,1))</f>
        <v>0</v>
      </c>
      <c r="DW73" s="23">
        <f t="shared" si="125"/>
        <v>2.141268142185293E-3</v>
      </c>
      <c r="DX73" s="27">
        <f t="shared" si="126"/>
        <v>1.1665371902170669</v>
      </c>
      <c r="DY73" s="27">
        <f t="shared" ca="1" si="43"/>
        <v>-7.0027557584859679E-2</v>
      </c>
      <c r="DZ73" s="43">
        <f t="shared" ca="1" si="44"/>
        <v>0</v>
      </c>
      <c r="EA73" s="25">
        <f t="shared" si="139"/>
        <v>98.670952000000014</v>
      </c>
      <c r="EB73" s="26">
        <f>IF(EB72=0,IF($B72&gt;=$DK$14*EA72,1,0),IF($B72&lt;EA72*$DK$16,0,1))</f>
        <v>0</v>
      </c>
      <c r="EC73" s="23">
        <f t="shared" si="127"/>
        <v>2.141268142185293E-3</v>
      </c>
      <c r="ED73" s="27">
        <f t="shared" si="128"/>
        <v>1.0826801928737961</v>
      </c>
      <c r="EE73" s="27">
        <f t="shared" ca="1" si="45"/>
        <v>-0.13687900243113182</v>
      </c>
      <c r="EF73" s="43">
        <f t="shared" ca="1" si="46"/>
        <v>0</v>
      </c>
      <c r="EG73" s="25">
        <f t="shared" si="72"/>
        <v>100.66985699999999</v>
      </c>
      <c r="EH73" s="34">
        <f t="shared" si="129"/>
        <v>0</v>
      </c>
      <c r="EI73" s="23">
        <f t="shared" si="130"/>
        <v>2.141268142185293E-3</v>
      </c>
      <c r="EJ73" s="27">
        <f t="shared" si="131"/>
        <v>1.1227742085478216</v>
      </c>
      <c r="EK73" s="27">
        <f t="shared" ca="1" si="47"/>
        <v>-8.6875462181911001E-2</v>
      </c>
      <c r="EL73" s="43">
        <f t="shared" ca="1" si="48"/>
        <v>0</v>
      </c>
      <c r="EM73" s="47"/>
      <c r="EN73" s="47"/>
      <c r="EO73" s="47"/>
      <c r="EP73" s="47"/>
      <c r="EQ73" s="47"/>
      <c r="ER73" s="47"/>
      <c r="ES73" s="47"/>
      <c r="ET73" s="47"/>
      <c r="EU73" s="47"/>
      <c r="EV73" s="47"/>
      <c r="EW73" s="47"/>
      <c r="EX73" s="47"/>
      <c r="EY73" s="47"/>
      <c r="EZ73" s="47"/>
      <c r="FA73" s="25">
        <f t="shared" si="73"/>
        <v>100.66985699999999</v>
      </c>
      <c r="FB73" s="26">
        <f t="shared" si="132"/>
        <v>0</v>
      </c>
      <c r="FC73" s="23">
        <f t="shared" si="133"/>
        <v>-2.4905618595115087E-2</v>
      </c>
      <c r="FD73" s="27">
        <f t="shared" si="134"/>
        <v>1.2448550773325999</v>
      </c>
      <c r="FE73" s="27">
        <f t="shared" ca="1" si="49"/>
        <v>-2.4905618595115087E-2</v>
      </c>
      <c r="FF73" s="43">
        <f t="shared" ca="1" si="50"/>
        <v>0</v>
      </c>
      <c r="FG73" s="25">
        <f t="shared" si="74"/>
        <v>100.66985699999999</v>
      </c>
      <c r="FH73" s="26">
        <f t="shared" si="135"/>
        <v>0</v>
      </c>
      <c r="FI73" s="23">
        <f t="shared" si="136"/>
        <v>2.141268142185293E-3</v>
      </c>
      <c r="FJ73" s="27">
        <f t="shared" si="137"/>
        <v>1.1665371902170669</v>
      </c>
      <c r="FK73" s="27">
        <f t="shared" ca="1" si="51"/>
        <v>-7.0027557584859679E-2</v>
      </c>
      <c r="FL73" s="43">
        <f t="shared" ca="1" si="52"/>
        <v>0</v>
      </c>
      <c r="FM73" s="47"/>
      <c r="FN73" s="47"/>
    </row>
    <row r="74" spans="1:170" x14ac:dyDescent="0.2">
      <c r="A74" s="30">
        <v>26907</v>
      </c>
      <c r="B74" s="34">
        <v>89.389139999999998</v>
      </c>
      <c r="C74" s="23">
        <v>2.0353925068166134E-3</v>
      </c>
      <c r="D74" s="24">
        <f t="shared" si="4"/>
        <v>-4.0067860627981511E-2</v>
      </c>
      <c r="E74" s="25" t="e">
        <f>#N/A</f>
        <v>#N/A</v>
      </c>
      <c r="F74" s="26">
        <v>1</v>
      </c>
      <c r="G74" s="23">
        <f t="shared" si="75"/>
        <v>-4.0067860627981511E-2</v>
      </c>
      <c r="H74" s="27">
        <f t="shared" si="76"/>
        <v>1.0159692489893062</v>
      </c>
      <c r="I74" s="27">
        <f t="shared" ca="1" si="5"/>
        <v>-0.19006148125851863</v>
      </c>
      <c r="J74" s="43">
        <f t="shared" ca="1" si="6"/>
        <v>0</v>
      </c>
      <c r="K74" s="25" t="e">
        <f>#N/A</f>
        <v>#N/A</v>
      </c>
      <c r="L74" s="26">
        <v>0</v>
      </c>
      <c r="M74" s="23">
        <f t="shared" si="77"/>
        <v>2.0353925068166134E-3</v>
      </c>
      <c r="N74" s="27">
        <f t="shared" si="78"/>
        <v>1.0766579708645676</v>
      </c>
      <c r="O74" s="27">
        <f t="shared" ca="1" si="7"/>
        <v>0</v>
      </c>
      <c r="P74" s="43">
        <f t="shared" ca="1" si="8"/>
        <v>0</v>
      </c>
      <c r="Q74" s="25">
        <f t="shared" si="53"/>
        <v>99.334934999999987</v>
      </c>
      <c r="R74" s="26">
        <f t="shared" si="79"/>
        <v>0</v>
      </c>
      <c r="S74" s="23">
        <f t="shared" si="80"/>
        <v>2.0353925068166134E-3</v>
      </c>
      <c r="T74" s="27">
        <f t="shared" si="81"/>
        <v>1.1689115512729575</v>
      </c>
      <c r="U74" s="27">
        <f t="shared" ca="1" si="9"/>
        <v>-6.8134698644021996E-2</v>
      </c>
      <c r="V74" s="43">
        <f t="shared" ca="1" si="10"/>
        <v>0</v>
      </c>
      <c r="W74" s="25">
        <f t="shared" si="54"/>
        <v>91.254705000000001</v>
      </c>
      <c r="X74" s="26">
        <f t="shared" si="82"/>
        <v>1</v>
      </c>
      <c r="Y74" s="23">
        <f t="shared" si="83"/>
        <v>-4.0067860627981511E-2</v>
      </c>
      <c r="Z74" s="27">
        <f t="shared" si="84"/>
        <v>1.0347761377839979</v>
      </c>
      <c r="AA74" s="27">
        <f t="shared" ca="1" si="11"/>
        <v>-0.14792035742522414</v>
      </c>
      <c r="AB74" s="43">
        <f t="shared" ca="1" si="12"/>
        <v>0</v>
      </c>
      <c r="AC74" s="25">
        <f t="shared" si="55"/>
        <v>92.593462000000002</v>
      </c>
      <c r="AD74" s="26">
        <f t="shared" si="85"/>
        <v>0</v>
      </c>
      <c r="AE74" s="23">
        <f t="shared" si="86"/>
        <v>2.0353925068166134E-3</v>
      </c>
      <c r="AF74" s="27">
        <f t="shared" si="87"/>
        <v>1.1133210904203461</v>
      </c>
      <c r="AG74" s="27">
        <f t="shared" ca="1" si="13"/>
        <v>-7.2596777277805002E-2</v>
      </c>
      <c r="AH74" s="43">
        <f t="shared" ca="1" si="14"/>
        <v>0</v>
      </c>
      <c r="AI74" s="25">
        <f t="shared" si="56"/>
        <v>99.334934999999987</v>
      </c>
      <c r="AJ74" s="26">
        <f t="shared" si="88"/>
        <v>0</v>
      </c>
      <c r="AK74" s="23">
        <f t="shared" si="89"/>
        <v>2.0353925068166134E-3</v>
      </c>
      <c r="AL74" s="27">
        <f t="shared" si="90"/>
        <v>1.1689115512729575</v>
      </c>
      <c r="AM74" s="27">
        <f t="shared" ca="1" si="15"/>
        <v>-6.8134698644021996E-2</v>
      </c>
      <c r="AN74" s="43">
        <f t="shared" ca="1" si="16"/>
        <v>0</v>
      </c>
      <c r="AO74" s="25">
        <f t="shared" si="57"/>
        <v>99.334934999999987</v>
      </c>
      <c r="AP74" s="34">
        <f t="shared" si="91"/>
        <v>0.33333333333333331</v>
      </c>
      <c r="AQ74" s="23">
        <f t="shared" si="92"/>
        <v>-1.1999025204782762E-2</v>
      </c>
      <c r="AR74" s="27">
        <f t="shared" si="93"/>
        <v>1.1051050764149222</v>
      </c>
      <c r="AS74" s="27">
        <f t="shared" ca="1" si="17"/>
        <v>-9.5125938960725964E-2</v>
      </c>
      <c r="AT74" s="43">
        <f t="shared" ca="1" si="18"/>
        <v>0</v>
      </c>
      <c r="AU74" s="25">
        <f t="shared" si="58"/>
        <v>92.593462000000002</v>
      </c>
      <c r="AV74" s="26">
        <f t="shared" si="94"/>
        <v>0</v>
      </c>
      <c r="AW74" s="23">
        <f t="shared" si="95"/>
        <v>2.0353925068166134E-3</v>
      </c>
      <c r="AX74" s="27">
        <f t="shared" si="96"/>
        <v>1.1689115512729575</v>
      </c>
      <c r="AY74" s="27">
        <f t="shared" ca="1" si="19"/>
        <v>-6.8134698644021996E-2</v>
      </c>
      <c r="AZ74" s="43">
        <f t="shared" ca="1" si="20"/>
        <v>0</v>
      </c>
      <c r="BA74" s="25">
        <f t="shared" si="59"/>
        <v>92.593462000000002</v>
      </c>
      <c r="BB74" s="26">
        <f t="shared" si="97"/>
        <v>0</v>
      </c>
      <c r="BC74" s="23">
        <f t="shared" si="98"/>
        <v>2.0353925068166134E-3</v>
      </c>
      <c r="BD74" s="27">
        <f t="shared" si="99"/>
        <v>1.1537435694610085</v>
      </c>
      <c r="BE74" s="27">
        <f t="shared" ca="1" si="21"/>
        <v>-8.0226730694489157E-2</v>
      </c>
      <c r="BF74" s="43">
        <f t="shared" ca="1" si="22"/>
        <v>0</v>
      </c>
      <c r="BG74" s="25">
        <f t="shared" si="60"/>
        <v>99.334934999999987</v>
      </c>
      <c r="BH74" s="26">
        <f t="shared" si="140"/>
        <v>0</v>
      </c>
      <c r="BI74" s="23">
        <f t="shared" si="100"/>
        <v>2.0353925068166134E-3</v>
      </c>
      <c r="BJ74" s="27">
        <f t="shared" si="101"/>
        <v>1.0864220891637517</v>
      </c>
      <c r="BK74" s="27">
        <f t="shared" ca="1" si="23"/>
        <v>-0.13389593385756438</v>
      </c>
      <c r="BL74" s="43">
        <f t="shared" ca="1" si="24"/>
        <v>0</v>
      </c>
      <c r="BM74" s="25">
        <f t="shared" si="61"/>
        <v>93.88136333333334</v>
      </c>
      <c r="BN74" s="26">
        <f t="shared" si="102"/>
        <v>0</v>
      </c>
      <c r="BO74" s="23">
        <f t="shared" si="103"/>
        <v>2.0353925068166134E-3</v>
      </c>
      <c r="BP74" s="27">
        <f t="shared" si="104"/>
        <v>1.0848838720256502</v>
      </c>
      <c r="BQ74" s="27">
        <f t="shared" ca="1" si="25"/>
        <v>-0.13512221242020406</v>
      </c>
      <c r="BR74" s="43">
        <f t="shared" ca="1" si="26"/>
        <v>0</v>
      </c>
      <c r="BS74" s="25">
        <f t="shared" si="62"/>
        <v>99.334934999999987</v>
      </c>
      <c r="BT74" s="34">
        <f t="shared" si="105"/>
        <v>0</v>
      </c>
      <c r="BU74" s="23">
        <f t="shared" si="106"/>
        <v>2.0353925068166134E-3</v>
      </c>
      <c r="BV74" s="27">
        <f t="shared" si="107"/>
        <v>1.1233906185281108</v>
      </c>
      <c r="BW74" s="27">
        <f t="shared" ca="1" si="27"/>
        <v>-0.10442433720913558</v>
      </c>
      <c r="BX74" s="43">
        <f t="shared" ca="1" si="28"/>
        <v>0</v>
      </c>
      <c r="BY74" s="25">
        <f t="shared" si="63"/>
        <v>91.254705000000001</v>
      </c>
      <c r="BZ74" s="50">
        <f>IF($B73&gt;=BY73,MIN(1,1/$CA$15+BZ73),0)</f>
        <v>0.5</v>
      </c>
      <c r="CA74" s="23">
        <f t="shared" si="108"/>
        <v>2.0353925068166134E-3</v>
      </c>
      <c r="CB74" s="27">
        <f t="shared" si="109"/>
        <v>1.1005204873216021</v>
      </c>
      <c r="CC74" s="27">
        <f t="shared" ca="1" si="29"/>
        <v>-6.9442291642297205E-2</v>
      </c>
      <c r="CD74" s="43">
        <f t="shared" ca="1" si="30"/>
        <v>0</v>
      </c>
      <c r="CE74" s="25">
        <f t="shared" si="64"/>
        <v>92.593462000000002</v>
      </c>
      <c r="CF74" s="34">
        <f>IF($B73&gt;=CE73,MIN(1,1/$CA$15+CF73),0)</f>
        <v>0</v>
      </c>
      <c r="CG74" s="23">
        <f t="shared" si="110"/>
        <v>2.0353925068166134E-3</v>
      </c>
      <c r="CH74" s="27">
        <f t="shared" si="111"/>
        <v>1.0826777496821438</v>
      </c>
      <c r="CI74" s="27">
        <f t="shared" ca="1" si="31"/>
        <v>-8.4529422904170759E-2</v>
      </c>
      <c r="CJ74" s="43">
        <f t="shared" ca="1" si="32"/>
        <v>0</v>
      </c>
      <c r="CK74" s="25">
        <f t="shared" si="65"/>
        <v>99.334934999999987</v>
      </c>
      <c r="CL74" s="34">
        <f>IF($B73&gt;=CK73,MIN(1,1/$CA$15+CL73),0)</f>
        <v>0</v>
      </c>
      <c r="CM74" s="23">
        <f t="shared" si="112"/>
        <v>2.0353925068166134E-3</v>
      </c>
      <c r="CN74" s="27">
        <f t="shared" si="113"/>
        <v>1.1515548681852548</v>
      </c>
      <c r="CO74" s="27">
        <f t="shared" ca="1" si="33"/>
        <v>-6.8134698644022107E-2</v>
      </c>
      <c r="CP74" s="43">
        <f t="shared" ca="1" si="34"/>
        <v>0</v>
      </c>
      <c r="CQ74" s="25">
        <f t="shared" si="138"/>
        <v>98.74120400000001</v>
      </c>
      <c r="CR74" s="34">
        <f>IF($B73&gt;=CQ73,MIN(1,1/$CA$15+CR73),0)</f>
        <v>0</v>
      </c>
      <c r="CS74" s="23">
        <f t="shared" si="114"/>
        <v>2.0353925068166134E-3</v>
      </c>
      <c r="CT74" s="27">
        <f t="shared" si="115"/>
        <v>1.0687748811159421</v>
      </c>
      <c r="CU74" s="27">
        <f t="shared" ca="1" si="35"/>
        <v>-0.13512221242020395</v>
      </c>
      <c r="CV74" s="43">
        <f t="shared" ca="1" si="36"/>
        <v>0</v>
      </c>
      <c r="CW74" s="25">
        <f t="shared" si="66"/>
        <v>99.334934999999987</v>
      </c>
      <c r="CX74" s="34">
        <f t="shared" si="116"/>
        <v>0</v>
      </c>
      <c r="CY74" s="23">
        <f t="shared" si="117"/>
        <v>2.0353925068166134E-3</v>
      </c>
      <c r="CZ74" s="27">
        <f t="shared" si="118"/>
        <v>1.1012235078957708</v>
      </c>
      <c r="DA74" s="27">
        <f t="shared" ca="1" si="37"/>
        <v>-8.5016895339845799E-2</v>
      </c>
      <c r="DB74" s="43">
        <f t="shared" ca="1" si="38"/>
        <v>0</v>
      </c>
      <c r="DC74" s="25">
        <f t="shared" si="67"/>
        <v>99.334934999999987</v>
      </c>
      <c r="DD74" s="34">
        <f t="shared" si="68"/>
        <v>0.16666666666666666</v>
      </c>
      <c r="DE74" s="23">
        <f t="shared" si="119"/>
        <v>-2.6427467303831785E-3</v>
      </c>
      <c r="DF74" s="27">
        <f t="shared" si="120"/>
        <v>1.1101515977088279</v>
      </c>
      <c r="DG74" s="27">
        <f t="shared" ca="1" si="2"/>
        <v>-9.4770242671889715E-2</v>
      </c>
      <c r="DH74" s="43">
        <f t="shared" ca="1" si="3"/>
        <v>0</v>
      </c>
      <c r="DI74" s="25">
        <f t="shared" si="69"/>
        <v>91.254705000000001</v>
      </c>
      <c r="DJ74" s="26">
        <f>IF(DJ73=0,IF($B73&gt;=$DK$14*DI73,1,0),IF($B73&lt;DI73*$DK$16,0,1))</f>
        <v>0</v>
      </c>
      <c r="DK74" s="23">
        <f t="shared" si="121"/>
        <v>2.0353925068166134E-3</v>
      </c>
      <c r="DL74" s="27">
        <f t="shared" si="122"/>
        <v>1.1316688362114444</v>
      </c>
      <c r="DM74" s="27">
        <f t="shared" ca="1" si="39"/>
        <v>-6.8134698644022107E-2</v>
      </c>
      <c r="DN74" s="43">
        <f t="shared" ca="1" si="40"/>
        <v>0</v>
      </c>
      <c r="DO74" s="25">
        <f t="shared" si="70"/>
        <v>92.593462000000002</v>
      </c>
      <c r="DP74" s="26">
        <f>IF(DP73=0,IF($B73&gt;=$DK$14*DO73,1,0),IF($B73&lt;DO73*$DK$16,0,1))</f>
        <v>0</v>
      </c>
      <c r="DQ74" s="23">
        <f t="shared" si="123"/>
        <v>2.0353925068166134E-3</v>
      </c>
      <c r="DR74" s="27">
        <f t="shared" si="124"/>
        <v>1.1133210904203461</v>
      </c>
      <c r="DS74" s="27">
        <f t="shared" ca="1" si="41"/>
        <v>-7.2596777277805002E-2</v>
      </c>
      <c r="DT74" s="43">
        <f t="shared" ca="1" si="42"/>
        <v>0</v>
      </c>
      <c r="DU74" s="25">
        <f t="shared" si="71"/>
        <v>99.334934999999987</v>
      </c>
      <c r="DV74" s="26">
        <f>IF(DV73=0,IF($B73&gt;=$DK$14*DU73,1,0),IF($B73&lt;DU73*$DK$16,0,1))</f>
        <v>0</v>
      </c>
      <c r="DW74" s="23">
        <f t="shared" si="125"/>
        <v>2.0353925068166134E-3</v>
      </c>
      <c r="DX74" s="27">
        <f t="shared" si="126"/>
        <v>1.1689115512729575</v>
      </c>
      <c r="DY74" s="27">
        <f t="shared" ca="1" si="43"/>
        <v>-6.8134698644021996E-2</v>
      </c>
      <c r="DZ74" s="43">
        <f t="shared" ca="1" si="44"/>
        <v>0</v>
      </c>
      <c r="EA74" s="25">
        <f t="shared" si="139"/>
        <v>98.74120400000001</v>
      </c>
      <c r="EB74" s="26">
        <f>IF(EB73=0,IF($B73&gt;=$DK$14*EA73,1,0),IF($B73&lt;EA73*$DK$16,0,1))</f>
        <v>0</v>
      </c>
      <c r="EC74" s="23">
        <f t="shared" si="127"/>
        <v>2.0353925068166134E-3</v>
      </c>
      <c r="ED74" s="27">
        <f t="shared" si="128"/>
        <v>1.0848838720256502</v>
      </c>
      <c r="EE74" s="27">
        <f t="shared" ca="1" si="45"/>
        <v>-0.13512221242020406</v>
      </c>
      <c r="EF74" s="43">
        <f t="shared" ca="1" si="46"/>
        <v>0</v>
      </c>
      <c r="EG74" s="25">
        <f t="shared" si="72"/>
        <v>99.334934999999987</v>
      </c>
      <c r="EH74" s="34">
        <f t="shared" si="129"/>
        <v>0</v>
      </c>
      <c r="EI74" s="23">
        <f t="shared" si="130"/>
        <v>2.0353925068166134E-3</v>
      </c>
      <c r="EJ74" s="27">
        <f t="shared" si="131"/>
        <v>1.1250594947587469</v>
      </c>
      <c r="EK74" s="27">
        <f t="shared" ca="1" si="47"/>
        <v>-8.5016895339845577E-2</v>
      </c>
      <c r="EL74" s="43">
        <f t="shared" ca="1" si="48"/>
        <v>0</v>
      </c>
      <c r="EM74" s="47"/>
      <c r="EN74" s="47"/>
      <c r="EO74" s="47"/>
      <c r="EP74" s="47"/>
      <c r="EQ74" s="47"/>
      <c r="ER74" s="47"/>
      <c r="ES74" s="47"/>
      <c r="ET74" s="47"/>
      <c r="EU74" s="47"/>
      <c r="EV74" s="47"/>
      <c r="EW74" s="47"/>
      <c r="EX74" s="47"/>
      <c r="EY74" s="47"/>
      <c r="EZ74" s="47"/>
      <c r="FA74" s="25">
        <f t="shared" si="73"/>
        <v>99.334934999999987</v>
      </c>
      <c r="FB74" s="26">
        <f t="shared" si="132"/>
        <v>0</v>
      </c>
      <c r="FC74" s="23">
        <f t="shared" si="133"/>
        <v>4.0067860627981511E-2</v>
      </c>
      <c r="FD74" s="27">
        <f t="shared" si="134"/>
        <v>1.2947337570731976</v>
      </c>
      <c r="FE74" s="27">
        <f t="shared" ca="1" si="49"/>
        <v>0</v>
      </c>
      <c r="FF74" s="43">
        <f t="shared" ca="1" si="50"/>
        <v>0</v>
      </c>
      <c r="FG74" s="25">
        <f t="shared" si="74"/>
        <v>99.334934999999987</v>
      </c>
      <c r="FH74" s="26">
        <f t="shared" si="135"/>
        <v>0</v>
      </c>
      <c r="FI74" s="23">
        <f t="shared" si="136"/>
        <v>2.0353925068166134E-3</v>
      </c>
      <c r="FJ74" s="27">
        <f t="shared" si="137"/>
        <v>1.1689115512729575</v>
      </c>
      <c r="FK74" s="27">
        <f t="shared" ca="1" si="51"/>
        <v>-6.8134698644021996E-2</v>
      </c>
      <c r="FL74" s="43">
        <f t="shared" ca="1" si="52"/>
        <v>0</v>
      </c>
      <c r="FM74" s="47"/>
      <c r="FN74" s="47"/>
    </row>
    <row r="75" spans="1:170" x14ac:dyDescent="0.2">
      <c r="A75" s="30">
        <v>26937</v>
      </c>
      <c r="B75" s="34">
        <v>91.975669999999994</v>
      </c>
      <c r="C75" s="23">
        <v>2.1168462222094231E-3</v>
      </c>
      <c r="D75" s="24">
        <f t="shared" si="4"/>
        <v>2.8935617906157285E-2</v>
      </c>
      <c r="E75" s="25" t="e">
        <f>#N/A</f>
        <v>#N/A</v>
      </c>
      <c r="F75" s="26">
        <v>1</v>
      </c>
      <c r="G75" s="23">
        <f t="shared" si="75"/>
        <v>2.8935617906157285E-2</v>
      </c>
      <c r="H75" s="27">
        <f t="shared" si="76"/>
        <v>1.0453669469824662</v>
      </c>
      <c r="I75" s="27">
        <f t="shared" ca="1" si="5"/>
        <v>-0.1666254097527361</v>
      </c>
      <c r="J75" s="43">
        <f t="shared" ca="1" si="6"/>
        <v>0</v>
      </c>
      <c r="K75" s="25" t="e">
        <f>#N/A</f>
        <v>#N/A</v>
      </c>
      <c r="L75" s="26">
        <v>0</v>
      </c>
      <c r="M75" s="23">
        <f t="shared" si="77"/>
        <v>2.1168462222094231E-3</v>
      </c>
      <c r="N75" s="27">
        <f t="shared" si="78"/>
        <v>1.0789370902228039</v>
      </c>
      <c r="O75" s="27">
        <f t="shared" ca="1" si="7"/>
        <v>0</v>
      </c>
      <c r="P75" s="43">
        <f t="shared" ca="1" si="8"/>
        <v>0</v>
      </c>
      <c r="Q75" s="25">
        <f t="shared" si="53"/>
        <v>97.702843000000001</v>
      </c>
      <c r="R75" s="26">
        <f t="shared" si="79"/>
        <v>0</v>
      </c>
      <c r="S75" s="23">
        <f t="shared" si="80"/>
        <v>2.1168462222094231E-3</v>
      </c>
      <c r="T75" s="27">
        <f t="shared" si="81"/>
        <v>1.1713859572743666</v>
      </c>
      <c r="U75" s="27">
        <f t="shared" ca="1" si="9"/>
        <v>-6.6162083101238611E-2</v>
      </c>
      <c r="V75" s="43">
        <f t="shared" ca="1" si="10"/>
        <v>0</v>
      </c>
      <c r="W75" s="25">
        <f t="shared" si="54"/>
        <v>90.682404999999989</v>
      </c>
      <c r="X75" s="26">
        <f t="shared" si="82"/>
        <v>0</v>
      </c>
      <c r="Y75" s="23">
        <f t="shared" si="83"/>
        <v>2.1168462222094231E-3</v>
      </c>
      <c r="Z75" s="27">
        <f t="shared" si="84"/>
        <v>1.0369665997420985</v>
      </c>
      <c r="AA75" s="27">
        <f t="shared" ca="1" si="11"/>
        <v>-0.14611663585281809</v>
      </c>
      <c r="AB75" s="43">
        <f t="shared" ca="1" si="12"/>
        <v>0</v>
      </c>
      <c r="AC75" s="25">
        <f t="shared" si="55"/>
        <v>92.064869999999999</v>
      </c>
      <c r="AD75" s="26">
        <f t="shared" si="85"/>
        <v>0</v>
      </c>
      <c r="AE75" s="23">
        <f t="shared" si="86"/>
        <v>2.1168462222094231E-3</v>
      </c>
      <c r="AF75" s="27">
        <f t="shared" si="87"/>
        <v>1.1156778199647084</v>
      </c>
      <c r="AG75" s="27">
        <f t="shared" ca="1" si="13"/>
        <v>-7.0633607269320775E-2</v>
      </c>
      <c r="AH75" s="43">
        <f t="shared" ca="1" si="14"/>
        <v>0</v>
      </c>
      <c r="AI75" s="25">
        <f t="shared" si="56"/>
        <v>97.702843000000001</v>
      </c>
      <c r="AJ75" s="26">
        <f t="shared" si="88"/>
        <v>0</v>
      </c>
      <c r="AK75" s="23">
        <f t="shared" si="89"/>
        <v>2.1168462222094231E-3</v>
      </c>
      <c r="AL75" s="27">
        <f t="shared" si="90"/>
        <v>1.1713859572743666</v>
      </c>
      <c r="AM75" s="27">
        <f t="shared" ca="1" si="15"/>
        <v>-6.6162083101238611E-2</v>
      </c>
      <c r="AN75" s="43">
        <f t="shared" ca="1" si="16"/>
        <v>0</v>
      </c>
      <c r="AO75" s="25">
        <f t="shared" si="57"/>
        <v>97.702843000000001</v>
      </c>
      <c r="AP75" s="34">
        <f t="shared" si="91"/>
        <v>0</v>
      </c>
      <c r="AQ75" s="23">
        <f t="shared" si="92"/>
        <v>2.1168462222094231E-3</v>
      </c>
      <c r="AR75" s="27">
        <f t="shared" si="93"/>
        <v>1.1074444139210755</v>
      </c>
      <c r="AS75" s="27">
        <f t="shared" ca="1" si="17"/>
        <v>-9.3210459723039762E-2</v>
      </c>
      <c r="AT75" s="43">
        <f t="shared" ca="1" si="18"/>
        <v>0</v>
      </c>
      <c r="AU75" s="25">
        <f t="shared" si="58"/>
        <v>92.064869999999999</v>
      </c>
      <c r="AV75" s="26">
        <f t="shared" si="94"/>
        <v>0</v>
      </c>
      <c r="AW75" s="23">
        <f t="shared" si="95"/>
        <v>2.1168462222094231E-3</v>
      </c>
      <c r="AX75" s="27">
        <f t="shared" si="96"/>
        <v>1.1713859572743666</v>
      </c>
      <c r="AY75" s="27">
        <f t="shared" ca="1" si="19"/>
        <v>-6.6162083101238611E-2</v>
      </c>
      <c r="AZ75" s="43">
        <f t="shared" ca="1" si="20"/>
        <v>0</v>
      </c>
      <c r="BA75" s="25">
        <f t="shared" si="59"/>
        <v>92.064869999999999</v>
      </c>
      <c r="BB75" s="26">
        <f t="shared" si="97"/>
        <v>0</v>
      </c>
      <c r="BC75" s="23">
        <f t="shared" si="98"/>
        <v>2.1168462222094231E-3</v>
      </c>
      <c r="BD75" s="27">
        <f t="shared" si="99"/>
        <v>1.1561858671774206</v>
      </c>
      <c r="BE75" s="27">
        <f t="shared" ca="1" si="21"/>
        <v>-7.8279712124070477E-2</v>
      </c>
      <c r="BF75" s="43">
        <f t="shared" ca="1" si="22"/>
        <v>0</v>
      </c>
      <c r="BG75" s="25">
        <f t="shared" si="60"/>
        <v>97.702843000000001</v>
      </c>
      <c r="BH75" s="26">
        <f t="shared" si="140"/>
        <v>0</v>
      </c>
      <c r="BI75" s="23">
        <f t="shared" si="100"/>
        <v>2.1168462222094231E-3</v>
      </c>
      <c r="BJ75" s="27">
        <f t="shared" si="101"/>
        <v>1.0887218776589229</v>
      </c>
      <c r="BK75" s="27">
        <f t="shared" ca="1" si="23"/>
        <v>-0.13206252473711044</v>
      </c>
      <c r="BL75" s="43">
        <f t="shared" ca="1" si="24"/>
        <v>0</v>
      </c>
      <c r="BM75" s="25">
        <f t="shared" si="61"/>
        <v>92.490496666666672</v>
      </c>
      <c r="BN75" s="26">
        <f t="shared" si="102"/>
        <v>0</v>
      </c>
      <c r="BO75" s="23">
        <f t="shared" si="103"/>
        <v>2.1168462222094231E-3</v>
      </c>
      <c r="BP75" s="27">
        <f t="shared" si="104"/>
        <v>1.0871804043516835</v>
      </c>
      <c r="BQ75" s="27">
        <f t="shared" ca="1" si="25"/>
        <v>-0.13329139914289301</v>
      </c>
      <c r="BR75" s="43">
        <f t="shared" ca="1" si="26"/>
        <v>0</v>
      </c>
      <c r="BS75" s="25">
        <f t="shared" si="62"/>
        <v>97.702843000000001</v>
      </c>
      <c r="BT75" s="34">
        <f t="shared" si="105"/>
        <v>0</v>
      </c>
      <c r="BU75" s="23">
        <f t="shared" si="106"/>
        <v>2.1168462222094231E-3</v>
      </c>
      <c r="BV75" s="27">
        <f t="shared" si="107"/>
        <v>1.1257686637150075</v>
      </c>
      <c r="BW75" s="27">
        <f t="shared" ca="1" si="27"/>
        <v>-0.10252854125065403</v>
      </c>
      <c r="BX75" s="43">
        <f t="shared" ca="1" si="28"/>
        <v>0</v>
      </c>
      <c r="BY75" s="25">
        <f t="shared" si="63"/>
        <v>90.682404999999989</v>
      </c>
      <c r="BZ75" s="50">
        <f>IF($B74&gt;=BY74,MIN(1,1/$CA$15+BZ74),0)</f>
        <v>0</v>
      </c>
      <c r="CA75" s="23">
        <f t="shared" si="108"/>
        <v>2.1168462222094231E-3</v>
      </c>
      <c r="CB75" s="27">
        <f t="shared" si="109"/>
        <v>1.102850119957653</v>
      </c>
      <c r="CC75" s="27">
        <f t="shared" ca="1" si="29"/>
        <v>-6.7472444072812277E-2</v>
      </c>
      <c r="CD75" s="43">
        <f t="shared" ca="1" si="30"/>
        <v>0</v>
      </c>
      <c r="CE75" s="25">
        <f t="shared" si="64"/>
        <v>92.064869999999999</v>
      </c>
      <c r="CF75" s="34">
        <f>IF($B74&gt;=CE74,MIN(1,1/$CA$15+CF74),0)</f>
        <v>0</v>
      </c>
      <c r="CG75" s="23">
        <f t="shared" si="110"/>
        <v>2.1168462222094231E-3</v>
      </c>
      <c r="CH75" s="27">
        <f t="shared" si="111"/>
        <v>1.0849696119864287</v>
      </c>
      <c r="CI75" s="27">
        <f t="shared" ca="1" si="31"/>
        <v>-8.2591512471501538E-2</v>
      </c>
      <c r="CJ75" s="43">
        <f t="shared" ca="1" si="32"/>
        <v>0</v>
      </c>
      <c r="CK75" s="25">
        <f t="shared" si="65"/>
        <v>97.702843000000001</v>
      </c>
      <c r="CL75" s="34">
        <f>IF($B74&gt;=CK74,MIN(1,1/$CA$15+CL74),0)</f>
        <v>0</v>
      </c>
      <c r="CM75" s="23">
        <f t="shared" si="112"/>
        <v>2.1168462222094231E-3</v>
      </c>
      <c r="CN75" s="27">
        <f t="shared" si="113"/>
        <v>1.1539925327576397</v>
      </c>
      <c r="CO75" s="27">
        <f t="shared" ca="1" si="33"/>
        <v>-6.61620831012385E-2</v>
      </c>
      <c r="CP75" s="43">
        <f t="shared" ca="1" si="34"/>
        <v>0</v>
      </c>
      <c r="CQ75" s="25">
        <f t="shared" si="138"/>
        <v>98.852880999999996</v>
      </c>
      <c r="CR75" s="34">
        <f>IF($B74&gt;=CQ74,MIN(1,1/$CA$15+CR74),0)</f>
        <v>0</v>
      </c>
      <c r="CS75" s="23">
        <f t="shared" si="114"/>
        <v>2.1168462222094231E-3</v>
      </c>
      <c r="CT75" s="27">
        <f t="shared" si="115"/>
        <v>1.0710373131854247</v>
      </c>
      <c r="CU75" s="27">
        <f t="shared" ca="1" si="35"/>
        <v>-0.13329139914289279</v>
      </c>
      <c r="CV75" s="43">
        <f t="shared" ca="1" si="36"/>
        <v>0</v>
      </c>
      <c r="CW75" s="25">
        <f t="shared" si="66"/>
        <v>97.702843000000001</v>
      </c>
      <c r="CX75" s="34">
        <f t="shared" si="116"/>
        <v>0</v>
      </c>
      <c r="CY75" s="23">
        <f t="shared" si="117"/>
        <v>2.1168462222094231E-3</v>
      </c>
      <c r="CZ75" s="27">
        <f t="shared" si="118"/>
        <v>1.1035546287182683</v>
      </c>
      <c r="DA75" s="27">
        <f t="shared" ca="1" si="37"/>
        <v>-8.3080016811360458E-2</v>
      </c>
      <c r="DB75" s="43">
        <f t="shared" ca="1" si="38"/>
        <v>0</v>
      </c>
      <c r="DC75" s="25">
        <f t="shared" si="67"/>
        <v>97.702843000000001</v>
      </c>
      <c r="DD75" s="34">
        <f t="shared" si="68"/>
        <v>0</v>
      </c>
      <c r="DE75" s="23">
        <f t="shared" si="119"/>
        <v>2.1168462222094231E-3</v>
      </c>
      <c r="DF75" s="27">
        <f t="shared" si="120"/>
        <v>1.1125016179245175</v>
      </c>
      <c r="DG75" s="27">
        <f t="shared" ca="1" si="2"/>
        <v>-9.2854010479858196E-2</v>
      </c>
      <c r="DH75" s="43">
        <f t="shared" ca="1" si="3"/>
        <v>0</v>
      </c>
      <c r="DI75" s="25">
        <f t="shared" si="69"/>
        <v>90.682404999999989</v>
      </c>
      <c r="DJ75" s="26">
        <f>IF(DJ74=0,IF($B74&gt;=$DK$14*DI74,1,0),IF($B74&lt;DI74*$DK$16,0,1))</f>
        <v>0</v>
      </c>
      <c r="DK75" s="23">
        <f t="shared" si="121"/>
        <v>2.1168462222094231E-3</v>
      </c>
      <c r="DL75" s="27">
        <f t="shared" si="122"/>
        <v>1.1340644051121707</v>
      </c>
      <c r="DM75" s="27">
        <f t="shared" ca="1" si="39"/>
        <v>-6.6162083101238722E-2</v>
      </c>
      <c r="DN75" s="43">
        <f t="shared" ca="1" si="40"/>
        <v>0</v>
      </c>
      <c r="DO75" s="25">
        <f t="shared" si="70"/>
        <v>92.064869999999999</v>
      </c>
      <c r="DP75" s="26">
        <f>IF(DP74=0,IF($B74&gt;=$DK$14*DO74,1,0),IF($B74&lt;DO74*$DK$16,0,1))</f>
        <v>0</v>
      </c>
      <c r="DQ75" s="23">
        <f t="shared" si="123"/>
        <v>2.1168462222094231E-3</v>
      </c>
      <c r="DR75" s="27">
        <f t="shared" si="124"/>
        <v>1.1156778199647084</v>
      </c>
      <c r="DS75" s="27">
        <f t="shared" ca="1" si="41"/>
        <v>-7.0633607269320775E-2</v>
      </c>
      <c r="DT75" s="43">
        <f t="shared" ca="1" si="42"/>
        <v>0</v>
      </c>
      <c r="DU75" s="25">
        <f t="shared" si="71"/>
        <v>97.702843000000001</v>
      </c>
      <c r="DV75" s="26">
        <f>IF(DV74=0,IF($B74&gt;=$DK$14*DU74,1,0),IF($B74&lt;DU74*$DK$16,0,1))</f>
        <v>0</v>
      </c>
      <c r="DW75" s="23">
        <f t="shared" si="125"/>
        <v>2.1168462222094231E-3</v>
      </c>
      <c r="DX75" s="27">
        <f t="shared" si="126"/>
        <v>1.1713859572743666</v>
      </c>
      <c r="DY75" s="27">
        <f t="shared" ca="1" si="43"/>
        <v>-6.6162083101238611E-2</v>
      </c>
      <c r="DZ75" s="43">
        <f t="shared" ca="1" si="44"/>
        <v>0</v>
      </c>
      <c r="EA75" s="25">
        <f t="shared" si="139"/>
        <v>98.852880999999996</v>
      </c>
      <c r="EB75" s="26">
        <f>IF(EB74=0,IF($B74&gt;=$DK$14*EA74,1,0),IF($B74&lt;EA74*$DK$16,0,1))</f>
        <v>0</v>
      </c>
      <c r="EC75" s="23">
        <f t="shared" si="127"/>
        <v>2.1168462222094231E-3</v>
      </c>
      <c r="ED75" s="27">
        <f t="shared" si="128"/>
        <v>1.0871804043516835</v>
      </c>
      <c r="EE75" s="27">
        <f t="shared" ca="1" si="45"/>
        <v>-0.13329139914289301</v>
      </c>
      <c r="EF75" s="43">
        <f t="shared" ca="1" si="46"/>
        <v>0</v>
      </c>
      <c r="EG75" s="25">
        <f t="shared" si="72"/>
        <v>97.702843000000001</v>
      </c>
      <c r="EH75" s="34">
        <f t="shared" si="129"/>
        <v>0</v>
      </c>
      <c r="EI75" s="23">
        <f t="shared" si="130"/>
        <v>2.1168462222094231E-3</v>
      </c>
      <c r="EJ75" s="27">
        <f t="shared" si="131"/>
        <v>1.1274410726999877</v>
      </c>
      <c r="EK75" s="27">
        <f t="shared" ca="1" si="47"/>
        <v>-8.3080016811360347E-2</v>
      </c>
      <c r="EL75" s="43">
        <f t="shared" ca="1" si="48"/>
        <v>0</v>
      </c>
      <c r="EM75" s="47"/>
      <c r="EN75" s="47"/>
      <c r="EO75" s="47"/>
      <c r="EP75" s="47"/>
      <c r="EQ75" s="47"/>
      <c r="ER75" s="47"/>
      <c r="ES75" s="47"/>
      <c r="ET75" s="47"/>
      <c r="EU75" s="47"/>
      <c r="EV75" s="47"/>
      <c r="EW75" s="47"/>
      <c r="EX75" s="47"/>
      <c r="EY75" s="47"/>
      <c r="EZ75" s="47"/>
      <c r="FA75" s="25">
        <f t="shared" si="73"/>
        <v>97.702843000000001</v>
      </c>
      <c r="FB75" s="26">
        <f t="shared" si="132"/>
        <v>0</v>
      </c>
      <c r="FC75" s="23">
        <f t="shared" si="133"/>
        <v>-2.8935617906157285E-2</v>
      </c>
      <c r="FD75" s="27">
        <f t="shared" si="134"/>
        <v>1.2572698357883241</v>
      </c>
      <c r="FE75" s="27">
        <f t="shared" ca="1" si="49"/>
        <v>-2.8935617906157285E-2</v>
      </c>
      <c r="FF75" s="43">
        <f t="shared" ca="1" si="50"/>
        <v>0</v>
      </c>
      <c r="FG75" s="25">
        <f t="shared" si="74"/>
        <v>97.702843000000001</v>
      </c>
      <c r="FH75" s="26">
        <f t="shared" si="135"/>
        <v>0</v>
      </c>
      <c r="FI75" s="23">
        <f t="shared" si="136"/>
        <v>2.1168462222094231E-3</v>
      </c>
      <c r="FJ75" s="27">
        <f t="shared" si="137"/>
        <v>1.1713859572743666</v>
      </c>
      <c r="FK75" s="27">
        <f t="shared" ca="1" si="51"/>
        <v>-6.6162083101238611E-2</v>
      </c>
      <c r="FL75" s="43">
        <f t="shared" ca="1" si="52"/>
        <v>0</v>
      </c>
      <c r="FM75" s="47"/>
      <c r="FN75" s="47"/>
    </row>
    <row r="76" spans="1:170" x14ac:dyDescent="0.2">
      <c r="A76" s="30">
        <v>26968</v>
      </c>
      <c r="B76" s="34">
        <v>92.751859999999994</v>
      </c>
      <c r="C76" s="23">
        <v>2.1738205217389783E-3</v>
      </c>
      <c r="D76" s="24">
        <f t="shared" si="4"/>
        <v>8.439079595723431E-3</v>
      </c>
      <c r="E76" s="25" t="e">
        <f>#N/A</f>
        <v>#N/A</v>
      </c>
      <c r="F76" s="26">
        <v>1</v>
      </c>
      <c r="G76" s="23">
        <f t="shared" si="75"/>
        <v>8.439079595723431E-3</v>
      </c>
      <c r="H76" s="27">
        <f t="shared" si="76"/>
        <v>1.0541888818547898</v>
      </c>
      <c r="I76" s="27">
        <f t="shared" ca="1" si="5"/>
        <v>-0.15959249525258601</v>
      </c>
      <c r="J76" s="43">
        <f t="shared" ca="1" si="6"/>
        <v>0</v>
      </c>
      <c r="K76" s="25" t="e">
        <f>#N/A</f>
        <v>#N/A</v>
      </c>
      <c r="L76" s="26">
        <v>0</v>
      </c>
      <c r="M76" s="23">
        <f t="shared" si="77"/>
        <v>2.1738205217389783E-3</v>
      </c>
      <c r="N76" s="27">
        <f t="shared" si="78"/>
        <v>1.0812825058111957</v>
      </c>
      <c r="O76" s="27">
        <f t="shared" ca="1" si="7"/>
        <v>0</v>
      </c>
      <c r="P76" s="43">
        <f t="shared" ca="1" si="8"/>
        <v>0</v>
      </c>
      <c r="Q76" s="25">
        <f t="shared" si="53"/>
        <v>95.966808</v>
      </c>
      <c r="R76" s="26">
        <f t="shared" si="79"/>
        <v>0</v>
      </c>
      <c r="S76" s="23">
        <f t="shared" si="80"/>
        <v>2.1738205217389783E-3</v>
      </c>
      <c r="T76" s="27">
        <f t="shared" si="81"/>
        <v>1.1739323401071664</v>
      </c>
      <c r="U76" s="27">
        <f t="shared" ca="1" si="9"/>
        <v>-6.413208707350615E-2</v>
      </c>
      <c r="V76" s="43">
        <f t="shared" ca="1" si="10"/>
        <v>0</v>
      </c>
      <c r="W76" s="25">
        <f t="shared" si="54"/>
        <v>92.363765000000001</v>
      </c>
      <c r="X76" s="26">
        <f t="shared" si="82"/>
        <v>1</v>
      </c>
      <c r="Y76" s="23">
        <f t="shared" si="83"/>
        <v>8.439079595723431E-3</v>
      </c>
      <c r="Z76" s="27">
        <f t="shared" si="84"/>
        <v>1.0457176434154287</v>
      </c>
      <c r="AA76" s="27">
        <f t="shared" ca="1" si="11"/>
        <v>-0.13891064617731597</v>
      </c>
      <c r="AB76" s="43">
        <f t="shared" ca="1" si="12"/>
        <v>0</v>
      </c>
      <c r="AC76" s="25">
        <f t="shared" si="55"/>
        <v>91.618869999999987</v>
      </c>
      <c r="AD76" s="26">
        <f t="shared" si="85"/>
        <v>0</v>
      </c>
      <c r="AE76" s="23">
        <f t="shared" si="86"/>
        <v>2.1738205217389783E-3</v>
      </c>
      <c r="AF76" s="27">
        <f t="shared" si="87"/>
        <v>1.1181031033053968</v>
      </c>
      <c r="AG76" s="27">
        <f t="shared" ca="1" si="13"/>
        <v>-6.8613331532588306E-2</v>
      </c>
      <c r="AH76" s="43">
        <f t="shared" ca="1" si="14"/>
        <v>0</v>
      </c>
      <c r="AI76" s="25">
        <f t="shared" si="56"/>
        <v>95.966808</v>
      </c>
      <c r="AJ76" s="26">
        <f t="shared" si="88"/>
        <v>0</v>
      </c>
      <c r="AK76" s="23">
        <f t="shared" si="89"/>
        <v>2.1738205217389783E-3</v>
      </c>
      <c r="AL76" s="27">
        <f t="shared" si="90"/>
        <v>1.1739323401071664</v>
      </c>
      <c r="AM76" s="27">
        <f t="shared" ca="1" si="15"/>
        <v>-6.413208707350615E-2</v>
      </c>
      <c r="AN76" s="43">
        <f t="shared" ca="1" si="16"/>
        <v>0</v>
      </c>
      <c r="AO76" s="25">
        <f t="shared" si="57"/>
        <v>95.966808</v>
      </c>
      <c r="AP76" s="34">
        <f t="shared" si="91"/>
        <v>0.33333333333333331</v>
      </c>
      <c r="AQ76" s="23">
        <f t="shared" si="92"/>
        <v>4.2622402130671295E-3</v>
      </c>
      <c r="AR76" s="27">
        <f t="shared" si="93"/>
        <v>1.1121646080358265</v>
      </c>
      <c r="AS76" s="27">
        <f t="shared" ca="1" si="17"/>
        <v>-8.9345504879682625E-2</v>
      </c>
      <c r="AT76" s="43">
        <f t="shared" ca="1" si="18"/>
        <v>0</v>
      </c>
      <c r="AU76" s="25">
        <f t="shared" si="58"/>
        <v>91.618869999999987</v>
      </c>
      <c r="AV76" s="26">
        <f t="shared" si="94"/>
        <v>0</v>
      </c>
      <c r="AW76" s="23">
        <f t="shared" si="95"/>
        <v>2.1738205217389783E-3</v>
      </c>
      <c r="AX76" s="27">
        <f t="shared" si="96"/>
        <v>1.1739323401071664</v>
      </c>
      <c r="AY76" s="27">
        <f t="shared" ca="1" si="19"/>
        <v>-6.413208707350615E-2</v>
      </c>
      <c r="AZ76" s="43">
        <f t="shared" ca="1" si="20"/>
        <v>0</v>
      </c>
      <c r="BA76" s="25">
        <f t="shared" si="59"/>
        <v>91.618869999999987</v>
      </c>
      <c r="BB76" s="26">
        <f t="shared" si="97"/>
        <v>0</v>
      </c>
      <c r="BC76" s="23">
        <f t="shared" si="98"/>
        <v>2.1738205217389783E-3</v>
      </c>
      <c r="BD76" s="27">
        <f t="shared" si="99"/>
        <v>1.1586992077424354</v>
      </c>
      <c r="BE76" s="27">
        <f t="shared" ca="1" si="21"/>
        <v>-7.6276057646982642E-2</v>
      </c>
      <c r="BF76" s="43">
        <f t="shared" ca="1" si="22"/>
        <v>0</v>
      </c>
      <c r="BG76" s="25">
        <f t="shared" si="60"/>
        <v>95.966808</v>
      </c>
      <c r="BH76" s="26">
        <f t="shared" si="140"/>
        <v>0</v>
      </c>
      <c r="BI76" s="23">
        <f t="shared" si="100"/>
        <v>2.1738205217389783E-3</v>
      </c>
      <c r="BJ76" s="27">
        <f t="shared" si="101"/>
        <v>1.0910885636190442</v>
      </c>
      <c r="BK76" s="27">
        <f t="shared" ca="1" si="23"/>
        <v>-0.13017578444179767</v>
      </c>
      <c r="BL76" s="43">
        <f t="shared" ca="1" si="24"/>
        <v>0</v>
      </c>
      <c r="BM76" s="25">
        <f t="shared" si="61"/>
        <v>92.179368333333329</v>
      </c>
      <c r="BN76" s="26">
        <f t="shared" si="102"/>
        <v>0</v>
      </c>
      <c r="BO76" s="23">
        <f t="shared" si="103"/>
        <v>2.1738205217389783E-3</v>
      </c>
      <c r="BP76" s="27">
        <f t="shared" si="104"/>
        <v>1.0895437394254956</v>
      </c>
      <c r="BQ76" s="27">
        <f t="shared" ca="1" si="25"/>
        <v>-0.13140733019998219</v>
      </c>
      <c r="BR76" s="43">
        <f t="shared" ca="1" si="26"/>
        <v>0</v>
      </c>
      <c r="BS76" s="25">
        <f t="shared" si="62"/>
        <v>95.966808</v>
      </c>
      <c r="BT76" s="34">
        <f t="shared" si="105"/>
        <v>0</v>
      </c>
      <c r="BU76" s="23">
        <f t="shared" si="106"/>
        <v>2.1738205217389783E-3</v>
      </c>
      <c r="BV76" s="27">
        <f t="shared" si="107"/>
        <v>1.1282158827389219</v>
      </c>
      <c r="BW76" s="27">
        <f t="shared" ca="1" si="27"/>
        <v>-0.10057759937594968</v>
      </c>
      <c r="BX76" s="43">
        <f t="shared" ca="1" si="28"/>
        <v>0</v>
      </c>
      <c r="BY76" s="25">
        <f t="shared" si="63"/>
        <v>92.363765000000001</v>
      </c>
      <c r="BZ76" s="50">
        <f>IF($B75&gt;=BY75,MIN(1,1/$CA$15+BZ75),0)</f>
        <v>0.5</v>
      </c>
      <c r="CA76" s="23">
        <f t="shared" si="108"/>
        <v>2.1738205217389783E-3</v>
      </c>
      <c r="CB76" s="27">
        <f t="shared" si="109"/>
        <v>1.1052475181808192</v>
      </c>
      <c r="CC76" s="27">
        <f t="shared" ca="1" si="29"/>
        <v>-6.5445296534650699E-2</v>
      </c>
      <c r="CD76" s="43">
        <f t="shared" ca="1" si="30"/>
        <v>0</v>
      </c>
      <c r="CE76" s="25">
        <f t="shared" si="64"/>
        <v>91.618869999999987</v>
      </c>
      <c r="CF76" s="34">
        <f>IF($B75&gt;=CE75,MIN(1,1/$CA$15+CF75),0)</f>
        <v>0</v>
      </c>
      <c r="CG76" s="23">
        <f t="shared" si="110"/>
        <v>2.1738205217389783E-3</v>
      </c>
      <c r="CH76" s="27">
        <f t="shared" si="111"/>
        <v>1.087328141194428</v>
      </c>
      <c r="CI76" s="27">
        <f t="shared" ca="1" si="31"/>
        <v>-8.0597231074494569E-2</v>
      </c>
      <c r="CJ76" s="43">
        <f t="shared" ca="1" si="32"/>
        <v>0</v>
      </c>
      <c r="CK76" s="25">
        <f t="shared" si="65"/>
        <v>95.966808</v>
      </c>
      <c r="CL76" s="34">
        <f>IF($B75&gt;=CK75,MIN(1,1/$CA$15+CL75),0)</f>
        <v>0</v>
      </c>
      <c r="CM76" s="23">
        <f t="shared" si="112"/>
        <v>2.1738205217389783E-3</v>
      </c>
      <c r="CN76" s="27">
        <f t="shared" si="113"/>
        <v>1.1565011054072818</v>
      </c>
      <c r="CO76" s="27">
        <f t="shared" ca="1" si="33"/>
        <v>-6.4132087073506039E-2</v>
      </c>
      <c r="CP76" s="43">
        <f t="shared" ca="1" si="34"/>
        <v>0</v>
      </c>
      <c r="CQ76" s="25">
        <f t="shared" si="138"/>
        <v>98.857149500000006</v>
      </c>
      <c r="CR76" s="34">
        <f>IF($B75&gt;=CQ75,MIN(1,1/$CA$15+CR75),0)</f>
        <v>0</v>
      </c>
      <c r="CS76" s="23">
        <f t="shared" si="114"/>
        <v>2.1738205217389783E-3</v>
      </c>
      <c r="CT76" s="27">
        <f t="shared" si="115"/>
        <v>1.0733655560763753</v>
      </c>
      <c r="CU76" s="27">
        <f t="shared" ca="1" si="35"/>
        <v>-0.13140733019998196</v>
      </c>
      <c r="CV76" s="43">
        <f t="shared" ca="1" si="36"/>
        <v>0</v>
      </c>
      <c r="CW76" s="25">
        <f t="shared" si="66"/>
        <v>95.966808</v>
      </c>
      <c r="CX76" s="34">
        <f t="shared" si="116"/>
        <v>0</v>
      </c>
      <c r="CY76" s="23">
        <f t="shared" si="117"/>
        <v>2.1738205217389783E-3</v>
      </c>
      <c r="CZ76" s="27">
        <f t="shared" si="118"/>
        <v>1.1059535584170361</v>
      </c>
      <c r="DA76" s="27">
        <f t="shared" ca="1" si="37"/>
        <v>-8.1086797335112371E-2</v>
      </c>
      <c r="DB76" s="43">
        <f t="shared" ca="1" si="38"/>
        <v>0</v>
      </c>
      <c r="DC76" s="25">
        <f t="shared" si="67"/>
        <v>95.966808</v>
      </c>
      <c r="DD76" s="34">
        <f t="shared" si="68"/>
        <v>0.16666666666666666</v>
      </c>
      <c r="DE76" s="23">
        <f t="shared" si="119"/>
        <v>2.8699604188483622E-3</v>
      </c>
      <c r="DF76" s="27">
        <f t="shared" si="120"/>
        <v>1.1156944535338658</v>
      </c>
      <c r="DG76" s="27">
        <f t="shared" ca="1" si="2"/>
        <v>-9.0250537395818231E-2</v>
      </c>
      <c r="DH76" s="43">
        <f t="shared" ca="1" si="3"/>
        <v>0</v>
      </c>
      <c r="DI76" s="25">
        <f t="shared" si="69"/>
        <v>92.363765000000001</v>
      </c>
      <c r="DJ76" s="26">
        <f>IF(DJ75=0,IF($B75&gt;=$DK$14*DI75,1,0),IF($B75&lt;DI75*$DK$16,0,1))</f>
        <v>0</v>
      </c>
      <c r="DK76" s="23">
        <f t="shared" si="121"/>
        <v>2.1738205217389783E-3</v>
      </c>
      <c r="DL76" s="27">
        <f t="shared" si="122"/>
        <v>1.1365296575889772</v>
      </c>
      <c r="DM76" s="27">
        <f t="shared" ca="1" si="39"/>
        <v>-6.4132087073506261E-2</v>
      </c>
      <c r="DN76" s="43">
        <f t="shared" ca="1" si="40"/>
        <v>0</v>
      </c>
      <c r="DO76" s="25">
        <f t="shared" si="70"/>
        <v>91.618869999999987</v>
      </c>
      <c r="DP76" s="26">
        <f>IF(DP75=0,IF($B75&gt;=$DK$14*DO75,1,0),IF($B75&lt;DO75*$DK$16,0,1))</f>
        <v>0</v>
      </c>
      <c r="DQ76" s="23">
        <f t="shared" si="123"/>
        <v>2.1738205217389783E-3</v>
      </c>
      <c r="DR76" s="27">
        <f t="shared" si="124"/>
        <v>1.1181031033053968</v>
      </c>
      <c r="DS76" s="27">
        <f t="shared" ca="1" si="41"/>
        <v>-6.8613331532588306E-2</v>
      </c>
      <c r="DT76" s="43">
        <f t="shared" ca="1" si="42"/>
        <v>0</v>
      </c>
      <c r="DU76" s="25">
        <f t="shared" si="71"/>
        <v>95.966808</v>
      </c>
      <c r="DV76" s="26">
        <f>IF(DV75=0,IF($B75&gt;=$DK$14*DU75,1,0),IF($B75&lt;DU75*$DK$16,0,1))</f>
        <v>0</v>
      </c>
      <c r="DW76" s="23">
        <f t="shared" si="125"/>
        <v>2.1738205217389783E-3</v>
      </c>
      <c r="DX76" s="27">
        <f t="shared" si="126"/>
        <v>1.1739323401071664</v>
      </c>
      <c r="DY76" s="27">
        <f t="shared" ca="1" si="43"/>
        <v>-6.413208707350615E-2</v>
      </c>
      <c r="DZ76" s="43">
        <f t="shared" ca="1" si="44"/>
        <v>0</v>
      </c>
      <c r="EA76" s="25">
        <f t="shared" si="139"/>
        <v>98.857149500000006</v>
      </c>
      <c r="EB76" s="26">
        <f>IF(EB75=0,IF($B75&gt;=$DK$14*EA75,1,0),IF($B75&lt;EA75*$DK$16,0,1))</f>
        <v>0</v>
      </c>
      <c r="EC76" s="23">
        <f t="shared" si="127"/>
        <v>2.1738205217389783E-3</v>
      </c>
      <c r="ED76" s="27">
        <f t="shared" si="128"/>
        <v>1.0895437394254956</v>
      </c>
      <c r="EE76" s="27">
        <f t="shared" ca="1" si="45"/>
        <v>-0.13140733019998219</v>
      </c>
      <c r="EF76" s="43">
        <f t="shared" ca="1" si="46"/>
        <v>0</v>
      </c>
      <c r="EG76" s="25">
        <f t="shared" si="72"/>
        <v>95.966808</v>
      </c>
      <c r="EH76" s="34">
        <f t="shared" si="129"/>
        <v>0</v>
      </c>
      <c r="EI76" s="23">
        <f t="shared" si="130"/>
        <v>2.1738205217389783E-3</v>
      </c>
      <c r="EJ76" s="27">
        <f t="shared" si="131"/>
        <v>1.1298919272408743</v>
      </c>
      <c r="EK76" s="27">
        <f t="shared" ca="1" si="47"/>
        <v>-8.1086797335112371E-2</v>
      </c>
      <c r="EL76" s="43">
        <f t="shared" ca="1" si="48"/>
        <v>0</v>
      </c>
      <c r="EM76" s="47"/>
      <c r="EN76" s="47"/>
      <c r="EO76" s="47"/>
      <c r="EP76" s="47"/>
      <c r="EQ76" s="47"/>
      <c r="ER76" s="47"/>
      <c r="ES76" s="47"/>
      <c r="ET76" s="47"/>
      <c r="EU76" s="47"/>
      <c r="EV76" s="47"/>
      <c r="EW76" s="47"/>
      <c r="EX76" s="47"/>
      <c r="EY76" s="47"/>
      <c r="EZ76" s="47"/>
      <c r="FA76" s="25">
        <f t="shared" si="73"/>
        <v>95.966808</v>
      </c>
      <c r="FB76" s="26">
        <f t="shared" si="132"/>
        <v>0</v>
      </c>
      <c r="FC76" s="23">
        <f t="shared" si="133"/>
        <v>-8.439079595723431E-3</v>
      </c>
      <c r="FD76" s="27">
        <f t="shared" si="134"/>
        <v>1.2466596355708042</v>
      </c>
      <c r="FE76" s="27">
        <f t="shared" ca="1" si="49"/>
        <v>-3.7130507519219313E-2</v>
      </c>
      <c r="FF76" s="43">
        <f t="shared" ca="1" si="50"/>
        <v>0</v>
      </c>
      <c r="FG76" s="25">
        <f t="shared" si="74"/>
        <v>95.966808</v>
      </c>
      <c r="FH76" s="26">
        <f t="shared" si="135"/>
        <v>0</v>
      </c>
      <c r="FI76" s="23">
        <f t="shared" si="136"/>
        <v>2.1738205217389783E-3</v>
      </c>
      <c r="FJ76" s="27">
        <f t="shared" si="137"/>
        <v>1.1739323401071664</v>
      </c>
      <c r="FK76" s="27">
        <f t="shared" ca="1" si="51"/>
        <v>-6.413208707350615E-2</v>
      </c>
      <c r="FL76" s="43">
        <f t="shared" ca="1" si="52"/>
        <v>0</v>
      </c>
      <c r="FM76" s="47"/>
      <c r="FN76" s="47"/>
    </row>
    <row r="77" spans="1:170" x14ac:dyDescent="0.2">
      <c r="A77" s="30">
        <v>26998</v>
      </c>
      <c r="B77" s="34">
        <v>80.725080000000005</v>
      </c>
      <c r="C77" s="23">
        <v>2.2388904099577278E-3</v>
      </c>
      <c r="D77" s="24">
        <f t="shared" si="4"/>
        <v>-0.12966618674816854</v>
      </c>
      <c r="E77" s="25" t="e">
        <f>#N/A</f>
        <v>#N/A</v>
      </c>
      <c r="F77" s="26">
        <v>1</v>
      </c>
      <c r="G77" s="23">
        <f t="shared" si="75"/>
        <v>-0.12966618674816854</v>
      </c>
      <c r="H77" s="27">
        <f t="shared" si="76"/>
        <v>0.91749622943236364</v>
      </c>
      <c r="I77" s="27">
        <f t="shared" ca="1" si="5"/>
        <v>-0.26856493170772655</v>
      </c>
      <c r="J77" s="43">
        <f t="shared" ca="1" si="6"/>
        <v>0</v>
      </c>
      <c r="K77" s="25" t="e">
        <f>#N/A</f>
        <v>#N/A</v>
      </c>
      <c r="L77" s="26">
        <v>0</v>
      </c>
      <c r="M77" s="23">
        <f t="shared" si="77"/>
        <v>2.2388904099577278E-3</v>
      </c>
      <c r="N77" s="27">
        <f t="shared" si="78"/>
        <v>1.0837033788439114</v>
      </c>
      <c r="O77" s="27">
        <f t="shared" ca="1" si="7"/>
        <v>0</v>
      </c>
      <c r="P77" s="43">
        <f t="shared" ca="1" si="8"/>
        <v>0</v>
      </c>
      <c r="Q77" s="25">
        <f t="shared" si="53"/>
        <v>93.002781999999996</v>
      </c>
      <c r="R77" s="26">
        <f t="shared" si="79"/>
        <v>0</v>
      </c>
      <c r="S77" s="23">
        <f t="shared" si="80"/>
        <v>2.2388904099577278E-3</v>
      </c>
      <c r="T77" s="27">
        <f t="shared" si="81"/>
        <v>1.1765606459653715</v>
      </c>
      <c r="U77" s="27">
        <f t="shared" ca="1" si="9"/>
        <v>-6.2036781378267958E-2</v>
      </c>
      <c r="V77" s="43">
        <f t="shared" ca="1" si="10"/>
        <v>0</v>
      </c>
      <c r="W77" s="25">
        <f t="shared" si="54"/>
        <v>86.738470000000007</v>
      </c>
      <c r="X77" s="26">
        <f t="shared" si="82"/>
        <v>1</v>
      </c>
      <c r="Y77" s="23">
        <f t="shared" si="83"/>
        <v>-0.12966618674816854</v>
      </c>
      <c r="Z77" s="27">
        <f t="shared" si="84"/>
        <v>0.91012342417846903</v>
      </c>
      <c r="AA77" s="27">
        <f t="shared" ca="1" si="11"/>
        <v>-0.25056481913694784</v>
      </c>
      <c r="AB77" s="43">
        <f t="shared" ca="1" si="12"/>
        <v>0</v>
      </c>
      <c r="AC77" s="25">
        <f t="shared" si="55"/>
        <v>89.592404000000002</v>
      </c>
      <c r="AD77" s="26">
        <f t="shared" si="85"/>
        <v>1</v>
      </c>
      <c r="AE77" s="23">
        <f t="shared" si="86"/>
        <v>-0.12966618674816854</v>
      </c>
      <c r="AF77" s="27">
        <f t="shared" si="87"/>
        <v>0.97312293750849244</v>
      </c>
      <c r="AG77" s="27">
        <f t="shared" ca="1" si="13"/>
        <v>-0.18938268922083823</v>
      </c>
      <c r="AH77" s="43">
        <f t="shared" ca="1" si="14"/>
        <v>0</v>
      </c>
      <c r="AI77" s="25">
        <f t="shared" si="56"/>
        <v>93.002781999999996</v>
      </c>
      <c r="AJ77" s="26">
        <f t="shared" si="88"/>
        <v>0</v>
      </c>
      <c r="AK77" s="23">
        <f t="shared" si="89"/>
        <v>2.2388904099577278E-3</v>
      </c>
      <c r="AL77" s="27">
        <f t="shared" si="90"/>
        <v>1.1765606459653715</v>
      </c>
      <c r="AM77" s="27">
        <f t="shared" ca="1" si="15"/>
        <v>-6.2036781378267958E-2</v>
      </c>
      <c r="AN77" s="43">
        <f t="shared" ca="1" si="16"/>
        <v>0</v>
      </c>
      <c r="AO77" s="25">
        <f t="shared" si="57"/>
        <v>93.002781999999996</v>
      </c>
      <c r="AP77" s="34">
        <f t="shared" si="91"/>
        <v>0.66666666666666663</v>
      </c>
      <c r="AQ77" s="23">
        <f t="shared" si="92"/>
        <v>-8.5697827695459791E-2</v>
      </c>
      <c r="AR77" s="27">
        <f t="shared" si="93"/>
        <v>1.0168545170873837</v>
      </c>
      <c r="AS77" s="27">
        <f t="shared" ca="1" si="17"/>
        <v>-0.16738661689259948</v>
      </c>
      <c r="AT77" s="43">
        <f t="shared" ca="1" si="18"/>
        <v>0</v>
      </c>
      <c r="AU77" s="25">
        <f t="shared" si="58"/>
        <v>89.592404000000002</v>
      </c>
      <c r="AV77" s="26">
        <f t="shared" si="94"/>
        <v>1</v>
      </c>
      <c r="AW77" s="23">
        <f t="shared" si="95"/>
        <v>-0.12966618674816854</v>
      </c>
      <c r="AX77" s="27">
        <f t="shared" si="96"/>
        <v>1.0217130100651162</v>
      </c>
      <c r="AY77" s="27">
        <f t="shared" ca="1" si="19"/>
        <v>-0.18548251064265153</v>
      </c>
      <c r="AZ77" s="43">
        <f t="shared" ca="1" si="20"/>
        <v>0</v>
      </c>
      <c r="BA77" s="25">
        <f t="shared" si="59"/>
        <v>89.592404000000002</v>
      </c>
      <c r="BB77" s="26">
        <f t="shared" si="97"/>
        <v>0</v>
      </c>
      <c r="BC77" s="23">
        <f t="shared" si="98"/>
        <v>2.2388904099577278E-3</v>
      </c>
      <c r="BD77" s="27">
        <f t="shared" si="99"/>
        <v>1.1612934082866755</v>
      </c>
      <c r="BE77" s="27">
        <f t="shared" ca="1" si="21"/>
        <v>-7.4207940971000252E-2</v>
      </c>
      <c r="BF77" s="43">
        <f t="shared" ca="1" si="22"/>
        <v>0</v>
      </c>
      <c r="BG77" s="25">
        <f t="shared" si="60"/>
        <v>93.002781999999996</v>
      </c>
      <c r="BH77" s="26">
        <f t="shared" si="140"/>
        <v>0</v>
      </c>
      <c r="BI77" s="23">
        <f t="shared" si="100"/>
        <v>2.2388904099577278E-3</v>
      </c>
      <c r="BJ77" s="27">
        <f t="shared" si="101"/>
        <v>1.0935313913405453</v>
      </c>
      <c r="BK77" s="27">
        <f t="shared" ca="1" si="23"/>
        <v>-0.12822834334723543</v>
      </c>
      <c r="BL77" s="43">
        <f t="shared" ca="1" si="24"/>
        <v>0</v>
      </c>
      <c r="BM77" s="25">
        <f t="shared" si="61"/>
        <v>89.80323833333334</v>
      </c>
      <c r="BN77" s="26">
        <f t="shared" si="102"/>
        <v>0</v>
      </c>
      <c r="BO77" s="23">
        <f t="shared" si="103"/>
        <v>2.2388904099577278E-3</v>
      </c>
      <c r="BP77" s="27">
        <f t="shared" si="104"/>
        <v>1.091983108454925</v>
      </c>
      <c r="BQ77" s="27">
        <f t="shared" ca="1" si="25"/>
        <v>-0.12946264640140726</v>
      </c>
      <c r="BR77" s="43">
        <f t="shared" ca="1" si="26"/>
        <v>0</v>
      </c>
      <c r="BS77" s="25">
        <f t="shared" si="62"/>
        <v>93.002781999999996</v>
      </c>
      <c r="BT77" s="34">
        <f t="shared" si="105"/>
        <v>0.25</v>
      </c>
      <c r="BU77" s="23">
        <f t="shared" si="106"/>
        <v>-3.073737887957384E-2</v>
      </c>
      <c r="BV77" s="27">
        <f t="shared" si="107"/>
        <v>1.0935374836932228</v>
      </c>
      <c r="BW77" s="27">
        <f t="shared" ca="1" si="27"/>
        <v>-0.128223486476707</v>
      </c>
      <c r="BX77" s="43">
        <f t="shared" ca="1" si="28"/>
        <v>0</v>
      </c>
      <c r="BY77" s="25">
        <f t="shared" si="63"/>
        <v>86.738470000000007</v>
      </c>
      <c r="BZ77" s="50">
        <f>IF($B76&gt;=BY76,MIN(1,1/$CA$15+BZ76),0)</f>
        <v>1</v>
      </c>
      <c r="CA77" s="23">
        <f t="shared" si="108"/>
        <v>-0.12966618674816854</v>
      </c>
      <c r="CB77" s="27">
        <f t="shared" si="109"/>
        <v>0.96193428708543527</v>
      </c>
      <c r="CC77" s="27">
        <f t="shared" ca="1" si="29"/>
        <v>-0.18662544124056801</v>
      </c>
      <c r="CD77" s="43">
        <f t="shared" ca="1" si="30"/>
        <v>0</v>
      </c>
      <c r="CE77" s="25">
        <f t="shared" si="64"/>
        <v>89.592404000000002</v>
      </c>
      <c r="CF77" s="34">
        <f>IF($B76&gt;=CE76,MIN(1,1/$CA$15+CF76),0)</f>
        <v>0.5</v>
      </c>
      <c r="CG77" s="23">
        <f t="shared" si="110"/>
        <v>2.2388904099577278E-3</v>
      </c>
      <c r="CH77" s="27">
        <f t="shared" si="111"/>
        <v>1.0897625497422254</v>
      </c>
      <c r="CI77" s="27">
        <f t="shared" ca="1" si="31"/>
        <v>-7.8538789032258638E-2</v>
      </c>
      <c r="CJ77" s="43">
        <f t="shared" ca="1" si="32"/>
        <v>0</v>
      </c>
      <c r="CK77" s="25">
        <f t="shared" si="65"/>
        <v>93.002781999999996</v>
      </c>
      <c r="CL77" s="34">
        <f>IF($B76&gt;=CK76,MIN(1,1/$CA$15+CL76),0)</f>
        <v>0</v>
      </c>
      <c r="CM77" s="23">
        <f t="shared" si="112"/>
        <v>2.2388904099577278E-3</v>
      </c>
      <c r="CN77" s="27">
        <f t="shared" si="113"/>
        <v>1.1590903846412837</v>
      </c>
      <c r="CO77" s="27">
        <f t="shared" ca="1" si="33"/>
        <v>-6.2036781378267736E-2</v>
      </c>
      <c r="CP77" s="43">
        <f t="shared" ca="1" si="34"/>
        <v>0</v>
      </c>
      <c r="CQ77" s="25">
        <f t="shared" si="138"/>
        <v>98.218920999999995</v>
      </c>
      <c r="CR77" s="34">
        <f>IF($B76&gt;=CQ76,MIN(1,1/$CA$15+CR76),0)</f>
        <v>0</v>
      </c>
      <c r="CS77" s="23">
        <f t="shared" si="114"/>
        <v>2.2388904099577278E-3</v>
      </c>
      <c r="CT77" s="27">
        <f t="shared" si="115"/>
        <v>1.0757687039262536</v>
      </c>
      <c r="CU77" s="27">
        <f t="shared" ca="1" si="35"/>
        <v>-0.12946264640140714</v>
      </c>
      <c r="CV77" s="43">
        <f t="shared" ca="1" si="36"/>
        <v>0</v>
      </c>
      <c r="CW77" s="25">
        <f t="shared" si="66"/>
        <v>93.002781999999996</v>
      </c>
      <c r="CX77" s="34">
        <f t="shared" si="116"/>
        <v>0.25</v>
      </c>
      <c r="CY77" s="23">
        <f t="shared" si="117"/>
        <v>-3.073737887957384E-2</v>
      </c>
      <c r="CZ77" s="27">
        <f t="shared" si="118"/>
        <v>1.0719594448687588</v>
      </c>
      <c r="DA77" s="27">
        <f t="shared" ca="1" si="37"/>
        <v>-0.10933178060286564</v>
      </c>
      <c r="DB77" s="43">
        <f t="shared" ca="1" si="38"/>
        <v>0</v>
      </c>
      <c r="DC77" s="25">
        <f t="shared" si="67"/>
        <v>93.002781999999996</v>
      </c>
      <c r="DD77" s="34">
        <f t="shared" si="68"/>
        <v>0.45833333333333331</v>
      </c>
      <c r="DE77" s="23">
        <f t="shared" si="119"/>
        <v>-4.9057528484869162E-2</v>
      </c>
      <c r="DF77" s="27">
        <f t="shared" si="120"/>
        <v>1.0609612410992177</v>
      </c>
      <c r="DG77" s="27">
        <f t="shared" ca="1" si="2"/>
        <v>-0.13488059757161719</v>
      </c>
      <c r="DH77" s="43">
        <f t="shared" ca="1" si="3"/>
        <v>0</v>
      </c>
      <c r="DI77" s="25">
        <f t="shared" si="69"/>
        <v>86.738470000000007</v>
      </c>
      <c r="DJ77" s="26">
        <f>IF(DJ76=0,IF($B76&gt;=$DK$14*DI76,1,0),IF($B76&lt;DI76*$DK$16,0,1))</f>
        <v>0</v>
      </c>
      <c r="DK77" s="23">
        <f t="shared" si="121"/>
        <v>2.2388904099577278E-3</v>
      </c>
      <c r="DL77" s="27">
        <f t="shared" si="122"/>
        <v>1.1390742229399857</v>
      </c>
      <c r="DM77" s="27">
        <f t="shared" ca="1" si="39"/>
        <v>-6.2036781378267958E-2</v>
      </c>
      <c r="DN77" s="43">
        <f t="shared" ca="1" si="40"/>
        <v>0</v>
      </c>
      <c r="DO77" s="25">
        <f t="shared" si="70"/>
        <v>89.592404000000002</v>
      </c>
      <c r="DP77" s="26">
        <f>IF(DP76=0,IF($B76&gt;=$DK$14*DO76,1,0),IF($B76&lt;DO76*$DK$16,0,1))</f>
        <v>0</v>
      </c>
      <c r="DQ77" s="23">
        <f t="shared" si="123"/>
        <v>2.2388904099577278E-3</v>
      </c>
      <c r="DR77" s="27">
        <f t="shared" si="124"/>
        <v>1.1206064136207312</v>
      </c>
      <c r="DS77" s="27">
        <f t="shared" ca="1" si="41"/>
        <v>-6.6528058852594052E-2</v>
      </c>
      <c r="DT77" s="43">
        <f t="shared" ca="1" si="42"/>
        <v>0</v>
      </c>
      <c r="DU77" s="25">
        <f t="shared" si="71"/>
        <v>93.002781999999996</v>
      </c>
      <c r="DV77" s="26">
        <f>IF(DV76=0,IF($B76&gt;=$DK$14*DU76,1,0),IF($B76&lt;DU76*$DK$16,0,1))</f>
        <v>0</v>
      </c>
      <c r="DW77" s="23">
        <f t="shared" si="125"/>
        <v>2.2388904099577278E-3</v>
      </c>
      <c r="DX77" s="27">
        <f t="shared" si="126"/>
        <v>1.1765606459653715</v>
      </c>
      <c r="DY77" s="27">
        <f t="shared" ca="1" si="43"/>
        <v>-6.2036781378267958E-2</v>
      </c>
      <c r="DZ77" s="43">
        <f t="shared" ca="1" si="44"/>
        <v>0</v>
      </c>
      <c r="EA77" s="25">
        <f t="shared" si="139"/>
        <v>98.218920999999995</v>
      </c>
      <c r="EB77" s="26">
        <f>IF(EB76=0,IF($B76&gt;=$DK$14*EA76,1,0),IF($B76&lt;EA76*$DK$16,0,1))</f>
        <v>0</v>
      </c>
      <c r="EC77" s="23">
        <f t="shared" si="127"/>
        <v>2.2388904099577278E-3</v>
      </c>
      <c r="ED77" s="27">
        <f t="shared" si="128"/>
        <v>1.091983108454925</v>
      </c>
      <c r="EE77" s="27">
        <f t="shared" ca="1" si="45"/>
        <v>-0.12946264640140726</v>
      </c>
      <c r="EF77" s="43">
        <f t="shared" ca="1" si="46"/>
        <v>0</v>
      </c>
      <c r="EG77" s="25">
        <f t="shared" si="72"/>
        <v>93.002781999999996</v>
      </c>
      <c r="EH77" s="34">
        <f t="shared" si="129"/>
        <v>0</v>
      </c>
      <c r="EI77" s="23">
        <f t="shared" si="130"/>
        <v>2.2388904099577278E-3</v>
      </c>
      <c r="EJ77" s="27">
        <f t="shared" si="131"/>
        <v>1.1324216314410624</v>
      </c>
      <c r="EK77" s="27">
        <f t="shared" ca="1" si="47"/>
        <v>-7.9029451378082483E-2</v>
      </c>
      <c r="EL77" s="43">
        <f t="shared" ca="1" si="48"/>
        <v>0</v>
      </c>
      <c r="EM77" s="47"/>
      <c r="EN77" s="47"/>
      <c r="EO77" s="47"/>
      <c r="EP77" s="47"/>
      <c r="EQ77" s="47"/>
      <c r="ER77" s="47"/>
      <c r="ES77" s="47"/>
      <c r="ET77" s="47"/>
      <c r="EU77" s="47"/>
      <c r="EV77" s="47"/>
      <c r="EW77" s="47"/>
      <c r="EX77" s="47"/>
      <c r="EY77" s="47"/>
      <c r="EZ77" s="47"/>
      <c r="FA77" s="25">
        <f t="shared" si="73"/>
        <v>93.002781999999996</v>
      </c>
      <c r="FB77" s="26">
        <f t="shared" si="132"/>
        <v>0</v>
      </c>
      <c r="FC77" s="23">
        <f t="shared" si="133"/>
        <v>0.12966618674816854</v>
      </c>
      <c r="FD77" s="27">
        <f t="shared" si="134"/>
        <v>1.4083092366881318</v>
      </c>
      <c r="FE77" s="27">
        <f t="shared" ca="1" si="49"/>
        <v>0</v>
      </c>
      <c r="FF77" s="43">
        <f t="shared" ca="1" si="50"/>
        <v>0</v>
      </c>
      <c r="FG77" s="25">
        <f t="shared" si="74"/>
        <v>93.002781999999996</v>
      </c>
      <c r="FH77" s="26">
        <f t="shared" si="135"/>
        <v>0</v>
      </c>
      <c r="FI77" s="23">
        <f t="shared" si="136"/>
        <v>2.2388904099577278E-3</v>
      </c>
      <c r="FJ77" s="27">
        <f t="shared" si="137"/>
        <v>1.1765606459653715</v>
      </c>
      <c r="FK77" s="27">
        <f t="shared" ca="1" si="51"/>
        <v>-6.2036781378267958E-2</v>
      </c>
      <c r="FL77" s="43">
        <f t="shared" ca="1" si="52"/>
        <v>0</v>
      </c>
      <c r="FM77" s="47"/>
      <c r="FN77" s="47"/>
    </row>
    <row r="78" spans="1:170" x14ac:dyDescent="0.2">
      <c r="A78" s="30">
        <v>27029</v>
      </c>
      <c r="B78" s="34">
        <v>80.192509999999999</v>
      </c>
      <c r="C78" s="23">
        <v>2.2388904099577278E-3</v>
      </c>
      <c r="D78" s="24">
        <f t="shared" si="4"/>
        <v>-6.5973300986509331E-3</v>
      </c>
      <c r="E78" s="25" t="e">
        <f>#N/A</f>
        <v>#N/A</v>
      </c>
      <c r="F78" s="26">
        <v>1</v>
      </c>
      <c r="G78" s="23">
        <f t="shared" si="75"/>
        <v>-6.5973300986509331E-3</v>
      </c>
      <c r="H78" s="27">
        <f t="shared" si="76"/>
        <v>0.91144320394253076</v>
      </c>
      <c r="I78" s="27">
        <f t="shared" ca="1" si="5"/>
        <v>-0.2733904502989799</v>
      </c>
      <c r="J78" s="43">
        <f t="shared" ca="1" si="6"/>
        <v>0</v>
      </c>
      <c r="K78" s="25" t="e">
        <f>#N/A</f>
        <v>#N/A</v>
      </c>
      <c r="L78" s="26">
        <v>0</v>
      </c>
      <c r="M78" s="23">
        <f t="shared" si="77"/>
        <v>2.2388904099577278E-3</v>
      </c>
      <c r="N78" s="27">
        <f t="shared" si="78"/>
        <v>1.0861296719460438</v>
      </c>
      <c r="O78" s="27">
        <f t="shared" ca="1" si="7"/>
        <v>0</v>
      </c>
      <c r="P78" s="43">
        <f t="shared" ca="1" si="8"/>
        <v>0</v>
      </c>
      <c r="Q78" s="25">
        <f t="shared" si="53"/>
        <v>90.893330000000006</v>
      </c>
      <c r="R78" s="26">
        <f t="shared" si="79"/>
        <v>0</v>
      </c>
      <c r="S78" s="23">
        <f t="shared" si="80"/>
        <v>2.2388904099577278E-3</v>
      </c>
      <c r="T78" s="27">
        <f t="shared" si="81"/>
        <v>1.179194836312357</v>
      </c>
      <c r="U78" s="27">
        <f t="shared" ca="1" si="9"/>
        <v>-5.9936784523202724E-2</v>
      </c>
      <c r="V78" s="43">
        <f t="shared" ca="1" si="10"/>
        <v>0</v>
      </c>
      <c r="W78" s="25">
        <f t="shared" si="54"/>
        <v>80.458795000000009</v>
      </c>
      <c r="X78" s="26">
        <f t="shared" si="82"/>
        <v>0</v>
      </c>
      <c r="Y78" s="23">
        <f t="shared" si="83"/>
        <v>2.2388904099577278E-3</v>
      </c>
      <c r="Z78" s="27">
        <f t="shared" si="84"/>
        <v>0.91216109078474006</v>
      </c>
      <c r="AA78" s="27">
        <f t="shared" ca="1" si="11"/>
        <v>-0.24888691589762868</v>
      </c>
      <c r="AB78" s="43">
        <f t="shared" ca="1" si="12"/>
        <v>0</v>
      </c>
      <c r="AC78" s="25">
        <f t="shared" si="55"/>
        <v>87.006852000000009</v>
      </c>
      <c r="AD78" s="26">
        <f t="shared" si="85"/>
        <v>0</v>
      </c>
      <c r="AE78" s="23">
        <f t="shared" si="86"/>
        <v>2.2388904099577278E-3</v>
      </c>
      <c r="AF78" s="27">
        <f t="shared" si="87"/>
        <v>0.97530165312099004</v>
      </c>
      <c r="AG78" s="27">
        <f t="shared" ca="1" si="13"/>
        <v>-0.18756780589758903</v>
      </c>
      <c r="AH78" s="43">
        <f t="shared" ca="1" si="14"/>
        <v>0</v>
      </c>
      <c r="AI78" s="25">
        <f t="shared" si="56"/>
        <v>90.893330000000006</v>
      </c>
      <c r="AJ78" s="26">
        <f t="shared" si="88"/>
        <v>0</v>
      </c>
      <c r="AK78" s="23">
        <f t="shared" si="89"/>
        <v>2.2388904099577278E-3</v>
      </c>
      <c r="AL78" s="27">
        <f t="shared" si="90"/>
        <v>1.179194836312357</v>
      </c>
      <c r="AM78" s="27">
        <f t="shared" ca="1" si="15"/>
        <v>-5.9936784523202724E-2</v>
      </c>
      <c r="AN78" s="43">
        <f t="shared" ca="1" si="16"/>
        <v>0</v>
      </c>
      <c r="AO78" s="25">
        <f t="shared" si="57"/>
        <v>90.893330000000006</v>
      </c>
      <c r="AP78" s="34">
        <f t="shared" si="91"/>
        <v>0</v>
      </c>
      <c r="AQ78" s="23">
        <f t="shared" si="92"/>
        <v>2.2388904099577278E-3</v>
      </c>
      <c r="AR78" s="27">
        <f t="shared" si="93"/>
        <v>1.0191311429140129</v>
      </c>
      <c r="AS78" s="27">
        <f t="shared" ca="1" si="17"/>
        <v>-0.16552248677395787</v>
      </c>
      <c r="AT78" s="43">
        <f t="shared" ca="1" si="18"/>
        <v>0</v>
      </c>
      <c r="AU78" s="25">
        <f t="shared" si="58"/>
        <v>87.006852000000009</v>
      </c>
      <c r="AV78" s="26">
        <f t="shared" si="94"/>
        <v>0</v>
      </c>
      <c r="AW78" s="23">
        <f t="shared" si="95"/>
        <v>2.2388904099577278E-3</v>
      </c>
      <c r="AX78" s="27">
        <f t="shared" si="96"/>
        <v>1.02400051352508</v>
      </c>
      <c r="AY78" s="27">
        <f t="shared" ca="1" si="19"/>
        <v>-0.18365889524698653</v>
      </c>
      <c r="AZ78" s="43">
        <f t="shared" ca="1" si="20"/>
        <v>0</v>
      </c>
      <c r="BA78" s="25">
        <f t="shared" si="59"/>
        <v>87.006852000000009</v>
      </c>
      <c r="BB78" s="26">
        <f t="shared" si="97"/>
        <v>0</v>
      </c>
      <c r="BC78" s="23">
        <f t="shared" si="98"/>
        <v>2.2388904099577278E-3</v>
      </c>
      <c r="BD78" s="27">
        <f t="shared" si="99"/>
        <v>1.1638934169616357</v>
      </c>
      <c r="BE78" s="27">
        <f t="shared" ca="1" si="21"/>
        <v>-7.2135194008425163E-2</v>
      </c>
      <c r="BF78" s="43">
        <f t="shared" ca="1" si="22"/>
        <v>0</v>
      </c>
      <c r="BG78" s="25">
        <f t="shared" si="60"/>
        <v>90.893330000000006</v>
      </c>
      <c r="BH78" s="26">
        <f t="shared" si="140"/>
        <v>0</v>
      </c>
      <c r="BI78" s="23">
        <f t="shared" si="100"/>
        <v>2.2388904099577278E-3</v>
      </c>
      <c r="BJ78" s="27">
        <f t="shared" si="101"/>
        <v>1.0959796882856054</v>
      </c>
      <c r="BK78" s="27">
        <f t="shared" ca="1" si="23"/>
        <v>-0.12627654214548256</v>
      </c>
      <c r="BL78" s="43">
        <f t="shared" ca="1" si="24"/>
        <v>0</v>
      </c>
      <c r="BM78" s="25">
        <f t="shared" si="61"/>
        <v>88.025755000000004</v>
      </c>
      <c r="BN78" s="26">
        <f t="shared" si="102"/>
        <v>0</v>
      </c>
      <c r="BO78" s="23">
        <f t="shared" si="103"/>
        <v>2.2388904099577278E-3</v>
      </c>
      <c r="BP78" s="27">
        <f t="shared" si="104"/>
        <v>1.0944279389642806</v>
      </c>
      <c r="BQ78" s="27">
        <f t="shared" ca="1" si="25"/>
        <v>-0.12751360866892536</v>
      </c>
      <c r="BR78" s="43">
        <f t="shared" ca="1" si="26"/>
        <v>0</v>
      </c>
      <c r="BS78" s="25">
        <f t="shared" si="62"/>
        <v>90.893330000000006</v>
      </c>
      <c r="BT78" s="34">
        <f t="shared" si="105"/>
        <v>0</v>
      </c>
      <c r="BU78" s="23">
        <f t="shared" si="106"/>
        <v>2.2388904099577278E-3</v>
      </c>
      <c r="BV78" s="27">
        <f t="shared" si="107"/>
        <v>1.0959857942783928</v>
      </c>
      <c r="BW78" s="27">
        <f t="shared" ca="1" si="27"/>
        <v>-0.12627167440095333</v>
      </c>
      <c r="BX78" s="43">
        <f t="shared" ca="1" si="28"/>
        <v>0</v>
      </c>
      <c r="BY78" s="25">
        <f t="shared" si="63"/>
        <v>80.458795000000009</v>
      </c>
      <c r="BZ78" s="50">
        <f>IF($B77&gt;=BY77,MIN(1,1/$CA$15+BZ77),0)</f>
        <v>0</v>
      </c>
      <c r="CA78" s="23">
        <f t="shared" si="108"/>
        <v>2.2388904099577278E-3</v>
      </c>
      <c r="CB78" s="27">
        <f t="shared" si="109"/>
        <v>0.96408795253580037</v>
      </c>
      <c r="CC78" s="27">
        <f t="shared" ca="1" si="29"/>
        <v>-0.18480438474125793</v>
      </c>
      <c r="CD78" s="43">
        <f t="shared" ca="1" si="30"/>
        <v>0</v>
      </c>
      <c r="CE78" s="25">
        <f t="shared" si="64"/>
        <v>87.006852000000009</v>
      </c>
      <c r="CF78" s="34">
        <f>IF($B77&gt;=CE77,MIN(1,1/$CA$15+CF77),0)</f>
        <v>0</v>
      </c>
      <c r="CG78" s="23">
        <f t="shared" si="110"/>
        <v>2.2388904099577278E-3</v>
      </c>
      <c r="CH78" s="27">
        <f t="shared" si="111"/>
        <v>1.0922024086639743</v>
      </c>
      <c r="CI78" s="27">
        <f t="shared" ca="1" si="31"/>
        <v>-7.6475738363875001E-2</v>
      </c>
      <c r="CJ78" s="43">
        <f t="shared" ca="1" si="32"/>
        <v>0</v>
      </c>
      <c r="CK78" s="25">
        <f t="shared" si="65"/>
        <v>90.893330000000006</v>
      </c>
      <c r="CL78" s="34">
        <f>IF($B77&gt;=CK77,MIN(1,1/$CA$15+CL77),0)</f>
        <v>0</v>
      </c>
      <c r="CM78" s="23">
        <f t="shared" si="112"/>
        <v>2.2388904099577278E-3</v>
      </c>
      <c r="CN78" s="27">
        <f t="shared" si="113"/>
        <v>1.1616854609877312</v>
      </c>
      <c r="CO78" s="27">
        <f t="shared" ca="1" si="33"/>
        <v>-5.9936784523202502E-2</v>
      </c>
      <c r="CP78" s="43">
        <f t="shared" ca="1" si="34"/>
        <v>0</v>
      </c>
      <c r="CQ78" s="25">
        <f t="shared" si="138"/>
        <v>97.468575500000014</v>
      </c>
      <c r="CR78" s="34">
        <f>IF($B77&gt;=CQ77,MIN(1,1/$CA$15+CR77),0)</f>
        <v>0</v>
      </c>
      <c r="CS78" s="23">
        <f t="shared" si="114"/>
        <v>2.2388904099577278E-3</v>
      </c>
      <c r="CT78" s="27">
        <f t="shared" si="115"/>
        <v>1.0781772321608067</v>
      </c>
      <c r="CU78" s="27">
        <f t="shared" ca="1" si="35"/>
        <v>-0.12751360866892525</v>
      </c>
      <c r="CV78" s="43">
        <f t="shared" ca="1" si="36"/>
        <v>0</v>
      </c>
      <c r="CW78" s="25">
        <f t="shared" si="66"/>
        <v>90.893330000000006</v>
      </c>
      <c r="CX78" s="34">
        <f t="shared" si="116"/>
        <v>0</v>
      </c>
      <c r="CY78" s="23">
        <f t="shared" si="117"/>
        <v>2.2388904099577278E-3</v>
      </c>
      <c r="CZ78" s="27">
        <f t="shared" si="118"/>
        <v>1.0743594445897391</v>
      </c>
      <c r="DA78" s="27">
        <f t="shared" ca="1" si="37"/>
        <v>-0.10733767206800326</v>
      </c>
      <c r="DB78" s="43">
        <f t="shared" ca="1" si="38"/>
        <v>0</v>
      </c>
      <c r="DC78" s="25">
        <f t="shared" si="67"/>
        <v>90.893330000000006</v>
      </c>
      <c r="DD78" s="34">
        <f t="shared" si="68"/>
        <v>0</v>
      </c>
      <c r="DE78" s="23">
        <f t="shared" si="119"/>
        <v>2.2388904099577278E-3</v>
      </c>
      <c r="DF78" s="27">
        <f t="shared" si="120"/>
        <v>1.0633366170472516</v>
      </c>
      <c r="DG78" s="27">
        <f t="shared" ca="1" si="2"/>
        <v>-0.13294369003805195</v>
      </c>
      <c r="DH78" s="43">
        <f t="shared" ca="1" si="3"/>
        <v>0</v>
      </c>
      <c r="DI78" s="25">
        <f t="shared" si="69"/>
        <v>80.458795000000009</v>
      </c>
      <c r="DJ78" s="26">
        <f>IF(DJ77=0,IF($B77&gt;=$DK$14*DI77,1,0),IF($B77&lt;DI77*$DK$16,0,1))</f>
        <v>0</v>
      </c>
      <c r="DK78" s="23">
        <f t="shared" si="121"/>
        <v>2.2388904099577278E-3</v>
      </c>
      <c r="DL78" s="27">
        <f t="shared" si="122"/>
        <v>1.1416244852939561</v>
      </c>
      <c r="DM78" s="27">
        <f t="shared" ca="1" si="39"/>
        <v>-5.9936784523202613E-2</v>
      </c>
      <c r="DN78" s="43">
        <f t="shared" ca="1" si="40"/>
        <v>0</v>
      </c>
      <c r="DO78" s="25">
        <f t="shared" si="70"/>
        <v>87.006852000000009</v>
      </c>
      <c r="DP78" s="26">
        <f>IF(DP77=0,IF($B77&gt;=$DK$14*DO77,1,0),IF($B77&lt;DO77*$DK$16,0,1))</f>
        <v>0</v>
      </c>
      <c r="DQ78" s="23">
        <f t="shared" si="123"/>
        <v>2.2388904099577278E-3</v>
      </c>
      <c r="DR78" s="27">
        <f t="shared" si="124"/>
        <v>1.1231153285735238</v>
      </c>
      <c r="DS78" s="27">
        <f t="shared" ca="1" si="41"/>
        <v>-6.443811747559447E-2</v>
      </c>
      <c r="DT78" s="43">
        <f t="shared" ca="1" si="42"/>
        <v>0</v>
      </c>
      <c r="DU78" s="25">
        <f t="shared" si="71"/>
        <v>90.893330000000006</v>
      </c>
      <c r="DV78" s="26">
        <f>IF(DV77=0,IF($B77&gt;=$DK$14*DU77,1,0),IF($B77&lt;DU77*$DK$16,0,1))</f>
        <v>0</v>
      </c>
      <c r="DW78" s="23">
        <f t="shared" si="125"/>
        <v>2.2388904099577278E-3</v>
      </c>
      <c r="DX78" s="27">
        <f t="shared" si="126"/>
        <v>1.179194836312357</v>
      </c>
      <c r="DY78" s="27">
        <f t="shared" ca="1" si="43"/>
        <v>-5.9936784523202724E-2</v>
      </c>
      <c r="DZ78" s="43">
        <f t="shared" ca="1" si="44"/>
        <v>0</v>
      </c>
      <c r="EA78" s="25">
        <f t="shared" si="139"/>
        <v>97.468575500000014</v>
      </c>
      <c r="EB78" s="26">
        <f>IF(EB77=0,IF($B77&gt;=$DK$14*EA77,1,0),IF($B77&lt;EA77*$DK$16,0,1))</f>
        <v>0</v>
      </c>
      <c r="EC78" s="23">
        <f t="shared" si="127"/>
        <v>2.2388904099577278E-3</v>
      </c>
      <c r="ED78" s="27">
        <f t="shared" si="128"/>
        <v>1.0944279389642806</v>
      </c>
      <c r="EE78" s="27">
        <f t="shared" ca="1" si="45"/>
        <v>-0.12751360866892536</v>
      </c>
      <c r="EF78" s="43">
        <f t="shared" ca="1" si="46"/>
        <v>0</v>
      </c>
      <c r="EG78" s="25">
        <f t="shared" si="72"/>
        <v>90.893330000000006</v>
      </c>
      <c r="EH78" s="34">
        <f t="shared" si="129"/>
        <v>0</v>
      </c>
      <c r="EI78" s="23">
        <f t="shared" si="130"/>
        <v>2.2388904099577278E-3</v>
      </c>
      <c r="EJ78" s="27">
        <f t="shared" si="131"/>
        <v>1.1349569993717246</v>
      </c>
      <c r="EK78" s="27">
        <f t="shared" ca="1" si="47"/>
        <v>-7.6967499248919324E-2</v>
      </c>
      <c r="EL78" s="43">
        <f t="shared" ca="1" si="48"/>
        <v>0</v>
      </c>
      <c r="EM78" s="47"/>
      <c r="EN78" s="47"/>
      <c r="EO78" s="47"/>
      <c r="EP78" s="47"/>
      <c r="EQ78" s="47"/>
      <c r="ER78" s="47"/>
      <c r="ES78" s="47"/>
      <c r="ET78" s="47"/>
      <c r="EU78" s="47"/>
      <c r="EV78" s="47"/>
      <c r="EW78" s="47"/>
      <c r="EX78" s="47"/>
      <c r="EY78" s="47"/>
      <c r="EZ78" s="47"/>
      <c r="FA78" s="25">
        <f t="shared" si="73"/>
        <v>90.893330000000006</v>
      </c>
      <c r="FB78" s="26">
        <f t="shared" si="132"/>
        <v>0</v>
      </c>
      <c r="FC78" s="23">
        <f t="shared" si="133"/>
        <v>6.5973300986509331E-3</v>
      </c>
      <c r="FD78" s="27">
        <f t="shared" si="134"/>
        <v>1.4176003176035423</v>
      </c>
      <c r="FE78" s="27">
        <f t="shared" ca="1" si="49"/>
        <v>0</v>
      </c>
      <c r="FF78" s="43">
        <f t="shared" ca="1" si="50"/>
        <v>0</v>
      </c>
      <c r="FG78" s="25">
        <f t="shared" si="74"/>
        <v>90.893330000000006</v>
      </c>
      <c r="FH78" s="26">
        <f t="shared" si="135"/>
        <v>0</v>
      </c>
      <c r="FI78" s="23">
        <f t="shared" si="136"/>
        <v>2.2388904099577278E-3</v>
      </c>
      <c r="FJ78" s="27">
        <f t="shared" si="137"/>
        <v>1.179194836312357</v>
      </c>
      <c r="FK78" s="27">
        <f t="shared" ca="1" si="51"/>
        <v>-5.9936784523202724E-2</v>
      </c>
      <c r="FL78" s="43">
        <f t="shared" ca="1" si="52"/>
        <v>0</v>
      </c>
      <c r="FM78" s="47"/>
      <c r="FN78" s="47"/>
    </row>
    <row r="79" spans="1:170" x14ac:dyDescent="0.2">
      <c r="A79" s="30">
        <v>27060</v>
      </c>
      <c r="B79" s="34">
        <v>80.675330000000002</v>
      </c>
      <c r="C79" s="23">
        <v>3.3058903238336601E-3</v>
      </c>
      <c r="D79" s="24">
        <f t="shared" si="4"/>
        <v>6.0207617893492937E-3</v>
      </c>
      <c r="E79" s="25" t="e">
        <f>#N/A</f>
        <v>#N/A</v>
      </c>
      <c r="F79" s="26">
        <v>1</v>
      </c>
      <c r="G79" s="23">
        <f t="shared" si="75"/>
        <v>6.0207617893492937E-3</v>
      </c>
      <c r="H79" s="27">
        <f t="shared" si="76"/>
        <v>0.91693078635799008</v>
      </c>
      <c r="I79" s="27">
        <f t="shared" ca="1" si="5"/>
        <v>-0.2690157072863637</v>
      </c>
      <c r="J79" s="43">
        <f t="shared" ca="1" si="6"/>
        <v>0</v>
      </c>
      <c r="K79" s="25" t="e">
        <f>#N/A</f>
        <v>#N/A</v>
      </c>
      <c r="L79" s="26">
        <v>0</v>
      </c>
      <c r="M79" s="23">
        <f t="shared" si="77"/>
        <v>3.3058903238336601E-3</v>
      </c>
      <c r="N79" s="27">
        <f t="shared" si="78"/>
        <v>1.0897202975189588</v>
      </c>
      <c r="O79" s="27">
        <f t="shared" ca="1" si="7"/>
        <v>0</v>
      </c>
      <c r="P79" s="43">
        <f t="shared" ca="1" si="8"/>
        <v>0</v>
      </c>
      <c r="Q79" s="25">
        <f t="shared" si="53"/>
        <v>88.928775999999999</v>
      </c>
      <c r="R79" s="26">
        <f t="shared" si="79"/>
        <v>0</v>
      </c>
      <c r="S79" s="23">
        <f t="shared" si="80"/>
        <v>3.3058903238336601E-3</v>
      </c>
      <c r="T79" s="27">
        <f t="shared" si="81"/>
        <v>1.1830931251116366</v>
      </c>
      <c r="U79" s="27">
        <f t="shared" ca="1" si="9"/>
        <v>-5.6829038635366036E-2</v>
      </c>
      <c r="V79" s="43">
        <f t="shared" ca="1" si="10"/>
        <v>0</v>
      </c>
      <c r="W79" s="25">
        <f t="shared" si="54"/>
        <v>80.433920000000001</v>
      </c>
      <c r="X79" s="26">
        <f t="shared" si="82"/>
        <v>0</v>
      </c>
      <c r="Y79" s="23">
        <f t="shared" si="83"/>
        <v>3.3058903238336601E-3</v>
      </c>
      <c r="Z79" s="27">
        <f t="shared" si="84"/>
        <v>0.9151765953085429</v>
      </c>
      <c r="AA79" s="27">
        <f t="shared" ca="1" si="11"/>
        <v>-0.24640381842078984</v>
      </c>
      <c r="AB79" s="43">
        <f t="shared" ca="1" si="12"/>
        <v>0</v>
      </c>
      <c r="AC79" s="25">
        <f t="shared" si="55"/>
        <v>85.26409000000001</v>
      </c>
      <c r="AD79" s="26">
        <f t="shared" si="85"/>
        <v>0</v>
      </c>
      <c r="AE79" s="23">
        <f t="shared" si="86"/>
        <v>3.3058903238336601E-3</v>
      </c>
      <c r="AF79" s="27">
        <f t="shared" si="87"/>
        <v>0.97852589341886165</v>
      </c>
      <c r="AG79" s="27">
        <f t="shared" ca="1" si="13"/>
        <v>-0.18488199416833495</v>
      </c>
      <c r="AH79" s="43">
        <f t="shared" ca="1" si="14"/>
        <v>0</v>
      </c>
      <c r="AI79" s="25">
        <f t="shared" si="56"/>
        <v>88.928775999999999</v>
      </c>
      <c r="AJ79" s="26">
        <f t="shared" si="88"/>
        <v>0</v>
      </c>
      <c r="AK79" s="23">
        <f t="shared" si="89"/>
        <v>3.3058903238336601E-3</v>
      </c>
      <c r="AL79" s="27">
        <f t="shared" si="90"/>
        <v>1.1830931251116366</v>
      </c>
      <c r="AM79" s="27">
        <f t="shared" ca="1" si="15"/>
        <v>-5.6829038635366036E-2</v>
      </c>
      <c r="AN79" s="43">
        <f t="shared" ca="1" si="16"/>
        <v>0</v>
      </c>
      <c r="AO79" s="25">
        <f t="shared" si="57"/>
        <v>88.928775999999999</v>
      </c>
      <c r="AP79" s="34">
        <f t="shared" si="91"/>
        <v>0</v>
      </c>
      <c r="AQ79" s="23">
        <f t="shared" si="92"/>
        <v>3.3058903238336601E-3</v>
      </c>
      <c r="AR79" s="27">
        <f t="shared" si="93"/>
        <v>1.0225002786980899</v>
      </c>
      <c r="AS79" s="27">
        <f t="shared" ca="1" si="17"/>
        <v>-0.16276379563752708</v>
      </c>
      <c r="AT79" s="43">
        <f t="shared" ca="1" si="18"/>
        <v>0</v>
      </c>
      <c r="AU79" s="25">
        <f t="shared" si="58"/>
        <v>85.26409000000001</v>
      </c>
      <c r="AV79" s="26">
        <f t="shared" si="94"/>
        <v>0</v>
      </c>
      <c r="AW79" s="23">
        <f t="shared" si="95"/>
        <v>3.3058903238336601E-3</v>
      </c>
      <c r="AX79" s="27">
        <f t="shared" si="96"/>
        <v>1.0273857469143433</v>
      </c>
      <c r="AY79" s="27">
        <f t="shared" ca="1" si="19"/>
        <v>-0.18096016108783586</v>
      </c>
      <c r="AZ79" s="43">
        <f t="shared" ca="1" si="20"/>
        <v>0</v>
      </c>
      <c r="BA79" s="25">
        <f t="shared" si="59"/>
        <v>85.26409000000001</v>
      </c>
      <c r="BB79" s="26">
        <f t="shared" si="97"/>
        <v>0</v>
      </c>
      <c r="BC79" s="23">
        <f t="shared" si="98"/>
        <v>3.3058903238336601E-3</v>
      </c>
      <c r="BD79" s="27">
        <f t="shared" si="99"/>
        <v>1.167741120946743</v>
      </c>
      <c r="BE79" s="27">
        <f t="shared" ca="1" si="21"/>
        <v>-6.9067774724471676E-2</v>
      </c>
      <c r="BF79" s="43">
        <f t="shared" ca="1" si="22"/>
        <v>0</v>
      </c>
      <c r="BG79" s="25">
        <f t="shared" si="60"/>
        <v>88.928775999999999</v>
      </c>
      <c r="BH79" s="26">
        <f t="shared" si="140"/>
        <v>0</v>
      </c>
      <c r="BI79" s="23">
        <f t="shared" si="100"/>
        <v>3.3058903238336601E-3</v>
      </c>
      <c r="BJ79" s="27">
        <f t="shared" si="101"/>
        <v>1.099602876932227</v>
      </c>
      <c r="BK79" s="27">
        <f t="shared" ca="1" si="23"/>
        <v>-0.12338810822045487</v>
      </c>
      <c r="BL79" s="43">
        <f t="shared" ca="1" si="24"/>
        <v>0</v>
      </c>
      <c r="BM79" s="25">
        <f t="shared" si="61"/>
        <v>85.951598333333337</v>
      </c>
      <c r="BN79" s="26">
        <f t="shared" si="102"/>
        <v>0</v>
      </c>
      <c r="BO79" s="23">
        <f t="shared" si="103"/>
        <v>3.3058903238336601E-3</v>
      </c>
      <c r="BP79" s="27">
        <f t="shared" si="104"/>
        <v>1.0980459976978358</v>
      </c>
      <c r="BQ79" s="27">
        <f t="shared" ca="1" si="25"/>
        <v>-0.12462926435014732</v>
      </c>
      <c r="BR79" s="43">
        <f t="shared" ca="1" si="26"/>
        <v>0</v>
      </c>
      <c r="BS79" s="25">
        <f t="shared" si="62"/>
        <v>88.928775999999999</v>
      </c>
      <c r="BT79" s="34">
        <f t="shared" si="105"/>
        <v>0</v>
      </c>
      <c r="BU79" s="23">
        <f t="shared" si="106"/>
        <v>3.3058903238336601E-3</v>
      </c>
      <c r="BV79" s="27">
        <f t="shared" si="107"/>
        <v>1.0996090031107568</v>
      </c>
      <c r="BW79" s="27">
        <f t="shared" ca="1" si="27"/>
        <v>-0.12338322438369609</v>
      </c>
      <c r="BX79" s="43">
        <f t="shared" ca="1" si="28"/>
        <v>0</v>
      </c>
      <c r="BY79" s="25">
        <f t="shared" si="63"/>
        <v>80.433920000000001</v>
      </c>
      <c r="BZ79" s="50">
        <f>IF($B78&gt;=BY78,MIN(1,1/$CA$15+BZ78),0)</f>
        <v>0</v>
      </c>
      <c r="CA79" s="23">
        <f t="shared" si="108"/>
        <v>3.3058903238336601E-3</v>
      </c>
      <c r="CB79" s="27">
        <f t="shared" si="109"/>
        <v>0.96727512156941309</v>
      </c>
      <c r="CC79" s="27">
        <f t="shared" ca="1" si="29"/>
        <v>-0.18210943744474239</v>
      </c>
      <c r="CD79" s="43">
        <f t="shared" ca="1" si="30"/>
        <v>0</v>
      </c>
      <c r="CE79" s="25">
        <f t="shared" si="64"/>
        <v>85.26409000000001</v>
      </c>
      <c r="CF79" s="34">
        <f>IF($B78&gt;=CE78,MIN(1,1/$CA$15+CF78),0)</f>
        <v>0</v>
      </c>
      <c r="CG79" s="23">
        <f t="shared" si="110"/>
        <v>3.3058903238336601E-3</v>
      </c>
      <c r="CH79" s="27">
        <f t="shared" si="111"/>
        <v>1.0958131100384443</v>
      </c>
      <c r="CI79" s="27">
        <f t="shared" ca="1" si="31"/>
        <v>-7.3422668443506534E-2</v>
      </c>
      <c r="CJ79" s="43">
        <f t="shared" ca="1" si="32"/>
        <v>0</v>
      </c>
      <c r="CK79" s="25">
        <f t="shared" si="65"/>
        <v>88.928775999999999</v>
      </c>
      <c r="CL79" s="34">
        <f>IF($B78&gt;=CK78,MIN(1,1/$CA$15+CL78),0)</f>
        <v>0</v>
      </c>
      <c r="CM79" s="23">
        <f t="shared" si="112"/>
        <v>3.3058903238336601E-3</v>
      </c>
      <c r="CN79" s="27">
        <f t="shared" si="113"/>
        <v>1.1655258657125487</v>
      </c>
      <c r="CO79" s="27">
        <f t="shared" ca="1" si="33"/>
        <v>-5.6829038635365925E-2</v>
      </c>
      <c r="CP79" s="43">
        <f t="shared" ca="1" si="34"/>
        <v>0</v>
      </c>
      <c r="CQ79" s="25">
        <f t="shared" si="138"/>
        <v>96.672586500000023</v>
      </c>
      <c r="CR79" s="34">
        <f>IF($B78&gt;=CQ78,MIN(1,1/$CA$15+CR78),0)</f>
        <v>0</v>
      </c>
      <c r="CS79" s="23">
        <f t="shared" si="114"/>
        <v>3.3058903238336601E-3</v>
      </c>
      <c r="CT79" s="27">
        <f t="shared" si="115"/>
        <v>1.0817415678399849</v>
      </c>
      <c r="CU79" s="27">
        <f t="shared" ca="1" si="35"/>
        <v>-0.12462926435014732</v>
      </c>
      <c r="CV79" s="43">
        <f t="shared" ca="1" si="36"/>
        <v>0</v>
      </c>
      <c r="CW79" s="25">
        <f t="shared" si="66"/>
        <v>88.928775999999999</v>
      </c>
      <c r="CX79" s="34">
        <f t="shared" si="116"/>
        <v>0</v>
      </c>
      <c r="CY79" s="23">
        <f t="shared" si="117"/>
        <v>3.3058903238336601E-3</v>
      </c>
      <c r="CZ79" s="27">
        <f t="shared" si="118"/>
        <v>1.0779111590819277</v>
      </c>
      <c r="DA79" s="27">
        <f t="shared" ca="1" si="37"/>
        <v>-0.10438662831564194</v>
      </c>
      <c r="DB79" s="43">
        <f t="shared" ca="1" si="38"/>
        <v>0</v>
      </c>
      <c r="DC79" s="25">
        <f t="shared" si="67"/>
        <v>88.928775999999999</v>
      </c>
      <c r="DD79" s="34">
        <f t="shared" si="68"/>
        <v>0</v>
      </c>
      <c r="DE79" s="23">
        <f t="shared" si="119"/>
        <v>3.3058903238336601E-3</v>
      </c>
      <c r="DF79" s="27">
        <f t="shared" si="120"/>
        <v>1.066851891280526</v>
      </c>
      <c r="DG79" s="27">
        <f t="shared" ca="1" si="2"/>
        <v>-0.13007729697272985</v>
      </c>
      <c r="DH79" s="43">
        <f t="shared" ca="1" si="3"/>
        <v>0</v>
      </c>
      <c r="DI79" s="25">
        <f t="shared" si="69"/>
        <v>80.433920000000001</v>
      </c>
      <c r="DJ79" s="26">
        <f>IF(DJ78=0,IF($B78&gt;=$DK$14*DI78,1,0),IF($B78&lt;DI78*$DK$16,0,1))</f>
        <v>0</v>
      </c>
      <c r="DK79" s="23">
        <f t="shared" si="121"/>
        <v>3.3058903238336601E-3</v>
      </c>
      <c r="DL79" s="27">
        <f t="shared" si="122"/>
        <v>1.1453985706333409</v>
      </c>
      <c r="DM79" s="27">
        <f t="shared" ca="1" si="39"/>
        <v>-5.6829038635366036E-2</v>
      </c>
      <c r="DN79" s="43">
        <f t="shared" ca="1" si="40"/>
        <v>0</v>
      </c>
      <c r="DO79" s="25">
        <f t="shared" si="70"/>
        <v>85.26409000000001</v>
      </c>
      <c r="DP79" s="26">
        <f>IF(DP78=0,IF($B78&gt;=$DK$14*DO78,1,0),IF($B78&lt;DO78*$DK$16,0,1))</f>
        <v>0</v>
      </c>
      <c r="DQ79" s="23">
        <f t="shared" si="123"/>
        <v>3.3058903238336601E-3</v>
      </c>
      <c r="DR79" s="27">
        <f t="shared" si="124"/>
        <v>1.1268282246708043</v>
      </c>
      <c r="DS79" s="27">
        <f t="shared" ca="1" si="41"/>
        <v>-6.1345252500809466E-2</v>
      </c>
      <c r="DT79" s="43">
        <f t="shared" ca="1" si="42"/>
        <v>0</v>
      </c>
      <c r="DU79" s="25">
        <f t="shared" si="71"/>
        <v>88.928775999999999</v>
      </c>
      <c r="DV79" s="26">
        <f>IF(DV78=0,IF($B78&gt;=$DK$14*DU78,1,0),IF($B78&lt;DU78*$DK$16,0,1))</f>
        <v>0</v>
      </c>
      <c r="DW79" s="23">
        <f t="shared" si="125"/>
        <v>3.3058903238336601E-3</v>
      </c>
      <c r="DX79" s="27">
        <f t="shared" si="126"/>
        <v>1.1830931251116366</v>
      </c>
      <c r="DY79" s="27">
        <f t="shared" ca="1" si="43"/>
        <v>-5.6829038635366036E-2</v>
      </c>
      <c r="DZ79" s="43">
        <f t="shared" ca="1" si="44"/>
        <v>0</v>
      </c>
      <c r="EA79" s="25">
        <f t="shared" si="139"/>
        <v>96.672586500000023</v>
      </c>
      <c r="EB79" s="26">
        <f>IF(EB78=0,IF($B78&gt;=$DK$14*EA78,1,0),IF($B78&lt;EA78*$DK$16,0,1))</f>
        <v>0</v>
      </c>
      <c r="EC79" s="23">
        <f t="shared" si="127"/>
        <v>3.3058903238336601E-3</v>
      </c>
      <c r="ED79" s="27">
        <f t="shared" si="128"/>
        <v>1.0980459976978358</v>
      </c>
      <c r="EE79" s="27">
        <f t="shared" ca="1" si="45"/>
        <v>-0.12462926435014732</v>
      </c>
      <c r="EF79" s="43">
        <f t="shared" ca="1" si="46"/>
        <v>0</v>
      </c>
      <c r="EG79" s="25">
        <f t="shared" si="72"/>
        <v>88.928775999999999</v>
      </c>
      <c r="EH79" s="34">
        <f t="shared" si="129"/>
        <v>0</v>
      </c>
      <c r="EI79" s="23">
        <f t="shared" si="130"/>
        <v>3.3058903238336601E-3</v>
      </c>
      <c r="EJ79" s="27">
        <f t="shared" si="131"/>
        <v>1.1387090427339148</v>
      </c>
      <c r="EK79" s="27">
        <f t="shared" ca="1" si="47"/>
        <v>-7.3916055036102324E-2</v>
      </c>
      <c r="EL79" s="43">
        <f t="shared" ca="1" si="48"/>
        <v>0</v>
      </c>
      <c r="EM79" s="47"/>
      <c r="EN79" s="47"/>
      <c r="EO79" s="47"/>
      <c r="EP79" s="47"/>
      <c r="EQ79" s="47"/>
      <c r="ER79" s="47"/>
      <c r="ES79" s="47"/>
      <c r="ET79" s="47"/>
      <c r="EU79" s="47"/>
      <c r="EV79" s="47"/>
      <c r="EW79" s="47"/>
      <c r="EX79" s="47"/>
      <c r="EY79" s="47"/>
      <c r="EZ79" s="47"/>
      <c r="FA79" s="25">
        <f t="shared" si="73"/>
        <v>88.928775999999999</v>
      </c>
      <c r="FB79" s="26">
        <f t="shared" si="132"/>
        <v>0</v>
      </c>
      <c r="FC79" s="23">
        <f t="shared" si="133"/>
        <v>-6.0207617893492937E-3</v>
      </c>
      <c r="FD79" s="27">
        <f t="shared" si="134"/>
        <v>1.4090652837787454</v>
      </c>
      <c r="FE79" s="27">
        <f t="shared" ca="1" si="49"/>
        <v>-6.0207617893494048E-3</v>
      </c>
      <c r="FF79" s="43">
        <f t="shared" ca="1" si="50"/>
        <v>0</v>
      </c>
      <c r="FG79" s="25">
        <f t="shared" si="74"/>
        <v>88.928775999999999</v>
      </c>
      <c r="FH79" s="26">
        <f t="shared" si="135"/>
        <v>0</v>
      </c>
      <c r="FI79" s="23">
        <f t="shared" si="136"/>
        <v>3.3058903238336601E-3</v>
      </c>
      <c r="FJ79" s="27">
        <f t="shared" si="137"/>
        <v>1.1830931251116366</v>
      </c>
      <c r="FK79" s="27">
        <f t="shared" ca="1" si="51"/>
        <v>-5.6829038635366036E-2</v>
      </c>
      <c r="FL79" s="43">
        <f t="shared" ca="1" si="52"/>
        <v>0</v>
      </c>
      <c r="FM79" s="47"/>
      <c r="FN79" s="47"/>
    </row>
    <row r="80" spans="1:170" x14ac:dyDescent="0.2">
      <c r="A80" s="30">
        <v>27088</v>
      </c>
      <c r="B80" s="34">
        <v>81.930509999999998</v>
      </c>
      <c r="C80" s="23">
        <v>3.8347448809668006E-3</v>
      </c>
      <c r="D80" s="24">
        <f t="shared" si="4"/>
        <v>1.5558411722641718E-2</v>
      </c>
      <c r="E80" s="25" t="e">
        <f>#N/A</f>
        <v>#N/A</v>
      </c>
      <c r="F80" s="26">
        <v>1</v>
      </c>
      <c r="G80" s="23">
        <f t="shared" si="75"/>
        <v>1.5558411722641718E-2</v>
      </c>
      <c r="H80" s="27">
        <f t="shared" si="76"/>
        <v>0.93119677305331328</v>
      </c>
      <c r="I80" s="27">
        <f t="shared" ca="1" si="5"/>
        <v>-0.25764275269754089</v>
      </c>
      <c r="J80" s="43">
        <f t="shared" ca="1" si="6"/>
        <v>0</v>
      </c>
      <c r="K80" s="25" t="e">
        <f>#N/A</f>
        <v>#N/A</v>
      </c>
      <c r="L80" s="26">
        <v>0</v>
      </c>
      <c r="M80" s="23">
        <f t="shared" si="77"/>
        <v>3.8347448809668006E-3</v>
      </c>
      <c r="N80" s="27">
        <f t="shared" si="78"/>
        <v>1.0938990968515552</v>
      </c>
      <c r="O80" s="27">
        <f t="shared" ca="1" si="7"/>
        <v>0</v>
      </c>
      <c r="P80" s="43">
        <f t="shared" ca="1" si="8"/>
        <v>0</v>
      </c>
      <c r="Q80" s="25">
        <f t="shared" si="53"/>
        <v>87.659964000000002</v>
      </c>
      <c r="R80" s="26">
        <f t="shared" si="79"/>
        <v>0</v>
      </c>
      <c r="S80" s="23">
        <f t="shared" si="80"/>
        <v>3.8347448809668006E-3</v>
      </c>
      <c r="T80" s="27">
        <f t="shared" si="81"/>
        <v>1.1876299854168655</v>
      </c>
      <c r="U80" s="27">
        <f t="shared" ca="1" si="9"/>
        <v>-5.3212218619396512E-2</v>
      </c>
      <c r="V80" s="43">
        <f t="shared" ca="1" si="10"/>
        <v>0</v>
      </c>
      <c r="W80" s="25">
        <f t="shared" si="54"/>
        <v>81.30292</v>
      </c>
      <c r="X80" s="26">
        <f t="shared" si="82"/>
        <v>1</v>
      </c>
      <c r="Y80" s="23">
        <f t="shared" si="83"/>
        <v>1.5558411722641718E-2</v>
      </c>
      <c r="Z80" s="27">
        <f t="shared" si="84"/>
        <v>0.9294152895772787</v>
      </c>
      <c r="AA80" s="27">
        <f t="shared" ca="1" si="11"/>
        <v>-0.2346790587551697</v>
      </c>
      <c r="AB80" s="43">
        <f t="shared" ca="1" si="12"/>
        <v>0</v>
      </c>
      <c r="AC80" s="25">
        <f t="shared" si="55"/>
        <v>83.255058000000005</v>
      </c>
      <c r="AD80" s="26">
        <f t="shared" si="85"/>
        <v>0</v>
      </c>
      <c r="AE80" s="23">
        <f t="shared" si="86"/>
        <v>3.8347448809668006E-3</v>
      </c>
      <c r="AF80" s="27">
        <f t="shared" si="87"/>
        <v>0.98227829057954308</v>
      </c>
      <c r="AG80" s="27">
        <f t="shared" ca="1" si="13"/>
        <v>-0.18175622456808815</v>
      </c>
      <c r="AH80" s="43">
        <f t="shared" ca="1" si="14"/>
        <v>0</v>
      </c>
      <c r="AI80" s="25">
        <f t="shared" si="56"/>
        <v>87.659964000000002</v>
      </c>
      <c r="AJ80" s="26">
        <f t="shared" si="88"/>
        <v>0</v>
      </c>
      <c r="AK80" s="23">
        <f t="shared" si="89"/>
        <v>3.8347448809668006E-3</v>
      </c>
      <c r="AL80" s="27">
        <f t="shared" si="90"/>
        <v>1.1876299854168655</v>
      </c>
      <c r="AM80" s="27">
        <f t="shared" ca="1" si="15"/>
        <v>-5.3212218619396512E-2</v>
      </c>
      <c r="AN80" s="43">
        <f t="shared" ca="1" si="16"/>
        <v>0</v>
      </c>
      <c r="AO80" s="25">
        <f t="shared" si="57"/>
        <v>87.659964000000002</v>
      </c>
      <c r="AP80" s="34">
        <f t="shared" si="91"/>
        <v>0.33333333333333331</v>
      </c>
      <c r="AQ80" s="23">
        <f t="shared" si="92"/>
        <v>7.7426338281917735E-3</v>
      </c>
      <c r="AR80" s="27">
        <f t="shared" si="93"/>
        <v>1.0304171239452733</v>
      </c>
      <c r="AS80" s="27">
        <f t="shared" ca="1" si="17"/>
        <v>-0.15628138227944322</v>
      </c>
      <c r="AT80" s="43">
        <f t="shared" ca="1" si="18"/>
        <v>0</v>
      </c>
      <c r="AU80" s="25">
        <f t="shared" si="58"/>
        <v>83.255058000000005</v>
      </c>
      <c r="AV80" s="26">
        <f t="shared" si="94"/>
        <v>0</v>
      </c>
      <c r="AW80" s="23">
        <f t="shared" si="95"/>
        <v>3.8347448809668006E-3</v>
      </c>
      <c r="AX80" s="27">
        <f t="shared" si="96"/>
        <v>1.0313255091481013</v>
      </c>
      <c r="AY80" s="27">
        <f t="shared" ca="1" si="19"/>
        <v>-0.17781935225825962</v>
      </c>
      <c r="AZ80" s="43">
        <f t="shared" ca="1" si="20"/>
        <v>0</v>
      </c>
      <c r="BA80" s="25">
        <f t="shared" si="59"/>
        <v>83.255058000000005</v>
      </c>
      <c r="BB80" s="26">
        <f t="shared" si="97"/>
        <v>0</v>
      </c>
      <c r="BC80" s="23">
        <f t="shared" si="98"/>
        <v>3.8347448809668006E-3</v>
      </c>
      <c r="BD80" s="27">
        <f t="shared" si="99"/>
        <v>1.1722191102325878</v>
      </c>
      <c r="BE80" s="27">
        <f t="shared" ca="1" si="21"/>
        <v>-6.5497887139069455E-2</v>
      </c>
      <c r="BF80" s="43">
        <f t="shared" ca="1" si="22"/>
        <v>0</v>
      </c>
      <c r="BG80" s="25">
        <f t="shared" si="60"/>
        <v>87.659964000000002</v>
      </c>
      <c r="BH80" s="26">
        <f t="shared" si="140"/>
        <v>0</v>
      </c>
      <c r="BI80" s="23">
        <f t="shared" si="100"/>
        <v>3.8347448809668006E-3</v>
      </c>
      <c r="BJ80" s="27">
        <f t="shared" si="101"/>
        <v>1.1038195734356393</v>
      </c>
      <c r="BK80" s="27">
        <f t="shared" ca="1" si="23"/>
        <v>-0.12002652525585855</v>
      </c>
      <c r="BL80" s="43">
        <f t="shared" ca="1" si="24"/>
        <v>0</v>
      </c>
      <c r="BM80" s="25">
        <f t="shared" si="61"/>
        <v>84.708493333333351</v>
      </c>
      <c r="BN80" s="26">
        <f t="shared" si="102"/>
        <v>0</v>
      </c>
      <c r="BO80" s="23">
        <f t="shared" si="103"/>
        <v>3.8347448809668006E-3</v>
      </c>
      <c r="BP80" s="27">
        <f t="shared" si="104"/>
        <v>1.1022567239665737</v>
      </c>
      <c r="BQ80" s="27">
        <f t="shared" ca="1" si="25"/>
        <v>-0.12127244090266598</v>
      </c>
      <c r="BR80" s="43">
        <f t="shared" ca="1" si="26"/>
        <v>0</v>
      </c>
      <c r="BS80" s="25">
        <f t="shared" si="62"/>
        <v>87.659964000000002</v>
      </c>
      <c r="BT80" s="34">
        <f t="shared" si="105"/>
        <v>0</v>
      </c>
      <c r="BU80" s="23">
        <f t="shared" si="106"/>
        <v>3.8347448809668006E-3</v>
      </c>
      <c r="BV80" s="27">
        <f t="shared" si="107"/>
        <v>1.1038257231065007</v>
      </c>
      <c r="BW80" s="27">
        <f t="shared" ca="1" si="27"/>
        <v>-0.12002162269083194</v>
      </c>
      <c r="BX80" s="43">
        <f t="shared" ca="1" si="28"/>
        <v>0</v>
      </c>
      <c r="BY80" s="25">
        <f t="shared" si="63"/>
        <v>81.30292</v>
      </c>
      <c r="BZ80" s="50">
        <f>IF($B79&gt;=BY79,MIN(1,1/$CA$15+BZ79),0)</f>
        <v>0.5</v>
      </c>
      <c r="CA80" s="23">
        <f t="shared" si="108"/>
        <v>3.8347448809668006E-3</v>
      </c>
      <c r="CB80" s="27">
        <f t="shared" si="109"/>
        <v>0.97098437489033795</v>
      </c>
      <c r="CC80" s="27">
        <f t="shared" ca="1" si="29"/>
        <v>-0.17897303579679258</v>
      </c>
      <c r="CD80" s="43">
        <f t="shared" ca="1" si="30"/>
        <v>0</v>
      </c>
      <c r="CE80" s="25">
        <f t="shared" si="64"/>
        <v>83.255058000000005</v>
      </c>
      <c r="CF80" s="34">
        <f>IF($B79&gt;=CE79,MIN(1,1/$CA$15+CF79),0)</f>
        <v>0</v>
      </c>
      <c r="CG80" s="23">
        <f t="shared" si="110"/>
        <v>3.8347448809668006E-3</v>
      </c>
      <c r="CH80" s="27">
        <f t="shared" si="111"/>
        <v>1.1000152737526605</v>
      </c>
      <c r="CI80" s="27">
        <f t="shared" ca="1" si="31"/>
        <v>-6.9869480764500391E-2</v>
      </c>
      <c r="CJ80" s="43">
        <f t="shared" ca="1" si="32"/>
        <v>0</v>
      </c>
      <c r="CK80" s="25">
        <f t="shared" si="65"/>
        <v>87.659964000000002</v>
      </c>
      <c r="CL80" s="34">
        <f>IF($B79&gt;=CK79,MIN(1,1/$CA$15+CL79),0)</f>
        <v>0</v>
      </c>
      <c r="CM80" s="23">
        <f t="shared" si="112"/>
        <v>3.8347448809668006E-3</v>
      </c>
      <c r="CN80" s="27">
        <f t="shared" si="113"/>
        <v>1.1699953600597244</v>
      </c>
      <c r="CO80" s="27">
        <f t="shared" ca="1" si="33"/>
        <v>-5.321221861939629E-2</v>
      </c>
      <c r="CP80" s="43">
        <f t="shared" ca="1" si="34"/>
        <v>0</v>
      </c>
      <c r="CQ80" s="25">
        <f t="shared" si="138"/>
        <v>95.830202000000014</v>
      </c>
      <c r="CR80" s="34">
        <f>IF($B79&gt;=CQ79,MIN(1,1/$CA$15+CR79),0)</f>
        <v>0</v>
      </c>
      <c r="CS80" s="23">
        <f t="shared" si="114"/>
        <v>3.8347448809668006E-3</v>
      </c>
      <c r="CT80" s="27">
        <f t="shared" si="115"/>
        <v>1.0858897707797883</v>
      </c>
      <c r="CU80" s="27">
        <f t="shared" ca="1" si="35"/>
        <v>-0.12127244090266587</v>
      </c>
      <c r="CV80" s="43">
        <f t="shared" ca="1" si="36"/>
        <v>0</v>
      </c>
      <c r="CW80" s="25">
        <f t="shared" si="66"/>
        <v>87.659964000000002</v>
      </c>
      <c r="CX80" s="34">
        <f t="shared" si="116"/>
        <v>0</v>
      </c>
      <c r="CY80" s="23">
        <f t="shared" si="117"/>
        <v>3.8347448809668006E-3</v>
      </c>
      <c r="CZ80" s="27">
        <f t="shared" si="118"/>
        <v>1.082044673381354</v>
      </c>
      <c r="DA80" s="27">
        <f t="shared" ca="1" si="37"/>
        <v>-0.10095217952325009</v>
      </c>
      <c r="DB80" s="43">
        <f t="shared" ca="1" si="38"/>
        <v>0</v>
      </c>
      <c r="DC80" s="25">
        <f t="shared" si="67"/>
        <v>87.659964000000002</v>
      </c>
      <c r="DD80" s="34">
        <f t="shared" si="68"/>
        <v>0.16666666666666666</v>
      </c>
      <c r="DE80" s="23">
        <f t="shared" si="119"/>
        <v>5.1373745300417918E-3</v>
      </c>
      <c r="DF80" s="27">
        <f t="shared" si="120"/>
        <v>1.0723327090141175</v>
      </c>
      <c r="DG80" s="27">
        <f t="shared" ca="1" si="2"/>
        <v>-0.12560817823509252</v>
      </c>
      <c r="DH80" s="43">
        <f t="shared" ca="1" si="3"/>
        <v>0</v>
      </c>
      <c r="DI80" s="25">
        <f t="shared" si="69"/>
        <v>81.30292</v>
      </c>
      <c r="DJ80" s="26">
        <f>IF(DJ79=0,IF($B79&gt;=$DK$14*DI79,1,0),IF($B79&lt;DI79*$DK$16,0,1))</f>
        <v>0</v>
      </c>
      <c r="DK80" s="23">
        <f t="shared" si="121"/>
        <v>3.8347448809668006E-3</v>
      </c>
      <c r="DL80" s="27">
        <f t="shared" si="122"/>
        <v>1.1497908819387439</v>
      </c>
      <c r="DM80" s="27">
        <f t="shared" ca="1" si="39"/>
        <v>-5.3212218619396401E-2</v>
      </c>
      <c r="DN80" s="43">
        <f t="shared" ca="1" si="40"/>
        <v>0</v>
      </c>
      <c r="DO80" s="25">
        <f t="shared" si="70"/>
        <v>83.255058000000005</v>
      </c>
      <c r="DP80" s="26">
        <f>IF(DP79=0,IF($B79&gt;=$DK$14*DO79,1,0),IF($B79&lt;DO79*$DK$16,0,1))</f>
        <v>0</v>
      </c>
      <c r="DQ80" s="23">
        <f t="shared" si="123"/>
        <v>3.8347448809668006E-3</v>
      </c>
      <c r="DR80" s="27">
        <f t="shared" si="124"/>
        <v>1.1311493234370895</v>
      </c>
      <c r="DS80" s="27">
        <f t="shared" ca="1" si="41"/>
        <v>-5.7745751012841851E-2</v>
      </c>
      <c r="DT80" s="43">
        <f t="shared" ca="1" si="42"/>
        <v>0</v>
      </c>
      <c r="DU80" s="25">
        <f t="shared" si="71"/>
        <v>87.659964000000002</v>
      </c>
      <c r="DV80" s="26">
        <f>IF(DV79=0,IF($B79&gt;=$DK$14*DU79,1,0),IF($B79&lt;DU79*$DK$16,0,1))</f>
        <v>0</v>
      </c>
      <c r="DW80" s="23">
        <f t="shared" si="125"/>
        <v>3.8347448809668006E-3</v>
      </c>
      <c r="DX80" s="27">
        <f t="shared" si="126"/>
        <v>1.1876299854168655</v>
      </c>
      <c r="DY80" s="27">
        <f t="shared" ca="1" si="43"/>
        <v>-5.3212218619396512E-2</v>
      </c>
      <c r="DZ80" s="43">
        <f t="shared" ca="1" si="44"/>
        <v>0</v>
      </c>
      <c r="EA80" s="25">
        <f t="shared" si="139"/>
        <v>95.830202000000014</v>
      </c>
      <c r="EB80" s="26">
        <f>IF(EB79=0,IF($B79&gt;=$DK$14*EA79,1,0),IF($B79&lt;EA79*$DK$16,0,1))</f>
        <v>0</v>
      </c>
      <c r="EC80" s="23">
        <f t="shared" si="127"/>
        <v>3.8347448809668006E-3</v>
      </c>
      <c r="ED80" s="27">
        <f t="shared" si="128"/>
        <v>1.1022567239665737</v>
      </c>
      <c r="EE80" s="27">
        <f t="shared" ca="1" si="45"/>
        <v>-0.12127244090266598</v>
      </c>
      <c r="EF80" s="43">
        <f t="shared" ca="1" si="46"/>
        <v>0</v>
      </c>
      <c r="EG80" s="25">
        <f t="shared" si="72"/>
        <v>87.659964000000002</v>
      </c>
      <c r="EH80" s="34">
        <f t="shared" si="129"/>
        <v>0</v>
      </c>
      <c r="EI80" s="23">
        <f t="shared" si="130"/>
        <v>3.8347448809668006E-3</v>
      </c>
      <c r="EJ80" s="27">
        <f t="shared" si="131"/>
        <v>1.1430757014064492</v>
      </c>
      <c r="EK80" s="27">
        <f t="shared" ca="1" si="47"/>
        <v>-7.0364759368806595E-2</v>
      </c>
      <c r="EL80" s="43">
        <f t="shared" ca="1" si="48"/>
        <v>0</v>
      </c>
      <c r="EM80" s="47"/>
      <c r="EN80" s="47"/>
      <c r="EO80" s="47"/>
      <c r="EP80" s="47"/>
      <c r="EQ80" s="47"/>
      <c r="ER80" s="47"/>
      <c r="ES80" s="47"/>
      <c r="ET80" s="47"/>
      <c r="EU80" s="47"/>
      <c r="EV80" s="47"/>
      <c r="EW80" s="47"/>
      <c r="EX80" s="47"/>
      <c r="EY80" s="47"/>
      <c r="EZ80" s="47"/>
      <c r="FA80" s="25">
        <f t="shared" si="73"/>
        <v>87.659964000000002</v>
      </c>
      <c r="FB80" s="26">
        <f t="shared" si="132"/>
        <v>0</v>
      </c>
      <c r="FC80" s="23">
        <f t="shared" si="133"/>
        <v>-1.5558411722641718E-2</v>
      </c>
      <c r="FD80" s="27">
        <f t="shared" si="134"/>
        <v>1.3871424659496348</v>
      </c>
      <c r="FE80" s="27">
        <f t="shared" ca="1" si="49"/>
        <v>-2.1485500021188431E-2</v>
      </c>
      <c r="FF80" s="43">
        <f t="shared" ca="1" si="50"/>
        <v>0</v>
      </c>
      <c r="FG80" s="25">
        <f t="shared" si="74"/>
        <v>87.659964000000002</v>
      </c>
      <c r="FH80" s="26">
        <f t="shared" si="135"/>
        <v>0</v>
      </c>
      <c r="FI80" s="23">
        <f t="shared" si="136"/>
        <v>3.8347448809668006E-3</v>
      </c>
      <c r="FJ80" s="27">
        <f t="shared" si="137"/>
        <v>1.1876299854168655</v>
      </c>
      <c r="FK80" s="27">
        <f t="shared" ca="1" si="51"/>
        <v>-5.3212218619396512E-2</v>
      </c>
      <c r="FL80" s="43">
        <f t="shared" ca="1" si="52"/>
        <v>0</v>
      </c>
      <c r="FM80" s="47"/>
      <c r="FN80" s="47"/>
    </row>
    <row r="81" spans="1:170" x14ac:dyDescent="0.2">
      <c r="A81" s="30">
        <v>27119</v>
      </c>
      <c r="B81" s="34">
        <v>79.713260000000005</v>
      </c>
      <c r="C81" s="23">
        <v>3.914607630530309E-3</v>
      </c>
      <c r="D81" s="24">
        <f t="shared" si="4"/>
        <v>-2.7062568022583888E-2</v>
      </c>
      <c r="E81" s="25" t="e">
        <f>#N/A</f>
        <v>#N/A</v>
      </c>
      <c r="F81" s="26">
        <v>1</v>
      </c>
      <c r="G81" s="23">
        <f t="shared" si="75"/>
        <v>-2.7062568022583888E-2</v>
      </c>
      <c r="H81" s="27">
        <f t="shared" si="76"/>
        <v>0.90599619704014733</v>
      </c>
      <c r="I81" s="27">
        <f t="shared" ca="1" si="5"/>
        <v>-0.27773284619972194</v>
      </c>
      <c r="J81" s="43">
        <f t="shared" ca="1" si="6"/>
        <v>0</v>
      </c>
      <c r="K81" s="25" t="e">
        <f>#N/A</f>
        <v>#N/A</v>
      </c>
      <c r="L81" s="26">
        <v>0</v>
      </c>
      <c r="M81" s="23">
        <f t="shared" si="77"/>
        <v>3.914607630530309E-3</v>
      </c>
      <c r="N81" s="27">
        <f t="shared" si="78"/>
        <v>1.0981812826031205</v>
      </c>
      <c r="O81" s="27">
        <f t="shared" ca="1" si="7"/>
        <v>0</v>
      </c>
      <c r="P81" s="43">
        <f t="shared" ca="1" si="8"/>
        <v>0</v>
      </c>
      <c r="Q81" s="25">
        <f t="shared" si="53"/>
        <v>86.133104000000003</v>
      </c>
      <c r="R81" s="26">
        <f t="shared" si="79"/>
        <v>0</v>
      </c>
      <c r="S81" s="23">
        <f t="shared" si="80"/>
        <v>3.914607630530309E-3</v>
      </c>
      <c r="T81" s="27">
        <f t="shared" si="81"/>
        <v>1.1922790908200249</v>
      </c>
      <c r="U81" s="27">
        <f t="shared" ca="1" si="9"/>
        <v>-4.9505915945911139E-2</v>
      </c>
      <c r="V81" s="43">
        <f t="shared" ca="1" si="10"/>
        <v>0</v>
      </c>
      <c r="W81" s="25">
        <f t="shared" si="54"/>
        <v>80.821885000000009</v>
      </c>
      <c r="X81" s="26">
        <f t="shared" si="82"/>
        <v>1</v>
      </c>
      <c r="Y81" s="23">
        <f t="shared" si="83"/>
        <v>-2.7062568022583888E-2</v>
      </c>
      <c r="Z81" s="27">
        <f t="shared" si="84"/>
        <v>0.90426292508186412</v>
      </c>
      <c r="AA81" s="27">
        <f t="shared" ca="1" si="11"/>
        <v>-0.25539060878671582</v>
      </c>
      <c r="AB81" s="43">
        <f t="shared" ca="1" si="12"/>
        <v>0</v>
      </c>
      <c r="AC81" s="25">
        <f t="shared" si="55"/>
        <v>80.647338000000005</v>
      </c>
      <c r="AD81" s="26">
        <f t="shared" si="85"/>
        <v>0</v>
      </c>
      <c r="AE81" s="23">
        <f t="shared" si="86"/>
        <v>3.914607630530309E-3</v>
      </c>
      <c r="AF81" s="27">
        <f t="shared" si="87"/>
        <v>0.98612352467115005</v>
      </c>
      <c r="AG81" s="27">
        <f t="shared" ca="1" si="13"/>
        <v>-0.17855312124114842</v>
      </c>
      <c r="AH81" s="43">
        <f t="shared" ca="1" si="14"/>
        <v>0</v>
      </c>
      <c r="AI81" s="25">
        <f t="shared" si="56"/>
        <v>86.133104000000003</v>
      </c>
      <c r="AJ81" s="26">
        <f t="shared" si="88"/>
        <v>0</v>
      </c>
      <c r="AK81" s="23">
        <f t="shared" si="89"/>
        <v>3.914607630530309E-3</v>
      </c>
      <c r="AL81" s="27">
        <f t="shared" si="90"/>
        <v>1.1922790908200249</v>
      </c>
      <c r="AM81" s="27">
        <f t="shared" ca="1" si="15"/>
        <v>-4.9505915945911139E-2</v>
      </c>
      <c r="AN81" s="43">
        <f t="shared" ca="1" si="16"/>
        <v>0</v>
      </c>
      <c r="AO81" s="25">
        <f t="shared" si="57"/>
        <v>86.133104000000003</v>
      </c>
      <c r="AP81" s="34">
        <f t="shared" si="91"/>
        <v>0.33333333333333331</v>
      </c>
      <c r="AQ81" s="23">
        <f t="shared" si="92"/>
        <v>-6.4111175871744237E-3</v>
      </c>
      <c r="AR81" s="27">
        <f t="shared" si="93"/>
        <v>1.0238109985998221</v>
      </c>
      <c r="AS81" s="27">
        <f t="shared" ca="1" si="17"/>
        <v>-0.16169056154813799</v>
      </c>
      <c r="AT81" s="43">
        <f t="shared" ca="1" si="18"/>
        <v>0</v>
      </c>
      <c r="AU81" s="25">
        <f t="shared" si="58"/>
        <v>80.647338000000005</v>
      </c>
      <c r="AV81" s="26">
        <f t="shared" si="94"/>
        <v>0</v>
      </c>
      <c r="AW81" s="23">
        <f t="shared" si="95"/>
        <v>3.914607630530309E-3</v>
      </c>
      <c r="AX81" s="27">
        <f t="shared" si="96"/>
        <v>1.0353627438557731</v>
      </c>
      <c r="AY81" s="27">
        <f t="shared" ca="1" si="19"/>
        <v>-0.17460083762093537</v>
      </c>
      <c r="AZ81" s="43">
        <f t="shared" ca="1" si="20"/>
        <v>0</v>
      </c>
      <c r="BA81" s="25">
        <f t="shared" si="59"/>
        <v>80.647338000000005</v>
      </c>
      <c r="BB81" s="26">
        <f t="shared" si="97"/>
        <v>0</v>
      </c>
      <c r="BC81" s="23">
        <f t="shared" si="98"/>
        <v>3.914607630530309E-3</v>
      </c>
      <c r="BD81" s="27">
        <f t="shared" si="99"/>
        <v>1.1768078881061579</v>
      </c>
      <c r="BE81" s="27">
        <f t="shared" ca="1" si="21"/>
        <v>-6.1839678037317269E-2</v>
      </c>
      <c r="BF81" s="43">
        <f t="shared" ca="1" si="22"/>
        <v>0</v>
      </c>
      <c r="BG81" s="25">
        <f t="shared" si="60"/>
        <v>86.133104000000003</v>
      </c>
      <c r="BH81" s="26">
        <f t="shared" si="140"/>
        <v>0</v>
      </c>
      <c r="BI81" s="23">
        <f t="shared" si="100"/>
        <v>3.914607630530309E-3</v>
      </c>
      <c r="BJ81" s="27">
        <f t="shared" si="101"/>
        <v>1.1081405939605391</v>
      </c>
      <c r="BK81" s="27">
        <f t="shared" ca="1" si="23"/>
        <v>-0.11658177437696093</v>
      </c>
      <c r="BL81" s="43">
        <f t="shared" ca="1" si="24"/>
        <v>0</v>
      </c>
      <c r="BM81" s="25">
        <f t="shared" si="61"/>
        <v>82.664758333333339</v>
      </c>
      <c r="BN81" s="26">
        <f t="shared" si="102"/>
        <v>0</v>
      </c>
      <c r="BO81" s="23">
        <f t="shared" si="103"/>
        <v>3.914607630530309E-3</v>
      </c>
      <c r="BP81" s="27">
        <f t="shared" si="104"/>
        <v>1.1065716265490166</v>
      </c>
      <c r="BQ81" s="27">
        <f t="shared" ca="1" si="25"/>
        <v>-0.11783256729466618</v>
      </c>
      <c r="BR81" s="43">
        <f t="shared" ca="1" si="26"/>
        <v>0</v>
      </c>
      <c r="BS81" s="25">
        <f t="shared" si="62"/>
        <v>86.133104000000003</v>
      </c>
      <c r="BT81" s="34">
        <f t="shared" si="105"/>
        <v>0</v>
      </c>
      <c r="BU81" s="23">
        <f t="shared" si="106"/>
        <v>3.914607630530309E-3</v>
      </c>
      <c r="BV81" s="27">
        <f t="shared" si="107"/>
        <v>1.108146767704949</v>
      </c>
      <c r="BW81" s="27">
        <f t="shared" ca="1" si="27"/>
        <v>-0.11657685262031581</v>
      </c>
      <c r="BX81" s="43">
        <f t="shared" ca="1" si="28"/>
        <v>0</v>
      </c>
      <c r="BY81" s="25">
        <f t="shared" si="63"/>
        <v>80.821885000000009</v>
      </c>
      <c r="BZ81" s="50">
        <f>IF($B80&gt;=BY80,MIN(1,1/$CA$15+BZ80),0)</f>
        <v>1</v>
      </c>
      <c r="CA81" s="23">
        <f t="shared" si="108"/>
        <v>-2.7062568022583888E-2</v>
      </c>
      <c r="CB81" s="27">
        <f t="shared" si="109"/>
        <v>0.94470704419600204</v>
      </c>
      <c r="CC81" s="27">
        <f t="shared" ca="1" si="29"/>
        <v>-0.20119213386391743</v>
      </c>
      <c r="CD81" s="43">
        <f t="shared" ca="1" si="30"/>
        <v>0</v>
      </c>
      <c r="CE81" s="25">
        <f t="shared" si="64"/>
        <v>80.647338000000005</v>
      </c>
      <c r="CF81" s="34">
        <f>IF($B80&gt;=CE80,MIN(1,1/$CA$15+CF80),0)</f>
        <v>0</v>
      </c>
      <c r="CG81" s="23">
        <f t="shared" si="110"/>
        <v>3.914607630530309E-3</v>
      </c>
      <c r="CH81" s="27">
        <f t="shared" si="111"/>
        <v>1.1043214019369925</v>
      </c>
      <c r="CI81" s="27">
        <f t="shared" ca="1" si="31"/>
        <v>-6.6228384736512047E-2</v>
      </c>
      <c r="CJ81" s="43">
        <f t="shared" ca="1" si="32"/>
        <v>0</v>
      </c>
      <c r="CK81" s="25">
        <f t="shared" si="65"/>
        <v>86.133104000000003</v>
      </c>
      <c r="CL81" s="34">
        <f>IF($B80&gt;=CK80,MIN(1,1/$CA$15+CL80),0)</f>
        <v>0</v>
      </c>
      <c r="CM81" s="23">
        <f t="shared" si="112"/>
        <v>3.914607630530309E-3</v>
      </c>
      <c r="CN81" s="27">
        <f t="shared" si="113"/>
        <v>1.1745754328238993</v>
      </c>
      <c r="CO81" s="27">
        <f t="shared" ca="1" si="33"/>
        <v>-4.9505915945910806E-2</v>
      </c>
      <c r="CP81" s="43">
        <f t="shared" ca="1" si="34"/>
        <v>0</v>
      </c>
      <c r="CQ81" s="25">
        <f t="shared" si="138"/>
        <v>94.684476500000002</v>
      </c>
      <c r="CR81" s="34">
        <f>IF($B80&gt;=CQ80,MIN(1,1/$CA$15+CR80),0)</f>
        <v>0</v>
      </c>
      <c r="CS81" s="23">
        <f t="shared" si="114"/>
        <v>3.914607630530309E-3</v>
      </c>
      <c r="CT81" s="27">
        <f t="shared" si="115"/>
        <v>1.0901406031623977</v>
      </c>
      <c r="CU81" s="27">
        <f t="shared" ca="1" si="35"/>
        <v>-0.11783256729466618</v>
      </c>
      <c r="CV81" s="43">
        <f t="shared" ca="1" si="36"/>
        <v>0</v>
      </c>
      <c r="CW81" s="25">
        <f t="shared" si="66"/>
        <v>86.133104000000003</v>
      </c>
      <c r="CX81" s="34">
        <f t="shared" si="116"/>
        <v>0.25</v>
      </c>
      <c r="CY81" s="23">
        <f t="shared" si="117"/>
        <v>-3.8296862827482403E-3</v>
      </c>
      <c r="CZ81" s="27">
        <f t="shared" si="118"/>
        <v>1.0779007817383846</v>
      </c>
      <c r="DA81" s="27">
        <f t="shared" ca="1" si="37"/>
        <v>-0.10439525062886468</v>
      </c>
      <c r="DB81" s="43">
        <f t="shared" ca="1" si="38"/>
        <v>0</v>
      </c>
      <c r="DC81" s="25">
        <f t="shared" si="67"/>
        <v>86.133104000000003</v>
      </c>
      <c r="DD81" s="34">
        <f t="shared" si="68"/>
        <v>0.16666666666666666</v>
      </c>
      <c r="DE81" s="23">
        <f t="shared" si="119"/>
        <v>-2.1087320797974515E-3</v>
      </c>
      <c r="DF81" s="27">
        <f t="shared" si="120"/>
        <v>1.0700714466304033</v>
      </c>
      <c r="DG81" s="27">
        <f t="shared" ca="1" si="2"/>
        <v>-0.12745203631996072</v>
      </c>
      <c r="DH81" s="43">
        <f t="shared" ca="1" si="3"/>
        <v>0</v>
      </c>
      <c r="DI81" s="25">
        <f t="shared" si="69"/>
        <v>80.821885000000009</v>
      </c>
      <c r="DJ81" s="26">
        <f>IF(DJ80=0,IF($B80&gt;=$DK$14*DI80,1,0),IF($B80&lt;DI80*$DK$16,0,1))</f>
        <v>0</v>
      </c>
      <c r="DK81" s="23">
        <f t="shared" si="121"/>
        <v>3.914607630530309E-3</v>
      </c>
      <c r="DL81" s="27">
        <f t="shared" si="122"/>
        <v>1.1542918620986955</v>
      </c>
      <c r="DM81" s="27">
        <f t="shared" ca="1" si="39"/>
        <v>-4.9505915945911028E-2</v>
      </c>
      <c r="DN81" s="43">
        <f t="shared" ca="1" si="40"/>
        <v>0</v>
      </c>
      <c r="DO81" s="25">
        <f t="shared" si="70"/>
        <v>80.647338000000005</v>
      </c>
      <c r="DP81" s="26">
        <f>IF(DP80=0,IF($B80&gt;=$DK$14*DO80,1,0),IF($B80&lt;DO80*$DK$16,0,1))</f>
        <v>0</v>
      </c>
      <c r="DQ81" s="23">
        <f t="shared" si="123"/>
        <v>3.914607630530309E-3</v>
      </c>
      <c r="DR81" s="27">
        <f t="shared" si="124"/>
        <v>1.1355773292098856</v>
      </c>
      <c r="DS81" s="27">
        <f t="shared" ca="1" si="41"/>
        <v>-5.4057195339856978E-2</v>
      </c>
      <c r="DT81" s="43">
        <f t="shared" ca="1" si="42"/>
        <v>0</v>
      </c>
      <c r="DU81" s="25">
        <f t="shared" si="71"/>
        <v>86.133104000000003</v>
      </c>
      <c r="DV81" s="26">
        <f>IF(DV80=0,IF($B80&gt;=$DK$14*DU80,1,0),IF($B80&lt;DU80*$DK$16,0,1))</f>
        <v>0</v>
      </c>
      <c r="DW81" s="23">
        <f t="shared" si="125"/>
        <v>3.914607630530309E-3</v>
      </c>
      <c r="DX81" s="27">
        <f t="shared" si="126"/>
        <v>1.1922790908200249</v>
      </c>
      <c r="DY81" s="27">
        <f t="shared" ca="1" si="43"/>
        <v>-4.9505915945911139E-2</v>
      </c>
      <c r="DZ81" s="43">
        <f t="shared" ca="1" si="44"/>
        <v>0</v>
      </c>
      <c r="EA81" s="25">
        <f t="shared" si="139"/>
        <v>94.684476500000002</v>
      </c>
      <c r="EB81" s="26">
        <f>IF(EB80=0,IF($B80&gt;=$DK$14*EA80,1,0),IF($B80&lt;EA80*$DK$16,0,1))</f>
        <v>0</v>
      </c>
      <c r="EC81" s="23">
        <f t="shared" si="127"/>
        <v>3.914607630530309E-3</v>
      </c>
      <c r="ED81" s="27">
        <f t="shared" si="128"/>
        <v>1.1065716265490166</v>
      </c>
      <c r="EE81" s="27">
        <f t="shared" ca="1" si="45"/>
        <v>-0.11783256729466618</v>
      </c>
      <c r="EF81" s="43">
        <f t="shared" ca="1" si="46"/>
        <v>0</v>
      </c>
      <c r="EG81" s="25">
        <f t="shared" si="72"/>
        <v>86.133104000000003</v>
      </c>
      <c r="EH81" s="34">
        <f t="shared" si="129"/>
        <v>0</v>
      </c>
      <c r="EI81" s="23">
        <f t="shared" si="130"/>
        <v>3.914607630530309E-3</v>
      </c>
      <c r="EJ81" s="27">
        <f t="shared" si="131"/>
        <v>1.1475503942694487</v>
      </c>
      <c r="EK81" s="27">
        <f t="shared" ca="1" si="47"/>
        <v>-6.6725602162221787E-2</v>
      </c>
      <c r="EL81" s="43">
        <f t="shared" ca="1" si="48"/>
        <v>0</v>
      </c>
      <c r="EM81" s="47"/>
      <c r="EN81" s="47"/>
      <c r="EO81" s="47"/>
      <c r="EP81" s="47"/>
      <c r="EQ81" s="47"/>
      <c r="ER81" s="47"/>
      <c r="ES81" s="47"/>
      <c r="ET81" s="47"/>
      <c r="EU81" s="47"/>
      <c r="EV81" s="47"/>
      <c r="EW81" s="47"/>
      <c r="EX81" s="47"/>
      <c r="EY81" s="47"/>
      <c r="EZ81" s="47"/>
      <c r="FA81" s="25">
        <f t="shared" si="73"/>
        <v>86.133104000000003</v>
      </c>
      <c r="FB81" s="26">
        <f t="shared" si="132"/>
        <v>0</v>
      </c>
      <c r="FC81" s="23">
        <f t="shared" si="133"/>
        <v>2.7062568022583888E-2</v>
      </c>
      <c r="FD81" s="27">
        <f t="shared" si="134"/>
        <v>1.4246821032914117</v>
      </c>
      <c r="FE81" s="27">
        <f t="shared" ca="1" si="49"/>
        <v>0</v>
      </c>
      <c r="FF81" s="43">
        <f t="shared" ca="1" si="50"/>
        <v>0</v>
      </c>
      <c r="FG81" s="25">
        <f t="shared" si="74"/>
        <v>86.133104000000003</v>
      </c>
      <c r="FH81" s="26">
        <f t="shared" si="135"/>
        <v>0</v>
      </c>
      <c r="FI81" s="23">
        <f t="shared" si="136"/>
        <v>3.914607630530309E-3</v>
      </c>
      <c r="FJ81" s="27">
        <f t="shared" si="137"/>
        <v>1.1922790908200249</v>
      </c>
      <c r="FK81" s="27">
        <f t="shared" ca="1" si="51"/>
        <v>-4.9505915945911139E-2</v>
      </c>
      <c r="FL81" s="43">
        <f t="shared" ca="1" si="52"/>
        <v>0</v>
      </c>
      <c r="FM81" s="47"/>
      <c r="FN81" s="47"/>
    </row>
    <row r="82" spans="1:170" x14ac:dyDescent="0.2">
      <c r="A82" s="30">
        <v>27149</v>
      </c>
      <c r="B82" s="34">
        <v>78.385149999999996</v>
      </c>
      <c r="C82" s="23">
        <v>3.8746849921291737E-3</v>
      </c>
      <c r="D82" s="24">
        <f t="shared" si="4"/>
        <v>-1.6661092520868004E-2</v>
      </c>
      <c r="E82" s="25" t="e">
        <f>#N/A</f>
        <v>#N/A</v>
      </c>
      <c r="F82" s="26">
        <v>1</v>
      </c>
      <c r="G82" s="23">
        <f t="shared" si="75"/>
        <v>-1.6661092520868004E-2</v>
      </c>
      <c r="H82" s="27">
        <f t="shared" si="76"/>
        <v>0.89090131057770683</v>
      </c>
      <c r="I82" s="27">
        <f t="shared" ca="1" si="5"/>
        <v>-0.28976660607397242</v>
      </c>
      <c r="J82" s="43">
        <f t="shared" ca="1" si="6"/>
        <v>0</v>
      </c>
      <c r="K82" s="25" t="e">
        <f>#N/A</f>
        <v>#N/A</v>
      </c>
      <c r="L82" s="26">
        <v>0</v>
      </c>
      <c r="M82" s="23">
        <f t="shared" si="77"/>
        <v>3.8746849921291737E-3</v>
      </c>
      <c r="N82" s="27">
        <f t="shared" si="78"/>
        <v>1.10243638913746</v>
      </c>
      <c r="O82" s="27">
        <f t="shared" ca="1" si="7"/>
        <v>0</v>
      </c>
      <c r="P82" s="43">
        <f t="shared" ca="1" si="8"/>
        <v>0</v>
      </c>
      <c r="Q82" s="25">
        <f t="shared" si="53"/>
        <v>84.885878000000005</v>
      </c>
      <c r="R82" s="26">
        <f t="shared" si="79"/>
        <v>0</v>
      </c>
      <c r="S82" s="23">
        <f t="shared" si="80"/>
        <v>3.8746849921291737E-3</v>
      </c>
      <c r="T82" s="27">
        <f t="shared" si="81"/>
        <v>1.1968987967196547</v>
      </c>
      <c r="U82" s="27">
        <f t="shared" ca="1" si="9"/>
        <v>-4.5823050783319164E-2</v>
      </c>
      <c r="V82" s="43">
        <f t="shared" ca="1" si="10"/>
        <v>0</v>
      </c>
      <c r="W82" s="25">
        <f t="shared" si="54"/>
        <v>79.049205000000001</v>
      </c>
      <c r="X82" s="26">
        <f t="shared" si="82"/>
        <v>0</v>
      </c>
      <c r="Y82" s="23">
        <f t="shared" si="83"/>
        <v>3.8746849921291737E-3</v>
      </c>
      <c r="Z82" s="27">
        <f t="shared" si="84"/>
        <v>0.90776665906661769</v>
      </c>
      <c r="AA82" s="27">
        <f t="shared" ca="1" si="11"/>
        <v>-0.25250548195358324</v>
      </c>
      <c r="AB82" s="43">
        <f t="shared" ca="1" si="12"/>
        <v>0</v>
      </c>
      <c r="AC82" s="25">
        <f t="shared" si="55"/>
        <v>80.179352000000009</v>
      </c>
      <c r="AD82" s="26">
        <f t="shared" si="85"/>
        <v>0</v>
      </c>
      <c r="AE82" s="23">
        <f t="shared" si="86"/>
        <v>3.8746849921291737E-3</v>
      </c>
      <c r="AF82" s="27">
        <f t="shared" si="87"/>
        <v>0.98994444269257886</v>
      </c>
      <c r="AG82" s="27">
        <f t="shared" ca="1" si="13"/>
        <v>-0.17537027334819011</v>
      </c>
      <c r="AH82" s="43">
        <f t="shared" ca="1" si="14"/>
        <v>0</v>
      </c>
      <c r="AI82" s="25">
        <f t="shared" si="56"/>
        <v>84.885878000000005</v>
      </c>
      <c r="AJ82" s="26">
        <f t="shared" si="88"/>
        <v>0</v>
      </c>
      <c r="AK82" s="23">
        <f t="shared" si="89"/>
        <v>3.8746849921291737E-3</v>
      </c>
      <c r="AL82" s="27">
        <f t="shared" si="90"/>
        <v>1.1968987967196547</v>
      </c>
      <c r="AM82" s="27">
        <f t="shared" ca="1" si="15"/>
        <v>-4.5823050783319164E-2</v>
      </c>
      <c r="AN82" s="43">
        <f t="shared" ca="1" si="16"/>
        <v>0</v>
      </c>
      <c r="AO82" s="25">
        <f t="shared" si="57"/>
        <v>84.885878000000005</v>
      </c>
      <c r="AP82" s="34">
        <f t="shared" si="91"/>
        <v>0</v>
      </c>
      <c r="AQ82" s="23">
        <f t="shared" si="92"/>
        <v>3.8746849921291737E-3</v>
      </c>
      <c r="AR82" s="27">
        <f t="shared" si="93"/>
        <v>1.0277779437108736</v>
      </c>
      <c r="AS82" s="27">
        <f t="shared" ca="1" si="17"/>
        <v>-0.15844237654820825</v>
      </c>
      <c r="AT82" s="43">
        <f t="shared" ca="1" si="18"/>
        <v>0</v>
      </c>
      <c r="AU82" s="25">
        <f t="shared" si="58"/>
        <v>80.179352000000009</v>
      </c>
      <c r="AV82" s="26">
        <f t="shared" si="94"/>
        <v>1</v>
      </c>
      <c r="AW82" s="23">
        <f t="shared" si="95"/>
        <v>-1.6661092520868004E-2</v>
      </c>
      <c r="AX82" s="27">
        <f t="shared" si="96"/>
        <v>1.0181124693877324</v>
      </c>
      <c r="AY82" s="27">
        <f t="shared" ca="1" si="19"/>
        <v>-0.18835288943197981</v>
      </c>
      <c r="AZ82" s="43">
        <f t="shared" ca="1" si="20"/>
        <v>0</v>
      </c>
      <c r="BA82" s="25">
        <f t="shared" si="59"/>
        <v>80.179352000000009</v>
      </c>
      <c r="BB82" s="26">
        <f t="shared" si="97"/>
        <v>0</v>
      </c>
      <c r="BC82" s="23">
        <f t="shared" si="98"/>
        <v>3.8746849921291737E-3</v>
      </c>
      <c r="BD82" s="27">
        <f t="shared" si="99"/>
        <v>1.181367647968822</v>
      </c>
      <c r="BE82" s="27">
        <f t="shared" ca="1" si="21"/>
        <v>-5.8204602317597387E-2</v>
      </c>
      <c r="BF82" s="43">
        <f t="shared" ca="1" si="22"/>
        <v>0</v>
      </c>
      <c r="BG82" s="25">
        <f t="shared" si="60"/>
        <v>84.885878000000005</v>
      </c>
      <c r="BH82" s="26">
        <f t="shared" si="140"/>
        <v>0</v>
      </c>
      <c r="BI82" s="23">
        <f t="shared" si="100"/>
        <v>3.8746849921291737E-3</v>
      </c>
      <c r="BJ82" s="27">
        <f t="shared" si="101"/>
        <v>1.1124342896891271</v>
      </c>
      <c r="BK82" s="27">
        <f t="shared" ca="1" si="23"/>
        <v>-0.11315880703636605</v>
      </c>
      <c r="BL82" s="43">
        <f t="shared" ca="1" si="24"/>
        <v>0</v>
      </c>
      <c r="BM82" s="25">
        <f t="shared" si="61"/>
        <v>80.27030666666667</v>
      </c>
      <c r="BN82" s="26">
        <f t="shared" si="102"/>
        <v>0</v>
      </c>
      <c r="BO82" s="23">
        <f t="shared" si="103"/>
        <v>3.8746849921291737E-3</v>
      </c>
      <c r="BP82" s="27">
        <f t="shared" si="104"/>
        <v>1.1108592430231221</v>
      </c>
      <c r="BQ82" s="27">
        <f t="shared" ca="1" si="25"/>
        <v>-0.11441444638261766</v>
      </c>
      <c r="BR82" s="43">
        <f t="shared" ca="1" si="26"/>
        <v>0</v>
      </c>
      <c r="BS82" s="25">
        <f t="shared" si="62"/>
        <v>84.885878000000005</v>
      </c>
      <c r="BT82" s="34">
        <f t="shared" si="105"/>
        <v>0.25</v>
      </c>
      <c r="BU82" s="23">
        <f t="shared" si="106"/>
        <v>-1.2592593861201207E-3</v>
      </c>
      <c r="BV82" s="27">
        <f t="shared" si="107"/>
        <v>1.1067513234865178</v>
      </c>
      <c r="BW82" s="27">
        <f t="shared" ca="1" si="27"/>
        <v>-0.11768931151056949</v>
      </c>
      <c r="BX82" s="43">
        <f t="shared" ca="1" si="28"/>
        <v>0</v>
      </c>
      <c r="BY82" s="25">
        <f t="shared" si="63"/>
        <v>79.049205000000001</v>
      </c>
      <c r="BZ82" s="50">
        <f>IF($B81&gt;=BY81,MIN(1,1/$CA$15+BZ81),0)</f>
        <v>0</v>
      </c>
      <c r="CA82" s="23">
        <f t="shared" si="108"/>
        <v>3.8746849921291737E-3</v>
      </c>
      <c r="CB82" s="27">
        <f t="shared" si="109"/>
        <v>0.948367486402107</v>
      </c>
      <c r="CC82" s="27">
        <f t="shared" ca="1" si="29"/>
        <v>-0.19809700501340521</v>
      </c>
      <c r="CD82" s="43">
        <f t="shared" ca="1" si="30"/>
        <v>0</v>
      </c>
      <c r="CE82" s="25">
        <f t="shared" si="64"/>
        <v>80.179352000000009</v>
      </c>
      <c r="CF82" s="34">
        <f>IF($B81&gt;=CE81,MIN(1,1/$CA$15+CF81),0)</f>
        <v>0</v>
      </c>
      <c r="CG82" s="23">
        <f t="shared" si="110"/>
        <v>3.8746849921291737E-3</v>
      </c>
      <c r="CH82" s="27">
        <f t="shared" si="111"/>
        <v>1.1086002994995647</v>
      </c>
      <c r="CI82" s="27">
        <f t="shared" ca="1" si="31"/>
        <v>-6.2610313872774492E-2</v>
      </c>
      <c r="CJ82" s="43">
        <f t="shared" ca="1" si="32"/>
        <v>0</v>
      </c>
      <c r="CK82" s="25">
        <f t="shared" si="65"/>
        <v>84.885878000000005</v>
      </c>
      <c r="CL82" s="34">
        <f>IF($B81&gt;=CK81,MIN(1,1/$CA$15+CL81),0)</f>
        <v>0</v>
      </c>
      <c r="CM82" s="23">
        <f t="shared" si="112"/>
        <v>3.8746849921291737E-3</v>
      </c>
      <c r="CN82" s="27">
        <f t="shared" si="113"/>
        <v>1.1791265426255857</v>
      </c>
      <c r="CO82" s="27">
        <f t="shared" ca="1" si="33"/>
        <v>-4.5823050783318831E-2</v>
      </c>
      <c r="CP82" s="43">
        <f t="shared" ca="1" si="34"/>
        <v>0</v>
      </c>
      <c r="CQ82" s="25">
        <f t="shared" si="138"/>
        <v>93.322614000000002</v>
      </c>
      <c r="CR82" s="34">
        <f>IF($B81&gt;=CQ81,MIN(1,1/$CA$15+CR81),0)</f>
        <v>0</v>
      </c>
      <c r="CS82" s="23">
        <f t="shared" si="114"/>
        <v>3.8746849921291737E-3</v>
      </c>
      <c r="CT82" s="27">
        <f t="shared" si="115"/>
        <v>1.0943645545967817</v>
      </c>
      <c r="CU82" s="27">
        <f t="shared" ca="1" si="35"/>
        <v>-0.11441444638261766</v>
      </c>
      <c r="CV82" s="43">
        <f t="shared" ca="1" si="36"/>
        <v>0</v>
      </c>
      <c r="CW82" s="25">
        <f t="shared" si="66"/>
        <v>84.885878000000005</v>
      </c>
      <c r="CX82" s="34">
        <f t="shared" si="116"/>
        <v>0</v>
      </c>
      <c r="CY82" s="23">
        <f t="shared" si="117"/>
        <v>3.8746849921291737E-3</v>
      </c>
      <c r="CZ82" s="27">
        <f t="shared" si="118"/>
        <v>1.0820773077203907</v>
      </c>
      <c r="DA82" s="27">
        <f t="shared" ca="1" si="37"/>
        <v>-0.10092506434759663</v>
      </c>
      <c r="DB82" s="43">
        <f t="shared" ca="1" si="38"/>
        <v>0</v>
      </c>
      <c r="DC82" s="25">
        <f t="shared" si="67"/>
        <v>84.885878000000005</v>
      </c>
      <c r="DD82" s="34">
        <f t="shared" si="68"/>
        <v>0.125</v>
      </c>
      <c r="DE82" s="23">
        <f t="shared" si="119"/>
        <v>2.1633701993794088E-3</v>
      </c>
      <c r="DF82" s="27">
        <f t="shared" si="120"/>
        <v>1.0723864073092504</v>
      </c>
      <c r="DG82" s="27">
        <f t="shared" ca="1" si="2"/>
        <v>-0.12556439205780612</v>
      </c>
      <c r="DH82" s="43">
        <f t="shared" ca="1" si="3"/>
        <v>0</v>
      </c>
      <c r="DI82" s="25">
        <f t="shared" si="69"/>
        <v>79.049205000000001</v>
      </c>
      <c r="DJ82" s="26">
        <f>IF(DJ81=0,IF($B81&gt;=$DK$14*DI81,1,0),IF($B81&lt;DI81*$DK$16,0,1))</f>
        <v>0</v>
      </c>
      <c r="DK82" s="23">
        <f t="shared" si="121"/>
        <v>3.8746849921291737E-3</v>
      </c>
      <c r="DL82" s="27">
        <f t="shared" si="122"/>
        <v>1.1587643794533062</v>
      </c>
      <c r="DM82" s="27">
        <f t="shared" ca="1" si="39"/>
        <v>-4.5823050783318942E-2</v>
      </c>
      <c r="DN82" s="43">
        <f t="shared" ca="1" si="40"/>
        <v>0</v>
      </c>
      <c r="DO82" s="25">
        <f t="shared" si="70"/>
        <v>80.179352000000009</v>
      </c>
      <c r="DP82" s="26">
        <f>IF(DP81=0,IF($B81&gt;=$DK$14*DO81,1,0),IF($B81&lt;DO81*$DK$16,0,1))</f>
        <v>0</v>
      </c>
      <c r="DQ82" s="23">
        <f t="shared" si="123"/>
        <v>3.8746849921291737E-3</v>
      </c>
      <c r="DR82" s="27">
        <f t="shared" si="124"/>
        <v>1.1399773336447774</v>
      </c>
      <c r="DS82" s="27">
        <f t="shared" ca="1" si="41"/>
        <v>-5.0391964951227664E-2</v>
      </c>
      <c r="DT82" s="43">
        <f t="shared" ca="1" si="42"/>
        <v>0</v>
      </c>
      <c r="DU82" s="25">
        <f t="shared" si="71"/>
        <v>84.885878000000005</v>
      </c>
      <c r="DV82" s="26">
        <f>IF(DV81=0,IF($B81&gt;=$DK$14*DU81,1,0),IF($B81&lt;DU81*$DK$16,0,1))</f>
        <v>0</v>
      </c>
      <c r="DW82" s="23">
        <f t="shared" si="125"/>
        <v>3.8746849921291737E-3</v>
      </c>
      <c r="DX82" s="27">
        <f t="shared" si="126"/>
        <v>1.1968987967196547</v>
      </c>
      <c r="DY82" s="27">
        <f t="shared" ca="1" si="43"/>
        <v>-4.5823050783319164E-2</v>
      </c>
      <c r="DZ82" s="43">
        <f t="shared" ca="1" si="44"/>
        <v>0</v>
      </c>
      <c r="EA82" s="25">
        <f t="shared" si="139"/>
        <v>93.322614000000002</v>
      </c>
      <c r="EB82" s="26">
        <f>IF(EB81=0,IF($B81&gt;=$DK$14*EA81,1,0),IF($B81&lt;EA81*$DK$16,0,1))</f>
        <v>0</v>
      </c>
      <c r="EC82" s="23">
        <f t="shared" si="127"/>
        <v>3.8746849921291737E-3</v>
      </c>
      <c r="ED82" s="27">
        <f t="shared" si="128"/>
        <v>1.1108592430231221</v>
      </c>
      <c r="EE82" s="27">
        <f t="shared" ca="1" si="45"/>
        <v>-0.11441444638261766</v>
      </c>
      <c r="EF82" s="43">
        <f t="shared" ca="1" si="46"/>
        <v>0</v>
      </c>
      <c r="EG82" s="25">
        <f t="shared" si="72"/>
        <v>84.885878000000005</v>
      </c>
      <c r="EH82" s="34">
        <f t="shared" si="129"/>
        <v>0</v>
      </c>
      <c r="EI82" s="23">
        <f t="shared" si="130"/>
        <v>3.8746849921291737E-3</v>
      </c>
      <c r="EJ82" s="27">
        <f t="shared" si="131"/>
        <v>1.1519967905598365</v>
      </c>
      <c r="EK82" s="27">
        <f t="shared" ca="1" si="47"/>
        <v>-6.3109457859381379E-2</v>
      </c>
      <c r="EL82" s="43">
        <f t="shared" ca="1" si="48"/>
        <v>0</v>
      </c>
      <c r="EM82" s="47"/>
      <c r="EN82" s="47"/>
      <c r="EO82" s="47"/>
      <c r="EP82" s="47"/>
      <c r="EQ82" s="47"/>
      <c r="ER82" s="47"/>
      <c r="ES82" s="47"/>
      <c r="ET82" s="47"/>
      <c r="EU82" s="47"/>
      <c r="EV82" s="47"/>
      <c r="EW82" s="47"/>
      <c r="EX82" s="47"/>
      <c r="EY82" s="47"/>
      <c r="EZ82" s="47"/>
      <c r="FA82" s="25">
        <f t="shared" si="73"/>
        <v>84.885878000000005</v>
      </c>
      <c r="FB82" s="26">
        <f t="shared" si="132"/>
        <v>0</v>
      </c>
      <c r="FC82" s="23">
        <f t="shared" si="133"/>
        <v>1.6661092520868004E-2</v>
      </c>
      <c r="FD82" s="27">
        <f t="shared" si="134"/>
        <v>1.4484188636271744</v>
      </c>
      <c r="FE82" s="27">
        <f t="shared" ca="1" si="49"/>
        <v>0</v>
      </c>
      <c r="FF82" s="43">
        <f t="shared" ca="1" si="50"/>
        <v>0</v>
      </c>
      <c r="FG82" s="25">
        <f t="shared" si="74"/>
        <v>84.885878000000005</v>
      </c>
      <c r="FH82" s="26">
        <f t="shared" si="135"/>
        <v>0</v>
      </c>
      <c r="FI82" s="23">
        <f t="shared" si="136"/>
        <v>3.8746849921291737E-3</v>
      </c>
      <c r="FJ82" s="27">
        <f t="shared" si="137"/>
        <v>1.1968987967196547</v>
      </c>
      <c r="FK82" s="27">
        <f t="shared" ca="1" si="51"/>
        <v>-4.5823050783319164E-2</v>
      </c>
      <c r="FL82" s="43">
        <f t="shared" ca="1" si="52"/>
        <v>0</v>
      </c>
      <c r="FM82" s="47"/>
      <c r="FN82" s="47"/>
    </row>
    <row r="83" spans="1:170" x14ac:dyDescent="0.2">
      <c r="A83" s="30">
        <v>27180</v>
      </c>
      <c r="B83" s="34">
        <v>75.385900000000007</v>
      </c>
      <c r="C83" s="23">
        <v>3.914607630530309E-3</v>
      </c>
      <c r="D83" s="24">
        <f t="shared" si="4"/>
        <v>-3.826298731328559E-2</v>
      </c>
      <c r="E83" s="25" t="e">
        <f>#N/A</f>
        <v>#N/A</v>
      </c>
      <c r="F83" s="26">
        <v>1</v>
      </c>
      <c r="G83" s="23">
        <f t="shared" si="75"/>
        <v>-3.826298731328559E-2</v>
      </c>
      <c r="H83" s="27">
        <f t="shared" si="76"/>
        <v>0.85681276503368253</v>
      </c>
      <c r="I83" s="27">
        <f t="shared" ca="1" si="5"/>
        <v>-0.31694225741523574</v>
      </c>
      <c r="J83" s="43">
        <f t="shared" ca="1" si="6"/>
        <v>0</v>
      </c>
      <c r="K83" s="25" t="e">
        <f>#N/A</f>
        <v>#N/A</v>
      </c>
      <c r="L83" s="26">
        <v>0</v>
      </c>
      <c r="M83" s="23">
        <f t="shared" si="77"/>
        <v>3.914607630530309E-3</v>
      </c>
      <c r="N83" s="27">
        <f t="shared" si="78"/>
        <v>1.1067519950385518</v>
      </c>
      <c r="O83" s="27">
        <f t="shared" ca="1" si="7"/>
        <v>0</v>
      </c>
      <c r="P83" s="43">
        <f t="shared" ca="1" si="8"/>
        <v>0</v>
      </c>
      <c r="Q83" s="25">
        <f t="shared" si="53"/>
        <v>83.112441000000004</v>
      </c>
      <c r="R83" s="26">
        <f t="shared" si="79"/>
        <v>0</v>
      </c>
      <c r="S83" s="23">
        <f t="shared" si="80"/>
        <v>3.914607630530309E-3</v>
      </c>
      <c r="T83" s="27">
        <f t="shared" si="81"/>
        <v>1.201584185882266</v>
      </c>
      <c r="U83" s="27">
        <f t="shared" ca="1" si="9"/>
        <v>-4.2087822417039455E-2</v>
      </c>
      <c r="V83" s="43">
        <f t="shared" ca="1" si="10"/>
        <v>0</v>
      </c>
      <c r="W83" s="25">
        <f t="shared" si="54"/>
        <v>76.885525000000001</v>
      </c>
      <c r="X83" s="26">
        <f t="shared" si="82"/>
        <v>0</v>
      </c>
      <c r="Y83" s="23">
        <f t="shared" si="83"/>
        <v>3.914607630530309E-3</v>
      </c>
      <c r="Z83" s="27">
        <f t="shared" si="84"/>
        <v>0.91132020935694091</v>
      </c>
      <c r="AA83" s="27">
        <f t="shared" ca="1" si="11"/>
        <v>-0.24957933420945921</v>
      </c>
      <c r="AB83" s="43">
        <f t="shared" ca="1" si="12"/>
        <v>0</v>
      </c>
      <c r="AC83" s="25">
        <f t="shared" si="55"/>
        <v>79.218029999999999</v>
      </c>
      <c r="AD83" s="26">
        <f t="shared" si="85"/>
        <v>0</v>
      </c>
      <c r="AE83" s="23">
        <f t="shared" si="86"/>
        <v>3.914607630530309E-3</v>
      </c>
      <c r="AF83" s="27">
        <f t="shared" si="87"/>
        <v>0.99381968676174426</v>
      </c>
      <c r="AG83" s="27">
        <f t="shared" ca="1" si="13"/>
        <v>-0.17214217152787692</v>
      </c>
      <c r="AH83" s="43">
        <f t="shared" ca="1" si="14"/>
        <v>0</v>
      </c>
      <c r="AI83" s="25">
        <f t="shared" si="56"/>
        <v>83.112441000000004</v>
      </c>
      <c r="AJ83" s="26">
        <f t="shared" si="88"/>
        <v>0</v>
      </c>
      <c r="AK83" s="23">
        <f t="shared" si="89"/>
        <v>3.914607630530309E-3</v>
      </c>
      <c r="AL83" s="27">
        <f t="shared" si="90"/>
        <v>1.201584185882266</v>
      </c>
      <c r="AM83" s="27">
        <f t="shared" ca="1" si="15"/>
        <v>-4.2087822417039455E-2</v>
      </c>
      <c r="AN83" s="43">
        <f t="shared" ca="1" si="16"/>
        <v>0</v>
      </c>
      <c r="AO83" s="25">
        <f t="shared" si="57"/>
        <v>83.112441000000004</v>
      </c>
      <c r="AP83" s="34">
        <f t="shared" si="91"/>
        <v>0</v>
      </c>
      <c r="AQ83" s="23">
        <f t="shared" si="92"/>
        <v>3.914607630530309E-3</v>
      </c>
      <c r="AR83" s="27">
        <f t="shared" si="93"/>
        <v>1.0318012910918148</v>
      </c>
      <c r="AS83" s="27">
        <f t="shared" ca="1" si="17"/>
        <v>-0.15514800865391309</v>
      </c>
      <c r="AT83" s="43">
        <f t="shared" ca="1" si="18"/>
        <v>0</v>
      </c>
      <c r="AU83" s="25">
        <f t="shared" si="58"/>
        <v>79.218029999999999</v>
      </c>
      <c r="AV83" s="26">
        <f t="shared" si="94"/>
        <v>0</v>
      </c>
      <c r="AW83" s="23">
        <f t="shared" si="95"/>
        <v>3.914607630530309E-3</v>
      </c>
      <c r="AX83" s="27">
        <f t="shared" si="96"/>
        <v>1.0220979802291357</v>
      </c>
      <c r="AY83" s="27">
        <f t="shared" ca="1" si="19"/>
        <v>-0.18517560945965239</v>
      </c>
      <c r="AZ83" s="43">
        <f t="shared" ca="1" si="20"/>
        <v>0</v>
      </c>
      <c r="BA83" s="25">
        <f t="shared" si="59"/>
        <v>79.218029999999999</v>
      </c>
      <c r="BB83" s="26">
        <f t="shared" si="97"/>
        <v>0</v>
      </c>
      <c r="BC83" s="23">
        <f t="shared" si="98"/>
        <v>3.914607630530309E-3</v>
      </c>
      <c r="BD83" s="27">
        <f t="shared" si="99"/>
        <v>1.1859922387780224</v>
      </c>
      <c r="BE83" s="27">
        <f t="shared" ca="1" si="21"/>
        <v>-5.4517842867431554E-2</v>
      </c>
      <c r="BF83" s="43">
        <f t="shared" ca="1" si="22"/>
        <v>0</v>
      </c>
      <c r="BG83" s="25">
        <f t="shared" si="60"/>
        <v>83.112441000000004</v>
      </c>
      <c r="BH83" s="26">
        <f t="shared" si="140"/>
        <v>0</v>
      </c>
      <c r="BI83" s="23">
        <f t="shared" si="100"/>
        <v>3.914607630530309E-3</v>
      </c>
      <c r="BJ83" s="27">
        <f t="shared" si="101"/>
        <v>1.1167890334480077</v>
      </c>
      <c r="BK83" s="27">
        <f t="shared" ca="1" si="23"/>
        <v>-0.10968717173532194</v>
      </c>
      <c r="BL83" s="43">
        <f t="shared" ca="1" si="24"/>
        <v>0</v>
      </c>
      <c r="BM83" s="25">
        <f t="shared" si="61"/>
        <v>79.380443333333332</v>
      </c>
      <c r="BN83" s="26">
        <f t="shared" si="102"/>
        <v>0</v>
      </c>
      <c r="BO83" s="23">
        <f t="shared" si="103"/>
        <v>3.914607630530309E-3</v>
      </c>
      <c r="BP83" s="27">
        <f t="shared" si="104"/>
        <v>1.1152078210923055</v>
      </c>
      <c r="BQ83" s="27">
        <f t="shared" ca="1" si="25"/>
        <v>-0.11094772641693973</v>
      </c>
      <c r="BR83" s="43">
        <f t="shared" ca="1" si="26"/>
        <v>0</v>
      </c>
      <c r="BS83" s="25">
        <f t="shared" si="62"/>
        <v>83.112441000000004</v>
      </c>
      <c r="BT83" s="34">
        <f t="shared" si="105"/>
        <v>0</v>
      </c>
      <c r="BU83" s="23">
        <f t="shared" si="106"/>
        <v>3.914607630530309E-3</v>
      </c>
      <c r="BV83" s="27">
        <f t="shared" si="107"/>
        <v>1.1110838206625377</v>
      </c>
      <c r="BW83" s="27">
        <f t="shared" ca="1" si="27"/>
        <v>-0.11423541135691029</v>
      </c>
      <c r="BX83" s="43">
        <f t="shared" ca="1" si="28"/>
        <v>0</v>
      </c>
      <c r="BY83" s="25">
        <f t="shared" si="63"/>
        <v>76.885525000000001</v>
      </c>
      <c r="BZ83" s="50">
        <f>IF($B82&gt;=BY82,MIN(1,1/$CA$15+BZ82),0)</f>
        <v>0</v>
      </c>
      <c r="CA83" s="23">
        <f t="shared" si="108"/>
        <v>3.914607630530309E-3</v>
      </c>
      <c r="CB83" s="27">
        <f t="shared" si="109"/>
        <v>0.95207997300092351</v>
      </c>
      <c r="CC83" s="27">
        <f t="shared" ca="1" si="29"/>
        <v>-0.19495786943028559</v>
      </c>
      <c r="CD83" s="43">
        <f t="shared" ca="1" si="30"/>
        <v>0</v>
      </c>
      <c r="CE83" s="25">
        <f t="shared" si="64"/>
        <v>79.218029999999999</v>
      </c>
      <c r="CF83" s="34">
        <f>IF($B82&gt;=CE82,MIN(1,1/$CA$15+CF82),0)</f>
        <v>0</v>
      </c>
      <c r="CG83" s="23">
        <f t="shared" si="110"/>
        <v>3.914607630530309E-3</v>
      </c>
      <c r="CH83" s="27">
        <f t="shared" si="111"/>
        <v>1.112940034691194</v>
      </c>
      <c r="CI83" s="27">
        <f t="shared" ca="1" si="31"/>
        <v>-5.8940801054680358E-2</v>
      </c>
      <c r="CJ83" s="43">
        <f t="shared" ca="1" si="32"/>
        <v>0</v>
      </c>
      <c r="CK83" s="25">
        <f t="shared" si="65"/>
        <v>83.112441000000004</v>
      </c>
      <c r="CL83" s="34">
        <f>IF($B82&gt;=CK82,MIN(1,1/$CA$15+CL82),0)</f>
        <v>0</v>
      </c>
      <c r="CM83" s="23">
        <f t="shared" si="112"/>
        <v>3.914607630530309E-3</v>
      </c>
      <c r="CN83" s="27">
        <f t="shared" si="113"/>
        <v>1.1837423603867085</v>
      </c>
      <c r="CO83" s="27">
        <f t="shared" ca="1" si="33"/>
        <v>-4.2087822417039233E-2</v>
      </c>
      <c r="CP83" s="43">
        <f t="shared" ca="1" si="34"/>
        <v>0</v>
      </c>
      <c r="CQ83" s="25">
        <f t="shared" si="138"/>
        <v>91.891148999999999</v>
      </c>
      <c r="CR83" s="34">
        <f>IF($B82&gt;=CQ82,MIN(1,1/$CA$15+CR82),0)</f>
        <v>0</v>
      </c>
      <c r="CS83" s="23">
        <f t="shared" si="114"/>
        <v>3.914607630530309E-3</v>
      </c>
      <c r="CT83" s="27">
        <f t="shared" si="115"/>
        <v>1.0986485624327882</v>
      </c>
      <c r="CU83" s="27">
        <f t="shared" ca="1" si="35"/>
        <v>-0.11094772641693962</v>
      </c>
      <c r="CV83" s="43">
        <f t="shared" ca="1" si="36"/>
        <v>0</v>
      </c>
      <c r="CW83" s="25">
        <f t="shared" si="66"/>
        <v>83.112441000000004</v>
      </c>
      <c r="CX83" s="34">
        <f t="shared" si="116"/>
        <v>0</v>
      </c>
      <c r="CY83" s="23">
        <f t="shared" si="117"/>
        <v>3.914607630530309E-3</v>
      </c>
      <c r="CZ83" s="27">
        <f t="shared" si="118"/>
        <v>1.0863132158060167</v>
      </c>
      <c r="DA83" s="27">
        <f t="shared" ca="1" si="37"/>
        <v>-9.7405538744073095E-2</v>
      </c>
      <c r="DB83" s="43">
        <f t="shared" ca="1" si="38"/>
        <v>0</v>
      </c>
      <c r="DC83" s="25">
        <f t="shared" si="67"/>
        <v>83.112441000000004</v>
      </c>
      <c r="DD83" s="34">
        <f t="shared" si="68"/>
        <v>0</v>
      </c>
      <c r="DE83" s="23">
        <f t="shared" si="119"/>
        <v>3.914607630530309E-3</v>
      </c>
      <c r="DF83" s="27">
        <f t="shared" si="120"/>
        <v>1.0765843793221801</v>
      </c>
      <c r="DG83" s="27">
        <f t="shared" ca="1" si="2"/>
        <v>-0.12214131975454823</v>
      </c>
      <c r="DH83" s="43">
        <f t="shared" ca="1" si="3"/>
        <v>0</v>
      </c>
      <c r="DI83" s="25">
        <f t="shared" si="69"/>
        <v>76.885525000000001</v>
      </c>
      <c r="DJ83" s="26">
        <f>IF(DJ82=0,IF($B82&gt;=$DK$14*DI82,1,0),IF($B82&lt;DI82*$DK$16,0,1))</f>
        <v>0</v>
      </c>
      <c r="DK83" s="23">
        <f t="shared" si="121"/>
        <v>3.914607630530309E-3</v>
      </c>
      <c r="DL83" s="27">
        <f t="shared" si="122"/>
        <v>1.1633004873351009</v>
      </c>
      <c r="DM83" s="27">
        <f t="shared" ca="1" si="39"/>
        <v>-4.2087822417039122E-2</v>
      </c>
      <c r="DN83" s="43">
        <f t="shared" ca="1" si="40"/>
        <v>0</v>
      </c>
      <c r="DO83" s="25">
        <f t="shared" si="70"/>
        <v>79.218029999999999</v>
      </c>
      <c r="DP83" s="26">
        <f>IF(DP82=0,IF($B82&gt;=$DK$14*DO82,1,0),IF($B82&lt;DO82*$DK$16,0,1))</f>
        <v>0</v>
      </c>
      <c r="DQ83" s="23">
        <f t="shared" si="123"/>
        <v>3.914607630530309E-3</v>
      </c>
      <c r="DR83" s="27">
        <f t="shared" si="124"/>
        <v>1.1444398976136949</v>
      </c>
      <c r="DS83" s="27">
        <f t="shared" ca="1" si="41"/>
        <v>-4.6674622091212759E-2</v>
      </c>
      <c r="DT83" s="43">
        <f t="shared" ca="1" si="42"/>
        <v>0</v>
      </c>
      <c r="DU83" s="25">
        <f t="shared" si="71"/>
        <v>83.112441000000004</v>
      </c>
      <c r="DV83" s="26">
        <f>IF(DV82=0,IF($B82&gt;=$DK$14*DU82,1,0),IF($B82&lt;DU82*$DK$16,0,1))</f>
        <v>0</v>
      </c>
      <c r="DW83" s="23">
        <f t="shared" si="125"/>
        <v>3.914607630530309E-3</v>
      </c>
      <c r="DX83" s="27">
        <f t="shared" si="126"/>
        <v>1.201584185882266</v>
      </c>
      <c r="DY83" s="27">
        <f t="shared" ca="1" si="43"/>
        <v>-4.2087822417039455E-2</v>
      </c>
      <c r="DZ83" s="43">
        <f t="shared" ca="1" si="44"/>
        <v>0</v>
      </c>
      <c r="EA83" s="25">
        <f t="shared" si="139"/>
        <v>91.891148999999999</v>
      </c>
      <c r="EB83" s="26">
        <f>IF(EB82=0,IF($B82&gt;=$DK$14*EA82,1,0),IF($B82&lt;EA82*$DK$16,0,1))</f>
        <v>0</v>
      </c>
      <c r="EC83" s="23">
        <f t="shared" si="127"/>
        <v>3.914607630530309E-3</v>
      </c>
      <c r="ED83" s="27">
        <f t="shared" si="128"/>
        <v>1.1152078210923055</v>
      </c>
      <c r="EE83" s="27">
        <f t="shared" ca="1" si="45"/>
        <v>-0.11094772641693973</v>
      </c>
      <c r="EF83" s="43">
        <f t="shared" ca="1" si="46"/>
        <v>0</v>
      </c>
      <c r="EG83" s="25">
        <f t="shared" si="72"/>
        <v>83.112441000000004</v>
      </c>
      <c r="EH83" s="34">
        <f t="shared" si="129"/>
        <v>0</v>
      </c>
      <c r="EI83" s="23">
        <f t="shared" si="130"/>
        <v>3.914607630530309E-3</v>
      </c>
      <c r="EJ83" s="27">
        <f t="shared" si="131"/>
        <v>1.1565064059865084</v>
      </c>
      <c r="EK83" s="27">
        <f t="shared" ca="1" si="47"/>
        <v>-5.9441898994145981E-2</v>
      </c>
      <c r="EL83" s="43">
        <f t="shared" ca="1" si="48"/>
        <v>0</v>
      </c>
      <c r="EM83" s="47"/>
      <c r="EN83" s="47"/>
      <c r="EO83" s="47"/>
      <c r="EP83" s="47"/>
      <c r="EQ83" s="47"/>
      <c r="ER83" s="47"/>
      <c r="ES83" s="47"/>
      <c r="ET83" s="47"/>
      <c r="EU83" s="47"/>
      <c r="EV83" s="47"/>
      <c r="EW83" s="47"/>
      <c r="EX83" s="47"/>
      <c r="EY83" s="47"/>
      <c r="EZ83" s="47"/>
      <c r="FA83" s="25">
        <f t="shared" si="73"/>
        <v>83.112441000000004</v>
      </c>
      <c r="FB83" s="26">
        <f t="shared" si="132"/>
        <v>0</v>
      </c>
      <c r="FC83" s="23">
        <f t="shared" si="133"/>
        <v>3.826298731328559E-2</v>
      </c>
      <c r="FD83" s="27">
        <f t="shared" si="134"/>
        <v>1.5038396962304645</v>
      </c>
      <c r="FE83" s="27">
        <f t="shared" ca="1" si="49"/>
        <v>0</v>
      </c>
      <c r="FF83" s="43">
        <f t="shared" ca="1" si="50"/>
        <v>0</v>
      </c>
      <c r="FG83" s="25">
        <f t="shared" si="74"/>
        <v>83.112441000000004</v>
      </c>
      <c r="FH83" s="26">
        <f t="shared" si="135"/>
        <v>0</v>
      </c>
      <c r="FI83" s="23">
        <f t="shared" si="136"/>
        <v>3.914607630530309E-3</v>
      </c>
      <c r="FJ83" s="27">
        <f t="shared" si="137"/>
        <v>1.201584185882266</v>
      </c>
      <c r="FK83" s="27">
        <f t="shared" ca="1" si="51"/>
        <v>-4.2087822417039455E-2</v>
      </c>
      <c r="FL83" s="43">
        <f t="shared" ca="1" si="52"/>
        <v>0</v>
      </c>
      <c r="FM83" s="47"/>
      <c r="FN83" s="47"/>
    </row>
    <row r="84" spans="1:170" x14ac:dyDescent="0.2">
      <c r="A84" s="30">
        <v>27210</v>
      </c>
      <c r="B84" s="34">
        <v>72.527429999999995</v>
      </c>
      <c r="C84" s="23">
        <v>4.6223247219101538E-3</v>
      </c>
      <c r="D84" s="24">
        <f t="shared" si="4"/>
        <v>-3.7917833441001747E-2</v>
      </c>
      <c r="E84" s="25" t="e">
        <f>#N/A</f>
        <v>#N/A</v>
      </c>
      <c r="F84" s="26">
        <v>1</v>
      </c>
      <c r="G84" s="23">
        <f t="shared" si="75"/>
        <v>-3.7917833441001747E-2</v>
      </c>
      <c r="H84" s="27">
        <f t="shared" si="76"/>
        <v>0.82432428131901114</v>
      </c>
      <c r="I84" s="27">
        <f t="shared" ca="1" si="5"/>
        <v>-0.34284232712915153</v>
      </c>
      <c r="J84" s="43">
        <f t="shared" ca="1" si="6"/>
        <v>0</v>
      </c>
      <c r="K84" s="25" t="e">
        <f>#N/A</f>
        <v>#N/A</v>
      </c>
      <c r="L84" s="26">
        <v>0</v>
      </c>
      <c r="M84" s="23">
        <f t="shared" si="77"/>
        <v>4.6223247219101538E-3</v>
      </c>
      <c r="N84" s="27">
        <f t="shared" si="78"/>
        <v>1.1118677621462418</v>
      </c>
      <c r="O84" s="27">
        <f t="shared" ca="1" si="7"/>
        <v>0</v>
      </c>
      <c r="P84" s="43">
        <f t="shared" ca="1" si="8"/>
        <v>0</v>
      </c>
      <c r="Q84" s="25">
        <f t="shared" si="53"/>
        <v>81.426270000000002</v>
      </c>
      <c r="R84" s="26">
        <f t="shared" si="79"/>
        <v>0</v>
      </c>
      <c r="S84" s="23">
        <f t="shared" si="80"/>
        <v>4.6223247219101538E-3</v>
      </c>
      <c r="T84" s="27">
        <f t="shared" si="81"/>
        <v>1.207138298170126</v>
      </c>
      <c r="U84" s="27">
        <f t="shared" ca="1" si="9"/>
        <v>-3.7660041277178813E-2</v>
      </c>
      <c r="V84" s="43">
        <f t="shared" ca="1" si="10"/>
        <v>0</v>
      </c>
      <c r="W84" s="25">
        <f t="shared" si="54"/>
        <v>73.956665000000001</v>
      </c>
      <c r="X84" s="26">
        <f t="shared" si="82"/>
        <v>0</v>
      </c>
      <c r="Y84" s="23">
        <f t="shared" si="83"/>
        <v>4.6223247219101538E-3</v>
      </c>
      <c r="Z84" s="27">
        <f t="shared" si="84"/>
        <v>0.91553262729022789</v>
      </c>
      <c r="AA84" s="27">
        <f t="shared" ca="1" si="11"/>
        <v>-0.24611064621414325</v>
      </c>
      <c r="AB84" s="43">
        <f t="shared" ca="1" si="12"/>
        <v>0</v>
      </c>
      <c r="AC84" s="25">
        <f t="shared" si="55"/>
        <v>77.588449999999995</v>
      </c>
      <c r="AD84" s="26">
        <f t="shared" si="85"/>
        <v>0</v>
      </c>
      <c r="AE84" s="23">
        <f t="shared" si="86"/>
        <v>4.6223247219101538E-3</v>
      </c>
      <c r="AF84" s="27">
        <f t="shared" si="87"/>
        <v>0.99841344406898402</v>
      </c>
      <c r="AG84" s="27">
        <f t="shared" ca="1" si="13"/>
        <v>-0.16831554382110336</v>
      </c>
      <c r="AH84" s="43">
        <f t="shared" ca="1" si="14"/>
        <v>0</v>
      </c>
      <c r="AI84" s="25">
        <f t="shared" si="56"/>
        <v>81.426270000000002</v>
      </c>
      <c r="AJ84" s="26">
        <f t="shared" si="88"/>
        <v>0</v>
      </c>
      <c r="AK84" s="23">
        <f t="shared" si="89"/>
        <v>4.6223247219101538E-3</v>
      </c>
      <c r="AL84" s="27">
        <f t="shared" si="90"/>
        <v>1.207138298170126</v>
      </c>
      <c r="AM84" s="27">
        <f t="shared" ca="1" si="15"/>
        <v>-3.7660041277178813E-2</v>
      </c>
      <c r="AN84" s="43">
        <f t="shared" ca="1" si="16"/>
        <v>0</v>
      </c>
      <c r="AO84" s="25">
        <f t="shared" si="57"/>
        <v>81.426270000000002</v>
      </c>
      <c r="AP84" s="34">
        <f t="shared" si="91"/>
        <v>0</v>
      </c>
      <c r="AQ84" s="23">
        <f t="shared" si="92"/>
        <v>4.6223247219101538E-3</v>
      </c>
      <c r="AR84" s="27">
        <f t="shared" si="93"/>
        <v>1.0365706117077274</v>
      </c>
      <c r="AS84" s="27">
        <f t="shared" ca="1" si="17"/>
        <v>-0.151242828407959</v>
      </c>
      <c r="AT84" s="43">
        <f t="shared" ca="1" si="18"/>
        <v>0</v>
      </c>
      <c r="AU84" s="25">
        <f t="shared" si="58"/>
        <v>77.588449999999995</v>
      </c>
      <c r="AV84" s="26">
        <f t="shared" si="94"/>
        <v>0</v>
      </c>
      <c r="AW84" s="23">
        <f t="shared" si="95"/>
        <v>4.6223247219101538E-3</v>
      </c>
      <c r="AX84" s="27">
        <f t="shared" si="96"/>
        <v>1.0268224489913633</v>
      </c>
      <c r="AY84" s="27">
        <f t="shared" ca="1" si="19"/>
        <v>-0.18140922653524227</v>
      </c>
      <c r="AZ84" s="43">
        <f t="shared" ca="1" si="20"/>
        <v>0</v>
      </c>
      <c r="BA84" s="25">
        <f t="shared" si="59"/>
        <v>77.588449999999995</v>
      </c>
      <c r="BB84" s="26">
        <f t="shared" si="97"/>
        <v>0</v>
      </c>
      <c r="BC84" s="23">
        <f t="shared" si="98"/>
        <v>4.6223247219101538E-3</v>
      </c>
      <c r="BD84" s="27">
        <f t="shared" si="99"/>
        <v>1.1914742800233196</v>
      </c>
      <c r="BE84" s="27">
        <f t="shared" ca="1" si="21"/>
        <v>-5.0147517318392731E-2</v>
      </c>
      <c r="BF84" s="43">
        <f t="shared" ca="1" si="22"/>
        <v>0</v>
      </c>
      <c r="BG84" s="25">
        <f t="shared" si="60"/>
        <v>81.426270000000002</v>
      </c>
      <c r="BH84" s="26">
        <f t="shared" si="140"/>
        <v>0</v>
      </c>
      <c r="BI84" s="23">
        <f t="shared" si="100"/>
        <v>4.6223247219101538E-3</v>
      </c>
      <c r="BJ84" s="27">
        <f t="shared" si="101"/>
        <v>1.1219511950064727</v>
      </c>
      <c r="BK84" s="27">
        <f t="shared" ca="1" si="23"/>
        <v>-0.10557185673900027</v>
      </c>
      <c r="BL84" s="43">
        <f t="shared" ca="1" si="24"/>
        <v>0</v>
      </c>
      <c r="BM84" s="25">
        <f t="shared" si="61"/>
        <v>78.102930000000001</v>
      </c>
      <c r="BN84" s="26">
        <f t="shared" si="102"/>
        <v>0</v>
      </c>
      <c r="BO84" s="23">
        <f t="shared" si="103"/>
        <v>4.6223247219101538E-3</v>
      </c>
      <c r="BP84" s="27">
        <f t="shared" si="104"/>
        <v>1.1203626737738082</v>
      </c>
      <c r="BQ84" s="27">
        <f t="shared" ca="1" si="25"/>
        <v>-0.1068382381136862</v>
      </c>
      <c r="BR84" s="43">
        <f t="shared" ca="1" si="26"/>
        <v>0</v>
      </c>
      <c r="BS84" s="25">
        <f t="shared" si="62"/>
        <v>81.426270000000002</v>
      </c>
      <c r="BT84" s="34">
        <f t="shared" si="105"/>
        <v>0</v>
      </c>
      <c r="BU84" s="23">
        <f t="shared" si="106"/>
        <v>4.6223247219101538E-3</v>
      </c>
      <c r="BV84" s="27">
        <f t="shared" si="107"/>
        <v>1.1162196108749005</v>
      </c>
      <c r="BW84" s="27">
        <f t="shared" ca="1" si="27"/>
        <v>-0.11014111980103281</v>
      </c>
      <c r="BX84" s="43">
        <f t="shared" ca="1" si="28"/>
        <v>0</v>
      </c>
      <c r="BY84" s="25">
        <f t="shared" si="63"/>
        <v>73.956665000000001</v>
      </c>
      <c r="BZ84" s="50">
        <f>IF($B83&gt;=BY83,MIN(1,1/$CA$15+BZ83),0)</f>
        <v>0</v>
      </c>
      <c r="CA84" s="23">
        <f t="shared" si="108"/>
        <v>4.6223247219101538E-3</v>
      </c>
      <c r="CB84" s="27">
        <f t="shared" si="109"/>
        <v>0.95648079579736123</v>
      </c>
      <c r="CC84" s="27">
        <f t="shared" ca="1" si="29"/>
        <v>-0.19123670328797404</v>
      </c>
      <c r="CD84" s="43">
        <f t="shared" ca="1" si="30"/>
        <v>0</v>
      </c>
      <c r="CE84" s="25">
        <f t="shared" si="64"/>
        <v>77.588449999999995</v>
      </c>
      <c r="CF84" s="34">
        <f>IF($B83&gt;=CE83,MIN(1,1/$CA$15+CF83),0)</f>
        <v>0</v>
      </c>
      <c r="CG84" s="23">
        <f t="shared" si="110"/>
        <v>4.6223247219101538E-3</v>
      </c>
      <c r="CH84" s="27">
        <f t="shared" si="111"/>
        <v>1.1180844049275507</v>
      </c>
      <c r="CI84" s="27">
        <f t="shared" ca="1" si="31"/>
        <v>-5.4590919854614395E-2</v>
      </c>
      <c r="CJ84" s="43">
        <f t="shared" ca="1" si="32"/>
        <v>0</v>
      </c>
      <c r="CK84" s="25">
        <f t="shared" si="65"/>
        <v>81.426270000000002</v>
      </c>
      <c r="CL84" s="34">
        <f>IF($B83&gt;=CK83,MIN(1,1/$CA$15+CL83),0)</f>
        <v>0</v>
      </c>
      <c r="CM84" s="23">
        <f t="shared" si="112"/>
        <v>4.6223247219101538E-3</v>
      </c>
      <c r="CN84" s="27">
        <f t="shared" si="113"/>
        <v>1.1892140019634962</v>
      </c>
      <c r="CO84" s="27">
        <f t="shared" ca="1" si="33"/>
        <v>-3.7660041277178702E-2</v>
      </c>
      <c r="CP84" s="43">
        <f t="shared" ca="1" si="34"/>
        <v>0</v>
      </c>
      <c r="CQ84" s="25">
        <f t="shared" si="138"/>
        <v>90.380602499999995</v>
      </c>
      <c r="CR84" s="34">
        <f>IF($B83&gt;=CQ83,MIN(1,1/$CA$15+CR83),0)</f>
        <v>0</v>
      </c>
      <c r="CS84" s="23">
        <f t="shared" si="114"/>
        <v>4.6223247219101538E-3</v>
      </c>
      <c r="CT84" s="27">
        <f t="shared" si="115"/>
        <v>1.1037268728436123</v>
      </c>
      <c r="CU84" s="27">
        <f t="shared" ca="1" si="35"/>
        <v>-0.10683823811368631</v>
      </c>
      <c r="CV84" s="43">
        <f t="shared" ca="1" si="36"/>
        <v>0</v>
      </c>
      <c r="CW84" s="25">
        <f t="shared" si="66"/>
        <v>81.426270000000002</v>
      </c>
      <c r="CX84" s="34">
        <f t="shared" si="116"/>
        <v>0</v>
      </c>
      <c r="CY84" s="23">
        <f t="shared" si="117"/>
        <v>4.6223247219101538E-3</v>
      </c>
      <c r="CZ84" s="27">
        <f t="shared" si="118"/>
        <v>1.0913345082391745</v>
      </c>
      <c r="DA84" s="27">
        <f t="shared" ca="1" si="37"/>
        <v>-9.3233454051950604E-2</v>
      </c>
      <c r="DB84" s="43">
        <f t="shared" ca="1" si="38"/>
        <v>0</v>
      </c>
      <c r="DC84" s="25">
        <f t="shared" si="67"/>
        <v>81.426270000000002</v>
      </c>
      <c r="DD84" s="34">
        <f t="shared" si="68"/>
        <v>0</v>
      </c>
      <c r="DE84" s="23">
        <f t="shared" si="119"/>
        <v>4.6223247219101538E-3</v>
      </c>
      <c r="DF84" s="27">
        <f t="shared" si="120"/>
        <v>1.0815607019139433</v>
      </c>
      <c r="DG84" s="27">
        <f t="shared" ca="1" si="2"/>
        <v>-0.11808357187450624</v>
      </c>
      <c r="DH84" s="43">
        <f t="shared" ca="1" si="3"/>
        <v>0</v>
      </c>
      <c r="DI84" s="25">
        <f t="shared" si="69"/>
        <v>73.956665000000001</v>
      </c>
      <c r="DJ84" s="26">
        <f>IF(DJ83=0,IF($B83&gt;=$DK$14*DI83,1,0),IF($B83&lt;DI83*$DK$16,0,1))</f>
        <v>0</v>
      </c>
      <c r="DK84" s="23">
        <f t="shared" si="121"/>
        <v>4.6223247219101538E-3</v>
      </c>
      <c r="DL84" s="27">
        <f t="shared" si="122"/>
        <v>1.16867763993672</v>
      </c>
      <c r="DM84" s="27">
        <f t="shared" ca="1" si="39"/>
        <v>-3.7660041277178702E-2</v>
      </c>
      <c r="DN84" s="43">
        <f t="shared" ca="1" si="40"/>
        <v>0</v>
      </c>
      <c r="DO84" s="25">
        <f t="shared" si="70"/>
        <v>77.588449999999995</v>
      </c>
      <c r="DP84" s="26">
        <f>IF(DP83=0,IF($B83&gt;=$DK$14*DO83,1,0),IF($B83&lt;DO83*$DK$16,0,1))</f>
        <v>0</v>
      </c>
      <c r="DQ84" s="23">
        <f t="shared" si="123"/>
        <v>4.6223247219101538E-3</v>
      </c>
      <c r="DR84" s="27">
        <f t="shared" si="124"/>
        <v>1.1497298704451751</v>
      </c>
      <c r="DS84" s="27">
        <f t="shared" ca="1" si="41"/>
        <v>-4.226804262888062E-2</v>
      </c>
      <c r="DT84" s="43">
        <f t="shared" ca="1" si="42"/>
        <v>0</v>
      </c>
      <c r="DU84" s="25">
        <f t="shared" si="71"/>
        <v>81.426270000000002</v>
      </c>
      <c r="DV84" s="26">
        <f>IF(DV83=0,IF($B83&gt;=$DK$14*DU83,1,0),IF($B83&lt;DU83*$DK$16,0,1))</f>
        <v>0</v>
      </c>
      <c r="DW84" s="23">
        <f t="shared" si="125"/>
        <v>4.6223247219101538E-3</v>
      </c>
      <c r="DX84" s="27">
        <f t="shared" si="126"/>
        <v>1.207138298170126</v>
      </c>
      <c r="DY84" s="27">
        <f t="shared" ca="1" si="43"/>
        <v>-3.7660041277178813E-2</v>
      </c>
      <c r="DZ84" s="43">
        <f t="shared" ca="1" si="44"/>
        <v>0</v>
      </c>
      <c r="EA84" s="25">
        <f t="shared" si="139"/>
        <v>90.380602499999995</v>
      </c>
      <c r="EB84" s="26">
        <f>IF(EB83=0,IF($B83&gt;=$DK$14*EA83,1,0),IF($B83&lt;EA83*$DK$16,0,1))</f>
        <v>0</v>
      </c>
      <c r="EC84" s="23">
        <f t="shared" si="127"/>
        <v>4.6223247219101538E-3</v>
      </c>
      <c r="ED84" s="27">
        <f t="shared" si="128"/>
        <v>1.1203626737738082</v>
      </c>
      <c r="EE84" s="27">
        <f t="shared" ca="1" si="45"/>
        <v>-0.1068382381136862</v>
      </c>
      <c r="EF84" s="43">
        <f t="shared" ca="1" si="46"/>
        <v>0</v>
      </c>
      <c r="EG84" s="25">
        <f t="shared" si="72"/>
        <v>81.426270000000002</v>
      </c>
      <c r="EH84" s="34">
        <f t="shared" si="129"/>
        <v>0</v>
      </c>
      <c r="EI84" s="23">
        <f t="shared" si="130"/>
        <v>4.6223247219101538E-3</v>
      </c>
      <c r="EJ84" s="27">
        <f t="shared" si="131"/>
        <v>1.1618521541379474</v>
      </c>
      <c r="EK84" s="27">
        <f t="shared" ca="1" si="47"/>
        <v>-5.509433403147368E-2</v>
      </c>
      <c r="EL84" s="43">
        <f t="shared" ca="1" si="48"/>
        <v>0</v>
      </c>
      <c r="EM84" s="47"/>
      <c r="EN84" s="47"/>
      <c r="EO84" s="47"/>
      <c r="EP84" s="47"/>
      <c r="EQ84" s="47"/>
      <c r="ER84" s="47"/>
      <c r="ES84" s="47"/>
      <c r="ET84" s="47"/>
      <c r="EU84" s="47"/>
      <c r="EV84" s="47"/>
      <c r="EW84" s="47"/>
      <c r="EX84" s="47"/>
      <c r="EY84" s="47"/>
      <c r="EZ84" s="47"/>
      <c r="FA84" s="25">
        <f t="shared" si="73"/>
        <v>81.426270000000002</v>
      </c>
      <c r="FB84" s="26">
        <f t="shared" si="132"/>
        <v>0</v>
      </c>
      <c r="FC84" s="23">
        <f t="shared" si="133"/>
        <v>3.7917833441001747E-2</v>
      </c>
      <c r="FD84" s="27">
        <f t="shared" si="134"/>
        <v>1.560862039354098</v>
      </c>
      <c r="FE84" s="27">
        <f t="shared" ca="1" si="49"/>
        <v>0</v>
      </c>
      <c r="FF84" s="43">
        <f t="shared" ca="1" si="50"/>
        <v>0</v>
      </c>
      <c r="FG84" s="25">
        <f t="shared" si="74"/>
        <v>81.426270000000002</v>
      </c>
      <c r="FH84" s="26">
        <f t="shared" si="135"/>
        <v>0</v>
      </c>
      <c r="FI84" s="23">
        <f t="shared" si="136"/>
        <v>4.6223247219101538E-3</v>
      </c>
      <c r="FJ84" s="27">
        <f t="shared" si="137"/>
        <v>1.207138298170126</v>
      </c>
      <c r="FK84" s="27">
        <f t="shared" ca="1" si="51"/>
        <v>-3.7660041277178813E-2</v>
      </c>
      <c r="FL84" s="43">
        <f t="shared" ca="1" si="52"/>
        <v>0</v>
      </c>
      <c r="FM84" s="47"/>
      <c r="FN84" s="47"/>
    </row>
    <row r="85" spans="1:170" x14ac:dyDescent="0.2">
      <c r="A85" s="30">
        <v>27241</v>
      </c>
      <c r="B85" s="34">
        <v>68.211759999999998</v>
      </c>
      <c r="C85" s="23">
        <v>4.7094157235507694E-3</v>
      </c>
      <c r="D85" s="24">
        <f t="shared" si="4"/>
        <v>-5.9503969739448936E-2</v>
      </c>
      <c r="E85" s="25" t="e">
        <f>#N/A</f>
        <v>#N/A</v>
      </c>
      <c r="F85" s="26">
        <v>1</v>
      </c>
      <c r="G85" s="23">
        <f t="shared" si="75"/>
        <v>-5.9503969739448936E-2</v>
      </c>
      <c r="H85" s="27">
        <f t="shared" si="76"/>
        <v>0.77527371422791169</v>
      </c>
      <c r="I85" s="27">
        <f t="shared" ca="1" si="5"/>
        <v>-0.38194581740970512</v>
      </c>
      <c r="J85" s="43">
        <f t="shared" ca="1" si="6"/>
        <v>0</v>
      </c>
      <c r="K85" s="25" t="e">
        <f>#N/A</f>
        <v>#N/A</v>
      </c>
      <c r="L85" s="26">
        <v>0</v>
      </c>
      <c r="M85" s="23">
        <f t="shared" si="77"/>
        <v>4.7094157235507694E-3</v>
      </c>
      <c r="N85" s="27">
        <f t="shared" si="78"/>
        <v>1.1171040096678027</v>
      </c>
      <c r="O85" s="27">
        <f t="shared" ca="1" si="7"/>
        <v>0</v>
      </c>
      <c r="P85" s="43">
        <f t="shared" ca="1" si="8"/>
        <v>0</v>
      </c>
      <c r="Q85" s="25">
        <f t="shared" si="53"/>
        <v>79.049879000000004</v>
      </c>
      <c r="R85" s="26">
        <f t="shared" si="79"/>
        <v>0</v>
      </c>
      <c r="S85" s="23">
        <f t="shared" si="80"/>
        <v>4.7094157235507694E-3</v>
      </c>
      <c r="T85" s="27">
        <f t="shared" si="81"/>
        <v>1.2128232142520288</v>
      </c>
      <c r="U85" s="27">
        <f t="shared" ca="1" si="9"/>
        <v>-3.3127982344168361E-2</v>
      </c>
      <c r="V85" s="43">
        <f t="shared" ca="1" si="10"/>
        <v>0</v>
      </c>
      <c r="W85" s="25">
        <f t="shared" si="54"/>
        <v>70.369595000000004</v>
      </c>
      <c r="X85" s="26">
        <f t="shared" si="82"/>
        <v>0</v>
      </c>
      <c r="Y85" s="23">
        <f t="shared" si="83"/>
        <v>4.7094157235507694E-3</v>
      </c>
      <c r="Z85" s="27">
        <f t="shared" si="84"/>
        <v>0.91984425104061218</v>
      </c>
      <c r="AA85" s="27">
        <f t="shared" ca="1" si="11"/>
        <v>-0.24256026783760665</v>
      </c>
      <c r="AB85" s="43">
        <f t="shared" ca="1" si="12"/>
        <v>0</v>
      </c>
      <c r="AC85" s="25">
        <f t="shared" si="55"/>
        <v>74.844699999999989</v>
      </c>
      <c r="AD85" s="26">
        <f t="shared" si="85"/>
        <v>0</v>
      </c>
      <c r="AE85" s="23">
        <f t="shared" si="86"/>
        <v>4.7094157235507694E-3</v>
      </c>
      <c r="AF85" s="27">
        <f t="shared" si="87"/>
        <v>1.003115388041087</v>
      </c>
      <c r="AG85" s="27">
        <f t="shared" ca="1" si="13"/>
        <v>-0.16439879596614171</v>
      </c>
      <c r="AH85" s="43">
        <f t="shared" ca="1" si="14"/>
        <v>0</v>
      </c>
      <c r="AI85" s="25">
        <f t="shared" si="56"/>
        <v>79.049879000000004</v>
      </c>
      <c r="AJ85" s="26">
        <f t="shared" si="88"/>
        <v>0</v>
      </c>
      <c r="AK85" s="23">
        <f t="shared" si="89"/>
        <v>4.7094157235507694E-3</v>
      </c>
      <c r="AL85" s="27">
        <f t="shared" si="90"/>
        <v>1.2128232142520288</v>
      </c>
      <c r="AM85" s="27">
        <f t="shared" ca="1" si="15"/>
        <v>-3.3127982344168361E-2</v>
      </c>
      <c r="AN85" s="43">
        <f t="shared" ca="1" si="16"/>
        <v>0</v>
      </c>
      <c r="AO85" s="25">
        <f t="shared" si="57"/>
        <v>79.049879000000004</v>
      </c>
      <c r="AP85" s="34">
        <f t="shared" si="91"/>
        <v>0</v>
      </c>
      <c r="AQ85" s="23">
        <f t="shared" si="92"/>
        <v>4.7094157235507694E-3</v>
      </c>
      <c r="AR85" s="27">
        <f t="shared" si="93"/>
        <v>1.0414522536450743</v>
      </c>
      <c r="AS85" s="27">
        <f t="shared" ca="1" si="17"/>
        <v>-0.14724567803858701</v>
      </c>
      <c r="AT85" s="43">
        <f t="shared" ca="1" si="18"/>
        <v>0</v>
      </c>
      <c r="AU85" s="25">
        <f t="shared" si="58"/>
        <v>74.844699999999989</v>
      </c>
      <c r="AV85" s="26">
        <f t="shared" si="94"/>
        <v>0</v>
      </c>
      <c r="AW85" s="23">
        <f t="shared" si="95"/>
        <v>4.7094157235507694E-3</v>
      </c>
      <c r="AX85" s="27">
        <f t="shared" si="96"/>
        <v>1.0316581827779381</v>
      </c>
      <c r="AY85" s="27">
        <f t="shared" ca="1" si="19"/>
        <v>-0.17755414227553379</v>
      </c>
      <c r="AZ85" s="43">
        <f t="shared" ca="1" si="20"/>
        <v>0</v>
      </c>
      <c r="BA85" s="25">
        <f t="shared" si="59"/>
        <v>74.844699999999989</v>
      </c>
      <c r="BB85" s="26">
        <f t="shared" si="97"/>
        <v>0</v>
      </c>
      <c r="BC85" s="23">
        <f t="shared" si="98"/>
        <v>4.7094157235507694E-3</v>
      </c>
      <c r="BD85" s="27">
        <f t="shared" si="99"/>
        <v>1.1970854277318677</v>
      </c>
      <c r="BE85" s="27">
        <f t="shared" ca="1" si="21"/>
        <v>-4.5674267101398325E-2</v>
      </c>
      <c r="BF85" s="43">
        <f t="shared" ca="1" si="22"/>
        <v>0</v>
      </c>
      <c r="BG85" s="25">
        <f t="shared" si="60"/>
        <v>79.049879000000004</v>
      </c>
      <c r="BH85" s="26">
        <f t="shared" si="140"/>
        <v>0</v>
      </c>
      <c r="BI85" s="23">
        <f t="shared" si="100"/>
        <v>4.7094157235507694E-3</v>
      </c>
      <c r="BJ85" s="27">
        <f t="shared" si="101"/>
        <v>1.1272349296052928</v>
      </c>
      <c r="BK85" s="27">
        <f t="shared" ca="1" si="23"/>
        <v>-0.10135962277754051</v>
      </c>
      <c r="BL85" s="43">
        <f t="shared" ca="1" si="24"/>
        <v>0</v>
      </c>
      <c r="BM85" s="25">
        <f t="shared" si="61"/>
        <v>76.025668333333329</v>
      </c>
      <c r="BN85" s="26">
        <f t="shared" si="102"/>
        <v>0</v>
      </c>
      <c r="BO85" s="23">
        <f t="shared" si="103"/>
        <v>4.7094157235507694E-3</v>
      </c>
      <c r="BP85" s="27">
        <f t="shared" si="104"/>
        <v>1.1256389273657579</v>
      </c>
      <c r="BQ85" s="27">
        <f t="shared" ca="1" si="25"/>
        <v>-0.10263196806858454</v>
      </c>
      <c r="BR85" s="43">
        <f t="shared" ca="1" si="26"/>
        <v>0</v>
      </c>
      <c r="BS85" s="25">
        <f t="shared" si="62"/>
        <v>79.049879000000004</v>
      </c>
      <c r="BT85" s="34">
        <f t="shared" si="105"/>
        <v>0</v>
      </c>
      <c r="BU85" s="23">
        <f t="shared" si="106"/>
        <v>4.7094157235507694E-3</v>
      </c>
      <c r="BV85" s="27">
        <f t="shared" si="107"/>
        <v>1.1214763530612906</v>
      </c>
      <c r="BW85" s="27">
        <f t="shared" ca="1" si="27"/>
        <v>-0.10595040439888248</v>
      </c>
      <c r="BX85" s="43">
        <f t="shared" ca="1" si="28"/>
        <v>0</v>
      </c>
      <c r="BY85" s="25">
        <f t="shared" si="63"/>
        <v>70.369595000000004</v>
      </c>
      <c r="BZ85" s="50">
        <f>IF($B84&gt;=BY84,MIN(1,1/$CA$15+BZ84),0)</f>
        <v>0</v>
      </c>
      <c r="CA85" s="23">
        <f t="shared" si="108"/>
        <v>4.7094157235507694E-3</v>
      </c>
      <c r="CB85" s="27">
        <f t="shared" si="109"/>
        <v>0.96098526149636365</v>
      </c>
      <c r="CC85" s="27">
        <f t="shared" ca="1" si="29"/>
        <v>-0.1874279007018077</v>
      </c>
      <c r="CD85" s="43">
        <f t="shared" ca="1" si="30"/>
        <v>0</v>
      </c>
      <c r="CE85" s="25">
        <f t="shared" si="64"/>
        <v>74.844699999999989</v>
      </c>
      <c r="CF85" s="34">
        <f>IF($B84&gt;=CE84,MIN(1,1/$CA$15+CF84),0)</f>
        <v>0</v>
      </c>
      <c r="CG85" s="23">
        <f t="shared" si="110"/>
        <v>4.7094157235507694E-3</v>
      </c>
      <c r="CH85" s="27">
        <f t="shared" si="111"/>
        <v>1.1233499292043734</v>
      </c>
      <c r="CI85" s="27">
        <f t="shared" ca="1" si="31"/>
        <v>-5.0138595467390079E-2</v>
      </c>
      <c r="CJ85" s="43">
        <f t="shared" ca="1" si="32"/>
        <v>0</v>
      </c>
      <c r="CK85" s="25">
        <f t="shared" si="65"/>
        <v>79.049879000000004</v>
      </c>
      <c r="CL85" s="34">
        <f>IF($B84&gt;=CK84,MIN(1,1/$CA$15+CL84),0)</f>
        <v>0</v>
      </c>
      <c r="CM85" s="23">
        <f t="shared" si="112"/>
        <v>4.7094157235507694E-3</v>
      </c>
      <c r="CN85" s="27">
        <f t="shared" si="113"/>
        <v>1.1948145050830099</v>
      </c>
      <c r="CO85" s="27">
        <f t="shared" ca="1" si="33"/>
        <v>-3.312798234416825E-2</v>
      </c>
      <c r="CP85" s="43">
        <f t="shared" ca="1" si="34"/>
        <v>0</v>
      </c>
      <c r="CQ85" s="25">
        <f t="shared" si="138"/>
        <v>88.376361000000003</v>
      </c>
      <c r="CR85" s="34">
        <f>IF($B84&gt;=CQ84,MIN(1,1/$CA$15+CR84),0)</f>
        <v>0</v>
      </c>
      <c r="CS85" s="23">
        <f t="shared" si="114"/>
        <v>4.7094157235507694E-3</v>
      </c>
      <c r="CT85" s="27">
        <f t="shared" si="115"/>
        <v>1.1089247815330876</v>
      </c>
      <c r="CU85" s="27">
        <f t="shared" ca="1" si="35"/>
        <v>-0.10263196806858454</v>
      </c>
      <c r="CV85" s="43">
        <f t="shared" ca="1" si="36"/>
        <v>0</v>
      </c>
      <c r="CW85" s="25">
        <f t="shared" si="66"/>
        <v>79.049879000000004</v>
      </c>
      <c r="CX85" s="34">
        <f t="shared" si="116"/>
        <v>0</v>
      </c>
      <c r="CY85" s="23">
        <f t="shared" si="117"/>
        <v>4.7094157235507694E-3</v>
      </c>
      <c r="CZ85" s="27">
        <f t="shared" si="118"/>
        <v>1.0964740561319297</v>
      </c>
      <c r="DA85" s="27">
        <f t="shared" ca="1" si="37"/>
        <v>-8.8963113422872997E-2</v>
      </c>
      <c r="DB85" s="43">
        <f t="shared" ca="1" si="38"/>
        <v>0</v>
      </c>
      <c r="DC85" s="25">
        <f t="shared" si="67"/>
        <v>79.049879000000004</v>
      </c>
      <c r="DD85" s="34">
        <f t="shared" si="68"/>
        <v>0</v>
      </c>
      <c r="DE85" s="23">
        <f t="shared" si="119"/>
        <v>4.7094157235507694E-3</v>
      </c>
      <c r="DF85" s="27">
        <f t="shared" si="120"/>
        <v>1.0866542208895114</v>
      </c>
      <c r="DG85" s="27">
        <f t="shared" ca="1" si="2"/>
        <v>-0.11393026078103441</v>
      </c>
      <c r="DH85" s="43">
        <f t="shared" ca="1" si="3"/>
        <v>0</v>
      </c>
      <c r="DI85" s="25">
        <f t="shared" si="69"/>
        <v>70.369595000000004</v>
      </c>
      <c r="DJ85" s="26">
        <f>IF(DJ84=0,IF($B84&gt;=$DK$14*DI84,1,0),IF($B84&lt;DI84*$DK$16,0,1))</f>
        <v>0</v>
      </c>
      <c r="DK85" s="23">
        <f t="shared" si="121"/>
        <v>4.7094157235507694E-3</v>
      </c>
      <c r="DL85" s="27">
        <f t="shared" si="122"/>
        <v>1.1741814287900003</v>
      </c>
      <c r="DM85" s="27">
        <f t="shared" ca="1" si="39"/>
        <v>-3.3127982344168139E-2</v>
      </c>
      <c r="DN85" s="43">
        <f t="shared" ca="1" si="40"/>
        <v>0</v>
      </c>
      <c r="DO85" s="25">
        <f t="shared" si="70"/>
        <v>74.844699999999989</v>
      </c>
      <c r="DP85" s="26">
        <f>IF(DP84=0,IF($B84&gt;=$DK$14*DO84,1,0),IF($B84&lt;DO84*$DK$16,0,1))</f>
        <v>0</v>
      </c>
      <c r="DQ85" s="23">
        <f t="shared" si="123"/>
        <v>4.7094157235507694E-3</v>
      </c>
      <c r="DR85" s="27">
        <f t="shared" si="124"/>
        <v>1.1551444263748856</v>
      </c>
      <c r="DS85" s="27">
        <f t="shared" ca="1" si="41"/>
        <v>-3.7757684689890048E-2</v>
      </c>
      <c r="DT85" s="43">
        <f t="shared" ca="1" si="42"/>
        <v>0</v>
      </c>
      <c r="DU85" s="25">
        <f t="shared" si="71"/>
        <v>79.049879000000004</v>
      </c>
      <c r="DV85" s="26">
        <f>IF(DV84=0,IF($B84&gt;=$DK$14*DU84,1,0),IF($B84&lt;DU84*$DK$16,0,1))</f>
        <v>0</v>
      </c>
      <c r="DW85" s="23">
        <f t="shared" si="125"/>
        <v>4.7094157235507694E-3</v>
      </c>
      <c r="DX85" s="27">
        <f t="shared" si="126"/>
        <v>1.2128232142520288</v>
      </c>
      <c r="DY85" s="27">
        <f t="shared" ca="1" si="43"/>
        <v>-3.3127982344168361E-2</v>
      </c>
      <c r="DZ85" s="43">
        <f t="shared" ca="1" si="44"/>
        <v>0</v>
      </c>
      <c r="EA85" s="25">
        <f t="shared" si="139"/>
        <v>88.376361000000003</v>
      </c>
      <c r="EB85" s="26">
        <f>IF(EB84=0,IF($B84&gt;=$DK$14*EA84,1,0),IF($B84&lt;EA84*$DK$16,0,1))</f>
        <v>0</v>
      </c>
      <c r="EC85" s="23">
        <f t="shared" si="127"/>
        <v>4.7094157235507694E-3</v>
      </c>
      <c r="ED85" s="27">
        <f t="shared" si="128"/>
        <v>1.1256389273657579</v>
      </c>
      <c r="EE85" s="27">
        <f t="shared" ca="1" si="45"/>
        <v>-0.10263196806858454</v>
      </c>
      <c r="EF85" s="43">
        <f t="shared" ca="1" si="46"/>
        <v>0</v>
      </c>
      <c r="EG85" s="25">
        <f t="shared" si="72"/>
        <v>79.049879000000004</v>
      </c>
      <c r="EH85" s="34">
        <f t="shared" si="129"/>
        <v>0</v>
      </c>
      <c r="EI85" s="23">
        <f t="shared" si="130"/>
        <v>4.7094157235507694E-3</v>
      </c>
      <c r="EJ85" s="27">
        <f t="shared" si="131"/>
        <v>1.1673237989410861</v>
      </c>
      <c r="EK85" s="27">
        <f t="shared" ca="1" si="47"/>
        <v>-5.0644380430889258E-2</v>
      </c>
      <c r="EL85" s="43">
        <f t="shared" ca="1" si="48"/>
        <v>0</v>
      </c>
      <c r="EM85" s="47"/>
      <c r="EN85" s="47"/>
      <c r="EO85" s="47"/>
      <c r="EP85" s="47"/>
      <c r="EQ85" s="47"/>
      <c r="ER85" s="47"/>
      <c r="ES85" s="47"/>
      <c r="ET85" s="47"/>
      <c r="EU85" s="47"/>
      <c r="EV85" s="47"/>
      <c r="EW85" s="47"/>
      <c r="EX85" s="47"/>
      <c r="EY85" s="47"/>
      <c r="EZ85" s="47"/>
      <c r="FA85" s="25">
        <f t="shared" si="73"/>
        <v>79.049879000000004</v>
      </c>
      <c r="FB85" s="26">
        <f t="shared" si="132"/>
        <v>0</v>
      </c>
      <c r="FC85" s="23">
        <f t="shared" si="133"/>
        <v>5.9503969739448936E-2</v>
      </c>
      <c r="FD85" s="27">
        <f t="shared" si="134"/>
        <v>1.6537395269112789</v>
      </c>
      <c r="FE85" s="27">
        <f t="shared" ca="1" si="49"/>
        <v>0</v>
      </c>
      <c r="FF85" s="43">
        <f t="shared" ca="1" si="50"/>
        <v>0</v>
      </c>
      <c r="FG85" s="25">
        <f t="shared" si="74"/>
        <v>79.049879000000004</v>
      </c>
      <c r="FH85" s="26">
        <f t="shared" si="135"/>
        <v>0</v>
      </c>
      <c r="FI85" s="23">
        <f t="shared" si="136"/>
        <v>4.7094157235507694E-3</v>
      </c>
      <c r="FJ85" s="27">
        <f t="shared" si="137"/>
        <v>1.2128232142520288</v>
      </c>
      <c r="FK85" s="27">
        <f t="shared" ca="1" si="51"/>
        <v>-3.3127982344168361E-2</v>
      </c>
      <c r="FL85" s="43">
        <f t="shared" ca="1" si="52"/>
        <v>0</v>
      </c>
      <c r="FM85" s="47"/>
      <c r="FN85" s="47"/>
    </row>
    <row r="86" spans="1:170" x14ac:dyDescent="0.2">
      <c r="A86" s="30">
        <v>27272</v>
      </c>
      <c r="B86" s="34">
        <v>64.084090000000003</v>
      </c>
      <c r="C86" s="23">
        <v>4.9780823003442443E-3</v>
      </c>
      <c r="D86" s="24">
        <f t="shared" si="4"/>
        <v>-6.0512586099522925E-2</v>
      </c>
      <c r="E86" s="25" t="e">
        <f>#N/A</f>
        <v>#N/A</v>
      </c>
      <c r="F86" s="26">
        <v>1</v>
      </c>
      <c r="G86" s="23">
        <f t="shared" si="75"/>
        <v>-6.0512586099522925E-2</v>
      </c>
      <c r="H86" s="27">
        <f t="shared" si="76"/>
        <v>0.72835989684499824</v>
      </c>
      <c r="I86" s="27">
        <f t="shared" ca="1" si="5"/>
        <v>-0.41934587434787063</v>
      </c>
      <c r="J86" s="43">
        <f t="shared" ca="1" si="6"/>
        <v>0</v>
      </c>
      <c r="K86" s="25" t="e">
        <f>#N/A</f>
        <v>#N/A</v>
      </c>
      <c r="L86" s="26">
        <v>0</v>
      </c>
      <c r="M86" s="23">
        <f t="shared" si="77"/>
        <v>4.9780823003442443E-3</v>
      </c>
      <c r="N86" s="27">
        <f t="shared" si="78"/>
        <v>1.1226650453659734</v>
      </c>
      <c r="O86" s="27">
        <f t="shared" ca="1" si="7"/>
        <v>0</v>
      </c>
      <c r="P86" s="43">
        <f t="shared" ca="1" si="8"/>
        <v>0</v>
      </c>
      <c r="Q86" s="25">
        <f t="shared" si="53"/>
        <v>76.183102000000005</v>
      </c>
      <c r="R86" s="26">
        <f t="shared" si="79"/>
        <v>0</v>
      </c>
      <c r="S86" s="23">
        <f t="shared" si="80"/>
        <v>4.9780823003442443E-3</v>
      </c>
      <c r="T86" s="27">
        <f t="shared" si="81"/>
        <v>1.2188607480283433</v>
      </c>
      <c r="U86" s="27">
        <f t="shared" ca="1" si="9"/>
        <v>-2.8314813866377797E-2</v>
      </c>
      <c r="V86" s="43">
        <f t="shared" ca="1" si="10"/>
        <v>0</v>
      </c>
      <c r="W86" s="25">
        <f t="shared" si="54"/>
        <v>66.147925000000001</v>
      </c>
      <c r="X86" s="26">
        <f t="shared" si="82"/>
        <v>0</v>
      </c>
      <c r="Y86" s="23">
        <f t="shared" si="83"/>
        <v>4.9780823003442443E-3</v>
      </c>
      <c r="Z86" s="27">
        <f t="shared" si="84"/>
        <v>0.92442331142579082</v>
      </c>
      <c r="AA86" s="27">
        <f t="shared" ca="1" si="11"/>
        <v>-0.23878967051335154</v>
      </c>
      <c r="AB86" s="43">
        <f t="shared" ca="1" si="12"/>
        <v>0</v>
      </c>
      <c r="AC86" s="25">
        <f t="shared" si="55"/>
        <v>71.718865999999991</v>
      </c>
      <c r="AD86" s="26">
        <f t="shared" si="85"/>
        <v>0</v>
      </c>
      <c r="AE86" s="23">
        <f t="shared" si="86"/>
        <v>4.9780823003442443E-3</v>
      </c>
      <c r="AF86" s="27">
        <f t="shared" si="87"/>
        <v>1.0081089789994973</v>
      </c>
      <c r="AG86" s="27">
        <f t="shared" ca="1" si="13"/>
        <v>-0.16023910440219447</v>
      </c>
      <c r="AH86" s="43">
        <f t="shared" ca="1" si="14"/>
        <v>0</v>
      </c>
      <c r="AI86" s="25">
        <f t="shared" si="56"/>
        <v>76.183102000000005</v>
      </c>
      <c r="AJ86" s="26">
        <f t="shared" si="88"/>
        <v>0</v>
      </c>
      <c r="AK86" s="23">
        <f t="shared" si="89"/>
        <v>4.9780823003442443E-3</v>
      </c>
      <c r="AL86" s="27">
        <f t="shared" si="90"/>
        <v>1.2188607480283433</v>
      </c>
      <c r="AM86" s="27">
        <f t="shared" ca="1" si="15"/>
        <v>-2.8314813866377797E-2</v>
      </c>
      <c r="AN86" s="43">
        <f t="shared" ca="1" si="16"/>
        <v>0</v>
      </c>
      <c r="AO86" s="25">
        <f t="shared" si="57"/>
        <v>76.183102000000005</v>
      </c>
      <c r="AP86" s="34">
        <f t="shared" si="91"/>
        <v>0</v>
      </c>
      <c r="AQ86" s="23">
        <f t="shared" si="92"/>
        <v>4.9780823003442443E-3</v>
      </c>
      <c r="AR86" s="27">
        <f t="shared" si="93"/>
        <v>1.0466366886755984</v>
      </c>
      <c r="AS86" s="27">
        <f t="shared" ca="1" si="17"/>
        <v>-0.14300059684188882</v>
      </c>
      <c r="AT86" s="43">
        <f t="shared" ca="1" si="18"/>
        <v>0</v>
      </c>
      <c r="AU86" s="25">
        <f t="shared" si="58"/>
        <v>71.718865999999991</v>
      </c>
      <c r="AV86" s="26">
        <f t="shared" si="94"/>
        <v>0</v>
      </c>
      <c r="AW86" s="23">
        <f t="shared" si="95"/>
        <v>4.9780823003442443E-3</v>
      </c>
      <c r="AX86" s="27">
        <f t="shared" si="96"/>
        <v>1.0367938621176302</v>
      </c>
      <c r="AY86" s="27">
        <f t="shared" ca="1" si="19"/>
        <v>-0.17345993910820423</v>
      </c>
      <c r="AZ86" s="43">
        <f t="shared" ca="1" si="20"/>
        <v>0</v>
      </c>
      <c r="BA86" s="25">
        <f t="shared" si="59"/>
        <v>71.718865999999991</v>
      </c>
      <c r="BB86" s="26">
        <f t="shared" si="97"/>
        <v>0</v>
      </c>
      <c r="BC86" s="23">
        <f t="shared" si="98"/>
        <v>4.9780823003442443E-3</v>
      </c>
      <c r="BD86" s="27">
        <f t="shared" si="99"/>
        <v>1.2030446175116596</v>
      </c>
      <c r="BE86" s="27">
        <f t="shared" ca="1" si="21"/>
        <v>-4.0923555061692762E-2</v>
      </c>
      <c r="BF86" s="43">
        <f t="shared" ca="1" si="22"/>
        <v>0</v>
      </c>
      <c r="BG86" s="25">
        <f t="shared" si="60"/>
        <v>76.183102000000005</v>
      </c>
      <c r="BH86" s="26">
        <f t="shared" si="140"/>
        <v>0</v>
      </c>
      <c r="BI86" s="23">
        <f t="shared" si="100"/>
        <v>4.9780823003442443E-3</v>
      </c>
      <c r="BJ86" s="27">
        <f t="shared" si="101"/>
        <v>1.1328463978566907</v>
      </c>
      <c r="BK86" s="27">
        <f t="shared" ca="1" si="23"/>
        <v>-9.6886117021314777E-2</v>
      </c>
      <c r="BL86" s="43">
        <f t="shared" ca="1" si="24"/>
        <v>0</v>
      </c>
      <c r="BM86" s="25">
        <f t="shared" si="61"/>
        <v>73.051264999999987</v>
      </c>
      <c r="BN86" s="26">
        <f t="shared" si="102"/>
        <v>0</v>
      </c>
      <c r="BO86" s="23">
        <f t="shared" si="103"/>
        <v>4.9780823003442443E-3</v>
      </c>
      <c r="BP86" s="27">
        <f t="shared" si="104"/>
        <v>1.1312424505866558</v>
      </c>
      <c r="BQ86" s="27">
        <f t="shared" ca="1" si="25"/>
        <v>-9.8164796151931966E-2</v>
      </c>
      <c r="BR86" s="43">
        <f t="shared" ca="1" si="26"/>
        <v>0</v>
      </c>
      <c r="BS86" s="25">
        <f t="shared" si="62"/>
        <v>76.183102000000005</v>
      </c>
      <c r="BT86" s="34">
        <f t="shared" si="105"/>
        <v>0</v>
      </c>
      <c r="BU86" s="23">
        <f t="shared" si="106"/>
        <v>4.9780823003442443E-3</v>
      </c>
      <c r="BV86" s="27">
        <f t="shared" si="107"/>
        <v>1.1270591546447195</v>
      </c>
      <c r="BW86" s="27">
        <f t="shared" ca="1" si="27"/>
        <v>-0.10149975193139071</v>
      </c>
      <c r="BX86" s="43">
        <f t="shared" ca="1" si="28"/>
        <v>0</v>
      </c>
      <c r="BY86" s="25">
        <f t="shared" si="63"/>
        <v>66.147925000000001</v>
      </c>
      <c r="BZ86" s="50">
        <f>IF($B85&gt;=BY85,MIN(1,1/$CA$15+BZ85),0)</f>
        <v>0</v>
      </c>
      <c r="CA86" s="23">
        <f t="shared" si="108"/>
        <v>4.9780823003442443E-3</v>
      </c>
      <c r="CB86" s="27">
        <f t="shared" si="109"/>
        <v>0.96576912521751035</v>
      </c>
      <c r="CC86" s="27">
        <f t="shared" ca="1" si="29"/>
        <v>-0.18338284991653786</v>
      </c>
      <c r="CD86" s="43">
        <f t="shared" ca="1" si="30"/>
        <v>0</v>
      </c>
      <c r="CE86" s="25">
        <f t="shared" si="64"/>
        <v>71.718865999999991</v>
      </c>
      <c r="CF86" s="34">
        <f>IF($B85&gt;=CE85,MIN(1,1/$CA$15+CF85),0)</f>
        <v>0</v>
      </c>
      <c r="CG86" s="23">
        <f t="shared" si="110"/>
        <v>4.9780823003442443E-3</v>
      </c>
      <c r="CH86" s="27">
        <f t="shared" si="111"/>
        <v>1.1289420576040385</v>
      </c>
      <c r="CI86" s="27">
        <f t="shared" ca="1" si="31"/>
        <v>-4.5410107221706242E-2</v>
      </c>
      <c r="CJ86" s="43">
        <f t="shared" ca="1" si="32"/>
        <v>0</v>
      </c>
      <c r="CK86" s="25">
        <f t="shared" si="65"/>
        <v>76.183102000000005</v>
      </c>
      <c r="CL86" s="34">
        <f>IF($B85&gt;=CK85,MIN(1,1/$CA$15+CL85),0)</f>
        <v>0</v>
      </c>
      <c r="CM86" s="23">
        <f t="shared" si="112"/>
        <v>4.9780823003442443E-3</v>
      </c>
      <c r="CN86" s="27">
        <f t="shared" si="113"/>
        <v>1.2007623900229583</v>
      </c>
      <c r="CO86" s="27">
        <f t="shared" ca="1" si="33"/>
        <v>-2.8314813866377575E-2</v>
      </c>
      <c r="CP86" s="43">
        <f t="shared" ca="1" si="34"/>
        <v>0</v>
      </c>
      <c r="CQ86" s="25">
        <f t="shared" si="138"/>
        <v>86.074955000000017</v>
      </c>
      <c r="CR86" s="34">
        <f>IF($B85&gt;=CQ85,MIN(1,1/$CA$15+CR85),0)</f>
        <v>0</v>
      </c>
      <c r="CS86" s="23">
        <f t="shared" si="114"/>
        <v>4.9780823003442443E-3</v>
      </c>
      <c r="CT86" s="27">
        <f t="shared" si="115"/>
        <v>1.1144451003604505</v>
      </c>
      <c r="CU86" s="27">
        <f t="shared" ca="1" si="35"/>
        <v>-9.8164796151931966E-2</v>
      </c>
      <c r="CV86" s="43">
        <f t="shared" ca="1" si="36"/>
        <v>0</v>
      </c>
      <c r="CW86" s="25">
        <f t="shared" si="66"/>
        <v>76.183102000000005</v>
      </c>
      <c r="CX86" s="34">
        <f t="shared" si="116"/>
        <v>0</v>
      </c>
      <c r="CY86" s="23">
        <f t="shared" si="117"/>
        <v>4.9780823003442443E-3</v>
      </c>
      <c r="CZ86" s="27">
        <f t="shared" si="118"/>
        <v>1.1019323942235468</v>
      </c>
      <c r="DA86" s="27">
        <f t="shared" ca="1" si="37"/>
        <v>-8.4427896822842685E-2</v>
      </c>
      <c r="DB86" s="43">
        <f t="shared" ca="1" si="38"/>
        <v>0</v>
      </c>
      <c r="DC86" s="25">
        <f t="shared" si="67"/>
        <v>76.183102000000005</v>
      </c>
      <c r="DD86" s="34">
        <f t="shared" si="68"/>
        <v>0</v>
      </c>
      <c r="DE86" s="23">
        <f t="shared" si="119"/>
        <v>4.9780823003442443E-3</v>
      </c>
      <c r="DF86" s="27">
        <f t="shared" si="120"/>
        <v>1.0920636750331159</v>
      </c>
      <c r="DG86" s="27">
        <f t="shared" ca="1" si="2"/>
        <v>-0.10951933269535774</v>
      </c>
      <c r="DH86" s="43">
        <f t="shared" ca="1" si="3"/>
        <v>0</v>
      </c>
      <c r="DI86" s="25">
        <f t="shared" si="69"/>
        <v>66.147925000000001</v>
      </c>
      <c r="DJ86" s="26">
        <f>IF(DJ85=0,IF($B85&gt;=$DK$14*DI85,1,0),IF($B85&lt;DI85*$DK$16,0,1))</f>
        <v>0</v>
      </c>
      <c r="DK86" s="23">
        <f t="shared" si="121"/>
        <v>4.9780823003442443E-3</v>
      </c>
      <c r="DL86" s="27">
        <f t="shared" si="122"/>
        <v>1.1800266005780526</v>
      </c>
      <c r="DM86" s="27">
        <f t="shared" ca="1" si="39"/>
        <v>-2.8314813866377575E-2</v>
      </c>
      <c r="DN86" s="43">
        <f t="shared" ca="1" si="40"/>
        <v>0</v>
      </c>
      <c r="DO86" s="25">
        <f t="shared" si="70"/>
        <v>71.718865999999991</v>
      </c>
      <c r="DP86" s="26">
        <f>IF(DP85=0,IF($B85&gt;=$DK$14*DO85,1,0),IF($B85&lt;DO85*$DK$16,0,1))</f>
        <v>0</v>
      </c>
      <c r="DQ86" s="23">
        <f t="shared" si="123"/>
        <v>4.9780823003442443E-3</v>
      </c>
      <c r="DR86" s="27">
        <f t="shared" si="124"/>
        <v>1.1608948303981637</v>
      </c>
      <c r="DS86" s="27">
        <f t="shared" ca="1" si="41"/>
        <v>-3.2967563251402487E-2</v>
      </c>
      <c r="DT86" s="43">
        <f t="shared" ca="1" si="42"/>
        <v>0</v>
      </c>
      <c r="DU86" s="25">
        <f t="shared" si="71"/>
        <v>76.183102000000005</v>
      </c>
      <c r="DV86" s="26">
        <f>IF(DV85=0,IF($B85&gt;=$DK$14*DU85,1,0),IF($B85&lt;DU85*$DK$16,0,1))</f>
        <v>0</v>
      </c>
      <c r="DW86" s="23">
        <f t="shared" si="125"/>
        <v>4.9780823003442443E-3</v>
      </c>
      <c r="DX86" s="27">
        <f t="shared" si="126"/>
        <v>1.2188607480283433</v>
      </c>
      <c r="DY86" s="27">
        <f t="shared" ca="1" si="43"/>
        <v>-2.8314813866377797E-2</v>
      </c>
      <c r="DZ86" s="43">
        <f t="shared" ca="1" si="44"/>
        <v>0</v>
      </c>
      <c r="EA86" s="25">
        <f t="shared" si="139"/>
        <v>86.074955000000017</v>
      </c>
      <c r="EB86" s="26">
        <f>IF(EB85=0,IF($B85&gt;=$DK$14*EA85,1,0),IF($B85&lt;EA85*$DK$16,0,1))</f>
        <v>0</v>
      </c>
      <c r="EC86" s="23">
        <f t="shared" si="127"/>
        <v>4.9780823003442443E-3</v>
      </c>
      <c r="ED86" s="27">
        <f t="shared" si="128"/>
        <v>1.1312424505866558</v>
      </c>
      <c r="EE86" s="27">
        <f t="shared" ca="1" si="45"/>
        <v>-9.8164796151931966E-2</v>
      </c>
      <c r="EF86" s="43">
        <f t="shared" ca="1" si="46"/>
        <v>0</v>
      </c>
      <c r="EG86" s="25">
        <f t="shared" si="72"/>
        <v>76.183102000000005</v>
      </c>
      <c r="EH86" s="34">
        <f t="shared" si="129"/>
        <v>0</v>
      </c>
      <c r="EI86" s="23">
        <f t="shared" si="130"/>
        <v>4.9780823003442443E-3</v>
      </c>
      <c r="EJ86" s="27">
        <f t="shared" si="131"/>
        <v>1.1731348328833653</v>
      </c>
      <c r="EK86" s="27">
        <f t="shared" ca="1" si="47"/>
        <v>-4.5918410024379908E-2</v>
      </c>
      <c r="EL86" s="43">
        <f t="shared" ca="1" si="48"/>
        <v>0</v>
      </c>
      <c r="EM86" s="47"/>
      <c r="EN86" s="47"/>
      <c r="EO86" s="47"/>
      <c r="EP86" s="47"/>
      <c r="EQ86" s="47"/>
      <c r="ER86" s="47"/>
      <c r="ES86" s="47"/>
      <c r="ET86" s="47"/>
      <c r="EU86" s="47"/>
      <c r="EV86" s="47"/>
      <c r="EW86" s="47"/>
      <c r="EX86" s="47"/>
      <c r="EY86" s="47"/>
      <c r="EZ86" s="47"/>
      <c r="FA86" s="25">
        <f t="shared" si="73"/>
        <v>76.183102000000005</v>
      </c>
      <c r="FB86" s="26">
        <f t="shared" si="132"/>
        <v>0</v>
      </c>
      <c r="FC86" s="23">
        <f t="shared" si="133"/>
        <v>6.0512586099522925E-2</v>
      </c>
      <c r="FD86" s="27">
        <f t="shared" si="134"/>
        <v>1.7538115824196818</v>
      </c>
      <c r="FE86" s="27">
        <f t="shared" ca="1" si="49"/>
        <v>0</v>
      </c>
      <c r="FF86" s="43">
        <f t="shared" ca="1" si="50"/>
        <v>0</v>
      </c>
      <c r="FG86" s="25">
        <f t="shared" si="74"/>
        <v>76.183102000000005</v>
      </c>
      <c r="FH86" s="26">
        <f t="shared" si="135"/>
        <v>0</v>
      </c>
      <c r="FI86" s="23">
        <f t="shared" si="136"/>
        <v>4.9780823003442443E-3</v>
      </c>
      <c r="FJ86" s="27">
        <f t="shared" si="137"/>
        <v>1.2188607480283433</v>
      </c>
      <c r="FK86" s="27">
        <f t="shared" ca="1" si="51"/>
        <v>-2.8314813866377797E-2</v>
      </c>
      <c r="FL86" s="43">
        <f t="shared" ca="1" si="52"/>
        <v>0</v>
      </c>
      <c r="FM86" s="47"/>
      <c r="FN86" s="47"/>
    </row>
    <row r="87" spans="1:170" x14ac:dyDescent="0.2">
      <c r="A87" s="30">
        <v>27302</v>
      </c>
      <c r="B87" s="34">
        <v>58.617840000000001</v>
      </c>
      <c r="C87" s="23">
        <v>5.0490678657377774E-3</v>
      </c>
      <c r="D87" s="24">
        <f t="shared" si="4"/>
        <v>-8.5298082566203304E-2</v>
      </c>
      <c r="E87" s="25" t="e">
        <f>#N/A</f>
        <v>#N/A</v>
      </c>
      <c r="F87" s="26">
        <v>1</v>
      </c>
      <c r="G87" s="23">
        <f t="shared" si="75"/>
        <v>-8.5298082566203304E-2</v>
      </c>
      <c r="H87" s="27">
        <f t="shared" si="76"/>
        <v>0.66623219422600222</v>
      </c>
      <c r="I87" s="27">
        <f t="shared" ca="1" si="5"/>
        <v>-0.46887455790015264</v>
      </c>
      <c r="J87" s="43">
        <f t="shared" ca="1" si="6"/>
        <v>0</v>
      </c>
      <c r="K87" s="25" t="e">
        <f>#N/A</f>
        <v>#N/A</v>
      </c>
      <c r="L87" s="26">
        <v>0</v>
      </c>
      <c r="M87" s="23">
        <f t="shared" si="77"/>
        <v>5.0490678657377774E-3</v>
      </c>
      <c r="N87" s="27">
        <f t="shared" si="78"/>
        <v>1.1283334573705179</v>
      </c>
      <c r="O87" s="27">
        <f t="shared" ca="1" si="7"/>
        <v>0</v>
      </c>
      <c r="P87" s="43">
        <f t="shared" ca="1" si="8"/>
        <v>0</v>
      </c>
      <c r="Q87" s="25">
        <f t="shared" si="53"/>
        <v>73.97237800000002</v>
      </c>
      <c r="R87" s="26">
        <f t="shared" si="79"/>
        <v>0</v>
      </c>
      <c r="S87" s="23">
        <f t="shared" si="80"/>
        <v>5.0490678657377774E-3</v>
      </c>
      <c r="T87" s="27">
        <f t="shared" si="81"/>
        <v>1.2250148586640224</v>
      </c>
      <c r="U87" s="27">
        <f t="shared" ca="1" si="9"/>
        <v>-2.3408709417456985E-2</v>
      </c>
      <c r="V87" s="43">
        <f t="shared" ca="1" si="10"/>
        <v>0</v>
      </c>
      <c r="W87" s="25">
        <f t="shared" si="54"/>
        <v>61.350965000000002</v>
      </c>
      <c r="X87" s="26">
        <f t="shared" si="82"/>
        <v>0</v>
      </c>
      <c r="Y87" s="23">
        <f t="shared" si="83"/>
        <v>5.0490678657377774E-3</v>
      </c>
      <c r="Z87" s="27">
        <f t="shared" si="84"/>
        <v>0.9290907874618497</v>
      </c>
      <c r="AA87" s="27">
        <f t="shared" ca="1" si="11"/>
        <v>-0.23494626789967288</v>
      </c>
      <c r="AB87" s="43">
        <f t="shared" ca="1" si="12"/>
        <v>0</v>
      </c>
      <c r="AC87" s="25">
        <f t="shared" si="55"/>
        <v>67.765404000000004</v>
      </c>
      <c r="AD87" s="26">
        <f t="shared" si="85"/>
        <v>0</v>
      </c>
      <c r="AE87" s="23">
        <f t="shared" si="86"/>
        <v>5.0490678657377774E-3</v>
      </c>
      <c r="AF87" s="27">
        <f t="shared" si="87"/>
        <v>1.0131989896505254</v>
      </c>
      <c r="AG87" s="27">
        <f t="shared" ca="1" si="13"/>
        <v>-0.15599909464932837</v>
      </c>
      <c r="AH87" s="43">
        <f t="shared" ca="1" si="14"/>
        <v>0</v>
      </c>
      <c r="AI87" s="25">
        <f t="shared" si="56"/>
        <v>73.97237800000002</v>
      </c>
      <c r="AJ87" s="26">
        <f t="shared" si="88"/>
        <v>0</v>
      </c>
      <c r="AK87" s="23">
        <f t="shared" si="89"/>
        <v>5.0490678657377774E-3</v>
      </c>
      <c r="AL87" s="27">
        <f t="shared" si="90"/>
        <v>1.2250148586640224</v>
      </c>
      <c r="AM87" s="27">
        <f t="shared" ca="1" si="15"/>
        <v>-2.3408709417456985E-2</v>
      </c>
      <c r="AN87" s="43">
        <f t="shared" ca="1" si="16"/>
        <v>0</v>
      </c>
      <c r="AO87" s="25">
        <f t="shared" si="57"/>
        <v>73.97237800000002</v>
      </c>
      <c r="AP87" s="34">
        <f t="shared" si="91"/>
        <v>0</v>
      </c>
      <c r="AQ87" s="23">
        <f t="shared" si="92"/>
        <v>5.0490678657377774E-3</v>
      </c>
      <c r="AR87" s="27">
        <f t="shared" si="93"/>
        <v>1.0519212283474926</v>
      </c>
      <c r="AS87" s="27">
        <f t="shared" ca="1" si="17"/>
        <v>-0.13867354869444681</v>
      </c>
      <c r="AT87" s="43">
        <f t="shared" ca="1" si="18"/>
        <v>0</v>
      </c>
      <c r="AU87" s="25">
        <f t="shared" si="58"/>
        <v>67.765404000000004</v>
      </c>
      <c r="AV87" s="26">
        <f t="shared" si="94"/>
        <v>0</v>
      </c>
      <c r="AW87" s="23">
        <f t="shared" si="95"/>
        <v>5.0490678657377774E-3</v>
      </c>
      <c r="AX87" s="27">
        <f t="shared" si="96"/>
        <v>1.0420287046902426</v>
      </c>
      <c r="AY87" s="27">
        <f t="shared" ca="1" si="19"/>
        <v>-0.16928668224701049</v>
      </c>
      <c r="AZ87" s="43">
        <f t="shared" ca="1" si="20"/>
        <v>0</v>
      </c>
      <c r="BA87" s="25">
        <f t="shared" si="59"/>
        <v>67.765404000000004</v>
      </c>
      <c r="BB87" s="26">
        <f t="shared" si="97"/>
        <v>0</v>
      </c>
      <c r="BC87" s="23">
        <f t="shared" si="98"/>
        <v>5.0490678657377774E-3</v>
      </c>
      <c r="BD87" s="27">
        <f t="shared" si="99"/>
        <v>1.2091188714309864</v>
      </c>
      <c r="BE87" s="27">
        <f t="shared" ca="1" si="21"/>
        <v>-3.6081113002768839E-2</v>
      </c>
      <c r="BF87" s="43">
        <f t="shared" ca="1" si="22"/>
        <v>0</v>
      </c>
      <c r="BG87" s="25">
        <f t="shared" si="60"/>
        <v>73.97237800000002</v>
      </c>
      <c r="BH87" s="26">
        <f t="shared" si="140"/>
        <v>0</v>
      </c>
      <c r="BI87" s="23">
        <f t="shared" si="100"/>
        <v>5.0490678657377774E-3</v>
      </c>
      <c r="BJ87" s="27">
        <f t="shared" si="101"/>
        <v>1.1385662162009258</v>
      </c>
      <c r="BK87" s="27">
        <f t="shared" ca="1" si="23"/>
        <v>-9.2326233735665397E-2</v>
      </c>
      <c r="BL87" s="43">
        <f t="shared" ca="1" si="24"/>
        <v>0</v>
      </c>
      <c r="BM87" s="25">
        <f t="shared" si="61"/>
        <v>69.53536166666666</v>
      </c>
      <c r="BN87" s="26">
        <f t="shared" si="102"/>
        <v>0</v>
      </c>
      <c r="BO87" s="23">
        <f t="shared" si="103"/>
        <v>5.0490678657377774E-3</v>
      </c>
      <c r="BP87" s="27">
        <f t="shared" si="104"/>
        <v>1.1369541704922714</v>
      </c>
      <c r="BQ87" s="27">
        <f t="shared" ca="1" si="25"/>
        <v>-9.3611369003991585E-2</v>
      </c>
      <c r="BR87" s="43">
        <f t="shared" ca="1" si="26"/>
        <v>0</v>
      </c>
      <c r="BS87" s="25">
        <f t="shared" si="62"/>
        <v>73.97237800000002</v>
      </c>
      <c r="BT87" s="34">
        <f t="shared" si="105"/>
        <v>0</v>
      </c>
      <c r="BU87" s="23">
        <f t="shared" si="106"/>
        <v>5.0490678657377774E-3</v>
      </c>
      <c r="BV87" s="27">
        <f t="shared" si="107"/>
        <v>1.1327497528052217</v>
      </c>
      <c r="BW87" s="27">
        <f t="shared" ca="1" si="27"/>
        <v>-9.6963163201509994E-2</v>
      </c>
      <c r="BX87" s="43">
        <f t="shared" ca="1" si="28"/>
        <v>0</v>
      </c>
      <c r="BY87" s="25">
        <f t="shared" si="63"/>
        <v>61.350965000000002</v>
      </c>
      <c r="BZ87" s="50">
        <f>IF($B86&gt;=BY86,MIN(1,1/$CA$15+BZ86),0)</f>
        <v>0</v>
      </c>
      <c r="CA87" s="23">
        <f t="shared" si="108"/>
        <v>5.0490678657377774E-3</v>
      </c>
      <c r="CB87" s="27">
        <f t="shared" si="109"/>
        <v>0.9706453590733678</v>
      </c>
      <c r="CC87" s="27">
        <f t="shared" ca="1" si="29"/>
        <v>-0.17925969450544099</v>
      </c>
      <c r="CD87" s="43">
        <f t="shared" ca="1" si="30"/>
        <v>0</v>
      </c>
      <c r="CE87" s="25">
        <f t="shared" si="64"/>
        <v>67.765404000000004</v>
      </c>
      <c r="CF87" s="34">
        <f>IF($B86&gt;=CE86,MIN(1,1/$CA$15+CF86),0)</f>
        <v>0</v>
      </c>
      <c r="CG87" s="23">
        <f t="shared" si="110"/>
        <v>5.0490678657377774E-3</v>
      </c>
      <c r="CH87" s="27">
        <f t="shared" si="111"/>
        <v>1.134642162669367</v>
      </c>
      <c r="CI87" s="27">
        <f t="shared" ca="1" si="31"/>
        <v>-4.0590318069121278E-2</v>
      </c>
      <c r="CJ87" s="43">
        <f t="shared" ca="1" si="32"/>
        <v>0</v>
      </c>
      <c r="CK87" s="25">
        <f t="shared" si="65"/>
        <v>73.97237800000002</v>
      </c>
      <c r="CL87" s="34">
        <f>IF($B86&gt;=CK86,MIN(1,1/$CA$15+CL86),0)</f>
        <v>0</v>
      </c>
      <c r="CM87" s="23">
        <f t="shared" si="112"/>
        <v>5.0490678657377774E-3</v>
      </c>
      <c r="CN87" s="27">
        <f t="shared" si="113"/>
        <v>1.2068251208208096</v>
      </c>
      <c r="CO87" s="27">
        <f t="shared" ca="1" si="33"/>
        <v>-2.3408709417456874E-2</v>
      </c>
      <c r="CP87" s="43">
        <f t="shared" ca="1" si="34"/>
        <v>0</v>
      </c>
      <c r="CQ87" s="25">
        <f t="shared" si="138"/>
        <v>83.487580000000008</v>
      </c>
      <c r="CR87" s="34">
        <f>IF($B86&gt;=CQ86,MIN(1,1/$CA$15+CR86),0)</f>
        <v>0</v>
      </c>
      <c r="CS87" s="23">
        <f t="shared" si="114"/>
        <v>5.0490678657377774E-3</v>
      </c>
      <c r="CT87" s="27">
        <f t="shared" si="115"/>
        <v>1.1200720093048093</v>
      </c>
      <c r="CU87" s="27">
        <f t="shared" ca="1" si="35"/>
        <v>-9.3611369003991696E-2</v>
      </c>
      <c r="CV87" s="43">
        <f t="shared" ca="1" si="36"/>
        <v>0</v>
      </c>
      <c r="CW87" s="25">
        <f t="shared" si="66"/>
        <v>73.97237800000002</v>
      </c>
      <c r="CX87" s="34">
        <f t="shared" si="116"/>
        <v>0</v>
      </c>
      <c r="CY87" s="23">
        <f t="shared" si="117"/>
        <v>5.0490678657377774E-3</v>
      </c>
      <c r="CZ87" s="27">
        <f t="shared" si="118"/>
        <v>1.1074961256654365</v>
      </c>
      <c r="DA87" s="27">
        <f t="shared" ca="1" si="37"/>
        <v>-7.9805111137924767E-2</v>
      </c>
      <c r="DB87" s="43">
        <f t="shared" ca="1" si="38"/>
        <v>0</v>
      </c>
      <c r="DC87" s="25">
        <f t="shared" si="67"/>
        <v>73.97237800000002</v>
      </c>
      <c r="DD87" s="34">
        <f t="shared" si="68"/>
        <v>0</v>
      </c>
      <c r="DE87" s="23">
        <f t="shared" si="119"/>
        <v>5.0490678657377774E-3</v>
      </c>
      <c r="DF87" s="27">
        <f t="shared" si="120"/>
        <v>1.097577578642065</v>
      </c>
      <c r="DG87" s="27">
        <f t="shared" ca="1" si="2"/>
        <v>-0.10502323537300928</v>
      </c>
      <c r="DH87" s="43">
        <f t="shared" ca="1" si="3"/>
        <v>0</v>
      </c>
      <c r="DI87" s="25">
        <f t="shared" si="69"/>
        <v>61.350965000000002</v>
      </c>
      <c r="DJ87" s="26">
        <f>IF(DJ86=0,IF($B86&gt;=$DK$14*DI86,1,0),IF($B86&lt;DI86*$DK$16,0,1))</f>
        <v>0</v>
      </c>
      <c r="DK87" s="23">
        <f t="shared" si="121"/>
        <v>5.0490678657377774E-3</v>
      </c>
      <c r="DL87" s="27">
        <f t="shared" si="122"/>
        <v>1.185984634967747</v>
      </c>
      <c r="DM87" s="27">
        <f t="shared" ca="1" si="39"/>
        <v>-2.3408709417456985E-2</v>
      </c>
      <c r="DN87" s="43">
        <f t="shared" ca="1" si="40"/>
        <v>0</v>
      </c>
      <c r="DO87" s="25">
        <f t="shared" si="70"/>
        <v>67.765404000000004</v>
      </c>
      <c r="DP87" s="26">
        <f>IF(DP86=0,IF($B86&gt;=$DK$14*DO86,1,0),IF($B86&lt;DO86*$DK$16,0,1))</f>
        <v>0</v>
      </c>
      <c r="DQ87" s="23">
        <f t="shared" si="123"/>
        <v>5.0490678657377774E-3</v>
      </c>
      <c r="DR87" s="27">
        <f t="shared" si="124"/>
        <v>1.1667562671818281</v>
      </c>
      <c r="DS87" s="27">
        <f t="shared" ca="1" si="41"/>
        <v>-2.8084950849889045E-2</v>
      </c>
      <c r="DT87" s="43">
        <f t="shared" ca="1" si="42"/>
        <v>0</v>
      </c>
      <c r="DU87" s="25">
        <f t="shared" si="71"/>
        <v>73.97237800000002</v>
      </c>
      <c r="DV87" s="26">
        <f>IF(DV86=0,IF($B86&gt;=$DK$14*DU86,1,0),IF($B86&lt;DU86*$DK$16,0,1))</f>
        <v>0</v>
      </c>
      <c r="DW87" s="23">
        <f t="shared" si="125"/>
        <v>5.0490678657377774E-3</v>
      </c>
      <c r="DX87" s="27">
        <f t="shared" si="126"/>
        <v>1.2250148586640224</v>
      </c>
      <c r="DY87" s="27">
        <f t="shared" ca="1" si="43"/>
        <v>-2.3408709417456985E-2</v>
      </c>
      <c r="DZ87" s="43">
        <f t="shared" ca="1" si="44"/>
        <v>0</v>
      </c>
      <c r="EA87" s="25">
        <f t="shared" si="139"/>
        <v>83.487580000000008</v>
      </c>
      <c r="EB87" s="26">
        <f>IF(EB86=0,IF($B86&gt;=$DK$14*EA86,1,0),IF($B86&lt;EA86*$DK$16,0,1))</f>
        <v>0</v>
      </c>
      <c r="EC87" s="23">
        <f t="shared" si="127"/>
        <v>5.0490678657377774E-3</v>
      </c>
      <c r="ED87" s="27">
        <f t="shared" si="128"/>
        <v>1.1369541704922714</v>
      </c>
      <c r="EE87" s="27">
        <f t="shared" ca="1" si="45"/>
        <v>-9.3611369003991585E-2</v>
      </c>
      <c r="EF87" s="43">
        <f t="shared" ca="1" si="46"/>
        <v>0</v>
      </c>
      <c r="EG87" s="25">
        <f t="shared" si="72"/>
        <v>73.97237800000002</v>
      </c>
      <c r="EH87" s="34">
        <f t="shared" si="129"/>
        <v>0</v>
      </c>
      <c r="EI87" s="23">
        <f t="shared" si="130"/>
        <v>5.0490678657377774E-3</v>
      </c>
      <c r="EJ87" s="27">
        <f t="shared" si="131"/>
        <v>1.1790580702702544</v>
      </c>
      <c r="EK87" s="27">
        <f t="shared" ca="1" si="47"/>
        <v>-4.1101187327141964E-2</v>
      </c>
      <c r="EL87" s="43">
        <f t="shared" ca="1" si="48"/>
        <v>0</v>
      </c>
      <c r="EM87" s="47"/>
      <c r="EN87" s="47"/>
      <c r="EO87" s="47"/>
      <c r="EP87" s="47"/>
      <c r="EQ87" s="47"/>
      <c r="ER87" s="47"/>
      <c r="ES87" s="47"/>
      <c r="ET87" s="47"/>
      <c r="EU87" s="47"/>
      <c r="EV87" s="47"/>
      <c r="EW87" s="47"/>
      <c r="EX87" s="47"/>
      <c r="EY87" s="47"/>
      <c r="EZ87" s="47"/>
      <c r="FA87" s="25">
        <f t="shared" si="73"/>
        <v>73.97237800000002</v>
      </c>
      <c r="FB87" s="26">
        <f t="shared" si="132"/>
        <v>0</v>
      </c>
      <c r="FC87" s="23">
        <f t="shared" si="133"/>
        <v>8.5298082566203304E-2</v>
      </c>
      <c r="FD87" s="27">
        <f t="shared" si="134"/>
        <v>1.9034083475824795</v>
      </c>
      <c r="FE87" s="27">
        <f t="shared" ca="1" si="49"/>
        <v>0</v>
      </c>
      <c r="FF87" s="43">
        <f t="shared" ca="1" si="50"/>
        <v>0</v>
      </c>
      <c r="FG87" s="25">
        <f t="shared" si="74"/>
        <v>73.97237800000002</v>
      </c>
      <c r="FH87" s="26">
        <f t="shared" si="135"/>
        <v>0</v>
      </c>
      <c r="FI87" s="23">
        <f t="shared" si="136"/>
        <v>5.0490678657377774E-3</v>
      </c>
      <c r="FJ87" s="27">
        <f t="shared" si="137"/>
        <v>1.2250148586640224</v>
      </c>
      <c r="FK87" s="27">
        <f t="shared" ca="1" si="51"/>
        <v>-2.3408709417456985E-2</v>
      </c>
      <c r="FL87" s="43">
        <f t="shared" ca="1" si="52"/>
        <v>0</v>
      </c>
      <c r="FM87" s="47"/>
      <c r="FN87" s="47"/>
    </row>
    <row r="88" spans="1:170" x14ac:dyDescent="0.2">
      <c r="A88" s="30">
        <v>27333</v>
      </c>
      <c r="B88" s="34">
        <v>64.228139999999996</v>
      </c>
      <c r="C88" s="23">
        <v>4.9544081844810073E-3</v>
      </c>
      <c r="D88" s="24">
        <f t="shared" si="4"/>
        <v>9.570977026789107E-2</v>
      </c>
      <c r="E88" s="25" t="e">
        <f>#N/A</f>
        <v>#N/A</v>
      </c>
      <c r="F88" s="26">
        <v>1</v>
      </c>
      <c r="G88" s="23">
        <f t="shared" si="75"/>
        <v>9.570977026789107E-2</v>
      </c>
      <c r="H88" s="27">
        <f t="shared" si="76"/>
        <v>0.72999712448044585</v>
      </c>
      <c r="I88" s="27">
        <f t="shared" ca="1" si="5"/>
        <v>-0.41804066385334415</v>
      </c>
      <c r="J88" s="43">
        <f t="shared" ca="1" si="6"/>
        <v>0</v>
      </c>
      <c r="K88" s="25" t="e">
        <f>#N/A</f>
        <v>#N/A</v>
      </c>
      <c r="L88" s="26">
        <v>0</v>
      </c>
      <c r="M88" s="23">
        <f t="shared" si="77"/>
        <v>4.9544081844810073E-3</v>
      </c>
      <c r="N88" s="27">
        <f t="shared" si="78"/>
        <v>1.1339236818865381</v>
      </c>
      <c r="O88" s="27">
        <f t="shared" ca="1" si="7"/>
        <v>0</v>
      </c>
      <c r="P88" s="43">
        <f t="shared" ca="1" si="8"/>
        <v>0</v>
      </c>
      <c r="Q88" s="25">
        <f t="shared" si="53"/>
        <v>72.375941000000012</v>
      </c>
      <c r="R88" s="26">
        <f t="shared" si="79"/>
        <v>0</v>
      </c>
      <c r="S88" s="23">
        <f t="shared" si="80"/>
        <v>4.9544081844810073E-3</v>
      </c>
      <c r="T88" s="27">
        <f t="shared" si="81"/>
        <v>1.2310840823058982</v>
      </c>
      <c r="U88" s="27">
        <f t="shared" ca="1" si="9"/>
        <v>-1.8570277534502022E-2</v>
      </c>
      <c r="V88" s="43">
        <f t="shared" ca="1" si="10"/>
        <v>0</v>
      </c>
      <c r="W88" s="25">
        <f t="shared" si="54"/>
        <v>61.422989999999999</v>
      </c>
      <c r="X88" s="26">
        <f t="shared" si="82"/>
        <v>0</v>
      </c>
      <c r="Y88" s="23">
        <f t="shared" si="83"/>
        <v>4.9544081844810073E-3</v>
      </c>
      <c r="Z88" s="27">
        <f t="shared" si="84"/>
        <v>0.93369388246337659</v>
      </c>
      <c r="AA88" s="27">
        <f t="shared" ca="1" si="11"/>
        <v>-0.23115587942778726</v>
      </c>
      <c r="AB88" s="43">
        <f t="shared" ca="1" si="12"/>
        <v>0</v>
      </c>
      <c r="AC88" s="25">
        <f t="shared" si="55"/>
        <v>65.533851999999996</v>
      </c>
      <c r="AD88" s="26">
        <f t="shared" si="85"/>
        <v>0</v>
      </c>
      <c r="AE88" s="23">
        <f t="shared" si="86"/>
        <v>4.9544081844810073E-3</v>
      </c>
      <c r="AF88" s="27">
        <f t="shared" si="87"/>
        <v>1.0182187910173579</v>
      </c>
      <c r="AG88" s="27">
        <f t="shared" ca="1" si="13"/>
        <v>-0.15181756965614956</v>
      </c>
      <c r="AH88" s="43">
        <f t="shared" ca="1" si="14"/>
        <v>0</v>
      </c>
      <c r="AI88" s="25">
        <f t="shared" si="56"/>
        <v>72.375941000000012</v>
      </c>
      <c r="AJ88" s="26">
        <f t="shared" si="88"/>
        <v>0</v>
      </c>
      <c r="AK88" s="23">
        <f t="shared" si="89"/>
        <v>4.9544081844810073E-3</v>
      </c>
      <c r="AL88" s="27">
        <f t="shared" si="90"/>
        <v>1.2310840823058982</v>
      </c>
      <c r="AM88" s="27">
        <f t="shared" ca="1" si="15"/>
        <v>-1.8570277534502022E-2</v>
      </c>
      <c r="AN88" s="43">
        <f t="shared" ca="1" si="16"/>
        <v>0</v>
      </c>
      <c r="AO88" s="25">
        <f t="shared" si="57"/>
        <v>72.375941000000012</v>
      </c>
      <c r="AP88" s="34">
        <f t="shared" si="91"/>
        <v>0</v>
      </c>
      <c r="AQ88" s="23">
        <f t="shared" si="92"/>
        <v>4.9544081844810073E-3</v>
      </c>
      <c r="AR88" s="27">
        <f t="shared" si="93"/>
        <v>1.0571328754906466</v>
      </c>
      <c r="AS88" s="27">
        <f t="shared" ca="1" si="17"/>
        <v>-0.13440618587458864</v>
      </c>
      <c r="AT88" s="43">
        <f t="shared" ca="1" si="18"/>
        <v>0</v>
      </c>
      <c r="AU88" s="25">
        <f t="shared" si="58"/>
        <v>65.533851999999996</v>
      </c>
      <c r="AV88" s="26">
        <f t="shared" si="94"/>
        <v>0</v>
      </c>
      <c r="AW88" s="23">
        <f t="shared" si="95"/>
        <v>4.9544081844810073E-3</v>
      </c>
      <c r="AX88" s="27">
        <f t="shared" si="96"/>
        <v>1.047191340233224</v>
      </c>
      <c r="AY88" s="27">
        <f t="shared" ca="1" si="19"/>
        <v>-0.1651709893865777</v>
      </c>
      <c r="AZ88" s="43">
        <f t="shared" ca="1" si="20"/>
        <v>0</v>
      </c>
      <c r="BA88" s="25">
        <f t="shared" si="59"/>
        <v>65.533851999999996</v>
      </c>
      <c r="BB88" s="26">
        <f t="shared" si="97"/>
        <v>0</v>
      </c>
      <c r="BC88" s="23">
        <f t="shared" si="98"/>
        <v>4.9544081844810073E-3</v>
      </c>
      <c r="BD88" s="27">
        <f t="shared" si="99"/>
        <v>1.2151093398636146</v>
      </c>
      <c r="BE88" s="27">
        <f t="shared" ca="1" si="21"/>
        <v>-3.1305465379853903E-2</v>
      </c>
      <c r="BF88" s="43">
        <f t="shared" ca="1" si="22"/>
        <v>0</v>
      </c>
      <c r="BG88" s="25">
        <f t="shared" si="60"/>
        <v>72.375941000000012</v>
      </c>
      <c r="BH88" s="26">
        <f t="shared" si="140"/>
        <v>0</v>
      </c>
      <c r="BI88" s="23">
        <f t="shared" si="100"/>
        <v>4.9544081844810073E-3</v>
      </c>
      <c r="BJ88" s="27">
        <f t="shared" si="101"/>
        <v>1.1442071379810452</v>
      </c>
      <c r="BK88" s="27">
        <f t="shared" ca="1" si="23"/>
        <v>-8.782924739924669E-2</v>
      </c>
      <c r="BL88" s="43">
        <f t="shared" ca="1" si="24"/>
        <v>0</v>
      </c>
      <c r="BM88" s="25">
        <f t="shared" si="61"/>
        <v>67.17586</v>
      </c>
      <c r="BN88" s="26">
        <f t="shared" si="102"/>
        <v>0</v>
      </c>
      <c r="BO88" s="23">
        <f t="shared" si="103"/>
        <v>4.9544081844810073E-3</v>
      </c>
      <c r="BP88" s="27">
        <f t="shared" si="104"/>
        <v>1.1425871055399381</v>
      </c>
      <c r="BQ88" s="27">
        <f t="shared" ca="1" si="25"/>
        <v>-8.9120749752264472E-2</v>
      </c>
      <c r="BR88" s="43">
        <f t="shared" ca="1" si="26"/>
        <v>0</v>
      </c>
      <c r="BS88" s="25">
        <f t="shared" si="62"/>
        <v>72.375941000000012</v>
      </c>
      <c r="BT88" s="34">
        <f t="shared" si="105"/>
        <v>0</v>
      </c>
      <c r="BU88" s="23">
        <f t="shared" si="106"/>
        <v>4.9544081844810073E-3</v>
      </c>
      <c r="BV88" s="27">
        <f t="shared" si="107"/>
        <v>1.1383618574514887</v>
      </c>
      <c r="BW88" s="27">
        <f t="shared" ca="1" si="27"/>
        <v>-9.2489150106387807E-2</v>
      </c>
      <c r="BX88" s="43">
        <f t="shared" ca="1" si="28"/>
        <v>0</v>
      </c>
      <c r="BY88" s="25">
        <f t="shared" si="63"/>
        <v>61.422989999999999</v>
      </c>
      <c r="BZ88" s="50">
        <f>IF($B87&gt;=BY87,MIN(1,1/$CA$15+BZ87),0)</f>
        <v>0</v>
      </c>
      <c r="CA88" s="23">
        <f t="shared" si="108"/>
        <v>4.9544081844810073E-3</v>
      </c>
      <c r="CB88" s="27">
        <f t="shared" si="109"/>
        <v>0.97545433238458945</v>
      </c>
      <c r="CC88" s="27">
        <f t="shared" ca="1" si="29"/>
        <v>-0.17519341201856531</v>
      </c>
      <c r="CD88" s="43">
        <f t="shared" ca="1" si="30"/>
        <v>0</v>
      </c>
      <c r="CE88" s="25">
        <f t="shared" si="64"/>
        <v>65.533851999999996</v>
      </c>
      <c r="CF88" s="34">
        <f>IF($B87&gt;=CE87,MIN(1,1/$CA$15+CF87),0)</f>
        <v>0</v>
      </c>
      <c r="CG88" s="23">
        <f t="shared" si="110"/>
        <v>4.9544081844810073E-3</v>
      </c>
      <c r="CH88" s="27">
        <f t="shared" si="111"/>
        <v>1.1402636430865534</v>
      </c>
      <c r="CI88" s="27">
        <f t="shared" ca="1" si="31"/>
        <v>-3.5837010888692622E-2</v>
      </c>
      <c r="CJ88" s="43">
        <f t="shared" ca="1" si="32"/>
        <v>0</v>
      </c>
      <c r="CK88" s="25">
        <f t="shared" si="65"/>
        <v>72.375941000000012</v>
      </c>
      <c r="CL88" s="34">
        <f>IF($B87&gt;=CK87,MIN(1,1/$CA$15+CL87),0)</f>
        <v>0</v>
      </c>
      <c r="CM88" s="23">
        <f t="shared" si="112"/>
        <v>4.9544081844810073E-3</v>
      </c>
      <c r="CN88" s="27">
        <f t="shared" si="113"/>
        <v>1.2128042250766415</v>
      </c>
      <c r="CO88" s="27">
        <f t="shared" ca="1" si="33"/>
        <v>-1.8570277534501911E-2</v>
      </c>
      <c r="CP88" s="43">
        <f t="shared" ca="1" si="34"/>
        <v>0</v>
      </c>
      <c r="CQ88" s="25">
        <f t="shared" si="138"/>
        <v>81.634635500000002</v>
      </c>
      <c r="CR88" s="34">
        <f>IF($B87&gt;=CQ87,MIN(1,1/$CA$15+CR87),0)</f>
        <v>0</v>
      </c>
      <c r="CS88" s="23">
        <f t="shared" si="114"/>
        <v>4.9544081844810073E-3</v>
      </c>
      <c r="CT88" s="27">
        <f t="shared" si="115"/>
        <v>1.1256213032349172</v>
      </c>
      <c r="CU88" s="27">
        <f t="shared" ca="1" si="35"/>
        <v>-8.9120749752264583E-2</v>
      </c>
      <c r="CV88" s="43">
        <f t="shared" ca="1" si="36"/>
        <v>0</v>
      </c>
      <c r="CW88" s="25">
        <f t="shared" si="66"/>
        <v>72.375941000000012</v>
      </c>
      <c r="CX88" s="34">
        <f t="shared" si="116"/>
        <v>0</v>
      </c>
      <c r="CY88" s="23">
        <f t="shared" si="117"/>
        <v>4.9544081844810073E-3</v>
      </c>
      <c r="CZ88" s="27">
        <f t="shared" si="118"/>
        <v>1.1129831135347144</v>
      </c>
      <c r="DA88" s="27">
        <f t="shared" ca="1" si="37"/>
        <v>-7.5246090049228997E-2</v>
      </c>
      <c r="DB88" s="43">
        <f t="shared" ca="1" si="38"/>
        <v>0</v>
      </c>
      <c r="DC88" s="25">
        <f t="shared" si="67"/>
        <v>72.375941000000012</v>
      </c>
      <c r="DD88" s="34">
        <f t="shared" si="68"/>
        <v>0</v>
      </c>
      <c r="DE88" s="23">
        <f t="shared" si="119"/>
        <v>4.9544081844810073E-3</v>
      </c>
      <c r="DF88" s="27">
        <f t="shared" si="120"/>
        <v>1.1030154259807921</v>
      </c>
      <c r="DG88" s="27">
        <f t="shared" ca="1" si="2"/>
        <v>-0.100589155165421</v>
      </c>
      <c r="DH88" s="43">
        <f t="shared" ca="1" si="3"/>
        <v>0</v>
      </c>
      <c r="DI88" s="25">
        <f t="shared" si="69"/>
        <v>61.422989999999999</v>
      </c>
      <c r="DJ88" s="26">
        <f>IF(DJ87=0,IF($B87&gt;=$DK$14*DI87,1,0),IF($B87&lt;DI87*$DK$16,0,1))</f>
        <v>0</v>
      </c>
      <c r="DK88" s="23">
        <f t="shared" si="121"/>
        <v>4.9544081844810073E-3</v>
      </c>
      <c r="DL88" s="27">
        <f t="shared" si="122"/>
        <v>1.1918604869498999</v>
      </c>
      <c r="DM88" s="27">
        <f t="shared" ca="1" si="39"/>
        <v>-1.8570277534502022E-2</v>
      </c>
      <c r="DN88" s="43">
        <f t="shared" ca="1" si="40"/>
        <v>0</v>
      </c>
      <c r="DO88" s="25">
        <f t="shared" si="70"/>
        <v>65.533851999999996</v>
      </c>
      <c r="DP88" s="26">
        <f>IF(DP87=0,IF($B87&gt;=$DK$14*DO87,1,0),IF($B87&lt;DO87*$DK$16,0,1))</f>
        <v>0</v>
      </c>
      <c r="DQ88" s="23">
        <f t="shared" si="123"/>
        <v>4.9544081844810073E-3</v>
      </c>
      <c r="DR88" s="27">
        <f t="shared" si="124"/>
        <v>1.1725368539812482</v>
      </c>
      <c r="DS88" s="27">
        <f t="shared" ca="1" si="41"/>
        <v>-2.3269686975759596E-2</v>
      </c>
      <c r="DT88" s="43">
        <f t="shared" ca="1" si="42"/>
        <v>0</v>
      </c>
      <c r="DU88" s="25">
        <f t="shared" si="71"/>
        <v>72.375941000000012</v>
      </c>
      <c r="DV88" s="26">
        <f>IF(DV87=0,IF($B87&gt;=$DK$14*DU87,1,0),IF($B87&lt;DU87*$DK$16,0,1))</f>
        <v>0</v>
      </c>
      <c r="DW88" s="23">
        <f t="shared" si="125"/>
        <v>4.9544081844810073E-3</v>
      </c>
      <c r="DX88" s="27">
        <f t="shared" si="126"/>
        <v>1.2310840823058982</v>
      </c>
      <c r="DY88" s="27">
        <f t="shared" ca="1" si="43"/>
        <v>-1.8570277534502022E-2</v>
      </c>
      <c r="DZ88" s="43">
        <f t="shared" ca="1" si="44"/>
        <v>0</v>
      </c>
      <c r="EA88" s="25">
        <f t="shared" si="139"/>
        <v>81.634635500000002</v>
      </c>
      <c r="EB88" s="26">
        <f>IF(EB87=0,IF($B87&gt;=$DK$14*EA87,1,0),IF($B87&lt;EA87*$DK$16,0,1))</f>
        <v>0</v>
      </c>
      <c r="EC88" s="23">
        <f t="shared" si="127"/>
        <v>4.9544081844810073E-3</v>
      </c>
      <c r="ED88" s="27">
        <f t="shared" si="128"/>
        <v>1.1425871055399381</v>
      </c>
      <c r="EE88" s="27">
        <f t="shared" ca="1" si="45"/>
        <v>-8.9120749752264472E-2</v>
      </c>
      <c r="EF88" s="43">
        <f t="shared" ca="1" si="46"/>
        <v>0</v>
      </c>
      <c r="EG88" s="25">
        <f t="shared" si="72"/>
        <v>72.375941000000012</v>
      </c>
      <c r="EH88" s="34">
        <f t="shared" si="129"/>
        <v>0</v>
      </c>
      <c r="EI88" s="23">
        <f t="shared" si="130"/>
        <v>4.9544081844810073E-3</v>
      </c>
      <c r="EJ88" s="27">
        <f t="shared" si="131"/>
        <v>1.1848996052235798</v>
      </c>
      <c r="EK88" s="27">
        <f t="shared" ca="1" si="47"/>
        <v>-3.6350411201546362E-2</v>
      </c>
      <c r="EL88" s="43">
        <f t="shared" ca="1" si="48"/>
        <v>0</v>
      </c>
      <c r="EM88" s="47"/>
      <c r="EN88" s="47"/>
      <c r="EO88" s="47"/>
      <c r="EP88" s="47"/>
      <c r="EQ88" s="47"/>
      <c r="ER88" s="47"/>
      <c r="ES88" s="47"/>
      <c r="ET88" s="47"/>
      <c r="EU88" s="47"/>
      <c r="EV88" s="47"/>
      <c r="EW88" s="47"/>
      <c r="EX88" s="47"/>
      <c r="EY88" s="47"/>
      <c r="EZ88" s="47"/>
      <c r="FA88" s="25">
        <f t="shared" si="73"/>
        <v>72.375941000000012</v>
      </c>
      <c r="FB88" s="26">
        <f t="shared" si="132"/>
        <v>0</v>
      </c>
      <c r="FC88" s="23">
        <f t="shared" si="133"/>
        <v>-9.570977026789107E-2</v>
      </c>
      <c r="FD88" s="27">
        <f t="shared" si="134"/>
        <v>1.7212335719093741</v>
      </c>
      <c r="FE88" s="27">
        <f t="shared" ca="1" si="49"/>
        <v>-9.570977026789107E-2</v>
      </c>
      <c r="FF88" s="43">
        <f t="shared" ca="1" si="50"/>
        <v>0</v>
      </c>
      <c r="FG88" s="25">
        <f t="shared" si="74"/>
        <v>72.375941000000012</v>
      </c>
      <c r="FH88" s="26">
        <f t="shared" si="135"/>
        <v>0</v>
      </c>
      <c r="FI88" s="23">
        <f t="shared" si="136"/>
        <v>4.9544081844810073E-3</v>
      </c>
      <c r="FJ88" s="27">
        <f t="shared" si="137"/>
        <v>1.2310840823058982</v>
      </c>
      <c r="FK88" s="27">
        <f t="shared" ca="1" si="51"/>
        <v>-1.8570277534502022E-2</v>
      </c>
      <c r="FL88" s="43">
        <f t="shared" ca="1" si="52"/>
        <v>0</v>
      </c>
      <c r="FM88" s="47"/>
      <c r="FN88" s="47"/>
    </row>
    <row r="89" spans="1:170" x14ac:dyDescent="0.2">
      <c r="A89" s="30">
        <v>27363</v>
      </c>
      <c r="B89" s="34">
        <v>62.358559999999997</v>
      </c>
      <c r="C89" s="23">
        <v>4.9149376847437143E-3</v>
      </c>
      <c r="D89" s="24">
        <f t="shared" si="4"/>
        <v>-2.9108425061040166E-2</v>
      </c>
      <c r="E89" s="25" t="e">
        <f>#N/A</f>
        <v>#N/A</v>
      </c>
      <c r="F89" s="26">
        <v>1</v>
      </c>
      <c r="G89" s="23">
        <f t="shared" si="75"/>
        <v>-2.9108425061040166E-2</v>
      </c>
      <c r="H89" s="27">
        <f t="shared" si="76"/>
        <v>0.70874805788773199</v>
      </c>
      <c r="I89" s="27">
        <f t="shared" ca="1" si="5"/>
        <v>-0.43498058357814173</v>
      </c>
      <c r="J89" s="43">
        <f t="shared" ca="1" si="6"/>
        <v>0</v>
      </c>
      <c r="K89" s="25" t="e">
        <f>#N/A</f>
        <v>#N/A</v>
      </c>
      <c r="L89" s="26">
        <v>0</v>
      </c>
      <c r="M89" s="23">
        <f t="shared" si="77"/>
        <v>4.9149376847437143E-3</v>
      </c>
      <c r="N89" s="27">
        <f t="shared" si="78"/>
        <v>1.1394968461222656</v>
      </c>
      <c r="O89" s="27">
        <f t="shared" ca="1" si="7"/>
        <v>0</v>
      </c>
      <c r="P89" s="43">
        <f t="shared" ca="1" si="8"/>
        <v>0</v>
      </c>
      <c r="Q89" s="25">
        <f t="shared" si="53"/>
        <v>70.544264000000013</v>
      </c>
      <c r="R89" s="26">
        <f t="shared" si="79"/>
        <v>0</v>
      </c>
      <c r="S89" s="23">
        <f t="shared" si="80"/>
        <v>4.9149376847437143E-3</v>
      </c>
      <c r="T89" s="27">
        <f t="shared" si="81"/>
        <v>1.2371347838551117</v>
      </c>
      <c r="U89" s="27">
        <f t="shared" ca="1" si="9"/>
        <v>-1.3746611606628711E-2</v>
      </c>
      <c r="V89" s="43">
        <f t="shared" ca="1" si="10"/>
        <v>0</v>
      </c>
      <c r="W89" s="25">
        <f t="shared" si="54"/>
        <v>63.293349999999997</v>
      </c>
      <c r="X89" s="26">
        <f t="shared" si="82"/>
        <v>1</v>
      </c>
      <c r="Y89" s="23">
        <f t="shared" si="83"/>
        <v>-2.9108425061040166E-2</v>
      </c>
      <c r="Z89" s="27">
        <f t="shared" si="84"/>
        <v>0.90651552405573976</v>
      </c>
      <c r="AA89" s="27">
        <f t="shared" ca="1" si="11"/>
        <v>-0.2535357208950848</v>
      </c>
      <c r="AB89" s="43">
        <f t="shared" ca="1" si="12"/>
        <v>0</v>
      </c>
      <c r="AC89" s="25">
        <f t="shared" si="55"/>
        <v>63.500077999999995</v>
      </c>
      <c r="AD89" s="26">
        <f t="shared" si="85"/>
        <v>0</v>
      </c>
      <c r="AE89" s="23">
        <f t="shared" si="86"/>
        <v>4.9149376847437143E-3</v>
      </c>
      <c r="AF89" s="27">
        <f t="shared" si="87"/>
        <v>1.0232232729246433</v>
      </c>
      <c r="AG89" s="27">
        <f t="shared" ca="1" si="13"/>
        <v>-0.14764880586571505</v>
      </c>
      <c r="AH89" s="43">
        <f t="shared" ca="1" si="14"/>
        <v>0</v>
      </c>
      <c r="AI89" s="25">
        <f t="shared" si="56"/>
        <v>70.544264000000013</v>
      </c>
      <c r="AJ89" s="26">
        <f t="shared" si="88"/>
        <v>0</v>
      </c>
      <c r="AK89" s="23">
        <f t="shared" si="89"/>
        <v>4.9149376847437143E-3</v>
      </c>
      <c r="AL89" s="27">
        <f t="shared" si="90"/>
        <v>1.2371347838551117</v>
      </c>
      <c r="AM89" s="27">
        <f t="shared" ca="1" si="15"/>
        <v>-1.3746611606628711E-2</v>
      </c>
      <c r="AN89" s="43">
        <f t="shared" ca="1" si="16"/>
        <v>0</v>
      </c>
      <c r="AO89" s="25">
        <f t="shared" si="57"/>
        <v>70.544264000000013</v>
      </c>
      <c r="AP89" s="34">
        <f t="shared" si="91"/>
        <v>0.33333333333333331</v>
      </c>
      <c r="AQ89" s="23">
        <f t="shared" si="92"/>
        <v>-6.4261832305175792E-3</v>
      </c>
      <c r="AR89" s="27">
        <f t="shared" si="93"/>
        <v>1.0503395459337397</v>
      </c>
      <c r="AS89" s="27">
        <f t="shared" ca="1" si="17"/>
        <v>-0.13996865032736128</v>
      </c>
      <c r="AT89" s="43">
        <f t="shared" ca="1" si="18"/>
        <v>0</v>
      </c>
      <c r="AU89" s="25">
        <f t="shared" si="58"/>
        <v>63.500077999999995</v>
      </c>
      <c r="AV89" s="26">
        <f t="shared" si="94"/>
        <v>0</v>
      </c>
      <c r="AW89" s="23">
        <f t="shared" si="95"/>
        <v>4.9149376847437143E-3</v>
      </c>
      <c r="AX89" s="27">
        <f t="shared" si="96"/>
        <v>1.0523382204144736</v>
      </c>
      <c r="AY89" s="27">
        <f t="shared" ca="1" si="19"/>
        <v>-0.16106785682199654</v>
      </c>
      <c r="AZ89" s="43">
        <f t="shared" ca="1" si="20"/>
        <v>0</v>
      </c>
      <c r="BA89" s="25">
        <f t="shared" si="59"/>
        <v>63.500077999999995</v>
      </c>
      <c r="BB89" s="26">
        <f t="shared" si="97"/>
        <v>0</v>
      </c>
      <c r="BC89" s="23">
        <f t="shared" si="98"/>
        <v>4.9149376847437143E-3</v>
      </c>
      <c r="BD89" s="27">
        <f t="shared" si="99"/>
        <v>1.2210815265491943</v>
      </c>
      <c r="BE89" s="27">
        <f t="shared" ca="1" si="21"/>
        <v>-2.6544392106644055E-2</v>
      </c>
      <c r="BF89" s="43">
        <f t="shared" ca="1" si="22"/>
        <v>0</v>
      </c>
      <c r="BG89" s="25">
        <f t="shared" si="60"/>
        <v>70.544264000000013</v>
      </c>
      <c r="BH89" s="26">
        <f t="shared" si="140"/>
        <v>0</v>
      </c>
      <c r="BI89" s="23">
        <f t="shared" si="100"/>
        <v>4.9149376847437143E-3</v>
      </c>
      <c r="BJ89" s="27">
        <f t="shared" si="101"/>
        <v>1.1498308447626611</v>
      </c>
      <c r="BK89" s="27">
        <f t="shared" ca="1" si="23"/>
        <v>-8.3345984992368116E-2</v>
      </c>
      <c r="BL89" s="43">
        <f t="shared" ca="1" si="24"/>
        <v>0</v>
      </c>
      <c r="BM89" s="25">
        <f t="shared" si="61"/>
        <v>65.00463666666667</v>
      </c>
      <c r="BN89" s="26">
        <f t="shared" si="102"/>
        <v>0</v>
      </c>
      <c r="BO89" s="23">
        <f t="shared" si="103"/>
        <v>4.9149376847437143E-3</v>
      </c>
      <c r="BP89" s="27">
        <f t="shared" si="104"/>
        <v>1.1482028499630585</v>
      </c>
      <c r="BQ89" s="27">
        <f t="shared" ca="1" si="25"/>
        <v>-8.4643834998970768E-2</v>
      </c>
      <c r="BR89" s="43">
        <f t="shared" ca="1" si="26"/>
        <v>0</v>
      </c>
      <c r="BS89" s="25">
        <f t="shared" si="62"/>
        <v>70.544264000000013</v>
      </c>
      <c r="BT89" s="34">
        <f t="shared" si="105"/>
        <v>0</v>
      </c>
      <c r="BU89" s="23">
        <f t="shared" si="106"/>
        <v>4.9149376847437143E-3</v>
      </c>
      <c r="BV89" s="27">
        <f t="shared" si="107"/>
        <v>1.1439568350435518</v>
      </c>
      <c r="BW89" s="27">
        <f t="shared" ca="1" si="27"/>
        <v>-8.8028790830931958E-2</v>
      </c>
      <c r="BX89" s="43">
        <f t="shared" ca="1" si="28"/>
        <v>0</v>
      </c>
      <c r="BY89" s="25">
        <f t="shared" si="63"/>
        <v>63.293349999999997</v>
      </c>
      <c r="BZ89" s="50">
        <f>IF($B88&gt;=BY88,MIN(1,1/$CA$15+BZ88),0)</f>
        <v>0.5</v>
      </c>
      <c r="CA89" s="23">
        <f t="shared" si="108"/>
        <v>4.9149376847437143E-3</v>
      </c>
      <c r="CB89" s="27">
        <f t="shared" si="109"/>
        <v>0.98024862964257298</v>
      </c>
      <c r="CC89" s="27">
        <f t="shared" ca="1" si="29"/>
        <v>-0.17113953903667045</v>
      </c>
      <c r="CD89" s="43">
        <f t="shared" ca="1" si="30"/>
        <v>0</v>
      </c>
      <c r="CE89" s="25">
        <f t="shared" si="64"/>
        <v>63.500077999999995</v>
      </c>
      <c r="CF89" s="34">
        <f>IF($B88&gt;=CE88,MIN(1,1/$CA$15+CF88),0)</f>
        <v>0</v>
      </c>
      <c r="CG89" s="23">
        <f t="shared" si="110"/>
        <v>4.9149376847437143E-3</v>
      </c>
      <c r="CH89" s="27">
        <f t="shared" si="111"/>
        <v>1.1458679678365027</v>
      </c>
      <c r="CI89" s="27">
        <f t="shared" ca="1" si="31"/>
        <v>-3.1098209879274252E-2</v>
      </c>
      <c r="CJ89" s="43">
        <f t="shared" ca="1" si="32"/>
        <v>0</v>
      </c>
      <c r="CK89" s="25">
        <f t="shared" si="65"/>
        <v>70.544264000000013</v>
      </c>
      <c r="CL89" s="34">
        <f>IF($B88&gt;=CK88,MIN(1,1/$CA$15+CL88),0)</f>
        <v>0</v>
      </c>
      <c r="CM89" s="23">
        <f t="shared" si="112"/>
        <v>4.9149376847437143E-3</v>
      </c>
      <c r="CN89" s="27">
        <f t="shared" si="113"/>
        <v>1.2187650822666871</v>
      </c>
      <c r="CO89" s="27">
        <f t="shared" ca="1" si="33"/>
        <v>-1.37466116066286E-2</v>
      </c>
      <c r="CP89" s="43">
        <f t="shared" ca="1" si="34"/>
        <v>0</v>
      </c>
      <c r="CQ89" s="25">
        <f t="shared" si="138"/>
        <v>79.736519999999999</v>
      </c>
      <c r="CR89" s="34">
        <f>IF($B88&gt;=CQ88,MIN(1,1/$CA$15+CR88),0)</f>
        <v>0</v>
      </c>
      <c r="CS89" s="23">
        <f t="shared" si="114"/>
        <v>4.9149376847437143E-3</v>
      </c>
      <c r="CT89" s="27">
        <f t="shared" si="115"/>
        <v>1.1311536617969369</v>
      </c>
      <c r="CU89" s="27">
        <f t="shared" ca="1" si="35"/>
        <v>-8.4643834998970768E-2</v>
      </c>
      <c r="CV89" s="43">
        <f t="shared" ca="1" si="36"/>
        <v>0</v>
      </c>
      <c r="CW89" s="25">
        <f t="shared" si="66"/>
        <v>70.544264000000013</v>
      </c>
      <c r="CX89" s="34">
        <f t="shared" si="116"/>
        <v>0</v>
      </c>
      <c r="CY89" s="23">
        <f t="shared" si="117"/>
        <v>4.9149376847437143E-3</v>
      </c>
      <c r="CZ89" s="27">
        <f t="shared" si="118"/>
        <v>1.1184533561819094</v>
      </c>
      <c r="DA89" s="27">
        <f t="shared" ca="1" si="37"/>
        <v>-7.0700982208097951E-2</v>
      </c>
      <c r="DB89" s="43">
        <f t="shared" ca="1" si="38"/>
        <v>0</v>
      </c>
      <c r="DC89" s="25">
        <f t="shared" si="67"/>
        <v>70.544264000000013</v>
      </c>
      <c r="DD89" s="34">
        <f t="shared" si="68"/>
        <v>0.16666666666666666</v>
      </c>
      <c r="DE89" s="23">
        <f t="shared" si="119"/>
        <v>1.1345640463232831E-3</v>
      </c>
      <c r="DF89" s="27">
        <f t="shared" si="120"/>
        <v>1.10426686762565</v>
      </c>
      <c r="DG89" s="27">
        <f t="shared" ca="1" si="2"/>
        <v>-9.9568715957998322E-2</v>
      </c>
      <c r="DH89" s="43">
        <f t="shared" ca="1" si="3"/>
        <v>0</v>
      </c>
      <c r="DI89" s="25">
        <f t="shared" si="69"/>
        <v>63.293349999999997</v>
      </c>
      <c r="DJ89" s="26">
        <f>IF(DJ88=0,IF($B88&gt;=$DK$14*DI88,1,0),IF($B88&lt;DI88*$DK$16,0,1))</f>
        <v>1</v>
      </c>
      <c r="DK89" s="23">
        <f t="shared" si="121"/>
        <v>-2.9108425061040166E-2</v>
      </c>
      <c r="DL89" s="27">
        <f t="shared" si="122"/>
        <v>1.1571673052823039</v>
      </c>
      <c r="DM89" s="27">
        <f t="shared" ca="1" si="39"/>
        <v>-4.7138151063566336E-2</v>
      </c>
      <c r="DN89" s="43">
        <f t="shared" ca="1" si="40"/>
        <v>0</v>
      </c>
      <c r="DO89" s="25">
        <f t="shared" si="70"/>
        <v>63.500077999999995</v>
      </c>
      <c r="DP89" s="26">
        <f>IF(DP88=0,IF($B88&gt;=$DK$14*DO88,1,0),IF($B88&lt;DO88*$DK$16,0,1))</f>
        <v>0</v>
      </c>
      <c r="DQ89" s="23">
        <f t="shared" si="123"/>
        <v>4.9149376847437143E-3</v>
      </c>
      <c r="DR89" s="27">
        <f t="shared" si="124"/>
        <v>1.1782997995516316</v>
      </c>
      <c r="DS89" s="27">
        <f t="shared" ca="1" si="41"/>
        <v>-1.8469118352445135E-2</v>
      </c>
      <c r="DT89" s="43">
        <f t="shared" ca="1" si="42"/>
        <v>0</v>
      </c>
      <c r="DU89" s="25">
        <f t="shared" si="71"/>
        <v>70.544264000000013</v>
      </c>
      <c r="DV89" s="26">
        <f>IF(DV88=0,IF($B88&gt;=$DK$14*DU88,1,0),IF($B88&lt;DU88*$DK$16,0,1))</f>
        <v>0</v>
      </c>
      <c r="DW89" s="23">
        <f t="shared" si="125"/>
        <v>4.9149376847437143E-3</v>
      </c>
      <c r="DX89" s="27">
        <f t="shared" si="126"/>
        <v>1.2371347838551117</v>
      </c>
      <c r="DY89" s="27">
        <f t="shared" ca="1" si="43"/>
        <v>-1.3746611606628711E-2</v>
      </c>
      <c r="DZ89" s="43">
        <f t="shared" ca="1" si="44"/>
        <v>0</v>
      </c>
      <c r="EA89" s="25">
        <f t="shared" si="139"/>
        <v>79.736519999999999</v>
      </c>
      <c r="EB89" s="26">
        <f>IF(EB88=0,IF($B88&gt;=$DK$14*EA88,1,0),IF($B88&lt;EA88*$DK$16,0,1))</f>
        <v>0</v>
      </c>
      <c r="EC89" s="23">
        <f t="shared" si="127"/>
        <v>4.9149376847437143E-3</v>
      </c>
      <c r="ED89" s="27">
        <f t="shared" si="128"/>
        <v>1.1482028499630585</v>
      </c>
      <c r="EE89" s="27">
        <f t="shared" ca="1" si="45"/>
        <v>-8.4643834998970768E-2</v>
      </c>
      <c r="EF89" s="43">
        <f t="shared" ca="1" si="46"/>
        <v>0</v>
      </c>
      <c r="EG89" s="25">
        <f t="shared" si="72"/>
        <v>70.544264000000013</v>
      </c>
      <c r="EH89" s="34">
        <f t="shared" si="129"/>
        <v>0.25</v>
      </c>
      <c r="EI89" s="23">
        <f t="shared" si="130"/>
        <v>-3.5909030017022558E-3</v>
      </c>
      <c r="EJ89" s="27">
        <f t="shared" si="131"/>
        <v>1.1806447456744666</v>
      </c>
      <c r="EK89" s="27">
        <f t="shared" ca="1" si="47"/>
        <v>-3.9810783402551952E-2</v>
      </c>
      <c r="EL89" s="43">
        <f t="shared" ca="1" si="48"/>
        <v>0</v>
      </c>
      <c r="EM89" s="47"/>
      <c r="EN89" s="47"/>
      <c r="EO89" s="47"/>
      <c r="EP89" s="47"/>
      <c r="EQ89" s="47"/>
      <c r="ER89" s="47"/>
      <c r="ES89" s="47"/>
      <c r="ET89" s="47"/>
      <c r="EU89" s="47"/>
      <c r="EV89" s="47"/>
      <c r="EW89" s="47"/>
      <c r="EX89" s="47"/>
      <c r="EY89" s="47"/>
      <c r="EZ89" s="47"/>
      <c r="FA89" s="25">
        <f t="shared" si="73"/>
        <v>70.544264000000013</v>
      </c>
      <c r="FB89" s="26">
        <f t="shared" si="132"/>
        <v>0</v>
      </c>
      <c r="FC89" s="23">
        <f t="shared" si="133"/>
        <v>2.9108425061040166E-2</v>
      </c>
      <c r="FD89" s="27">
        <f t="shared" si="134"/>
        <v>1.7713359703498444</v>
      </c>
      <c r="FE89" s="27">
        <f t="shared" ca="1" si="49"/>
        <v>-6.9387305882303352E-2</v>
      </c>
      <c r="FF89" s="43">
        <f t="shared" ca="1" si="50"/>
        <v>0</v>
      </c>
      <c r="FG89" s="25">
        <f t="shared" si="74"/>
        <v>70.544264000000013</v>
      </c>
      <c r="FH89" s="26">
        <f t="shared" si="135"/>
        <v>0</v>
      </c>
      <c r="FI89" s="23">
        <f t="shared" si="136"/>
        <v>4.9149376847437143E-3</v>
      </c>
      <c r="FJ89" s="27">
        <f t="shared" si="137"/>
        <v>1.2371347838551117</v>
      </c>
      <c r="FK89" s="27">
        <f t="shared" ca="1" si="51"/>
        <v>-1.3746611606628711E-2</v>
      </c>
      <c r="FL89" s="43">
        <f t="shared" ca="1" si="52"/>
        <v>0</v>
      </c>
      <c r="FM89" s="47"/>
      <c r="FN89" s="47"/>
    </row>
    <row r="90" spans="1:170" x14ac:dyDescent="0.2">
      <c r="A90" s="30">
        <v>27394</v>
      </c>
      <c r="B90" s="34">
        <v>61.420540000000003</v>
      </c>
      <c r="C90" s="23">
        <v>4.8754501251169202E-3</v>
      </c>
      <c r="D90" s="24">
        <f t="shared" si="4"/>
        <v>-1.5042361465691267E-2</v>
      </c>
      <c r="E90" s="25" t="e">
        <f>#N/A</f>
        <v>#N/A</v>
      </c>
      <c r="F90" s="26">
        <v>1</v>
      </c>
      <c r="G90" s="23">
        <f t="shared" si="75"/>
        <v>-1.5042361465691267E-2</v>
      </c>
      <c r="H90" s="27">
        <f t="shared" si="76"/>
        <v>0.69808681341287804</v>
      </c>
      <c r="I90" s="27">
        <f t="shared" ca="1" si="5"/>
        <v>-0.44347980987509328</v>
      </c>
      <c r="J90" s="43">
        <f t="shared" ca="1" si="6"/>
        <v>0</v>
      </c>
      <c r="K90" s="25" t="e">
        <f>#N/A</f>
        <v>#N/A</v>
      </c>
      <c r="L90" s="26">
        <v>0</v>
      </c>
      <c r="M90" s="23">
        <f t="shared" si="77"/>
        <v>4.8754501251169202E-3</v>
      </c>
      <c r="N90" s="27">
        <f t="shared" si="78"/>
        <v>1.1450524061632628</v>
      </c>
      <c r="O90" s="27">
        <f t="shared" ca="1" si="7"/>
        <v>0</v>
      </c>
      <c r="P90" s="43">
        <f t="shared" ca="1" si="8"/>
        <v>0</v>
      </c>
      <c r="Q90" s="25">
        <f t="shared" si="53"/>
        <v>68.493266999999989</v>
      </c>
      <c r="R90" s="26">
        <f t="shared" si="79"/>
        <v>0</v>
      </c>
      <c r="S90" s="23">
        <f t="shared" si="80"/>
        <v>4.8754501251169202E-3</v>
      </c>
      <c r="T90" s="27">
        <f t="shared" si="81"/>
        <v>1.2431663727918445</v>
      </c>
      <c r="U90" s="27">
        <f t="shared" ca="1" si="9"/>
        <v>-8.9381824007893629E-3</v>
      </c>
      <c r="V90" s="43">
        <f t="shared" ca="1" si="10"/>
        <v>0</v>
      </c>
      <c r="W90" s="25">
        <f t="shared" si="54"/>
        <v>61.88955</v>
      </c>
      <c r="X90" s="26">
        <f t="shared" si="82"/>
        <v>0</v>
      </c>
      <c r="Y90" s="23">
        <f t="shared" si="83"/>
        <v>4.8754501251169202E-3</v>
      </c>
      <c r="Z90" s="27">
        <f t="shared" si="84"/>
        <v>0.91093519528091771</v>
      </c>
      <c r="AA90" s="27">
        <f t="shared" ca="1" si="11"/>
        <v>-0.24989637153212751</v>
      </c>
      <c r="AB90" s="43">
        <f t="shared" ca="1" si="12"/>
        <v>0</v>
      </c>
      <c r="AC90" s="25">
        <f t="shared" si="55"/>
        <v>62.141834000000003</v>
      </c>
      <c r="AD90" s="26">
        <f t="shared" si="85"/>
        <v>0</v>
      </c>
      <c r="AE90" s="23">
        <f t="shared" si="86"/>
        <v>4.8754501251169202E-3</v>
      </c>
      <c r="AF90" s="27">
        <f t="shared" si="87"/>
        <v>1.0282119469586464</v>
      </c>
      <c r="AG90" s="27">
        <f t="shared" ca="1" si="13"/>
        <v>-0.14349321012962946</v>
      </c>
      <c r="AH90" s="43">
        <f t="shared" ca="1" si="14"/>
        <v>0</v>
      </c>
      <c r="AI90" s="25">
        <f t="shared" si="56"/>
        <v>68.493266999999989</v>
      </c>
      <c r="AJ90" s="26">
        <f t="shared" si="88"/>
        <v>0</v>
      </c>
      <c r="AK90" s="23">
        <f t="shared" si="89"/>
        <v>4.8754501251169202E-3</v>
      </c>
      <c r="AL90" s="27">
        <f t="shared" si="90"/>
        <v>1.2431663727918445</v>
      </c>
      <c r="AM90" s="27">
        <f t="shared" ca="1" si="15"/>
        <v>-8.9381824007893629E-3</v>
      </c>
      <c r="AN90" s="43">
        <f t="shared" ca="1" si="16"/>
        <v>0</v>
      </c>
      <c r="AO90" s="25">
        <f t="shared" si="57"/>
        <v>68.493266999999989</v>
      </c>
      <c r="AP90" s="34">
        <f t="shared" si="91"/>
        <v>0</v>
      </c>
      <c r="AQ90" s="23">
        <f t="shared" si="92"/>
        <v>4.8754501251169202E-3</v>
      </c>
      <c r="AR90" s="27">
        <f t="shared" si="93"/>
        <v>1.0554604240043777</v>
      </c>
      <c r="AS90" s="27">
        <f t="shared" ca="1" si="17"/>
        <v>-0.13577561037599517</v>
      </c>
      <c r="AT90" s="43">
        <f t="shared" ca="1" si="18"/>
        <v>0</v>
      </c>
      <c r="AU90" s="25">
        <f t="shared" si="58"/>
        <v>62.141834000000003</v>
      </c>
      <c r="AV90" s="26">
        <f t="shared" si="94"/>
        <v>0</v>
      </c>
      <c r="AW90" s="23">
        <f t="shared" si="95"/>
        <v>4.8754501251169202E-3</v>
      </c>
      <c r="AX90" s="27">
        <f t="shared" si="96"/>
        <v>1.0574688429228587</v>
      </c>
      <c r="AY90" s="27">
        <f t="shared" ca="1" si="19"/>
        <v>-0.15697768499957465</v>
      </c>
      <c r="AZ90" s="43">
        <f t="shared" ca="1" si="20"/>
        <v>0</v>
      </c>
      <c r="BA90" s="25">
        <f t="shared" si="59"/>
        <v>62.141834000000003</v>
      </c>
      <c r="BB90" s="26">
        <f t="shared" si="97"/>
        <v>0</v>
      </c>
      <c r="BC90" s="23">
        <f t="shared" si="98"/>
        <v>4.8754501251169202E-3</v>
      </c>
      <c r="BD90" s="27">
        <f t="shared" si="99"/>
        <v>1.2270348486305866</v>
      </c>
      <c r="BE90" s="27">
        <f t="shared" ca="1" si="21"/>
        <v>-2.179835784134454E-2</v>
      </c>
      <c r="BF90" s="43">
        <f t="shared" ca="1" si="22"/>
        <v>0</v>
      </c>
      <c r="BG90" s="25">
        <f t="shared" si="60"/>
        <v>68.493266999999989</v>
      </c>
      <c r="BH90" s="26">
        <f t="shared" si="140"/>
        <v>0</v>
      </c>
      <c r="BI90" s="23">
        <f t="shared" si="100"/>
        <v>4.8754501251169202E-3</v>
      </c>
      <c r="BJ90" s="27">
        <f t="shared" si="101"/>
        <v>1.1554367876986225</v>
      </c>
      <c r="BK90" s="27">
        <f t="shared" ca="1" si="23"/>
        <v>-7.8876884060210206E-2</v>
      </c>
      <c r="BL90" s="43">
        <f t="shared" ca="1" si="24"/>
        <v>0</v>
      </c>
      <c r="BM90" s="25">
        <f t="shared" si="61"/>
        <v>63.153488333333335</v>
      </c>
      <c r="BN90" s="26">
        <f t="shared" si="102"/>
        <v>0</v>
      </c>
      <c r="BO90" s="23">
        <f t="shared" si="103"/>
        <v>4.8754501251169202E-3</v>
      </c>
      <c r="BP90" s="27">
        <f t="shared" si="104"/>
        <v>1.1538008556915706</v>
      </c>
      <c r="BQ90" s="27">
        <f t="shared" ca="1" si="25"/>
        <v>-8.0181061669789888E-2</v>
      </c>
      <c r="BR90" s="43">
        <f t="shared" ca="1" si="26"/>
        <v>0</v>
      </c>
      <c r="BS90" s="25">
        <f t="shared" si="62"/>
        <v>68.493266999999989</v>
      </c>
      <c r="BT90" s="34">
        <f t="shared" si="105"/>
        <v>0</v>
      </c>
      <c r="BU90" s="23">
        <f t="shared" si="106"/>
        <v>4.8754501251169202E-3</v>
      </c>
      <c r="BV90" s="27">
        <f t="shared" si="107"/>
        <v>1.1495341395380934</v>
      </c>
      <c r="BW90" s="27">
        <f t="shared" ca="1" si="27"/>
        <v>-8.3582520685085537E-2</v>
      </c>
      <c r="BX90" s="43">
        <f t="shared" ca="1" si="28"/>
        <v>0</v>
      </c>
      <c r="BY90" s="25">
        <f t="shared" si="63"/>
        <v>61.88955</v>
      </c>
      <c r="BZ90" s="50">
        <f>IF($B89&gt;=BY89,MIN(1,1/$CA$15+BZ89),0)</f>
        <v>0</v>
      </c>
      <c r="CA90" s="23">
        <f t="shared" si="108"/>
        <v>4.8754501251169202E-3</v>
      </c>
      <c r="CB90" s="27">
        <f t="shared" si="109"/>
        <v>0.98502778294660953</v>
      </c>
      <c r="CC90" s="27">
        <f t="shared" ca="1" si="29"/>
        <v>-0.16709847119856236</v>
      </c>
      <c r="CD90" s="43">
        <f t="shared" ca="1" si="30"/>
        <v>0</v>
      </c>
      <c r="CE90" s="25">
        <f t="shared" si="64"/>
        <v>62.141834000000003</v>
      </c>
      <c r="CF90" s="34">
        <f>IF($B89&gt;=CE89,MIN(1,1/$CA$15+CF89),0)</f>
        <v>0</v>
      </c>
      <c r="CG90" s="23">
        <f t="shared" si="110"/>
        <v>4.8754501251169202E-3</v>
      </c>
      <c r="CH90" s="27">
        <f t="shared" si="111"/>
        <v>1.1514545899636586</v>
      </c>
      <c r="CI90" s="27">
        <f t="shared" ca="1" si="31"/>
        <v>-2.6374377525404169E-2</v>
      </c>
      <c r="CJ90" s="43">
        <f t="shared" ca="1" si="32"/>
        <v>0</v>
      </c>
      <c r="CK90" s="25">
        <f t="shared" si="65"/>
        <v>68.493266999999989</v>
      </c>
      <c r="CL90" s="34">
        <f>IF($B89&gt;=CK89,MIN(1,1/$CA$15+CL89),0)</f>
        <v>0</v>
      </c>
      <c r="CM90" s="23">
        <f t="shared" si="112"/>
        <v>4.8754501251169202E-3</v>
      </c>
      <c r="CN90" s="27">
        <f t="shared" si="113"/>
        <v>1.2247071106395124</v>
      </c>
      <c r="CO90" s="27">
        <f t="shared" ca="1" si="33"/>
        <v>-8.9381824007891408E-3</v>
      </c>
      <c r="CP90" s="43">
        <f t="shared" ca="1" si="34"/>
        <v>0</v>
      </c>
      <c r="CQ90" s="25">
        <f t="shared" si="138"/>
        <v>78.076615500000003</v>
      </c>
      <c r="CR90" s="34">
        <f>IF($B89&gt;=CQ89,MIN(1,1/$CA$15+CR89),0)</f>
        <v>0</v>
      </c>
      <c r="CS90" s="23">
        <f t="shared" si="114"/>
        <v>4.8754501251169202E-3</v>
      </c>
      <c r="CT90" s="27">
        <f t="shared" si="115"/>
        <v>1.1366685450588712</v>
      </c>
      <c r="CU90" s="27">
        <f t="shared" ca="1" si="35"/>
        <v>-8.0181061669789999E-2</v>
      </c>
      <c r="CV90" s="43">
        <f t="shared" ca="1" si="36"/>
        <v>0</v>
      </c>
      <c r="CW90" s="25">
        <f t="shared" si="66"/>
        <v>68.493266999999989</v>
      </c>
      <c r="CX90" s="34">
        <f t="shared" si="116"/>
        <v>0</v>
      </c>
      <c r="CY90" s="23">
        <f t="shared" si="117"/>
        <v>4.8754501251169202E-3</v>
      </c>
      <c r="CZ90" s="27">
        <f t="shared" si="118"/>
        <v>1.1239063197372439</v>
      </c>
      <c r="DA90" s="27">
        <f t="shared" ca="1" si="37"/>
        <v>-6.6170231195533447E-2</v>
      </c>
      <c r="DB90" s="43">
        <f t="shared" ca="1" si="38"/>
        <v>0</v>
      </c>
      <c r="DC90" s="25">
        <f t="shared" si="67"/>
        <v>68.493266999999989</v>
      </c>
      <c r="DD90" s="34">
        <f t="shared" si="68"/>
        <v>0</v>
      </c>
      <c r="DE90" s="23">
        <f t="shared" si="119"/>
        <v>4.8754501251169202E-3</v>
      </c>
      <c r="DF90" s="27">
        <f t="shared" si="120"/>
        <v>1.1096506656635778</v>
      </c>
      <c r="DG90" s="27">
        <f t="shared" ca="1" si="2"/>
        <v>-9.5178708141556601E-2</v>
      </c>
      <c r="DH90" s="43">
        <f t="shared" ca="1" si="3"/>
        <v>0</v>
      </c>
      <c r="DI90" s="25">
        <f t="shared" si="69"/>
        <v>61.88955</v>
      </c>
      <c r="DJ90" s="26">
        <f>IF(DJ89=0,IF($B89&gt;=$DK$14*DI89,1,0),IF($B89&lt;DI89*$DK$16,0,1))</f>
        <v>0</v>
      </c>
      <c r="DK90" s="23">
        <f t="shared" si="121"/>
        <v>4.8754501251169202E-3</v>
      </c>
      <c r="DL90" s="27">
        <f t="shared" si="122"/>
        <v>1.1628090167656238</v>
      </c>
      <c r="DM90" s="27">
        <f t="shared" ca="1" si="39"/>
        <v>-4.249252064295006E-2</v>
      </c>
      <c r="DN90" s="43">
        <f t="shared" ca="1" si="40"/>
        <v>0</v>
      </c>
      <c r="DO90" s="25">
        <f t="shared" si="70"/>
        <v>62.141834000000003</v>
      </c>
      <c r="DP90" s="26">
        <f>IF(DP89=0,IF($B89&gt;=$DK$14*DO89,1,0),IF($B89&lt;DO89*$DK$16,0,1))</f>
        <v>0</v>
      </c>
      <c r="DQ90" s="23">
        <f t="shared" si="123"/>
        <v>4.8754501251169202E-3</v>
      </c>
      <c r="DR90" s="27">
        <f t="shared" si="124"/>
        <v>1.1840445414567808</v>
      </c>
      <c r="DS90" s="27">
        <f t="shared" ca="1" si="41"/>
        <v>-1.368371349271047E-2</v>
      </c>
      <c r="DT90" s="43">
        <f t="shared" ca="1" si="42"/>
        <v>0</v>
      </c>
      <c r="DU90" s="25">
        <f t="shared" si="71"/>
        <v>68.493266999999989</v>
      </c>
      <c r="DV90" s="26">
        <f>IF(DV89=0,IF($B89&gt;=$DK$14*DU89,1,0),IF($B89&lt;DU89*$DK$16,0,1))</f>
        <v>0</v>
      </c>
      <c r="DW90" s="23">
        <f t="shared" si="125"/>
        <v>4.8754501251169202E-3</v>
      </c>
      <c r="DX90" s="27">
        <f t="shared" si="126"/>
        <v>1.2431663727918445</v>
      </c>
      <c r="DY90" s="27">
        <f t="shared" ca="1" si="43"/>
        <v>-8.9381824007893629E-3</v>
      </c>
      <c r="DZ90" s="43">
        <f t="shared" ca="1" si="44"/>
        <v>0</v>
      </c>
      <c r="EA90" s="25">
        <f t="shared" si="139"/>
        <v>78.076615500000003</v>
      </c>
      <c r="EB90" s="26">
        <f>IF(EB89=0,IF($B89&gt;=$DK$14*EA89,1,0),IF($B89&lt;EA89*$DK$16,0,1))</f>
        <v>0</v>
      </c>
      <c r="EC90" s="23">
        <f t="shared" si="127"/>
        <v>4.8754501251169202E-3</v>
      </c>
      <c r="ED90" s="27">
        <f t="shared" si="128"/>
        <v>1.1538008556915706</v>
      </c>
      <c r="EE90" s="27">
        <f t="shared" ca="1" si="45"/>
        <v>-8.0181061669789888E-2</v>
      </c>
      <c r="EF90" s="43">
        <f t="shared" ca="1" si="46"/>
        <v>0</v>
      </c>
      <c r="EG90" s="25">
        <f t="shared" si="72"/>
        <v>68.493266999999989</v>
      </c>
      <c r="EH90" s="34">
        <f t="shared" si="129"/>
        <v>0</v>
      </c>
      <c r="EI90" s="23">
        <f t="shared" si="130"/>
        <v>4.8754501251169202E-3</v>
      </c>
      <c r="EJ90" s="27">
        <f t="shared" si="131"/>
        <v>1.1864009202474839</v>
      </c>
      <c r="EK90" s="27">
        <f t="shared" ca="1" si="47"/>
        <v>-3.5129428766355941E-2</v>
      </c>
      <c r="EL90" s="43">
        <f t="shared" ca="1" si="48"/>
        <v>0</v>
      </c>
      <c r="EM90" s="47"/>
      <c r="EN90" s="47"/>
      <c r="EO90" s="47"/>
      <c r="EP90" s="47"/>
      <c r="EQ90" s="47"/>
      <c r="ER90" s="47"/>
      <c r="ES90" s="47"/>
      <c r="ET90" s="47"/>
      <c r="EU90" s="47"/>
      <c r="EV90" s="47"/>
      <c r="EW90" s="47"/>
      <c r="EX90" s="47"/>
      <c r="EY90" s="47"/>
      <c r="EZ90" s="47"/>
      <c r="FA90" s="25">
        <f t="shared" si="73"/>
        <v>68.493266999999989</v>
      </c>
      <c r="FB90" s="26">
        <f t="shared" si="132"/>
        <v>0</v>
      </c>
      <c r="FC90" s="23">
        <f t="shared" si="133"/>
        <v>1.5042361465691267E-2</v>
      </c>
      <c r="FD90" s="27">
        <f t="shared" si="134"/>
        <v>1.7979810462930279</v>
      </c>
      <c r="FE90" s="27">
        <f t="shared" ca="1" si="49"/>
        <v>-5.5388693352824037E-2</v>
      </c>
      <c r="FF90" s="43">
        <f t="shared" ca="1" si="50"/>
        <v>0</v>
      </c>
      <c r="FG90" s="25">
        <f t="shared" si="74"/>
        <v>68.493266999999989</v>
      </c>
      <c r="FH90" s="26">
        <f t="shared" si="135"/>
        <v>0</v>
      </c>
      <c r="FI90" s="23">
        <f t="shared" si="136"/>
        <v>4.8754501251169202E-3</v>
      </c>
      <c r="FJ90" s="27">
        <f t="shared" si="137"/>
        <v>1.2431663727918445</v>
      </c>
      <c r="FK90" s="27">
        <f t="shared" ca="1" si="51"/>
        <v>-8.9381824007893629E-3</v>
      </c>
      <c r="FL90" s="43">
        <f t="shared" ca="1" si="52"/>
        <v>0</v>
      </c>
      <c r="FM90" s="47"/>
      <c r="FN90" s="47"/>
    </row>
    <row r="91" spans="1:170" x14ac:dyDescent="0.2">
      <c r="A91" s="30">
        <v>27425</v>
      </c>
      <c r="B91" s="34">
        <v>69.421099999999996</v>
      </c>
      <c r="C91" s="23">
        <v>4.8122345049907977E-3</v>
      </c>
      <c r="D91" s="24">
        <f t="shared" si="4"/>
        <v>0.13025870498696346</v>
      </c>
      <c r="E91" s="25" t="e">
        <f>#N/A</f>
        <v>#N/A</v>
      </c>
      <c r="F91" s="26">
        <v>1</v>
      </c>
      <c r="G91" s="23">
        <f t="shared" si="75"/>
        <v>0.13025870498696346</v>
      </c>
      <c r="H91" s="27">
        <f t="shared" si="76"/>
        <v>0.78901869769651556</v>
      </c>
      <c r="I91" s="27">
        <f t="shared" ca="1" si="5"/>
        <v>-0.37098821061032428</v>
      </c>
      <c r="J91" s="43">
        <f t="shared" ca="1" si="6"/>
        <v>0</v>
      </c>
      <c r="K91" s="25" t="e">
        <f>#N/A</f>
        <v>#N/A</v>
      </c>
      <c r="L91" s="26">
        <v>0</v>
      </c>
      <c r="M91" s="23">
        <f t="shared" si="77"/>
        <v>4.8122345049907977E-3</v>
      </c>
      <c r="N91" s="27">
        <f t="shared" si="78"/>
        <v>1.1505626668622244</v>
      </c>
      <c r="O91" s="27">
        <f t="shared" ca="1" si="7"/>
        <v>0</v>
      </c>
      <c r="P91" s="43">
        <f t="shared" ca="1" si="8"/>
        <v>0</v>
      </c>
      <c r="Q91" s="25">
        <f t="shared" si="53"/>
        <v>67.464050999999998</v>
      </c>
      <c r="R91" s="26">
        <f t="shared" si="79"/>
        <v>0</v>
      </c>
      <c r="S91" s="23">
        <f t="shared" si="80"/>
        <v>4.8122345049907977E-3</v>
      </c>
      <c r="T91" s="27">
        <f t="shared" si="81"/>
        <v>1.2491487809064377</v>
      </c>
      <c r="U91" s="27">
        <f t="shared" ca="1" si="9"/>
        <v>-4.1689605255594842E-3</v>
      </c>
      <c r="V91" s="43">
        <f t="shared" ca="1" si="10"/>
        <v>0</v>
      </c>
      <c r="W91" s="25">
        <f t="shared" si="54"/>
        <v>65.420819999999992</v>
      </c>
      <c r="X91" s="26">
        <f t="shared" si="82"/>
        <v>0</v>
      </c>
      <c r="Y91" s="23">
        <f t="shared" si="83"/>
        <v>4.8122345049907977E-3</v>
      </c>
      <c r="Z91" s="27">
        <f t="shared" si="84"/>
        <v>0.91531882905945905</v>
      </c>
      <c r="AA91" s="27">
        <f t="shared" ca="1" si="11"/>
        <v>-0.2462866969688956</v>
      </c>
      <c r="AB91" s="43">
        <f t="shared" ca="1" si="12"/>
        <v>0</v>
      </c>
      <c r="AC91" s="25">
        <f t="shared" si="55"/>
        <v>63.209236000000011</v>
      </c>
      <c r="AD91" s="26">
        <f t="shared" si="85"/>
        <v>0</v>
      </c>
      <c r="AE91" s="23">
        <f t="shared" si="86"/>
        <v>4.8122345049907977E-3</v>
      </c>
      <c r="AF91" s="27">
        <f t="shared" si="87"/>
        <v>1.0331599439682446</v>
      </c>
      <c r="AG91" s="27">
        <f t="shared" ca="1" si="13"/>
        <v>-0.13937149860165621</v>
      </c>
      <c r="AH91" s="43">
        <f t="shared" ca="1" si="14"/>
        <v>0</v>
      </c>
      <c r="AI91" s="25">
        <f t="shared" si="56"/>
        <v>67.464050999999998</v>
      </c>
      <c r="AJ91" s="26">
        <f t="shared" si="88"/>
        <v>0</v>
      </c>
      <c r="AK91" s="23">
        <f t="shared" si="89"/>
        <v>4.8122345049907977E-3</v>
      </c>
      <c r="AL91" s="27">
        <f t="shared" si="90"/>
        <v>1.2491487809064377</v>
      </c>
      <c r="AM91" s="27">
        <f t="shared" ca="1" si="15"/>
        <v>-4.1689605255594842E-3</v>
      </c>
      <c r="AN91" s="43">
        <f t="shared" ca="1" si="16"/>
        <v>0</v>
      </c>
      <c r="AO91" s="25">
        <f t="shared" si="57"/>
        <v>67.464050999999998</v>
      </c>
      <c r="AP91" s="34">
        <f t="shared" si="91"/>
        <v>0</v>
      </c>
      <c r="AQ91" s="23">
        <f t="shared" si="92"/>
        <v>4.8122345049907977E-3</v>
      </c>
      <c r="AR91" s="27">
        <f t="shared" si="93"/>
        <v>1.0605395470754237</v>
      </c>
      <c r="AS91" s="27">
        <f t="shared" ca="1" si="17"/>
        <v>-0.131616759948192</v>
      </c>
      <c r="AT91" s="43">
        <f t="shared" ca="1" si="18"/>
        <v>0</v>
      </c>
      <c r="AU91" s="25">
        <f t="shared" si="58"/>
        <v>63.209236000000011</v>
      </c>
      <c r="AV91" s="26">
        <f t="shared" si="94"/>
        <v>0</v>
      </c>
      <c r="AW91" s="23">
        <f t="shared" si="95"/>
        <v>4.8122345049907977E-3</v>
      </c>
      <c r="AX91" s="27">
        <f t="shared" si="96"/>
        <v>1.0625576309767248</v>
      </c>
      <c r="AY91" s="27">
        <f t="shared" ca="1" si="19"/>
        <v>-0.15292086392685234</v>
      </c>
      <c r="AZ91" s="43">
        <f t="shared" ca="1" si="20"/>
        <v>0</v>
      </c>
      <c r="BA91" s="25">
        <f t="shared" si="59"/>
        <v>63.209236000000011</v>
      </c>
      <c r="BB91" s="26">
        <f t="shared" si="97"/>
        <v>0</v>
      </c>
      <c r="BC91" s="23">
        <f t="shared" si="98"/>
        <v>4.8122345049907977E-3</v>
      </c>
      <c r="BD91" s="27">
        <f t="shared" si="99"/>
        <v>1.232939628067993</v>
      </c>
      <c r="BE91" s="27">
        <f t="shared" ca="1" si="21"/>
        <v>-1.7091022146110024E-2</v>
      </c>
      <c r="BF91" s="43">
        <f t="shared" ca="1" si="22"/>
        <v>0</v>
      </c>
      <c r="BG91" s="25">
        <f t="shared" si="60"/>
        <v>67.464050999999998</v>
      </c>
      <c r="BH91" s="26">
        <f t="shared" si="140"/>
        <v>0</v>
      </c>
      <c r="BI91" s="23">
        <f t="shared" si="100"/>
        <v>4.8122345049907977E-3</v>
      </c>
      <c r="BJ91" s="27">
        <f t="shared" si="101"/>
        <v>1.1609970204767215</v>
      </c>
      <c r="BK91" s="27">
        <f t="shared" ca="1" si="23"/>
        <v>-7.4444223618340133E-2</v>
      </c>
      <c r="BL91" s="43">
        <f t="shared" ca="1" si="24"/>
        <v>0</v>
      </c>
      <c r="BM91" s="25">
        <f t="shared" si="61"/>
        <v>63.355044999999997</v>
      </c>
      <c r="BN91" s="26">
        <f t="shared" si="102"/>
        <v>0</v>
      </c>
      <c r="BO91" s="23">
        <f t="shared" si="103"/>
        <v>4.8122345049907977E-3</v>
      </c>
      <c r="BP91" s="27">
        <f t="shared" si="104"/>
        <v>1.1593532159812174</v>
      </c>
      <c r="BQ91" s="27">
        <f t="shared" ca="1" si="25"/>
        <v>-7.5754677236413381E-2</v>
      </c>
      <c r="BR91" s="43">
        <f t="shared" ca="1" si="26"/>
        <v>0</v>
      </c>
      <c r="BS91" s="25">
        <f t="shared" si="62"/>
        <v>67.464050999999998</v>
      </c>
      <c r="BT91" s="34">
        <f t="shared" si="105"/>
        <v>0</v>
      </c>
      <c r="BU91" s="23">
        <f t="shared" si="106"/>
        <v>4.8122345049907977E-3</v>
      </c>
      <c r="BV91" s="27">
        <f t="shared" si="107"/>
        <v>1.1550659673890435</v>
      </c>
      <c r="BW91" s="27">
        <f t="shared" ca="1" si="27"/>
        <v>-7.9172504870149485E-2</v>
      </c>
      <c r="BX91" s="43">
        <f t="shared" ca="1" si="28"/>
        <v>0</v>
      </c>
      <c r="BY91" s="25">
        <f t="shared" si="63"/>
        <v>65.420819999999992</v>
      </c>
      <c r="BZ91" s="50">
        <f>IF($B90&gt;=BY90,MIN(1,1/$CA$15+BZ90),0)</f>
        <v>0</v>
      </c>
      <c r="CA91" s="23">
        <f t="shared" si="108"/>
        <v>4.8122345049907977E-3</v>
      </c>
      <c r="CB91" s="27">
        <f t="shared" si="109"/>
        <v>0.98976796763207975</v>
      </c>
      <c r="CC91" s="27">
        <f t="shared" ca="1" si="29"/>
        <v>-0.16309035372240455</v>
      </c>
      <c r="CD91" s="43">
        <f t="shared" ca="1" si="30"/>
        <v>0</v>
      </c>
      <c r="CE91" s="25">
        <f t="shared" si="64"/>
        <v>63.209236000000011</v>
      </c>
      <c r="CF91" s="34">
        <f>IF($B90&gt;=CE90,MIN(1,1/$CA$15+CF90),0)</f>
        <v>0</v>
      </c>
      <c r="CG91" s="23">
        <f t="shared" si="110"/>
        <v>4.8122345049907977E-3</v>
      </c>
      <c r="CH91" s="27">
        <f t="shared" si="111"/>
        <v>1.1569956594724118</v>
      </c>
      <c r="CI91" s="27">
        <f t="shared" ca="1" si="31"/>
        <v>-2.1689062709988716E-2</v>
      </c>
      <c r="CJ91" s="43">
        <f t="shared" ca="1" si="32"/>
        <v>0</v>
      </c>
      <c r="CK91" s="25">
        <f t="shared" si="65"/>
        <v>67.464050999999998</v>
      </c>
      <c r="CL91" s="34">
        <f>IF($B90&gt;=CK90,MIN(1,1/$CA$15+CL90),0)</f>
        <v>0</v>
      </c>
      <c r="CM91" s="23">
        <f t="shared" si="112"/>
        <v>4.8122345049907977E-3</v>
      </c>
      <c r="CN91" s="27">
        <f t="shared" si="113"/>
        <v>1.2306006884558394</v>
      </c>
      <c r="CO91" s="27">
        <f t="shared" ca="1" si="33"/>
        <v>-4.1689605255593731E-3</v>
      </c>
      <c r="CP91" s="43">
        <f t="shared" ca="1" si="34"/>
        <v>0</v>
      </c>
      <c r="CQ91" s="25">
        <f t="shared" si="138"/>
        <v>76.798577499999993</v>
      </c>
      <c r="CR91" s="34">
        <f>IF($B90&gt;=CQ90,MIN(1,1/$CA$15+CR90),0)</f>
        <v>0</v>
      </c>
      <c r="CS91" s="23">
        <f t="shared" si="114"/>
        <v>4.8122345049907977E-3</v>
      </c>
      <c r="CT91" s="27">
        <f t="shared" si="115"/>
        <v>1.1421384606521412</v>
      </c>
      <c r="CU91" s="27">
        <f t="shared" ca="1" si="35"/>
        <v>-7.575467723641327E-2</v>
      </c>
      <c r="CV91" s="43">
        <f t="shared" ca="1" si="36"/>
        <v>0</v>
      </c>
      <c r="CW91" s="25">
        <f t="shared" si="66"/>
        <v>67.464050999999998</v>
      </c>
      <c r="CX91" s="34">
        <f t="shared" si="116"/>
        <v>0</v>
      </c>
      <c r="CY91" s="23">
        <f t="shared" si="117"/>
        <v>4.8122345049907977E-3</v>
      </c>
      <c r="CZ91" s="27">
        <f t="shared" si="118"/>
        <v>1.1293148205094607</v>
      </c>
      <c r="DA91" s="27">
        <f t="shared" ca="1" si="37"/>
        <v>-6.1676423360304877E-2</v>
      </c>
      <c r="DB91" s="43">
        <f t="shared" ca="1" si="38"/>
        <v>0</v>
      </c>
      <c r="DC91" s="25">
        <f t="shared" si="67"/>
        <v>67.464050999999998</v>
      </c>
      <c r="DD91" s="34">
        <f t="shared" si="68"/>
        <v>0</v>
      </c>
      <c r="DE91" s="23">
        <f t="shared" si="119"/>
        <v>4.8122345049907977E-3</v>
      </c>
      <c r="DF91" s="27">
        <f t="shared" si="120"/>
        <v>1.1149905648853702</v>
      </c>
      <c r="DG91" s="27">
        <f t="shared" ca="1" si="2"/>
        <v>-9.0824495900024949E-2</v>
      </c>
      <c r="DH91" s="43">
        <f t="shared" ca="1" si="3"/>
        <v>0</v>
      </c>
      <c r="DI91" s="25">
        <f t="shared" si="69"/>
        <v>65.420819999999992</v>
      </c>
      <c r="DJ91" s="26">
        <f>IF(DJ90=0,IF($B90&gt;=$DK$14*DI90,1,0),IF($B90&lt;DI90*$DK$16,0,1))</f>
        <v>0</v>
      </c>
      <c r="DK91" s="23">
        <f t="shared" si="121"/>
        <v>4.8122345049907977E-3</v>
      </c>
      <c r="DL91" s="27">
        <f t="shared" si="122"/>
        <v>1.1684047264388178</v>
      </c>
      <c r="DM91" s="27">
        <f t="shared" ca="1" si="39"/>
        <v>-3.7884770112001309E-2</v>
      </c>
      <c r="DN91" s="43">
        <f t="shared" ca="1" si="40"/>
        <v>0</v>
      </c>
      <c r="DO91" s="25">
        <f t="shared" si="70"/>
        <v>63.209236000000011</v>
      </c>
      <c r="DP91" s="26">
        <f>IF(DP90=0,IF($B90&gt;=$DK$14*DO90,1,0),IF($B90&lt;DO90*$DK$16,0,1))</f>
        <v>0</v>
      </c>
      <c r="DQ91" s="23">
        <f t="shared" si="123"/>
        <v>4.8122345049907977E-3</v>
      </c>
      <c r="DR91" s="27">
        <f t="shared" si="124"/>
        <v>1.1897424414546252</v>
      </c>
      <c r="DS91" s="27">
        <f t="shared" ca="1" si="41"/>
        <v>-8.9373282259457287E-3</v>
      </c>
      <c r="DT91" s="43">
        <f t="shared" ca="1" si="42"/>
        <v>0</v>
      </c>
      <c r="DU91" s="25">
        <f t="shared" si="71"/>
        <v>67.464050999999998</v>
      </c>
      <c r="DV91" s="26">
        <f>IF(DV90=0,IF($B90&gt;=$DK$14*DU90,1,0),IF($B90&lt;DU90*$DK$16,0,1))</f>
        <v>0</v>
      </c>
      <c r="DW91" s="23">
        <f t="shared" si="125"/>
        <v>4.8122345049907977E-3</v>
      </c>
      <c r="DX91" s="27">
        <f t="shared" si="126"/>
        <v>1.2491487809064377</v>
      </c>
      <c r="DY91" s="27">
        <f t="shared" ca="1" si="43"/>
        <v>-4.1689605255594842E-3</v>
      </c>
      <c r="DZ91" s="43">
        <f t="shared" ca="1" si="44"/>
        <v>0</v>
      </c>
      <c r="EA91" s="25">
        <f t="shared" si="139"/>
        <v>76.798577499999993</v>
      </c>
      <c r="EB91" s="26">
        <f>IF(EB90=0,IF($B90&gt;=$DK$14*EA90,1,0),IF($B90&lt;EA90*$DK$16,0,1))</f>
        <v>0</v>
      </c>
      <c r="EC91" s="23">
        <f t="shared" si="127"/>
        <v>4.8122345049907977E-3</v>
      </c>
      <c r="ED91" s="27">
        <f t="shared" si="128"/>
        <v>1.1593532159812174</v>
      </c>
      <c r="EE91" s="27">
        <f t="shared" ca="1" si="45"/>
        <v>-7.5754677236413381E-2</v>
      </c>
      <c r="EF91" s="43">
        <f t="shared" ca="1" si="46"/>
        <v>0</v>
      </c>
      <c r="EG91" s="25">
        <f t="shared" si="72"/>
        <v>67.464050999999998</v>
      </c>
      <c r="EH91" s="34">
        <f t="shared" si="129"/>
        <v>0</v>
      </c>
      <c r="EI91" s="23">
        <f t="shared" si="130"/>
        <v>4.8122345049907977E-3</v>
      </c>
      <c r="EJ91" s="27">
        <f t="shared" si="131"/>
        <v>1.1921101596926518</v>
      </c>
      <c r="EK91" s="27">
        <f t="shared" ca="1" si="47"/>
        <v>-3.0486245310615168E-2</v>
      </c>
      <c r="EL91" s="43">
        <f t="shared" ca="1" si="48"/>
        <v>0</v>
      </c>
      <c r="EM91" s="47"/>
      <c r="EN91" s="47"/>
      <c r="EO91" s="47"/>
      <c r="EP91" s="47"/>
      <c r="EQ91" s="47"/>
      <c r="ER91" s="47"/>
      <c r="ES91" s="47"/>
      <c r="ET91" s="47"/>
      <c r="EU91" s="47"/>
      <c r="EV91" s="47"/>
      <c r="EW91" s="47"/>
      <c r="EX91" s="47"/>
      <c r="EY91" s="47"/>
      <c r="EZ91" s="47"/>
      <c r="FA91" s="25">
        <f t="shared" si="73"/>
        <v>67.464050999999998</v>
      </c>
      <c r="FB91" s="26">
        <f t="shared" si="132"/>
        <v>0</v>
      </c>
      <c r="FC91" s="23">
        <f t="shared" si="133"/>
        <v>-0.13025870498696346</v>
      </c>
      <c r="FD91" s="27">
        <f t="shared" si="134"/>
        <v>1.5637783636117926</v>
      </c>
      <c r="FE91" s="27">
        <f t="shared" ca="1" si="49"/>
        <v>-0.17843253887272859</v>
      </c>
      <c r="FF91" s="43">
        <f t="shared" ca="1" si="50"/>
        <v>0</v>
      </c>
      <c r="FG91" s="25">
        <f t="shared" si="74"/>
        <v>67.464050999999998</v>
      </c>
      <c r="FH91" s="26">
        <f t="shared" si="135"/>
        <v>0</v>
      </c>
      <c r="FI91" s="23">
        <f t="shared" si="136"/>
        <v>4.8122345049907977E-3</v>
      </c>
      <c r="FJ91" s="27">
        <f t="shared" si="137"/>
        <v>1.2491487809064377</v>
      </c>
      <c r="FK91" s="27">
        <f t="shared" ca="1" si="51"/>
        <v>-4.1689605255594842E-3</v>
      </c>
      <c r="FL91" s="43">
        <f t="shared" ca="1" si="52"/>
        <v>0</v>
      </c>
      <c r="FM91" s="47"/>
      <c r="FN91" s="47"/>
    </row>
    <row r="92" spans="1:170" x14ac:dyDescent="0.2">
      <c r="A92" s="30">
        <v>27453</v>
      </c>
      <c r="B92" s="34">
        <v>74.43432</v>
      </c>
      <c r="C92" s="23">
        <v>4.7964237621014316E-3</v>
      </c>
      <c r="D92" s="24">
        <f t="shared" si="4"/>
        <v>7.2214643674617829E-2</v>
      </c>
      <c r="E92" s="25" t="e">
        <f>#N/A</f>
        <v>#N/A</v>
      </c>
      <c r="F92" s="26">
        <v>1</v>
      </c>
      <c r="G92" s="23">
        <f t="shared" si="75"/>
        <v>7.2214643674617829E-2</v>
      </c>
      <c r="H92" s="27">
        <f t="shared" si="76"/>
        <v>0.84599740180328042</v>
      </c>
      <c r="I92" s="27">
        <f t="shared" ca="1" si="5"/>
        <v>-0.3255643483724151</v>
      </c>
      <c r="J92" s="43">
        <f t="shared" ca="1" si="6"/>
        <v>0</v>
      </c>
      <c r="K92" s="25" t="e">
        <f>#N/A</f>
        <v>#N/A</v>
      </c>
      <c r="L92" s="26">
        <v>0</v>
      </c>
      <c r="M92" s="23">
        <f t="shared" si="77"/>
        <v>4.7964237621014316E-3</v>
      </c>
      <c r="N92" s="27">
        <f t="shared" si="78"/>
        <v>1.1560812529773492</v>
      </c>
      <c r="O92" s="27">
        <f t="shared" ca="1" si="7"/>
        <v>0</v>
      </c>
      <c r="P92" s="43">
        <f t="shared" ca="1" si="8"/>
        <v>0</v>
      </c>
      <c r="Q92" s="25">
        <f t="shared" si="53"/>
        <v>67.068967999999998</v>
      </c>
      <c r="R92" s="26">
        <f t="shared" si="79"/>
        <v>1</v>
      </c>
      <c r="S92" s="23">
        <f t="shared" si="80"/>
        <v>7.2214643674617829E-2</v>
      </c>
      <c r="T92" s="27">
        <f t="shared" si="81"/>
        <v>1.3393556150161794</v>
      </c>
      <c r="U92" s="27">
        <f t="shared" ca="1" si="9"/>
        <v>0</v>
      </c>
      <c r="V92" s="43">
        <f t="shared" ca="1" si="10"/>
        <v>0</v>
      </c>
      <c r="W92" s="25">
        <f t="shared" si="54"/>
        <v>71.92770999999999</v>
      </c>
      <c r="X92" s="26">
        <f t="shared" si="82"/>
        <v>1</v>
      </c>
      <c r="Y92" s="23">
        <f t="shared" si="83"/>
        <v>7.2214643674617829E-2</v>
      </c>
      <c r="Z92" s="27">
        <f t="shared" si="84"/>
        <v>0.9814182521486563</v>
      </c>
      <c r="AA92" s="27">
        <f t="shared" ca="1" si="11"/>
        <v>-0.19185755935768523</v>
      </c>
      <c r="AB92" s="43">
        <f t="shared" ca="1" si="12"/>
        <v>0</v>
      </c>
      <c r="AC92" s="25">
        <f t="shared" si="55"/>
        <v>66.372532000000007</v>
      </c>
      <c r="AD92" s="26">
        <f t="shared" si="85"/>
        <v>1</v>
      </c>
      <c r="AE92" s="23">
        <f t="shared" si="86"/>
        <v>7.2214643674617829E-2</v>
      </c>
      <c r="AF92" s="27">
        <f t="shared" si="87"/>
        <v>1.1077692211807995</v>
      </c>
      <c r="AG92" s="27">
        <f t="shared" ca="1" si="13"/>
        <v>-7.722151803695454E-2</v>
      </c>
      <c r="AH92" s="43">
        <f t="shared" ca="1" si="14"/>
        <v>0</v>
      </c>
      <c r="AI92" s="25">
        <f t="shared" si="56"/>
        <v>67.068967999999998</v>
      </c>
      <c r="AJ92" s="26">
        <f t="shared" si="88"/>
        <v>1</v>
      </c>
      <c r="AK92" s="23">
        <f t="shared" si="89"/>
        <v>7.2214643674617829E-2</v>
      </c>
      <c r="AL92" s="27">
        <f t="shared" si="90"/>
        <v>1.3393556150161794</v>
      </c>
      <c r="AM92" s="27">
        <f t="shared" ca="1" si="15"/>
        <v>0</v>
      </c>
      <c r="AN92" s="43">
        <f t="shared" ca="1" si="16"/>
        <v>0</v>
      </c>
      <c r="AO92" s="25">
        <f t="shared" si="57"/>
        <v>67.068967999999998</v>
      </c>
      <c r="AP92" s="34">
        <f t="shared" si="91"/>
        <v>1</v>
      </c>
      <c r="AQ92" s="23">
        <f t="shared" si="92"/>
        <v>7.2214643674617829E-2</v>
      </c>
      <c r="AR92" s="27">
        <f t="shared" si="93"/>
        <v>1.1371260325703161</v>
      </c>
      <c r="AS92" s="27">
        <f t="shared" ca="1" si="17"/>
        <v>-6.8906773694840551E-2</v>
      </c>
      <c r="AT92" s="43">
        <f t="shared" ca="1" si="18"/>
        <v>0</v>
      </c>
      <c r="AU92" s="25">
        <f t="shared" si="58"/>
        <v>66.372532000000007</v>
      </c>
      <c r="AV92" s="26">
        <f t="shared" si="94"/>
        <v>1</v>
      </c>
      <c r="AW92" s="23">
        <f t="shared" si="95"/>
        <v>7.2214643674617829E-2</v>
      </c>
      <c r="AX92" s="27">
        <f t="shared" si="96"/>
        <v>1.1392898516814551</v>
      </c>
      <c r="AY92" s="27">
        <f t="shared" ca="1" si="19"/>
        <v>-9.1749345951126826E-2</v>
      </c>
      <c r="AZ92" s="43">
        <f t="shared" ca="1" si="20"/>
        <v>0</v>
      </c>
      <c r="BA92" s="25">
        <f t="shared" si="59"/>
        <v>66.372532000000007</v>
      </c>
      <c r="BB92" s="26">
        <f t="shared" si="97"/>
        <v>0</v>
      </c>
      <c r="BC92" s="23">
        <f t="shared" si="98"/>
        <v>4.7964237621014316E-3</v>
      </c>
      <c r="BD92" s="27">
        <f t="shared" si="99"/>
        <v>1.2388533289972947</v>
      </c>
      <c r="BE92" s="27">
        <f t="shared" ca="1" si="21"/>
        <v>-1.2376574168748822E-2</v>
      </c>
      <c r="BF92" s="43">
        <f t="shared" ca="1" si="22"/>
        <v>0</v>
      </c>
      <c r="BG92" s="25">
        <f t="shared" si="60"/>
        <v>67.068967999999998</v>
      </c>
      <c r="BH92" s="26">
        <f t="shared" si="140"/>
        <v>0</v>
      </c>
      <c r="BI92" s="23">
        <f t="shared" si="100"/>
        <v>4.7964237621014316E-3</v>
      </c>
      <c r="BJ92" s="27">
        <f t="shared" si="101"/>
        <v>1.166565654173465</v>
      </c>
      <c r="BK92" s="27">
        <f t="shared" ca="1" si="23"/>
        <v>-7.0004865899352953E-2</v>
      </c>
      <c r="BL92" s="43">
        <f t="shared" ca="1" si="24"/>
        <v>0</v>
      </c>
      <c r="BM92" s="25">
        <f t="shared" si="61"/>
        <v>65.080083333333349</v>
      </c>
      <c r="BN92" s="26">
        <f t="shared" si="102"/>
        <v>0</v>
      </c>
      <c r="BO92" s="23">
        <f t="shared" si="103"/>
        <v>4.7964237621014316E-3</v>
      </c>
      <c r="BP92" s="27">
        <f t="shared" si="104"/>
        <v>1.1649139652950184</v>
      </c>
      <c r="BQ92" s="27">
        <f t="shared" ca="1" si="25"/>
        <v>-7.1321605008298983E-2</v>
      </c>
      <c r="BR92" s="43">
        <f t="shared" ca="1" si="26"/>
        <v>0</v>
      </c>
      <c r="BS92" s="25">
        <f t="shared" si="62"/>
        <v>67.068967999999998</v>
      </c>
      <c r="BT92" s="34">
        <f t="shared" si="105"/>
        <v>0.25</v>
      </c>
      <c r="BU92" s="23">
        <f t="shared" si="106"/>
        <v>2.1650978740230531E-2</v>
      </c>
      <c r="BV92" s="27">
        <f t="shared" si="107"/>
        <v>1.1800742760925476</v>
      </c>
      <c r="BW92" s="27">
        <f t="shared" ca="1" si="27"/>
        <v>-5.923568834967341E-2</v>
      </c>
      <c r="BX92" s="43">
        <f t="shared" ca="1" si="28"/>
        <v>0</v>
      </c>
      <c r="BY92" s="25">
        <f t="shared" si="63"/>
        <v>71.92770999999999</v>
      </c>
      <c r="BZ92" s="50">
        <f>IF($B91&gt;=BY91,MIN(1,1/$CA$15+BZ91),0)</f>
        <v>0.5</v>
      </c>
      <c r="CA92" s="23">
        <f t="shared" si="108"/>
        <v>4.7964237621014316E-3</v>
      </c>
      <c r="CB92" s="27">
        <f t="shared" si="109"/>
        <v>0.99451531423099715</v>
      </c>
      <c r="CC92" s="27">
        <f t="shared" ca="1" si="29"/>
        <v>-0.15907618040826665</v>
      </c>
      <c r="CD92" s="43">
        <f t="shared" ca="1" si="30"/>
        <v>0</v>
      </c>
      <c r="CE92" s="25">
        <f t="shared" si="64"/>
        <v>66.372532000000007</v>
      </c>
      <c r="CF92" s="34">
        <f>IF($B91&gt;=CE91,MIN(1,1/$CA$15+CF91),0)</f>
        <v>0.5</v>
      </c>
      <c r="CG92" s="23">
        <f t="shared" si="110"/>
        <v>4.7964237621014316E-3</v>
      </c>
      <c r="CH92" s="27">
        <f t="shared" si="111"/>
        <v>1.1625451009461534</v>
      </c>
      <c r="CI92" s="27">
        <f t="shared" ca="1" si="31"/>
        <v>-1.6996668883647259E-2</v>
      </c>
      <c r="CJ92" s="43">
        <f t="shared" ca="1" si="32"/>
        <v>0</v>
      </c>
      <c r="CK92" s="25">
        <f t="shared" si="65"/>
        <v>67.068967999999998</v>
      </c>
      <c r="CL92" s="34">
        <f>IF($B91&gt;=CK91,MIN(1,1/$CA$15+CL91),0)</f>
        <v>0.5</v>
      </c>
      <c r="CM92" s="23">
        <f t="shared" si="112"/>
        <v>4.7964237621014316E-3</v>
      </c>
      <c r="CN92" s="27">
        <f t="shared" si="113"/>
        <v>1.2365031708396073</v>
      </c>
      <c r="CO92" s="27">
        <f t="shared" ca="1" si="33"/>
        <v>0</v>
      </c>
      <c r="CP92" s="43">
        <f t="shared" ca="1" si="34"/>
        <v>0</v>
      </c>
      <c r="CQ92" s="25">
        <f t="shared" si="138"/>
        <v>75.977423000000016</v>
      </c>
      <c r="CR92" s="34">
        <f>IF($B91&gt;=CQ91,MIN(1,1/$CA$15+CR91),0)</f>
        <v>0</v>
      </c>
      <c r="CS92" s="23">
        <f t="shared" si="114"/>
        <v>4.7964237621014316E-3</v>
      </c>
      <c r="CT92" s="27">
        <f t="shared" si="115"/>
        <v>1.147616640704423</v>
      </c>
      <c r="CU92" s="27">
        <f t="shared" ca="1" si="35"/>
        <v>-7.1321605008298983E-2</v>
      </c>
      <c r="CV92" s="43">
        <f t="shared" ca="1" si="36"/>
        <v>0</v>
      </c>
      <c r="CW92" s="25">
        <f t="shared" si="66"/>
        <v>67.068967999999998</v>
      </c>
      <c r="CX92" s="34">
        <f t="shared" si="116"/>
        <v>0</v>
      </c>
      <c r="CY92" s="23">
        <f t="shared" si="117"/>
        <v>4.7964237621014316E-3</v>
      </c>
      <c r="CZ92" s="27">
        <f t="shared" si="118"/>
        <v>1.1347314929494456</v>
      </c>
      <c r="DA92" s="27">
        <f t="shared" ca="1" si="37"/>
        <v>-5.7175825860770302E-2</v>
      </c>
      <c r="DB92" s="43">
        <f t="shared" ca="1" si="38"/>
        <v>0</v>
      </c>
      <c r="DC92" s="25">
        <f t="shared" si="67"/>
        <v>67.068967999999998</v>
      </c>
      <c r="DD92" s="34">
        <f t="shared" si="68"/>
        <v>0.625</v>
      </c>
      <c r="DE92" s="23">
        <f t="shared" si="119"/>
        <v>3.2887348725649933E-2</v>
      </c>
      <c r="DF92" s="27">
        <f t="shared" si="120"/>
        <v>1.1516596484185648</v>
      </c>
      <c r="DG92" s="27">
        <f t="shared" ca="1" si="2"/>
        <v>-6.0924124043870487E-2</v>
      </c>
      <c r="DH92" s="43">
        <f t="shared" ca="1" si="3"/>
        <v>0</v>
      </c>
      <c r="DI92" s="25">
        <f t="shared" si="69"/>
        <v>71.92770999999999</v>
      </c>
      <c r="DJ92" s="26">
        <f>IF(DJ91=0,IF($B91&gt;=$DK$14*DI91,1,0),IF($B91&lt;DI91*$DK$16,0,1))</f>
        <v>1</v>
      </c>
      <c r="DK92" s="23">
        <f t="shared" si="121"/>
        <v>7.2214643674617829E-2</v>
      </c>
      <c r="DL92" s="27">
        <f t="shared" si="122"/>
        <v>1.2527806574263363</v>
      </c>
      <c r="DM92" s="27">
        <f t="shared" ca="1" si="39"/>
        <v>0</v>
      </c>
      <c r="DN92" s="43">
        <f t="shared" ca="1" si="40"/>
        <v>0</v>
      </c>
      <c r="DO92" s="25">
        <f t="shared" si="70"/>
        <v>66.372532000000007</v>
      </c>
      <c r="DP92" s="26">
        <f>IF(DP91=0,IF($B91&gt;=$DK$14*DO91,1,0),IF($B91&lt;DO91*$DK$16,0,1))</f>
        <v>1</v>
      </c>
      <c r="DQ92" s="23">
        <f t="shared" si="123"/>
        <v>7.2214643674617829E-2</v>
      </c>
      <c r="DR92" s="27">
        <f t="shared" si="124"/>
        <v>1.2756592679288408</v>
      </c>
      <c r="DS92" s="27">
        <f t="shared" ca="1" si="41"/>
        <v>0</v>
      </c>
      <c r="DT92" s="43">
        <f t="shared" ca="1" si="42"/>
        <v>0</v>
      </c>
      <c r="DU92" s="25">
        <f t="shared" si="71"/>
        <v>67.068967999999998</v>
      </c>
      <c r="DV92" s="26">
        <f>IF(DV91=0,IF($B91&gt;=$DK$14*DU91,1,0),IF($B91&lt;DU91*$DK$16,0,1))</f>
        <v>1</v>
      </c>
      <c r="DW92" s="23">
        <f t="shared" si="125"/>
        <v>7.2214643674617829E-2</v>
      </c>
      <c r="DX92" s="27">
        <f t="shared" si="126"/>
        <v>1.3393556150161794</v>
      </c>
      <c r="DY92" s="27">
        <f t="shared" ca="1" si="43"/>
        <v>0</v>
      </c>
      <c r="DZ92" s="43">
        <f t="shared" ca="1" si="44"/>
        <v>0</v>
      </c>
      <c r="EA92" s="25">
        <f t="shared" si="139"/>
        <v>75.977423000000016</v>
      </c>
      <c r="EB92" s="26">
        <f>IF(EB91=0,IF($B91&gt;=$DK$14*EA91,1,0),IF($B91&lt;EA91*$DK$16,0,1))</f>
        <v>0</v>
      </c>
      <c r="EC92" s="23">
        <f t="shared" si="127"/>
        <v>4.7964237621014316E-3</v>
      </c>
      <c r="ED92" s="27">
        <f t="shared" si="128"/>
        <v>1.1649139652950184</v>
      </c>
      <c r="EE92" s="27">
        <f t="shared" ca="1" si="45"/>
        <v>-7.1321605008298983E-2</v>
      </c>
      <c r="EF92" s="43">
        <f t="shared" ca="1" si="46"/>
        <v>0</v>
      </c>
      <c r="EG92" s="25">
        <f t="shared" si="72"/>
        <v>67.068967999999998</v>
      </c>
      <c r="EH92" s="34">
        <f t="shared" si="129"/>
        <v>0.75</v>
      </c>
      <c r="EI92" s="23">
        <f t="shared" si="130"/>
        <v>5.536008869648873E-2</v>
      </c>
      <c r="EJ92" s="27">
        <f t="shared" si="131"/>
        <v>1.2581054838692223</v>
      </c>
      <c r="EK92" s="27">
        <f t="shared" ca="1" si="47"/>
        <v>0</v>
      </c>
      <c r="EL92" s="43">
        <f t="shared" ca="1" si="48"/>
        <v>0</v>
      </c>
      <c r="EM92" s="47"/>
      <c r="EN92" s="47"/>
      <c r="EO92" s="47"/>
      <c r="EP92" s="47"/>
      <c r="EQ92" s="47"/>
      <c r="ER92" s="47"/>
      <c r="ES92" s="47"/>
      <c r="ET92" s="47"/>
      <c r="EU92" s="47"/>
      <c r="EV92" s="47"/>
      <c r="EW92" s="47"/>
      <c r="EX92" s="47"/>
      <c r="EY92" s="47"/>
      <c r="EZ92" s="47"/>
      <c r="FA92" s="25">
        <f t="shared" si="73"/>
        <v>67.068967999999998</v>
      </c>
      <c r="FB92" s="26">
        <f t="shared" si="132"/>
        <v>1</v>
      </c>
      <c r="FC92" s="23">
        <f t="shared" si="133"/>
        <v>7.2214643674617829E-2</v>
      </c>
      <c r="FD92" s="27">
        <f t="shared" si="134"/>
        <v>1.6767060609260951</v>
      </c>
      <c r="FE92" s="27">
        <f t="shared" ca="1" si="49"/>
        <v>-0.11910333741276224</v>
      </c>
      <c r="FF92" s="43">
        <f t="shared" ca="1" si="50"/>
        <v>0</v>
      </c>
      <c r="FG92" s="25">
        <f t="shared" si="74"/>
        <v>67.068967999999998</v>
      </c>
      <c r="FH92" s="26">
        <f t="shared" si="135"/>
        <v>0</v>
      </c>
      <c r="FI92" s="23">
        <f t="shared" si="136"/>
        <v>4.7964237621014316E-3</v>
      </c>
      <c r="FJ92" s="27">
        <f t="shared" si="137"/>
        <v>1.2551402278015773</v>
      </c>
      <c r="FK92" s="27">
        <f t="shared" ca="1" si="51"/>
        <v>0</v>
      </c>
      <c r="FL92" s="43">
        <f t="shared" ca="1" si="52"/>
        <v>0</v>
      </c>
      <c r="FM92" s="47"/>
      <c r="FN92" s="47"/>
    </row>
    <row r="93" spans="1:170" x14ac:dyDescent="0.2">
      <c r="A93" s="30">
        <v>27484</v>
      </c>
      <c r="B93" s="34">
        <v>74.97972</v>
      </c>
      <c r="C93" s="23">
        <v>4.8122345049907977E-3</v>
      </c>
      <c r="D93" s="24">
        <f t="shared" si="4"/>
        <v>7.3272651647788845E-3</v>
      </c>
      <c r="E93" s="25" t="e">
        <f>#N/A</f>
        <v>#N/A</v>
      </c>
      <c r="F93" s="26">
        <v>1</v>
      </c>
      <c r="G93" s="23">
        <f t="shared" si="75"/>
        <v>7.3272651647788845E-3</v>
      </c>
      <c r="H93" s="27">
        <f t="shared" si="76"/>
        <v>0.85219624909500702</v>
      </c>
      <c r="I93" s="27">
        <f t="shared" ca="1" si="5"/>
        <v>-0.32062257951635931</v>
      </c>
      <c r="J93" s="43">
        <f t="shared" ca="1" si="6"/>
        <v>0</v>
      </c>
      <c r="K93" s="25" t="e">
        <f>#N/A</f>
        <v>#N/A</v>
      </c>
      <c r="L93" s="26">
        <v>0</v>
      </c>
      <c r="M93" s="23">
        <f t="shared" si="77"/>
        <v>4.8122345049907977E-3</v>
      </c>
      <c r="N93" s="27">
        <f t="shared" si="78"/>
        <v>1.1616445870734997</v>
      </c>
      <c r="O93" s="27">
        <f t="shared" ca="1" si="7"/>
        <v>0</v>
      </c>
      <c r="P93" s="43">
        <f t="shared" ca="1" si="8"/>
        <v>0</v>
      </c>
      <c r="Q93" s="25">
        <f t="shared" si="53"/>
        <v>67.028350000000003</v>
      </c>
      <c r="R93" s="26">
        <f t="shared" si="79"/>
        <v>1</v>
      </c>
      <c r="S93" s="23">
        <f t="shared" si="80"/>
        <v>7.3272651647788845E-3</v>
      </c>
      <c r="T93" s="27">
        <f t="shared" si="81"/>
        <v>1.3491694287573384</v>
      </c>
      <c r="U93" s="27">
        <f t="shared" ca="1" si="9"/>
        <v>0</v>
      </c>
      <c r="V93" s="43">
        <f t="shared" ca="1" si="10"/>
        <v>0</v>
      </c>
      <c r="W93" s="25">
        <f t="shared" si="54"/>
        <v>74.70702</v>
      </c>
      <c r="X93" s="26">
        <f t="shared" si="82"/>
        <v>1</v>
      </c>
      <c r="Y93" s="23">
        <f t="shared" si="83"/>
        <v>7.3272651647788845E-3</v>
      </c>
      <c r="Z93" s="27">
        <f t="shared" si="84"/>
        <v>0.98860936391970333</v>
      </c>
      <c r="AA93" s="27">
        <f t="shared" ca="1" si="11"/>
        <v>-0.18593608540418738</v>
      </c>
      <c r="AB93" s="43">
        <f t="shared" ca="1" si="12"/>
        <v>0</v>
      </c>
      <c r="AC93" s="25">
        <f t="shared" si="55"/>
        <v>68.522847999999996</v>
      </c>
      <c r="AD93" s="26">
        <f t="shared" si="85"/>
        <v>1</v>
      </c>
      <c r="AE93" s="23">
        <f t="shared" si="86"/>
        <v>7.3272651647788845E-3</v>
      </c>
      <c r="AF93" s="27">
        <f t="shared" si="87"/>
        <v>1.1158861400057718</v>
      </c>
      <c r="AG93" s="27">
        <f t="shared" ca="1" si="13"/>
        <v>-7.0460075411259204E-2</v>
      </c>
      <c r="AH93" s="43">
        <f t="shared" ca="1" si="14"/>
        <v>0</v>
      </c>
      <c r="AI93" s="25">
        <f t="shared" si="56"/>
        <v>67.028350000000003</v>
      </c>
      <c r="AJ93" s="26">
        <f t="shared" si="88"/>
        <v>1</v>
      </c>
      <c r="AK93" s="23">
        <f t="shared" si="89"/>
        <v>7.3272651647788845E-3</v>
      </c>
      <c r="AL93" s="27">
        <f t="shared" si="90"/>
        <v>1.3491694287573384</v>
      </c>
      <c r="AM93" s="27">
        <f t="shared" ca="1" si="15"/>
        <v>0</v>
      </c>
      <c r="AN93" s="43">
        <f t="shared" ca="1" si="16"/>
        <v>0</v>
      </c>
      <c r="AO93" s="25">
        <f t="shared" si="57"/>
        <v>67.028350000000003</v>
      </c>
      <c r="AP93" s="34">
        <f t="shared" si="91"/>
        <v>1</v>
      </c>
      <c r="AQ93" s="23">
        <f t="shared" si="92"/>
        <v>7.3272651647788845E-3</v>
      </c>
      <c r="AR93" s="27">
        <f t="shared" si="93"/>
        <v>1.1454580565367318</v>
      </c>
      <c r="AS93" s="27">
        <f t="shared" ca="1" si="17"/>
        <v>-6.2084406732573094E-2</v>
      </c>
      <c r="AT93" s="43">
        <f t="shared" ca="1" si="18"/>
        <v>0</v>
      </c>
      <c r="AU93" s="25">
        <f t="shared" si="58"/>
        <v>68.522847999999996</v>
      </c>
      <c r="AV93" s="26">
        <f t="shared" si="94"/>
        <v>1</v>
      </c>
      <c r="AW93" s="23">
        <f t="shared" si="95"/>
        <v>7.3272651647788845E-3</v>
      </c>
      <c r="AX93" s="27">
        <f t="shared" si="96"/>
        <v>1.1476377305242667</v>
      </c>
      <c r="AY93" s="27">
        <f t="shared" ca="1" si="19"/>
        <v>-8.5094352572826937E-2</v>
      </c>
      <c r="AZ93" s="43">
        <f t="shared" ca="1" si="20"/>
        <v>0</v>
      </c>
      <c r="BA93" s="25">
        <f t="shared" si="59"/>
        <v>68.522847999999996</v>
      </c>
      <c r="BB93" s="26">
        <f t="shared" si="97"/>
        <v>1</v>
      </c>
      <c r="BC93" s="23">
        <f t="shared" si="98"/>
        <v>7.3272651647788845E-3</v>
      </c>
      <c r="BD93" s="27">
        <f t="shared" si="99"/>
        <v>1.2479307358391269</v>
      </c>
      <c r="BE93" s="27">
        <f t="shared" ca="1" si="21"/>
        <v>-5.1399954447358676E-3</v>
      </c>
      <c r="BF93" s="43">
        <f t="shared" ca="1" si="22"/>
        <v>0</v>
      </c>
      <c r="BG93" s="25">
        <f t="shared" si="60"/>
        <v>67.028350000000003</v>
      </c>
      <c r="BH93" s="26">
        <f t="shared" si="140"/>
        <v>0</v>
      </c>
      <c r="BI93" s="23">
        <f t="shared" si="100"/>
        <v>4.8122345049907977E-3</v>
      </c>
      <c r="BJ93" s="27">
        <f t="shared" si="101"/>
        <v>1.1721794416668156</v>
      </c>
      <c r="BK93" s="27">
        <f t="shared" ca="1" si="23"/>
        <v>-6.5529511225560277E-2</v>
      </c>
      <c r="BL93" s="43">
        <f t="shared" ca="1" si="24"/>
        <v>0</v>
      </c>
      <c r="BM93" s="25">
        <f t="shared" si="61"/>
        <v>67.807063333333332</v>
      </c>
      <c r="BN93" s="26">
        <f t="shared" si="102"/>
        <v>0</v>
      </c>
      <c r="BO93" s="23">
        <f t="shared" si="103"/>
        <v>4.8122345049907977E-3</v>
      </c>
      <c r="BP93" s="27">
        <f t="shared" si="104"/>
        <v>1.1705198044741567</v>
      </c>
      <c r="BQ93" s="27">
        <f t="shared" ca="1" si="25"/>
        <v>-6.6852586791880553E-2</v>
      </c>
      <c r="BR93" s="43">
        <f t="shared" ca="1" si="26"/>
        <v>0</v>
      </c>
      <c r="BS93" s="25">
        <f t="shared" si="62"/>
        <v>67.028350000000003</v>
      </c>
      <c r="BT93" s="34">
        <f t="shared" si="105"/>
        <v>0.5</v>
      </c>
      <c r="BU93" s="23">
        <f t="shared" si="106"/>
        <v>6.0697498348848411E-3</v>
      </c>
      <c r="BV93" s="27">
        <f t="shared" si="107"/>
        <v>1.1872370317350123</v>
      </c>
      <c r="BW93" s="27">
        <f t="shared" ca="1" si="27"/>
        <v>-5.3525484324368211E-2</v>
      </c>
      <c r="BX93" s="43">
        <f t="shared" ca="1" si="28"/>
        <v>0</v>
      </c>
      <c r="BY93" s="25">
        <f t="shared" si="63"/>
        <v>74.70702</v>
      </c>
      <c r="BZ93" s="50">
        <f>IF($B92&gt;=BY92,MIN(1,1/$CA$15+BZ92),0)</f>
        <v>1</v>
      </c>
      <c r="CA93" s="23">
        <f t="shared" si="108"/>
        <v>7.3272651647788845E-3</v>
      </c>
      <c r="CB93" s="27">
        <f t="shared" si="109"/>
        <v>1.001802391648801</v>
      </c>
      <c r="CC93" s="27">
        <f t="shared" ca="1" si="29"/>
        <v>-0.15291450859873945</v>
      </c>
      <c r="CD93" s="43">
        <f t="shared" ca="1" si="30"/>
        <v>0</v>
      </c>
      <c r="CE93" s="25">
        <f t="shared" si="64"/>
        <v>68.522847999999996</v>
      </c>
      <c r="CF93" s="34">
        <f>IF($B92&gt;=CE92,MIN(1,1/$CA$15+CF92),0)</f>
        <v>1</v>
      </c>
      <c r="CG93" s="23">
        <f t="shared" si="110"/>
        <v>7.3272651647788845E-3</v>
      </c>
      <c r="CH93" s="27">
        <f t="shared" si="111"/>
        <v>1.1710633771668004</v>
      </c>
      <c r="CI93" s="27">
        <f t="shared" ca="1" si="31"/>
        <v>-9.7939428186968325E-3</v>
      </c>
      <c r="CJ93" s="43">
        <f t="shared" ca="1" si="32"/>
        <v>0</v>
      </c>
      <c r="CK93" s="25">
        <f t="shared" si="65"/>
        <v>67.028350000000003</v>
      </c>
      <c r="CL93" s="34">
        <f>IF($B92&gt;=CK92,MIN(1,1/$CA$15+CL92),0)</f>
        <v>1</v>
      </c>
      <c r="CM93" s="23">
        <f t="shared" si="112"/>
        <v>7.3272651647788845E-3</v>
      </c>
      <c r="CN93" s="27">
        <f t="shared" si="113"/>
        <v>1.2455633574494389</v>
      </c>
      <c r="CO93" s="27">
        <f t="shared" ca="1" si="33"/>
        <v>0</v>
      </c>
      <c r="CP93" s="43">
        <f t="shared" ca="1" si="34"/>
        <v>0</v>
      </c>
      <c r="CQ93" s="25">
        <f t="shared" si="138"/>
        <v>75.070395499999989</v>
      </c>
      <c r="CR93" s="34">
        <f>IF($B92&gt;=CQ92,MIN(1,1/$CA$15+CR92),0)</f>
        <v>0</v>
      </c>
      <c r="CS93" s="23">
        <f t="shared" si="114"/>
        <v>4.8122345049907977E-3</v>
      </c>
      <c r="CT93" s="27">
        <f t="shared" si="115"/>
        <v>1.1531392411013226</v>
      </c>
      <c r="CU93" s="27">
        <f t="shared" ca="1" si="35"/>
        <v>-6.6852586791880331E-2</v>
      </c>
      <c r="CV93" s="43">
        <f t="shared" ca="1" si="36"/>
        <v>0</v>
      </c>
      <c r="CW93" s="25">
        <f t="shared" si="66"/>
        <v>67.028350000000003</v>
      </c>
      <c r="CX93" s="34">
        <f t="shared" si="116"/>
        <v>0.75</v>
      </c>
      <c r="CY93" s="23">
        <f t="shared" si="117"/>
        <v>6.6985074998318628E-3</v>
      </c>
      <c r="CZ93" s="27">
        <f t="shared" si="118"/>
        <v>1.1423325003652629</v>
      </c>
      <c r="DA93" s="27">
        <f t="shared" ca="1" si="37"/>
        <v>-5.0860311059275909E-2</v>
      </c>
      <c r="DB93" s="43">
        <f t="shared" ca="1" si="38"/>
        <v>0</v>
      </c>
      <c r="DC93" s="25">
        <f t="shared" si="67"/>
        <v>67.028350000000003</v>
      </c>
      <c r="DD93" s="34">
        <f t="shared" si="68"/>
        <v>0.75</v>
      </c>
      <c r="DE93" s="23">
        <f t="shared" si="119"/>
        <v>6.6985074998318628E-3</v>
      </c>
      <c r="DF93" s="27">
        <f t="shared" si="120"/>
        <v>1.1593740492107503</v>
      </c>
      <c r="DG93" s="27">
        <f t="shared" ca="1" si="2"/>
        <v>-5.4633717245867186E-2</v>
      </c>
      <c r="DH93" s="43">
        <f t="shared" ca="1" si="3"/>
        <v>0</v>
      </c>
      <c r="DI93" s="25">
        <f t="shared" si="69"/>
        <v>74.70702</v>
      </c>
      <c r="DJ93" s="26">
        <f>IF(DJ92=0,IF($B92&gt;=$DK$14*DI92,1,0),IF($B92&lt;DI92*$DK$16,0,1))</f>
        <v>1</v>
      </c>
      <c r="DK93" s="23">
        <f t="shared" si="121"/>
        <v>7.3272651647788845E-3</v>
      </c>
      <c r="DL93" s="27">
        <f t="shared" si="122"/>
        <v>1.261960113496605</v>
      </c>
      <c r="DM93" s="27">
        <f t="shared" ca="1" si="39"/>
        <v>0</v>
      </c>
      <c r="DN93" s="43">
        <f t="shared" ca="1" si="40"/>
        <v>0</v>
      </c>
      <c r="DO93" s="25">
        <f t="shared" si="70"/>
        <v>68.522847999999996</v>
      </c>
      <c r="DP93" s="26">
        <f>IF(DP92=0,IF($B92&gt;=$DK$14*DO92,1,0),IF($B92&lt;DO92*$DK$16,0,1))</f>
        <v>1</v>
      </c>
      <c r="DQ93" s="23">
        <f t="shared" si="123"/>
        <v>7.3272651647788845E-3</v>
      </c>
      <c r="DR93" s="27">
        <f t="shared" si="124"/>
        <v>1.285006361644863</v>
      </c>
      <c r="DS93" s="27">
        <f t="shared" ca="1" si="41"/>
        <v>0</v>
      </c>
      <c r="DT93" s="43">
        <f t="shared" ca="1" si="42"/>
        <v>0</v>
      </c>
      <c r="DU93" s="25">
        <f t="shared" si="71"/>
        <v>67.028350000000003</v>
      </c>
      <c r="DV93" s="26">
        <f>IF(DV92=0,IF($B92&gt;=$DK$14*DU92,1,0),IF($B92&lt;DU92*$DK$16,0,1))</f>
        <v>1</v>
      </c>
      <c r="DW93" s="23">
        <f t="shared" si="125"/>
        <v>7.3272651647788845E-3</v>
      </c>
      <c r="DX93" s="27">
        <f t="shared" si="126"/>
        <v>1.3491694287573384</v>
      </c>
      <c r="DY93" s="27">
        <f t="shared" ca="1" si="43"/>
        <v>0</v>
      </c>
      <c r="DZ93" s="43">
        <f t="shared" ca="1" si="44"/>
        <v>0</v>
      </c>
      <c r="EA93" s="25">
        <f t="shared" si="139"/>
        <v>75.070395499999989</v>
      </c>
      <c r="EB93" s="26">
        <f>IF(EB92=0,IF($B92&gt;=$DK$14*EA92,1,0),IF($B92&lt;EA92*$DK$16,0,1))</f>
        <v>0</v>
      </c>
      <c r="EC93" s="23">
        <f t="shared" si="127"/>
        <v>4.8122345049907977E-3</v>
      </c>
      <c r="ED93" s="27">
        <f t="shared" si="128"/>
        <v>1.1705198044741567</v>
      </c>
      <c r="EE93" s="27">
        <f t="shared" ca="1" si="45"/>
        <v>-6.6852586791880553E-2</v>
      </c>
      <c r="EF93" s="43">
        <f t="shared" ca="1" si="46"/>
        <v>0</v>
      </c>
      <c r="EG93" s="25">
        <f t="shared" si="72"/>
        <v>67.028350000000003</v>
      </c>
      <c r="EH93" s="34">
        <f t="shared" si="129"/>
        <v>0.75</v>
      </c>
      <c r="EI93" s="23">
        <f t="shared" si="130"/>
        <v>6.6985074998318628E-3</v>
      </c>
      <c r="EJ93" s="27">
        <f t="shared" si="131"/>
        <v>1.2665329128884997</v>
      </c>
      <c r="EK93" s="27">
        <f t="shared" ca="1" si="47"/>
        <v>0</v>
      </c>
      <c r="EL93" s="43">
        <f t="shared" ca="1" si="48"/>
        <v>0</v>
      </c>
      <c r="EM93" s="47"/>
      <c r="EN93" s="47"/>
      <c r="EO93" s="47"/>
      <c r="EP93" s="47"/>
      <c r="EQ93" s="47"/>
      <c r="ER93" s="47"/>
      <c r="ES93" s="47"/>
      <c r="ET93" s="47"/>
      <c r="EU93" s="47"/>
      <c r="EV93" s="47"/>
      <c r="EW93" s="47"/>
      <c r="EX93" s="47"/>
      <c r="EY93" s="47"/>
      <c r="EZ93" s="47"/>
      <c r="FA93" s="25">
        <f t="shared" si="73"/>
        <v>67.028350000000003</v>
      </c>
      <c r="FB93" s="26">
        <f t="shared" si="132"/>
        <v>1</v>
      </c>
      <c r="FC93" s="23">
        <f t="shared" si="133"/>
        <v>7.3272651647788845E-3</v>
      </c>
      <c r="FD93" s="27">
        <f t="shared" si="134"/>
        <v>1.6889917308378926</v>
      </c>
      <c r="FE93" s="27">
        <f t="shared" ca="1" si="49"/>
        <v>-0.11264877398321682</v>
      </c>
      <c r="FF93" s="43">
        <f t="shared" ca="1" si="50"/>
        <v>0</v>
      </c>
      <c r="FG93" s="25">
        <f t="shared" si="74"/>
        <v>67.028350000000003</v>
      </c>
      <c r="FH93" s="26">
        <f t="shared" si="135"/>
        <v>1</v>
      </c>
      <c r="FI93" s="23">
        <f t="shared" si="136"/>
        <v>7.3272651647788845E-3</v>
      </c>
      <c r="FJ93" s="27">
        <f t="shared" si="137"/>
        <v>1.2643369730696605</v>
      </c>
      <c r="FK93" s="27">
        <f t="shared" ca="1" si="51"/>
        <v>0</v>
      </c>
      <c r="FL93" s="43">
        <f t="shared" ca="1" si="52"/>
        <v>0</v>
      </c>
      <c r="FM93" s="47"/>
      <c r="FN93" s="47"/>
    </row>
    <row r="94" spans="1:170" x14ac:dyDescent="0.2">
      <c r="A94" s="30">
        <v>27514</v>
      </c>
      <c r="B94" s="34">
        <v>79.153549999999996</v>
      </c>
      <c r="C94" s="23">
        <v>4.7015017904763479E-3</v>
      </c>
      <c r="D94" s="24">
        <f t="shared" si="4"/>
        <v>5.5666118785186125E-2</v>
      </c>
      <c r="E94" s="25" t="e">
        <f>#N/A</f>
        <v>#N/A</v>
      </c>
      <c r="F94" s="26">
        <v>1</v>
      </c>
      <c r="G94" s="23">
        <f t="shared" si="75"/>
        <v>5.5666118785186125E-2</v>
      </c>
      <c r="H94" s="27">
        <f t="shared" si="76"/>
        <v>0.89963470672541979</v>
      </c>
      <c r="I94" s="27">
        <f t="shared" ca="1" si="5"/>
        <v>-0.28280427532774366</v>
      </c>
      <c r="J94" s="43">
        <f t="shared" ca="1" si="6"/>
        <v>0</v>
      </c>
      <c r="K94" s="25" t="e">
        <f>#N/A</f>
        <v>#N/A</v>
      </c>
      <c r="L94" s="26">
        <v>0</v>
      </c>
      <c r="M94" s="23">
        <f t="shared" si="77"/>
        <v>4.7015017904763479E-3</v>
      </c>
      <c r="N94" s="27">
        <f t="shared" si="78"/>
        <v>1.167106061179523</v>
      </c>
      <c r="O94" s="27">
        <f t="shared" ca="1" si="7"/>
        <v>0</v>
      </c>
      <c r="P94" s="43">
        <f t="shared" ca="1" si="8"/>
        <v>0</v>
      </c>
      <c r="Q94" s="25">
        <f t="shared" si="53"/>
        <v>67.690961999999999</v>
      </c>
      <c r="R94" s="26">
        <f t="shared" si="79"/>
        <v>1</v>
      </c>
      <c r="S94" s="23">
        <f t="shared" si="80"/>
        <v>5.5666118785186125E-2</v>
      </c>
      <c r="T94" s="27">
        <f t="shared" si="81"/>
        <v>1.4242724544398861</v>
      </c>
      <c r="U94" s="27">
        <f t="shared" ca="1" si="9"/>
        <v>0</v>
      </c>
      <c r="V94" s="43">
        <f t="shared" ca="1" si="10"/>
        <v>0</v>
      </c>
      <c r="W94" s="25">
        <f t="shared" si="54"/>
        <v>77.066634999999991</v>
      </c>
      <c r="X94" s="26">
        <f t="shared" si="82"/>
        <v>1</v>
      </c>
      <c r="Y94" s="23">
        <f t="shared" si="83"/>
        <v>5.5666118785186125E-2</v>
      </c>
      <c r="Z94" s="27">
        <f t="shared" si="84"/>
        <v>1.0436414102038047</v>
      </c>
      <c r="AA94" s="27">
        <f t="shared" ca="1" si="11"/>
        <v>-0.14062030683556337</v>
      </c>
      <c r="AB94" s="43">
        <f t="shared" ca="1" si="12"/>
        <v>0</v>
      </c>
      <c r="AC94" s="25">
        <f t="shared" si="55"/>
        <v>71.881845999999996</v>
      </c>
      <c r="AD94" s="26">
        <f t="shared" si="85"/>
        <v>1</v>
      </c>
      <c r="AE94" s="23">
        <f t="shared" si="86"/>
        <v>5.5666118785186125E-2</v>
      </c>
      <c r="AF94" s="27">
        <f t="shared" si="87"/>
        <v>1.1780031904260759</v>
      </c>
      <c r="AG94" s="27">
        <f t="shared" ca="1" si="13"/>
        <v>-1.8716195553529436E-2</v>
      </c>
      <c r="AH94" s="43">
        <f t="shared" ca="1" si="14"/>
        <v>0</v>
      </c>
      <c r="AI94" s="25">
        <f t="shared" si="56"/>
        <v>67.690961999999999</v>
      </c>
      <c r="AJ94" s="26">
        <f t="shared" si="88"/>
        <v>1</v>
      </c>
      <c r="AK94" s="23">
        <f t="shared" si="89"/>
        <v>5.5666118785186125E-2</v>
      </c>
      <c r="AL94" s="27">
        <f t="shared" si="90"/>
        <v>1.4242724544398861</v>
      </c>
      <c r="AM94" s="27">
        <f t="shared" ca="1" si="15"/>
        <v>0</v>
      </c>
      <c r="AN94" s="43">
        <f t="shared" ca="1" si="16"/>
        <v>0</v>
      </c>
      <c r="AO94" s="25">
        <f t="shared" si="57"/>
        <v>67.690961999999999</v>
      </c>
      <c r="AP94" s="34">
        <f t="shared" si="91"/>
        <v>1</v>
      </c>
      <c r="AQ94" s="23">
        <f t="shared" si="92"/>
        <v>5.5666118785186125E-2</v>
      </c>
      <c r="AR94" s="27">
        <f t="shared" si="93"/>
        <v>1.2092212607753541</v>
      </c>
      <c r="AS94" s="27">
        <f t="shared" ca="1" si="17"/>
        <v>-9.8742859072701306E-3</v>
      </c>
      <c r="AT94" s="43">
        <f t="shared" ca="1" si="18"/>
        <v>0</v>
      </c>
      <c r="AU94" s="25">
        <f t="shared" si="58"/>
        <v>71.881845999999996</v>
      </c>
      <c r="AV94" s="26">
        <f t="shared" si="94"/>
        <v>1</v>
      </c>
      <c r="AW94" s="23">
        <f t="shared" si="95"/>
        <v>5.5666118785186125E-2</v>
      </c>
      <c r="AX94" s="27">
        <f t="shared" si="96"/>
        <v>1.2115222687539919</v>
      </c>
      <c r="AY94" s="27">
        <f t="shared" ca="1" si="19"/>
        <v>-3.4165106125908284E-2</v>
      </c>
      <c r="AZ94" s="43">
        <f t="shared" ca="1" si="20"/>
        <v>0</v>
      </c>
      <c r="BA94" s="25">
        <f t="shared" si="59"/>
        <v>71.881845999999996</v>
      </c>
      <c r="BB94" s="26">
        <f t="shared" si="97"/>
        <v>1</v>
      </c>
      <c r="BC94" s="23">
        <f t="shared" si="98"/>
        <v>5.5666118785186125E-2</v>
      </c>
      <c r="BD94" s="27">
        <f t="shared" si="99"/>
        <v>1.3173981964160326</v>
      </c>
      <c r="BE94" s="27">
        <f t="shared" ca="1" si="21"/>
        <v>0</v>
      </c>
      <c r="BF94" s="43">
        <f t="shared" ca="1" si="22"/>
        <v>0</v>
      </c>
      <c r="BG94" s="25">
        <f t="shared" si="60"/>
        <v>67.690961999999999</v>
      </c>
      <c r="BH94" s="26">
        <f t="shared" si="140"/>
        <v>0</v>
      </c>
      <c r="BI94" s="23">
        <f t="shared" si="100"/>
        <v>4.7015017904763479E-3</v>
      </c>
      <c r="BJ94" s="27">
        <f t="shared" si="101"/>
        <v>1.1776904454105717</v>
      </c>
      <c r="BK94" s="27">
        <f t="shared" ca="1" si="23"/>
        <v>-6.1136096549440078E-2</v>
      </c>
      <c r="BL94" s="43">
        <f t="shared" ca="1" si="24"/>
        <v>0</v>
      </c>
      <c r="BM94" s="25">
        <f t="shared" si="61"/>
        <v>70.29463166666666</v>
      </c>
      <c r="BN94" s="26">
        <f t="shared" si="102"/>
        <v>1</v>
      </c>
      <c r="BO94" s="23">
        <f t="shared" si="103"/>
        <v>5.5666118785186125E-2</v>
      </c>
      <c r="BP94" s="27">
        <f t="shared" si="104"/>
        <v>1.2356780989504279</v>
      </c>
      <c r="BQ94" s="27">
        <f t="shared" ca="1" si="25"/>
        <v>-1.4907892044148219E-2</v>
      </c>
      <c r="BR94" s="43">
        <f t="shared" ca="1" si="26"/>
        <v>0</v>
      </c>
      <c r="BS94" s="25">
        <f t="shared" si="62"/>
        <v>67.690961999999999</v>
      </c>
      <c r="BT94" s="34">
        <f t="shared" si="105"/>
        <v>0.75</v>
      </c>
      <c r="BU94" s="23">
        <f t="shared" si="106"/>
        <v>4.2924964536508681E-2</v>
      </c>
      <c r="BV94" s="27">
        <f t="shared" si="107"/>
        <v>1.2381991392186675</v>
      </c>
      <c r="BW94" s="27">
        <f t="shared" ca="1" si="27"/>
        <v>-1.2898099304282429E-2</v>
      </c>
      <c r="BX94" s="43">
        <f t="shared" ca="1" si="28"/>
        <v>0</v>
      </c>
      <c r="BY94" s="25">
        <f t="shared" si="63"/>
        <v>77.066634999999991</v>
      </c>
      <c r="BZ94" s="50">
        <f>IF($B93&gt;=BY93,MIN(1,1/$CA$15+BZ93),0)</f>
        <v>1</v>
      </c>
      <c r="CA94" s="23">
        <f t="shared" si="108"/>
        <v>5.5666118785186125E-2</v>
      </c>
      <c r="CB94" s="27">
        <f t="shared" si="109"/>
        <v>1.0575688425816068</v>
      </c>
      <c r="CC94" s="27">
        <f t="shared" ca="1" si="29"/>
        <v>-0.10576054701318904</v>
      </c>
      <c r="CD94" s="43">
        <f t="shared" ca="1" si="30"/>
        <v>0</v>
      </c>
      <c r="CE94" s="25">
        <f t="shared" si="64"/>
        <v>71.881845999999996</v>
      </c>
      <c r="CF94" s="34">
        <f>IF($B93&gt;=CE93,MIN(1,1/$CA$15+CF93),0)</f>
        <v>1</v>
      </c>
      <c r="CG94" s="23">
        <f t="shared" si="110"/>
        <v>5.5666118785186125E-2</v>
      </c>
      <c r="CH94" s="27">
        <f t="shared" si="111"/>
        <v>1.2362519302251487</v>
      </c>
      <c r="CI94" s="27">
        <f t="shared" ca="1" si="31"/>
        <v>0</v>
      </c>
      <c r="CJ94" s="43">
        <f t="shared" ca="1" si="32"/>
        <v>0</v>
      </c>
      <c r="CK94" s="25">
        <f t="shared" si="65"/>
        <v>67.690961999999999</v>
      </c>
      <c r="CL94" s="34">
        <f>IF($B93&gt;=CK93,MIN(1,1/$CA$15+CL93),0)</f>
        <v>1</v>
      </c>
      <c r="CM94" s="23">
        <f t="shared" si="112"/>
        <v>5.5666118785186125E-2</v>
      </c>
      <c r="CN94" s="27">
        <f t="shared" si="113"/>
        <v>1.3148990352596945</v>
      </c>
      <c r="CO94" s="27">
        <f t="shared" ca="1" si="33"/>
        <v>0</v>
      </c>
      <c r="CP94" s="43">
        <f t="shared" ca="1" si="34"/>
        <v>0</v>
      </c>
      <c r="CQ94" s="25">
        <f t="shared" si="138"/>
        <v>74.558616000000001</v>
      </c>
      <c r="CR94" s="34">
        <f>IF($B93&gt;=CQ93,MIN(1,1/$CA$15+CR93),0)</f>
        <v>0</v>
      </c>
      <c r="CS94" s="23">
        <f t="shared" si="114"/>
        <v>4.7015017904763479E-3</v>
      </c>
      <c r="CT94" s="27">
        <f t="shared" si="115"/>
        <v>1.1585607273080289</v>
      </c>
      <c r="CU94" s="27">
        <f t="shared" ca="1" si="35"/>
        <v>-6.2465392557904065E-2</v>
      </c>
      <c r="CV94" s="43">
        <f t="shared" ca="1" si="36"/>
        <v>0</v>
      </c>
      <c r="CW94" s="25">
        <f t="shared" si="66"/>
        <v>67.690961999999999</v>
      </c>
      <c r="CX94" s="34">
        <f t="shared" si="116"/>
        <v>0.75</v>
      </c>
      <c r="CY94" s="23">
        <f t="shared" si="117"/>
        <v>4.2924964536508681E-2</v>
      </c>
      <c r="CZ94" s="27">
        <f t="shared" si="118"/>
        <v>1.191367082432343</v>
      </c>
      <c r="DA94" s="27">
        <f t="shared" ca="1" si="37"/>
        <v>-1.0118523571302496E-2</v>
      </c>
      <c r="DB94" s="43">
        <f t="shared" ca="1" si="38"/>
        <v>0</v>
      </c>
      <c r="DC94" s="25">
        <f t="shared" si="67"/>
        <v>67.690961999999999</v>
      </c>
      <c r="DD94" s="34">
        <f t="shared" si="68"/>
        <v>0.875</v>
      </c>
      <c r="DE94" s="23">
        <f t="shared" si="119"/>
        <v>4.7172015952734493E-2</v>
      </c>
      <c r="DF94" s="27">
        <f t="shared" si="120"/>
        <v>1.2140640603553061</v>
      </c>
      <c r="DG94" s="27">
        <f t="shared" ca="1" si="2"/>
        <v>-1.0038883874611937E-2</v>
      </c>
      <c r="DH94" s="43">
        <f t="shared" ca="1" si="3"/>
        <v>0</v>
      </c>
      <c r="DI94" s="25">
        <f t="shared" si="69"/>
        <v>77.066634999999991</v>
      </c>
      <c r="DJ94" s="26">
        <f>IF(DJ93=0,IF($B93&gt;=$DK$14*DI93,1,0),IF($B93&lt;DI93*$DK$16,0,1))</f>
        <v>1</v>
      </c>
      <c r="DK94" s="23">
        <f t="shared" si="121"/>
        <v>5.5666118785186125E-2</v>
      </c>
      <c r="DL94" s="27">
        <f t="shared" si="122"/>
        <v>1.3322085350766739</v>
      </c>
      <c r="DM94" s="27">
        <f t="shared" ca="1" si="39"/>
        <v>0</v>
      </c>
      <c r="DN94" s="43">
        <f t="shared" ca="1" si="40"/>
        <v>0</v>
      </c>
      <c r="DO94" s="25">
        <f t="shared" si="70"/>
        <v>71.881845999999996</v>
      </c>
      <c r="DP94" s="26">
        <f>IF(DP93=0,IF($B93&gt;=$DK$14*DO93,1,0),IF($B93&lt;DO93*$DK$16,0,1))</f>
        <v>1</v>
      </c>
      <c r="DQ94" s="23">
        <f t="shared" si="123"/>
        <v>5.5666118785186125E-2</v>
      </c>
      <c r="DR94" s="27">
        <f t="shared" si="124"/>
        <v>1.3565376784119059</v>
      </c>
      <c r="DS94" s="27">
        <f t="shared" ca="1" si="41"/>
        <v>0</v>
      </c>
      <c r="DT94" s="43">
        <f t="shared" ca="1" si="42"/>
        <v>0</v>
      </c>
      <c r="DU94" s="25">
        <f t="shared" si="71"/>
        <v>67.690961999999999</v>
      </c>
      <c r="DV94" s="26">
        <f>IF(DV93=0,IF($B93&gt;=$DK$14*DU93,1,0),IF($B93&lt;DU93*$DK$16,0,1))</f>
        <v>1</v>
      </c>
      <c r="DW94" s="23">
        <f t="shared" si="125"/>
        <v>5.5666118785186125E-2</v>
      </c>
      <c r="DX94" s="27">
        <f t="shared" si="126"/>
        <v>1.4242724544398861</v>
      </c>
      <c r="DY94" s="27">
        <f t="shared" ca="1" si="43"/>
        <v>0</v>
      </c>
      <c r="DZ94" s="43">
        <f t="shared" ca="1" si="44"/>
        <v>0</v>
      </c>
      <c r="EA94" s="25">
        <f t="shared" si="139"/>
        <v>74.558616000000001</v>
      </c>
      <c r="EB94" s="26">
        <f>IF(EB93=0,IF($B93&gt;=$DK$14*EA93,1,0),IF($B93&lt;EA93*$DK$16,0,1))</f>
        <v>0</v>
      </c>
      <c r="EC94" s="23">
        <f t="shared" si="127"/>
        <v>4.7015017904763479E-3</v>
      </c>
      <c r="ED94" s="27">
        <f t="shared" si="128"/>
        <v>1.1760230054306799</v>
      </c>
      <c r="EE94" s="27">
        <f t="shared" ca="1" si="45"/>
        <v>-6.2465392557904176E-2</v>
      </c>
      <c r="EF94" s="43">
        <f t="shared" ca="1" si="46"/>
        <v>0</v>
      </c>
      <c r="EG94" s="25">
        <f t="shared" si="72"/>
        <v>67.690961999999999</v>
      </c>
      <c r="EH94" s="34">
        <f t="shared" si="129"/>
        <v>0.75</v>
      </c>
      <c r="EI94" s="23">
        <f t="shared" si="130"/>
        <v>4.2924964536508681E-2</v>
      </c>
      <c r="EJ94" s="27">
        <f t="shared" si="131"/>
        <v>1.3208987932585594</v>
      </c>
      <c r="EK94" s="27">
        <f t="shared" ca="1" si="47"/>
        <v>0</v>
      </c>
      <c r="EL94" s="43">
        <f t="shared" ca="1" si="48"/>
        <v>0</v>
      </c>
      <c r="EM94" s="47"/>
      <c r="EN94" s="47"/>
      <c r="EO94" s="47"/>
      <c r="EP94" s="47"/>
      <c r="EQ94" s="47"/>
      <c r="ER94" s="47"/>
      <c r="ES94" s="47"/>
      <c r="ET94" s="47"/>
      <c r="EU94" s="47"/>
      <c r="EV94" s="47"/>
      <c r="EW94" s="47"/>
      <c r="EX94" s="47"/>
      <c r="EY94" s="47"/>
      <c r="EZ94" s="47"/>
      <c r="FA94" s="25">
        <f t="shared" si="73"/>
        <v>67.690961999999999</v>
      </c>
      <c r="FB94" s="26">
        <f t="shared" si="132"/>
        <v>1</v>
      </c>
      <c r="FC94" s="23">
        <f t="shared" si="133"/>
        <v>5.5666118785186125E-2</v>
      </c>
      <c r="FD94" s="27">
        <f t="shared" si="134"/>
        <v>1.7830113451539118</v>
      </c>
      <c r="FE94" s="27">
        <f t="shared" ca="1" si="49"/>
        <v>-6.3253375231586029E-2</v>
      </c>
      <c r="FF94" s="43">
        <f t="shared" ca="1" si="50"/>
        <v>0</v>
      </c>
      <c r="FG94" s="25">
        <f t="shared" si="74"/>
        <v>67.690961999999999</v>
      </c>
      <c r="FH94" s="26">
        <f t="shared" si="135"/>
        <v>1</v>
      </c>
      <c r="FI94" s="23">
        <f t="shared" si="136"/>
        <v>5.5666118785186125E-2</v>
      </c>
      <c r="FJ94" s="27">
        <f t="shared" si="137"/>
        <v>1.3347177051970589</v>
      </c>
      <c r="FK94" s="27">
        <f t="shared" ca="1" si="51"/>
        <v>0</v>
      </c>
      <c r="FL94" s="43">
        <f t="shared" ca="1" si="52"/>
        <v>0</v>
      </c>
      <c r="FM94" s="47"/>
      <c r="FN94" s="47"/>
    </row>
    <row r="95" spans="1:170" x14ac:dyDescent="0.2">
      <c r="A95" s="30">
        <v>27545</v>
      </c>
      <c r="B95" s="34">
        <v>80.799670000000006</v>
      </c>
      <c r="C95" s="23">
        <v>4.598558210242798E-3</v>
      </c>
      <c r="D95" s="24">
        <f t="shared" si="4"/>
        <v>2.0796540395219276E-2</v>
      </c>
      <c r="E95" s="25" t="e">
        <f>#N/A</f>
        <v>#N/A</v>
      </c>
      <c r="F95" s="26">
        <v>1</v>
      </c>
      <c r="G95" s="23">
        <f t="shared" si="75"/>
        <v>2.0796540395219276E-2</v>
      </c>
      <c r="H95" s="27">
        <f t="shared" si="76"/>
        <v>0.91834399624477625</v>
      </c>
      <c r="I95" s="27">
        <f t="shared" ca="1" si="5"/>
        <v>-0.26788908546831847</v>
      </c>
      <c r="J95" s="43">
        <f t="shared" ca="1" si="6"/>
        <v>0</v>
      </c>
      <c r="K95" s="25" t="e">
        <f>#N/A</f>
        <v>#N/A</v>
      </c>
      <c r="L95" s="26">
        <v>0</v>
      </c>
      <c r="M95" s="23">
        <f t="shared" si="77"/>
        <v>4.598558210242798E-3</v>
      </c>
      <c r="N95" s="27">
        <f t="shared" si="78"/>
        <v>1.1724730663393843</v>
      </c>
      <c r="O95" s="27">
        <f t="shared" ca="1" si="7"/>
        <v>0</v>
      </c>
      <c r="P95" s="43">
        <f t="shared" ca="1" si="8"/>
        <v>0</v>
      </c>
      <c r="Q95" s="25">
        <f t="shared" si="53"/>
        <v>68.949753000000001</v>
      </c>
      <c r="R95" s="26">
        <f t="shared" si="79"/>
        <v>1</v>
      </c>
      <c r="S95" s="23">
        <f t="shared" si="80"/>
        <v>2.0796540395219276E-2</v>
      </c>
      <c r="T95" s="27">
        <f t="shared" si="81"/>
        <v>1.4538923940724433</v>
      </c>
      <c r="U95" s="27">
        <f t="shared" ca="1" si="9"/>
        <v>0</v>
      </c>
      <c r="V95" s="43">
        <f t="shared" ca="1" si="10"/>
        <v>0</v>
      </c>
      <c r="W95" s="25">
        <f t="shared" si="54"/>
        <v>79.976609999999994</v>
      </c>
      <c r="X95" s="26">
        <f t="shared" si="82"/>
        <v>1</v>
      </c>
      <c r="Y95" s="23">
        <f t="shared" si="83"/>
        <v>2.0796540395219276E-2</v>
      </c>
      <c r="Z95" s="27">
        <f t="shared" si="84"/>
        <v>1.0653455409492318</v>
      </c>
      <c r="AA95" s="27">
        <f t="shared" ca="1" si="11"/>
        <v>-0.12274818233183793</v>
      </c>
      <c r="AB95" s="43">
        <f t="shared" ca="1" si="12"/>
        <v>0</v>
      </c>
      <c r="AC95" s="25">
        <f t="shared" si="55"/>
        <v>75.757671999999985</v>
      </c>
      <c r="AD95" s="26">
        <f t="shared" si="85"/>
        <v>1</v>
      </c>
      <c r="AE95" s="23">
        <f t="shared" si="86"/>
        <v>2.0796540395219276E-2</v>
      </c>
      <c r="AF95" s="27">
        <f t="shared" si="87"/>
        <v>1.202501581361469</v>
      </c>
      <c r="AG95" s="27">
        <f t="shared" ca="1" si="13"/>
        <v>0</v>
      </c>
      <c r="AH95" s="43">
        <f t="shared" ca="1" si="14"/>
        <v>0</v>
      </c>
      <c r="AI95" s="25">
        <f t="shared" si="56"/>
        <v>68.949753000000001</v>
      </c>
      <c r="AJ95" s="26">
        <f t="shared" si="88"/>
        <v>1</v>
      </c>
      <c r="AK95" s="23">
        <f t="shared" si="89"/>
        <v>2.0796540395219276E-2</v>
      </c>
      <c r="AL95" s="27">
        <f t="shared" si="90"/>
        <v>1.4538923940724433</v>
      </c>
      <c r="AM95" s="27">
        <f t="shared" ca="1" si="15"/>
        <v>0</v>
      </c>
      <c r="AN95" s="43">
        <f t="shared" ca="1" si="16"/>
        <v>0</v>
      </c>
      <c r="AO95" s="25">
        <f t="shared" si="57"/>
        <v>68.949753000000001</v>
      </c>
      <c r="AP95" s="34">
        <f t="shared" si="91"/>
        <v>1</v>
      </c>
      <c r="AQ95" s="23">
        <f t="shared" si="92"/>
        <v>2.0796540395219276E-2</v>
      </c>
      <c r="AR95" s="27">
        <f t="shared" si="93"/>
        <v>1.2343688795718266</v>
      </c>
      <c r="AS95" s="27">
        <f t="shared" ca="1" si="17"/>
        <v>0</v>
      </c>
      <c r="AT95" s="43">
        <f t="shared" ca="1" si="18"/>
        <v>0</v>
      </c>
      <c r="AU95" s="25">
        <f t="shared" si="58"/>
        <v>75.757671999999985</v>
      </c>
      <c r="AV95" s="26">
        <f t="shared" si="94"/>
        <v>1</v>
      </c>
      <c r="AW95" s="23">
        <f t="shared" si="95"/>
        <v>2.0796540395219276E-2</v>
      </c>
      <c r="AX95" s="27">
        <f t="shared" si="96"/>
        <v>1.236717740555842</v>
      </c>
      <c r="AY95" s="27">
        <f t="shared" ca="1" si="19"/>
        <v>-1.4079081740343447E-2</v>
      </c>
      <c r="AZ95" s="43">
        <f t="shared" ca="1" si="20"/>
        <v>0</v>
      </c>
      <c r="BA95" s="25">
        <f t="shared" si="59"/>
        <v>75.757671999999985</v>
      </c>
      <c r="BB95" s="26">
        <f t="shared" si="97"/>
        <v>1</v>
      </c>
      <c r="BC95" s="23">
        <f t="shared" si="98"/>
        <v>2.0796540395219276E-2</v>
      </c>
      <c r="BD95" s="27">
        <f t="shared" si="99"/>
        <v>1.3447955212243876</v>
      </c>
      <c r="BE95" s="27">
        <f t="shared" ca="1" si="21"/>
        <v>0</v>
      </c>
      <c r="BF95" s="43">
        <f t="shared" ca="1" si="22"/>
        <v>0</v>
      </c>
      <c r="BG95" s="25">
        <f t="shared" si="60"/>
        <v>68.949753000000001</v>
      </c>
      <c r="BH95" s="26">
        <f t="shared" si="140"/>
        <v>1</v>
      </c>
      <c r="BI95" s="23">
        <f t="shared" si="100"/>
        <v>2.0796540395219276E-2</v>
      </c>
      <c r="BJ95" s="27">
        <f t="shared" si="101"/>
        <v>1.2021823323316163</v>
      </c>
      <c r="BK95" s="27">
        <f t="shared" ca="1" si="23"/>
        <v>-4.1610975455717236E-2</v>
      </c>
      <c r="BL95" s="43">
        <f t="shared" ca="1" si="24"/>
        <v>0</v>
      </c>
      <c r="BM95" s="25">
        <f t="shared" si="61"/>
        <v>73.36815</v>
      </c>
      <c r="BN95" s="26">
        <f t="shared" si="102"/>
        <v>1</v>
      </c>
      <c r="BO95" s="23">
        <f t="shared" si="103"/>
        <v>2.0796540395219276E-2</v>
      </c>
      <c r="BP95" s="27">
        <f t="shared" si="104"/>
        <v>1.2613759284507382</v>
      </c>
      <c r="BQ95" s="27">
        <f t="shared" ca="1" si="25"/>
        <v>0</v>
      </c>
      <c r="BR95" s="43">
        <f t="shared" ca="1" si="26"/>
        <v>0</v>
      </c>
      <c r="BS95" s="25">
        <f t="shared" si="62"/>
        <v>68.949753000000001</v>
      </c>
      <c r="BT95" s="34">
        <f t="shared" si="105"/>
        <v>1</v>
      </c>
      <c r="BU95" s="23">
        <f t="shared" si="106"/>
        <v>2.0796540395219276E-2</v>
      </c>
      <c r="BV95" s="27">
        <f t="shared" si="107"/>
        <v>1.2639493976347542</v>
      </c>
      <c r="BW95" s="27">
        <f t="shared" ca="1" si="27"/>
        <v>0</v>
      </c>
      <c r="BX95" s="43">
        <f t="shared" ca="1" si="28"/>
        <v>0</v>
      </c>
      <c r="BY95" s="25">
        <f t="shared" si="63"/>
        <v>79.976609999999994</v>
      </c>
      <c r="BZ95" s="50">
        <f>IF($B94&gt;=BY94,MIN(1,1/$CA$15+BZ94),0)</f>
        <v>1</v>
      </c>
      <c r="CA95" s="23">
        <f t="shared" si="108"/>
        <v>2.0796540395219276E-2</v>
      </c>
      <c r="CB95" s="27">
        <f t="shared" si="109"/>
        <v>1.0795626157370803</v>
      </c>
      <c r="CC95" s="27">
        <f t="shared" ca="1" si="29"/>
        <v>-8.716346010615017E-2</v>
      </c>
      <c r="CD95" s="43">
        <f t="shared" ca="1" si="30"/>
        <v>0</v>
      </c>
      <c r="CE95" s="25">
        <f t="shared" si="64"/>
        <v>75.757671999999985</v>
      </c>
      <c r="CF95" s="34">
        <f>IF($B94&gt;=CE94,MIN(1,1/$CA$15+CF94),0)</f>
        <v>1</v>
      </c>
      <c r="CG95" s="23">
        <f t="shared" si="110"/>
        <v>2.0796540395219276E-2</v>
      </c>
      <c r="CH95" s="27">
        <f t="shared" si="111"/>
        <v>1.2619616934307438</v>
      </c>
      <c r="CI95" s="27">
        <f t="shared" ca="1" si="31"/>
        <v>0</v>
      </c>
      <c r="CJ95" s="43">
        <f t="shared" ca="1" si="32"/>
        <v>0</v>
      </c>
      <c r="CK95" s="25">
        <f t="shared" si="65"/>
        <v>68.949753000000001</v>
      </c>
      <c r="CL95" s="34">
        <f>IF($B94&gt;=CK94,MIN(1,1/$CA$15+CL94),0)</f>
        <v>1</v>
      </c>
      <c r="CM95" s="23">
        <f t="shared" si="112"/>
        <v>2.0796540395219276E-2</v>
      </c>
      <c r="CN95" s="27">
        <f t="shared" si="113"/>
        <v>1.3422443861621076</v>
      </c>
      <c r="CO95" s="27">
        <f t="shared" ca="1" si="33"/>
        <v>0</v>
      </c>
      <c r="CP95" s="43">
        <f t="shared" ca="1" si="34"/>
        <v>0</v>
      </c>
      <c r="CQ95" s="25">
        <f t="shared" si="138"/>
        <v>73.99981600000001</v>
      </c>
      <c r="CR95" s="34">
        <f>IF($B94&gt;=CQ94,MIN(1,1/$CA$15+CR94),0)</f>
        <v>0.5</v>
      </c>
      <c r="CS95" s="23">
        <f t="shared" si="114"/>
        <v>4.598558210242798E-3</v>
      </c>
      <c r="CT95" s="27">
        <f t="shared" si="115"/>
        <v>1.1638884362526563</v>
      </c>
      <c r="CU95" s="27">
        <f t="shared" ca="1" si="35"/>
        <v>-5.8154085091464358E-2</v>
      </c>
      <c r="CV95" s="43">
        <f t="shared" ca="1" si="36"/>
        <v>0</v>
      </c>
      <c r="CW95" s="25">
        <f t="shared" si="66"/>
        <v>68.949753000000001</v>
      </c>
      <c r="CX95" s="34">
        <f t="shared" si="116"/>
        <v>0.75</v>
      </c>
      <c r="CY95" s="23">
        <f t="shared" si="117"/>
        <v>1.6747044848975157E-2</v>
      </c>
      <c r="CZ95" s="27">
        <f t="shared" si="118"/>
        <v>1.2113189603934302</v>
      </c>
      <c r="DA95" s="27">
        <f t="shared" ca="1" si="37"/>
        <v>0</v>
      </c>
      <c r="DB95" s="43">
        <f t="shared" ca="1" si="38"/>
        <v>0</v>
      </c>
      <c r="DC95" s="25">
        <f t="shared" si="67"/>
        <v>68.949753000000001</v>
      </c>
      <c r="DD95" s="34">
        <f t="shared" si="68"/>
        <v>1</v>
      </c>
      <c r="DE95" s="23">
        <f t="shared" si="119"/>
        <v>1.9446708546471236E-2</v>
      </c>
      <c r="DF95" s="27">
        <f t="shared" si="120"/>
        <v>1.2376736102937811</v>
      </c>
      <c r="DG95" s="27">
        <f t="shared" ref="DG95:DG158" ca="1" si="141">IF($A95&lt;=$C$2,0,DF95/MAX(INDIRECT(ADDRESS($B$5,COLUMN(DF95))&amp;":"&amp;ADDRESS(ROW(DF95),COLUMN(DF95))))-1)</f>
        <v>0</v>
      </c>
      <c r="DH95" s="43">
        <f t="shared" ref="DH95:DH158" ca="1" si="142">IF($A95&lt;=$C$18,0,DF95/MAX(INDIRECT(ADDRESS($B$21,COLUMN(DF95))&amp;":"&amp;ADDRESS(ROW(DF95),COLUMN(DF95))))-1)</f>
        <v>0</v>
      </c>
      <c r="DI95" s="25">
        <f t="shared" si="69"/>
        <v>79.976609999999994</v>
      </c>
      <c r="DJ95" s="26">
        <f>IF(DJ94=0,IF($B94&gt;=$DK$14*DI94,1,0),IF($B94&lt;DI94*$DK$16,0,1))</f>
        <v>1</v>
      </c>
      <c r="DK95" s="23">
        <f t="shared" si="121"/>
        <v>2.0796540395219276E-2</v>
      </c>
      <c r="DL95" s="27">
        <f t="shared" si="122"/>
        <v>1.3599138636912518</v>
      </c>
      <c r="DM95" s="27">
        <f t="shared" ca="1" si="39"/>
        <v>0</v>
      </c>
      <c r="DN95" s="43">
        <f t="shared" ca="1" si="40"/>
        <v>0</v>
      </c>
      <c r="DO95" s="25">
        <f t="shared" si="70"/>
        <v>75.757671999999985</v>
      </c>
      <c r="DP95" s="26">
        <f>IF(DP94=0,IF($B94&gt;=$DK$14*DO94,1,0),IF($B94&lt;DO94*$DK$16,0,1))</f>
        <v>1</v>
      </c>
      <c r="DQ95" s="23">
        <f t="shared" si="123"/>
        <v>2.0796540395219276E-2</v>
      </c>
      <c r="DR95" s="27">
        <f t="shared" si="124"/>
        <v>1.3847489690386361</v>
      </c>
      <c r="DS95" s="27">
        <f t="shared" ca="1" si="41"/>
        <v>0</v>
      </c>
      <c r="DT95" s="43">
        <f t="shared" ca="1" si="42"/>
        <v>0</v>
      </c>
      <c r="DU95" s="25">
        <f t="shared" si="71"/>
        <v>68.949753000000001</v>
      </c>
      <c r="DV95" s="26">
        <f>IF(DV94=0,IF($B94&gt;=$DK$14*DU94,1,0),IF($B94&lt;DU94*$DK$16,0,1))</f>
        <v>1</v>
      </c>
      <c r="DW95" s="23">
        <f t="shared" si="125"/>
        <v>2.0796540395219276E-2</v>
      </c>
      <c r="DX95" s="27">
        <f t="shared" si="126"/>
        <v>1.4538923940724433</v>
      </c>
      <c r="DY95" s="27">
        <f t="shared" ca="1" si="43"/>
        <v>0</v>
      </c>
      <c r="DZ95" s="43">
        <f t="shared" ca="1" si="44"/>
        <v>0</v>
      </c>
      <c r="EA95" s="25">
        <f t="shared" si="139"/>
        <v>73.99981600000001</v>
      </c>
      <c r="EB95" s="26">
        <f>IF(EB94=0,IF($B94&gt;=$DK$14*EA94,1,0),IF($B94&lt;EA94*$DK$16,0,1))</f>
        <v>1</v>
      </c>
      <c r="EC95" s="23">
        <f t="shared" si="127"/>
        <v>2.0796540395219276E-2</v>
      </c>
      <c r="ED95" s="27">
        <f t="shared" si="128"/>
        <v>1.2004802153688263</v>
      </c>
      <c r="EE95" s="27">
        <f t="shared" ca="1" si="45"/>
        <v>-4.2967916222318547E-2</v>
      </c>
      <c r="EF95" s="43">
        <f t="shared" ca="1" si="46"/>
        <v>0</v>
      </c>
      <c r="EG95" s="25">
        <f t="shared" si="72"/>
        <v>68.949753000000001</v>
      </c>
      <c r="EH95" s="34">
        <f t="shared" si="129"/>
        <v>1</v>
      </c>
      <c r="EI95" s="23">
        <f t="shared" si="130"/>
        <v>2.0796540395219276E-2</v>
      </c>
      <c r="EJ95" s="27">
        <f t="shared" si="131"/>
        <v>1.3483689183705574</v>
      </c>
      <c r="EK95" s="27">
        <f t="shared" ca="1" si="47"/>
        <v>0</v>
      </c>
      <c r="EL95" s="43">
        <f t="shared" ca="1" si="48"/>
        <v>0</v>
      </c>
      <c r="EM95" s="47"/>
      <c r="EN95" s="47"/>
      <c r="EO95" s="47"/>
      <c r="EP95" s="47"/>
      <c r="EQ95" s="47"/>
      <c r="ER95" s="47"/>
      <c r="ES95" s="47"/>
      <c r="ET95" s="47"/>
      <c r="EU95" s="47"/>
      <c r="EV95" s="47"/>
      <c r="EW95" s="47"/>
      <c r="EX95" s="47"/>
      <c r="EY95" s="47"/>
      <c r="EZ95" s="47"/>
      <c r="FA95" s="25">
        <f t="shared" si="73"/>
        <v>68.949753000000001</v>
      </c>
      <c r="FB95" s="26">
        <f t="shared" si="132"/>
        <v>1</v>
      </c>
      <c r="FC95" s="23">
        <f t="shared" si="133"/>
        <v>2.0796540395219276E-2</v>
      </c>
      <c r="FD95" s="27">
        <f t="shared" si="134"/>
        <v>1.8200918126185395</v>
      </c>
      <c r="FE95" s="27">
        <f t="shared" ca="1" si="49"/>
        <v>-4.3772286209504352E-2</v>
      </c>
      <c r="FF95" s="43">
        <f t="shared" ca="1" si="50"/>
        <v>0</v>
      </c>
      <c r="FG95" s="25">
        <f t="shared" si="74"/>
        <v>68.949753000000001</v>
      </c>
      <c r="FH95" s="26">
        <f t="shared" si="135"/>
        <v>1</v>
      </c>
      <c r="FI95" s="23">
        <f t="shared" si="136"/>
        <v>2.0796540395219276E-2</v>
      </c>
      <c r="FJ95" s="27">
        <f t="shared" si="137"/>
        <v>1.362475215869404</v>
      </c>
      <c r="FK95" s="27">
        <f t="shared" ca="1" si="51"/>
        <v>0</v>
      </c>
      <c r="FL95" s="43">
        <f t="shared" ca="1" si="52"/>
        <v>0</v>
      </c>
      <c r="FM95" s="47"/>
      <c r="FN95" s="47"/>
    </row>
    <row r="96" spans="1:170" x14ac:dyDescent="0.2">
      <c r="A96" s="30">
        <v>27575</v>
      </c>
      <c r="B96" s="34">
        <v>86.150819999999996</v>
      </c>
      <c r="C96" s="23">
        <v>4.5272215428480145E-3</v>
      </c>
      <c r="D96" s="24">
        <f t="shared" ref="D96:D159" si="143">B96/B95-1</f>
        <v>6.6227374443484699E-2</v>
      </c>
      <c r="E96" s="25" t="e">
        <f>#N/A</f>
        <v>#N/A</v>
      </c>
      <c r="F96" s="26">
        <v>1</v>
      </c>
      <c r="G96" s="23">
        <f t="shared" si="75"/>
        <v>6.6227374443484699E-2</v>
      </c>
      <c r="H96" s="27">
        <f t="shared" si="76"/>
        <v>0.97916350795200513</v>
      </c>
      <c r="I96" s="27">
        <f t="shared" ref="I96:I159" ca="1" si="144">IF($A96&lt;=$C$2,0,H96/MAX(INDIRECT(ADDRESS($B$5,COLUMN(H96))&amp;":"&amp;ADDRESS(ROW(H96),COLUMN(H96))))-1)</f>
        <v>-0.21940330179746681</v>
      </c>
      <c r="J96" s="43">
        <f t="shared" ref="J96:J159" ca="1" si="145">IF($A96&lt;=$C$18,0,H96/MAX(INDIRECT(ADDRESS($B$21,COLUMN(H96))&amp;":"&amp;ADDRESS(ROW(H96),COLUMN(H96))))-1)</f>
        <v>0</v>
      </c>
      <c r="K96" s="25" t="e">
        <f>#N/A</f>
        <v>#N/A</v>
      </c>
      <c r="L96" s="26">
        <v>0</v>
      </c>
      <c r="M96" s="23">
        <f t="shared" si="77"/>
        <v>4.5272215428480145E-3</v>
      </c>
      <c r="N96" s="27">
        <f t="shared" si="78"/>
        <v>1.1777811116637251</v>
      </c>
      <c r="O96" s="27">
        <f t="shared" ref="O96:O159" ca="1" si="146">IF($A96&lt;=$C$2,0,N96/MAX(INDIRECT(ADDRESS($B$5,COLUMN(N96))&amp;":"&amp;ADDRESS(ROW(N96),COLUMN(N96))))-1)</f>
        <v>0</v>
      </c>
      <c r="P96" s="43">
        <f t="shared" ref="P96:P159" ca="1" si="147">IF($A96&lt;=$C$18,0,N96/MAX(INDIRECT(ADDRESS($B$21,COLUMN(N96))&amp;":"&amp;ADDRESS(ROW(N96),COLUMN(N96))))-1)</f>
        <v>0</v>
      </c>
      <c r="Q96" s="25">
        <f t="shared" si="53"/>
        <v>71.156425999999996</v>
      </c>
      <c r="R96" s="26">
        <f t="shared" si="79"/>
        <v>1</v>
      </c>
      <c r="S96" s="23">
        <f t="shared" si="80"/>
        <v>6.6227374443484699E-2</v>
      </c>
      <c r="T96" s="27">
        <f t="shared" si="81"/>
        <v>1.5501798700552134</v>
      </c>
      <c r="U96" s="27">
        <f t="shared" ref="U96:U159" ca="1" si="148">IF($A96&lt;=$C$2,0,T96/MAX(INDIRECT(ADDRESS($B$5,COLUMN(T96))&amp;":"&amp;ADDRESS(ROW(T96),COLUMN(T96))))-1)</f>
        <v>0</v>
      </c>
      <c r="V96" s="43">
        <f t="shared" ref="V96:V159" ca="1" si="149">IF($A96&lt;=$C$18,0,T96/MAX(INDIRECT(ADDRESS($B$21,COLUMN(T96))&amp;":"&amp;ADDRESS(ROW(T96),COLUMN(T96))))-1)</f>
        <v>0</v>
      </c>
      <c r="W96" s="25">
        <f t="shared" si="54"/>
        <v>83.475245000000001</v>
      </c>
      <c r="X96" s="26">
        <f t="shared" si="82"/>
        <v>1</v>
      </c>
      <c r="Y96" s="23">
        <f t="shared" si="83"/>
        <v>6.6227374443484699E-2</v>
      </c>
      <c r="Z96" s="27">
        <f t="shared" si="84"/>
        <v>1.1359005790013734</v>
      </c>
      <c r="AA96" s="27">
        <f t="shared" ref="AA96:AA159" ca="1" si="150">IF($A96&lt;=$C$2,0,Z96/MAX(INDIRECT(ADDRESS($B$5,COLUMN(Z96))&amp;":"&amp;ADDRESS(ROW(Z96),COLUMN(Z96))))-1)</f>
        <v>-6.4650097721901001E-2</v>
      </c>
      <c r="AB96" s="43">
        <f t="shared" ref="AB96:AB159" ca="1" si="151">IF($A96&lt;=$C$18,0,Z96/MAX(INDIRECT(ADDRESS($B$21,COLUMN(Z96))&amp;":"&amp;ADDRESS(ROW(Z96),COLUMN(Z96))))-1)</f>
        <v>0</v>
      </c>
      <c r="AC96" s="25">
        <f t="shared" si="55"/>
        <v>79.103616000000002</v>
      </c>
      <c r="AD96" s="26">
        <f t="shared" si="85"/>
        <v>1</v>
      </c>
      <c r="AE96" s="23">
        <f t="shared" si="86"/>
        <v>6.6227374443484699E-2</v>
      </c>
      <c r="AF96" s="27">
        <f t="shared" si="87"/>
        <v>1.2821401038591775</v>
      </c>
      <c r="AG96" s="27">
        <f t="shared" ref="AG96:AG159" ca="1" si="152">IF($A96&lt;=$C$2,0,AF96/MAX(INDIRECT(ADDRESS($B$5,COLUMN(AF96))&amp;":"&amp;ADDRESS(ROW(AF96),COLUMN(AF96))))-1)</f>
        <v>0</v>
      </c>
      <c r="AH96" s="43">
        <f t="shared" ref="AH96:AH159" ca="1" si="153">IF($A96&lt;=$C$18,0,AF96/MAX(INDIRECT(ADDRESS($B$21,COLUMN(AF96))&amp;":"&amp;ADDRESS(ROW(AF96),COLUMN(AF96))))-1)</f>
        <v>0</v>
      </c>
      <c r="AI96" s="25">
        <f t="shared" si="56"/>
        <v>71.156425999999996</v>
      </c>
      <c r="AJ96" s="26">
        <f t="shared" si="88"/>
        <v>1</v>
      </c>
      <c r="AK96" s="23">
        <f t="shared" si="89"/>
        <v>6.6227374443484699E-2</v>
      </c>
      <c r="AL96" s="27">
        <f t="shared" si="90"/>
        <v>1.5501798700552134</v>
      </c>
      <c r="AM96" s="27">
        <f t="shared" ref="AM96:AM159" ca="1" si="154">IF($A96&lt;=$C$2,0,AL96/MAX(INDIRECT(ADDRESS($B$5,COLUMN(AL96))&amp;":"&amp;ADDRESS(ROW(AL96),COLUMN(AL96))))-1)</f>
        <v>0</v>
      </c>
      <c r="AN96" s="43">
        <f t="shared" ref="AN96:AN159" ca="1" si="155">IF($A96&lt;=$C$18,0,AL96/MAX(INDIRECT(ADDRESS($B$21,COLUMN(AL96))&amp;":"&amp;ADDRESS(ROW(AL96),COLUMN(AL96))))-1)</f>
        <v>0</v>
      </c>
      <c r="AO96" s="25">
        <f t="shared" si="57"/>
        <v>71.156425999999996</v>
      </c>
      <c r="AP96" s="34">
        <f t="shared" si="91"/>
        <v>1</v>
      </c>
      <c r="AQ96" s="23">
        <f t="shared" si="92"/>
        <v>6.6227374443484699E-2</v>
      </c>
      <c r="AR96" s="27">
        <f t="shared" si="93"/>
        <v>1.3161178895606147</v>
      </c>
      <c r="AS96" s="27">
        <f t="shared" ref="AS96:AS159" ca="1" si="156">IF($A96&lt;=$C$2,0,AR96/MAX(INDIRECT(ADDRESS($B$5,COLUMN(AR96))&amp;":"&amp;ADDRESS(ROW(AR96),COLUMN(AR96))))-1)</f>
        <v>0</v>
      </c>
      <c r="AT96" s="43">
        <f t="shared" ref="AT96:AT159" ca="1" si="157">IF($A96&lt;=$C$18,0,AR96/MAX(INDIRECT(ADDRESS($B$21,COLUMN(AR96))&amp;":"&amp;ADDRESS(ROW(AR96),COLUMN(AR96))))-1)</f>
        <v>0</v>
      </c>
      <c r="AU96" s="25">
        <f t="shared" si="58"/>
        <v>79.103616000000002</v>
      </c>
      <c r="AV96" s="26">
        <f t="shared" si="94"/>
        <v>1</v>
      </c>
      <c r="AW96" s="23">
        <f t="shared" si="95"/>
        <v>6.6227374443484699E-2</v>
      </c>
      <c r="AX96" s="27">
        <f t="shared" si="96"/>
        <v>1.3186223094405343</v>
      </c>
      <c r="AY96" s="27">
        <f t="shared" ref="AY96:AY159" ca="1" si="158">IF($A96&lt;=$C$2,0,AX96/MAX(INDIRECT(ADDRESS($B$5,COLUMN(AX96))&amp;":"&amp;ADDRESS(ROW(AX96),COLUMN(AX96))))-1)</f>
        <v>0</v>
      </c>
      <c r="AZ96" s="43">
        <f t="shared" ref="AZ96:AZ159" ca="1" si="159">IF($A96&lt;=$C$18,0,AX96/MAX(INDIRECT(ADDRESS($B$21,COLUMN(AX96))&amp;":"&amp;ADDRESS(ROW(AX96),COLUMN(AX96))))-1)</f>
        <v>0</v>
      </c>
      <c r="BA96" s="25">
        <f t="shared" si="59"/>
        <v>79.103616000000002</v>
      </c>
      <c r="BB96" s="26">
        <f t="shared" si="97"/>
        <v>1</v>
      </c>
      <c r="BC96" s="23">
        <f t="shared" si="98"/>
        <v>6.6227374443484699E-2</v>
      </c>
      <c r="BD96" s="27">
        <f t="shared" si="99"/>
        <v>1.4338577977584364</v>
      </c>
      <c r="BE96" s="27">
        <f t="shared" ref="BE96:BE159" ca="1" si="160">IF($A96&lt;=$C$2,0,BD96/MAX(INDIRECT(ADDRESS($B$5,COLUMN(BD96))&amp;":"&amp;ADDRESS(ROW(BD96),COLUMN(BD96))))-1)</f>
        <v>0</v>
      </c>
      <c r="BF96" s="43">
        <f t="shared" ref="BF96:BF159" ca="1" si="161">IF($A96&lt;=$C$18,0,BD96/MAX(INDIRECT(ADDRESS($B$21,COLUMN(BD96))&amp;":"&amp;ADDRESS(ROW(BD96),COLUMN(BD96))))-1)</f>
        <v>0</v>
      </c>
      <c r="BG96" s="25">
        <f t="shared" si="60"/>
        <v>71.156425999999996</v>
      </c>
      <c r="BH96" s="26">
        <f t="shared" si="140"/>
        <v>1</v>
      </c>
      <c r="BI96" s="23">
        <f t="shared" si="100"/>
        <v>6.6227374443484699E-2</v>
      </c>
      <c r="BJ96" s="27">
        <f t="shared" si="101"/>
        <v>1.2817997118042841</v>
      </c>
      <c r="BK96" s="27">
        <f t="shared" ref="BK96:BK159" ca="1" si="162">IF($A96&lt;=$C$2,0,BJ96/MAX(INDIRECT(ADDRESS($B$5,COLUMN(BJ96))&amp;":"&amp;ADDRESS(ROW(BJ96),COLUMN(BJ96))))-1)</f>
        <v>0</v>
      </c>
      <c r="BL96" s="43">
        <f t="shared" ref="BL96:BL159" ca="1" si="163">IF($A96&lt;=$C$18,0,BJ96/MAX(INDIRECT(ADDRESS($B$21,COLUMN(BJ96))&amp;":"&amp;ADDRESS(ROW(BJ96),COLUMN(BJ96))))-1)</f>
        <v>0</v>
      </c>
      <c r="BM96" s="25">
        <f t="shared" si="61"/>
        <v>77.489863333333332</v>
      </c>
      <c r="BN96" s="26">
        <f t="shared" si="102"/>
        <v>1</v>
      </c>
      <c r="BO96" s="23">
        <f t="shared" si="103"/>
        <v>6.6227374443484699E-2</v>
      </c>
      <c r="BP96" s="27">
        <f t="shared" si="104"/>
        <v>1.3449135443782434</v>
      </c>
      <c r="BQ96" s="27">
        <f t="shared" ref="BQ96:BQ159" ca="1" si="164">IF($A96&lt;=$C$2,0,BP96/MAX(INDIRECT(ADDRESS($B$5,COLUMN(BP96))&amp;":"&amp;ADDRESS(ROW(BP96),COLUMN(BP96))))-1)</f>
        <v>0</v>
      </c>
      <c r="BR96" s="43">
        <f t="shared" ref="BR96:BR159" ca="1" si="165">IF($A96&lt;=$C$18,0,BP96/MAX(INDIRECT(ADDRESS($B$21,COLUMN(BP96))&amp;":"&amp;ADDRESS(ROW(BP96),COLUMN(BP96))))-1)</f>
        <v>0</v>
      </c>
      <c r="BS96" s="25">
        <f t="shared" si="62"/>
        <v>71.156425999999996</v>
      </c>
      <c r="BT96" s="34">
        <f t="shared" si="105"/>
        <v>1</v>
      </c>
      <c r="BU96" s="23">
        <f t="shared" si="106"/>
        <v>6.6227374443484699E-2</v>
      </c>
      <c r="BV96" s="27">
        <f t="shared" si="107"/>
        <v>1.347657447669528</v>
      </c>
      <c r="BW96" s="27">
        <f t="shared" ref="BW96:BW159" ca="1" si="166">IF($A96&lt;=$C$2,0,BV96/MAX(INDIRECT(ADDRESS($B$5,COLUMN(BV96))&amp;":"&amp;ADDRESS(ROW(BV96),COLUMN(BV96))))-1)</f>
        <v>0</v>
      </c>
      <c r="BX96" s="43">
        <f t="shared" ref="BX96:BX159" ca="1" si="167">IF($A96&lt;=$C$18,0,BV96/MAX(INDIRECT(ADDRESS($B$21,COLUMN(BV96))&amp;":"&amp;ADDRESS(ROW(BV96),COLUMN(BV96))))-1)</f>
        <v>0</v>
      </c>
      <c r="BY96" s="25">
        <f t="shared" si="63"/>
        <v>83.475245000000001</v>
      </c>
      <c r="BZ96" s="50">
        <f>IF($B95&gt;=BY95,MIN(1,1/$CA$15+BZ95),0)</f>
        <v>1</v>
      </c>
      <c r="CA96" s="23">
        <f t="shared" si="108"/>
        <v>6.6227374443484699E-2</v>
      </c>
      <c r="CB96" s="27">
        <f t="shared" si="109"/>
        <v>1.1510592133246877</v>
      </c>
      <c r="CC96" s="27">
        <f t="shared" ref="CC96:CC159" ca="1" si="168">IF($A96&lt;=$C$2,0,CB96/MAX(INDIRECT(ADDRESS($B$5,COLUMN(CB96))&amp;":"&amp;ADDRESS(ROW(CB96),COLUMN(CB96))))-1)</f>
        <v>-2.6708692772905218E-2</v>
      </c>
      <c r="CD96" s="43">
        <f t="shared" ref="CD96:CD159" ca="1" si="169">IF($A96&lt;=$C$18,0,CB96/MAX(INDIRECT(ADDRESS($B$21,COLUMN(CB96))&amp;":"&amp;ADDRESS(ROW(CB96),COLUMN(CB96))))-1)</f>
        <v>0</v>
      </c>
      <c r="CE96" s="25">
        <f t="shared" si="64"/>
        <v>79.103616000000002</v>
      </c>
      <c r="CF96" s="34">
        <f>IF($B95&gt;=CE95,MIN(1,1/$CA$15+CF95),0)</f>
        <v>1</v>
      </c>
      <c r="CG96" s="23">
        <f t="shared" si="110"/>
        <v>6.6227374443484699E-2</v>
      </c>
      <c r="CH96" s="27">
        <f t="shared" si="111"/>
        <v>1.3455381030349158</v>
      </c>
      <c r="CI96" s="27">
        <f t="shared" ref="CI96:CI159" ca="1" si="170">IF($A96&lt;=$C$2,0,CH96/MAX(INDIRECT(ADDRESS($B$5,COLUMN(CH96))&amp;":"&amp;ADDRESS(ROW(CH96),COLUMN(CH96))))-1)</f>
        <v>0</v>
      </c>
      <c r="CJ96" s="43">
        <f t="shared" ref="CJ96:CJ159" ca="1" si="171">IF($A96&lt;=$C$18,0,CH96/MAX(INDIRECT(ADDRESS($B$21,COLUMN(CH96))&amp;":"&amp;ADDRESS(ROW(CH96),COLUMN(CH96))))-1)</f>
        <v>0</v>
      </c>
      <c r="CK96" s="25">
        <f t="shared" si="65"/>
        <v>71.156425999999996</v>
      </c>
      <c r="CL96" s="34">
        <f>IF($B95&gt;=CK95,MIN(1,1/$CA$15+CL95),0)</f>
        <v>1</v>
      </c>
      <c r="CM96" s="23">
        <f t="shared" si="112"/>
        <v>6.6227374443484699E-2</v>
      </c>
      <c r="CN96" s="27">
        <f t="shared" si="113"/>
        <v>1.4311377077191307</v>
      </c>
      <c r="CO96" s="27">
        <f t="shared" ref="CO96:CO159" ca="1" si="172">IF($A96&lt;=$C$2,0,CN96/MAX(INDIRECT(ADDRESS($B$5,COLUMN(CN96))&amp;":"&amp;ADDRESS(ROW(CN96),COLUMN(CN96))))-1)</f>
        <v>0</v>
      </c>
      <c r="CP96" s="43">
        <f t="shared" ref="CP96:CP159" ca="1" si="173">IF($A96&lt;=$C$18,0,CN96/MAX(INDIRECT(ADDRESS($B$21,COLUMN(CN96))&amp;":"&amp;ADDRESS(ROW(CN96),COLUMN(CN96))))-1)</f>
        <v>0</v>
      </c>
      <c r="CQ96" s="25">
        <f t="shared" si="138"/>
        <v>73.669764000000015</v>
      </c>
      <c r="CR96" s="34">
        <f>IF($B95&gt;=CQ95,MIN(1,1/$CA$15+CR95),0)</f>
        <v>1</v>
      </c>
      <c r="CS96" s="23">
        <f t="shared" si="114"/>
        <v>6.6227374443484699E-2</v>
      </c>
      <c r="CT96" s="27">
        <f t="shared" si="115"/>
        <v>1.2409697115308027</v>
      </c>
      <c r="CU96" s="27">
        <f t="shared" ref="CU96:CU159" ca="1" si="174">IF($A96&lt;=$C$2,0,CT96/MAX(INDIRECT(ADDRESS($B$5,COLUMN(CT96))&amp;":"&amp;ADDRESS(ROW(CT96),COLUMN(CT96))))-1)</f>
        <v>0</v>
      </c>
      <c r="CV96" s="43">
        <f t="shared" ref="CV96:CV159" ca="1" si="175">IF($A96&lt;=$C$18,0,CT96/MAX(INDIRECT(ADDRESS($B$21,COLUMN(CT96))&amp;":"&amp;ADDRESS(ROW(CT96),COLUMN(CT96))))-1)</f>
        <v>0</v>
      </c>
      <c r="CW96" s="25">
        <f t="shared" si="66"/>
        <v>71.156425999999996</v>
      </c>
      <c r="CX96" s="34">
        <f t="shared" si="116"/>
        <v>1</v>
      </c>
      <c r="CY96" s="23">
        <f t="shared" si="117"/>
        <v>6.6227374443484699E-2</v>
      </c>
      <c r="CZ96" s="27">
        <f t="shared" si="118"/>
        <v>1.2915414347538985</v>
      </c>
      <c r="DA96" s="27">
        <f t="shared" ref="DA96:DA159" ca="1" si="176">IF($A96&lt;=$C$2,0,CZ96/MAX(INDIRECT(ADDRESS($B$5,COLUMN(CZ96))&amp;":"&amp;ADDRESS(ROW(CZ96),COLUMN(CZ96))))-1)</f>
        <v>0</v>
      </c>
      <c r="DB96" s="43">
        <f t="shared" ref="DB96:DB159" ca="1" si="177">IF($A96&lt;=$C$18,0,CZ96/MAX(INDIRECT(ADDRESS($B$21,COLUMN(CZ96))&amp;":"&amp;ADDRESS(ROW(CZ96),COLUMN(CZ96))))-1)</f>
        <v>0</v>
      </c>
      <c r="DC96" s="25">
        <f t="shared" si="67"/>
        <v>71.156425999999996</v>
      </c>
      <c r="DD96" s="34">
        <f t="shared" si="68"/>
        <v>1</v>
      </c>
      <c r="DE96" s="23">
        <f t="shared" si="119"/>
        <v>6.6227374443484699E-2</v>
      </c>
      <c r="DF96" s="27">
        <f t="shared" si="120"/>
        <v>1.3196414839215269</v>
      </c>
      <c r="DG96" s="27">
        <f t="shared" ca="1" si="141"/>
        <v>0</v>
      </c>
      <c r="DH96" s="43">
        <f t="shared" ca="1" si="142"/>
        <v>0</v>
      </c>
      <c r="DI96" s="25">
        <f t="shared" si="69"/>
        <v>83.475245000000001</v>
      </c>
      <c r="DJ96" s="26">
        <f>IF(DJ95=0,IF($B95&gt;=$DK$14*DI95,1,0),IF($B95&lt;DI95*$DK$16,0,1))</f>
        <v>1</v>
      </c>
      <c r="DK96" s="23">
        <f t="shared" si="121"/>
        <v>6.6227374443484699E-2</v>
      </c>
      <c r="DL96" s="27">
        <f t="shared" si="122"/>
        <v>1.4499773883528184</v>
      </c>
      <c r="DM96" s="27">
        <f t="shared" ref="DM96:DM159" ca="1" si="178">IF($A96&lt;=$C$2,0,DL96/MAX(INDIRECT(ADDRESS($B$5,COLUMN(DL96))&amp;":"&amp;ADDRESS(ROW(DL96),COLUMN(DL96))))-1)</f>
        <v>0</v>
      </c>
      <c r="DN96" s="43">
        <f t="shared" ref="DN96:DN159" ca="1" si="179">IF($A96&lt;=$C$18,0,DL96/MAX(INDIRECT(ADDRESS($B$21,COLUMN(DL96))&amp;":"&amp;ADDRESS(ROW(DL96),COLUMN(DL96))))-1)</f>
        <v>0</v>
      </c>
      <c r="DO96" s="25">
        <f t="shared" si="70"/>
        <v>79.103616000000002</v>
      </c>
      <c r="DP96" s="26">
        <f>IF(DP95=0,IF($B95&gt;=$DK$14*DO95,1,0),IF($B95&lt;DO95*$DK$16,0,1))</f>
        <v>1</v>
      </c>
      <c r="DQ96" s="23">
        <f t="shared" si="123"/>
        <v>6.6227374443484699E-2</v>
      </c>
      <c r="DR96" s="27">
        <f t="shared" si="124"/>
        <v>1.4764572575213872</v>
      </c>
      <c r="DS96" s="27">
        <f t="shared" ref="DS96:DS159" ca="1" si="180">IF($A96&lt;=$C$2,0,DR96/MAX(INDIRECT(ADDRESS($B$5,COLUMN(DR96))&amp;":"&amp;ADDRESS(ROW(DR96),COLUMN(DR96))))-1)</f>
        <v>0</v>
      </c>
      <c r="DT96" s="43">
        <f t="shared" ref="DT96:DT159" ca="1" si="181">IF($A96&lt;=$C$18,0,DR96/MAX(INDIRECT(ADDRESS($B$21,COLUMN(DR96))&amp;":"&amp;ADDRESS(ROW(DR96),COLUMN(DR96))))-1)</f>
        <v>0</v>
      </c>
      <c r="DU96" s="25">
        <f t="shared" si="71"/>
        <v>71.156425999999996</v>
      </c>
      <c r="DV96" s="26">
        <f>IF(DV95=0,IF($B95&gt;=$DK$14*DU95,1,0),IF($B95&lt;DU95*$DK$16,0,1))</f>
        <v>1</v>
      </c>
      <c r="DW96" s="23">
        <f t="shared" si="125"/>
        <v>6.6227374443484699E-2</v>
      </c>
      <c r="DX96" s="27">
        <f t="shared" si="126"/>
        <v>1.5501798700552134</v>
      </c>
      <c r="DY96" s="27">
        <f t="shared" ref="DY96:DY159" ca="1" si="182">IF($A96&lt;=$C$2,0,DX96/MAX(INDIRECT(ADDRESS($B$5,COLUMN(DX96))&amp;":"&amp;ADDRESS(ROW(DX96),COLUMN(DX96))))-1)</f>
        <v>0</v>
      </c>
      <c r="DZ96" s="43">
        <f t="shared" ref="DZ96:DZ159" ca="1" si="183">IF($A96&lt;=$C$18,0,DX96/MAX(INDIRECT(ADDRESS($B$21,COLUMN(DX96))&amp;":"&amp;ADDRESS(ROW(DX96),COLUMN(DX96))))-1)</f>
        <v>0</v>
      </c>
      <c r="EA96" s="25">
        <f t="shared" si="139"/>
        <v>73.669764000000015</v>
      </c>
      <c r="EB96" s="26">
        <f>IF(EB95=0,IF($B95&gt;=$DK$14*EA95,1,0),IF($B95&lt;EA95*$DK$16,0,1))</f>
        <v>1</v>
      </c>
      <c r="EC96" s="23">
        <f t="shared" si="127"/>
        <v>6.6227374443484699E-2</v>
      </c>
      <c r="ED96" s="27">
        <f t="shared" si="128"/>
        <v>1.2799848681040527</v>
      </c>
      <c r="EE96" s="27">
        <f t="shared" ref="EE96:EE159" ca="1" si="184">IF($A96&lt;=$C$2,0,ED96/MAX(INDIRECT(ADDRESS($B$5,COLUMN(ED96))&amp;":"&amp;ADDRESS(ROW(ED96),COLUMN(ED96))))-1)</f>
        <v>0</v>
      </c>
      <c r="EF96" s="43">
        <f t="shared" ref="EF96:EF159" ca="1" si="185">IF($A96&lt;=$C$18,0,ED96/MAX(INDIRECT(ADDRESS($B$21,COLUMN(ED96))&amp;":"&amp;ADDRESS(ROW(ED96),COLUMN(ED96))))-1)</f>
        <v>0</v>
      </c>
      <c r="EG96" s="25">
        <f t="shared" si="72"/>
        <v>71.156425999999996</v>
      </c>
      <c r="EH96" s="34">
        <f t="shared" si="129"/>
        <v>1</v>
      </c>
      <c r="EI96" s="23">
        <f t="shared" si="130"/>
        <v>6.6227374443484699E-2</v>
      </c>
      <c r="EJ96" s="27">
        <f t="shared" si="131"/>
        <v>1.4376678516154406</v>
      </c>
      <c r="EK96" s="27">
        <f t="shared" ref="EK96:EK159" ca="1" si="186">IF($A96&lt;=$C$2,0,EJ96/MAX(INDIRECT(ADDRESS($B$5,COLUMN(EJ96))&amp;":"&amp;ADDRESS(ROW(EJ96),COLUMN(EJ96))))-1)</f>
        <v>0</v>
      </c>
      <c r="EL96" s="43">
        <f t="shared" ref="EL96:EL159" ca="1" si="187">IF($A96&lt;=$C$18,0,EJ96/MAX(INDIRECT(ADDRESS($B$21,COLUMN(EJ96))&amp;":"&amp;ADDRESS(ROW(EJ96),COLUMN(EJ96))))-1)</f>
        <v>0</v>
      </c>
      <c r="EM96" s="47"/>
      <c r="EN96" s="47"/>
      <c r="EO96" s="47"/>
      <c r="EP96" s="47"/>
      <c r="EQ96" s="47"/>
      <c r="ER96" s="47"/>
      <c r="ES96" s="47"/>
      <c r="ET96" s="47"/>
      <c r="EU96" s="47"/>
      <c r="EV96" s="47"/>
      <c r="EW96" s="47"/>
      <c r="EX96" s="47"/>
      <c r="EY96" s="47"/>
      <c r="EZ96" s="47"/>
      <c r="FA96" s="25">
        <f t="shared" si="73"/>
        <v>71.156425999999996</v>
      </c>
      <c r="FB96" s="26">
        <f t="shared" si="132"/>
        <v>1</v>
      </c>
      <c r="FC96" s="23">
        <f t="shared" si="133"/>
        <v>6.6227374443484699E-2</v>
      </c>
      <c r="FD96" s="27">
        <f t="shared" si="134"/>
        <v>1.9406317146143484</v>
      </c>
      <c r="FE96" s="27">
        <f t="shared" ref="FE96:FE159" ca="1" si="188">IF($A96&lt;=$C$2,0,FD96/MAX(INDIRECT(ADDRESS($B$5,COLUMN(FD96))&amp;":"&amp;ADDRESS(ROW(FD96),COLUMN(FD96))))-1)</f>
        <v>0</v>
      </c>
      <c r="FF96" s="43">
        <f t="shared" ref="FF96:FF159" ca="1" si="189">IF($A96&lt;=$C$18,0,FD96/MAX(INDIRECT(ADDRESS($B$21,COLUMN(FD96))&amp;":"&amp;ADDRESS(ROW(FD96),COLUMN(FD96))))-1)</f>
        <v>0</v>
      </c>
      <c r="FG96" s="25">
        <f t="shared" si="74"/>
        <v>71.156425999999996</v>
      </c>
      <c r="FH96" s="26">
        <f t="shared" si="135"/>
        <v>1</v>
      </c>
      <c r="FI96" s="23">
        <f t="shared" si="136"/>
        <v>6.6227374443484699E-2</v>
      </c>
      <c r="FJ96" s="27">
        <f t="shared" si="137"/>
        <v>1.4527083721607548</v>
      </c>
      <c r="FK96" s="27">
        <f t="shared" ref="FK96:FK159" ca="1" si="190">IF($A96&lt;=$C$2,0,FJ96/MAX(INDIRECT(ADDRESS($B$5,COLUMN(FJ96))&amp;":"&amp;ADDRESS(ROW(FJ96),COLUMN(FJ96))))-1)</f>
        <v>0</v>
      </c>
      <c r="FL96" s="43">
        <f t="shared" ref="FL96:FL159" ca="1" si="191">IF($A96&lt;=$C$18,0,FJ96/MAX(INDIRECT(ADDRESS($B$21,COLUMN(FJ96))&amp;":"&amp;ADDRESS(ROW(FJ96),COLUMN(FJ96))))-1)</f>
        <v>0</v>
      </c>
      <c r="FM96" s="47"/>
      <c r="FN96" s="47"/>
    </row>
    <row r="97" spans="1:170" x14ac:dyDescent="0.2">
      <c r="A97" s="30">
        <v>27606</v>
      </c>
      <c r="B97" s="34">
        <v>81.345269999999999</v>
      </c>
      <c r="C97" s="23">
        <v>4.511361379679224E-3</v>
      </c>
      <c r="D97" s="24">
        <f t="shared" si="143"/>
        <v>-5.5780664652988809E-2</v>
      </c>
      <c r="E97" s="25" t="e">
        <f>#N/A</f>
        <v>#N/A</v>
      </c>
      <c r="F97" s="26">
        <v>1</v>
      </c>
      <c r="G97" s="23">
        <f t="shared" si="75"/>
        <v>-5.5780664652988809E-2</v>
      </c>
      <c r="H97" s="27">
        <f t="shared" si="76"/>
        <v>0.92454511667449024</v>
      </c>
      <c r="I97" s="27">
        <f t="shared" ca="1" si="144"/>
        <v>-0.26294550444913256</v>
      </c>
      <c r="J97" s="43">
        <f t="shared" ca="1" si="145"/>
        <v>0</v>
      </c>
      <c r="K97" s="25" t="e">
        <f>#N/A</f>
        <v>#N/A</v>
      </c>
      <c r="L97" s="26">
        <v>0</v>
      </c>
      <c r="M97" s="23">
        <f t="shared" si="77"/>
        <v>4.511361379679224E-3</v>
      </c>
      <c r="N97" s="27">
        <f t="shared" si="78"/>
        <v>1.1830945078846005</v>
      </c>
      <c r="O97" s="27">
        <f t="shared" ca="1" si="146"/>
        <v>0</v>
      </c>
      <c r="P97" s="43">
        <f t="shared" ca="1" si="147"/>
        <v>0</v>
      </c>
      <c r="Q97" s="25">
        <f t="shared" si="53"/>
        <v>73.429169000000002</v>
      </c>
      <c r="R97" s="26">
        <f t="shared" si="79"/>
        <v>1</v>
      </c>
      <c r="S97" s="23">
        <f t="shared" si="80"/>
        <v>-5.5780664652988809E-2</v>
      </c>
      <c r="T97" s="27">
        <f t="shared" si="81"/>
        <v>1.4637098065718497</v>
      </c>
      <c r="U97" s="27">
        <f t="shared" ca="1" si="148"/>
        <v>-5.5780664652988921E-2</v>
      </c>
      <c r="V97" s="43">
        <f t="shared" ca="1" si="149"/>
        <v>0</v>
      </c>
      <c r="W97" s="25">
        <f t="shared" si="54"/>
        <v>83.748044999999991</v>
      </c>
      <c r="X97" s="26">
        <f t="shared" si="82"/>
        <v>1</v>
      </c>
      <c r="Y97" s="23">
        <f t="shared" si="83"/>
        <v>-5.5780664652988809E-2</v>
      </c>
      <c r="Z97" s="27">
        <f t="shared" si="84"/>
        <v>1.0725392897249619</v>
      </c>
      <c r="AA97" s="27">
        <f t="shared" ca="1" si="150"/>
        <v>-0.11682453695408146</v>
      </c>
      <c r="AB97" s="43">
        <f t="shared" ca="1" si="151"/>
        <v>0</v>
      </c>
      <c r="AC97" s="25">
        <f t="shared" si="55"/>
        <v>80.485805999999997</v>
      </c>
      <c r="AD97" s="26">
        <f t="shared" si="85"/>
        <v>1</v>
      </c>
      <c r="AE97" s="23">
        <f t="shared" si="86"/>
        <v>-5.5780664652988809E-2</v>
      </c>
      <c r="AF97" s="27">
        <f t="shared" si="87"/>
        <v>1.2106214766876604</v>
      </c>
      <c r="AG97" s="27">
        <f t="shared" ca="1" si="152"/>
        <v>-5.5780664652988921E-2</v>
      </c>
      <c r="AH97" s="43">
        <f t="shared" ca="1" si="153"/>
        <v>0</v>
      </c>
      <c r="AI97" s="25">
        <f t="shared" si="56"/>
        <v>73.429169000000002</v>
      </c>
      <c r="AJ97" s="26">
        <f t="shared" si="88"/>
        <v>1</v>
      </c>
      <c r="AK97" s="23">
        <f t="shared" si="89"/>
        <v>-5.5780664652988809E-2</v>
      </c>
      <c r="AL97" s="27">
        <f t="shared" si="90"/>
        <v>1.4637098065718497</v>
      </c>
      <c r="AM97" s="27">
        <f t="shared" ca="1" si="154"/>
        <v>-5.5780664652988921E-2</v>
      </c>
      <c r="AN97" s="43">
        <f t="shared" ca="1" si="155"/>
        <v>0</v>
      </c>
      <c r="AO97" s="25">
        <f t="shared" si="57"/>
        <v>73.429169000000002</v>
      </c>
      <c r="AP97" s="34">
        <f t="shared" si="91"/>
        <v>1</v>
      </c>
      <c r="AQ97" s="23">
        <f t="shared" si="92"/>
        <v>-5.5780664652988809E-2</v>
      </c>
      <c r="AR97" s="27">
        <f t="shared" si="93"/>
        <v>1.2427039589192348</v>
      </c>
      <c r="AS97" s="27">
        <f t="shared" ca="1" si="156"/>
        <v>-5.5780664652988698E-2</v>
      </c>
      <c r="AT97" s="43">
        <f t="shared" ca="1" si="157"/>
        <v>0</v>
      </c>
      <c r="AU97" s="25">
        <f t="shared" si="58"/>
        <v>80.485805999999997</v>
      </c>
      <c r="AV97" s="26">
        <f t="shared" si="94"/>
        <v>1</v>
      </c>
      <c r="AW97" s="23">
        <f t="shared" si="95"/>
        <v>-5.5780664652988809E-2</v>
      </c>
      <c r="AX97" s="27">
        <f t="shared" si="96"/>
        <v>1.2450686805936821</v>
      </c>
      <c r="AY97" s="27">
        <f t="shared" ca="1" si="158"/>
        <v>-5.5780664652988809E-2</v>
      </c>
      <c r="AZ97" s="43">
        <f t="shared" ca="1" si="159"/>
        <v>0</v>
      </c>
      <c r="BA97" s="25">
        <f t="shared" si="59"/>
        <v>80.485805999999997</v>
      </c>
      <c r="BB97" s="26">
        <f t="shared" si="97"/>
        <v>1</v>
      </c>
      <c r="BC97" s="23">
        <f t="shared" si="98"/>
        <v>-5.5780664652988809E-2</v>
      </c>
      <c r="BD97" s="27">
        <f t="shared" si="99"/>
        <v>1.3538762567816001</v>
      </c>
      <c r="BE97" s="27">
        <f t="shared" ca="1" si="160"/>
        <v>-5.5780664652988698E-2</v>
      </c>
      <c r="BF97" s="43">
        <f t="shared" ca="1" si="161"/>
        <v>0</v>
      </c>
      <c r="BG97" s="25">
        <f t="shared" si="60"/>
        <v>73.429169000000002</v>
      </c>
      <c r="BH97" s="26">
        <f t="shared" si="140"/>
        <v>1</v>
      </c>
      <c r="BI97" s="23">
        <f t="shared" si="100"/>
        <v>-5.5780664652988809E-2</v>
      </c>
      <c r="BJ97" s="27">
        <f t="shared" si="101"/>
        <v>1.2103000719278316</v>
      </c>
      <c r="BK97" s="27">
        <f t="shared" ca="1" si="162"/>
        <v>-5.5780664652988809E-2</v>
      </c>
      <c r="BL97" s="43">
        <f t="shared" ca="1" si="163"/>
        <v>0</v>
      </c>
      <c r="BM97" s="25">
        <f t="shared" si="61"/>
        <v>79.47722499999999</v>
      </c>
      <c r="BN97" s="26">
        <f t="shared" si="102"/>
        <v>1</v>
      </c>
      <c r="BO97" s="23">
        <f t="shared" si="103"/>
        <v>-5.5780664652988809E-2</v>
      </c>
      <c r="BP97" s="27">
        <f t="shared" si="104"/>
        <v>1.2698933729720181</v>
      </c>
      <c r="BQ97" s="27">
        <f t="shared" ca="1" si="164"/>
        <v>-5.5780664652988698E-2</v>
      </c>
      <c r="BR97" s="43">
        <f t="shared" ca="1" si="165"/>
        <v>0</v>
      </c>
      <c r="BS97" s="25">
        <f t="shared" si="62"/>
        <v>73.429169000000002</v>
      </c>
      <c r="BT97" s="34">
        <f t="shared" si="105"/>
        <v>1</v>
      </c>
      <c r="BU97" s="23">
        <f t="shared" si="106"/>
        <v>-5.5780664652988809E-2</v>
      </c>
      <c r="BV97" s="27">
        <f t="shared" si="107"/>
        <v>1.2724842195139712</v>
      </c>
      <c r="BW97" s="27">
        <f t="shared" ca="1" si="166"/>
        <v>-5.5780664652988809E-2</v>
      </c>
      <c r="BX97" s="43">
        <f t="shared" ca="1" si="167"/>
        <v>0</v>
      </c>
      <c r="BY97" s="25">
        <f t="shared" si="63"/>
        <v>83.748044999999991</v>
      </c>
      <c r="BZ97" s="50">
        <f>IF($B96&gt;=BY96,MIN(1,1/$CA$15+BZ96),0)</f>
        <v>1</v>
      </c>
      <c r="CA97" s="23">
        <f t="shared" si="108"/>
        <v>-5.5780664652988809E-2</v>
      </c>
      <c r="CB97" s="27">
        <f t="shared" si="109"/>
        <v>1.0868523653504902</v>
      </c>
      <c r="CC97" s="27">
        <f t="shared" ca="1" si="168"/>
        <v>-8.0999528791008912E-2</v>
      </c>
      <c r="CD97" s="43">
        <f t="shared" ca="1" si="169"/>
        <v>0</v>
      </c>
      <c r="CE97" s="25">
        <f t="shared" si="64"/>
        <v>80.485805999999997</v>
      </c>
      <c r="CF97" s="34">
        <f>IF($B96&gt;=CE96,MIN(1,1/$CA$15+CF96),0)</f>
        <v>1</v>
      </c>
      <c r="CG97" s="23">
        <f t="shared" si="110"/>
        <v>-5.5780664652988809E-2</v>
      </c>
      <c r="CH97" s="27">
        <f t="shared" si="111"/>
        <v>1.2704830933317064</v>
      </c>
      <c r="CI97" s="27">
        <f t="shared" ca="1" si="170"/>
        <v>-5.5780664652988921E-2</v>
      </c>
      <c r="CJ97" s="43">
        <f t="shared" ca="1" si="171"/>
        <v>0</v>
      </c>
      <c r="CK97" s="25">
        <f t="shared" si="65"/>
        <v>73.429169000000002</v>
      </c>
      <c r="CL97" s="34">
        <f>IF($B96&gt;=CK96,MIN(1,1/$CA$15+CL96),0)</f>
        <v>1</v>
      </c>
      <c r="CM97" s="23">
        <f t="shared" si="112"/>
        <v>-5.5780664652988809E-2</v>
      </c>
      <c r="CN97" s="27">
        <f t="shared" si="113"/>
        <v>1.3513078951726027</v>
      </c>
      <c r="CO97" s="27">
        <f t="shared" ca="1" si="172"/>
        <v>-5.5780664652988809E-2</v>
      </c>
      <c r="CP97" s="43">
        <f t="shared" ca="1" si="173"/>
        <v>0</v>
      </c>
      <c r="CQ97" s="25">
        <f t="shared" si="138"/>
        <v>73.700773500000025</v>
      </c>
      <c r="CR97" s="34">
        <f>IF($B96&gt;=CQ96,MIN(1,1/$CA$15+CR96),0)</f>
        <v>1</v>
      </c>
      <c r="CS97" s="23">
        <f t="shared" si="114"/>
        <v>-5.5780664652988809E-2</v>
      </c>
      <c r="CT97" s="27">
        <f t="shared" si="115"/>
        <v>1.1717475962073867</v>
      </c>
      <c r="CU97" s="27">
        <f t="shared" ca="1" si="174"/>
        <v>-5.5780664652988921E-2</v>
      </c>
      <c r="CV97" s="43">
        <f t="shared" ca="1" si="175"/>
        <v>0</v>
      </c>
      <c r="CW97" s="25">
        <f t="shared" si="66"/>
        <v>73.429169000000002</v>
      </c>
      <c r="CX97" s="34">
        <f t="shared" si="116"/>
        <v>1</v>
      </c>
      <c r="CY97" s="23">
        <f t="shared" si="117"/>
        <v>-5.5780664652988809E-2</v>
      </c>
      <c r="CZ97" s="27">
        <f t="shared" si="118"/>
        <v>1.2194983950964513</v>
      </c>
      <c r="DA97" s="27">
        <f t="shared" ca="1" si="176"/>
        <v>-5.5780664652988809E-2</v>
      </c>
      <c r="DB97" s="43">
        <f t="shared" ca="1" si="177"/>
        <v>0</v>
      </c>
      <c r="DC97" s="25">
        <f t="shared" si="67"/>
        <v>73.429169000000002</v>
      </c>
      <c r="DD97" s="34">
        <f t="shared" si="68"/>
        <v>1</v>
      </c>
      <c r="DE97" s="23">
        <f t="shared" si="119"/>
        <v>-5.5780664652988809E-2</v>
      </c>
      <c r="DF97" s="27">
        <f t="shared" si="120"/>
        <v>1.2460310048447276</v>
      </c>
      <c r="DG97" s="27">
        <f t="shared" ca="1" si="141"/>
        <v>-5.5780664652988921E-2</v>
      </c>
      <c r="DH97" s="43">
        <f t="shared" ca="1" si="142"/>
        <v>0</v>
      </c>
      <c r="DI97" s="25">
        <f t="shared" si="69"/>
        <v>83.748044999999991</v>
      </c>
      <c r="DJ97" s="26">
        <f>IF(DJ96=0,IF($B96&gt;=$DK$14*DI96,1,0),IF($B96&lt;DI96*$DK$16,0,1))</f>
        <v>1</v>
      </c>
      <c r="DK97" s="23">
        <f t="shared" si="121"/>
        <v>-5.5780664652988809E-2</v>
      </c>
      <c r="DL97" s="27">
        <f t="shared" si="122"/>
        <v>1.3690966858986933</v>
      </c>
      <c r="DM97" s="27">
        <f t="shared" ca="1" si="178"/>
        <v>-5.5780664652988809E-2</v>
      </c>
      <c r="DN97" s="43">
        <f t="shared" ca="1" si="179"/>
        <v>0</v>
      </c>
      <c r="DO97" s="25">
        <f t="shared" si="70"/>
        <v>80.485805999999997</v>
      </c>
      <c r="DP97" s="26">
        <f>IF(DP96=0,IF($B96&gt;=$DK$14*DO96,1,0),IF($B96&lt;DO96*$DK$16,0,1))</f>
        <v>1</v>
      </c>
      <c r="DQ97" s="23">
        <f t="shared" si="123"/>
        <v>-5.5780664652988809E-2</v>
      </c>
      <c r="DR97" s="27">
        <f t="shared" si="124"/>
        <v>1.3940994903651152</v>
      </c>
      <c r="DS97" s="27">
        <f t="shared" ca="1" si="180"/>
        <v>-5.5780664652988809E-2</v>
      </c>
      <c r="DT97" s="43">
        <f t="shared" ca="1" si="181"/>
        <v>0</v>
      </c>
      <c r="DU97" s="25">
        <f t="shared" si="71"/>
        <v>73.429169000000002</v>
      </c>
      <c r="DV97" s="26">
        <f>IF(DV96=0,IF($B96&gt;=$DK$14*DU96,1,0),IF($B96&lt;DU96*$DK$16,0,1))</f>
        <v>1</v>
      </c>
      <c r="DW97" s="23">
        <f t="shared" si="125"/>
        <v>-5.5780664652988809E-2</v>
      </c>
      <c r="DX97" s="27">
        <f t="shared" si="126"/>
        <v>1.4637098065718497</v>
      </c>
      <c r="DY97" s="27">
        <f t="shared" ca="1" si="182"/>
        <v>-5.5780664652988921E-2</v>
      </c>
      <c r="DZ97" s="43">
        <f t="shared" ca="1" si="183"/>
        <v>0</v>
      </c>
      <c r="EA97" s="25">
        <f t="shared" si="139"/>
        <v>73.700773500000025</v>
      </c>
      <c r="EB97" s="26">
        <f>IF(EB96=0,IF($B96&gt;=$DK$14*EA96,1,0),IF($B96&lt;EA96*$DK$16,0,1))</f>
        <v>1</v>
      </c>
      <c r="EC97" s="23">
        <f t="shared" si="127"/>
        <v>-5.5780664652988809E-2</v>
      </c>
      <c r="ED97" s="27">
        <f t="shared" si="128"/>
        <v>1.2085864614154405</v>
      </c>
      <c r="EE97" s="27">
        <f t="shared" ca="1" si="184"/>
        <v>-5.5780664652988698E-2</v>
      </c>
      <c r="EF97" s="43">
        <f t="shared" ca="1" si="185"/>
        <v>0</v>
      </c>
      <c r="EG97" s="25">
        <f t="shared" si="72"/>
        <v>73.429169000000002</v>
      </c>
      <c r="EH97" s="34">
        <f t="shared" si="129"/>
        <v>1</v>
      </c>
      <c r="EI97" s="23">
        <f t="shared" si="130"/>
        <v>-5.5780664652988809E-2</v>
      </c>
      <c r="EJ97" s="27">
        <f t="shared" si="131"/>
        <v>1.3574737833020969</v>
      </c>
      <c r="EK97" s="27">
        <f t="shared" ca="1" si="186"/>
        <v>-5.5780664652988809E-2</v>
      </c>
      <c r="EL97" s="43">
        <f t="shared" ca="1" si="187"/>
        <v>0</v>
      </c>
      <c r="EM97" s="47"/>
      <c r="EN97" s="47"/>
      <c r="EO97" s="47"/>
      <c r="EP97" s="47"/>
      <c r="EQ97" s="47"/>
      <c r="ER97" s="47"/>
      <c r="ES97" s="47"/>
      <c r="ET97" s="47"/>
      <c r="EU97" s="47"/>
      <c r="EV97" s="47"/>
      <c r="EW97" s="47"/>
      <c r="EX97" s="47"/>
      <c r="EY97" s="47"/>
      <c r="EZ97" s="47"/>
      <c r="FA97" s="25">
        <f t="shared" si="73"/>
        <v>73.429169000000002</v>
      </c>
      <c r="FB97" s="26">
        <f t="shared" si="132"/>
        <v>1</v>
      </c>
      <c r="FC97" s="23">
        <f t="shared" si="133"/>
        <v>-5.5780664652988809E-2</v>
      </c>
      <c r="FD97" s="27">
        <f t="shared" si="134"/>
        <v>1.8323819877264906</v>
      </c>
      <c r="FE97" s="27">
        <f t="shared" ca="1" si="188"/>
        <v>-5.5780664652988809E-2</v>
      </c>
      <c r="FF97" s="43">
        <f t="shared" ca="1" si="189"/>
        <v>0</v>
      </c>
      <c r="FG97" s="25">
        <f t="shared" si="74"/>
        <v>73.429169000000002</v>
      </c>
      <c r="FH97" s="26">
        <f t="shared" si="135"/>
        <v>1</v>
      </c>
      <c r="FI97" s="23">
        <f t="shared" si="136"/>
        <v>-5.5780664652988809E-2</v>
      </c>
      <c r="FJ97" s="27">
        <f t="shared" si="137"/>
        <v>1.3716753336146665</v>
      </c>
      <c r="FK97" s="27">
        <f t="shared" ca="1" si="190"/>
        <v>-5.5780664652988698E-2</v>
      </c>
      <c r="FL97" s="43">
        <f t="shared" ca="1" si="191"/>
        <v>0</v>
      </c>
      <c r="FM97" s="47"/>
      <c r="FN97" s="47"/>
    </row>
    <row r="98" spans="1:170" x14ac:dyDescent="0.2">
      <c r="A98" s="30">
        <v>27637</v>
      </c>
      <c r="B98" s="34">
        <v>80.130229999999997</v>
      </c>
      <c r="C98" s="23">
        <v>4.8912471972359928E-3</v>
      </c>
      <c r="D98" s="24">
        <f t="shared" si="143"/>
        <v>-1.4936824230837309E-2</v>
      </c>
      <c r="E98" s="25" t="e">
        <f>#N/A</f>
        <v>#N/A</v>
      </c>
      <c r="F98" s="26">
        <v>1</v>
      </c>
      <c r="G98" s="23">
        <f t="shared" si="75"/>
        <v>-1.4936824230837309E-2</v>
      </c>
      <c r="H98" s="27">
        <f t="shared" si="76"/>
        <v>0.91073534877324436</v>
      </c>
      <c r="I98" s="27">
        <f t="shared" ca="1" si="144"/>
        <v>-0.27395475789772439</v>
      </c>
      <c r="J98" s="43">
        <f t="shared" ca="1" si="145"/>
        <v>0</v>
      </c>
      <c r="K98" s="25" t="e">
        <f>#N/A</f>
        <v>#N/A</v>
      </c>
      <c r="L98" s="26">
        <v>0</v>
      </c>
      <c r="M98" s="23">
        <f t="shared" si="77"/>
        <v>4.8912471972359928E-3</v>
      </c>
      <c r="N98" s="27">
        <f t="shared" si="78"/>
        <v>1.1888813155803564</v>
      </c>
      <c r="O98" s="27">
        <f t="shared" ca="1" si="146"/>
        <v>0</v>
      </c>
      <c r="P98" s="43">
        <f t="shared" ca="1" si="147"/>
        <v>0</v>
      </c>
      <c r="Q98" s="25">
        <f t="shared" si="53"/>
        <v>75.019377999999989</v>
      </c>
      <c r="R98" s="26">
        <f t="shared" si="79"/>
        <v>1</v>
      </c>
      <c r="S98" s="23">
        <f t="shared" si="80"/>
        <v>-1.4936824230837309E-2</v>
      </c>
      <c r="T98" s="27">
        <f t="shared" si="81"/>
        <v>1.441846630466133</v>
      </c>
      <c r="U98" s="27">
        <f t="shared" ca="1" si="148"/>
        <v>-6.9884302900425244E-2</v>
      </c>
      <c r="V98" s="43">
        <f t="shared" ca="1" si="149"/>
        <v>0</v>
      </c>
      <c r="W98" s="25">
        <f t="shared" si="54"/>
        <v>80.737750000000005</v>
      </c>
      <c r="X98" s="26">
        <f t="shared" si="82"/>
        <v>0</v>
      </c>
      <c r="Y98" s="23">
        <f t="shared" si="83"/>
        <v>4.8912471972359928E-3</v>
      </c>
      <c r="Z98" s="27">
        <f t="shared" si="84"/>
        <v>1.0777853445197547</v>
      </c>
      <c r="AA98" s="27">
        <f t="shared" ca="1" si="150"/>
        <v>-0.11250470744579044</v>
      </c>
      <c r="AB98" s="43">
        <f t="shared" ca="1" si="151"/>
        <v>0</v>
      </c>
      <c r="AC98" s="25">
        <f t="shared" si="55"/>
        <v>81.515907999999996</v>
      </c>
      <c r="AD98" s="26">
        <f t="shared" si="85"/>
        <v>1</v>
      </c>
      <c r="AE98" s="23">
        <f t="shared" si="86"/>
        <v>-1.4936824230837309E-2</v>
      </c>
      <c r="AF98" s="27">
        <f t="shared" si="87"/>
        <v>1.1925386364803001</v>
      </c>
      <c r="AG98" s="27">
        <f t="shared" ca="1" si="152"/>
        <v>-6.9884302900425244E-2</v>
      </c>
      <c r="AH98" s="43">
        <f t="shared" ca="1" si="153"/>
        <v>0</v>
      </c>
      <c r="AI98" s="25">
        <f t="shared" si="56"/>
        <v>75.019377999999989</v>
      </c>
      <c r="AJ98" s="26">
        <f t="shared" si="88"/>
        <v>1</v>
      </c>
      <c r="AK98" s="23">
        <f t="shared" si="89"/>
        <v>-1.4936824230837309E-2</v>
      </c>
      <c r="AL98" s="27">
        <f t="shared" si="90"/>
        <v>1.441846630466133</v>
      </c>
      <c r="AM98" s="27">
        <f t="shared" ca="1" si="154"/>
        <v>-6.9884302900425244E-2</v>
      </c>
      <c r="AN98" s="43">
        <f t="shared" ca="1" si="155"/>
        <v>0</v>
      </c>
      <c r="AO98" s="25">
        <f t="shared" si="57"/>
        <v>75.019377999999989</v>
      </c>
      <c r="AP98" s="34">
        <f t="shared" si="91"/>
        <v>0.66666666666666663</v>
      </c>
      <c r="AQ98" s="23">
        <f t="shared" si="92"/>
        <v>-8.3274670881462089E-3</v>
      </c>
      <c r="AR98" s="27">
        <f t="shared" si="93"/>
        <v>1.2323553826010258</v>
      </c>
      <c r="AS98" s="27">
        <f t="shared" ca="1" si="156"/>
        <v>-6.3643620092082243E-2</v>
      </c>
      <c r="AT98" s="43">
        <f t="shared" ca="1" si="157"/>
        <v>0</v>
      </c>
      <c r="AU98" s="25">
        <f t="shared" si="58"/>
        <v>81.515907999999996</v>
      </c>
      <c r="AV98" s="26">
        <f t="shared" si="94"/>
        <v>1</v>
      </c>
      <c r="AW98" s="23">
        <f t="shared" si="95"/>
        <v>-1.4936824230837309E-2</v>
      </c>
      <c r="AX98" s="27">
        <f t="shared" si="96"/>
        <v>1.2264713085563337</v>
      </c>
      <c r="AY98" s="27">
        <f t="shared" ca="1" si="158"/>
        <v>-6.9884302900425244E-2</v>
      </c>
      <c r="AZ98" s="43">
        <f t="shared" ca="1" si="159"/>
        <v>0</v>
      </c>
      <c r="BA98" s="25">
        <f t="shared" si="59"/>
        <v>81.515907999999996</v>
      </c>
      <c r="BB98" s="26">
        <f t="shared" si="97"/>
        <v>1</v>
      </c>
      <c r="BC98" s="23">
        <f t="shared" si="98"/>
        <v>-1.4936824230837309E-2</v>
      </c>
      <c r="BD98" s="27">
        <f t="shared" si="99"/>
        <v>1.3336536451037493</v>
      </c>
      <c r="BE98" s="27">
        <f t="shared" ca="1" si="160"/>
        <v>-6.9884302900425133E-2</v>
      </c>
      <c r="BF98" s="43">
        <f t="shared" ca="1" si="161"/>
        <v>0</v>
      </c>
      <c r="BG98" s="25">
        <f t="shared" si="60"/>
        <v>75.019377999999989</v>
      </c>
      <c r="BH98" s="26">
        <f t="shared" si="140"/>
        <v>1</v>
      </c>
      <c r="BI98" s="23">
        <f t="shared" si="100"/>
        <v>-1.4936824230837309E-2</v>
      </c>
      <c r="BJ98" s="27">
        <f t="shared" si="101"/>
        <v>1.1922220324868757</v>
      </c>
      <c r="BK98" s="27">
        <f t="shared" ca="1" si="162"/>
        <v>-6.9884302900425244E-2</v>
      </c>
      <c r="BL98" s="43">
        <f t="shared" ca="1" si="163"/>
        <v>0</v>
      </c>
      <c r="BM98" s="25">
        <f t="shared" si="61"/>
        <v>80.426543333333328</v>
      </c>
      <c r="BN98" s="26">
        <f t="shared" si="102"/>
        <v>1</v>
      </c>
      <c r="BO98" s="23">
        <f t="shared" si="103"/>
        <v>-1.4936824230837309E-2</v>
      </c>
      <c r="BP98" s="27">
        <f t="shared" si="104"/>
        <v>1.2509251988680299</v>
      </c>
      <c r="BQ98" s="27">
        <f t="shared" ca="1" si="164"/>
        <v>-6.9884302900425133E-2</v>
      </c>
      <c r="BR98" s="43">
        <f t="shared" ca="1" si="165"/>
        <v>0</v>
      </c>
      <c r="BS98" s="25">
        <f t="shared" si="62"/>
        <v>75.019377999999989</v>
      </c>
      <c r="BT98" s="34">
        <f t="shared" si="105"/>
        <v>1</v>
      </c>
      <c r="BU98" s="23">
        <f t="shared" si="106"/>
        <v>-1.4936824230837309E-2</v>
      </c>
      <c r="BV98" s="27">
        <f t="shared" si="107"/>
        <v>1.2534773463905768</v>
      </c>
      <c r="BW98" s="27">
        <f t="shared" ca="1" si="166"/>
        <v>-6.9884302900425133E-2</v>
      </c>
      <c r="BX98" s="43">
        <f t="shared" ca="1" si="167"/>
        <v>0</v>
      </c>
      <c r="BY98" s="25">
        <f t="shared" si="63"/>
        <v>80.737750000000005</v>
      </c>
      <c r="BZ98" s="50">
        <f>IF($B97&gt;=BY97,MIN(1,1/$CA$15+BZ97),0)</f>
        <v>0</v>
      </c>
      <c r="CA98" s="23">
        <f t="shared" si="108"/>
        <v>4.8912471972359928E-3</v>
      </c>
      <c r="CB98" s="27">
        <f t="shared" si="109"/>
        <v>1.09216842893632</v>
      </c>
      <c r="CC98" s="27">
        <f t="shared" ca="1" si="168"/>
        <v>-7.6504470311949402E-2</v>
      </c>
      <c r="CD98" s="43">
        <f t="shared" ca="1" si="169"/>
        <v>0</v>
      </c>
      <c r="CE98" s="25">
        <f t="shared" si="64"/>
        <v>81.515907999999996</v>
      </c>
      <c r="CF98" s="34">
        <f>IF($B97&gt;=CE97,MIN(1,1/$CA$15+CF97),0)</f>
        <v>1</v>
      </c>
      <c r="CG98" s="23">
        <f t="shared" si="110"/>
        <v>-1.4936824230837309E-2</v>
      </c>
      <c r="CH98" s="27">
        <f t="shared" si="111"/>
        <v>1.2515061106783603</v>
      </c>
      <c r="CI98" s="27">
        <f t="shared" ca="1" si="170"/>
        <v>-6.9884302900425133E-2</v>
      </c>
      <c r="CJ98" s="43">
        <f t="shared" ca="1" si="171"/>
        <v>0</v>
      </c>
      <c r="CK98" s="25">
        <f t="shared" si="65"/>
        <v>75.019377999999989</v>
      </c>
      <c r="CL98" s="34">
        <f>IF($B97&gt;=CK97,MIN(1,1/$CA$15+CL97),0)</f>
        <v>1</v>
      </c>
      <c r="CM98" s="23">
        <f t="shared" si="112"/>
        <v>-1.4936824230837309E-2</v>
      </c>
      <c r="CN98" s="27">
        <f t="shared" si="113"/>
        <v>1.3311236466606668</v>
      </c>
      <c r="CO98" s="27">
        <f t="shared" ca="1" si="172"/>
        <v>-6.9884302900425133E-2</v>
      </c>
      <c r="CP98" s="43">
        <f t="shared" ca="1" si="173"/>
        <v>0</v>
      </c>
      <c r="CQ98" s="25">
        <f t="shared" si="138"/>
        <v>73.697659500000015</v>
      </c>
      <c r="CR98" s="34">
        <f>IF($B97&gt;=CQ97,MIN(1,1/$CA$15+CR97),0)</f>
        <v>1</v>
      </c>
      <c r="CS98" s="23">
        <f t="shared" si="114"/>
        <v>-1.4936824230837309E-2</v>
      </c>
      <c r="CT98" s="27">
        <f t="shared" si="115"/>
        <v>1.1542454083199307</v>
      </c>
      <c r="CU98" s="27">
        <f t="shared" ca="1" si="174"/>
        <v>-6.9884302900425244E-2</v>
      </c>
      <c r="CV98" s="43">
        <f t="shared" ca="1" si="175"/>
        <v>0</v>
      </c>
      <c r="CW98" s="25">
        <f t="shared" si="66"/>
        <v>75.019377999999989</v>
      </c>
      <c r="CX98" s="34">
        <f t="shared" si="116"/>
        <v>0.75</v>
      </c>
      <c r="CY98" s="23">
        <f t="shared" si="117"/>
        <v>-9.9798063738189835E-3</v>
      </c>
      <c r="CZ98" s="27">
        <f t="shared" si="118"/>
        <v>1.2073280372402058</v>
      </c>
      <c r="DA98" s="27">
        <f t="shared" ca="1" si="176"/>
        <v>-6.5203790794167937E-2</v>
      </c>
      <c r="DB98" s="43">
        <f t="shared" ca="1" si="177"/>
        <v>0</v>
      </c>
      <c r="DC98" s="25">
        <f t="shared" si="67"/>
        <v>75.019377999999989</v>
      </c>
      <c r="DD98" s="34">
        <f t="shared" si="68"/>
        <v>0.83333333333333326</v>
      </c>
      <c r="DE98" s="23">
        <f t="shared" si="119"/>
        <v>-1.1081365897600835E-2</v>
      </c>
      <c r="DF98" s="27">
        <f t="shared" si="120"/>
        <v>1.2322232793602881</v>
      </c>
      <c r="DG98" s="27">
        <f t="shared" ca="1" si="141"/>
        <v>-6.6243904595558512E-2</v>
      </c>
      <c r="DH98" s="43">
        <f t="shared" ca="1" si="142"/>
        <v>0</v>
      </c>
      <c r="DI98" s="25">
        <f t="shared" si="69"/>
        <v>80.737750000000005</v>
      </c>
      <c r="DJ98" s="26">
        <f>IF(DJ97=0,IF($B97&gt;=$DK$14*DI97,1,0),IF($B97&lt;DI97*$DK$16,0,1))</f>
        <v>0</v>
      </c>
      <c r="DK98" s="23">
        <f t="shared" si="121"/>
        <v>4.8912471972359928E-3</v>
      </c>
      <c r="DL98" s="27">
        <f t="shared" si="122"/>
        <v>1.3757932762263403</v>
      </c>
      <c r="DM98" s="27">
        <f t="shared" ca="1" si="178"/>
        <v>-5.1162254475396796E-2</v>
      </c>
      <c r="DN98" s="43">
        <f t="shared" ca="1" si="179"/>
        <v>0</v>
      </c>
      <c r="DO98" s="25">
        <f t="shared" si="70"/>
        <v>81.515907999999996</v>
      </c>
      <c r="DP98" s="26">
        <f>IF(DP97=0,IF($B97&gt;=$DK$14*DO97,1,0),IF($B97&lt;DO97*$DK$16,0,1))</f>
        <v>1</v>
      </c>
      <c r="DQ98" s="23">
        <f t="shared" si="123"/>
        <v>-1.4936824230837309E-2</v>
      </c>
      <c r="DR98" s="27">
        <f t="shared" si="124"/>
        <v>1.3732760713172316</v>
      </c>
      <c r="DS98" s="27">
        <f t="shared" ca="1" si="180"/>
        <v>-6.9884302900425133E-2</v>
      </c>
      <c r="DT98" s="43">
        <f t="shared" ca="1" si="181"/>
        <v>0</v>
      </c>
      <c r="DU98" s="25">
        <f t="shared" si="71"/>
        <v>75.019377999999989</v>
      </c>
      <c r="DV98" s="26">
        <f>IF(DV97=0,IF($B97&gt;=$DK$14*DU97,1,0),IF($B97&lt;DU97*$DK$16,0,1))</f>
        <v>1</v>
      </c>
      <c r="DW98" s="23">
        <f t="shared" si="125"/>
        <v>-1.4936824230837309E-2</v>
      </c>
      <c r="DX98" s="27">
        <f t="shared" si="126"/>
        <v>1.441846630466133</v>
      </c>
      <c r="DY98" s="27">
        <f t="shared" ca="1" si="182"/>
        <v>-6.9884302900425244E-2</v>
      </c>
      <c r="DZ98" s="43">
        <f t="shared" ca="1" si="183"/>
        <v>0</v>
      </c>
      <c r="EA98" s="25">
        <f t="shared" si="139"/>
        <v>73.697659500000015</v>
      </c>
      <c r="EB98" s="26">
        <f>IF(EB97=0,IF($B97&gt;=$DK$14*EA97,1,0),IF($B97&lt;EA97*$DK$16,0,1))</f>
        <v>1</v>
      </c>
      <c r="EC98" s="23">
        <f t="shared" si="127"/>
        <v>-1.4936824230837309E-2</v>
      </c>
      <c r="ED98" s="27">
        <f t="shared" si="128"/>
        <v>1.1905340178735084</v>
      </c>
      <c r="EE98" s="27">
        <f t="shared" ca="1" si="184"/>
        <v>-6.9884302900425022E-2</v>
      </c>
      <c r="EF98" s="43">
        <f t="shared" ca="1" si="185"/>
        <v>0</v>
      </c>
      <c r="EG98" s="25">
        <f t="shared" si="72"/>
        <v>75.019377999999989</v>
      </c>
      <c r="EH98" s="34">
        <f t="shared" si="129"/>
        <v>0.75</v>
      </c>
      <c r="EI98" s="23">
        <f t="shared" si="130"/>
        <v>-9.9798063738189835E-3</v>
      </c>
      <c r="EJ98" s="27">
        <f t="shared" si="131"/>
        <v>1.3439264577872063</v>
      </c>
      <c r="EK98" s="27">
        <f t="shared" ca="1" si="186"/>
        <v>-6.5203790794168159E-2</v>
      </c>
      <c r="EL98" s="43">
        <f t="shared" ca="1" si="187"/>
        <v>0</v>
      </c>
      <c r="EM98" s="47"/>
      <c r="EN98" s="47"/>
      <c r="EO98" s="47"/>
      <c r="EP98" s="47"/>
      <c r="EQ98" s="47"/>
      <c r="ER98" s="47"/>
      <c r="ES98" s="47"/>
      <c r="ET98" s="47"/>
      <c r="EU98" s="47"/>
      <c r="EV98" s="47"/>
      <c r="EW98" s="47"/>
      <c r="EX98" s="47"/>
      <c r="EY98" s="47"/>
      <c r="EZ98" s="47"/>
      <c r="FA98" s="25">
        <f t="shared" si="73"/>
        <v>75.019377999999989</v>
      </c>
      <c r="FB98" s="26">
        <f t="shared" si="132"/>
        <v>1</v>
      </c>
      <c r="FC98" s="23">
        <f t="shared" si="133"/>
        <v>-1.4936824230837309E-2</v>
      </c>
      <c r="FD98" s="27">
        <f t="shared" si="134"/>
        <v>1.8050120200520678</v>
      </c>
      <c r="FE98" s="27">
        <f t="shared" ca="1" si="188"/>
        <v>-6.9884302900425133E-2</v>
      </c>
      <c r="FF98" s="43">
        <f t="shared" ca="1" si="189"/>
        <v>0</v>
      </c>
      <c r="FG98" s="25">
        <f t="shared" si="74"/>
        <v>75.019377999999989</v>
      </c>
      <c r="FH98" s="26">
        <f t="shared" si="135"/>
        <v>1</v>
      </c>
      <c r="FI98" s="23">
        <f t="shared" si="136"/>
        <v>-1.4936824230837309E-2</v>
      </c>
      <c r="FJ98" s="27">
        <f t="shared" si="137"/>
        <v>1.351186860254689</v>
      </c>
      <c r="FK98" s="27">
        <f t="shared" ca="1" si="190"/>
        <v>-6.9884302900425133E-2</v>
      </c>
      <c r="FL98" s="43">
        <f t="shared" ca="1" si="191"/>
        <v>0</v>
      </c>
      <c r="FM98" s="47"/>
      <c r="FN98" s="47"/>
    </row>
    <row r="99" spans="1:170" x14ac:dyDescent="0.2">
      <c r="A99" s="30">
        <v>27667</v>
      </c>
      <c r="B99" s="34">
        <v>93.426349999999999</v>
      </c>
      <c r="C99" s="23">
        <v>5.2852889223131694E-3</v>
      </c>
      <c r="D99" s="24">
        <f t="shared" si="143"/>
        <v>0.16593138444754252</v>
      </c>
      <c r="E99" s="25" t="e">
        <f>#N/A</f>
        <v>#N/A</v>
      </c>
      <c r="F99" s="26">
        <v>1</v>
      </c>
      <c r="G99" s="23">
        <f t="shared" si="75"/>
        <v>0.16593138444754252</v>
      </c>
      <c r="H99" s="27">
        <f t="shared" si="76"/>
        <v>1.0618549260605044</v>
      </c>
      <c r="I99" s="27">
        <f t="shared" ca="1" si="144"/>
        <v>-0.15348106570414255</v>
      </c>
      <c r="J99" s="43">
        <f t="shared" ca="1" si="145"/>
        <v>0</v>
      </c>
      <c r="K99" s="25" t="e">
        <f>#N/A</f>
        <v>#N/A</v>
      </c>
      <c r="L99" s="26">
        <v>0</v>
      </c>
      <c r="M99" s="23">
        <f t="shared" si="77"/>
        <v>5.2852889223131694E-3</v>
      </c>
      <c r="N99" s="27">
        <f t="shared" si="78"/>
        <v>1.1951648968275383</v>
      </c>
      <c r="O99" s="27">
        <f t="shared" ca="1" si="146"/>
        <v>0</v>
      </c>
      <c r="P99" s="43">
        <f t="shared" ca="1" si="147"/>
        <v>0</v>
      </c>
      <c r="Q99" s="25">
        <f t="shared" si="53"/>
        <v>78.126156999999992</v>
      </c>
      <c r="R99" s="26">
        <f t="shared" si="79"/>
        <v>1</v>
      </c>
      <c r="S99" s="23">
        <f t="shared" si="80"/>
        <v>0.16593138444754252</v>
      </c>
      <c r="T99" s="27">
        <f t="shared" si="81"/>
        <v>1.6810942380204028</v>
      </c>
      <c r="U99" s="27">
        <f t="shared" ca="1" si="148"/>
        <v>0</v>
      </c>
      <c r="V99" s="43">
        <f t="shared" ca="1" si="149"/>
        <v>0</v>
      </c>
      <c r="W99" s="25">
        <f t="shared" si="54"/>
        <v>86.778289999999998</v>
      </c>
      <c r="X99" s="26">
        <f t="shared" si="82"/>
        <v>0</v>
      </c>
      <c r="Y99" s="23">
        <f t="shared" si="83"/>
        <v>5.2852889223131694E-3</v>
      </c>
      <c r="Z99" s="27">
        <f t="shared" si="84"/>
        <v>1.0834817514617765</v>
      </c>
      <c r="AA99" s="27">
        <f t="shared" ca="1" si="150"/>
        <v>-0.10781403840744863</v>
      </c>
      <c r="AB99" s="43">
        <f t="shared" ca="1" si="151"/>
        <v>0</v>
      </c>
      <c r="AC99" s="25">
        <f t="shared" si="55"/>
        <v>84.370468000000002</v>
      </c>
      <c r="AD99" s="26">
        <f t="shared" si="85"/>
        <v>0</v>
      </c>
      <c r="AE99" s="23">
        <f t="shared" si="86"/>
        <v>5.2852889223131694E-3</v>
      </c>
      <c r="AF99" s="27">
        <f t="shared" si="87"/>
        <v>1.19884154772512</v>
      </c>
      <c r="AG99" s="27">
        <f t="shared" ca="1" si="152"/>
        <v>-6.4968372710075162E-2</v>
      </c>
      <c r="AH99" s="43">
        <f t="shared" ca="1" si="153"/>
        <v>0</v>
      </c>
      <c r="AI99" s="25">
        <f t="shared" si="56"/>
        <v>78.126156999999992</v>
      </c>
      <c r="AJ99" s="26">
        <f t="shared" si="88"/>
        <v>1</v>
      </c>
      <c r="AK99" s="23">
        <f t="shared" si="89"/>
        <v>0.16593138444754252</v>
      </c>
      <c r="AL99" s="27">
        <f t="shared" si="90"/>
        <v>1.6810942380204028</v>
      </c>
      <c r="AM99" s="27">
        <f t="shared" ca="1" si="154"/>
        <v>0</v>
      </c>
      <c r="AN99" s="43">
        <f t="shared" ca="1" si="155"/>
        <v>0</v>
      </c>
      <c r="AO99" s="25">
        <f t="shared" si="57"/>
        <v>78.126156999999992</v>
      </c>
      <c r="AP99" s="34">
        <f t="shared" si="91"/>
        <v>0.33333333333333331</v>
      </c>
      <c r="AQ99" s="23">
        <f t="shared" si="92"/>
        <v>5.8833987430722955E-2</v>
      </c>
      <c r="AR99" s="27">
        <f t="shared" si="93"/>
        <v>1.3048597636911583</v>
      </c>
      <c r="AS99" s="27">
        <f t="shared" ca="1" si="156"/>
        <v>-8.5540406059027019E-3</v>
      </c>
      <c r="AT99" s="43">
        <f t="shared" ca="1" si="157"/>
        <v>0</v>
      </c>
      <c r="AU99" s="25">
        <f t="shared" si="58"/>
        <v>84.370468000000002</v>
      </c>
      <c r="AV99" s="26">
        <f t="shared" si="94"/>
        <v>0</v>
      </c>
      <c r="AW99" s="23">
        <f t="shared" si="95"/>
        <v>5.2852889223131694E-3</v>
      </c>
      <c r="AX99" s="27">
        <f t="shared" si="96"/>
        <v>1.2329535637769815</v>
      </c>
      <c r="AY99" s="27">
        <f t="shared" ca="1" si="158"/>
        <v>-6.4968372710075162E-2</v>
      </c>
      <c r="AZ99" s="43">
        <f t="shared" ca="1" si="159"/>
        <v>0</v>
      </c>
      <c r="BA99" s="25">
        <f t="shared" si="59"/>
        <v>84.370468000000002</v>
      </c>
      <c r="BB99" s="26">
        <f t="shared" si="97"/>
        <v>1</v>
      </c>
      <c r="BC99" s="23">
        <f t="shared" si="98"/>
        <v>0.16593138444754252</v>
      </c>
      <c r="BD99" s="27">
        <f t="shared" si="99"/>
        <v>1.554948640809326</v>
      </c>
      <c r="BE99" s="27">
        <f t="shared" ca="1" si="160"/>
        <v>0</v>
      </c>
      <c r="BF99" s="43">
        <f t="shared" ca="1" si="161"/>
        <v>0</v>
      </c>
      <c r="BG99" s="25">
        <f t="shared" si="60"/>
        <v>78.126156999999992</v>
      </c>
      <c r="BH99" s="26">
        <f t="shared" si="140"/>
        <v>1</v>
      </c>
      <c r="BI99" s="23">
        <f t="shared" si="100"/>
        <v>0.16593138444754252</v>
      </c>
      <c r="BJ99" s="27">
        <f t="shared" si="101"/>
        <v>1.3900490849062861</v>
      </c>
      <c r="BK99" s="27">
        <f t="shared" ca="1" si="162"/>
        <v>0</v>
      </c>
      <c r="BL99" s="43">
        <f t="shared" ca="1" si="163"/>
        <v>0</v>
      </c>
      <c r="BM99" s="25">
        <f t="shared" si="61"/>
        <v>83.500981666666661</v>
      </c>
      <c r="BN99" s="26">
        <f t="shared" si="102"/>
        <v>1</v>
      </c>
      <c r="BO99" s="23">
        <f t="shared" si="103"/>
        <v>0.16593138444754252</v>
      </c>
      <c r="BP99" s="27">
        <f t="shared" si="104"/>
        <v>1.4584929489565195</v>
      </c>
      <c r="BQ99" s="27">
        <f t="shared" ca="1" si="164"/>
        <v>0</v>
      </c>
      <c r="BR99" s="43">
        <f t="shared" ca="1" si="165"/>
        <v>0</v>
      </c>
      <c r="BS99" s="25">
        <f t="shared" si="62"/>
        <v>78.126156999999992</v>
      </c>
      <c r="BT99" s="34">
        <f t="shared" si="105"/>
        <v>0.75</v>
      </c>
      <c r="BU99" s="23">
        <f t="shared" si="106"/>
        <v>0.12576986056623518</v>
      </c>
      <c r="BV99" s="27">
        <f t="shared" si="107"/>
        <v>1.4111270174690542</v>
      </c>
      <c r="BW99" s="27">
        <f t="shared" ca="1" si="166"/>
        <v>0</v>
      </c>
      <c r="BX99" s="43">
        <f t="shared" ca="1" si="167"/>
        <v>0</v>
      </c>
      <c r="BY99" s="25">
        <f t="shared" si="63"/>
        <v>86.778289999999998</v>
      </c>
      <c r="BZ99" s="50">
        <f>IF($B98&gt;=BY98,MIN(1,1/$CA$15+BZ98),0)</f>
        <v>0</v>
      </c>
      <c r="CA99" s="23">
        <f t="shared" si="108"/>
        <v>5.2852889223131694E-3</v>
      </c>
      <c r="CB99" s="27">
        <f t="shared" si="109"/>
        <v>1.0979408546350773</v>
      </c>
      <c r="CC99" s="27">
        <f t="shared" ca="1" si="168"/>
        <v>-7.162352961908347E-2</v>
      </c>
      <c r="CD99" s="43">
        <f t="shared" ca="1" si="169"/>
        <v>0</v>
      </c>
      <c r="CE99" s="25">
        <f t="shared" si="64"/>
        <v>84.370468000000002</v>
      </c>
      <c r="CF99" s="34">
        <f>IF($B98&gt;=CE98,MIN(1,1/$CA$15+CF98),0)</f>
        <v>0</v>
      </c>
      <c r="CG99" s="23">
        <f t="shared" si="110"/>
        <v>5.2852889223131694E-3</v>
      </c>
      <c r="CH99" s="27">
        <f t="shared" si="111"/>
        <v>1.2581206820613358</v>
      </c>
      <c r="CI99" s="27">
        <f t="shared" ca="1" si="170"/>
        <v>-6.4968372710075273E-2</v>
      </c>
      <c r="CJ99" s="43">
        <f t="shared" ca="1" si="171"/>
        <v>0</v>
      </c>
      <c r="CK99" s="25">
        <f t="shared" si="65"/>
        <v>78.126156999999992</v>
      </c>
      <c r="CL99" s="34">
        <f>IF($B98&gt;=CK98,MIN(1,1/$CA$15+CL98),0)</f>
        <v>1</v>
      </c>
      <c r="CM99" s="23">
        <f t="shared" si="112"/>
        <v>0.16593138444754252</v>
      </c>
      <c r="CN99" s="27">
        <f t="shared" si="113"/>
        <v>1.5519988362219328</v>
      </c>
      <c r="CO99" s="27">
        <f t="shared" ca="1" si="172"/>
        <v>0</v>
      </c>
      <c r="CP99" s="43">
        <f t="shared" ca="1" si="173"/>
        <v>0</v>
      </c>
      <c r="CQ99" s="25">
        <f t="shared" si="138"/>
        <v>74.335210500000002</v>
      </c>
      <c r="CR99" s="34">
        <f>IF($B98&gt;=CQ98,MIN(1,1/$CA$15+CR98),0)</f>
        <v>1</v>
      </c>
      <c r="CS99" s="23">
        <f t="shared" si="114"/>
        <v>0.16593138444754252</v>
      </c>
      <c r="CT99" s="27">
        <f t="shared" si="115"/>
        <v>1.3457709469146759</v>
      </c>
      <c r="CU99" s="27">
        <f t="shared" ca="1" si="174"/>
        <v>0</v>
      </c>
      <c r="CV99" s="43">
        <f t="shared" ca="1" si="175"/>
        <v>0</v>
      </c>
      <c r="CW99" s="25">
        <f t="shared" si="66"/>
        <v>78.126156999999992</v>
      </c>
      <c r="CX99" s="34">
        <f t="shared" si="116"/>
        <v>0.5</v>
      </c>
      <c r="CY99" s="23">
        <f t="shared" si="117"/>
        <v>8.5608336684927844E-2</v>
      </c>
      <c r="CZ99" s="27">
        <f t="shared" si="118"/>
        <v>1.3106853823414184</v>
      </c>
      <c r="DA99" s="27">
        <f t="shared" ca="1" si="176"/>
        <v>0</v>
      </c>
      <c r="DB99" s="43">
        <f t="shared" ca="1" si="177"/>
        <v>0</v>
      </c>
      <c r="DC99" s="25">
        <f t="shared" si="67"/>
        <v>78.126156999999992</v>
      </c>
      <c r="DD99" s="34">
        <f t="shared" si="68"/>
        <v>0.54166666666666663</v>
      </c>
      <c r="DE99" s="23">
        <f t="shared" si="119"/>
        <v>9.0070728227295338E-2</v>
      </c>
      <c r="DF99" s="27">
        <f t="shared" si="120"/>
        <v>1.343210527470895</v>
      </c>
      <c r="DG99" s="27">
        <f t="shared" ca="1" si="141"/>
        <v>0</v>
      </c>
      <c r="DH99" s="43">
        <f t="shared" ca="1" si="142"/>
        <v>0</v>
      </c>
      <c r="DI99" s="25">
        <f t="shared" si="69"/>
        <v>86.778289999999998</v>
      </c>
      <c r="DJ99" s="26">
        <f>IF(DJ98=0,IF($B98&gt;=$DK$14*DI98,1,0),IF($B98&lt;DI98*$DK$16,0,1))</f>
        <v>0</v>
      </c>
      <c r="DK99" s="23">
        <f t="shared" si="121"/>
        <v>5.2852889223131694E-3</v>
      </c>
      <c r="DL99" s="27">
        <f t="shared" si="122"/>
        <v>1.3830647411885724</v>
      </c>
      <c r="DM99" s="27">
        <f t="shared" ca="1" si="178"/>
        <v>-4.6147372849903001E-2</v>
      </c>
      <c r="DN99" s="43">
        <f t="shared" ca="1" si="179"/>
        <v>0</v>
      </c>
      <c r="DO99" s="25">
        <f t="shared" si="70"/>
        <v>84.370468000000002</v>
      </c>
      <c r="DP99" s="26">
        <f>IF(DP98=0,IF($B98&gt;=$DK$14*DO98,1,0),IF($B98&lt;DO98*$DK$16,0,1))</f>
        <v>0</v>
      </c>
      <c r="DQ99" s="23">
        <f t="shared" si="123"/>
        <v>5.2852889223131694E-3</v>
      </c>
      <c r="DR99" s="27">
        <f t="shared" si="124"/>
        <v>1.3805342321242424</v>
      </c>
      <c r="DS99" s="27">
        <f t="shared" ca="1" si="180"/>
        <v>-6.4968372710075051E-2</v>
      </c>
      <c r="DT99" s="43">
        <f t="shared" ca="1" si="181"/>
        <v>0</v>
      </c>
      <c r="DU99" s="25">
        <f t="shared" si="71"/>
        <v>78.126156999999992</v>
      </c>
      <c r="DV99" s="26">
        <f>IF(DV98=0,IF($B98&gt;=$DK$14*DU98,1,0),IF($B98&lt;DU98*$DK$16,0,1))</f>
        <v>1</v>
      </c>
      <c r="DW99" s="23">
        <f t="shared" si="125"/>
        <v>0.16593138444754252</v>
      </c>
      <c r="DX99" s="27">
        <f t="shared" si="126"/>
        <v>1.6810942380204028</v>
      </c>
      <c r="DY99" s="27">
        <f t="shared" ca="1" si="182"/>
        <v>0</v>
      </c>
      <c r="DZ99" s="43">
        <f t="shared" ca="1" si="183"/>
        <v>0</v>
      </c>
      <c r="EA99" s="25">
        <f t="shared" si="139"/>
        <v>74.335210500000002</v>
      </c>
      <c r="EB99" s="26">
        <f>IF(EB98=0,IF($B98&gt;=$DK$14*EA98,1,0),IF($B98&lt;EA98*$DK$16,0,1))</f>
        <v>1</v>
      </c>
      <c r="EC99" s="23">
        <f t="shared" si="127"/>
        <v>0.16593138444754252</v>
      </c>
      <c r="ED99" s="27">
        <f t="shared" si="128"/>
        <v>1.388080975691155</v>
      </c>
      <c r="EE99" s="27">
        <f t="shared" ca="1" si="184"/>
        <v>0</v>
      </c>
      <c r="EF99" s="43">
        <f t="shared" ca="1" si="185"/>
        <v>0</v>
      </c>
      <c r="EG99" s="25">
        <f t="shared" si="72"/>
        <v>78.126156999999992</v>
      </c>
      <c r="EH99" s="34">
        <f t="shared" si="129"/>
        <v>0.5</v>
      </c>
      <c r="EI99" s="23">
        <f t="shared" si="130"/>
        <v>8.5608336684927844E-2</v>
      </c>
      <c r="EJ99" s="27">
        <f t="shared" si="131"/>
        <v>1.4589777664652359</v>
      </c>
      <c r="EK99" s="27">
        <f t="shared" ca="1" si="186"/>
        <v>0</v>
      </c>
      <c r="EL99" s="43">
        <f t="shared" ca="1" si="187"/>
        <v>0</v>
      </c>
      <c r="EM99" s="47"/>
      <c r="EN99" s="47"/>
      <c r="EO99" s="47"/>
      <c r="EP99" s="47"/>
      <c r="EQ99" s="47"/>
      <c r="ER99" s="47"/>
      <c r="ES99" s="47"/>
      <c r="ET99" s="47"/>
      <c r="EU99" s="47"/>
      <c r="EV99" s="47"/>
      <c r="EW99" s="47"/>
      <c r="EX99" s="47"/>
      <c r="EY99" s="47"/>
      <c r="EZ99" s="47"/>
      <c r="FA99" s="25">
        <f t="shared" si="73"/>
        <v>78.126156999999992</v>
      </c>
      <c r="FB99" s="26">
        <f t="shared" si="132"/>
        <v>1</v>
      </c>
      <c r="FC99" s="23">
        <f t="shared" si="133"/>
        <v>0.16593138444754252</v>
      </c>
      <c r="FD99" s="27">
        <f t="shared" si="134"/>
        <v>2.1045201634837629</v>
      </c>
      <c r="FE99" s="27">
        <f t="shared" ca="1" si="188"/>
        <v>0</v>
      </c>
      <c r="FF99" s="43">
        <f t="shared" ca="1" si="189"/>
        <v>0</v>
      </c>
      <c r="FG99" s="25">
        <f t="shared" si="74"/>
        <v>78.126156999999992</v>
      </c>
      <c r="FH99" s="26">
        <f t="shared" si="135"/>
        <v>1</v>
      </c>
      <c r="FI99" s="23">
        <f t="shared" si="136"/>
        <v>0.16593138444754252</v>
      </c>
      <c r="FJ99" s="27">
        <f t="shared" si="137"/>
        <v>1.5753911666240779</v>
      </c>
      <c r="FK99" s="27">
        <f t="shared" ca="1" si="190"/>
        <v>0</v>
      </c>
      <c r="FL99" s="43">
        <f t="shared" ca="1" si="191"/>
        <v>0</v>
      </c>
      <c r="FM99" s="47"/>
      <c r="FN99" s="47"/>
    </row>
    <row r="100" spans="1:170" x14ac:dyDescent="0.2">
      <c r="A100" s="30">
        <v>27698</v>
      </c>
      <c r="B100" s="34">
        <v>99.942279999999997</v>
      </c>
      <c r="C100" s="23">
        <v>5.4895211038925584E-3</v>
      </c>
      <c r="D100" s="24">
        <f t="shared" si="143"/>
        <v>6.9744028317492823E-2</v>
      </c>
      <c r="E100" s="25" t="e">
        <f>#N/A</f>
        <v>#N/A</v>
      </c>
      <c r="F100" s="26">
        <v>1</v>
      </c>
      <c r="G100" s="23">
        <f t="shared" si="75"/>
        <v>6.9744028317492823E-2</v>
      </c>
      <c r="H100" s="27">
        <f t="shared" si="76"/>
        <v>1.1359129660927374</v>
      </c>
      <c r="I100" s="27">
        <f t="shared" ca="1" si="144"/>
        <v>-9.4441425179318417E-2</v>
      </c>
      <c r="J100" s="43">
        <f t="shared" ca="1" si="145"/>
        <v>0</v>
      </c>
      <c r="K100" s="25" t="e">
        <f>#N/A</f>
        <v>#N/A</v>
      </c>
      <c r="L100" s="26">
        <v>0</v>
      </c>
      <c r="M100" s="23">
        <f t="shared" si="77"/>
        <v>5.4895211038925584E-3</v>
      </c>
      <c r="N100" s="27">
        <f t="shared" si="78"/>
        <v>1.2017257797513048</v>
      </c>
      <c r="O100" s="27">
        <f t="shared" ca="1" si="146"/>
        <v>0</v>
      </c>
      <c r="P100" s="43">
        <f t="shared" ca="1" si="147"/>
        <v>0</v>
      </c>
      <c r="Q100" s="25">
        <f t="shared" si="53"/>
        <v>81.978330999999997</v>
      </c>
      <c r="R100" s="26">
        <f t="shared" si="79"/>
        <v>1</v>
      </c>
      <c r="S100" s="23">
        <f t="shared" si="80"/>
        <v>6.9744028317492823E-2</v>
      </c>
      <c r="T100" s="27">
        <f t="shared" si="81"/>
        <v>1.7983405221612718</v>
      </c>
      <c r="U100" s="27">
        <f t="shared" ca="1" si="148"/>
        <v>0</v>
      </c>
      <c r="V100" s="43">
        <f t="shared" ca="1" si="149"/>
        <v>0</v>
      </c>
      <c r="W100" s="25">
        <f t="shared" si="54"/>
        <v>96.684314999999998</v>
      </c>
      <c r="X100" s="26">
        <f t="shared" si="82"/>
        <v>1</v>
      </c>
      <c r="Y100" s="23">
        <f t="shared" si="83"/>
        <v>6.9744028317492823E-2</v>
      </c>
      <c r="Z100" s="27">
        <f t="shared" si="84"/>
        <v>1.1590481334172134</v>
      </c>
      <c r="AA100" s="27">
        <f t="shared" ca="1" si="150"/>
        <v>-4.5589395437668156E-2</v>
      </c>
      <c r="AB100" s="43">
        <f t="shared" ca="1" si="151"/>
        <v>0</v>
      </c>
      <c r="AC100" s="25">
        <f t="shared" si="55"/>
        <v>88.198989999999995</v>
      </c>
      <c r="AD100" s="26">
        <f t="shared" si="85"/>
        <v>1</v>
      </c>
      <c r="AE100" s="23">
        <f t="shared" si="86"/>
        <v>6.9744028317492823E-2</v>
      </c>
      <c r="AF100" s="27">
        <f t="shared" si="87"/>
        <v>1.2824535865778477</v>
      </c>
      <c r="AG100" s="27">
        <f t="shared" ca="1" si="152"/>
        <v>0</v>
      </c>
      <c r="AH100" s="43">
        <f t="shared" ca="1" si="153"/>
        <v>0</v>
      </c>
      <c r="AI100" s="25">
        <f t="shared" si="56"/>
        <v>81.978330999999997</v>
      </c>
      <c r="AJ100" s="26">
        <f t="shared" si="88"/>
        <v>1</v>
      </c>
      <c r="AK100" s="23">
        <f t="shared" si="89"/>
        <v>6.9744028317492823E-2</v>
      </c>
      <c r="AL100" s="27">
        <f t="shared" si="90"/>
        <v>1.7983405221612718</v>
      </c>
      <c r="AM100" s="27">
        <f t="shared" ca="1" si="154"/>
        <v>0</v>
      </c>
      <c r="AN100" s="43">
        <f t="shared" ca="1" si="155"/>
        <v>0</v>
      </c>
      <c r="AO100" s="25">
        <f t="shared" si="57"/>
        <v>81.978330999999997</v>
      </c>
      <c r="AP100" s="34">
        <f t="shared" si="91"/>
        <v>1</v>
      </c>
      <c r="AQ100" s="23">
        <f t="shared" si="92"/>
        <v>6.9744028317492823E-2</v>
      </c>
      <c r="AR100" s="27">
        <f t="shared" si="93"/>
        <v>1.3958659400003914</v>
      </c>
      <c r="AS100" s="27">
        <f t="shared" ca="1" si="156"/>
        <v>0</v>
      </c>
      <c r="AT100" s="43">
        <f t="shared" ca="1" si="157"/>
        <v>0</v>
      </c>
      <c r="AU100" s="25">
        <f t="shared" si="58"/>
        <v>88.198989999999995</v>
      </c>
      <c r="AV100" s="26">
        <f t="shared" si="94"/>
        <v>1</v>
      </c>
      <c r="AW100" s="23">
        <f t="shared" si="95"/>
        <v>6.9744028317492823E-2</v>
      </c>
      <c r="AX100" s="27">
        <f t="shared" si="96"/>
        <v>1.318944712043197</v>
      </c>
      <c r="AY100" s="27">
        <f t="shared" ca="1" si="158"/>
        <v>0</v>
      </c>
      <c r="AZ100" s="43">
        <f t="shared" ca="1" si="159"/>
        <v>0</v>
      </c>
      <c r="BA100" s="25">
        <f t="shared" si="59"/>
        <v>88.198989999999995</v>
      </c>
      <c r="BB100" s="26">
        <f t="shared" si="97"/>
        <v>1</v>
      </c>
      <c r="BC100" s="23">
        <f t="shared" si="98"/>
        <v>6.9744028317492823E-2</v>
      </c>
      <c r="BD100" s="27">
        <f t="shared" si="99"/>
        <v>1.6633970228461787</v>
      </c>
      <c r="BE100" s="27">
        <f t="shared" ca="1" si="160"/>
        <v>0</v>
      </c>
      <c r="BF100" s="43">
        <f t="shared" ca="1" si="161"/>
        <v>0</v>
      </c>
      <c r="BG100" s="25">
        <f t="shared" si="60"/>
        <v>81.978330999999997</v>
      </c>
      <c r="BH100" s="26">
        <f t="shared" si="140"/>
        <v>1</v>
      </c>
      <c r="BI100" s="23">
        <f t="shared" si="100"/>
        <v>6.9744028317492823E-2</v>
      </c>
      <c r="BJ100" s="27">
        <f t="shared" si="101"/>
        <v>1.486996707646695</v>
      </c>
      <c r="BK100" s="27">
        <f t="shared" ca="1" si="162"/>
        <v>0</v>
      </c>
      <c r="BL100" s="43">
        <f t="shared" ca="1" si="163"/>
        <v>0</v>
      </c>
      <c r="BM100" s="25">
        <f t="shared" si="61"/>
        <v>86.965770000000006</v>
      </c>
      <c r="BN100" s="26">
        <f t="shared" si="102"/>
        <v>1</v>
      </c>
      <c r="BO100" s="23">
        <f t="shared" si="103"/>
        <v>6.9744028317492823E-2</v>
      </c>
      <c r="BP100" s="27">
        <f t="shared" si="104"/>
        <v>1.5602141224894066</v>
      </c>
      <c r="BQ100" s="27">
        <f t="shared" ca="1" si="164"/>
        <v>0</v>
      </c>
      <c r="BR100" s="43">
        <f t="shared" ca="1" si="165"/>
        <v>0</v>
      </c>
      <c r="BS100" s="25">
        <f t="shared" si="62"/>
        <v>81.978330999999997</v>
      </c>
      <c r="BT100" s="34">
        <f t="shared" si="105"/>
        <v>1</v>
      </c>
      <c r="BU100" s="23">
        <f t="shared" si="106"/>
        <v>6.9744028317492823E-2</v>
      </c>
      <c r="BV100" s="27">
        <f t="shared" si="107"/>
        <v>1.5095447001349951</v>
      </c>
      <c r="BW100" s="27">
        <f t="shared" ca="1" si="166"/>
        <v>0</v>
      </c>
      <c r="BX100" s="43">
        <f t="shared" ca="1" si="167"/>
        <v>0</v>
      </c>
      <c r="BY100" s="25">
        <f t="shared" si="63"/>
        <v>96.684314999999998</v>
      </c>
      <c r="BZ100" s="50">
        <f>IF($B99&gt;=BY99,MIN(1,1/$CA$15+BZ99),0)</f>
        <v>0.5</v>
      </c>
      <c r="CA100" s="23">
        <f t="shared" si="108"/>
        <v>5.4895211038925584E-3</v>
      </c>
      <c r="CB100" s="27">
        <f t="shared" si="109"/>
        <v>1.1039680241274223</v>
      </c>
      <c r="CC100" s="27">
        <f t="shared" ca="1" si="168"/>
        <v>-6.6527187392570131E-2</v>
      </c>
      <c r="CD100" s="43">
        <f t="shared" ca="1" si="169"/>
        <v>0</v>
      </c>
      <c r="CE100" s="25">
        <f t="shared" si="64"/>
        <v>88.198989999999995</v>
      </c>
      <c r="CF100" s="34">
        <f>IF($B99&gt;=CE99,MIN(1,1/$CA$15+CF99),0)</f>
        <v>0.5</v>
      </c>
      <c r="CG100" s="23">
        <f t="shared" si="110"/>
        <v>5.4895211038925584E-3</v>
      </c>
      <c r="CH100" s="27">
        <f t="shared" si="111"/>
        <v>1.2650271620967553</v>
      </c>
      <c r="CI100" s="27">
        <f t="shared" ca="1" si="170"/>
        <v>-5.9835496859260151E-2</v>
      </c>
      <c r="CJ100" s="43">
        <f t="shared" ca="1" si="171"/>
        <v>0</v>
      </c>
      <c r="CK100" s="25">
        <f t="shared" si="65"/>
        <v>81.978330999999997</v>
      </c>
      <c r="CL100" s="34">
        <f>IF($B99&gt;=CK99,MIN(1,1/$CA$15+CL99),0)</f>
        <v>1</v>
      </c>
      <c r="CM100" s="23">
        <f t="shared" si="112"/>
        <v>6.9744028317492823E-2</v>
      </c>
      <c r="CN100" s="27">
        <f t="shared" si="113"/>
        <v>1.6602414870041111</v>
      </c>
      <c r="CO100" s="27">
        <f t="shared" ca="1" si="172"/>
        <v>0</v>
      </c>
      <c r="CP100" s="43">
        <f t="shared" ca="1" si="173"/>
        <v>0</v>
      </c>
      <c r="CQ100" s="25">
        <f t="shared" si="138"/>
        <v>75.235799</v>
      </c>
      <c r="CR100" s="34">
        <f>IF($B99&gt;=CQ99,MIN(1,1/$CA$15+CR99),0)</f>
        <v>1</v>
      </c>
      <c r="CS100" s="23">
        <f t="shared" si="114"/>
        <v>6.9744028317492823E-2</v>
      </c>
      <c r="CT100" s="27">
        <f t="shared" si="115"/>
        <v>1.4396304339451522</v>
      </c>
      <c r="CU100" s="27">
        <f t="shared" ca="1" si="174"/>
        <v>0</v>
      </c>
      <c r="CV100" s="43">
        <f t="shared" ca="1" si="175"/>
        <v>0</v>
      </c>
      <c r="CW100" s="25">
        <f t="shared" si="66"/>
        <v>81.978330999999997</v>
      </c>
      <c r="CX100" s="34">
        <f t="shared" si="116"/>
        <v>0.5</v>
      </c>
      <c r="CY100" s="23">
        <f t="shared" si="117"/>
        <v>3.7616774710692691E-2</v>
      </c>
      <c r="CZ100" s="27">
        <f t="shared" si="118"/>
        <v>1.3599891390855539</v>
      </c>
      <c r="DA100" s="27">
        <f t="shared" ca="1" si="176"/>
        <v>0</v>
      </c>
      <c r="DB100" s="43">
        <f t="shared" ca="1" si="177"/>
        <v>0</v>
      </c>
      <c r="DC100" s="25">
        <f t="shared" si="67"/>
        <v>81.978330999999997</v>
      </c>
      <c r="DD100" s="34">
        <f t="shared" si="68"/>
        <v>1</v>
      </c>
      <c r="DE100" s="23">
        <f t="shared" si="119"/>
        <v>5.9034943781892779E-2</v>
      </c>
      <c r="DF100" s="27">
        <f t="shared" si="120"/>
        <v>1.4225068854473857</v>
      </c>
      <c r="DG100" s="27">
        <f t="shared" ca="1" si="141"/>
        <v>0</v>
      </c>
      <c r="DH100" s="43">
        <f t="shared" ca="1" si="142"/>
        <v>0</v>
      </c>
      <c r="DI100" s="25">
        <f t="shared" si="69"/>
        <v>96.684314999999998</v>
      </c>
      <c r="DJ100" s="26">
        <f>IF(DJ99=0,IF($B99&gt;=$DK$14*DI99,1,0),IF($B99&lt;DI99*$DK$16,0,1))</f>
        <v>1</v>
      </c>
      <c r="DK100" s="23">
        <f t="shared" si="121"/>
        <v>6.9744028317492823E-2</v>
      </c>
      <c r="DL100" s="27">
        <f t="shared" si="122"/>
        <v>1.4795252476629541</v>
      </c>
      <c r="DM100" s="27">
        <f t="shared" ca="1" si="178"/>
        <v>0</v>
      </c>
      <c r="DN100" s="43">
        <f t="shared" ca="1" si="179"/>
        <v>0</v>
      </c>
      <c r="DO100" s="25">
        <f t="shared" si="70"/>
        <v>88.198989999999995</v>
      </c>
      <c r="DP100" s="26">
        <f>IF(DP99=0,IF($B99&gt;=$DK$14*DO99,1,0),IF($B99&lt;DO99*$DK$16,0,1))</f>
        <v>1</v>
      </c>
      <c r="DQ100" s="23">
        <f t="shared" si="123"/>
        <v>6.9744028317492823E-2</v>
      </c>
      <c r="DR100" s="27">
        <f t="shared" si="124"/>
        <v>1.4768182507027838</v>
      </c>
      <c r="DS100" s="27">
        <f t="shared" ca="1" si="180"/>
        <v>0</v>
      </c>
      <c r="DT100" s="43">
        <f t="shared" ca="1" si="181"/>
        <v>0</v>
      </c>
      <c r="DU100" s="25">
        <f t="shared" si="71"/>
        <v>81.978330999999997</v>
      </c>
      <c r="DV100" s="26">
        <f>IF(DV99=0,IF($B99&gt;=$DK$14*DU99,1,0),IF($B99&lt;DU99*$DK$16,0,1))</f>
        <v>1</v>
      </c>
      <c r="DW100" s="23">
        <f t="shared" si="125"/>
        <v>6.9744028317492823E-2</v>
      </c>
      <c r="DX100" s="27">
        <f t="shared" si="126"/>
        <v>1.7983405221612718</v>
      </c>
      <c r="DY100" s="27">
        <f t="shared" ca="1" si="182"/>
        <v>0</v>
      </c>
      <c r="DZ100" s="43">
        <f t="shared" ca="1" si="183"/>
        <v>0</v>
      </c>
      <c r="EA100" s="25">
        <f t="shared" si="139"/>
        <v>75.235799</v>
      </c>
      <c r="EB100" s="26">
        <f>IF(EB99=0,IF($B99&gt;=$DK$14*EA99,1,0),IF($B99&lt;EA99*$DK$16,0,1))</f>
        <v>1</v>
      </c>
      <c r="EC100" s="23">
        <f t="shared" si="127"/>
        <v>6.9744028317492823E-2</v>
      </c>
      <c r="ED100" s="27">
        <f t="shared" si="128"/>
        <v>1.4848913345667318</v>
      </c>
      <c r="EE100" s="27">
        <f t="shared" ca="1" si="184"/>
        <v>0</v>
      </c>
      <c r="EF100" s="43">
        <f t="shared" ca="1" si="185"/>
        <v>0</v>
      </c>
      <c r="EG100" s="25">
        <f t="shared" si="72"/>
        <v>81.978330999999997</v>
      </c>
      <c r="EH100" s="34">
        <f t="shared" si="129"/>
        <v>1</v>
      </c>
      <c r="EI100" s="23">
        <f t="shared" si="130"/>
        <v>6.9744028317492823E-2</v>
      </c>
      <c r="EJ100" s="27">
        <f t="shared" si="131"/>
        <v>1.5607327531241797</v>
      </c>
      <c r="EK100" s="27">
        <f t="shared" ca="1" si="186"/>
        <v>0</v>
      </c>
      <c r="EL100" s="43">
        <f t="shared" ca="1" si="187"/>
        <v>0</v>
      </c>
      <c r="EM100" s="47"/>
      <c r="EN100" s="47"/>
      <c r="EO100" s="47"/>
      <c r="EP100" s="47"/>
      <c r="EQ100" s="47"/>
      <c r="ER100" s="47"/>
      <c r="ES100" s="47"/>
      <c r="ET100" s="47"/>
      <c r="EU100" s="47"/>
      <c r="EV100" s="47"/>
      <c r="EW100" s="47"/>
      <c r="EX100" s="47"/>
      <c r="EY100" s="47"/>
      <c r="EZ100" s="47"/>
      <c r="FA100" s="25">
        <f t="shared" si="73"/>
        <v>81.978330999999997</v>
      </c>
      <c r="FB100" s="26">
        <f t="shared" si="132"/>
        <v>1</v>
      </c>
      <c r="FC100" s="23">
        <f t="shared" si="133"/>
        <v>6.9744028317492823E-2</v>
      </c>
      <c r="FD100" s="27">
        <f t="shared" si="134"/>
        <v>2.2512978773605092</v>
      </c>
      <c r="FE100" s="27">
        <f t="shared" ca="1" si="188"/>
        <v>0</v>
      </c>
      <c r="FF100" s="43">
        <f t="shared" ca="1" si="189"/>
        <v>0</v>
      </c>
      <c r="FG100" s="25">
        <f t="shared" si="74"/>
        <v>81.978330999999997</v>
      </c>
      <c r="FH100" s="26">
        <f t="shared" si="135"/>
        <v>1</v>
      </c>
      <c r="FI100" s="23">
        <f t="shared" si="136"/>
        <v>6.9744028317492823E-2</v>
      </c>
      <c r="FJ100" s="27">
        <f t="shared" si="137"/>
        <v>1.6852652927602356</v>
      </c>
      <c r="FK100" s="27">
        <f t="shared" ca="1" si="190"/>
        <v>0</v>
      </c>
      <c r="FL100" s="43">
        <f t="shared" ca="1" si="191"/>
        <v>0</v>
      </c>
      <c r="FM100" s="47"/>
      <c r="FN100" s="47"/>
    </row>
    <row r="101" spans="1:170" x14ac:dyDescent="0.2">
      <c r="A101" s="30">
        <v>27728</v>
      </c>
      <c r="B101" s="34">
        <v>102.72248</v>
      </c>
      <c r="C101" s="23">
        <v>5.5209009754002558E-3</v>
      </c>
      <c r="D101" s="24">
        <f t="shared" si="143"/>
        <v>2.7818056582259443E-2</v>
      </c>
      <c r="E101" s="25" t="e">
        <f>#N/A</f>
        <v>#N/A</v>
      </c>
      <c r="F101" s="26">
        <v>1</v>
      </c>
      <c r="G101" s="23">
        <f t="shared" si="75"/>
        <v>2.7818056582259443E-2</v>
      </c>
      <c r="H101" s="27">
        <f t="shared" si="76"/>
        <v>1.1675118572560272</v>
      </c>
      <c r="I101" s="27">
        <f t="shared" ca="1" si="144"/>
        <v>-6.9250545506406525E-2</v>
      </c>
      <c r="J101" s="43">
        <f t="shared" ca="1" si="145"/>
        <v>0</v>
      </c>
      <c r="K101" s="25" t="e">
        <f>#N/A</f>
        <v>#N/A</v>
      </c>
      <c r="L101" s="26">
        <v>0</v>
      </c>
      <c r="M101" s="23">
        <f t="shared" si="77"/>
        <v>5.5209009754002558E-3</v>
      </c>
      <c r="N101" s="27">
        <f t="shared" si="78"/>
        <v>1.2083603887808974</v>
      </c>
      <c r="O101" s="27">
        <f t="shared" ca="1" si="146"/>
        <v>0</v>
      </c>
      <c r="P101" s="43">
        <f t="shared" ca="1" si="147"/>
        <v>0</v>
      </c>
      <c r="Q101" s="25">
        <f t="shared" si="53"/>
        <v>85.308468999999988</v>
      </c>
      <c r="R101" s="26">
        <f t="shared" si="79"/>
        <v>1</v>
      </c>
      <c r="S101" s="23">
        <f t="shared" si="80"/>
        <v>2.7818056582259443E-2</v>
      </c>
      <c r="T101" s="27">
        <f t="shared" si="81"/>
        <v>1.848366860560924</v>
      </c>
      <c r="U101" s="27">
        <f t="shared" ca="1" si="148"/>
        <v>0</v>
      </c>
      <c r="V101" s="43">
        <f t="shared" ca="1" si="149"/>
        <v>0</v>
      </c>
      <c r="W101" s="25">
        <f t="shared" si="54"/>
        <v>101.33238</v>
      </c>
      <c r="X101" s="26">
        <f t="shared" si="82"/>
        <v>1</v>
      </c>
      <c r="Y101" s="23">
        <f t="shared" si="83"/>
        <v>2.7818056582259443E-2</v>
      </c>
      <c r="Z101" s="27">
        <f t="shared" si="84"/>
        <v>1.1912905999741756</v>
      </c>
      <c r="AA101" s="27">
        <f t="shared" ca="1" si="150"/>
        <v>-1.9039547237244658E-2</v>
      </c>
      <c r="AB101" s="43">
        <f t="shared" ca="1" si="151"/>
        <v>0</v>
      </c>
      <c r="AC101" s="25">
        <f t="shared" si="55"/>
        <v>91.513322000000002</v>
      </c>
      <c r="AD101" s="26">
        <f t="shared" si="85"/>
        <v>1</v>
      </c>
      <c r="AE101" s="23">
        <f t="shared" si="86"/>
        <v>2.7818056582259443E-2</v>
      </c>
      <c r="AF101" s="27">
        <f t="shared" si="87"/>
        <v>1.3181289530133917</v>
      </c>
      <c r="AG101" s="27">
        <f t="shared" ca="1" si="152"/>
        <v>0</v>
      </c>
      <c r="AH101" s="43">
        <f t="shared" ca="1" si="153"/>
        <v>0</v>
      </c>
      <c r="AI101" s="25">
        <f t="shared" si="56"/>
        <v>85.308468999999988</v>
      </c>
      <c r="AJ101" s="26">
        <f t="shared" si="88"/>
        <v>1</v>
      </c>
      <c r="AK101" s="23">
        <f t="shared" si="89"/>
        <v>2.7818056582259443E-2</v>
      </c>
      <c r="AL101" s="27">
        <f t="shared" si="90"/>
        <v>1.848366860560924</v>
      </c>
      <c r="AM101" s="27">
        <f t="shared" ca="1" si="154"/>
        <v>0</v>
      </c>
      <c r="AN101" s="43">
        <f t="shared" ca="1" si="155"/>
        <v>0</v>
      </c>
      <c r="AO101" s="25">
        <f t="shared" si="57"/>
        <v>85.308468999999988</v>
      </c>
      <c r="AP101" s="34">
        <f t="shared" si="91"/>
        <v>1</v>
      </c>
      <c r="AQ101" s="23">
        <f t="shared" si="92"/>
        <v>2.7818056582259443E-2</v>
      </c>
      <c r="AR101" s="27">
        <f t="shared" si="93"/>
        <v>1.4346962177005711</v>
      </c>
      <c r="AS101" s="27">
        <f t="shared" ca="1" si="156"/>
        <v>0</v>
      </c>
      <c r="AT101" s="43">
        <f t="shared" ca="1" si="157"/>
        <v>0</v>
      </c>
      <c r="AU101" s="25">
        <f t="shared" si="58"/>
        <v>91.513322000000002</v>
      </c>
      <c r="AV101" s="26">
        <f t="shared" si="94"/>
        <v>1</v>
      </c>
      <c r="AW101" s="23">
        <f t="shared" si="95"/>
        <v>2.7818056582259443E-2</v>
      </c>
      <c r="AX101" s="27">
        <f t="shared" si="96"/>
        <v>1.3556351906716866</v>
      </c>
      <c r="AY101" s="27">
        <f t="shared" ca="1" si="158"/>
        <v>0</v>
      </c>
      <c r="AZ101" s="43">
        <f t="shared" ca="1" si="159"/>
        <v>0</v>
      </c>
      <c r="BA101" s="25">
        <f t="shared" si="59"/>
        <v>91.513322000000002</v>
      </c>
      <c r="BB101" s="26">
        <f t="shared" si="97"/>
        <v>1</v>
      </c>
      <c r="BC101" s="23">
        <f t="shared" si="98"/>
        <v>2.7818056582259443E-2</v>
      </c>
      <c r="BD101" s="27">
        <f t="shared" si="99"/>
        <v>1.7096694953464757</v>
      </c>
      <c r="BE101" s="27">
        <f t="shared" ca="1" si="160"/>
        <v>0</v>
      </c>
      <c r="BF101" s="43">
        <f t="shared" ca="1" si="161"/>
        <v>0</v>
      </c>
      <c r="BG101" s="25">
        <f t="shared" si="60"/>
        <v>85.308468999999988</v>
      </c>
      <c r="BH101" s="26">
        <f t="shared" si="140"/>
        <v>1</v>
      </c>
      <c r="BI101" s="23">
        <f t="shared" si="100"/>
        <v>2.7818056582259443E-2</v>
      </c>
      <c r="BJ101" s="27">
        <f t="shared" si="101"/>
        <v>1.5283620661976443</v>
      </c>
      <c r="BK101" s="27">
        <f t="shared" ca="1" si="162"/>
        <v>0</v>
      </c>
      <c r="BL101" s="43">
        <f t="shared" ca="1" si="163"/>
        <v>0</v>
      </c>
      <c r="BM101" s="25">
        <f t="shared" si="61"/>
        <v>90.619571666666658</v>
      </c>
      <c r="BN101" s="26">
        <f t="shared" si="102"/>
        <v>1</v>
      </c>
      <c r="BO101" s="23">
        <f t="shared" si="103"/>
        <v>2.7818056582259443E-2</v>
      </c>
      <c r="BP101" s="27">
        <f t="shared" si="104"/>
        <v>1.6036162472292572</v>
      </c>
      <c r="BQ101" s="27">
        <f t="shared" ca="1" si="164"/>
        <v>0</v>
      </c>
      <c r="BR101" s="43">
        <f t="shared" ca="1" si="165"/>
        <v>0</v>
      </c>
      <c r="BS101" s="25">
        <f t="shared" si="62"/>
        <v>85.308468999999988</v>
      </c>
      <c r="BT101" s="34">
        <f t="shared" si="105"/>
        <v>1</v>
      </c>
      <c r="BU101" s="23">
        <f t="shared" si="106"/>
        <v>2.7818056582259443E-2</v>
      </c>
      <c r="BV101" s="27">
        <f t="shared" si="107"/>
        <v>1.5515373000168002</v>
      </c>
      <c r="BW101" s="27">
        <f t="shared" ca="1" si="166"/>
        <v>0</v>
      </c>
      <c r="BX101" s="43">
        <f t="shared" ca="1" si="167"/>
        <v>0</v>
      </c>
      <c r="BY101" s="25">
        <f t="shared" si="63"/>
        <v>101.33238</v>
      </c>
      <c r="BZ101" s="50">
        <f>IF($B100&gt;=BY100,MIN(1,1/$CA$15+BZ100),0)</f>
        <v>1</v>
      </c>
      <c r="CA101" s="23">
        <f t="shared" si="108"/>
        <v>2.7818056582259443E-2</v>
      </c>
      <c r="CB101" s="27">
        <f t="shared" si="109"/>
        <v>1.1346782690876041</v>
      </c>
      <c r="CC101" s="27">
        <f t="shared" ca="1" si="168"/>
        <v>-4.0559787873455933E-2</v>
      </c>
      <c r="CD101" s="43">
        <f t="shared" ca="1" si="169"/>
        <v>0</v>
      </c>
      <c r="CE101" s="25">
        <f t="shared" si="64"/>
        <v>91.513322000000002</v>
      </c>
      <c r="CF101" s="34">
        <f>IF($B100&gt;=CE100,MIN(1,1/$CA$15+CF100),0)</f>
        <v>1</v>
      </c>
      <c r="CG101" s="23">
        <f t="shared" si="110"/>
        <v>2.7818056582259443E-2</v>
      </c>
      <c r="CH101" s="27">
        <f t="shared" si="111"/>
        <v>1.3002177592700579</v>
      </c>
      <c r="CI101" s="27">
        <f t="shared" ca="1" si="170"/>
        <v>-3.3681947514259236E-2</v>
      </c>
      <c r="CJ101" s="43">
        <f t="shared" ca="1" si="171"/>
        <v>0</v>
      </c>
      <c r="CK101" s="25">
        <f t="shared" si="65"/>
        <v>85.308468999999988</v>
      </c>
      <c r="CL101" s="34">
        <f>IF($B100&gt;=CK100,MIN(1,1/$CA$15+CL100),0)</f>
        <v>1</v>
      </c>
      <c r="CM101" s="23">
        <f t="shared" si="112"/>
        <v>2.7818056582259443E-2</v>
      </c>
      <c r="CN101" s="27">
        <f t="shared" si="113"/>
        <v>1.7064261786298061</v>
      </c>
      <c r="CO101" s="27">
        <f t="shared" ca="1" si="172"/>
        <v>0</v>
      </c>
      <c r="CP101" s="43">
        <f t="shared" ca="1" si="173"/>
        <v>0</v>
      </c>
      <c r="CQ101" s="25">
        <f t="shared" si="138"/>
        <v>76.386259999999993</v>
      </c>
      <c r="CR101" s="34">
        <f>IF($B100&gt;=CQ100,MIN(1,1/$CA$15+CR100),0)</f>
        <v>1</v>
      </c>
      <c r="CS101" s="23">
        <f t="shared" si="114"/>
        <v>2.7818056582259443E-2</v>
      </c>
      <c r="CT101" s="27">
        <f t="shared" si="115"/>
        <v>1.4796781548141811</v>
      </c>
      <c r="CU101" s="27">
        <f t="shared" ca="1" si="174"/>
        <v>0</v>
      </c>
      <c r="CV101" s="43">
        <f t="shared" ca="1" si="175"/>
        <v>0</v>
      </c>
      <c r="CW101" s="25">
        <f t="shared" si="66"/>
        <v>85.308468999999988</v>
      </c>
      <c r="CX101" s="34">
        <f t="shared" si="116"/>
        <v>1</v>
      </c>
      <c r="CY101" s="23">
        <f t="shared" si="117"/>
        <v>2.7818056582259443E-2</v>
      </c>
      <c r="CZ101" s="27">
        <f t="shared" si="118"/>
        <v>1.3978213939078941</v>
      </c>
      <c r="DA101" s="27">
        <f t="shared" ca="1" si="176"/>
        <v>0</v>
      </c>
      <c r="DB101" s="43">
        <f t="shared" ca="1" si="177"/>
        <v>0</v>
      </c>
      <c r="DC101" s="25">
        <f t="shared" si="67"/>
        <v>85.308468999999988</v>
      </c>
      <c r="DD101" s="34">
        <f t="shared" si="68"/>
        <v>1</v>
      </c>
      <c r="DE101" s="23">
        <f t="shared" si="119"/>
        <v>2.7818056582259443E-2</v>
      </c>
      <c r="DF101" s="27">
        <f t="shared" si="120"/>
        <v>1.4620782624754147</v>
      </c>
      <c r="DG101" s="27">
        <f t="shared" ca="1" si="141"/>
        <v>0</v>
      </c>
      <c r="DH101" s="43">
        <f t="shared" ca="1" si="142"/>
        <v>0</v>
      </c>
      <c r="DI101" s="25">
        <f t="shared" si="69"/>
        <v>101.33238</v>
      </c>
      <c r="DJ101" s="26">
        <f>IF(DJ100=0,IF($B100&gt;=$DK$14*DI100,1,0),IF($B100&lt;DI100*$DK$16,0,1))</f>
        <v>1</v>
      </c>
      <c r="DK101" s="23">
        <f t="shared" si="121"/>
        <v>2.7818056582259443E-2</v>
      </c>
      <c r="DL101" s="27">
        <f t="shared" si="122"/>
        <v>1.5206827647173236</v>
      </c>
      <c r="DM101" s="27">
        <f t="shared" ca="1" si="178"/>
        <v>0</v>
      </c>
      <c r="DN101" s="43">
        <f t="shared" ca="1" si="179"/>
        <v>0</v>
      </c>
      <c r="DO101" s="25">
        <f t="shared" si="70"/>
        <v>91.513322000000002</v>
      </c>
      <c r="DP101" s="26">
        <f>IF(DP100=0,IF($B100&gt;=$DK$14*DO100,1,0),IF($B100&lt;DO100*$DK$16,0,1))</f>
        <v>1</v>
      </c>
      <c r="DQ101" s="23">
        <f t="shared" si="123"/>
        <v>2.7818056582259443E-2</v>
      </c>
      <c r="DR101" s="27">
        <f t="shared" si="124"/>
        <v>1.5179004643625473</v>
      </c>
      <c r="DS101" s="27">
        <f t="shared" ca="1" si="180"/>
        <v>0</v>
      </c>
      <c r="DT101" s="43">
        <f t="shared" ca="1" si="181"/>
        <v>0</v>
      </c>
      <c r="DU101" s="25">
        <f t="shared" si="71"/>
        <v>85.308468999999988</v>
      </c>
      <c r="DV101" s="26">
        <f>IF(DV100=0,IF($B100&gt;=$DK$14*DU100,1,0),IF($B100&lt;DU100*$DK$16,0,1))</f>
        <v>1</v>
      </c>
      <c r="DW101" s="23">
        <f t="shared" si="125"/>
        <v>2.7818056582259443E-2</v>
      </c>
      <c r="DX101" s="27">
        <f t="shared" si="126"/>
        <v>1.848366860560924</v>
      </c>
      <c r="DY101" s="27">
        <f t="shared" ca="1" si="182"/>
        <v>0</v>
      </c>
      <c r="DZ101" s="43">
        <f t="shared" ca="1" si="183"/>
        <v>0</v>
      </c>
      <c r="EA101" s="25">
        <f t="shared" si="139"/>
        <v>76.386259999999993</v>
      </c>
      <c r="EB101" s="26">
        <f>IF(EB100=0,IF($B100&gt;=$DK$14*EA100,1,0),IF($B100&lt;EA100*$DK$16,0,1))</f>
        <v>1</v>
      </c>
      <c r="EC101" s="23">
        <f t="shared" si="127"/>
        <v>2.7818056582259443E-2</v>
      </c>
      <c r="ED101" s="27">
        <f t="shared" si="128"/>
        <v>1.526198125730216</v>
      </c>
      <c r="EE101" s="27">
        <f t="shared" ca="1" si="184"/>
        <v>0</v>
      </c>
      <c r="EF101" s="43">
        <f t="shared" ca="1" si="185"/>
        <v>0</v>
      </c>
      <c r="EG101" s="25">
        <f t="shared" si="72"/>
        <v>85.308468999999988</v>
      </c>
      <c r="EH101" s="34">
        <f t="shared" si="129"/>
        <v>1</v>
      </c>
      <c r="EI101" s="23">
        <f t="shared" si="130"/>
        <v>2.7818056582259443E-2</v>
      </c>
      <c r="EJ101" s="27">
        <f t="shared" si="131"/>
        <v>1.6041493051603737</v>
      </c>
      <c r="EK101" s="27">
        <f t="shared" ca="1" si="186"/>
        <v>0</v>
      </c>
      <c r="EL101" s="43">
        <f t="shared" ca="1" si="187"/>
        <v>0</v>
      </c>
      <c r="EM101" s="47"/>
      <c r="EN101" s="47"/>
      <c r="EO101" s="47"/>
      <c r="EP101" s="47"/>
      <c r="EQ101" s="47"/>
      <c r="ER101" s="47"/>
      <c r="ES101" s="47"/>
      <c r="ET101" s="47"/>
      <c r="EU101" s="47"/>
      <c r="EV101" s="47"/>
      <c r="EW101" s="47"/>
      <c r="EX101" s="47"/>
      <c r="EY101" s="47"/>
      <c r="EZ101" s="47"/>
      <c r="FA101" s="25">
        <f t="shared" si="73"/>
        <v>85.308468999999988</v>
      </c>
      <c r="FB101" s="26">
        <f t="shared" si="132"/>
        <v>1</v>
      </c>
      <c r="FC101" s="23">
        <f t="shared" si="133"/>
        <v>2.7818056582259443E-2</v>
      </c>
      <c r="FD101" s="27">
        <f t="shared" si="134"/>
        <v>2.3139246090964445</v>
      </c>
      <c r="FE101" s="27">
        <f t="shared" ca="1" si="188"/>
        <v>0</v>
      </c>
      <c r="FF101" s="43">
        <f t="shared" ca="1" si="189"/>
        <v>0</v>
      </c>
      <c r="FG101" s="25">
        <f t="shared" si="74"/>
        <v>85.308468999999988</v>
      </c>
      <c r="FH101" s="26">
        <f t="shared" si="135"/>
        <v>1</v>
      </c>
      <c r="FI101" s="23">
        <f t="shared" si="136"/>
        <v>2.7818056582259443E-2</v>
      </c>
      <c r="FJ101" s="27">
        <f t="shared" si="137"/>
        <v>1.7321460980303578</v>
      </c>
      <c r="FK101" s="27">
        <f t="shared" ca="1" si="190"/>
        <v>0</v>
      </c>
      <c r="FL101" s="43">
        <f t="shared" ca="1" si="191"/>
        <v>0</v>
      </c>
      <c r="FM101" s="47"/>
      <c r="FN101" s="47"/>
    </row>
    <row r="102" spans="1:170" x14ac:dyDescent="0.2">
      <c r="A102" s="30">
        <v>27759</v>
      </c>
      <c r="B102" s="34">
        <v>102.68091</v>
      </c>
      <c r="C102" s="23">
        <v>5.57578984350382E-3</v>
      </c>
      <c r="D102" s="24">
        <f t="shared" si="143"/>
        <v>-4.0468259722703515E-4</v>
      </c>
      <c r="E102" s="25" t="e">
        <f>#N/A</f>
        <v>#N/A</v>
      </c>
      <c r="F102" s="26">
        <v>1</v>
      </c>
      <c r="G102" s="23">
        <f t="shared" si="75"/>
        <v>-4.0468259722703515E-4</v>
      </c>
      <c r="H102" s="27">
        <f t="shared" si="76"/>
        <v>1.1670393855253396</v>
      </c>
      <c r="I102" s="27">
        <f t="shared" ca="1" si="144"/>
        <v>-6.9627203613018551E-2</v>
      </c>
      <c r="J102" s="43">
        <f t="shared" ca="1" si="145"/>
        <v>0</v>
      </c>
      <c r="K102" s="25" t="e">
        <f>#N/A</f>
        <v>#N/A</v>
      </c>
      <c r="L102" s="26">
        <v>0</v>
      </c>
      <c r="M102" s="23">
        <f t="shared" si="77"/>
        <v>5.57578984350382E-3</v>
      </c>
      <c r="N102" s="27">
        <f t="shared" si="78"/>
        <v>1.2150979523639542</v>
      </c>
      <c r="O102" s="27">
        <f t="shared" ca="1" si="146"/>
        <v>0</v>
      </c>
      <c r="P102" s="43">
        <f t="shared" ca="1" si="147"/>
        <v>0</v>
      </c>
      <c r="Q102" s="25">
        <f t="shared" si="53"/>
        <v>88.133127999999999</v>
      </c>
      <c r="R102" s="26">
        <f t="shared" si="79"/>
        <v>1</v>
      </c>
      <c r="S102" s="23">
        <f t="shared" si="80"/>
        <v>-4.0468259722703515E-4</v>
      </c>
      <c r="T102" s="27">
        <f t="shared" si="81"/>
        <v>1.8476188586591638</v>
      </c>
      <c r="U102" s="27">
        <f t="shared" ca="1" si="148"/>
        <v>-4.0468259722703515E-4</v>
      </c>
      <c r="V102" s="43">
        <f t="shared" ca="1" si="149"/>
        <v>0</v>
      </c>
      <c r="W102" s="25">
        <f t="shared" si="54"/>
        <v>102.701695</v>
      </c>
      <c r="X102" s="26">
        <f t="shared" si="82"/>
        <v>1</v>
      </c>
      <c r="Y102" s="23">
        <f t="shared" si="83"/>
        <v>-4.0468259722703515E-4</v>
      </c>
      <c r="Z102" s="27">
        <f t="shared" si="84"/>
        <v>1.1908085054001258</v>
      </c>
      <c r="AA102" s="27">
        <f t="shared" ca="1" si="150"/>
        <v>-1.9436524861045856E-2</v>
      </c>
      <c r="AB102" s="43">
        <f t="shared" ca="1" si="151"/>
        <v>0</v>
      </c>
      <c r="AC102" s="25">
        <f t="shared" si="55"/>
        <v>95.780450000000002</v>
      </c>
      <c r="AD102" s="26">
        <f t="shared" si="85"/>
        <v>1</v>
      </c>
      <c r="AE102" s="23">
        <f t="shared" si="86"/>
        <v>-4.0468259722703515E-4</v>
      </c>
      <c r="AF102" s="27">
        <f t="shared" si="87"/>
        <v>1.3175955291652062</v>
      </c>
      <c r="AG102" s="27">
        <f t="shared" ca="1" si="152"/>
        <v>-4.0468259722703515E-4</v>
      </c>
      <c r="AH102" s="43">
        <f t="shared" ca="1" si="153"/>
        <v>0</v>
      </c>
      <c r="AI102" s="25">
        <f t="shared" si="56"/>
        <v>88.133127999999999</v>
      </c>
      <c r="AJ102" s="26">
        <f t="shared" si="88"/>
        <v>1</v>
      </c>
      <c r="AK102" s="23">
        <f t="shared" si="89"/>
        <v>-4.0468259722703515E-4</v>
      </c>
      <c r="AL102" s="27">
        <f t="shared" si="90"/>
        <v>1.8476188586591638</v>
      </c>
      <c r="AM102" s="27">
        <f t="shared" ca="1" si="154"/>
        <v>-4.0468259722703515E-4</v>
      </c>
      <c r="AN102" s="43">
        <f t="shared" ca="1" si="155"/>
        <v>0</v>
      </c>
      <c r="AO102" s="25">
        <f t="shared" si="57"/>
        <v>88.133127999999999</v>
      </c>
      <c r="AP102" s="34">
        <f t="shared" si="91"/>
        <v>1</v>
      </c>
      <c r="AQ102" s="23">
        <f t="shared" si="92"/>
        <v>-4.0468259722703515E-4</v>
      </c>
      <c r="AR102" s="27">
        <f t="shared" si="93"/>
        <v>1.4341156211089603</v>
      </c>
      <c r="AS102" s="27">
        <f t="shared" ca="1" si="156"/>
        <v>-4.0468259722703515E-4</v>
      </c>
      <c r="AT102" s="43">
        <f t="shared" ca="1" si="157"/>
        <v>0</v>
      </c>
      <c r="AU102" s="25">
        <f t="shared" si="58"/>
        <v>95.780450000000002</v>
      </c>
      <c r="AV102" s="26">
        <f t="shared" si="94"/>
        <v>1</v>
      </c>
      <c r="AW102" s="23">
        <f t="shared" si="95"/>
        <v>-4.0468259722703515E-4</v>
      </c>
      <c r="AX102" s="27">
        <f t="shared" si="96"/>
        <v>1.3550865887018333</v>
      </c>
      <c r="AY102" s="27">
        <f t="shared" ca="1" si="158"/>
        <v>-4.0468259722692412E-4</v>
      </c>
      <c r="AZ102" s="43">
        <f t="shared" ca="1" si="159"/>
        <v>0</v>
      </c>
      <c r="BA102" s="25">
        <f t="shared" si="59"/>
        <v>95.780450000000002</v>
      </c>
      <c r="BB102" s="26">
        <f t="shared" si="97"/>
        <v>1</v>
      </c>
      <c r="BC102" s="23">
        <f t="shared" si="98"/>
        <v>-4.0468259722703515E-4</v>
      </c>
      <c r="BD102" s="27">
        <f t="shared" si="99"/>
        <v>1.708977621854699</v>
      </c>
      <c r="BE102" s="27">
        <f t="shared" ca="1" si="160"/>
        <v>-4.0468259722703515E-4</v>
      </c>
      <c r="BF102" s="43">
        <f t="shared" ca="1" si="161"/>
        <v>0</v>
      </c>
      <c r="BG102" s="25">
        <f t="shared" si="60"/>
        <v>88.133127999999999</v>
      </c>
      <c r="BH102" s="26">
        <f t="shared" si="140"/>
        <v>1</v>
      </c>
      <c r="BI102" s="23">
        <f t="shared" si="100"/>
        <v>-4.0468259722703515E-4</v>
      </c>
      <c r="BJ102" s="27">
        <f t="shared" si="101"/>
        <v>1.5277435646671922</v>
      </c>
      <c r="BK102" s="27">
        <f t="shared" ca="1" si="162"/>
        <v>-4.0468259722703515E-4</v>
      </c>
      <c r="BL102" s="43">
        <f t="shared" ca="1" si="163"/>
        <v>0</v>
      </c>
      <c r="BM102" s="25">
        <f t="shared" si="61"/>
        <v>93.374586666666673</v>
      </c>
      <c r="BN102" s="26">
        <f t="shared" si="102"/>
        <v>1</v>
      </c>
      <c r="BO102" s="23">
        <f t="shared" si="103"/>
        <v>-4.0468259722703515E-4</v>
      </c>
      <c r="BP102" s="27">
        <f t="shared" si="104"/>
        <v>1.6029672916413731</v>
      </c>
      <c r="BQ102" s="27">
        <f t="shared" ca="1" si="164"/>
        <v>-4.0468259722703515E-4</v>
      </c>
      <c r="BR102" s="43">
        <f t="shared" ca="1" si="165"/>
        <v>0</v>
      </c>
      <c r="BS102" s="25">
        <f t="shared" si="62"/>
        <v>88.133127999999999</v>
      </c>
      <c r="BT102" s="34">
        <f t="shared" si="105"/>
        <v>1</v>
      </c>
      <c r="BU102" s="23">
        <f t="shared" si="106"/>
        <v>-4.0468259722703515E-4</v>
      </c>
      <c r="BV102" s="27">
        <f t="shared" si="107"/>
        <v>1.5509094198725348</v>
      </c>
      <c r="BW102" s="27">
        <f t="shared" ca="1" si="166"/>
        <v>-4.0468259722703515E-4</v>
      </c>
      <c r="BX102" s="43">
        <f t="shared" ca="1" si="167"/>
        <v>0</v>
      </c>
      <c r="BY102" s="25">
        <f t="shared" si="63"/>
        <v>102.701695</v>
      </c>
      <c r="BZ102" s="50">
        <f>IF($B101&gt;=BY101,MIN(1,1/$CA$15+BZ101),0)</f>
        <v>1</v>
      </c>
      <c r="CA102" s="23">
        <f t="shared" si="108"/>
        <v>-4.0468259722703515E-4</v>
      </c>
      <c r="CB102" s="27">
        <f t="shared" si="109"/>
        <v>1.1342190845386526</v>
      </c>
      <c r="CC102" s="27">
        <f t="shared" ca="1" si="168"/>
        <v>-4.0948056630383367E-2</v>
      </c>
      <c r="CD102" s="43">
        <f t="shared" ca="1" si="169"/>
        <v>0</v>
      </c>
      <c r="CE102" s="25">
        <f t="shared" si="64"/>
        <v>95.780450000000002</v>
      </c>
      <c r="CF102" s="34">
        <f>IF($B101&gt;=CE101,MIN(1,1/$CA$15+CF101),0)</f>
        <v>1</v>
      </c>
      <c r="CG102" s="23">
        <f t="shared" si="110"/>
        <v>-4.0468259722703515E-4</v>
      </c>
      <c r="CH102" s="27">
        <f t="shared" si="111"/>
        <v>1.2996915837702758</v>
      </c>
      <c r="CI102" s="27">
        <f t="shared" ca="1" si="170"/>
        <v>-3.4072999613486421E-2</v>
      </c>
      <c r="CJ102" s="43">
        <f t="shared" ca="1" si="171"/>
        <v>0</v>
      </c>
      <c r="CK102" s="25">
        <f t="shared" si="65"/>
        <v>88.133127999999999</v>
      </c>
      <c r="CL102" s="34">
        <f>IF($B101&gt;=CK101,MIN(1,1/$CA$15+CL101),0)</f>
        <v>1</v>
      </c>
      <c r="CM102" s="23">
        <f t="shared" si="112"/>
        <v>-4.0468259722703515E-4</v>
      </c>
      <c r="CN102" s="27">
        <f t="shared" si="113"/>
        <v>1.7057356176518619</v>
      </c>
      <c r="CO102" s="27">
        <f t="shared" ca="1" si="172"/>
        <v>-4.0468259722703515E-4</v>
      </c>
      <c r="CP102" s="43">
        <f t="shared" ca="1" si="173"/>
        <v>0</v>
      </c>
      <c r="CQ102" s="25">
        <f t="shared" si="138"/>
        <v>77.601047999999992</v>
      </c>
      <c r="CR102" s="34">
        <f>IF($B101&gt;=CQ101,MIN(1,1/$CA$15+CR101),0)</f>
        <v>1</v>
      </c>
      <c r="CS102" s="23">
        <f t="shared" si="114"/>
        <v>-4.0468259722703515E-4</v>
      </c>
      <c r="CT102" s="27">
        <f t="shared" si="115"/>
        <v>1.4790793548154308</v>
      </c>
      <c r="CU102" s="27">
        <f t="shared" ca="1" si="174"/>
        <v>-4.0468259722703515E-4</v>
      </c>
      <c r="CV102" s="43">
        <f t="shared" ca="1" si="175"/>
        <v>0</v>
      </c>
      <c r="CW102" s="25">
        <f t="shared" si="66"/>
        <v>88.133127999999999</v>
      </c>
      <c r="CX102" s="34">
        <f t="shared" si="116"/>
        <v>1</v>
      </c>
      <c r="CY102" s="23">
        <f t="shared" si="117"/>
        <v>-4.0468259722703515E-4</v>
      </c>
      <c r="CZ102" s="27">
        <f t="shared" si="118"/>
        <v>1.3972557199157478</v>
      </c>
      <c r="DA102" s="27">
        <f t="shared" ca="1" si="176"/>
        <v>-4.0468259722714617E-4</v>
      </c>
      <c r="DB102" s="43">
        <f t="shared" ca="1" si="177"/>
        <v>0</v>
      </c>
      <c r="DC102" s="25">
        <f t="shared" si="67"/>
        <v>88.133127999999999</v>
      </c>
      <c r="DD102" s="34">
        <f t="shared" si="68"/>
        <v>1</v>
      </c>
      <c r="DE102" s="23">
        <f t="shared" si="119"/>
        <v>-4.0468259722703515E-4</v>
      </c>
      <c r="DF102" s="27">
        <f t="shared" si="120"/>
        <v>1.461486584846807</v>
      </c>
      <c r="DG102" s="27">
        <f t="shared" ca="1" si="141"/>
        <v>-4.0468259722703515E-4</v>
      </c>
      <c r="DH102" s="43">
        <f t="shared" ca="1" si="142"/>
        <v>0</v>
      </c>
      <c r="DI102" s="25">
        <f t="shared" si="69"/>
        <v>102.701695</v>
      </c>
      <c r="DJ102" s="26">
        <f>IF(DJ101=0,IF($B101&gt;=$DK$14*DI101,1,0),IF($B101&lt;DI101*$DK$16,0,1))</f>
        <v>1</v>
      </c>
      <c r="DK102" s="23">
        <f t="shared" si="121"/>
        <v>-4.0468259722703515E-4</v>
      </c>
      <c r="DL102" s="27">
        <f t="shared" si="122"/>
        <v>1.5200673708665393</v>
      </c>
      <c r="DM102" s="27">
        <f t="shared" ca="1" si="178"/>
        <v>-4.0468259722703515E-4</v>
      </c>
      <c r="DN102" s="43">
        <f t="shared" ca="1" si="179"/>
        <v>0</v>
      </c>
      <c r="DO102" s="25">
        <f t="shared" si="70"/>
        <v>95.780450000000002</v>
      </c>
      <c r="DP102" s="26">
        <f>IF(DP101=0,IF($B101&gt;=$DK$14*DO101,1,0),IF($B101&lt;DO101*$DK$16,0,1))</f>
        <v>1</v>
      </c>
      <c r="DQ102" s="23">
        <f t="shared" si="123"/>
        <v>-4.0468259722703515E-4</v>
      </c>
      <c r="DR102" s="27">
        <f t="shared" si="124"/>
        <v>1.5172861964602971</v>
      </c>
      <c r="DS102" s="27">
        <f t="shared" ca="1" si="180"/>
        <v>-4.0468259722703515E-4</v>
      </c>
      <c r="DT102" s="43">
        <f t="shared" ca="1" si="181"/>
        <v>0</v>
      </c>
      <c r="DU102" s="25">
        <f t="shared" si="71"/>
        <v>88.133127999999999</v>
      </c>
      <c r="DV102" s="26">
        <f>IF(DV101=0,IF($B101&gt;=$DK$14*DU101,1,0),IF($B101&lt;DU101*$DK$16,0,1))</f>
        <v>1</v>
      </c>
      <c r="DW102" s="23">
        <f t="shared" si="125"/>
        <v>-4.0468259722703515E-4</v>
      </c>
      <c r="DX102" s="27">
        <f t="shared" si="126"/>
        <v>1.8476188586591638</v>
      </c>
      <c r="DY102" s="27">
        <f t="shared" ca="1" si="182"/>
        <v>-4.0468259722703515E-4</v>
      </c>
      <c r="DZ102" s="43">
        <f t="shared" ca="1" si="183"/>
        <v>0</v>
      </c>
      <c r="EA102" s="25">
        <f t="shared" si="139"/>
        <v>77.601047999999992</v>
      </c>
      <c r="EB102" s="26">
        <f>IF(EB101=0,IF($B101&gt;=$DK$14*EA101,1,0),IF($B101&lt;EA101*$DK$16,0,1))</f>
        <v>1</v>
      </c>
      <c r="EC102" s="23">
        <f t="shared" si="127"/>
        <v>-4.0468259722703515E-4</v>
      </c>
      <c r="ED102" s="27">
        <f t="shared" si="128"/>
        <v>1.5255804999088125</v>
      </c>
      <c r="EE102" s="27">
        <f t="shared" ca="1" si="184"/>
        <v>-4.0468259722703515E-4</v>
      </c>
      <c r="EF102" s="43">
        <f t="shared" ca="1" si="185"/>
        <v>0</v>
      </c>
      <c r="EG102" s="25">
        <f t="shared" si="72"/>
        <v>88.133127999999999</v>
      </c>
      <c r="EH102" s="34">
        <f t="shared" si="129"/>
        <v>1</v>
      </c>
      <c r="EI102" s="23">
        <f t="shared" si="130"/>
        <v>-4.0468259722703515E-4</v>
      </c>
      <c r="EJ102" s="27">
        <f t="shared" si="131"/>
        <v>1.6035001338532215</v>
      </c>
      <c r="EK102" s="27">
        <f t="shared" ca="1" si="186"/>
        <v>-4.0468259722692412E-4</v>
      </c>
      <c r="EL102" s="43">
        <f t="shared" ca="1" si="187"/>
        <v>0</v>
      </c>
      <c r="EM102" s="47"/>
      <c r="EN102" s="47"/>
      <c r="EO102" s="47"/>
      <c r="EP102" s="47"/>
      <c r="EQ102" s="47"/>
      <c r="ER102" s="47"/>
      <c r="ES102" s="47"/>
      <c r="ET102" s="47"/>
      <c r="EU102" s="47"/>
      <c r="EV102" s="47"/>
      <c r="EW102" s="47"/>
      <c r="EX102" s="47"/>
      <c r="EY102" s="47"/>
      <c r="EZ102" s="47"/>
      <c r="FA102" s="25">
        <f t="shared" si="73"/>
        <v>88.133127999999999</v>
      </c>
      <c r="FB102" s="26">
        <f t="shared" si="132"/>
        <v>1</v>
      </c>
      <c r="FC102" s="23">
        <f t="shared" si="133"/>
        <v>-4.0468259722703515E-4</v>
      </c>
      <c r="FD102" s="27">
        <f t="shared" si="134"/>
        <v>2.3129882040758476</v>
      </c>
      <c r="FE102" s="27">
        <f t="shared" ca="1" si="188"/>
        <v>-4.0468259722714617E-4</v>
      </c>
      <c r="FF102" s="43">
        <f t="shared" ca="1" si="189"/>
        <v>0</v>
      </c>
      <c r="FG102" s="25">
        <f t="shared" si="74"/>
        <v>88.133127999999999</v>
      </c>
      <c r="FH102" s="26">
        <f t="shared" si="135"/>
        <v>1</v>
      </c>
      <c r="FI102" s="23">
        <f t="shared" si="136"/>
        <v>-4.0468259722703515E-4</v>
      </c>
      <c r="FJ102" s="27">
        <f t="shared" si="137"/>
        <v>1.7314451286486301</v>
      </c>
      <c r="FK102" s="27">
        <f t="shared" ca="1" si="190"/>
        <v>-4.0468259722714617E-4</v>
      </c>
      <c r="FL102" s="43">
        <f t="shared" ca="1" si="191"/>
        <v>0</v>
      </c>
      <c r="FM102" s="47"/>
      <c r="FN102" s="47"/>
    </row>
    <row r="103" spans="1:170" x14ac:dyDescent="0.2">
      <c r="A103" s="30">
        <v>27790</v>
      </c>
      <c r="B103" s="34">
        <v>111.85621</v>
      </c>
      <c r="C103" s="23">
        <v>5.6149760098640478E-3</v>
      </c>
      <c r="D103" s="24">
        <f t="shared" si="143"/>
        <v>8.9357408305010155E-2</v>
      </c>
      <c r="E103" s="25" t="e">
        <f>#N/A</f>
        <v>#N/A</v>
      </c>
      <c r="F103" s="26">
        <v>1</v>
      </c>
      <c r="G103" s="23">
        <f t="shared" si="75"/>
        <v>8.9357408305010155E-2</v>
      </c>
      <c r="H103" s="27">
        <f t="shared" si="76"/>
        <v>1.2713230004057554</v>
      </c>
      <c r="I103" s="27">
        <f t="shared" ca="1" si="144"/>
        <v>0</v>
      </c>
      <c r="J103" s="43">
        <f t="shared" ca="1" si="145"/>
        <v>0</v>
      </c>
      <c r="K103" s="25" t="e">
        <f>#N/A</f>
        <v>#N/A</v>
      </c>
      <c r="L103" s="26">
        <v>0</v>
      </c>
      <c r="M103" s="23">
        <f t="shared" si="77"/>
        <v>5.6149760098640478E-3</v>
      </c>
      <c r="N103" s="27">
        <f t="shared" si="78"/>
        <v>1.2219206982161128</v>
      </c>
      <c r="O103" s="27">
        <f t="shared" ca="1" si="146"/>
        <v>0</v>
      </c>
      <c r="P103" s="43">
        <f t="shared" ca="1" si="147"/>
        <v>0</v>
      </c>
      <c r="Q103" s="25">
        <f t="shared" si="53"/>
        <v>91.820777000000007</v>
      </c>
      <c r="R103" s="26">
        <f t="shared" si="79"/>
        <v>1</v>
      </c>
      <c r="S103" s="23">
        <f t="shared" si="80"/>
        <v>8.9357408305010155E-2</v>
      </c>
      <c r="T103" s="27">
        <f t="shared" si="81"/>
        <v>2.0127172914044076</v>
      </c>
      <c r="U103" s="27">
        <f t="shared" ca="1" si="148"/>
        <v>0</v>
      </c>
      <c r="V103" s="43">
        <f t="shared" ca="1" si="149"/>
        <v>0</v>
      </c>
      <c r="W103" s="25">
        <f t="shared" si="54"/>
        <v>107.26856000000001</v>
      </c>
      <c r="X103" s="26">
        <f t="shared" si="82"/>
        <v>0</v>
      </c>
      <c r="Y103" s="23">
        <f t="shared" si="83"/>
        <v>5.6149760098640478E-3</v>
      </c>
      <c r="Z103" s="27">
        <f t="shared" si="84"/>
        <v>1.1974948665902896</v>
      </c>
      <c r="AA103" s="27">
        <f t="shared" ca="1" si="150"/>
        <v>-1.3930684471991639E-2</v>
      </c>
      <c r="AB103" s="43">
        <f t="shared" ca="1" si="151"/>
        <v>0</v>
      </c>
      <c r="AC103" s="25">
        <f t="shared" si="55"/>
        <v>102.125646</v>
      </c>
      <c r="AD103" s="26">
        <f t="shared" si="85"/>
        <v>1</v>
      </c>
      <c r="AE103" s="23">
        <f t="shared" si="86"/>
        <v>8.9357408305010155E-2</v>
      </c>
      <c r="AF103" s="27">
        <f t="shared" si="87"/>
        <v>1.4353324508456775</v>
      </c>
      <c r="AG103" s="27">
        <f t="shared" ca="1" si="152"/>
        <v>0</v>
      </c>
      <c r="AH103" s="43">
        <f t="shared" ca="1" si="153"/>
        <v>0</v>
      </c>
      <c r="AI103" s="25">
        <f t="shared" si="56"/>
        <v>91.820777000000007</v>
      </c>
      <c r="AJ103" s="26">
        <f t="shared" si="88"/>
        <v>1</v>
      </c>
      <c r="AK103" s="23">
        <f t="shared" si="89"/>
        <v>8.9357408305010155E-2</v>
      </c>
      <c r="AL103" s="27">
        <f t="shared" si="90"/>
        <v>2.0127172914044076</v>
      </c>
      <c r="AM103" s="27">
        <f t="shared" ca="1" si="154"/>
        <v>0</v>
      </c>
      <c r="AN103" s="43">
        <f t="shared" ca="1" si="155"/>
        <v>0</v>
      </c>
      <c r="AO103" s="25">
        <f t="shared" si="57"/>
        <v>91.820777000000007</v>
      </c>
      <c r="AP103" s="34">
        <f t="shared" si="91"/>
        <v>0.66666666666666663</v>
      </c>
      <c r="AQ103" s="23">
        <f t="shared" si="92"/>
        <v>6.1443264206628122E-2</v>
      </c>
      <c r="AR103" s="27">
        <f t="shared" si="93"/>
        <v>1.5222323661196107</v>
      </c>
      <c r="AS103" s="27">
        <f t="shared" ca="1" si="156"/>
        <v>0</v>
      </c>
      <c r="AT103" s="43">
        <f t="shared" ca="1" si="157"/>
        <v>0</v>
      </c>
      <c r="AU103" s="25">
        <f t="shared" si="58"/>
        <v>102.125646</v>
      </c>
      <c r="AV103" s="26">
        <f t="shared" si="94"/>
        <v>1</v>
      </c>
      <c r="AW103" s="23">
        <f t="shared" si="95"/>
        <v>8.9357408305010155E-2</v>
      </c>
      <c r="AX103" s="27">
        <f t="shared" si="96"/>
        <v>1.4761736142971065</v>
      </c>
      <c r="AY103" s="27">
        <f t="shared" ca="1" si="158"/>
        <v>0</v>
      </c>
      <c r="AZ103" s="43">
        <f t="shared" ca="1" si="159"/>
        <v>0</v>
      </c>
      <c r="BA103" s="25">
        <f t="shared" si="59"/>
        <v>102.125646</v>
      </c>
      <c r="BB103" s="26">
        <f t="shared" si="97"/>
        <v>1</v>
      </c>
      <c r="BC103" s="23">
        <f t="shared" si="98"/>
        <v>8.9357408305010155E-2</v>
      </c>
      <c r="BD103" s="27">
        <f t="shared" si="99"/>
        <v>1.8616874329948947</v>
      </c>
      <c r="BE103" s="27">
        <f t="shared" ca="1" si="160"/>
        <v>0</v>
      </c>
      <c r="BF103" s="43">
        <f t="shared" ca="1" si="161"/>
        <v>0</v>
      </c>
      <c r="BG103" s="25">
        <f t="shared" si="60"/>
        <v>91.820777000000007</v>
      </c>
      <c r="BH103" s="26">
        <f t="shared" si="140"/>
        <v>1</v>
      </c>
      <c r="BI103" s="23">
        <f t="shared" si="100"/>
        <v>8.9357408305010155E-2</v>
      </c>
      <c r="BJ103" s="27">
        <f t="shared" si="101"/>
        <v>1.6642587701605103</v>
      </c>
      <c r="BK103" s="27">
        <f t="shared" ca="1" si="162"/>
        <v>0</v>
      </c>
      <c r="BL103" s="43">
        <f t="shared" ca="1" si="163"/>
        <v>0</v>
      </c>
      <c r="BM103" s="25">
        <f t="shared" si="61"/>
        <v>98.459743333333336</v>
      </c>
      <c r="BN103" s="26">
        <f t="shared" si="102"/>
        <v>1</v>
      </c>
      <c r="BO103" s="23">
        <f t="shared" si="103"/>
        <v>8.9357408305010155E-2</v>
      </c>
      <c r="BP103" s="27">
        <f t="shared" si="104"/>
        <v>1.7462042944201475</v>
      </c>
      <c r="BQ103" s="27">
        <f t="shared" ca="1" si="164"/>
        <v>0</v>
      </c>
      <c r="BR103" s="43">
        <f t="shared" ca="1" si="165"/>
        <v>0</v>
      </c>
      <c r="BS103" s="25">
        <f t="shared" si="62"/>
        <v>91.820777000000007</v>
      </c>
      <c r="BT103" s="34">
        <f t="shared" si="105"/>
        <v>1</v>
      </c>
      <c r="BU103" s="23">
        <f t="shared" si="106"/>
        <v>8.9357408305010155E-2</v>
      </c>
      <c r="BV103" s="27">
        <f t="shared" si="107"/>
        <v>1.6894946661481713</v>
      </c>
      <c r="BW103" s="27">
        <f t="shared" ca="1" si="166"/>
        <v>0</v>
      </c>
      <c r="BX103" s="43">
        <f t="shared" ca="1" si="167"/>
        <v>0</v>
      </c>
      <c r="BY103" s="25">
        <f t="shared" si="63"/>
        <v>107.26856000000001</v>
      </c>
      <c r="BZ103" s="50">
        <f>IF($B102&gt;=BY102,MIN(1,1/$CA$15+BZ102),0)</f>
        <v>0</v>
      </c>
      <c r="CA103" s="23">
        <f t="shared" si="108"/>
        <v>5.6149760098640478E-3</v>
      </c>
      <c r="CB103" s="27">
        <f t="shared" si="109"/>
        <v>1.1405876974882672</v>
      </c>
      <c r="CC103" s="27">
        <f t="shared" ca="1" si="168"/>
        <v>-3.5563002976149338E-2</v>
      </c>
      <c r="CD103" s="43">
        <f t="shared" ca="1" si="169"/>
        <v>0</v>
      </c>
      <c r="CE103" s="25">
        <f t="shared" si="64"/>
        <v>102.125646</v>
      </c>
      <c r="CF103" s="34">
        <f>IF($B102&gt;=CE102,MIN(1,1/$CA$15+CF102),0)</f>
        <v>1</v>
      </c>
      <c r="CG103" s="23">
        <f t="shared" si="110"/>
        <v>8.9357408305010155E-2</v>
      </c>
      <c r="CH103" s="27">
        <f t="shared" si="111"/>
        <v>1.4158286552918218</v>
      </c>
      <c r="CI103" s="27">
        <f t="shared" ca="1" si="170"/>
        <v>0</v>
      </c>
      <c r="CJ103" s="43">
        <f t="shared" ca="1" si="171"/>
        <v>0</v>
      </c>
      <c r="CK103" s="25">
        <f t="shared" si="65"/>
        <v>91.820777000000007</v>
      </c>
      <c r="CL103" s="34">
        <f>IF($B102&gt;=CK102,MIN(1,1/$CA$15+CL102),0)</f>
        <v>1</v>
      </c>
      <c r="CM103" s="23">
        <f t="shared" si="112"/>
        <v>8.9357408305010155E-2</v>
      </c>
      <c r="CN103" s="27">
        <f t="shared" si="113"/>
        <v>1.858155731698778</v>
      </c>
      <c r="CO103" s="27">
        <f t="shared" ca="1" si="172"/>
        <v>0</v>
      </c>
      <c r="CP103" s="43">
        <f t="shared" ca="1" si="173"/>
        <v>0</v>
      </c>
      <c r="CQ103" s="25">
        <f t="shared" si="138"/>
        <v>79.424563499999991</v>
      </c>
      <c r="CR103" s="34">
        <f>IF($B102&gt;=CQ102,MIN(1,1/$CA$15+CR102),0)</f>
        <v>1</v>
      </c>
      <c r="CS103" s="23">
        <f t="shared" si="114"/>
        <v>8.9357408305010155E-2</v>
      </c>
      <c r="CT103" s="27">
        <f t="shared" si="115"/>
        <v>1.6112460526391843</v>
      </c>
      <c r="CU103" s="27">
        <f t="shared" ca="1" si="174"/>
        <v>0</v>
      </c>
      <c r="CV103" s="43">
        <f t="shared" ca="1" si="175"/>
        <v>0</v>
      </c>
      <c r="CW103" s="25">
        <f t="shared" si="66"/>
        <v>91.820777000000007</v>
      </c>
      <c r="CX103" s="34">
        <f t="shared" si="116"/>
        <v>0.75</v>
      </c>
      <c r="CY103" s="23">
        <f t="shared" si="117"/>
        <v>6.8421800231223628E-2</v>
      </c>
      <c r="CZ103" s="27">
        <f t="shared" si="118"/>
        <v>1.4928584716557576</v>
      </c>
      <c r="DA103" s="27">
        <f t="shared" ca="1" si="176"/>
        <v>0</v>
      </c>
      <c r="DB103" s="43">
        <f t="shared" ca="1" si="177"/>
        <v>0</v>
      </c>
      <c r="DC103" s="25">
        <f t="shared" si="67"/>
        <v>91.820777000000007</v>
      </c>
      <c r="DD103" s="34">
        <f t="shared" si="68"/>
        <v>0.83333333333333326</v>
      </c>
      <c r="DE103" s="23">
        <f t="shared" si="119"/>
        <v>7.3074157580953966E-2</v>
      </c>
      <c r="DF103" s="27">
        <f t="shared" si="120"/>
        <v>1.5682834858503527</v>
      </c>
      <c r="DG103" s="27">
        <f t="shared" ca="1" si="141"/>
        <v>0</v>
      </c>
      <c r="DH103" s="43">
        <f t="shared" ca="1" si="142"/>
        <v>0</v>
      </c>
      <c r="DI103" s="25">
        <f t="shared" si="69"/>
        <v>107.26856000000001</v>
      </c>
      <c r="DJ103" s="26">
        <f>IF(DJ102=0,IF($B102&gt;=$DK$14*DI102,1,0),IF($B102&lt;DI102*$DK$16,0,1))</f>
        <v>0</v>
      </c>
      <c r="DK103" s="23">
        <f t="shared" si="121"/>
        <v>5.6149760098640478E-3</v>
      </c>
      <c r="DL103" s="27">
        <f t="shared" si="122"/>
        <v>1.5286025126873319</v>
      </c>
      <c r="DM103" s="27">
        <f t="shared" ca="1" si="178"/>
        <v>0</v>
      </c>
      <c r="DN103" s="43">
        <f t="shared" ca="1" si="179"/>
        <v>0</v>
      </c>
      <c r="DO103" s="25">
        <f t="shared" si="70"/>
        <v>102.125646</v>
      </c>
      <c r="DP103" s="26">
        <f>IF(DP102=0,IF($B102&gt;=$DK$14*DO102,1,0),IF($B102&lt;DO102*$DK$16,0,1))</f>
        <v>1</v>
      </c>
      <c r="DQ103" s="23">
        <f t="shared" si="123"/>
        <v>8.9357408305010155E-2</v>
      </c>
      <c r="DR103" s="27">
        <f t="shared" si="124"/>
        <v>1.6528669586329556</v>
      </c>
      <c r="DS103" s="27">
        <f t="shared" ca="1" si="180"/>
        <v>0</v>
      </c>
      <c r="DT103" s="43">
        <f t="shared" ca="1" si="181"/>
        <v>0</v>
      </c>
      <c r="DU103" s="25">
        <f t="shared" si="71"/>
        <v>91.820777000000007</v>
      </c>
      <c r="DV103" s="26">
        <f>IF(DV102=0,IF($B102&gt;=$DK$14*DU102,1,0),IF($B102&lt;DU102*$DK$16,0,1))</f>
        <v>1</v>
      </c>
      <c r="DW103" s="23">
        <f t="shared" si="125"/>
        <v>8.9357408305010155E-2</v>
      </c>
      <c r="DX103" s="27">
        <f t="shared" si="126"/>
        <v>2.0127172914044076</v>
      </c>
      <c r="DY103" s="27">
        <f t="shared" ca="1" si="182"/>
        <v>0</v>
      </c>
      <c r="DZ103" s="43">
        <f t="shared" ca="1" si="183"/>
        <v>0</v>
      </c>
      <c r="EA103" s="25">
        <f t="shared" si="139"/>
        <v>79.424563499999991</v>
      </c>
      <c r="EB103" s="26">
        <f>IF(EB102=0,IF($B102&gt;=$DK$14*EA102,1,0),IF($B102&lt;EA102*$DK$16,0,1))</f>
        <v>1</v>
      </c>
      <c r="EC103" s="23">
        <f t="shared" si="127"/>
        <v>8.9357408305010155E-2</v>
      </c>
      <c r="ED103" s="27">
        <f t="shared" si="128"/>
        <v>1.6619024195413257</v>
      </c>
      <c r="EE103" s="27">
        <f t="shared" ca="1" si="184"/>
        <v>0</v>
      </c>
      <c r="EF103" s="43">
        <f t="shared" ca="1" si="185"/>
        <v>0</v>
      </c>
      <c r="EG103" s="25">
        <f t="shared" si="72"/>
        <v>91.820777000000007</v>
      </c>
      <c r="EH103" s="34">
        <f t="shared" si="129"/>
        <v>0.75</v>
      </c>
      <c r="EI103" s="23">
        <f t="shared" si="130"/>
        <v>6.8421800231223628E-2</v>
      </c>
      <c r="EJ103" s="27">
        <f t="shared" si="131"/>
        <v>1.713214499682467</v>
      </c>
      <c r="EK103" s="27">
        <f t="shared" ca="1" si="186"/>
        <v>0</v>
      </c>
      <c r="EL103" s="43">
        <f t="shared" ca="1" si="187"/>
        <v>0</v>
      </c>
      <c r="EM103" s="47"/>
      <c r="EN103" s="47"/>
      <c r="EO103" s="47"/>
      <c r="EP103" s="47"/>
      <c r="EQ103" s="47"/>
      <c r="ER103" s="47"/>
      <c r="ES103" s="47"/>
      <c r="ET103" s="47"/>
      <c r="EU103" s="47"/>
      <c r="EV103" s="47"/>
      <c r="EW103" s="47"/>
      <c r="EX103" s="47"/>
      <c r="EY103" s="47"/>
      <c r="EZ103" s="47"/>
      <c r="FA103" s="25">
        <f t="shared" si="73"/>
        <v>91.820777000000007</v>
      </c>
      <c r="FB103" s="26">
        <f t="shared" si="132"/>
        <v>1</v>
      </c>
      <c r="FC103" s="23">
        <f t="shared" si="133"/>
        <v>8.9357408305010155E-2</v>
      </c>
      <c r="FD103" s="27">
        <f t="shared" si="134"/>
        <v>2.5196708354321253</v>
      </c>
      <c r="FE103" s="27">
        <f t="shared" ca="1" si="188"/>
        <v>0</v>
      </c>
      <c r="FF103" s="43">
        <f t="shared" ca="1" si="189"/>
        <v>0</v>
      </c>
      <c r="FG103" s="25">
        <f t="shared" si="74"/>
        <v>91.820777000000007</v>
      </c>
      <c r="FH103" s="26">
        <f t="shared" si="135"/>
        <v>1</v>
      </c>
      <c r="FI103" s="23">
        <f t="shared" si="136"/>
        <v>8.9357408305010155E-2</v>
      </c>
      <c r="FJ103" s="27">
        <f t="shared" si="137"/>
        <v>1.8861625779670066</v>
      </c>
      <c r="FK103" s="27">
        <f t="shared" ca="1" si="190"/>
        <v>0</v>
      </c>
      <c r="FL103" s="43">
        <f t="shared" ca="1" si="191"/>
        <v>0</v>
      </c>
      <c r="FM103" s="47"/>
      <c r="FN103" s="47"/>
    </row>
    <row r="104" spans="1:170" x14ac:dyDescent="0.2">
      <c r="A104" s="30">
        <v>27819</v>
      </c>
      <c r="B104" s="34">
        <v>110.97768000000001</v>
      </c>
      <c r="C104" s="23">
        <v>5.7167815045806591E-3</v>
      </c>
      <c r="D104" s="24">
        <f t="shared" si="143"/>
        <v>-7.8541012608955851E-3</v>
      </c>
      <c r="E104" s="25" t="e">
        <f>#N/A</f>
        <v>#N/A</v>
      </c>
      <c r="F104" s="26">
        <v>1</v>
      </c>
      <c r="G104" s="23">
        <f t="shared" si="75"/>
        <v>-7.8541012608955851E-3</v>
      </c>
      <c r="H104" s="27">
        <f t="shared" si="76"/>
        <v>1.261337900825263</v>
      </c>
      <c r="I104" s="27">
        <f t="shared" ca="1" si="144"/>
        <v>-7.8541012608955851E-3</v>
      </c>
      <c r="J104" s="43">
        <f t="shared" ca="1" si="145"/>
        <v>0</v>
      </c>
      <c r="K104" s="25" t="e">
        <f>#N/A</f>
        <v>#N/A</v>
      </c>
      <c r="L104" s="26">
        <v>0</v>
      </c>
      <c r="M104" s="23">
        <f t="shared" si="77"/>
        <v>5.7167815045806591E-3</v>
      </c>
      <c r="N104" s="27">
        <f t="shared" si="78"/>
        <v>1.228906151863739</v>
      </c>
      <c r="O104" s="27">
        <f t="shared" ca="1" si="146"/>
        <v>0</v>
      </c>
      <c r="P104" s="43">
        <f t="shared" ca="1" si="147"/>
        <v>0</v>
      </c>
      <c r="Q104" s="25">
        <f t="shared" si="53"/>
        <v>95.003190000000004</v>
      </c>
      <c r="R104" s="26">
        <f t="shared" si="79"/>
        <v>1</v>
      </c>
      <c r="S104" s="23">
        <f t="shared" si="80"/>
        <v>-7.8541012608955851E-3</v>
      </c>
      <c r="T104" s="27">
        <f t="shared" si="81"/>
        <v>1.9969092059881619</v>
      </c>
      <c r="U104" s="27">
        <f t="shared" ca="1" si="148"/>
        <v>-7.8541012608955851E-3</v>
      </c>
      <c r="V104" s="43">
        <f t="shared" ca="1" si="149"/>
        <v>0</v>
      </c>
      <c r="W104" s="25">
        <f t="shared" si="54"/>
        <v>111.416945</v>
      </c>
      <c r="X104" s="26">
        <f t="shared" si="82"/>
        <v>1</v>
      </c>
      <c r="Y104" s="23">
        <f t="shared" si="83"/>
        <v>-7.8541012608955851E-3</v>
      </c>
      <c r="Z104" s="27">
        <f t="shared" si="84"/>
        <v>1.1880896206486868</v>
      </c>
      <c r="AA104" s="27">
        <f t="shared" ca="1" si="150"/>
        <v>-2.1675372726410624E-2</v>
      </c>
      <c r="AB104" s="43">
        <f t="shared" ca="1" si="151"/>
        <v>0</v>
      </c>
      <c r="AC104" s="25">
        <f t="shared" si="55"/>
        <v>105.63591199999999</v>
      </c>
      <c r="AD104" s="26">
        <f t="shared" si="85"/>
        <v>1</v>
      </c>
      <c r="AE104" s="23">
        <f t="shared" si="86"/>
        <v>-7.8541012608955851E-3</v>
      </c>
      <c r="AF104" s="27">
        <f t="shared" si="87"/>
        <v>1.4240592044336862</v>
      </c>
      <c r="AG104" s="27">
        <f t="shared" ca="1" si="152"/>
        <v>-7.8541012608955851E-3</v>
      </c>
      <c r="AH104" s="43">
        <f t="shared" ca="1" si="153"/>
        <v>0</v>
      </c>
      <c r="AI104" s="25">
        <f t="shared" si="56"/>
        <v>95.003190000000004</v>
      </c>
      <c r="AJ104" s="26">
        <f t="shared" si="88"/>
        <v>1</v>
      </c>
      <c r="AK104" s="23">
        <f t="shared" si="89"/>
        <v>-7.8541012608955851E-3</v>
      </c>
      <c r="AL104" s="27">
        <f t="shared" si="90"/>
        <v>1.9969092059881619</v>
      </c>
      <c r="AM104" s="27">
        <f t="shared" ca="1" si="154"/>
        <v>-7.8541012608955851E-3</v>
      </c>
      <c r="AN104" s="43">
        <f t="shared" ca="1" si="155"/>
        <v>0</v>
      </c>
      <c r="AO104" s="25">
        <f t="shared" si="57"/>
        <v>95.003190000000004</v>
      </c>
      <c r="AP104" s="34">
        <f t="shared" si="91"/>
        <v>1</v>
      </c>
      <c r="AQ104" s="23">
        <f t="shared" si="92"/>
        <v>-7.8541012608955851E-3</v>
      </c>
      <c r="AR104" s="27">
        <f t="shared" si="93"/>
        <v>1.5102765989734945</v>
      </c>
      <c r="AS104" s="27">
        <f t="shared" ca="1" si="156"/>
        <v>-7.8541012608955851E-3</v>
      </c>
      <c r="AT104" s="43">
        <f t="shared" ca="1" si="157"/>
        <v>0</v>
      </c>
      <c r="AU104" s="25">
        <f t="shared" si="58"/>
        <v>105.63591199999999</v>
      </c>
      <c r="AV104" s="26">
        <f t="shared" si="94"/>
        <v>1</v>
      </c>
      <c r="AW104" s="23">
        <f t="shared" si="95"/>
        <v>-7.8541012608955851E-3</v>
      </c>
      <c r="AX104" s="27">
        <f t="shared" si="96"/>
        <v>1.4645795972517548</v>
      </c>
      <c r="AY104" s="27">
        <f t="shared" ca="1" si="158"/>
        <v>-7.8541012608955851E-3</v>
      </c>
      <c r="AZ104" s="43">
        <f t="shared" ca="1" si="159"/>
        <v>0</v>
      </c>
      <c r="BA104" s="25">
        <f t="shared" si="59"/>
        <v>105.63591199999999</v>
      </c>
      <c r="BB104" s="26">
        <f t="shared" si="97"/>
        <v>1</v>
      </c>
      <c r="BC104" s="23">
        <f t="shared" si="98"/>
        <v>-7.8541012608955851E-3</v>
      </c>
      <c r="BD104" s="27">
        <f t="shared" si="99"/>
        <v>1.847065551380016</v>
      </c>
      <c r="BE104" s="27">
        <f t="shared" ca="1" si="160"/>
        <v>-7.8541012608955851E-3</v>
      </c>
      <c r="BF104" s="43">
        <f t="shared" ca="1" si="161"/>
        <v>0</v>
      </c>
      <c r="BG104" s="25">
        <f t="shared" si="60"/>
        <v>95.003190000000004</v>
      </c>
      <c r="BH104" s="26">
        <f t="shared" si="140"/>
        <v>1</v>
      </c>
      <c r="BI104" s="23">
        <f t="shared" si="100"/>
        <v>-7.8541012608955851E-3</v>
      </c>
      <c r="BJ104" s="27">
        <f t="shared" si="101"/>
        <v>1.651187513255336</v>
      </c>
      <c r="BK104" s="27">
        <f t="shared" ca="1" si="162"/>
        <v>-7.8541012608956962E-3</v>
      </c>
      <c r="BL104" s="43">
        <f t="shared" ca="1" si="163"/>
        <v>0</v>
      </c>
      <c r="BM104" s="25">
        <f t="shared" si="61"/>
        <v>103.60098499999999</v>
      </c>
      <c r="BN104" s="26">
        <f t="shared" si="102"/>
        <v>1</v>
      </c>
      <c r="BO104" s="23">
        <f t="shared" si="103"/>
        <v>-7.8541012608955851E-3</v>
      </c>
      <c r="BP104" s="27">
        <f t="shared" si="104"/>
        <v>1.7324894290695609</v>
      </c>
      <c r="BQ104" s="27">
        <f t="shared" ca="1" si="164"/>
        <v>-7.8541012608955851E-3</v>
      </c>
      <c r="BR104" s="43">
        <f t="shared" ca="1" si="165"/>
        <v>0</v>
      </c>
      <c r="BS104" s="25">
        <f t="shared" si="62"/>
        <v>95.003190000000004</v>
      </c>
      <c r="BT104" s="34">
        <f t="shared" si="105"/>
        <v>1</v>
      </c>
      <c r="BU104" s="23">
        <f t="shared" si="106"/>
        <v>-7.8541012608955851E-3</v>
      </c>
      <c r="BV104" s="27">
        <f t="shared" si="107"/>
        <v>1.6762252039605006</v>
      </c>
      <c r="BW104" s="27">
        <f t="shared" ca="1" si="166"/>
        <v>-7.8541012608955851E-3</v>
      </c>
      <c r="BX104" s="43">
        <f t="shared" ca="1" si="167"/>
        <v>0</v>
      </c>
      <c r="BY104" s="25">
        <f t="shared" si="63"/>
        <v>111.416945</v>
      </c>
      <c r="BZ104" s="50">
        <f>IF($B103&gt;=BY103,MIN(1,1/$CA$15+BZ103),0)</f>
        <v>0.5</v>
      </c>
      <c r="CA104" s="23">
        <f t="shared" si="108"/>
        <v>5.7167815045806591E-3</v>
      </c>
      <c r="CB104" s="27">
        <f t="shared" si="109"/>
        <v>1.1471081881416203</v>
      </c>
      <c r="CC104" s="27">
        <f t="shared" ca="1" si="168"/>
        <v>-3.0049527389230168E-2</v>
      </c>
      <c r="CD104" s="43">
        <f t="shared" ca="1" si="169"/>
        <v>0</v>
      </c>
      <c r="CE104" s="25">
        <f t="shared" si="64"/>
        <v>105.63591199999999</v>
      </c>
      <c r="CF104" s="34">
        <f>IF($B103&gt;=CE103,MIN(1,1/$CA$15+CF103),0)</f>
        <v>1</v>
      </c>
      <c r="CG104" s="23">
        <f t="shared" si="110"/>
        <v>-7.8541012608955851E-3</v>
      </c>
      <c r="CH104" s="27">
        <f t="shared" si="111"/>
        <v>1.4047085936650823</v>
      </c>
      <c r="CI104" s="27">
        <f t="shared" ca="1" si="170"/>
        <v>-7.8541012608954741E-3</v>
      </c>
      <c r="CJ104" s="43">
        <f t="shared" ca="1" si="171"/>
        <v>0</v>
      </c>
      <c r="CK104" s="25">
        <f t="shared" si="65"/>
        <v>95.003190000000004</v>
      </c>
      <c r="CL104" s="34">
        <f>IF($B103&gt;=CK103,MIN(1,1/$CA$15+CL103),0)</f>
        <v>1</v>
      </c>
      <c r="CM104" s="23">
        <f t="shared" si="112"/>
        <v>-7.8541012608955851E-3</v>
      </c>
      <c r="CN104" s="27">
        <f t="shared" si="113"/>
        <v>1.8435615884235024</v>
      </c>
      <c r="CO104" s="27">
        <f t="shared" ca="1" si="172"/>
        <v>-7.8541012608955851E-3</v>
      </c>
      <c r="CP104" s="43">
        <f t="shared" ca="1" si="173"/>
        <v>0</v>
      </c>
      <c r="CQ104" s="25">
        <f t="shared" si="138"/>
        <v>81.347075999999987</v>
      </c>
      <c r="CR104" s="34">
        <f>IF($B103&gt;=CQ103,MIN(1,1/$CA$15+CR103),0)</f>
        <v>1</v>
      </c>
      <c r="CS104" s="23">
        <f t="shared" si="114"/>
        <v>-7.8541012608955851E-3</v>
      </c>
      <c r="CT104" s="27">
        <f t="shared" si="115"/>
        <v>1.5985911629855378</v>
      </c>
      <c r="CU104" s="27">
        <f t="shared" ca="1" si="174"/>
        <v>-7.8541012608955851E-3</v>
      </c>
      <c r="CV104" s="43">
        <f t="shared" ca="1" si="175"/>
        <v>0</v>
      </c>
      <c r="CW104" s="25">
        <f t="shared" si="66"/>
        <v>95.003190000000004</v>
      </c>
      <c r="CX104" s="34">
        <f t="shared" si="116"/>
        <v>0.75</v>
      </c>
      <c r="CY104" s="23">
        <f t="shared" si="117"/>
        <v>-4.4613805695265241E-3</v>
      </c>
      <c r="CZ104" s="27">
        <f t="shared" si="118"/>
        <v>1.4861982618772596</v>
      </c>
      <c r="DA104" s="27">
        <f t="shared" ca="1" si="176"/>
        <v>-4.4613805695264963E-3</v>
      </c>
      <c r="DB104" s="43">
        <f t="shared" ca="1" si="177"/>
        <v>0</v>
      </c>
      <c r="DC104" s="25">
        <f t="shared" si="67"/>
        <v>95.003190000000004</v>
      </c>
      <c r="DD104" s="34">
        <f t="shared" si="68"/>
        <v>1</v>
      </c>
      <c r="DE104" s="23">
        <f t="shared" si="119"/>
        <v>-6.7231943637725651E-3</v>
      </c>
      <c r="DF104" s="27">
        <f t="shared" si="120"/>
        <v>1.5577396111574859</v>
      </c>
      <c r="DG104" s="27">
        <f t="shared" ca="1" si="141"/>
        <v>-6.7231943637726665E-3</v>
      </c>
      <c r="DH104" s="43">
        <f t="shared" ca="1" si="142"/>
        <v>0</v>
      </c>
      <c r="DI104" s="25">
        <f t="shared" si="69"/>
        <v>111.416945</v>
      </c>
      <c r="DJ104" s="26">
        <f>IF(DJ103=0,IF($B103&gt;=$DK$14*DI103,1,0),IF($B103&lt;DI103*$DK$16,0,1))</f>
        <v>1</v>
      </c>
      <c r="DK104" s="23">
        <f t="shared" si="121"/>
        <v>-7.8541012608955851E-3</v>
      </c>
      <c r="DL104" s="27">
        <f t="shared" si="122"/>
        <v>1.5165967137650262</v>
      </c>
      <c r="DM104" s="27">
        <f t="shared" ca="1" si="178"/>
        <v>-7.8541012608955851E-3</v>
      </c>
      <c r="DN104" s="43">
        <f t="shared" ca="1" si="179"/>
        <v>0</v>
      </c>
      <c r="DO104" s="25">
        <f t="shared" si="70"/>
        <v>105.63591199999999</v>
      </c>
      <c r="DP104" s="26">
        <f>IF(DP103=0,IF($B103&gt;=$DK$14*DO103,1,0),IF($B103&lt;DO103*$DK$16,0,1))</f>
        <v>1</v>
      </c>
      <c r="DQ104" s="23">
        <f t="shared" si="123"/>
        <v>-7.8541012608955851E-3</v>
      </c>
      <c r="DR104" s="27">
        <f t="shared" si="124"/>
        <v>1.6398851741690639</v>
      </c>
      <c r="DS104" s="27">
        <f t="shared" ca="1" si="180"/>
        <v>-7.8541012608955851E-3</v>
      </c>
      <c r="DT104" s="43">
        <f t="shared" ca="1" si="181"/>
        <v>0</v>
      </c>
      <c r="DU104" s="25">
        <f t="shared" si="71"/>
        <v>95.003190000000004</v>
      </c>
      <c r="DV104" s="26">
        <f>IF(DV103=0,IF($B103&gt;=$DK$14*DU103,1,0),IF($B103&lt;DU103*$DK$16,0,1))</f>
        <v>1</v>
      </c>
      <c r="DW104" s="23">
        <f t="shared" si="125"/>
        <v>-7.8541012608955851E-3</v>
      </c>
      <c r="DX104" s="27">
        <f t="shared" si="126"/>
        <v>1.9969092059881619</v>
      </c>
      <c r="DY104" s="27">
        <f t="shared" ca="1" si="182"/>
        <v>-7.8541012608955851E-3</v>
      </c>
      <c r="DZ104" s="43">
        <f t="shared" ca="1" si="183"/>
        <v>0</v>
      </c>
      <c r="EA104" s="25">
        <f t="shared" si="139"/>
        <v>81.347075999999987</v>
      </c>
      <c r="EB104" s="26">
        <f>IF(EB103=0,IF($B103&gt;=$DK$14*EA103,1,0),IF($B103&lt;EA103*$DK$16,0,1))</f>
        <v>1</v>
      </c>
      <c r="EC104" s="23">
        <f t="shared" si="127"/>
        <v>-7.8541012608955851E-3</v>
      </c>
      <c r="ED104" s="27">
        <f t="shared" si="128"/>
        <v>1.6488496696525208</v>
      </c>
      <c r="EE104" s="27">
        <f t="shared" ca="1" si="184"/>
        <v>-7.8541012608955851E-3</v>
      </c>
      <c r="EF104" s="43">
        <f t="shared" ca="1" si="185"/>
        <v>0</v>
      </c>
      <c r="EG104" s="25">
        <f t="shared" si="72"/>
        <v>95.003190000000004</v>
      </c>
      <c r="EH104" s="34">
        <f t="shared" si="129"/>
        <v>1</v>
      </c>
      <c r="EI104" s="23">
        <f t="shared" si="130"/>
        <v>-7.8541012608955851E-3</v>
      </c>
      <c r="EJ104" s="27">
        <f t="shared" si="131"/>
        <v>1.6997587395203264</v>
      </c>
      <c r="EK104" s="27">
        <f t="shared" ca="1" si="186"/>
        <v>-7.8541012608954741E-3</v>
      </c>
      <c r="EL104" s="43">
        <f t="shared" ca="1" si="187"/>
        <v>0</v>
      </c>
      <c r="EM104" s="47"/>
      <c r="EN104" s="47"/>
      <c r="EO104" s="47"/>
      <c r="EP104" s="47"/>
      <c r="EQ104" s="47"/>
      <c r="ER104" s="47"/>
      <c r="ES104" s="47"/>
      <c r="ET104" s="47"/>
      <c r="EU104" s="47"/>
      <c r="EV104" s="47"/>
      <c r="EW104" s="47"/>
      <c r="EX104" s="47"/>
      <c r="EY104" s="47"/>
      <c r="EZ104" s="47"/>
      <c r="FA104" s="25">
        <f t="shared" si="73"/>
        <v>95.003190000000004</v>
      </c>
      <c r="FB104" s="26">
        <f t="shared" si="132"/>
        <v>1</v>
      </c>
      <c r="FC104" s="23">
        <f t="shared" si="133"/>
        <v>-7.8541012608955851E-3</v>
      </c>
      <c r="FD104" s="27">
        <f t="shared" si="134"/>
        <v>2.4998810855465159</v>
      </c>
      <c r="FE104" s="27">
        <f t="shared" ca="1" si="188"/>
        <v>-7.8541012608956962E-3</v>
      </c>
      <c r="FF104" s="43">
        <f t="shared" ca="1" si="189"/>
        <v>0</v>
      </c>
      <c r="FG104" s="25">
        <f t="shared" si="74"/>
        <v>95.003190000000004</v>
      </c>
      <c r="FH104" s="26">
        <f t="shared" si="135"/>
        <v>1</v>
      </c>
      <c r="FI104" s="23">
        <f t="shared" si="136"/>
        <v>-7.8541012608955851E-3</v>
      </c>
      <c r="FJ104" s="27">
        <f t="shared" si="137"/>
        <v>1.8713484660851418</v>
      </c>
      <c r="FK104" s="27">
        <f t="shared" ca="1" si="190"/>
        <v>-7.8541012608955851E-3</v>
      </c>
      <c r="FL104" s="43">
        <f t="shared" ca="1" si="191"/>
        <v>0</v>
      </c>
      <c r="FM104" s="47"/>
      <c r="FN104" s="47"/>
    </row>
    <row r="105" spans="1:170" x14ac:dyDescent="0.2">
      <c r="A105" s="30">
        <v>27850</v>
      </c>
      <c r="B105" s="34">
        <v>112.33793</v>
      </c>
      <c r="C105" s="23">
        <v>5.8341086951232413E-3</v>
      </c>
      <c r="D105" s="24">
        <f t="shared" si="143"/>
        <v>1.2256969149111674E-2</v>
      </c>
      <c r="E105" s="25" t="e">
        <f>#N/A</f>
        <v>#N/A</v>
      </c>
      <c r="F105" s="26">
        <v>1</v>
      </c>
      <c r="G105" s="23">
        <f t="shared" si="75"/>
        <v>1.2256969149111674E-2</v>
      </c>
      <c r="H105" s="27">
        <f t="shared" si="76"/>
        <v>1.2767980805622836</v>
      </c>
      <c r="I105" s="27">
        <f t="shared" ca="1" si="144"/>
        <v>0</v>
      </c>
      <c r="J105" s="43">
        <f t="shared" ca="1" si="145"/>
        <v>0</v>
      </c>
      <c r="K105" s="25" t="e">
        <f>#N/A</f>
        <v>#N/A</v>
      </c>
      <c r="L105" s="26">
        <v>0</v>
      </c>
      <c r="M105" s="23">
        <f t="shared" si="77"/>
        <v>5.8341086951232413E-3</v>
      </c>
      <c r="N105" s="27">
        <f t="shared" si="78"/>
        <v>1.2360757239298177</v>
      </c>
      <c r="O105" s="27">
        <f t="shared" ca="1" si="146"/>
        <v>0</v>
      </c>
      <c r="P105" s="43">
        <f t="shared" ca="1" si="147"/>
        <v>0</v>
      </c>
      <c r="Q105" s="25">
        <f t="shared" si="53"/>
        <v>98.157015999999999</v>
      </c>
      <c r="R105" s="26">
        <f t="shared" si="79"/>
        <v>1</v>
      </c>
      <c r="S105" s="23">
        <f t="shared" si="80"/>
        <v>1.2256969149111674E-2</v>
      </c>
      <c r="T105" s="27">
        <f t="shared" si="81"/>
        <v>2.0213852605195357</v>
      </c>
      <c r="U105" s="27">
        <f t="shared" ca="1" si="148"/>
        <v>0</v>
      </c>
      <c r="V105" s="43">
        <f t="shared" ca="1" si="149"/>
        <v>0</v>
      </c>
      <c r="W105" s="25">
        <f t="shared" si="54"/>
        <v>111.657805</v>
      </c>
      <c r="X105" s="26">
        <f t="shared" si="82"/>
        <v>0</v>
      </c>
      <c r="Y105" s="23">
        <f t="shared" si="83"/>
        <v>5.8341086951232413E-3</v>
      </c>
      <c r="Z105" s="27">
        <f t="shared" si="84"/>
        <v>1.1950210646350989</v>
      </c>
      <c r="AA105" s="27">
        <f t="shared" ca="1" si="150"/>
        <v>-1.5967720511780636E-2</v>
      </c>
      <c r="AB105" s="43">
        <f t="shared" ca="1" si="151"/>
        <v>0</v>
      </c>
      <c r="AC105" s="25">
        <f t="shared" si="55"/>
        <v>108.11504199999999</v>
      </c>
      <c r="AD105" s="26">
        <f t="shared" si="85"/>
        <v>1</v>
      </c>
      <c r="AE105" s="23">
        <f t="shared" si="86"/>
        <v>1.2256969149111674E-2</v>
      </c>
      <c r="AF105" s="27">
        <f t="shared" si="87"/>
        <v>1.4415138541689383</v>
      </c>
      <c r="AG105" s="27">
        <f t="shared" ca="1" si="152"/>
        <v>0</v>
      </c>
      <c r="AH105" s="43">
        <f t="shared" ca="1" si="153"/>
        <v>0</v>
      </c>
      <c r="AI105" s="25">
        <f t="shared" si="56"/>
        <v>98.157015999999999</v>
      </c>
      <c r="AJ105" s="26">
        <f t="shared" si="88"/>
        <v>1</v>
      </c>
      <c r="AK105" s="23">
        <f t="shared" si="89"/>
        <v>1.2256969149111674E-2</v>
      </c>
      <c r="AL105" s="27">
        <f t="shared" si="90"/>
        <v>2.0213852605195357</v>
      </c>
      <c r="AM105" s="27">
        <f t="shared" ca="1" si="154"/>
        <v>0</v>
      </c>
      <c r="AN105" s="43">
        <f t="shared" ca="1" si="155"/>
        <v>0</v>
      </c>
      <c r="AO105" s="25">
        <f t="shared" si="57"/>
        <v>98.157015999999999</v>
      </c>
      <c r="AP105" s="34">
        <f t="shared" si="91"/>
        <v>0.66666666666666663</v>
      </c>
      <c r="AQ105" s="23">
        <f t="shared" si="92"/>
        <v>1.0116015664448863E-2</v>
      </c>
      <c r="AR105" s="27">
        <f t="shared" si="93"/>
        <v>1.5255545807063609</v>
      </c>
      <c r="AS105" s="27">
        <f t="shared" ca="1" si="156"/>
        <v>0</v>
      </c>
      <c r="AT105" s="43">
        <f t="shared" ca="1" si="157"/>
        <v>0</v>
      </c>
      <c r="AU105" s="25">
        <f t="shared" si="58"/>
        <v>108.11504199999999</v>
      </c>
      <c r="AV105" s="26">
        <f t="shared" si="94"/>
        <v>1</v>
      </c>
      <c r="AW105" s="23">
        <f t="shared" si="95"/>
        <v>1.2256969149111674E-2</v>
      </c>
      <c r="AX105" s="27">
        <f t="shared" si="96"/>
        <v>1.4825309041916879</v>
      </c>
      <c r="AY105" s="27">
        <f t="shared" ca="1" si="158"/>
        <v>0</v>
      </c>
      <c r="AZ105" s="43">
        <f t="shared" ca="1" si="159"/>
        <v>0</v>
      </c>
      <c r="BA105" s="25">
        <f t="shared" si="59"/>
        <v>108.11504199999999</v>
      </c>
      <c r="BB105" s="26">
        <f t="shared" si="97"/>
        <v>1</v>
      </c>
      <c r="BC105" s="23">
        <f t="shared" si="98"/>
        <v>1.2256969149111674E-2</v>
      </c>
      <c r="BD105" s="27">
        <f t="shared" si="99"/>
        <v>1.8697049768596679</v>
      </c>
      <c r="BE105" s="27">
        <f t="shared" ca="1" si="160"/>
        <v>0</v>
      </c>
      <c r="BF105" s="43">
        <f t="shared" ca="1" si="161"/>
        <v>0</v>
      </c>
      <c r="BG105" s="25">
        <f t="shared" si="60"/>
        <v>98.157015999999999</v>
      </c>
      <c r="BH105" s="26">
        <f t="shared" si="140"/>
        <v>1</v>
      </c>
      <c r="BI105" s="23">
        <f t="shared" si="100"/>
        <v>1.2256969149111674E-2</v>
      </c>
      <c r="BJ105" s="27">
        <f t="shared" si="101"/>
        <v>1.671426067664705</v>
      </c>
      <c r="BK105" s="27">
        <f t="shared" ca="1" si="162"/>
        <v>0</v>
      </c>
      <c r="BL105" s="43">
        <f t="shared" ca="1" si="163"/>
        <v>0</v>
      </c>
      <c r="BM105" s="25">
        <f t="shared" si="61"/>
        <v>106.75291499999999</v>
      </c>
      <c r="BN105" s="26">
        <f t="shared" si="102"/>
        <v>1</v>
      </c>
      <c r="BO105" s="23">
        <f t="shared" si="103"/>
        <v>1.2256969149111674E-2</v>
      </c>
      <c r="BP105" s="27">
        <f t="shared" si="104"/>
        <v>1.7537244985528286</v>
      </c>
      <c r="BQ105" s="27">
        <f t="shared" ca="1" si="164"/>
        <v>0</v>
      </c>
      <c r="BR105" s="43">
        <f t="shared" ca="1" si="165"/>
        <v>0</v>
      </c>
      <c r="BS105" s="25">
        <f t="shared" si="62"/>
        <v>98.157015999999999</v>
      </c>
      <c r="BT105" s="34">
        <f t="shared" si="105"/>
        <v>1</v>
      </c>
      <c r="BU105" s="23">
        <f t="shared" si="106"/>
        <v>1.2256969149111674E-2</v>
      </c>
      <c r="BV105" s="27">
        <f t="shared" si="107"/>
        <v>1.6967706445724078</v>
      </c>
      <c r="BW105" s="27">
        <f t="shared" ca="1" si="166"/>
        <v>0</v>
      </c>
      <c r="BX105" s="43">
        <f t="shared" ca="1" si="167"/>
        <v>0</v>
      </c>
      <c r="BY105" s="25">
        <f t="shared" si="63"/>
        <v>111.657805</v>
      </c>
      <c r="BZ105" s="50">
        <f>IF($B104&gt;=BY104,MIN(1,1/$CA$15+BZ104),0)</f>
        <v>0</v>
      </c>
      <c r="CA105" s="23">
        <f t="shared" si="108"/>
        <v>5.8341086951232413E-3</v>
      </c>
      <c r="CB105" s="27">
        <f t="shared" si="109"/>
        <v>1.1538005419963044</v>
      </c>
      <c r="CC105" s="27">
        <f t="shared" ca="1" si="168"/>
        <v>-2.4390730903132707E-2</v>
      </c>
      <c r="CD105" s="43">
        <f t="shared" ca="1" si="169"/>
        <v>0</v>
      </c>
      <c r="CE105" s="25">
        <f t="shared" si="64"/>
        <v>108.11504199999999</v>
      </c>
      <c r="CF105" s="34">
        <f>IF($B104&gt;=CE104,MIN(1,1/$CA$15+CF104),0)</f>
        <v>1</v>
      </c>
      <c r="CG105" s="23">
        <f t="shared" si="110"/>
        <v>1.2256969149111674E-2</v>
      </c>
      <c r="CH105" s="27">
        <f t="shared" si="111"/>
        <v>1.4219260635611273</v>
      </c>
      <c r="CI105" s="27">
        <f t="shared" ca="1" si="170"/>
        <v>0</v>
      </c>
      <c r="CJ105" s="43">
        <f t="shared" ca="1" si="171"/>
        <v>0</v>
      </c>
      <c r="CK105" s="25">
        <f t="shared" si="65"/>
        <v>98.157015999999999</v>
      </c>
      <c r="CL105" s="34">
        <f>IF($B104&gt;=CK104,MIN(1,1/$CA$15+CL104),0)</f>
        <v>1</v>
      </c>
      <c r="CM105" s="23">
        <f t="shared" si="112"/>
        <v>1.2256969149111674E-2</v>
      </c>
      <c r="CN105" s="27">
        <f t="shared" si="113"/>
        <v>1.8661580659372965</v>
      </c>
      <c r="CO105" s="27">
        <f t="shared" ca="1" si="172"/>
        <v>0</v>
      </c>
      <c r="CP105" s="43">
        <f t="shared" ca="1" si="173"/>
        <v>0</v>
      </c>
      <c r="CQ105" s="25">
        <f t="shared" si="138"/>
        <v>83.553384499999979</v>
      </c>
      <c r="CR105" s="34">
        <f>IF($B104&gt;=CQ104,MIN(1,1/$CA$15+CR104),0)</f>
        <v>1</v>
      </c>
      <c r="CS105" s="23">
        <f t="shared" si="114"/>
        <v>1.2256969149111674E-2</v>
      </c>
      <c r="CT105" s="27">
        <f t="shared" si="115"/>
        <v>1.6181850455522941</v>
      </c>
      <c r="CU105" s="27">
        <f t="shared" ca="1" si="174"/>
        <v>0</v>
      </c>
      <c r="CV105" s="43">
        <f t="shared" ca="1" si="175"/>
        <v>0</v>
      </c>
      <c r="CW105" s="25">
        <f t="shared" si="66"/>
        <v>98.157015999999999</v>
      </c>
      <c r="CX105" s="34">
        <f t="shared" si="116"/>
        <v>0.75</v>
      </c>
      <c r="CY105" s="23">
        <f t="shared" si="117"/>
        <v>1.0651254035614566E-2</v>
      </c>
      <c r="CZ105" s="27">
        <f t="shared" si="118"/>
        <v>1.5020281371118029</v>
      </c>
      <c r="DA105" s="27">
        <f t="shared" ca="1" si="176"/>
        <v>0</v>
      </c>
      <c r="DB105" s="43">
        <f t="shared" ca="1" si="177"/>
        <v>0</v>
      </c>
      <c r="DC105" s="25">
        <f t="shared" si="67"/>
        <v>98.157015999999999</v>
      </c>
      <c r="DD105" s="34">
        <f t="shared" si="68"/>
        <v>0.83333333333333326</v>
      </c>
      <c r="DE105" s="23">
        <f t="shared" si="119"/>
        <v>1.10080796163917E-2</v>
      </c>
      <c r="DF105" s="27">
        <f t="shared" si="120"/>
        <v>1.5748873328187145</v>
      </c>
      <c r="DG105" s="27">
        <f t="shared" ca="1" si="141"/>
        <v>0</v>
      </c>
      <c r="DH105" s="43">
        <f t="shared" ca="1" si="142"/>
        <v>0</v>
      </c>
      <c r="DI105" s="25">
        <f t="shared" si="69"/>
        <v>111.657805</v>
      </c>
      <c r="DJ105" s="26">
        <f>IF(DJ104=0,IF($B104&gt;=$DK$14*DI104,1,0),IF($B104&lt;DI104*$DK$16,0,1))</f>
        <v>0</v>
      </c>
      <c r="DK105" s="23">
        <f t="shared" si="121"/>
        <v>5.8341086951232413E-3</v>
      </c>
      <c r="DL105" s="27">
        <f t="shared" si="122"/>
        <v>1.525444703839798</v>
      </c>
      <c r="DM105" s="27">
        <f t="shared" ca="1" si="178"/>
        <v>-2.0658142462309792E-3</v>
      </c>
      <c r="DN105" s="43">
        <f t="shared" ca="1" si="179"/>
        <v>0</v>
      </c>
      <c r="DO105" s="25">
        <f t="shared" si="70"/>
        <v>108.11504199999999</v>
      </c>
      <c r="DP105" s="26">
        <f>IF(DP104=0,IF($B104&gt;=$DK$14*DO104,1,0),IF($B104&lt;DO104*$DK$16,0,1))</f>
        <v>1</v>
      </c>
      <c r="DQ105" s="23">
        <f t="shared" si="123"/>
        <v>1.2256969149111674E-2</v>
      </c>
      <c r="DR105" s="27">
        <f t="shared" si="124"/>
        <v>1.6599851961569396</v>
      </c>
      <c r="DS105" s="27">
        <f t="shared" ca="1" si="180"/>
        <v>0</v>
      </c>
      <c r="DT105" s="43">
        <f t="shared" ca="1" si="181"/>
        <v>0</v>
      </c>
      <c r="DU105" s="25">
        <f t="shared" si="71"/>
        <v>98.157015999999999</v>
      </c>
      <c r="DV105" s="26">
        <f>IF(DV104=0,IF($B104&gt;=$DK$14*DU104,1,0),IF($B104&lt;DU104*$DK$16,0,1))</f>
        <v>1</v>
      </c>
      <c r="DW105" s="23">
        <f t="shared" si="125"/>
        <v>1.2256969149111674E-2</v>
      </c>
      <c r="DX105" s="27">
        <f t="shared" si="126"/>
        <v>2.0213852605195357</v>
      </c>
      <c r="DY105" s="27">
        <f t="shared" ca="1" si="182"/>
        <v>0</v>
      </c>
      <c r="DZ105" s="43">
        <f t="shared" ca="1" si="183"/>
        <v>0</v>
      </c>
      <c r="EA105" s="25">
        <f t="shared" si="139"/>
        <v>83.553384499999979</v>
      </c>
      <c r="EB105" s="26">
        <f>IF(EB104=0,IF($B104&gt;=$DK$14*EA104,1,0),IF($B104&lt;EA104*$DK$16,0,1))</f>
        <v>1</v>
      </c>
      <c r="EC105" s="23">
        <f t="shared" si="127"/>
        <v>1.2256969149111674E-2</v>
      </c>
      <c r="ED105" s="27">
        <f t="shared" si="128"/>
        <v>1.6690595691849748</v>
      </c>
      <c r="EE105" s="27">
        <f t="shared" ca="1" si="184"/>
        <v>0</v>
      </c>
      <c r="EF105" s="43">
        <f t="shared" ca="1" si="185"/>
        <v>0</v>
      </c>
      <c r="EG105" s="25">
        <f t="shared" si="72"/>
        <v>98.157015999999999</v>
      </c>
      <c r="EH105" s="34">
        <f t="shared" si="129"/>
        <v>0.75</v>
      </c>
      <c r="EI105" s="23">
        <f t="shared" si="130"/>
        <v>1.0651254035614566E-2</v>
      </c>
      <c r="EJ105" s="27">
        <f t="shared" si="131"/>
        <v>1.7178633016542133</v>
      </c>
      <c r="EK105" s="27">
        <f t="shared" ca="1" si="186"/>
        <v>0</v>
      </c>
      <c r="EL105" s="43">
        <f t="shared" ca="1" si="187"/>
        <v>0</v>
      </c>
      <c r="EM105" s="47"/>
      <c r="EN105" s="47"/>
      <c r="EO105" s="47"/>
      <c r="EP105" s="47"/>
      <c r="EQ105" s="47"/>
      <c r="ER105" s="47"/>
      <c r="ES105" s="47"/>
      <c r="ET105" s="47"/>
      <c r="EU105" s="47"/>
      <c r="EV105" s="47"/>
      <c r="EW105" s="47"/>
      <c r="EX105" s="47"/>
      <c r="EY105" s="47"/>
      <c r="EZ105" s="47"/>
      <c r="FA105" s="25">
        <f t="shared" si="73"/>
        <v>98.157015999999999</v>
      </c>
      <c r="FB105" s="26">
        <f t="shared" si="132"/>
        <v>1</v>
      </c>
      <c r="FC105" s="23">
        <f t="shared" si="133"/>
        <v>1.2256969149111674E-2</v>
      </c>
      <c r="FD105" s="27">
        <f t="shared" si="134"/>
        <v>2.5305220508885071</v>
      </c>
      <c r="FE105" s="27">
        <f t="shared" ca="1" si="188"/>
        <v>0</v>
      </c>
      <c r="FF105" s="43">
        <f t="shared" ca="1" si="189"/>
        <v>0</v>
      </c>
      <c r="FG105" s="25">
        <f t="shared" si="74"/>
        <v>98.157015999999999</v>
      </c>
      <c r="FH105" s="26">
        <f t="shared" si="135"/>
        <v>1</v>
      </c>
      <c r="FI105" s="23">
        <f t="shared" si="136"/>
        <v>1.2256969149111674E-2</v>
      </c>
      <c r="FJ105" s="27">
        <f t="shared" si="137"/>
        <v>1.8942855265011849</v>
      </c>
      <c r="FK105" s="27">
        <f t="shared" ca="1" si="190"/>
        <v>0</v>
      </c>
      <c r="FL105" s="43">
        <f t="shared" ca="1" si="191"/>
        <v>0</v>
      </c>
      <c r="FM105" s="47"/>
      <c r="FN105" s="47"/>
    </row>
    <row r="106" spans="1:170" x14ac:dyDescent="0.2">
      <c r="A106" s="30">
        <v>27880</v>
      </c>
      <c r="B106" s="34">
        <v>111.46787999999999</v>
      </c>
      <c r="C106" s="23">
        <v>5.8419251575474451E-3</v>
      </c>
      <c r="D106" s="24">
        <f t="shared" si="143"/>
        <v>-7.7449353036860291E-3</v>
      </c>
      <c r="E106" s="25" t="e">
        <f>#N/A</f>
        <v>#N/A</v>
      </c>
      <c r="F106" s="26">
        <v>1</v>
      </c>
      <c r="G106" s="23">
        <f t="shared" si="75"/>
        <v>-7.7449353036860291E-3</v>
      </c>
      <c r="H106" s="27">
        <f t="shared" si="76"/>
        <v>1.2669093620324583</v>
      </c>
      <c r="I106" s="27">
        <f t="shared" ca="1" si="144"/>
        <v>-7.7449353036859181E-3</v>
      </c>
      <c r="J106" s="43">
        <f t="shared" ca="1" si="145"/>
        <v>0</v>
      </c>
      <c r="K106" s="25" t="e">
        <f>#N/A</f>
        <v>#N/A</v>
      </c>
      <c r="L106" s="26">
        <v>0</v>
      </c>
      <c r="M106" s="23">
        <f t="shared" si="77"/>
        <v>5.8419251575474451E-3</v>
      </c>
      <c r="N106" s="27">
        <f t="shared" si="78"/>
        <v>1.243296785798077</v>
      </c>
      <c r="O106" s="27">
        <f t="shared" ca="1" si="146"/>
        <v>0</v>
      </c>
      <c r="P106" s="43">
        <f t="shared" ca="1" si="147"/>
        <v>0</v>
      </c>
      <c r="Q106" s="25">
        <f t="shared" si="53"/>
        <v>100.68872200000001</v>
      </c>
      <c r="R106" s="26">
        <f t="shared" si="79"/>
        <v>1</v>
      </c>
      <c r="S106" s="23">
        <f t="shared" si="80"/>
        <v>-7.7449353036860291E-3</v>
      </c>
      <c r="T106" s="27">
        <f t="shared" si="81"/>
        <v>2.0057297624529875</v>
      </c>
      <c r="U106" s="27">
        <f t="shared" ca="1" si="148"/>
        <v>-7.7449353036859181E-3</v>
      </c>
      <c r="V106" s="43">
        <f t="shared" ca="1" si="149"/>
        <v>0</v>
      </c>
      <c r="W106" s="25">
        <f t="shared" si="54"/>
        <v>111.902905</v>
      </c>
      <c r="X106" s="26">
        <f t="shared" si="82"/>
        <v>1</v>
      </c>
      <c r="Y106" s="23">
        <f t="shared" si="83"/>
        <v>-7.7449353036860291E-3</v>
      </c>
      <c r="Z106" s="27">
        <f t="shared" si="84"/>
        <v>1.1857657038029581</v>
      </c>
      <c r="AA106" s="27">
        <f t="shared" ca="1" si="150"/>
        <v>-2.358898685315558E-2</v>
      </c>
      <c r="AB106" s="43">
        <f t="shared" ca="1" si="151"/>
        <v>0</v>
      </c>
      <c r="AC106" s="25">
        <f t="shared" si="55"/>
        <v>109.86412200000002</v>
      </c>
      <c r="AD106" s="26">
        <f t="shared" si="85"/>
        <v>1</v>
      </c>
      <c r="AE106" s="23">
        <f t="shared" si="86"/>
        <v>-7.7449353036860291E-3</v>
      </c>
      <c r="AF106" s="27">
        <f t="shared" si="87"/>
        <v>1.4303494226290328</v>
      </c>
      <c r="AG106" s="27">
        <f t="shared" ca="1" si="152"/>
        <v>-7.7449353036860291E-3</v>
      </c>
      <c r="AH106" s="43">
        <f t="shared" ca="1" si="153"/>
        <v>0</v>
      </c>
      <c r="AI106" s="25">
        <f t="shared" si="56"/>
        <v>100.68872200000001</v>
      </c>
      <c r="AJ106" s="26">
        <f t="shared" si="88"/>
        <v>1</v>
      </c>
      <c r="AK106" s="23">
        <f t="shared" si="89"/>
        <v>-7.7449353036860291E-3</v>
      </c>
      <c r="AL106" s="27">
        <f t="shared" si="90"/>
        <v>2.0057297624529875</v>
      </c>
      <c r="AM106" s="27">
        <f t="shared" ca="1" si="154"/>
        <v>-7.7449353036859181E-3</v>
      </c>
      <c r="AN106" s="43">
        <f t="shared" ca="1" si="155"/>
        <v>0</v>
      </c>
      <c r="AO106" s="25">
        <f t="shared" si="57"/>
        <v>100.68872200000001</v>
      </c>
      <c r="AP106" s="34">
        <f t="shared" si="91"/>
        <v>1</v>
      </c>
      <c r="AQ106" s="23">
        <f t="shared" si="92"/>
        <v>-7.7449353036860291E-3</v>
      </c>
      <c r="AR106" s="27">
        <f t="shared" si="93"/>
        <v>1.5137392591765482</v>
      </c>
      <c r="AS106" s="27">
        <f t="shared" ca="1" si="156"/>
        <v>-7.7449353036860291E-3</v>
      </c>
      <c r="AT106" s="43">
        <f t="shared" ca="1" si="157"/>
        <v>0</v>
      </c>
      <c r="AU106" s="25">
        <f t="shared" si="58"/>
        <v>109.86412200000002</v>
      </c>
      <c r="AV106" s="26">
        <f t="shared" si="94"/>
        <v>1</v>
      </c>
      <c r="AW106" s="23">
        <f t="shared" si="95"/>
        <v>-7.7449353036860291E-3</v>
      </c>
      <c r="AX106" s="27">
        <f t="shared" si="96"/>
        <v>1.471048798253008</v>
      </c>
      <c r="AY106" s="27">
        <f t="shared" ca="1" si="158"/>
        <v>-7.7449353036860291E-3</v>
      </c>
      <c r="AZ106" s="43">
        <f t="shared" ca="1" si="159"/>
        <v>0</v>
      </c>
      <c r="BA106" s="25">
        <f t="shared" si="59"/>
        <v>109.86412200000002</v>
      </c>
      <c r="BB106" s="26">
        <f t="shared" si="97"/>
        <v>1</v>
      </c>
      <c r="BC106" s="23">
        <f t="shared" si="98"/>
        <v>-7.7449353036860291E-3</v>
      </c>
      <c r="BD106" s="27">
        <f t="shared" si="99"/>
        <v>1.85522423277691</v>
      </c>
      <c r="BE106" s="27">
        <f t="shared" ca="1" si="160"/>
        <v>-7.7449353036860291E-3</v>
      </c>
      <c r="BF106" s="43">
        <f t="shared" ca="1" si="161"/>
        <v>0</v>
      </c>
      <c r="BG106" s="25">
        <f t="shared" si="60"/>
        <v>100.68872200000001</v>
      </c>
      <c r="BH106" s="26">
        <f t="shared" si="140"/>
        <v>1</v>
      </c>
      <c r="BI106" s="23">
        <f t="shared" si="100"/>
        <v>-7.7449353036860291E-3</v>
      </c>
      <c r="BJ106" s="27">
        <f t="shared" si="101"/>
        <v>1.6584809809057475</v>
      </c>
      <c r="BK106" s="27">
        <f t="shared" ca="1" si="162"/>
        <v>-7.7449353036860291E-3</v>
      </c>
      <c r="BL106" s="43">
        <f t="shared" ca="1" si="163"/>
        <v>0</v>
      </c>
      <c r="BM106" s="25">
        <f t="shared" si="61"/>
        <v>108.67384833333334</v>
      </c>
      <c r="BN106" s="26">
        <f t="shared" si="102"/>
        <v>1</v>
      </c>
      <c r="BO106" s="23">
        <f t="shared" si="103"/>
        <v>-7.7449353036860291E-3</v>
      </c>
      <c r="BP106" s="27">
        <f t="shared" si="104"/>
        <v>1.7401420157710477</v>
      </c>
      <c r="BQ106" s="27">
        <f t="shared" ca="1" si="164"/>
        <v>-7.7449353036861401E-3</v>
      </c>
      <c r="BR106" s="43">
        <f t="shared" ca="1" si="165"/>
        <v>0</v>
      </c>
      <c r="BS106" s="25">
        <f t="shared" si="62"/>
        <v>100.68872200000001</v>
      </c>
      <c r="BT106" s="34">
        <f t="shared" si="105"/>
        <v>1</v>
      </c>
      <c r="BU106" s="23">
        <f t="shared" si="106"/>
        <v>-7.7449353036860291E-3</v>
      </c>
      <c r="BV106" s="27">
        <f t="shared" si="107"/>
        <v>1.6836292657050009</v>
      </c>
      <c r="BW106" s="27">
        <f t="shared" ca="1" si="166"/>
        <v>-7.7449353036860291E-3</v>
      </c>
      <c r="BX106" s="43">
        <f t="shared" ca="1" si="167"/>
        <v>0</v>
      </c>
      <c r="BY106" s="25">
        <f t="shared" si="63"/>
        <v>111.902905</v>
      </c>
      <c r="BZ106" s="50">
        <f>IF($B105&gt;=BY105,MIN(1,1/$CA$15+BZ105),0)</f>
        <v>0.5</v>
      </c>
      <c r="CA106" s="23">
        <f t="shared" si="108"/>
        <v>5.8419251575474451E-3</v>
      </c>
      <c r="CB106" s="27">
        <f t="shared" si="109"/>
        <v>1.1605409584093844</v>
      </c>
      <c r="CC106" s="27">
        <f t="shared" ca="1" si="168"/>
        <v>-1.8691294570059358E-2</v>
      </c>
      <c r="CD106" s="43">
        <f t="shared" ca="1" si="169"/>
        <v>0</v>
      </c>
      <c r="CE106" s="25">
        <f t="shared" si="64"/>
        <v>109.86412200000002</v>
      </c>
      <c r="CF106" s="34">
        <f>IF($B105&gt;=CE105,MIN(1,1/$CA$15+CF105),0)</f>
        <v>1</v>
      </c>
      <c r="CG106" s="23">
        <f t="shared" si="110"/>
        <v>-7.7449353036860291E-3</v>
      </c>
      <c r="CH106" s="27">
        <f t="shared" si="111"/>
        <v>1.4109133381922214</v>
      </c>
      <c r="CI106" s="27">
        <f t="shared" ca="1" si="170"/>
        <v>-7.7449353036860291E-3</v>
      </c>
      <c r="CJ106" s="43">
        <f t="shared" ca="1" si="171"/>
        <v>0</v>
      </c>
      <c r="CK106" s="25">
        <f t="shared" si="65"/>
        <v>100.68872200000001</v>
      </c>
      <c r="CL106" s="34">
        <f>IF($B105&gt;=CK105,MIN(1,1/$CA$15+CL105),0)</f>
        <v>1</v>
      </c>
      <c r="CM106" s="23">
        <f t="shared" si="112"/>
        <v>-7.7449353036860291E-3</v>
      </c>
      <c r="CN106" s="27">
        <f t="shared" si="113"/>
        <v>1.8517047924501604</v>
      </c>
      <c r="CO106" s="27">
        <f t="shared" ca="1" si="172"/>
        <v>-7.7449353036859181E-3</v>
      </c>
      <c r="CP106" s="43">
        <f t="shared" ca="1" si="173"/>
        <v>0</v>
      </c>
      <c r="CQ106" s="25">
        <f t="shared" si="138"/>
        <v>85.922573999999983</v>
      </c>
      <c r="CR106" s="34">
        <f>IF($B105&gt;=CQ105,MIN(1,1/$CA$15+CR105),0)</f>
        <v>1</v>
      </c>
      <c r="CS106" s="23">
        <f t="shared" si="114"/>
        <v>-7.7449353036860291E-3</v>
      </c>
      <c r="CT106" s="27">
        <f t="shared" si="115"/>
        <v>1.6056523070650994</v>
      </c>
      <c r="CU106" s="27">
        <f t="shared" ca="1" si="174"/>
        <v>-7.7449353036860291E-3</v>
      </c>
      <c r="CV106" s="43">
        <f t="shared" ca="1" si="175"/>
        <v>0</v>
      </c>
      <c r="CW106" s="25">
        <f t="shared" si="66"/>
        <v>100.68872200000001</v>
      </c>
      <c r="CX106" s="34">
        <f t="shared" si="116"/>
        <v>0.75</v>
      </c>
      <c r="CY106" s="23">
        <f t="shared" si="117"/>
        <v>-4.3482201883776606E-3</v>
      </c>
      <c r="CZ106" s="27">
        <f t="shared" si="118"/>
        <v>1.4954969880425022</v>
      </c>
      <c r="DA106" s="27">
        <f t="shared" ca="1" si="176"/>
        <v>-4.3482201883775495E-3</v>
      </c>
      <c r="DB106" s="43">
        <f t="shared" ca="1" si="177"/>
        <v>0</v>
      </c>
      <c r="DC106" s="25">
        <f t="shared" si="67"/>
        <v>100.68872200000001</v>
      </c>
      <c r="DD106" s="34">
        <f t="shared" si="68"/>
        <v>1</v>
      </c>
      <c r="DE106" s="23">
        <f t="shared" si="119"/>
        <v>-6.6126969319165729E-3</v>
      </c>
      <c r="DF106" s="27">
        <f t="shared" si="120"/>
        <v>1.5644730801848699</v>
      </c>
      <c r="DG106" s="27">
        <f t="shared" ca="1" si="141"/>
        <v>-6.6126969319165729E-3</v>
      </c>
      <c r="DH106" s="43">
        <f t="shared" ca="1" si="142"/>
        <v>0</v>
      </c>
      <c r="DI106" s="25">
        <f t="shared" si="69"/>
        <v>111.902905</v>
      </c>
      <c r="DJ106" s="26">
        <f>IF(DJ105=0,IF($B105&gt;=$DK$14*DI105,1,0),IF($B105&lt;DI105*$DK$16,0,1))</f>
        <v>0</v>
      </c>
      <c r="DK106" s="23">
        <f t="shared" si="121"/>
        <v>5.8419251575474451E-3</v>
      </c>
      <c r="DL106" s="27">
        <f t="shared" si="122"/>
        <v>1.5343562376316073</v>
      </c>
      <c r="DM106" s="27">
        <f t="shared" ca="1" si="178"/>
        <v>0</v>
      </c>
      <c r="DN106" s="43">
        <f t="shared" ca="1" si="179"/>
        <v>0</v>
      </c>
      <c r="DO106" s="25">
        <f t="shared" si="70"/>
        <v>109.86412200000002</v>
      </c>
      <c r="DP106" s="26">
        <f>IF(DP105=0,IF($B105&gt;=$DK$14*DO105,1,0),IF($B105&lt;DO105*$DK$16,0,1))</f>
        <v>1</v>
      </c>
      <c r="DQ106" s="23">
        <f t="shared" si="123"/>
        <v>-7.7449353036860291E-3</v>
      </c>
      <c r="DR106" s="27">
        <f t="shared" si="124"/>
        <v>1.6471287182076275</v>
      </c>
      <c r="DS106" s="27">
        <f t="shared" ca="1" si="180"/>
        <v>-7.7449353036860291E-3</v>
      </c>
      <c r="DT106" s="43">
        <f t="shared" ca="1" si="181"/>
        <v>0</v>
      </c>
      <c r="DU106" s="25">
        <f t="shared" si="71"/>
        <v>100.68872200000001</v>
      </c>
      <c r="DV106" s="26">
        <f>IF(DV105=0,IF($B105&gt;=$DK$14*DU105,1,0),IF($B105&lt;DU105*$DK$16,0,1))</f>
        <v>1</v>
      </c>
      <c r="DW106" s="23">
        <f t="shared" si="125"/>
        <v>-7.7449353036860291E-3</v>
      </c>
      <c r="DX106" s="27">
        <f t="shared" si="126"/>
        <v>2.0057297624529875</v>
      </c>
      <c r="DY106" s="27">
        <f t="shared" ca="1" si="182"/>
        <v>-7.7449353036859181E-3</v>
      </c>
      <c r="DZ106" s="43">
        <f t="shared" ca="1" si="183"/>
        <v>0</v>
      </c>
      <c r="EA106" s="25">
        <f t="shared" si="139"/>
        <v>85.922573999999983</v>
      </c>
      <c r="EB106" s="26">
        <f>IF(EB105=0,IF($B105&gt;=$DK$14*EA105,1,0),IF($B105&lt;EA105*$DK$16,0,1))</f>
        <v>1</v>
      </c>
      <c r="EC106" s="23">
        <f t="shared" si="127"/>
        <v>-7.7449353036860291E-3</v>
      </c>
      <c r="ED106" s="27">
        <f t="shared" si="128"/>
        <v>1.6561328108036391</v>
      </c>
      <c r="EE106" s="27">
        <f t="shared" ca="1" si="184"/>
        <v>-7.7449353036860291E-3</v>
      </c>
      <c r="EF106" s="43">
        <f t="shared" ca="1" si="185"/>
        <v>0</v>
      </c>
      <c r="EG106" s="25">
        <f t="shared" si="72"/>
        <v>100.68872200000001</v>
      </c>
      <c r="EH106" s="34">
        <f t="shared" si="129"/>
        <v>0.75</v>
      </c>
      <c r="EI106" s="23">
        <f t="shared" si="130"/>
        <v>-4.3482201883776606E-3</v>
      </c>
      <c r="EJ106" s="27">
        <f t="shared" si="131"/>
        <v>1.7103936537650875</v>
      </c>
      <c r="EK106" s="27">
        <f t="shared" ca="1" si="186"/>
        <v>-4.3482201883775495E-3</v>
      </c>
      <c r="EL106" s="43">
        <f t="shared" ca="1" si="187"/>
        <v>0</v>
      </c>
      <c r="EM106" s="47"/>
      <c r="EN106" s="47"/>
      <c r="EO106" s="47"/>
      <c r="EP106" s="47"/>
      <c r="EQ106" s="47"/>
      <c r="ER106" s="47"/>
      <c r="ES106" s="47"/>
      <c r="ET106" s="47"/>
      <c r="EU106" s="47"/>
      <c r="EV106" s="47"/>
      <c r="EW106" s="47"/>
      <c r="EX106" s="47"/>
      <c r="EY106" s="47"/>
      <c r="EZ106" s="47"/>
      <c r="FA106" s="25">
        <f t="shared" si="73"/>
        <v>100.68872200000001</v>
      </c>
      <c r="FB106" s="26">
        <f t="shared" si="132"/>
        <v>1</v>
      </c>
      <c r="FC106" s="23">
        <f t="shared" si="133"/>
        <v>-7.7449353036860291E-3</v>
      </c>
      <c r="FD106" s="27">
        <f t="shared" si="134"/>
        <v>2.5109233213198245</v>
      </c>
      <c r="FE106" s="27">
        <f t="shared" ca="1" si="188"/>
        <v>-7.7449353036861401E-3</v>
      </c>
      <c r="FF106" s="43">
        <f t="shared" ca="1" si="189"/>
        <v>0</v>
      </c>
      <c r="FG106" s="25">
        <f t="shared" si="74"/>
        <v>100.68872200000001</v>
      </c>
      <c r="FH106" s="26">
        <f t="shared" si="135"/>
        <v>1</v>
      </c>
      <c r="FI106" s="23">
        <f t="shared" si="136"/>
        <v>-7.7449353036860291E-3</v>
      </c>
      <c r="FJ106" s="27">
        <f t="shared" si="137"/>
        <v>1.8796144076517243</v>
      </c>
      <c r="FK106" s="27">
        <f t="shared" ca="1" si="190"/>
        <v>-7.7449353036860291E-3</v>
      </c>
      <c r="FL106" s="43">
        <f t="shared" ca="1" si="191"/>
        <v>0</v>
      </c>
      <c r="FM106" s="47"/>
      <c r="FN106" s="47"/>
    </row>
    <row r="107" spans="1:170" x14ac:dyDescent="0.2">
      <c r="A107" s="30">
        <v>27911</v>
      </c>
      <c r="B107" s="34">
        <v>109.61068</v>
      </c>
      <c r="C107" s="23">
        <v>5.8106552980119464E-3</v>
      </c>
      <c r="D107" s="24">
        <f t="shared" si="143"/>
        <v>-1.6661301892527125E-2</v>
      </c>
      <c r="E107" s="25" t="e">
        <f>#N/A</f>
        <v>#N/A</v>
      </c>
      <c r="F107" s="26">
        <v>1</v>
      </c>
      <c r="G107" s="23">
        <f t="shared" si="75"/>
        <v>-1.6661301892527125E-2</v>
      </c>
      <c r="H107" s="27">
        <f t="shared" si="76"/>
        <v>1.2458010026811666</v>
      </c>
      <c r="I107" s="27">
        <f t="shared" ca="1" si="144"/>
        <v>-2.4277196490980257E-2</v>
      </c>
      <c r="J107" s="43">
        <f t="shared" ca="1" si="145"/>
        <v>0</v>
      </c>
      <c r="K107" s="25" t="e">
        <f>#N/A</f>
        <v>#N/A</v>
      </c>
      <c r="L107" s="26">
        <v>0</v>
      </c>
      <c r="M107" s="23">
        <f t="shared" si="77"/>
        <v>5.8106552980119464E-3</v>
      </c>
      <c r="N107" s="27">
        <f t="shared" si="78"/>
        <v>1.2505211548534758</v>
      </c>
      <c r="O107" s="27">
        <f t="shared" ca="1" si="146"/>
        <v>0</v>
      </c>
      <c r="P107" s="43">
        <f t="shared" ca="1" si="147"/>
        <v>0</v>
      </c>
      <c r="Q107" s="25">
        <f t="shared" si="53"/>
        <v>103.515263</v>
      </c>
      <c r="R107" s="26">
        <f t="shared" si="79"/>
        <v>1</v>
      </c>
      <c r="S107" s="23">
        <f t="shared" si="80"/>
        <v>-1.6661301892527125E-2</v>
      </c>
      <c r="T107" s="27">
        <f t="shared" si="81"/>
        <v>1.9723116933659315</v>
      </c>
      <c r="U107" s="27">
        <f t="shared" ca="1" si="148"/>
        <v>-2.4277196490980368E-2</v>
      </c>
      <c r="V107" s="43">
        <f t="shared" ca="1" si="149"/>
        <v>0</v>
      </c>
      <c r="W107" s="25">
        <f t="shared" si="54"/>
        <v>110.53927999999999</v>
      </c>
      <c r="X107" s="26">
        <f t="shared" si="82"/>
        <v>0</v>
      </c>
      <c r="Y107" s="23">
        <f t="shared" si="83"/>
        <v>5.8106552980119464E-3</v>
      </c>
      <c r="Z107" s="27">
        <f t="shared" si="84"/>
        <v>1.1926557795719617</v>
      </c>
      <c r="AA107" s="27">
        <f t="shared" ca="1" si="150"/>
        <v>-1.7915399026576573E-2</v>
      </c>
      <c r="AB107" s="43">
        <f t="shared" ca="1" si="151"/>
        <v>0</v>
      </c>
      <c r="AC107" s="25">
        <f t="shared" si="55"/>
        <v>111.25007599999999</v>
      </c>
      <c r="AD107" s="26">
        <f t="shared" si="85"/>
        <v>1</v>
      </c>
      <c r="AE107" s="23">
        <f t="shared" si="86"/>
        <v>-1.6661301892527125E-2</v>
      </c>
      <c r="AF107" s="27">
        <f t="shared" si="87"/>
        <v>1.4065179390868086</v>
      </c>
      <c r="AG107" s="27">
        <f t="shared" ca="1" si="152"/>
        <v>-2.4277196490980368E-2</v>
      </c>
      <c r="AH107" s="43">
        <f t="shared" ca="1" si="153"/>
        <v>0</v>
      </c>
      <c r="AI107" s="25">
        <f t="shared" si="56"/>
        <v>103.515263</v>
      </c>
      <c r="AJ107" s="26">
        <f t="shared" si="88"/>
        <v>1</v>
      </c>
      <c r="AK107" s="23">
        <f t="shared" si="89"/>
        <v>-1.6661301892527125E-2</v>
      </c>
      <c r="AL107" s="27">
        <f t="shared" si="90"/>
        <v>1.9723116933659315</v>
      </c>
      <c r="AM107" s="27">
        <f t="shared" ca="1" si="154"/>
        <v>-2.4277196490980368E-2</v>
      </c>
      <c r="AN107" s="43">
        <f t="shared" ca="1" si="155"/>
        <v>0</v>
      </c>
      <c r="AO107" s="25">
        <f t="shared" si="57"/>
        <v>103.515263</v>
      </c>
      <c r="AP107" s="34">
        <f t="shared" si="91"/>
        <v>0.66666666666666663</v>
      </c>
      <c r="AQ107" s="23">
        <f t="shared" si="92"/>
        <v>-9.1706494956807685E-3</v>
      </c>
      <c r="AR107" s="27">
        <f t="shared" si="93"/>
        <v>1.4998572870027884</v>
      </c>
      <c r="AS107" s="27">
        <f t="shared" ca="1" si="156"/>
        <v>-1.6844558712330149E-2</v>
      </c>
      <c r="AT107" s="43">
        <f t="shared" ca="1" si="157"/>
        <v>0</v>
      </c>
      <c r="AU107" s="25">
        <f t="shared" si="58"/>
        <v>111.25007599999999</v>
      </c>
      <c r="AV107" s="26">
        <f t="shared" si="94"/>
        <v>1</v>
      </c>
      <c r="AW107" s="23">
        <f t="shared" si="95"/>
        <v>-1.6661301892527125E-2</v>
      </c>
      <c r="AX107" s="27">
        <f t="shared" si="96"/>
        <v>1.4465392101266754</v>
      </c>
      <c r="AY107" s="27">
        <f t="shared" ca="1" si="158"/>
        <v>-2.4277196490980368E-2</v>
      </c>
      <c r="AZ107" s="43">
        <f t="shared" ca="1" si="159"/>
        <v>0</v>
      </c>
      <c r="BA107" s="25">
        <f t="shared" si="59"/>
        <v>111.25007599999999</v>
      </c>
      <c r="BB107" s="26">
        <f t="shared" si="97"/>
        <v>1</v>
      </c>
      <c r="BC107" s="23">
        <f t="shared" si="98"/>
        <v>-1.6661301892527125E-2</v>
      </c>
      <c r="BD107" s="27">
        <f t="shared" si="99"/>
        <v>1.8243137817562818</v>
      </c>
      <c r="BE107" s="27">
        <f t="shared" ca="1" si="160"/>
        <v>-2.4277196490980368E-2</v>
      </c>
      <c r="BF107" s="43">
        <f t="shared" ca="1" si="161"/>
        <v>0</v>
      </c>
      <c r="BG107" s="25">
        <f t="shared" si="60"/>
        <v>103.515263</v>
      </c>
      <c r="BH107" s="26">
        <f t="shared" si="140"/>
        <v>1</v>
      </c>
      <c r="BI107" s="23">
        <f t="shared" si="100"/>
        <v>-1.6661301892527125E-2</v>
      </c>
      <c r="BJ107" s="27">
        <f t="shared" si="101"/>
        <v>1.6308485285998624</v>
      </c>
      <c r="BK107" s="27">
        <f t="shared" ca="1" si="162"/>
        <v>-2.4277196490980368E-2</v>
      </c>
      <c r="BL107" s="43">
        <f t="shared" ca="1" si="163"/>
        <v>0</v>
      </c>
      <c r="BM107" s="25">
        <f t="shared" si="61"/>
        <v>109.82188166666668</v>
      </c>
      <c r="BN107" s="26">
        <f t="shared" si="102"/>
        <v>1</v>
      </c>
      <c r="BO107" s="23">
        <f t="shared" si="103"/>
        <v>-1.6661301892527125E-2</v>
      </c>
      <c r="BP107" s="27">
        <f t="shared" si="104"/>
        <v>1.7111489843104155</v>
      </c>
      <c r="BQ107" s="27">
        <f t="shared" ca="1" si="164"/>
        <v>-2.4277196490980368E-2</v>
      </c>
      <c r="BR107" s="43">
        <f t="shared" ca="1" si="165"/>
        <v>0</v>
      </c>
      <c r="BS107" s="25">
        <f t="shared" si="62"/>
        <v>103.515263</v>
      </c>
      <c r="BT107" s="34">
        <f t="shared" si="105"/>
        <v>1</v>
      </c>
      <c r="BU107" s="23">
        <f t="shared" si="106"/>
        <v>-1.6661301892527125E-2</v>
      </c>
      <c r="BV107" s="27">
        <f t="shared" si="107"/>
        <v>1.6555778102339962</v>
      </c>
      <c r="BW107" s="27">
        <f t="shared" ca="1" si="166"/>
        <v>-2.4277196490980257E-2</v>
      </c>
      <c r="BX107" s="43">
        <f t="shared" ca="1" si="167"/>
        <v>0</v>
      </c>
      <c r="BY107" s="25">
        <f t="shared" si="63"/>
        <v>110.53927999999999</v>
      </c>
      <c r="BZ107" s="50">
        <f>IF($B106&gt;=BY106,MIN(1,1/$CA$15+BZ106),0)</f>
        <v>0</v>
      </c>
      <c r="CA107" s="23">
        <f t="shared" si="108"/>
        <v>5.8106552980119464E-3</v>
      </c>
      <c r="CB107" s="27">
        <f t="shared" si="109"/>
        <v>1.1672844618779257</v>
      </c>
      <c r="CC107" s="27">
        <f t="shared" ca="1" si="168"/>
        <v>-1.2989247941867732E-2</v>
      </c>
      <c r="CD107" s="43">
        <f t="shared" ca="1" si="169"/>
        <v>0</v>
      </c>
      <c r="CE107" s="25">
        <f t="shared" si="64"/>
        <v>111.25007599999999</v>
      </c>
      <c r="CF107" s="34">
        <f>IF($B106&gt;=CE106,MIN(1,1/$CA$15+CF106),0)</f>
        <v>1</v>
      </c>
      <c r="CG107" s="23">
        <f t="shared" si="110"/>
        <v>-1.6661301892527125E-2</v>
      </c>
      <c r="CH107" s="27">
        <f t="shared" si="111"/>
        <v>1.3874056851204075</v>
      </c>
      <c r="CI107" s="27">
        <f t="shared" ca="1" si="170"/>
        <v>-2.4277196490980368E-2</v>
      </c>
      <c r="CJ107" s="43">
        <f t="shared" ca="1" si="171"/>
        <v>0</v>
      </c>
      <c r="CK107" s="25">
        <f t="shared" si="65"/>
        <v>103.515263</v>
      </c>
      <c r="CL107" s="34">
        <f>IF($B106&gt;=CK106,MIN(1,1/$CA$15+CL106),0)</f>
        <v>1</v>
      </c>
      <c r="CM107" s="23">
        <f t="shared" si="112"/>
        <v>-1.6661301892527125E-2</v>
      </c>
      <c r="CN107" s="27">
        <f t="shared" si="113"/>
        <v>1.820852979887309</v>
      </c>
      <c r="CO107" s="27">
        <f t="shared" ca="1" si="172"/>
        <v>-2.4277196490980257E-2</v>
      </c>
      <c r="CP107" s="43">
        <f t="shared" ca="1" si="173"/>
        <v>0</v>
      </c>
      <c r="CQ107" s="25">
        <f t="shared" si="138"/>
        <v>88.472215999999975</v>
      </c>
      <c r="CR107" s="34">
        <f>IF($B106&gt;=CQ106,MIN(1,1/$CA$15+CR106),0)</f>
        <v>1</v>
      </c>
      <c r="CS107" s="23">
        <f t="shared" si="114"/>
        <v>-1.6661301892527125E-2</v>
      </c>
      <c r="CT107" s="27">
        <f t="shared" si="115"/>
        <v>1.578900049242655</v>
      </c>
      <c r="CU107" s="27">
        <f t="shared" ca="1" si="174"/>
        <v>-2.4277196490980368E-2</v>
      </c>
      <c r="CV107" s="43">
        <f t="shared" ca="1" si="175"/>
        <v>0</v>
      </c>
      <c r="CW107" s="25">
        <f t="shared" si="66"/>
        <v>103.515263</v>
      </c>
      <c r="CX107" s="34">
        <f t="shared" si="116"/>
        <v>0.75</v>
      </c>
      <c r="CY107" s="23">
        <f t="shared" si="117"/>
        <v>-1.1043312594892357E-2</v>
      </c>
      <c r="CZ107" s="27">
        <f t="shared" si="118"/>
        <v>1.4789817473188289</v>
      </c>
      <c r="DA107" s="27">
        <f t="shared" ca="1" si="176"/>
        <v>-1.5343514028498206E-2</v>
      </c>
      <c r="DB107" s="43">
        <f t="shared" ca="1" si="177"/>
        <v>0</v>
      </c>
      <c r="DC107" s="25">
        <f t="shared" si="67"/>
        <v>103.515263</v>
      </c>
      <c r="DD107" s="34">
        <f t="shared" si="68"/>
        <v>0.83333333333333326</v>
      </c>
      <c r="DE107" s="23">
        <f t="shared" si="119"/>
        <v>-1.2291754661033417E-2</v>
      </c>
      <c r="DF107" s="27">
        <f t="shared" si="120"/>
        <v>1.5452429609094462</v>
      </c>
      <c r="DG107" s="27">
        <f t="shared" ca="1" si="141"/>
        <v>-1.8823169944615081E-2</v>
      </c>
      <c r="DH107" s="43">
        <f t="shared" ca="1" si="142"/>
        <v>0</v>
      </c>
      <c r="DI107" s="25">
        <f t="shared" si="69"/>
        <v>110.53927999999999</v>
      </c>
      <c r="DJ107" s="26">
        <f>IF(DJ106=0,IF($B106&gt;=$DK$14*DI106,1,0),IF($B106&lt;DI106*$DK$16,0,1))</f>
        <v>0</v>
      </c>
      <c r="DK107" s="23">
        <f t="shared" si="121"/>
        <v>5.8106552980119464E-3</v>
      </c>
      <c r="DL107" s="27">
        <f t="shared" si="122"/>
        <v>1.5432718528328391</v>
      </c>
      <c r="DM107" s="27">
        <f t="shared" ca="1" si="178"/>
        <v>0</v>
      </c>
      <c r="DN107" s="43">
        <f t="shared" ca="1" si="179"/>
        <v>0</v>
      </c>
      <c r="DO107" s="25">
        <f t="shared" si="70"/>
        <v>111.25007599999999</v>
      </c>
      <c r="DP107" s="26">
        <f>IF(DP106=0,IF($B106&gt;=$DK$14*DO106,1,0),IF($B106&lt;DO106*$DK$16,0,1))</f>
        <v>1</v>
      </c>
      <c r="DQ107" s="23">
        <f t="shared" si="123"/>
        <v>-1.6661301892527125E-2</v>
      </c>
      <c r="DR107" s="27">
        <f t="shared" si="124"/>
        <v>1.6196854093777191</v>
      </c>
      <c r="DS107" s="27">
        <f t="shared" ca="1" si="180"/>
        <v>-2.4277196490980368E-2</v>
      </c>
      <c r="DT107" s="43">
        <f t="shared" ca="1" si="181"/>
        <v>0</v>
      </c>
      <c r="DU107" s="25">
        <f t="shared" si="71"/>
        <v>103.515263</v>
      </c>
      <c r="DV107" s="26">
        <f>IF(DV106=0,IF($B106&gt;=$DK$14*DU106,1,0),IF($B106&lt;DU106*$DK$16,0,1))</f>
        <v>1</v>
      </c>
      <c r="DW107" s="23">
        <f t="shared" si="125"/>
        <v>-1.6661301892527125E-2</v>
      </c>
      <c r="DX107" s="27">
        <f t="shared" si="126"/>
        <v>1.9723116933659315</v>
      </c>
      <c r="DY107" s="27">
        <f t="shared" ca="1" si="182"/>
        <v>-2.4277196490980368E-2</v>
      </c>
      <c r="DZ107" s="43">
        <f t="shared" ca="1" si="183"/>
        <v>0</v>
      </c>
      <c r="EA107" s="25">
        <f t="shared" si="139"/>
        <v>88.472215999999975</v>
      </c>
      <c r="EB107" s="26">
        <f>IF(EB106=0,IF($B106&gt;=$DK$14*EA106,1,0),IF($B106&lt;EA106*$DK$16,0,1))</f>
        <v>1</v>
      </c>
      <c r="EC107" s="23">
        <f t="shared" si="127"/>
        <v>-1.6661301892527125E-2</v>
      </c>
      <c r="ED107" s="27">
        <f t="shared" si="128"/>
        <v>1.62853948206872</v>
      </c>
      <c r="EE107" s="27">
        <f t="shared" ca="1" si="184"/>
        <v>-2.4277196490980368E-2</v>
      </c>
      <c r="EF107" s="43">
        <f t="shared" ca="1" si="185"/>
        <v>0</v>
      </c>
      <c r="EG107" s="25">
        <f t="shared" si="72"/>
        <v>103.515263</v>
      </c>
      <c r="EH107" s="34">
        <f t="shared" si="129"/>
        <v>0.75</v>
      </c>
      <c r="EI107" s="23">
        <f t="shared" si="130"/>
        <v>-1.1043312594892357E-2</v>
      </c>
      <c r="EJ107" s="27">
        <f t="shared" si="131"/>
        <v>1.6915052419862395</v>
      </c>
      <c r="EK107" s="27">
        <f t="shared" ca="1" si="186"/>
        <v>-1.5343514028498317E-2</v>
      </c>
      <c r="EL107" s="43">
        <f t="shared" ca="1" si="187"/>
        <v>0</v>
      </c>
      <c r="EM107" s="47"/>
      <c r="EN107" s="47"/>
      <c r="EO107" s="47"/>
      <c r="EP107" s="47"/>
      <c r="EQ107" s="47"/>
      <c r="ER107" s="47"/>
      <c r="ES107" s="47"/>
      <c r="ET107" s="47"/>
      <c r="EU107" s="47"/>
      <c r="EV107" s="47"/>
      <c r="EW107" s="47"/>
      <c r="EX107" s="47"/>
      <c r="EY107" s="47"/>
      <c r="EZ107" s="47"/>
      <c r="FA107" s="25">
        <f t="shared" si="73"/>
        <v>103.515263</v>
      </c>
      <c r="FB107" s="26">
        <f t="shared" si="132"/>
        <v>1</v>
      </c>
      <c r="FC107" s="23">
        <f t="shared" si="133"/>
        <v>-1.6661301892527125E-2</v>
      </c>
      <c r="FD107" s="27">
        <f t="shared" si="134"/>
        <v>2.4690880698343283</v>
      </c>
      <c r="FE107" s="27">
        <f t="shared" ca="1" si="188"/>
        <v>-2.4277196490980368E-2</v>
      </c>
      <c r="FF107" s="43">
        <f t="shared" ca="1" si="189"/>
        <v>0</v>
      </c>
      <c r="FG107" s="25">
        <f t="shared" si="74"/>
        <v>103.515263</v>
      </c>
      <c r="FH107" s="26">
        <f t="shared" si="135"/>
        <v>1</v>
      </c>
      <c r="FI107" s="23">
        <f t="shared" si="136"/>
        <v>-1.6661301892527125E-2</v>
      </c>
      <c r="FJ107" s="27">
        <f t="shared" si="137"/>
        <v>1.8482975845642953</v>
      </c>
      <c r="FK107" s="27">
        <f t="shared" ca="1" si="190"/>
        <v>-2.4277196490980479E-2</v>
      </c>
      <c r="FL107" s="43">
        <f t="shared" ca="1" si="191"/>
        <v>0</v>
      </c>
      <c r="FM107" s="47"/>
      <c r="FN107" s="47"/>
    </row>
    <row r="108" spans="1:170" x14ac:dyDescent="0.2">
      <c r="A108" s="30">
        <v>27941</v>
      </c>
      <c r="B108" s="34">
        <v>112.54257</v>
      </c>
      <c r="C108" s="23">
        <v>5.8966216941911398E-3</v>
      </c>
      <c r="D108" s="24">
        <f t="shared" si="143"/>
        <v>2.6748214681270088E-2</v>
      </c>
      <c r="E108" s="25" t="e">
        <f>#N/A</f>
        <v>#N/A</v>
      </c>
      <c r="F108" s="26">
        <v>1</v>
      </c>
      <c r="G108" s="23">
        <f t="shared" si="75"/>
        <v>2.6748214681270088E-2</v>
      </c>
      <c r="H108" s="27">
        <f t="shared" si="76"/>
        <v>1.2791239553510239</v>
      </c>
      <c r="I108" s="27">
        <f t="shared" ca="1" si="144"/>
        <v>0</v>
      </c>
      <c r="J108" s="43">
        <f t="shared" ca="1" si="145"/>
        <v>0</v>
      </c>
      <c r="K108" s="25" t="e">
        <f>#N/A</f>
        <v>#N/A</v>
      </c>
      <c r="L108" s="26">
        <v>0</v>
      </c>
      <c r="M108" s="23">
        <f t="shared" si="77"/>
        <v>5.8966216941911398E-3</v>
      </c>
      <c r="N108" s="27">
        <f t="shared" si="78"/>
        <v>1.2578950050242297</v>
      </c>
      <c r="O108" s="27">
        <f t="shared" ca="1" si="146"/>
        <v>0</v>
      </c>
      <c r="P108" s="43">
        <f t="shared" ca="1" si="147"/>
        <v>0</v>
      </c>
      <c r="Q108" s="25">
        <f t="shared" si="53"/>
        <v>106.75649700000001</v>
      </c>
      <c r="R108" s="26">
        <f t="shared" si="79"/>
        <v>1</v>
      </c>
      <c r="S108" s="23">
        <f t="shared" si="80"/>
        <v>2.6748214681270088E-2</v>
      </c>
      <c r="T108" s="27">
        <f t="shared" si="81"/>
        <v>2.025067509958463</v>
      </c>
      <c r="U108" s="27">
        <f t="shared" ca="1" si="148"/>
        <v>0</v>
      </c>
      <c r="V108" s="43">
        <f t="shared" ca="1" si="149"/>
        <v>0</v>
      </c>
      <c r="W108" s="25">
        <f t="shared" si="54"/>
        <v>111.07662500000001</v>
      </c>
      <c r="X108" s="26">
        <f t="shared" si="82"/>
        <v>0</v>
      </c>
      <c r="Y108" s="23">
        <f t="shared" si="83"/>
        <v>5.8966216941911398E-3</v>
      </c>
      <c r="Z108" s="27">
        <f t="shared" si="84"/>
        <v>1.1996884195154882</v>
      </c>
      <c r="AA108" s="27">
        <f t="shared" ca="1" si="150"/>
        <v>-1.2124417662945586E-2</v>
      </c>
      <c r="AB108" s="43">
        <f t="shared" ca="1" si="151"/>
        <v>0</v>
      </c>
      <c r="AC108" s="25">
        <f t="shared" si="55"/>
        <v>111.387348</v>
      </c>
      <c r="AD108" s="26">
        <f t="shared" si="85"/>
        <v>0</v>
      </c>
      <c r="AE108" s="23">
        <f t="shared" si="86"/>
        <v>5.8966216941911398E-3</v>
      </c>
      <c r="AF108" s="27">
        <f t="shared" si="87"/>
        <v>1.4148116432796969</v>
      </c>
      <c r="AG108" s="27">
        <f t="shared" ca="1" si="152"/>
        <v>-1.8523728240292026E-2</v>
      </c>
      <c r="AH108" s="43">
        <f t="shared" ca="1" si="153"/>
        <v>0</v>
      </c>
      <c r="AI108" s="25">
        <f t="shared" si="56"/>
        <v>106.75649700000001</v>
      </c>
      <c r="AJ108" s="26">
        <f t="shared" si="88"/>
        <v>1</v>
      </c>
      <c r="AK108" s="23">
        <f t="shared" si="89"/>
        <v>2.6748214681270088E-2</v>
      </c>
      <c r="AL108" s="27">
        <f t="shared" si="90"/>
        <v>2.025067509958463</v>
      </c>
      <c r="AM108" s="27">
        <f t="shared" ca="1" si="154"/>
        <v>0</v>
      </c>
      <c r="AN108" s="43">
        <f t="shared" ca="1" si="155"/>
        <v>0</v>
      </c>
      <c r="AO108" s="25">
        <f t="shared" si="57"/>
        <v>106.75649700000001</v>
      </c>
      <c r="AP108" s="34">
        <f t="shared" si="91"/>
        <v>0.33333333333333331</v>
      </c>
      <c r="AQ108" s="23">
        <f t="shared" si="92"/>
        <v>1.2847152689884123E-2</v>
      </c>
      <c r="AR108" s="27">
        <f t="shared" si="93"/>
        <v>1.5191261825819486</v>
      </c>
      <c r="AS108" s="27">
        <f t="shared" ca="1" si="156"/>
        <v>-4.213810640216975E-3</v>
      </c>
      <c r="AT108" s="43">
        <f t="shared" ca="1" si="157"/>
        <v>0</v>
      </c>
      <c r="AU108" s="25">
        <f t="shared" si="58"/>
        <v>111.387348</v>
      </c>
      <c r="AV108" s="26">
        <f t="shared" si="94"/>
        <v>0</v>
      </c>
      <c r="AW108" s="23">
        <f t="shared" si="95"/>
        <v>5.8966216941911398E-3</v>
      </c>
      <c r="AX108" s="27">
        <f t="shared" si="96"/>
        <v>1.4550689046146066</v>
      </c>
      <c r="AY108" s="27">
        <f t="shared" ca="1" si="158"/>
        <v>-1.8523728240292026E-2</v>
      </c>
      <c r="AZ108" s="43">
        <f t="shared" ca="1" si="159"/>
        <v>0</v>
      </c>
      <c r="BA108" s="25">
        <f t="shared" si="59"/>
        <v>111.387348</v>
      </c>
      <c r="BB108" s="26">
        <f t="shared" si="97"/>
        <v>1</v>
      </c>
      <c r="BC108" s="23">
        <f t="shared" si="98"/>
        <v>2.6748214681270088E-2</v>
      </c>
      <c r="BD108" s="27">
        <f t="shared" si="99"/>
        <v>1.8731109184366985</v>
      </c>
      <c r="BE108" s="27">
        <f t="shared" ca="1" si="160"/>
        <v>0</v>
      </c>
      <c r="BF108" s="43">
        <f t="shared" ca="1" si="161"/>
        <v>0</v>
      </c>
      <c r="BG108" s="25">
        <f t="shared" si="60"/>
        <v>106.75649700000001</v>
      </c>
      <c r="BH108" s="26">
        <f t="shared" si="140"/>
        <v>1</v>
      </c>
      <c r="BI108" s="23">
        <f t="shared" si="100"/>
        <v>2.6748214681270088E-2</v>
      </c>
      <c r="BJ108" s="27">
        <f t="shared" si="101"/>
        <v>1.674470815155485</v>
      </c>
      <c r="BK108" s="27">
        <f t="shared" ca="1" si="162"/>
        <v>0</v>
      </c>
      <c r="BL108" s="43">
        <f t="shared" ca="1" si="163"/>
        <v>0</v>
      </c>
      <c r="BM108" s="25">
        <f t="shared" si="61"/>
        <v>111.46549166666665</v>
      </c>
      <c r="BN108" s="26">
        <f t="shared" si="102"/>
        <v>1</v>
      </c>
      <c r="BO108" s="23">
        <f t="shared" si="103"/>
        <v>2.6748214681270088E-2</v>
      </c>
      <c r="BP108" s="27">
        <f t="shared" si="104"/>
        <v>1.7569191646943878</v>
      </c>
      <c r="BQ108" s="27">
        <f t="shared" ca="1" si="164"/>
        <v>0</v>
      </c>
      <c r="BR108" s="43">
        <f t="shared" ca="1" si="165"/>
        <v>0</v>
      </c>
      <c r="BS108" s="25">
        <f t="shared" si="62"/>
        <v>106.75649700000001</v>
      </c>
      <c r="BT108" s="34">
        <f t="shared" si="105"/>
        <v>0.75</v>
      </c>
      <c r="BU108" s="23">
        <f t="shared" si="106"/>
        <v>2.1535316434500351E-2</v>
      </c>
      <c r="BV108" s="27">
        <f t="shared" si="107"/>
        <v>1.6912312022593226</v>
      </c>
      <c r="BW108" s="27">
        <f t="shared" ca="1" si="166"/>
        <v>-3.2646971650557299E-3</v>
      </c>
      <c r="BX108" s="43">
        <f t="shared" ca="1" si="167"/>
        <v>0</v>
      </c>
      <c r="BY108" s="25">
        <f t="shared" si="63"/>
        <v>111.07662500000001</v>
      </c>
      <c r="BZ108" s="50">
        <f>IF($B107&gt;=BY107,MIN(1,1/$CA$15+BZ107),0)</f>
        <v>0</v>
      </c>
      <c r="CA108" s="23">
        <f t="shared" si="108"/>
        <v>5.8966216941911398E-3</v>
      </c>
      <c r="CB108" s="27">
        <f t="shared" si="109"/>
        <v>1.1741674967591273</v>
      </c>
      <c r="CC108" s="27">
        <f t="shared" ca="1" si="168"/>
        <v>-7.169218928881782E-3</v>
      </c>
      <c r="CD108" s="43">
        <f t="shared" ca="1" si="169"/>
        <v>0</v>
      </c>
      <c r="CE108" s="25">
        <f t="shared" si="64"/>
        <v>111.387348</v>
      </c>
      <c r="CF108" s="34">
        <f>IF($B107&gt;=CE107,MIN(1,1/$CA$15+CF107),0)</f>
        <v>0</v>
      </c>
      <c r="CG108" s="23">
        <f t="shared" si="110"/>
        <v>5.8966216941911398E-3</v>
      </c>
      <c r="CH108" s="27">
        <f t="shared" si="111"/>
        <v>1.3955866915819326</v>
      </c>
      <c r="CI108" s="27">
        <f t="shared" ca="1" si="170"/>
        <v>-1.8523728240292137E-2</v>
      </c>
      <c r="CJ108" s="43">
        <f t="shared" ca="1" si="171"/>
        <v>0</v>
      </c>
      <c r="CK108" s="25">
        <f t="shared" si="65"/>
        <v>106.75649700000001</v>
      </c>
      <c r="CL108" s="34">
        <f>IF($B107&gt;=CK107,MIN(1,1/$CA$15+CL107),0)</f>
        <v>1</v>
      </c>
      <c r="CM108" s="23">
        <f t="shared" si="112"/>
        <v>2.6748214681270088E-2</v>
      </c>
      <c r="CN108" s="27">
        <f t="shared" si="113"/>
        <v>1.8695575462963652</v>
      </c>
      <c r="CO108" s="27">
        <f t="shared" ca="1" si="172"/>
        <v>0</v>
      </c>
      <c r="CP108" s="43">
        <f t="shared" ca="1" si="173"/>
        <v>0</v>
      </c>
      <c r="CQ108" s="25">
        <f t="shared" si="138"/>
        <v>90.887937499999992</v>
      </c>
      <c r="CR108" s="34">
        <f>IF($B107&gt;=CQ107,MIN(1,1/$CA$15+CR107),0)</f>
        <v>1</v>
      </c>
      <c r="CS108" s="23">
        <f t="shared" si="114"/>
        <v>2.6748214681270088E-2</v>
      </c>
      <c r="CT108" s="27">
        <f t="shared" si="115"/>
        <v>1.6211328067200654</v>
      </c>
      <c r="CU108" s="27">
        <f t="shared" ca="1" si="174"/>
        <v>0</v>
      </c>
      <c r="CV108" s="43">
        <f t="shared" ca="1" si="175"/>
        <v>0</v>
      </c>
      <c r="CW108" s="25">
        <f t="shared" si="66"/>
        <v>106.75649700000001</v>
      </c>
      <c r="CX108" s="34">
        <f t="shared" si="116"/>
        <v>0.5</v>
      </c>
      <c r="CY108" s="23">
        <f t="shared" si="117"/>
        <v>1.6322418187730614E-2</v>
      </c>
      <c r="CZ108" s="27">
        <f t="shared" si="118"/>
        <v>1.5031223058905874</v>
      </c>
      <c r="DA108" s="27">
        <f t="shared" ca="1" si="176"/>
        <v>0</v>
      </c>
      <c r="DB108" s="43">
        <f t="shared" ca="1" si="177"/>
        <v>0</v>
      </c>
      <c r="DC108" s="25">
        <f t="shared" si="67"/>
        <v>106.75649700000001</v>
      </c>
      <c r="DD108" s="34">
        <f t="shared" si="68"/>
        <v>0.54166666666666663</v>
      </c>
      <c r="DE108" s="23">
        <f t="shared" si="119"/>
        <v>1.6901629104038363E-2</v>
      </c>
      <c r="DF108" s="27">
        <f t="shared" si="120"/>
        <v>1.5713600843103639</v>
      </c>
      <c r="DG108" s="27">
        <f t="shared" ca="1" si="141"/>
        <v>-2.2396830775428533E-3</v>
      </c>
      <c r="DH108" s="43">
        <f t="shared" ca="1" si="142"/>
        <v>0</v>
      </c>
      <c r="DI108" s="25">
        <f t="shared" si="69"/>
        <v>111.07662500000001</v>
      </c>
      <c r="DJ108" s="26">
        <f>IF(DJ107=0,IF($B107&gt;=$DK$14*DI107,1,0),IF($B107&lt;DI107*$DK$16,0,1))</f>
        <v>0</v>
      </c>
      <c r="DK108" s="23">
        <f t="shared" si="121"/>
        <v>5.8966216941911398E-3</v>
      </c>
      <c r="DL108" s="27">
        <f t="shared" si="122"/>
        <v>1.5523719431202878</v>
      </c>
      <c r="DM108" s="27">
        <f t="shared" ca="1" si="178"/>
        <v>0</v>
      </c>
      <c r="DN108" s="43">
        <f t="shared" ca="1" si="179"/>
        <v>0</v>
      </c>
      <c r="DO108" s="25">
        <f t="shared" si="70"/>
        <v>111.387348</v>
      </c>
      <c r="DP108" s="26">
        <f>IF(DP107=0,IF($B107&gt;=$DK$14*DO107,1,0),IF($B107&lt;DO107*$DK$16,0,1))</f>
        <v>0</v>
      </c>
      <c r="DQ108" s="23">
        <f t="shared" si="123"/>
        <v>5.8966216941911398E-3</v>
      </c>
      <c r="DR108" s="27">
        <f t="shared" si="124"/>
        <v>1.6292360815004205</v>
      </c>
      <c r="DS108" s="27">
        <f t="shared" ca="1" si="180"/>
        <v>-1.8523728240292026E-2</v>
      </c>
      <c r="DT108" s="43">
        <f t="shared" ca="1" si="181"/>
        <v>0</v>
      </c>
      <c r="DU108" s="25">
        <f t="shared" si="71"/>
        <v>106.75649700000001</v>
      </c>
      <c r="DV108" s="26">
        <f>IF(DV107=0,IF($B107&gt;=$DK$14*DU107,1,0),IF($B107&lt;DU107*$DK$16,0,1))</f>
        <v>1</v>
      </c>
      <c r="DW108" s="23">
        <f t="shared" si="125"/>
        <v>2.6748214681270088E-2</v>
      </c>
      <c r="DX108" s="27">
        <f t="shared" si="126"/>
        <v>2.025067509958463</v>
      </c>
      <c r="DY108" s="27">
        <f t="shared" ca="1" si="182"/>
        <v>0</v>
      </c>
      <c r="DZ108" s="43">
        <f t="shared" ca="1" si="183"/>
        <v>0</v>
      </c>
      <c r="EA108" s="25">
        <f t="shared" si="139"/>
        <v>90.887937499999992</v>
      </c>
      <c r="EB108" s="26">
        <f>IF(EB107=0,IF($B107&gt;=$DK$14*EA107,1,0),IF($B107&lt;EA107*$DK$16,0,1))</f>
        <v>1</v>
      </c>
      <c r="EC108" s="23">
        <f t="shared" si="127"/>
        <v>2.6748214681270088E-2</v>
      </c>
      <c r="ED108" s="27">
        <f t="shared" si="128"/>
        <v>1.6721000057520186</v>
      </c>
      <c r="EE108" s="27">
        <f t="shared" ca="1" si="184"/>
        <v>0</v>
      </c>
      <c r="EF108" s="43">
        <f t="shared" ca="1" si="185"/>
        <v>0</v>
      </c>
      <c r="EG108" s="25">
        <f t="shared" si="72"/>
        <v>106.75649700000001</v>
      </c>
      <c r="EH108" s="34">
        <f t="shared" si="129"/>
        <v>0.5</v>
      </c>
      <c r="EI108" s="23">
        <f t="shared" si="130"/>
        <v>1.6322418187730614E-2</v>
      </c>
      <c r="EJ108" s="27">
        <f t="shared" si="131"/>
        <v>1.7191146979126775</v>
      </c>
      <c r="EK108" s="27">
        <f t="shared" ca="1" si="186"/>
        <v>0</v>
      </c>
      <c r="EL108" s="43">
        <f t="shared" ca="1" si="187"/>
        <v>0</v>
      </c>
      <c r="EM108" s="47"/>
      <c r="EN108" s="47"/>
      <c r="EO108" s="47"/>
      <c r="EP108" s="47"/>
      <c r="EQ108" s="47"/>
      <c r="ER108" s="47"/>
      <c r="ES108" s="47"/>
      <c r="ET108" s="47"/>
      <c r="EU108" s="47"/>
      <c r="EV108" s="47"/>
      <c r="EW108" s="47"/>
      <c r="EX108" s="47"/>
      <c r="EY108" s="47"/>
      <c r="EZ108" s="47"/>
      <c r="FA108" s="25">
        <f t="shared" si="73"/>
        <v>106.75649700000001</v>
      </c>
      <c r="FB108" s="26">
        <f t="shared" si="132"/>
        <v>1</v>
      </c>
      <c r="FC108" s="23">
        <f t="shared" si="133"/>
        <v>2.6748214681270088E-2</v>
      </c>
      <c r="FD108" s="27">
        <f t="shared" si="134"/>
        <v>2.5351317675932195</v>
      </c>
      <c r="FE108" s="27">
        <f t="shared" ca="1" si="188"/>
        <v>0</v>
      </c>
      <c r="FF108" s="43">
        <f t="shared" ca="1" si="189"/>
        <v>0</v>
      </c>
      <c r="FG108" s="25">
        <f t="shared" si="74"/>
        <v>106.75649700000001</v>
      </c>
      <c r="FH108" s="26">
        <f t="shared" si="135"/>
        <v>1</v>
      </c>
      <c r="FI108" s="23">
        <f t="shared" si="136"/>
        <v>2.6748214681270088E-2</v>
      </c>
      <c r="FJ108" s="27">
        <f t="shared" si="137"/>
        <v>1.897736245151094</v>
      </c>
      <c r="FK108" s="27">
        <f t="shared" ca="1" si="190"/>
        <v>0</v>
      </c>
      <c r="FL108" s="43">
        <f t="shared" ca="1" si="191"/>
        <v>0</v>
      </c>
      <c r="FM108" s="47"/>
      <c r="FN108" s="47"/>
    </row>
    <row r="109" spans="1:170" x14ac:dyDescent="0.2">
      <c r="A109" s="30">
        <v>27972</v>
      </c>
      <c r="B109" s="34">
        <v>111.92674</v>
      </c>
      <c r="C109" s="23">
        <v>6.0371198931632453E-3</v>
      </c>
      <c r="D109" s="24">
        <f t="shared" si="143"/>
        <v>-5.4719738495397907E-3</v>
      </c>
      <c r="E109" s="25" t="e">
        <f>#N/A</f>
        <v>#N/A</v>
      </c>
      <c r="F109" s="26">
        <v>1</v>
      </c>
      <c r="G109" s="23">
        <f t="shared" si="75"/>
        <v>-5.4719738495397907E-3</v>
      </c>
      <c r="H109" s="27">
        <f t="shared" si="76"/>
        <v>1.2721246225170231</v>
      </c>
      <c r="I109" s="27">
        <f t="shared" ca="1" si="144"/>
        <v>-5.4719738495399017E-3</v>
      </c>
      <c r="J109" s="43">
        <f t="shared" ca="1" si="145"/>
        <v>0</v>
      </c>
      <c r="K109" s="25" t="e">
        <f>#N/A</f>
        <v>#N/A</v>
      </c>
      <c r="L109" s="26">
        <v>0</v>
      </c>
      <c r="M109" s="23">
        <f t="shared" si="77"/>
        <v>6.0371198931632453E-3</v>
      </c>
      <c r="N109" s="27">
        <f t="shared" si="78"/>
        <v>1.2654890679825721</v>
      </c>
      <c r="O109" s="27">
        <f t="shared" ca="1" si="146"/>
        <v>0</v>
      </c>
      <c r="P109" s="43">
        <f t="shared" ca="1" si="147"/>
        <v>0</v>
      </c>
      <c r="Q109" s="25">
        <f t="shared" si="53"/>
        <v>108.60653600000001</v>
      </c>
      <c r="R109" s="26">
        <f t="shared" si="79"/>
        <v>1</v>
      </c>
      <c r="S109" s="23">
        <f t="shared" si="80"/>
        <v>-5.4719738495397907E-3</v>
      </c>
      <c r="T109" s="27">
        <f t="shared" si="81"/>
        <v>2.0139863935004176</v>
      </c>
      <c r="U109" s="27">
        <f t="shared" ca="1" si="148"/>
        <v>-5.4719738495397907E-3</v>
      </c>
      <c r="V109" s="43">
        <f t="shared" ca="1" si="149"/>
        <v>0</v>
      </c>
      <c r="W109" s="25">
        <f t="shared" si="54"/>
        <v>112.234655</v>
      </c>
      <c r="X109" s="26">
        <f t="shared" si="82"/>
        <v>1</v>
      </c>
      <c r="Y109" s="23">
        <f t="shared" si="83"/>
        <v>-5.4719738495397907E-3</v>
      </c>
      <c r="Z109" s="27">
        <f t="shared" si="84"/>
        <v>1.1931237558563037</v>
      </c>
      <c r="AA109" s="27">
        <f t="shared" ca="1" si="150"/>
        <v>-1.7530047016092953E-2</v>
      </c>
      <c r="AB109" s="43">
        <f t="shared" ca="1" si="151"/>
        <v>0</v>
      </c>
      <c r="AC109" s="25">
        <f t="shared" si="55"/>
        <v>111.57716000000001</v>
      </c>
      <c r="AD109" s="26">
        <f t="shared" si="85"/>
        <v>1</v>
      </c>
      <c r="AE109" s="23">
        <f t="shared" si="86"/>
        <v>-5.4719738495397907E-3</v>
      </c>
      <c r="AF109" s="27">
        <f t="shared" si="87"/>
        <v>1.407069830965646</v>
      </c>
      <c r="AG109" s="27">
        <f t="shared" ca="1" si="152"/>
        <v>-2.3894340733304986E-2</v>
      </c>
      <c r="AH109" s="43">
        <f t="shared" ca="1" si="153"/>
        <v>0</v>
      </c>
      <c r="AI109" s="25">
        <f t="shared" si="56"/>
        <v>108.60653600000001</v>
      </c>
      <c r="AJ109" s="26">
        <f t="shared" si="88"/>
        <v>1</v>
      </c>
      <c r="AK109" s="23">
        <f t="shared" si="89"/>
        <v>-5.4719738495397907E-3</v>
      </c>
      <c r="AL109" s="27">
        <f t="shared" si="90"/>
        <v>2.0139863935004176</v>
      </c>
      <c r="AM109" s="27">
        <f t="shared" ca="1" si="154"/>
        <v>-5.4719738495397907E-3</v>
      </c>
      <c r="AN109" s="43">
        <f t="shared" ca="1" si="155"/>
        <v>0</v>
      </c>
      <c r="AO109" s="25">
        <f t="shared" si="57"/>
        <v>108.60653600000001</v>
      </c>
      <c r="AP109" s="34">
        <f t="shared" si="91"/>
        <v>1</v>
      </c>
      <c r="AQ109" s="23">
        <f t="shared" si="92"/>
        <v>-5.4719738495397907E-3</v>
      </c>
      <c r="AR109" s="27">
        <f t="shared" si="93"/>
        <v>1.5108135638367091</v>
      </c>
      <c r="AS109" s="27">
        <f t="shared" ca="1" si="156"/>
        <v>-9.6627266281265056E-3</v>
      </c>
      <c r="AT109" s="43">
        <f t="shared" ca="1" si="157"/>
        <v>0</v>
      </c>
      <c r="AU109" s="25">
        <f t="shared" si="58"/>
        <v>111.57716000000001</v>
      </c>
      <c r="AV109" s="26">
        <f t="shared" si="94"/>
        <v>0</v>
      </c>
      <c r="AW109" s="23">
        <f t="shared" si="95"/>
        <v>6.0371198931632453E-3</v>
      </c>
      <c r="AX109" s="27">
        <f t="shared" si="96"/>
        <v>1.4638533300445786</v>
      </c>
      <c r="AY109" s="27">
        <f t="shared" ca="1" si="158"/>
        <v>-1.2598438315383875E-2</v>
      </c>
      <c r="AZ109" s="43">
        <f t="shared" ca="1" si="159"/>
        <v>0</v>
      </c>
      <c r="BA109" s="25">
        <f t="shared" si="59"/>
        <v>111.57716000000001</v>
      </c>
      <c r="BB109" s="26">
        <f t="shared" si="97"/>
        <v>1</v>
      </c>
      <c r="BC109" s="23">
        <f t="shared" si="98"/>
        <v>-5.4719738495397907E-3</v>
      </c>
      <c r="BD109" s="27">
        <f t="shared" si="99"/>
        <v>1.8628613044737254</v>
      </c>
      <c r="BE109" s="27">
        <f t="shared" ca="1" si="160"/>
        <v>-5.4719738495397907E-3</v>
      </c>
      <c r="BF109" s="43">
        <f t="shared" ca="1" si="161"/>
        <v>0</v>
      </c>
      <c r="BG109" s="25">
        <f t="shared" si="60"/>
        <v>108.60653600000001</v>
      </c>
      <c r="BH109" s="26">
        <f t="shared" si="140"/>
        <v>1</v>
      </c>
      <c r="BI109" s="23">
        <f t="shared" si="100"/>
        <v>-5.4719738495397907E-3</v>
      </c>
      <c r="BJ109" s="27">
        <f t="shared" si="101"/>
        <v>1.6653081546431365</v>
      </c>
      <c r="BK109" s="27">
        <f t="shared" ca="1" si="162"/>
        <v>-5.4719738495399017E-3</v>
      </c>
      <c r="BL109" s="43">
        <f t="shared" ca="1" si="163"/>
        <v>0</v>
      </c>
      <c r="BM109" s="25">
        <f t="shared" si="61"/>
        <v>111.47724666666666</v>
      </c>
      <c r="BN109" s="26">
        <f t="shared" si="102"/>
        <v>1</v>
      </c>
      <c r="BO109" s="23">
        <f t="shared" si="103"/>
        <v>-5.4719738495397907E-3</v>
      </c>
      <c r="BP109" s="27">
        <f t="shared" si="104"/>
        <v>1.7473053489694248</v>
      </c>
      <c r="BQ109" s="27">
        <f t="shared" ca="1" si="164"/>
        <v>-5.4719738495397907E-3</v>
      </c>
      <c r="BR109" s="43">
        <f t="shared" ca="1" si="165"/>
        <v>0</v>
      </c>
      <c r="BS109" s="25">
        <f t="shared" si="62"/>
        <v>108.60653600000001</v>
      </c>
      <c r="BT109" s="34">
        <f t="shared" si="105"/>
        <v>0.75</v>
      </c>
      <c r="BU109" s="23">
        <f t="shared" si="106"/>
        <v>-2.5947004138640317E-3</v>
      </c>
      <c r="BV109" s="27">
        <f t="shared" si="107"/>
        <v>1.6868429639588807</v>
      </c>
      <c r="BW109" s="27">
        <f t="shared" ca="1" si="166"/>
        <v>-5.8509266678342664E-3</v>
      </c>
      <c r="BX109" s="43">
        <f t="shared" ca="1" si="167"/>
        <v>0</v>
      </c>
      <c r="BY109" s="25">
        <f t="shared" si="63"/>
        <v>112.234655</v>
      </c>
      <c r="BZ109" s="50">
        <f>IF($B108&gt;=BY108,MIN(1,1/$CA$15+BZ108),0)</f>
        <v>0.5</v>
      </c>
      <c r="CA109" s="23">
        <f t="shared" si="108"/>
        <v>6.0371198931632453E-3</v>
      </c>
      <c r="CB109" s="27">
        <f t="shared" si="109"/>
        <v>1.1812560867117177</v>
      </c>
      <c r="CC109" s="27">
        <f t="shared" ca="1" si="168"/>
        <v>-1.1753804699323744E-3</v>
      </c>
      <c r="CD109" s="43">
        <f t="shared" ca="1" si="169"/>
        <v>0</v>
      </c>
      <c r="CE109" s="25">
        <f t="shared" si="64"/>
        <v>111.57716000000001</v>
      </c>
      <c r="CF109" s="34">
        <f>IF($B108&gt;=CE108,MIN(1,1/$CA$15+CF108),0)</f>
        <v>0.5</v>
      </c>
      <c r="CG109" s="23">
        <f t="shared" si="110"/>
        <v>6.0371198931632453E-3</v>
      </c>
      <c r="CH109" s="27">
        <f t="shared" si="111"/>
        <v>1.4040120157603158</v>
      </c>
      <c r="CI109" s="27">
        <f t="shared" ca="1" si="170"/>
        <v>-1.2598438315383875E-2</v>
      </c>
      <c r="CJ109" s="43">
        <f t="shared" ca="1" si="171"/>
        <v>0</v>
      </c>
      <c r="CK109" s="25">
        <f t="shared" si="65"/>
        <v>108.60653600000001</v>
      </c>
      <c r="CL109" s="34">
        <f>IF($B108&gt;=CK108,MIN(1,1/$CA$15+CL108),0)</f>
        <v>1</v>
      </c>
      <c r="CM109" s="23">
        <f t="shared" si="112"/>
        <v>-5.4719738495397907E-3</v>
      </c>
      <c r="CN109" s="27">
        <f t="shared" si="113"/>
        <v>1.8593273762928217</v>
      </c>
      <c r="CO109" s="27">
        <f t="shared" ca="1" si="172"/>
        <v>-5.4719738495397907E-3</v>
      </c>
      <c r="CP109" s="43">
        <f t="shared" ca="1" si="173"/>
        <v>0</v>
      </c>
      <c r="CQ109" s="25">
        <f t="shared" si="138"/>
        <v>93.366346499999992</v>
      </c>
      <c r="CR109" s="34">
        <f>IF($B108&gt;=CQ108,MIN(1,1/$CA$15+CR108),0)</f>
        <v>1</v>
      </c>
      <c r="CS109" s="23">
        <f t="shared" si="114"/>
        <v>-5.4719738495397907E-3</v>
      </c>
      <c r="CT109" s="27">
        <f t="shared" si="115"/>
        <v>1.6122620103950622</v>
      </c>
      <c r="CU109" s="27">
        <f t="shared" ca="1" si="174"/>
        <v>-5.4719738495397907E-3</v>
      </c>
      <c r="CV109" s="43">
        <f t="shared" ca="1" si="175"/>
        <v>0</v>
      </c>
      <c r="CW109" s="25">
        <f t="shared" si="66"/>
        <v>108.60653600000001</v>
      </c>
      <c r="CX109" s="34">
        <f t="shared" si="116"/>
        <v>0.5</v>
      </c>
      <c r="CY109" s="23">
        <f t="shared" si="117"/>
        <v>2.8257302181172728E-4</v>
      </c>
      <c r="CZ109" s="27">
        <f t="shared" si="118"/>
        <v>1.5035470477027153</v>
      </c>
      <c r="DA109" s="27">
        <f t="shared" ca="1" si="176"/>
        <v>0</v>
      </c>
      <c r="DB109" s="43">
        <f t="shared" ca="1" si="177"/>
        <v>0</v>
      </c>
      <c r="DC109" s="25">
        <f t="shared" si="67"/>
        <v>108.60653600000001</v>
      </c>
      <c r="DD109" s="34">
        <f t="shared" si="68"/>
        <v>0.875</v>
      </c>
      <c r="DE109" s="23">
        <f t="shared" si="119"/>
        <v>-2.5947004138640317E-3</v>
      </c>
      <c r="DF109" s="27">
        <f t="shared" si="120"/>
        <v>1.5672828756492745</v>
      </c>
      <c r="DG109" s="27">
        <f t="shared" ca="1" si="141"/>
        <v>-4.8285721847985963E-3</v>
      </c>
      <c r="DH109" s="43">
        <f t="shared" ca="1" si="142"/>
        <v>0</v>
      </c>
      <c r="DI109" s="25">
        <f t="shared" si="69"/>
        <v>112.234655</v>
      </c>
      <c r="DJ109" s="26">
        <f>IF(DJ108=0,IF($B108&gt;=$DK$14*DI108,1,0),IF($B108&lt;DI108*$DK$16,0,1))</f>
        <v>0</v>
      </c>
      <c r="DK109" s="23">
        <f t="shared" si="121"/>
        <v>6.0371198931632453E-3</v>
      </c>
      <c r="DL109" s="27">
        <f t="shared" si="122"/>
        <v>1.5617437986596878</v>
      </c>
      <c r="DM109" s="27">
        <f t="shared" ca="1" si="178"/>
        <v>0</v>
      </c>
      <c r="DN109" s="43">
        <f t="shared" ca="1" si="179"/>
        <v>0</v>
      </c>
      <c r="DO109" s="25">
        <f t="shared" si="70"/>
        <v>111.57716000000001</v>
      </c>
      <c r="DP109" s="26">
        <f>IF(DP108=0,IF($B108&gt;=$DK$14*DO108,1,0),IF($B108&lt;DO108*$DK$16,0,1))</f>
        <v>0</v>
      </c>
      <c r="DQ109" s="23">
        <f t="shared" si="123"/>
        <v>6.0371198931632453E-3</v>
      </c>
      <c r="DR109" s="27">
        <f t="shared" si="124"/>
        <v>1.6390719750587062</v>
      </c>
      <c r="DS109" s="27">
        <f t="shared" ca="1" si="180"/>
        <v>-1.2598438315383764E-2</v>
      </c>
      <c r="DT109" s="43">
        <f t="shared" ca="1" si="181"/>
        <v>0</v>
      </c>
      <c r="DU109" s="25">
        <f t="shared" si="71"/>
        <v>108.60653600000001</v>
      </c>
      <c r="DV109" s="26">
        <f>IF(DV108=0,IF($B108&gt;=$DK$14*DU108,1,0),IF($B108&lt;DU108*$DK$16,0,1))</f>
        <v>1</v>
      </c>
      <c r="DW109" s="23">
        <f t="shared" si="125"/>
        <v>-5.4719738495397907E-3</v>
      </c>
      <c r="DX109" s="27">
        <f t="shared" si="126"/>
        <v>2.0139863935004176</v>
      </c>
      <c r="DY109" s="27">
        <f t="shared" ca="1" si="182"/>
        <v>-5.4719738495397907E-3</v>
      </c>
      <c r="DZ109" s="43">
        <f t="shared" ca="1" si="183"/>
        <v>0</v>
      </c>
      <c r="EA109" s="25">
        <f t="shared" si="139"/>
        <v>93.366346499999992</v>
      </c>
      <c r="EB109" s="26">
        <f>IF(EB108=0,IF($B108&gt;=$DK$14*EA108,1,0),IF($B108&lt;EA108*$DK$16,0,1))</f>
        <v>1</v>
      </c>
      <c r="EC109" s="23">
        <f t="shared" si="127"/>
        <v>-5.4719738495397907E-3</v>
      </c>
      <c r="ED109" s="27">
        <f t="shared" si="128"/>
        <v>1.6629503182467282</v>
      </c>
      <c r="EE109" s="27">
        <f t="shared" ca="1" si="184"/>
        <v>-5.4719738495397907E-3</v>
      </c>
      <c r="EF109" s="43">
        <f t="shared" ca="1" si="185"/>
        <v>0</v>
      </c>
      <c r="EG109" s="25">
        <f t="shared" si="72"/>
        <v>108.60653600000001</v>
      </c>
      <c r="EH109" s="34">
        <f t="shared" si="129"/>
        <v>0.5</v>
      </c>
      <c r="EI109" s="23">
        <f t="shared" si="130"/>
        <v>2.8257302181172728E-4</v>
      </c>
      <c r="EJ109" s="27">
        <f t="shared" si="131"/>
        <v>1.7196004733477075</v>
      </c>
      <c r="EK109" s="27">
        <f t="shared" ca="1" si="186"/>
        <v>0</v>
      </c>
      <c r="EL109" s="43">
        <f t="shared" ca="1" si="187"/>
        <v>0</v>
      </c>
      <c r="EM109" s="47"/>
      <c r="EN109" s="47"/>
      <c r="EO109" s="47"/>
      <c r="EP109" s="47"/>
      <c r="EQ109" s="47"/>
      <c r="ER109" s="47"/>
      <c r="ES109" s="47"/>
      <c r="ET109" s="47"/>
      <c r="EU109" s="47"/>
      <c r="EV109" s="47"/>
      <c r="EW109" s="47"/>
      <c r="EX109" s="47"/>
      <c r="EY109" s="47"/>
      <c r="EZ109" s="47"/>
      <c r="FA109" s="25">
        <f t="shared" si="73"/>
        <v>108.60653600000001</v>
      </c>
      <c r="FB109" s="26">
        <f t="shared" si="132"/>
        <v>1</v>
      </c>
      <c r="FC109" s="23">
        <f t="shared" si="133"/>
        <v>-5.4719738495397907E-3</v>
      </c>
      <c r="FD109" s="27">
        <f t="shared" si="134"/>
        <v>2.5212595928558117</v>
      </c>
      <c r="FE109" s="27">
        <f t="shared" ca="1" si="188"/>
        <v>-5.4719738495397907E-3</v>
      </c>
      <c r="FF109" s="43">
        <f t="shared" ca="1" si="189"/>
        <v>0</v>
      </c>
      <c r="FG109" s="25">
        <f t="shared" si="74"/>
        <v>108.60653600000001</v>
      </c>
      <c r="FH109" s="26">
        <f t="shared" si="135"/>
        <v>1</v>
      </c>
      <c r="FI109" s="23">
        <f t="shared" si="136"/>
        <v>-5.4719738495397907E-3</v>
      </c>
      <c r="FJ109" s="27">
        <f t="shared" si="137"/>
        <v>1.8873518820443034</v>
      </c>
      <c r="FK109" s="27">
        <f t="shared" ca="1" si="190"/>
        <v>-5.4719738495397907E-3</v>
      </c>
      <c r="FL109" s="43">
        <f t="shared" ca="1" si="191"/>
        <v>0</v>
      </c>
      <c r="FM109" s="47"/>
      <c r="FN109" s="47"/>
    </row>
    <row r="110" spans="1:170" x14ac:dyDescent="0.2">
      <c r="A110" s="30">
        <v>28003</v>
      </c>
      <c r="B110" s="34">
        <v>111.77509999999999</v>
      </c>
      <c r="C110" s="23">
        <v>6.2474633389442147E-3</v>
      </c>
      <c r="D110" s="24">
        <f t="shared" si="143"/>
        <v>-1.3548147654438569E-3</v>
      </c>
      <c r="E110" s="25" t="e">
        <f>#N/A</f>
        <v>#N/A</v>
      </c>
      <c r="F110" s="26">
        <v>1</v>
      </c>
      <c r="G110" s="23">
        <f t="shared" si="75"/>
        <v>-1.3548147654438569E-3</v>
      </c>
      <c r="H110" s="27">
        <f t="shared" si="76"/>
        <v>1.2704011292949524</v>
      </c>
      <c r="I110" s="27">
        <f t="shared" ca="1" si="144"/>
        <v>-6.819375104016201E-3</v>
      </c>
      <c r="J110" s="43">
        <f t="shared" ca="1" si="145"/>
        <v>0</v>
      </c>
      <c r="K110" s="25" t="e">
        <f>#N/A</f>
        <v>#N/A</v>
      </c>
      <c r="L110" s="26">
        <v>0</v>
      </c>
      <c r="M110" s="23">
        <f t="shared" si="77"/>
        <v>6.2474633389442147E-3</v>
      </c>
      <c r="N110" s="27">
        <f t="shared" si="78"/>
        <v>1.2733951645406278</v>
      </c>
      <c r="O110" s="27">
        <f t="shared" ca="1" si="146"/>
        <v>0</v>
      </c>
      <c r="P110" s="43">
        <f t="shared" ca="1" si="147"/>
        <v>0</v>
      </c>
      <c r="Q110" s="25">
        <f t="shared" si="53"/>
        <v>109.789818</v>
      </c>
      <c r="R110" s="26">
        <f t="shared" si="79"/>
        <v>1</v>
      </c>
      <c r="S110" s="23">
        <f t="shared" si="80"/>
        <v>-1.3548147654438569E-3</v>
      </c>
      <c r="T110" s="27">
        <f t="shared" si="81"/>
        <v>2.0112578149971001</v>
      </c>
      <c r="U110" s="27">
        <f t="shared" ca="1" si="148"/>
        <v>-6.819375104016201E-3</v>
      </c>
      <c r="V110" s="43">
        <f t="shared" ca="1" si="149"/>
        <v>0</v>
      </c>
      <c r="W110" s="25">
        <f t="shared" si="54"/>
        <v>111.85092</v>
      </c>
      <c r="X110" s="26">
        <f t="shared" si="82"/>
        <v>0</v>
      </c>
      <c r="Y110" s="23">
        <f t="shared" si="83"/>
        <v>6.2474633389442147E-3</v>
      </c>
      <c r="Z110" s="27">
        <f t="shared" si="84"/>
        <v>1.2005777527798394</v>
      </c>
      <c r="AA110" s="27">
        <f t="shared" ca="1" si="150"/>
        <v>-1.1392102003211724E-2</v>
      </c>
      <c r="AB110" s="43">
        <f t="shared" ca="1" si="151"/>
        <v>0</v>
      </c>
      <c r="AC110" s="25">
        <f t="shared" si="55"/>
        <v>111.46459399999999</v>
      </c>
      <c r="AD110" s="26">
        <f t="shared" si="85"/>
        <v>1</v>
      </c>
      <c r="AE110" s="23">
        <f t="shared" si="86"/>
        <v>-1.3548147654438569E-3</v>
      </c>
      <c r="AF110" s="27">
        <f t="shared" si="87"/>
        <v>1.4051635119826431</v>
      </c>
      <c r="AG110" s="27">
        <f t="shared" ca="1" si="152"/>
        <v>-2.5216783093112816E-2</v>
      </c>
      <c r="AH110" s="43">
        <f t="shared" ca="1" si="153"/>
        <v>0</v>
      </c>
      <c r="AI110" s="25">
        <f t="shared" si="56"/>
        <v>109.789818</v>
      </c>
      <c r="AJ110" s="26">
        <f t="shared" si="88"/>
        <v>1</v>
      </c>
      <c r="AK110" s="23">
        <f t="shared" si="89"/>
        <v>-1.3548147654438569E-3</v>
      </c>
      <c r="AL110" s="27">
        <f t="shared" si="90"/>
        <v>2.0112578149971001</v>
      </c>
      <c r="AM110" s="27">
        <f t="shared" ca="1" si="154"/>
        <v>-6.819375104016201E-3</v>
      </c>
      <c r="AN110" s="43">
        <f t="shared" ca="1" si="155"/>
        <v>0</v>
      </c>
      <c r="AO110" s="25">
        <f t="shared" si="57"/>
        <v>109.789818</v>
      </c>
      <c r="AP110" s="34">
        <f t="shared" si="91"/>
        <v>0.66666666666666663</v>
      </c>
      <c r="AQ110" s="23">
        <f t="shared" si="92"/>
        <v>1.1792779360188337E-3</v>
      </c>
      <c r="AR110" s="27">
        <f t="shared" si="93"/>
        <v>1.5125952329379797</v>
      </c>
      <c r="AS110" s="27">
        <f t="shared" ca="1" si="156"/>
        <v>-8.4948437324220416E-3</v>
      </c>
      <c r="AT110" s="43">
        <f t="shared" ca="1" si="157"/>
        <v>0</v>
      </c>
      <c r="AU110" s="25">
        <f t="shared" si="58"/>
        <v>111.46459399999999</v>
      </c>
      <c r="AV110" s="26">
        <f t="shared" si="94"/>
        <v>1</v>
      </c>
      <c r="AW110" s="23">
        <f t="shared" si="95"/>
        <v>-1.3548147654438569E-3</v>
      </c>
      <c r="AX110" s="27">
        <f t="shared" si="96"/>
        <v>1.46187007993859</v>
      </c>
      <c r="AY110" s="27">
        <f t="shared" ca="1" si="158"/>
        <v>-1.3936184530576545E-2</v>
      </c>
      <c r="AZ110" s="43">
        <f t="shared" ca="1" si="159"/>
        <v>0</v>
      </c>
      <c r="BA110" s="25">
        <f t="shared" si="59"/>
        <v>111.46459399999999</v>
      </c>
      <c r="BB110" s="26">
        <f t="shared" si="97"/>
        <v>1</v>
      </c>
      <c r="BC110" s="23">
        <f t="shared" si="98"/>
        <v>-1.3548147654438569E-3</v>
      </c>
      <c r="BD110" s="27">
        <f t="shared" si="99"/>
        <v>1.8603374724724504</v>
      </c>
      <c r="BE110" s="27">
        <f t="shared" ca="1" si="160"/>
        <v>-6.819375104016201E-3</v>
      </c>
      <c r="BF110" s="43">
        <f t="shared" ca="1" si="161"/>
        <v>0</v>
      </c>
      <c r="BG110" s="25">
        <f t="shared" si="60"/>
        <v>109.789818</v>
      </c>
      <c r="BH110" s="26">
        <f t="shared" si="140"/>
        <v>1</v>
      </c>
      <c r="BI110" s="23">
        <f t="shared" si="100"/>
        <v>-1.3548147654438569E-3</v>
      </c>
      <c r="BJ110" s="27">
        <f t="shared" si="101"/>
        <v>1.6630519705662119</v>
      </c>
      <c r="BK110" s="27">
        <f t="shared" ca="1" si="162"/>
        <v>-6.819375104016201E-3</v>
      </c>
      <c r="BL110" s="43">
        <f t="shared" ca="1" si="163"/>
        <v>0</v>
      </c>
      <c r="BM110" s="25">
        <f t="shared" si="61"/>
        <v>111.61014999999999</v>
      </c>
      <c r="BN110" s="26">
        <f t="shared" si="102"/>
        <v>1</v>
      </c>
      <c r="BO110" s="23">
        <f t="shared" si="103"/>
        <v>-1.3548147654438569E-3</v>
      </c>
      <c r="BP110" s="27">
        <f t="shared" si="104"/>
        <v>1.7449380738829019</v>
      </c>
      <c r="BQ110" s="27">
        <f t="shared" ca="1" si="164"/>
        <v>-6.819375104016201E-3</v>
      </c>
      <c r="BR110" s="43">
        <f t="shared" ca="1" si="165"/>
        <v>0</v>
      </c>
      <c r="BS110" s="25">
        <f t="shared" si="62"/>
        <v>109.789818</v>
      </c>
      <c r="BT110" s="34">
        <f t="shared" si="105"/>
        <v>1</v>
      </c>
      <c r="BU110" s="23">
        <f t="shared" si="106"/>
        <v>-1.3548147654438569E-3</v>
      </c>
      <c r="BV110" s="27">
        <f t="shared" si="107"/>
        <v>1.684557604204324</v>
      </c>
      <c r="BW110" s="27">
        <f t="shared" ca="1" si="166"/>
        <v>-7.197814511437084E-3</v>
      </c>
      <c r="BX110" s="43">
        <f t="shared" ca="1" si="167"/>
        <v>0</v>
      </c>
      <c r="BY110" s="25">
        <f t="shared" si="63"/>
        <v>111.85092</v>
      </c>
      <c r="BZ110" s="50">
        <f>IF($B109&gt;=BY109,MIN(1,1/$CA$15+BZ109),0)</f>
        <v>0</v>
      </c>
      <c r="CA110" s="23">
        <f t="shared" si="108"/>
        <v>6.2474633389442147E-3</v>
      </c>
      <c r="CB110" s="27">
        <f t="shared" si="109"/>
        <v>1.1886359408073539</v>
      </c>
      <c r="CC110" s="27">
        <f t="shared" ca="1" si="168"/>
        <v>0</v>
      </c>
      <c r="CD110" s="43">
        <f t="shared" ca="1" si="169"/>
        <v>0</v>
      </c>
      <c r="CE110" s="25">
        <f t="shared" si="64"/>
        <v>111.46459399999999</v>
      </c>
      <c r="CF110" s="34">
        <f>IF($B109&gt;=CE109,MIN(1,1/$CA$15+CF109),0)</f>
        <v>1</v>
      </c>
      <c r="CG110" s="23">
        <f t="shared" si="110"/>
        <v>-1.3548147654438569E-3</v>
      </c>
      <c r="CH110" s="27">
        <f t="shared" si="111"/>
        <v>1.4021098395505032</v>
      </c>
      <c r="CI110" s="27">
        <f t="shared" ca="1" si="170"/>
        <v>-1.3936184530576545E-2</v>
      </c>
      <c r="CJ110" s="43">
        <f t="shared" ca="1" si="171"/>
        <v>0</v>
      </c>
      <c r="CK110" s="25">
        <f t="shared" si="65"/>
        <v>109.789818</v>
      </c>
      <c r="CL110" s="34">
        <f>IF($B109&gt;=CK109,MIN(1,1/$CA$15+CL109),0)</f>
        <v>1</v>
      </c>
      <c r="CM110" s="23">
        <f t="shared" si="112"/>
        <v>-1.3548147654438569E-3</v>
      </c>
      <c r="CN110" s="27">
        <f t="shared" si="113"/>
        <v>1.8568083321096263</v>
      </c>
      <c r="CO110" s="27">
        <f t="shared" ca="1" si="172"/>
        <v>-6.8193751040160899E-3</v>
      </c>
      <c r="CP110" s="43">
        <f t="shared" ca="1" si="173"/>
        <v>0</v>
      </c>
      <c r="CQ110" s="25">
        <f t="shared" si="138"/>
        <v>95.884074499999983</v>
      </c>
      <c r="CR110" s="34">
        <f>IF($B109&gt;=CQ109,MIN(1,1/$CA$15+CR109),0)</f>
        <v>1</v>
      </c>
      <c r="CS110" s="23">
        <f t="shared" si="114"/>
        <v>-1.3548147654438569E-3</v>
      </c>
      <c r="CT110" s="27">
        <f t="shared" si="115"/>
        <v>1.6100776940176147</v>
      </c>
      <c r="CU110" s="27">
        <f t="shared" ca="1" si="174"/>
        <v>-6.819375104016201E-3</v>
      </c>
      <c r="CV110" s="43">
        <f t="shared" ca="1" si="175"/>
        <v>0</v>
      </c>
      <c r="CW110" s="25">
        <f t="shared" si="66"/>
        <v>109.789818</v>
      </c>
      <c r="CX110" s="34">
        <f t="shared" si="116"/>
        <v>0.75</v>
      </c>
      <c r="CY110" s="23">
        <f t="shared" si="117"/>
        <v>5.4575476065316098E-4</v>
      </c>
      <c r="CZ110" s="27">
        <f t="shared" si="118"/>
        <v>1.5043676156618651</v>
      </c>
      <c r="DA110" s="27">
        <f t="shared" ca="1" si="176"/>
        <v>0</v>
      </c>
      <c r="DB110" s="43">
        <f t="shared" ca="1" si="177"/>
        <v>0</v>
      </c>
      <c r="DC110" s="25">
        <f t="shared" si="67"/>
        <v>109.789818</v>
      </c>
      <c r="DD110" s="34">
        <f t="shared" si="68"/>
        <v>0.83333333333333326</v>
      </c>
      <c r="DE110" s="23">
        <f t="shared" si="119"/>
        <v>1.234059770760459E-4</v>
      </c>
      <c r="DF110" s="27">
        <f t="shared" si="120"/>
        <v>1.5674762877238986</v>
      </c>
      <c r="DG110" s="27">
        <f t="shared" ca="1" si="141"/>
        <v>-4.7057620823908186E-3</v>
      </c>
      <c r="DH110" s="43">
        <f t="shared" ca="1" si="142"/>
        <v>0</v>
      </c>
      <c r="DI110" s="25">
        <f t="shared" si="69"/>
        <v>111.85092</v>
      </c>
      <c r="DJ110" s="26">
        <f>IF(DJ109=0,IF($B109&gt;=$DK$14*DI109,1,0),IF($B109&lt;DI109*$DK$16,0,1))</f>
        <v>0</v>
      </c>
      <c r="DK110" s="23">
        <f t="shared" si="121"/>
        <v>6.2474633389442147E-3</v>
      </c>
      <c r="DL110" s="27">
        <f t="shared" si="122"/>
        <v>1.5715007357866377</v>
      </c>
      <c r="DM110" s="27">
        <f t="shared" ca="1" si="178"/>
        <v>0</v>
      </c>
      <c r="DN110" s="43">
        <f t="shared" ca="1" si="179"/>
        <v>0</v>
      </c>
      <c r="DO110" s="25">
        <f t="shared" si="70"/>
        <v>111.46459399999999</v>
      </c>
      <c r="DP110" s="26">
        <f>IF(DP109=0,IF($B109&gt;=$DK$14*DO109,1,0),IF($B109&lt;DO109*$DK$16,0,1))</f>
        <v>0</v>
      </c>
      <c r="DQ110" s="23">
        <f t="shared" si="123"/>
        <v>6.2474633389442147E-3</v>
      </c>
      <c r="DR110" s="27">
        <f t="shared" si="124"/>
        <v>1.6493120171327764</v>
      </c>
      <c r="DS110" s="27">
        <f t="shared" ca="1" si="180"/>
        <v>-6.4296832579427976E-3</v>
      </c>
      <c r="DT110" s="43">
        <f t="shared" ca="1" si="181"/>
        <v>0</v>
      </c>
      <c r="DU110" s="25">
        <f t="shared" si="71"/>
        <v>109.789818</v>
      </c>
      <c r="DV110" s="26">
        <f>IF(DV109=0,IF($B109&gt;=$DK$14*DU109,1,0),IF($B109&lt;DU109*$DK$16,0,1))</f>
        <v>1</v>
      </c>
      <c r="DW110" s="23">
        <f t="shared" si="125"/>
        <v>-1.3548147654438569E-3</v>
      </c>
      <c r="DX110" s="27">
        <f t="shared" si="126"/>
        <v>2.0112578149971001</v>
      </c>
      <c r="DY110" s="27">
        <f t="shared" ca="1" si="182"/>
        <v>-6.819375104016201E-3</v>
      </c>
      <c r="DZ110" s="43">
        <f t="shared" ca="1" si="183"/>
        <v>0</v>
      </c>
      <c r="EA110" s="25">
        <f t="shared" si="139"/>
        <v>95.884074499999983</v>
      </c>
      <c r="EB110" s="26">
        <f>IF(EB109=0,IF($B109&gt;=$DK$14*EA109,1,0),IF($B109&lt;EA109*$DK$16,0,1))</f>
        <v>1</v>
      </c>
      <c r="EC110" s="23">
        <f t="shared" si="127"/>
        <v>-1.3548147654438569E-3</v>
      </c>
      <c r="ED110" s="27">
        <f t="shared" si="128"/>
        <v>1.660697328601368</v>
      </c>
      <c r="EE110" s="27">
        <f t="shared" ca="1" si="184"/>
        <v>-6.819375104016201E-3</v>
      </c>
      <c r="EF110" s="43">
        <f t="shared" ca="1" si="185"/>
        <v>0</v>
      </c>
      <c r="EG110" s="25">
        <f t="shared" si="72"/>
        <v>109.789818</v>
      </c>
      <c r="EH110" s="34">
        <f t="shared" si="129"/>
        <v>0.5</v>
      </c>
      <c r="EI110" s="23">
        <f t="shared" si="130"/>
        <v>2.4463242867501789E-3</v>
      </c>
      <c r="EJ110" s="27">
        <f t="shared" si="131"/>
        <v>1.7238071737491654</v>
      </c>
      <c r="EK110" s="27">
        <f t="shared" ca="1" si="186"/>
        <v>0</v>
      </c>
      <c r="EL110" s="43">
        <f t="shared" ca="1" si="187"/>
        <v>0</v>
      </c>
      <c r="EM110" s="47"/>
      <c r="EN110" s="47"/>
      <c r="EO110" s="47"/>
      <c r="EP110" s="47"/>
      <c r="EQ110" s="47"/>
      <c r="ER110" s="47"/>
      <c r="ES110" s="47"/>
      <c r="ET110" s="47"/>
      <c r="EU110" s="47"/>
      <c r="EV110" s="47"/>
      <c r="EW110" s="47"/>
      <c r="EX110" s="47"/>
      <c r="EY110" s="47"/>
      <c r="EZ110" s="47"/>
      <c r="FA110" s="25">
        <f t="shared" si="73"/>
        <v>109.789818</v>
      </c>
      <c r="FB110" s="26">
        <f t="shared" si="132"/>
        <v>1</v>
      </c>
      <c r="FC110" s="23">
        <f t="shared" si="133"/>
        <v>-1.3548147654438569E-3</v>
      </c>
      <c r="FD110" s="27">
        <f t="shared" si="134"/>
        <v>2.5178437531318938</v>
      </c>
      <c r="FE110" s="27">
        <f t="shared" ca="1" si="188"/>
        <v>-6.819375104016201E-3</v>
      </c>
      <c r="FF110" s="43">
        <f t="shared" ca="1" si="189"/>
        <v>0</v>
      </c>
      <c r="FG110" s="25">
        <f t="shared" si="74"/>
        <v>109.789818</v>
      </c>
      <c r="FH110" s="26">
        <f t="shared" si="135"/>
        <v>1</v>
      </c>
      <c r="FI110" s="23">
        <f t="shared" si="136"/>
        <v>-1.3548147654438569E-3</v>
      </c>
      <c r="FJ110" s="27">
        <f t="shared" si="137"/>
        <v>1.8847948698469215</v>
      </c>
      <c r="FK110" s="27">
        <f t="shared" ca="1" si="190"/>
        <v>-6.819375104016201E-3</v>
      </c>
      <c r="FL110" s="43">
        <f t="shared" ca="1" si="191"/>
        <v>0</v>
      </c>
      <c r="FM110" s="47"/>
      <c r="FN110" s="47"/>
    </row>
    <row r="111" spans="1:170" x14ac:dyDescent="0.2">
      <c r="A111" s="30">
        <v>28033</v>
      </c>
      <c r="B111" s="34">
        <v>112.61023</v>
      </c>
      <c r="C111" s="23">
        <v>6.2474633389442147E-3</v>
      </c>
      <c r="D111" s="24">
        <f t="shared" si="143"/>
        <v>7.4715209380264991E-3</v>
      </c>
      <c r="E111" s="25" t="e">
        <f>#N/A</f>
        <v>#N/A</v>
      </c>
      <c r="F111" s="26">
        <v>1</v>
      </c>
      <c r="G111" s="23">
        <f t="shared" si="75"/>
        <v>7.4715209380264991E-3</v>
      </c>
      <c r="H111" s="27">
        <f t="shared" si="76"/>
        <v>1.2798929579321721</v>
      </c>
      <c r="I111" s="27">
        <f t="shared" ca="1" si="144"/>
        <v>0</v>
      </c>
      <c r="J111" s="43">
        <f t="shared" ca="1" si="145"/>
        <v>0</v>
      </c>
      <c r="K111" s="25" t="e">
        <f>#N/A</f>
        <v>#N/A</v>
      </c>
      <c r="L111" s="26">
        <v>0</v>
      </c>
      <c r="M111" s="23">
        <f t="shared" si="77"/>
        <v>6.2474633389442147E-3</v>
      </c>
      <c r="N111" s="27">
        <f t="shared" si="78"/>
        <v>1.2813506541470843</v>
      </c>
      <c r="O111" s="27">
        <f t="shared" ca="1" si="146"/>
        <v>0</v>
      </c>
      <c r="P111" s="43">
        <f t="shared" ca="1" si="147"/>
        <v>0</v>
      </c>
      <c r="Q111" s="25">
        <f t="shared" si="53"/>
        <v>110.778593</v>
      </c>
      <c r="R111" s="26">
        <f t="shared" si="79"/>
        <v>1</v>
      </c>
      <c r="S111" s="23">
        <f t="shared" si="80"/>
        <v>7.4715209380264991E-3</v>
      </c>
      <c r="T111" s="27">
        <f t="shared" si="81"/>
        <v>2.0262849698736205</v>
      </c>
      <c r="U111" s="27">
        <f t="shared" ca="1" si="148"/>
        <v>0</v>
      </c>
      <c r="V111" s="43">
        <f t="shared" ca="1" si="149"/>
        <v>0</v>
      </c>
      <c r="W111" s="25">
        <f t="shared" si="54"/>
        <v>112.19266500000001</v>
      </c>
      <c r="X111" s="26">
        <f t="shared" si="82"/>
        <v>0</v>
      </c>
      <c r="Y111" s="23">
        <f t="shared" si="83"/>
        <v>6.2474633389442147E-3</v>
      </c>
      <c r="Z111" s="27">
        <f t="shared" si="84"/>
        <v>1.2080783182758834</v>
      </c>
      <c r="AA111" s="27">
        <f t="shared" ca="1" si="150"/>
        <v>-5.2158104038860786E-3</v>
      </c>
      <c r="AB111" s="43">
        <f t="shared" ca="1" si="151"/>
        <v>0</v>
      </c>
      <c r="AC111" s="25">
        <f t="shared" si="55"/>
        <v>111.69306400000001</v>
      </c>
      <c r="AD111" s="26">
        <f t="shared" si="85"/>
        <v>1</v>
      </c>
      <c r="AE111" s="23">
        <f t="shared" si="86"/>
        <v>7.4715209380264991E-3</v>
      </c>
      <c r="AF111" s="27">
        <f t="shared" si="87"/>
        <v>1.4156622205837723</v>
      </c>
      <c r="AG111" s="27">
        <f t="shared" ca="1" si="152"/>
        <v>-1.7933669877956193E-2</v>
      </c>
      <c r="AH111" s="43">
        <f t="shared" ca="1" si="153"/>
        <v>0</v>
      </c>
      <c r="AI111" s="25">
        <f t="shared" si="56"/>
        <v>110.778593</v>
      </c>
      <c r="AJ111" s="26">
        <f t="shared" si="88"/>
        <v>1</v>
      </c>
      <c r="AK111" s="23">
        <f t="shared" si="89"/>
        <v>7.4715209380264991E-3</v>
      </c>
      <c r="AL111" s="27">
        <f t="shared" si="90"/>
        <v>2.0262849698736205</v>
      </c>
      <c r="AM111" s="27">
        <f t="shared" ca="1" si="154"/>
        <v>0</v>
      </c>
      <c r="AN111" s="43">
        <f t="shared" ca="1" si="155"/>
        <v>0</v>
      </c>
      <c r="AO111" s="25">
        <f t="shared" si="57"/>
        <v>110.778593</v>
      </c>
      <c r="AP111" s="34">
        <f t="shared" si="91"/>
        <v>0.66666666666666663</v>
      </c>
      <c r="AQ111" s="23">
        <f t="shared" si="92"/>
        <v>7.0635017383324046E-3</v>
      </c>
      <c r="AR111" s="27">
        <f t="shared" si="93"/>
        <v>1.5232794519952306</v>
      </c>
      <c r="AS111" s="27">
        <f t="shared" ca="1" si="156"/>
        <v>-1.4913453375603458E-3</v>
      </c>
      <c r="AT111" s="43">
        <f t="shared" ca="1" si="157"/>
        <v>0</v>
      </c>
      <c r="AU111" s="25">
        <f t="shared" si="58"/>
        <v>111.69306400000001</v>
      </c>
      <c r="AV111" s="26">
        <f t="shared" si="94"/>
        <v>1</v>
      </c>
      <c r="AW111" s="23">
        <f t="shared" si="95"/>
        <v>7.4715209380264991E-3</v>
      </c>
      <c r="AX111" s="27">
        <f t="shared" si="96"/>
        <v>1.4727924728495256</v>
      </c>
      <c r="AY111" s="27">
        <f t="shared" ca="1" si="158"/>
        <v>-6.5687880870665127E-3</v>
      </c>
      <c r="AZ111" s="43">
        <f t="shared" ca="1" si="159"/>
        <v>0</v>
      </c>
      <c r="BA111" s="25">
        <f t="shared" si="59"/>
        <v>111.69306400000001</v>
      </c>
      <c r="BB111" s="26">
        <f t="shared" si="97"/>
        <v>1</v>
      </c>
      <c r="BC111" s="23">
        <f t="shared" si="98"/>
        <v>7.4715209380264991E-3</v>
      </c>
      <c r="BD111" s="27">
        <f t="shared" si="99"/>
        <v>1.8742370228498235</v>
      </c>
      <c r="BE111" s="27">
        <f t="shared" ca="1" si="160"/>
        <v>0</v>
      </c>
      <c r="BF111" s="43">
        <f t="shared" ca="1" si="161"/>
        <v>0</v>
      </c>
      <c r="BG111" s="25">
        <f t="shared" si="60"/>
        <v>110.778593</v>
      </c>
      <c r="BH111" s="26">
        <f t="shared" si="140"/>
        <v>1</v>
      </c>
      <c r="BI111" s="23">
        <f t="shared" si="100"/>
        <v>7.4715209380264991E-3</v>
      </c>
      <c r="BJ111" s="27">
        <f t="shared" si="101"/>
        <v>1.6754774981853235</v>
      </c>
      <c r="BK111" s="27">
        <f t="shared" ca="1" si="162"/>
        <v>0</v>
      </c>
      <c r="BL111" s="43">
        <f t="shared" ca="1" si="163"/>
        <v>0</v>
      </c>
      <c r="BM111" s="25">
        <f t="shared" si="61"/>
        <v>111.65553333333332</v>
      </c>
      <c r="BN111" s="26">
        <f t="shared" si="102"/>
        <v>1</v>
      </c>
      <c r="BO111" s="23">
        <f t="shared" si="103"/>
        <v>7.4715209380264991E-3</v>
      </c>
      <c r="BP111" s="27">
        <f t="shared" si="104"/>
        <v>1.7579754152374776</v>
      </c>
      <c r="BQ111" s="27">
        <f t="shared" ca="1" si="164"/>
        <v>0</v>
      </c>
      <c r="BR111" s="43">
        <f t="shared" ca="1" si="165"/>
        <v>0</v>
      </c>
      <c r="BS111" s="25">
        <f t="shared" si="62"/>
        <v>110.778593</v>
      </c>
      <c r="BT111" s="34">
        <f t="shared" si="105"/>
        <v>1</v>
      </c>
      <c r="BU111" s="23">
        <f t="shared" si="106"/>
        <v>7.4715209380264991E-3</v>
      </c>
      <c r="BV111" s="27">
        <f t="shared" si="107"/>
        <v>1.6971438116154483</v>
      </c>
      <c r="BW111" s="27">
        <f t="shared" ca="1" si="166"/>
        <v>0</v>
      </c>
      <c r="BX111" s="43">
        <f t="shared" ca="1" si="167"/>
        <v>0</v>
      </c>
      <c r="BY111" s="25">
        <f t="shared" si="63"/>
        <v>112.19266500000001</v>
      </c>
      <c r="BZ111" s="50">
        <f>IF($B110&gt;=BY110,MIN(1,1/$CA$15+BZ110),0)</f>
        <v>0</v>
      </c>
      <c r="CA111" s="23">
        <f t="shared" si="108"/>
        <v>6.2474633389442147E-3</v>
      </c>
      <c r="CB111" s="27">
        <f t="shared" si="109"/>
        <v>1.1960619002708994</v>
      </c>
      <c r="CC111" s="27">
        <f t="shared" ca="1" si="168"/>
        <v>0</v>
      </c>
      <c r="CD111" s="43">
        <f t="shared" ca="1" si="169"/>
        <v>0</v>
      </c>
      <c r="CE111" s="25">
        <f t="shared" si="64"/>
        <v>111.69306400000001</v>
      </c>
      <c r="CF111" s="34">
        <f>IF($B110&gt;=CE110,MIN(1,1/$CA$15+CF110),0)</f>
        <v>1</v>
      </c>
      <c r="CG111" s="23">
        <f t="shared" si="110"/>
        <v>7.4715209380264991E-3</v>
      </c>
      <c r="CH111" s="27">
        <f t="shared" si="111"/>
        <v>1.4125857325741178</v>
      </c>
      <c r="CI111" s="27">
        <f t="shared" ca="1" si="170"/>
        <v>-6.5687880870664017E-3</v>
      </c>
      <c r="CJ111" s="43">
        <f t="shared" ca="1" si="171"/>
        <v>0</v>
      </c>
      <c r="CK111" s="25">
        <f t="shared" si="65"/>
        <v>110.778593</v>
      </c>
      <c r="CL111" s="34">
        <f>IF($B110&gt;=CK110,MIN(1,1/$CA$15+CL110),0)</f>
        <v>1</v>
      </c>
      <c r="CM111" s="23">
        <f t="shared" si="112"/>
        <v>7.4715209380264991E-3</v>
      </c>
      <c r="CN111" s="27">
        <f t="shared" si="113"/>
        <v>1.8706815144408855</v>
      </c>
      <c r="CO111" s="27">
        <f t="shared" ca="1" si="172"/>
        <v>0</v>
      </c>
      <c r="CP111" s="43">
        <f t="shared" ca="1" si="173"/>
        <v>0</v>
      </c>
      <c r="CQ111" s="25">
        <f t="shared" si="138"/>
        <v>98.043530999999987</v>
      </c>
      <c r="CR111" s="34">
        <f>IF($B110&gt;=CQ110,MIN(1,1/$CA$15+CR110),0)</f>
        <v>1</v>
      </c>
      <c r="CS111" s="23">
        <f t="shared" si="114"/>
        <v>7.4715209380264991E-3</v>
      </c>
      <c r="CT111" s="27">
        <f t="shared" si="115"/>
        <v>1.6221074232203168</v>
      </c>
      <c r="CU111" s="27">
        <f t="shared" ca="1" si="174"/>
        <v>0</v>
      </c>
      <c r="CV111" s="43">
        <f t="shared" ca="1" si="175"/>
        <v>0</v>
      </c>
      <c r="CW111" s="25">
        <f t="shared" si="66"/>
        <v>110.778593</v>
      </c>
      <c r="CX111" s="34">
        <f t="shared" si="116"/>
        <v>0.75</v>
      </c>
      <c r="CY111" s="23">
        <f t="shared" si="117"/>
        <v>7.165506538255928E-3</v>
      </c>
      <c r="CZ111" s="27">
        <f t="shared" si="118"/>
        <v>1.5151471716478306</v>
      </c>
      <c r="DA111" s="27">
        <f t="shared" ca="1" si="176"/>
        <v>0</v>
      </c>
      <c r="DB111" s="43">
        <f t="shared" ca="1" si="177"/>
        <v>0</v>
      </c>
      <c r="DC111" s="25">
        <f t="shared" si="67"/>
        <v>110.778593</v>
      </c>
      <c r="DD111" s="34">
        <f t="shared" si="68"/>
        <v>0.83333333333333326</v>
      </c>
      <c r="DE111" s="23">
        <f t="shared" si="119"/>
        <v>7.2335097382049442E-3</v>
      </c>
      <c r="DF111" s="27">
        <f t="shared" si="120"/>
        <v>1.5788146427155549</v>
      </c>
      <c r="DG111" s="27">
        <f t="shared" ca="1" si="141"/>
        <v>0</v>
      </c>
      <c r="DH111" s="43">
        <f t="shared" ca="1" si="142"/>
        <v>0</v>
      </c>
      <c r="DI111" s="25">
        <f t="shared" si="69"/>
        <v>112.19266500000001</v>
      </c>
      <c r="DJ111" s="26">
        <f>IF(DJ110=0,IF($B110&gt;=$DK$14*DI110,1,0),IF($B110&lt;DI110*$DK$16,0,1))</f>
        <v>0</v>
      </c>
      <c r="DK111" s="23">
        <f t="shared" si="121"/>
        <v>6.2474633389442147E-3</v>
      </c>
      <c r="DL111" s="27">
        <f t="shared" si="122"/>
        <v>1.5813186290205885</v>
      </c>
      <c r="DM111" s="27">
        <f t="shared" ca="1" si="178"/>
        <v>0</v>
      </c>
      <c r="DN111" s="43">
        <f t="shared" ca="1" si="179"/>
        <v>0</v>
      </c>
      <c r="DO111" s="25">
        <f t="shared" si="70"/>
        <v>111.69306400000001</v>
      </c>
      <c r="DP111" s="26">
        <f>IF(DP110=0,IF($B110&gt;=$DK$14*DO110,1,0),IF($B110&lt;DO110*$DK$16,0,1))</f>
        <v>0</v>
      </c>
      <c r="DQ111" s="23">
        <f t="shared" si="123"/>
        <v>6.2474633389442147E-3</v>
      </c>
      <c r="DR111" s="27">
        <f t="shared" si="124"/>
        <v>1.6596160334942935</v>
      </c>
      <c r="DS111" s="27">
        <f t="shared" ca="1" si="180"/>
        <v>-2.2238912943361999E-4</v>
      </c>
      <c r="DT111" s="43">
        <f t="shared" ca="1" si="181"/>
        <v>0</v>
      </c>
      <c r="DU111" s="25">
        <f t="shared" si="71"/>
        <v>110.778593</v>
      </c>
      <c r="DV111" s="26">
        <f>IF(DV110=0,IF($B110&gt;=$DK$14*DU110,1,0),IF($B110&lt;DU110*$DK$16,0,1))</f>
        <v>1</v>
      </c>
      <c r="DW111" s="23">
        <f t="shared" si="125"/>
        <v>7.4715209380264991E-3</v>
      </c>
      <c r="DX111" s="27">
        <f t="shared" si="126"/>
        <v>2.0262849698736205</v>
      </c>
      <c r="DY111" s="27">
        <f t="shared" ca="1" si="182"/>
        <v>0</v>
      </c>
      <c r="DZ111" s="43">
        <f t="shared" ca="1" si="183"/>
        <v>0</v>
      </c>
      <c r="EA111" s="25">
        <f t="shared" si="139"/>
        <v>98.043530999999987</v>
      </c>
      <c r="EB111" s="26">
        <f>IF(EB110=0,IF($B110&gt;=$DK$14*EA110,1,0),IF($B110&lt;EA110*$DK$16,0,1))</f>
        <v>1</v>
      </c>
      <c r="EC111" s="23">
        <f t="shared" si="127"/>
        <v>7.4715209380264991E-3</v>
      </c>
      <c r="ED111" s="27">
        <f t="shared" si="128"/>
        <v>1.6731052634637378</v>
      </c>
      <c r="EE111" s="27">
        <f t="shared" ca="1" si="184"/>
        <v>0</v>
      </c>
      <c r="EF111" s="43">
        <f t="shared" ca="1" si="185"/>
        <v>0</v>
      </c>
      <c r="EG111" s="25">
        <f t="shared" si="72"/>
        <v>110.778593</v>
      </c>
      <c r="EH111" s="34">
        <f t="shared" si="129"/>
        <v>0.5</v>
      </c>
      <c r="EI111" s="23">
        <f t="shared" si="130"/>
        <v>6.8594921384853569E-3</v>
      </c>
      <c r="EJ111" s="27">
        <f t="shared" si="131"/>
        <v>1.7356316155057627</v>
      </c>
      <c r="EK111" s="27">
        <f t="shared" ca="1" si="186"/>
        <v>0</v>
      </c>
      <c r="EL111" s="43">
        <f t="shared" ca="1" si="187"/>
        <v>0</v>
      </c>
      <c r="EM111" s="47"/>
      <c r="EN111" s="47"/>
      <c r="EO111" s="47"/>
      <c r="EP111" s="47"/>
      <c r="EQ111" s="47"/>
      <c r="ER111" s="47"/>
      <c r="ES111" s="47"/>
      <c r="ET111" s="47"/>
      <c r="EU111" s="47"/>
      <c r="EV111" s="47"/>
      <c r="EW111" s="47"/>
      <c r="EX111" s="47"/>
      <c r="EY111" s="47"/>
      <c r="EZ111" s="47"/>
      <c r="FA111" s="25">
        <f t="shared" si="73"/>
        <v>110.778593</v>
      </c>
      <c r="FB111" s="26">
        <f t="shared" si="132"/>
        <v>1</v>
      </c>
      <c r="FC111" s="23">
        <f t="shared" si="133"/>
        <v>7.4715209380264991E-3</v>
      </c>
      <c r="FD111" s="27">
        <f t="shared" si="134"/>
        <v>2.536655875452098</v>
      </c>
      <c r="FE111" s="27">
        <f t="shared" ca="1" si="188"/>
        <v>0</v>
      </c>
      <c r="FF111" s="43">
        <f t="shared" ca="1" si="189"/>
        <v>0</v>
      </c>
      <c r="FG111" s="25">
        <f t="shared" si="74"/>
        <v>110.778593</v>
      </c>
      <c r="FH111" s="26">
        <f t="shared" si="135"/>
        <v>1</v>
      </c>
      <c r="FI111" s="23">
        <f t="shared" si="136"/>
        <v>7.4715209380264991E-3</v>
      </c>
      <c r="FJ111" s="27">
        <f t="shared" si="137"/>
        <v>1.8988771541808676</v>
      </c>
      <c r="FK111" s="27">
        <f t="shared" ca="1" si="190"/>
        <v>0</v>
      </c>
      <c r="FL111" s="43">
        <f t="shared" ca="1" si="191"/>
        <v>0</v>
      </c>
      <c r="FM111" s="47"/>
      <c r="FN111" s="47"/>
    </row>
    <row r="112" spans="1:170" x14ac:dyDescent="0.2">
      <c r="A112" s="30">
        <v>28064</v>
      </c>
      <c r="B112" s="34">
        <v>108.67033000000001</v>
      </c>
      <c r="C112" s="23">
        <v>6.2241157173377193E-3</v>
      </c>
      <c r="D112" s="24">
        <f t="shared" si="143"/>
        <v>-3.4987052242056449E-2</v>
      </c>
      <c r="E112" s="25" t="e">
        <f>#N/A</f>
        <v>#N/A</v>
      </c>
      <c r="F112" s="26">
        <v>1</v>
      </c>
      <c r="G112" s="23">
        <f t="shared" si="75"/>
        <v>-3.4987052242056449E-2</v>
      </c>
      <c r="H112" s="27">
        <f t="shared" si="76"/>
        <v>1.2351132761487591</v>
      </c>
      <c r="I112" s="27">
        <f t="shared" ca="1" si="144"/>
        <v>-3.4987052242056338E-2</v>
      </c>
      <c r="J112" s="43">
        <f t="shared" ca="1" si="145"/>
        <v>0</v>
      </c>
      <c r="K112" s="25" t="e">
        <f>#N/A</f>
        <v>#N/A</v>
      </c>
      <c r="L112" s="26">
        <v>0</v>
      </c>
      <c r="M112" s="23">
        <f t="shared" si="77"/>
        <v>6.2241157173377193E-3</v>
      </c>
      <c r="N112" s="27">
        <f t="shared" si="78"/>
        <v>1.2893259288929821</v>
      </c>
      <c r="O112" s="27">
        <f t="shared" ca="1" si="146"/>
        <v>0</v>
      </c>
      <c r="P112" s="43">
        <f t="shared" ca="1" si="147"/>
        <v>0</v>
      </c>
      <c r="Q112" s="25">
        <f t="shared" si="53"/>
        <v>111.37753499999999</v>
      </c>
      <c r="R112" s="26">
        <f t="shared" si="79"/>
        <v>1</v>
      </c>
      <c r="S112" s="23">
        <f t="shared" si="80"/>
        <v>-3.4987052242056449E-2</v>
      </c>
      <c r="T112" s="27">
        <f t="shared" si="81"/>
        <v>1.9553912317753583</v>
      </c>
      <c r="U112" s="27">
        <f t="shared" ca="1" si="148"/>
        <v>-3.4987052242056449E-2</v>
      </c>
      <c r="V112" s="43">
        <f t="shared" ca="1" si="149"/>
        <v>0</v>
      </c>
      <c r="W112" s="25">
        <f t="shared" si="54"/>
        <v>110.64028</v>
      </c>
      <c r="X112" s="26">
        <f t="shared" si="82"/>
        <v>1</v>
      </c>
      <c r="Y112" s="23">
        <f t="shared" si="83"/>
        <v>-3.4987052242056449E-2</v>
      </c>
      <c r="Z112" s="27">
        <f t="shared" si="84"/>
        <v>1.1658112190418695</v>
      </c>
      <c r="AA112" s="27">
        <f t="shared" ca="1" si="150"/>
        <v>-4.0020376814857039E-2</v>
      </c>
      <c r="AB112" s="43">
        <f t="shared" ca="1" si="151"/>
        <v>0</v>
      </c>
      <c r="AC112" s="25">
        <f t="shared" si="55"/>
        <v>111.50499400000001</v>
      </c>
      <c r="AD112" s="26">
        <f t="shared" si="85"/>
        <v>1</v>
      </c>
      <c r="AE112" s="23">
        <f t="shared" si="86"/>
        <v>-3.4987052242056449E-2</v>
      </c>
      <c r="AF112" s="27">
        <f t="shared" si="87"/>
        <v>1.3661323725151022</v>
      </c>
      <c r="AG112" s="27">
        <f t="shared" ca="1" si="152"/>
        <v>-5.2293275875100798E-2</v>
      </c>
      <c r="AH112" s="43">
        <f t="shared" ca="1" si="153"/>
        <v>0</v>
      </c>
      <c r="AI112" s="25">
        <f t="shared" si="56"/>
        <v>111.37753499999999</v>
      </c>
      <c r="AJ112" s="26">
        <f t="shared" si="88"/>
        <v>1</v>
      </c>
      <c r="AK112" s="23">
        <f t="shared" si="89"/>
        <v>-3.4987052242056449E-2</v>
      </c>
      <c r="AL112" s="27">
        <f t="shared" si="90"/>
        <v>1.9553912317753583</v>
      </c>
      <c r="AM112" s="27">
        <f t="shared" ca="1" si="154"/>
        <v>-3.4987052242056449E-2</v>
      </c>
      <c r="AN112" s="43">
        <f t="shared" ca="1" si="155"/>
        <v>0</v>
      </c>
      <c r="AO112" s="25">
        <f t="shared" si="57"/>
        <v>111.37753499999999</v>
      </c>
      <c r="AP112" s="34">
        <f t="shared" si="91"/>
        <v>1</v>
      </c>
      <c r="AQ112" s="23">
        <f t="shared" si="92"/>
        <v>-3.4987052242056449E-2</v>
      </c>
      <c r="AR112" s="27">
        <f t="shared" si="93"/>
        <v>1.4699843942290223</v>
      </c>
      <c r="AS112" s="27">
        <f t="shared" ca="1" si="156"/>
        <v>-3.6426219802380699E-2</v>
      </c>
      <c r="AT112" s="43">
        <f t="shared" ca="1" si="157"/>
        <v>0</v>
      </c>
      <c r="AU112" s="25">
        <f t="shared" si="58"/>
        <v>111.50499400000001</v>
      </c>
      <c r="AV112" s="26">
        <f t="shared" si="94"/>
        <v>1</v>
      </c>
      <c r="AW112" s="23">
        <f t="shared" si="95"/>
        <v>-3.4987052242056449E-2</v>
      </c>
      <c r="AX112" s="27">
        <f t="shared" si="96"/>
        <v>1.4212638056602318</v>
      </c>
      <c r="AY112" s="27">
        <f t="shared" ca="1" si="158"/>
        <v>-4.1326017797153725E-2</v>
      </c>
      <c r="AZ112" s="43">
        <f t="shared" ca="1" si="159"/>
        <v>0</v>
      </c>
      <c r="BA112" s="25">
        <f t="shared" si="59"/>
        <v>111.50499400000001</v>
      </c>
      <c r="BB112" s="26">
        <f t="shared" si="97"/>
        <v>1</v>
      </c>
      <c r="BC112" s="23">
        <f t="shared" si="98"/>
        <v>-3.4987052242056449E-2</v>
      </c>
      <c r="BD112" s="27">
        <f t="shared" si="99"/>
        <v>1.8086629942173804</v>
      </c>
      <c r="BE112" s="27">
        <f t="shared" ca="1" si="160"/>
        <v>-3.4987052242056449E-2</v>
      </c>
      <c r="BF112" s="43">
        <f t="shared" ca="1" si="161"/>
        <v>0</v>
      </c>
      <c r="BG112" s="25">
        <f t="shared" si="60"/>
        <v>111.37753499999999</v>
      </c>
      <c r="BH112" s="26">
        <f t="shared" si="140"/>
        <v>1</v>
      </c>
      <c r="BI112" s="23">
        <f t="shared" si="100"/>
        <v>-3.4987052242056449E-2</v>
      </c>
      <c r="BJ112" s="27">
        <f t="shared" si="101"/>
        <v>1.6168574794259236</v>
      </c>
      <c r="BK112" s="27">
        <f t="shared" ca="1" si="162"/>
        <v>-3.4987052242056449E-2</v>
      </c>
      <c r="BL112" s="43">
        <f t="shared" ca="1" si="163"/>
        <v>0</v>
      </c>
      <c r="BM112" s="25">
        <f t="shared" si="61"/>
        <v>111.18927500000001</v>
      </c>
      <c r="BN112" s="26">
        <f t="shared" si="102"/>
        <v>1</v>
      </c>
      <c r="BO112" s="23">
        <f t="shared" si="103"/>
        <v>-3.4987052242056449E-2</v>
      </c>
      <c r="BP112" s="27">
        <f t="shared" si="104"/>
        <v>1.696469037544313</v>
      </c>
      <c r="BQ112" s="27">
        <f t="shared" ca="1" si="164"/>
        <v>-3.4987052242056449E-2</v>
      </c>
      <c r="BR112" s="43">
        <f t="shared" ca="1" si="165"/>
        <v>0</v>
      </c>
      <c r="BS112" s="25">
        <f t="shared" si="62"/>
        <v>111.37753499999999</v>
      </c>
      <c r="BT112" s="34">
        <f t="shared" si="105"/>
        <v>1</v>
      </c>
      <c r="BU112" s="23">
        <f t="shared" si="106"/>
        <v>-3.4987052242056449E-2</v>
      </c>
      <c r="BV112" s="27">
        <f t="shared" si="107"/>
        <v>1.6377657524161757</v>
      </c>
      <c r="BW112" s="27">
        <f t="shared" ca="1" si="166"/>
        <v>-3.4987052242056449E-2</v>
      </c>
      <c r="BX112" s="43">
        <f t="shared" ca="1" si="167"/>
        <v>0</v>
      </c>
      <c r="BY112" s="25">
        <f t="shared" si="63"/>
        <v>110.64028</v>
      </c>
      <c r="BZ112" s="50">
        <f>IF($B111&gt;=BY111,MIN(1,1/$CA$15+BZ111),0)</f>
        <v>0.5</v>
      </c>
      <c r="CA112" s="23">
        <f t="shared" si="108"/>
        <v>6.2241157173377193E-3</v>
      </c>
      <c r="CB112" s="27">
        <f t="shared" si="109"/>
        <v>1.2035063279432843</v>
      </c>
      <c r="CC112" s="27">
        <f t="shared" ca="1" si="168"/>
        <v>0</v>
      </c>
      <c r="CD112" s="43">
        <f t="shared" ca="1" si="169"/>
        <v>0</v>
      </c>
      <c r="CE112" s="25">
        <f t="shared" si="64"/>
        <v>111.50499400000001</v>
      </c>
      <c r="CF112" s="34">
        <f>IF($B111&gt;=CE111,MIN(1,1/$CA$15+CF111),0)</f>
        <v>1</v>
      </c>
      <c r="CG112" s="23">
        <f t="shared" si="110"/>
        <v>-3.4987052242056449E-2</v>
      </c>
      <c r="CH112" s="27">
        <f t="shared" si="111"/>
        <v>1.3631635217521636</v>
      </c>
      <c r="CI112" s="27">
        <f t="shared" ca="1" si="170"/>
        <v>-4.1326017797153614E-2</v>
      </c>
      <c r="CJ112" s="43">
        <f t="shared" ca="1" si="171"/>
        <v>0</v>
      </c>
      <c r="CK112" s="25">
        <f t="shared" si="65"/>
        <v>111.37753499999999</v>
      </c>
      <c r="CL112" s="34">
        <f>IF($B111&gt;=CK111,MIN(1,1/$CA$15+CL111),0)</f>
        <v>1</v>
      </c>
      <c r="CM112" s="23">
        <f t="shared" si="112"/>
        <v>-3.4987052242056449E-2</v>
      </c>
      <c r="CN112" s="27">
        <f t="shared" si="113"/>
        <v>1.8052318825668929</v>
      </c>
      <c r="CO112" s="27">
        <f t="shared" ca="1" si="172"/>
        <v>-3.4987052242056449E-2</v>
      </c>
      <c r="CP112" s="43">
        <f t="shared" ca="1" si="173"/>
        <v>0</v>
      </c>
      <c r="CQ112" s="25">
        <f t="shared" si="138"/>
        <v>99.755331499999983</v>
      </c>
      <c r="CR112" s="34">
        <f>IF($B111&gt;=CQ111,MIN(1,1/$CA$15+CR111),0)</f>
        <v>1</v>
      </c>
      <c r="CS112" s="23">
        <f t="shared" si="114"/>
        <v>-3.4987052242056449E-2</v>
      </c>
      <c r="CT112" s="27">
        <f t="shared" si="115"/>
        <v>1.56535466606188</v>
      </c>
      <c r="CU112" s="27">
        <f t="shared" ca="1" si="174"/>
        <v>-3.4987052242056449E-2</v>
      </c>
      <c r="CV112" s="43">
        <f t="shared" ca="1" si="175"/>
        <v>0</v>
      </c>
      <c r="CW112" s="25">
        <f t="shared" si="66"/>
        <v>111.37753499999999</v>
      </c>
      <c r="CX112" s="34">
        <f t="shared" si="116"/>
        <v>0.75</v>
      </c>
      <c r="CY112" s="23">
        <f t="shared" si="117"/>
        <v>-2.4684260252207907E-2</v>
      </c>
      <c r="CZ112" s="27">
        <f t="shared" si="118"/>
        <v>1.4777468845424788</v>
      </c>
      <c r="DA112" s="27">
        <f t="shared" ca="1" si="176"/>
        <v>-2.4684260252207935E-2</v>
      </c>
      <c r="DB112" s="43">
        <f t="shared" ca="1" si="177"/>
        <v>0</v>
      </c>
      <c r="DC112" s="25">
        <f t="shared" si="67"/>
        <v>111.37753499999999</v>
      </c>
      <c r="DD112" s="34">
        <f t="shared" si="68"/>
        <v>1</v>
      </c>
      <c r="DE112" s="23">
        <f t="shared" si="119"/>
        <v>-3.1552788245440271E-2</v>
      </c>
      <c r="DF112" s="27">
        <f t="shared" si="120"/>
        <v>1.5289986386151506</v>
      </c>
      <c r="DG112" s="27">
        <f t="shared" ca="1" si="141"/>
        <v>-3.1552788245440277E-2</v>
      </c>
      <c r="DH112" s="43">
        <f t="shared" ca="1" si="142"/>
        <v>0</v>
      </c>
      <c r="DI112" s="25">
        <f t="shared" si="69"/>
        <v>110.64028</v>
      </c>
      <c r="DJ112" s="26">
        <f>IF(DJ111=0,IF($B111&gt;=$DK$14*DI111,1,0),IF($B111&lt;DI111*$DK$16,0,1))</f>
        <v>0</v>
      </c>
      <c r="DK112" s="23">
        <f t="shared" si="121"/>
        <v>6.2241157173377193E-3</v>
      </c>
      <c r="DL112" s="27">
        <f t="shared" si="122"/>
        <v>1.5911609391535946</v>
      </c>
      <c r="DM112" s="27">
        <f t="shared" ca="1" si="178"/>
        <v>0</v>
      </c>
      <c r="DN112" s="43">
        <f t="shared" ca="1" si="179"/>
        <v>0</v>
      </c>
      <c r="DO112" s="25">
        <f t="shared" si="70"/>
        <v>111.50499400000001</v>
      </c>
      <c r="DP112" s="26">
        <f>IF(DP111=0,IF($B111&gt;=$DK$14*DO111,1,0),IF($B111&lt;DO111*$DK$16,0,1))</f>
        <v>0</v>
      </c>
      <c r="DQ112" s="23">
        <f t="shared" si="123"/>
        <v>6.2241157173377193E-3</v>
      </c>
      <c r="DR112" s="27">
        <f t="shared" si="124"/>
        <v>1.669945675733111</v>
      </c>
      <c r="DS112" s="27">
        <f t="shared" ca="1" si="180"/>
        <v>0</v>
      </c>
      <c r="DT112" s="43">
        <f t="shared" ca="1" si="181"/>
        <v>0</v>
      </c>
      <c r="DU112" s="25">
        <f t="shared" si="71"/>
        <v>111.37753499999999</v>
      </c>
      <c r="DV112" s="26">
        <f>IF(DV111=0,IF($B111&gt;=$DK$14*DU111,1,0),IF($B111&lt;DU111*$DK$16,0,1))</f>
        <v>1</v>
      </c>
      <c r="DW112" s="23">
        <f t="shared" si="125"/>
        <v>-3.4987052242056449E-2</v>
      </c>
      <c r="DX112" s="27">
        <f t="shared" si="126"/>
        <v>1.9553912317753583</v>
      </c>
      <c r="DY112" s="27">
        <f t="shared" ca="1" si="182"/>
        <v>-3.4987052242056449E-2</v>
      </c>
      <c r="DZ112" s="43">
        <f t="shared" ca="1" si="183"/>
        <v>0</v>
      </c>
      <c r="EA112" s="25">
        <f t="shared" si="139"/>
        <v>99.755331499999983</v>
      </c>
      <c r="EB112" s="26">
        <f>IF(EB111=0,IF($B111&gt;=$DK$14*EA111,1,0),IF($B111&lt;EA111*$DK$16,0,1))</f>
        <v>1</v>
      </c>
      <c r="EC112" s="23">
        <f t="shared" si="127"/>
        <v>-3.4987052242056449E-2</v>
      </c>
      <c r="ED112" s="27">
        <f t="shared" si="128"/>
        <v>1.6145682422044723</v>
      </c>
      <c r="EE112" s="27">
        <f t="shared" ca="1" si="184"/>
        <v>-3.498705224205656E-2</v>
      </c>
      <c r="EF112" s="43">
        <f t="shared" ca="1" si="185"/>
        <v>0</v>
      </c>
      <c r="EG112" s="25">
        <f t="shared" si="72"/>
        <v>111.37753499999999</v>
      </c>
      <c r="EH112" s="34">
        <f t="shared" si="129"/>
        <v>0.5</v>
      </c>
      <c r="EI112" s="23">
        <f t="shared" si="130"/>
        <v>-1.4381468262359365E-2</v>
      </c>
      <c r="EJ112" s="27">
        <f t="shared" si="131"/>
        <v>1.7106706845122193</v>
      </c>
      <c r="EK112" s="27">
        <f t="shared" ca="1" si="186"/>
        <v>-1.4381468262359309E-2</v>
      </c>
      <c r="EL112" s="43">
        <f t="shared" ca="1" si="187"/>
        <v>0</v>
      </c>
      <c r="EM112" s="47"/>
      <c r="EN112" s="47"/>
      <c r="EO112" s="47"/>
      <c r="EP112" s="47"/>
      <c r="EQ112" s="47"/>
      <c r="ER112" s="47"/>
      <c r="ES112" s="47"/>
      <c r="ET112" s="47"/>
      <c r="EU112" s="47"/>
      <c r="EV112" s="47"/>
      <c r="EW112" s="47"/>
      <c r="EX112" s="47"/>
      <c r="EY112" s="47"/>
      <c r="EZ112" s="47"/>
      <c r="FA112" s="25">
        <f t="shared" si="73"/>
        <v>111.37753499999999</v>
      </c>
      <c r="FB112" s="26">
        <f t="shared" si="132"/>
        <v>1</v>
      </c>
      <c r="FC112" s="23">
        <f t="shared" si="133"/>
        <v>-3.4987052242056449E-2</v>
      </c>
      <c r="FD112" s="27">
        <f t="shared" si="134"/>
        <v>2.4479057638175359</v>
      </c>
      <c r="FE112" s="27">
        <f t="shared" ca="1" si="188"/>
        <v>-3.498705224205656E-2</v>
      </c>
      <c r="FF112" s="43">
        <f t="shared" ca="1" si="189"/>
        <v>0</v>
      </c>
      <c r="FG112" s="25">
        <f t="shared" si="74"/>
        <v>111.37753499999999</v>
      </c>
      <c r="FH112" s="26">
        <f t="shared" si="135"/>
        <v>1</v>
      </c>
      <c r="FI112" s="23">
        <f t="shared" si="136"/>
        <v>-3.4987052242056449E-2</v>
      </c>
      <c r="FJ112" s="27">
        <f t="shared" si="137"/>
        <v>1.832441039986294</v>
      </c>
      <c r="FK112" s="27">
        <f t="shared" ca="1" si="190"/>
        <v>-3.4987052242056449E-2</v>
      </c>
      <c r="FL112" s="43">
        <f t="shared" ca="1" si="191"/>
        <v>0</v>
      </c>
      <c r="FM112" s="47"/>
      <c r="FN112" s="47"/>
    </row>
    <row r="113" spans="1:170" x14ac:dyDescent="0.2">
      <c r="A113" s="30">
        <v>28094</v>
      </c>
      <c r="B113" s="34">
        <v>108.24368</v>
      </c>
      <c r="C113" s="23">
        <v>6.2163318523689171E-3</v>
      </c>
      <c r="D113" s="24">
        <f t="shared" si="143"/>
        <v>-3.9260946387115192E-3</v>
      </c>
      <c r="E113" s="25" t="e">
        <f>#N/A</f>
        <v>#N/A</v>
      </c>
      <c r="F113" s="26">
        <v>1</v>
      </c>
      <c r="G113" s="23">
        <f t="shared" si="75"/>
        <v>-3.9260946387115192E-3</v>
      </c>
      <c r="H113" s="27">
        <f t="shared" si="76"/>
        <v>1.2302641045370701</v>
      </c>
      <c r="I113" s="27">
        <f t="shared" ca="1" si="144"/>
        <v>-3.8775784402535929E-2</v>
      </c>
      <c r="J113" s="43">
        <f t="shared" ca="1" si="145"/>
        <v>0</v>
      </c>
      <c r="K113" s="25" t="e">
        <f>#N/A</f>
        <v>#N/A</v>
      </c>
      <c r="L113" s="26">
        <v>0</v>
      </c>
      <c r="M113" s="23">
        <f t="shared" si="77"/>
        <v>6.2163318523689171E-3</v>
      </c>
      <c r="N113" s="27">
        <f t="shared" si="78"/>
        <v>1.2973408067328447</v>
      </c>
      <c r="O113" s="27">
        <f t="shared" ca="1" si="146"/>
        <v>0</v>
      </c>
      <c r="P113" s="43">
        <f t="shared" ca="1" si="147"/>
        <v>0</v>
      </c>
      <c r="Q113" s="25">
        <f t="shared" si="53"/>
        <v>111.016282</v>
      </c>
      <c r="R113" s="26">
        <f t="shared" si="79"/>
        <v>0</v>
      </c>
      <c r="S113" s="23">
        <f t="shared" si="80"/>
        <v>6.2163318523689171E-3</v>
      </c>
      <c r="T113" s="27">
        <f t="shared" si="81"/>
        <v>1.9675465925732865</v>
      </c>
      <c r="U113" s="27">
        <f t="shared" ca="1" si="148"/>
        <v>-2.8988211516960294E-2</v>
      </c>
      <c r="V113" s="43">
        <f t="shared" ca="1" si="149"/>
        <v>0</v>
      </c>
      <c r="W113" s="25">
        <f t="shared" si="54"/>
        <v>108.45700500000001</v>
      </c>
      <c r="X113" s="26">
        <f t="shared" si="82"/>
        <v>0</v>
      </c>
      <c r="Y113" s="23">
        <f t="shared" si="83"/>
        <v>6.2163318523689171E-3</v>
      </c>
      <c r="Z113" s="27">
        <f t="shared" si="84"/>
        <v>1.1730582884566485</v>
      </c>
      <c r="AA113" s="27">
        <f t="shared" ca="1" si="150"/>
        <v>-3.4052824905626111E-2</v>
      </c>
      <c r="AB113" s="43">
        <f t="shared" ca="1" si="151"/>
        <v>0</v>
      </c>
      <c r="AC113" s="25">
        <f t="shared" si="55"/>
        <v>110.645216</v>
      </c>
      <c r="AD113" s="26">
        <f t="shared" si="85"/>
        <v>0</v>
      </c>
      <c r="AE113" s="23">
        <f t="shared" si="86"/>
        <v>6.2163318523689171E-3</v>
      </c>
      <c r="AF113" s="27">
        <f t="shared" si="87"/>
        <v>1.3746247046969202</v>
      </c>
      <c r="AG113" s="27">
        <f t="shared" ca="1" si="152"/>
        <v>-4.6402016379218924E-2</v>
      </c>
      <c r="AH113" s="43">
        <f t="shared" ca="1" si="153"/>
        <v>0</v>
      </c>
      <c r="AI113" s="25">
        <f t="shared" si="56"/>
        <v>111.016282</v>
      </c>
      <c r="AJ113" s="26">
        <f t="shared" si="88"/>
        <v>0</v>
      </c>
      <c r="AK113" s="23">
        <f t="shared" si="89"/>
        <v>6.2163318523689171E-3</v>
      </c>
      <c r="AL113" s="27">
        <f t="shared" si="90"/>
        <v>1.9675465925732865</v>
      </c>
      <c r="AM113" s="27">
        <f t="shared" ca="1" si="154"/>
        <v>-2.8988211516960294E-2</v>
      </c>
      <c r="AN113" s="43">
        <f t="shared" ca="1" si="155"/>
        <v>0</v>
      </c>
      <c r="AO113" s="25">
        <f t="shared" si="57"/>
        <v>111.016282</v>
      </c>
      <c r="AP113" s="34">
        <f t="shared" si="91"/>
        <v>0</v>
      </c>
      <c r="AQ113" s="23">
        <f t="shared" si="92"/>
        <v>6.2163318523689171E-3</v>
      </c>
      <c r="AR113" s="27">
        <f t="shared" si="93"/>
        <v>1.4791223050413533</v>
      </c>
      <c r="AS113" s="27">
        <f t="shared" ca="1" si="156"/>
        <v>-3.0436325420430732E-2</v>
      </c>
      <c r="AT113" s="43">
        <f t="shared" ca="1" si="157"/>
        <v>0</v>
      </c>
      <c r="AU113" s="25">
        <f t="shared" si="58"/>
        <v>110.645216</v>
      </c>
      <c r="AV113" s="26">
        <f t="shared" si="94"/>
        <v>0</v>
      </c>
      <c r="AW113" s="23">
        <f t="shared" si="95"/>
        <v>6.2163318523689171E-3</v>
      </c>
      <c r="AX113" s="27">
        <f t="shared" si="96"/>
        <v>1.4300988531259766</v>
      </c>
      <c r="AY113" s="27">
        <f t="shared" ca="1" si="158"/>
        <v>-3.5366582185548778E-2</v>
      </c>
      <c r="AZ113" s="43">
        <f t="shared" ca="1" si="159"/>
        <v>0</v>
      </c>
      <c r="BA113" s="25">
        <f t="shared" si="59"/>
        <v>110.645216</v>
      </c>
      <c r="BB113" s="26">
        <f t="shared" si="97"/>
        <v>0</v>
      </c>
      <c r="BC113" s="23">
        <f t="shared" si="98"/>
        <v>6.2163318523689171E-3</v>
      </c>
      <c r="BD113" s="27">
        <f t="shared" si="99"/>
        <v>1.8199062435985349</v>
      </c>
      <c r="BE113" s="27">
        <f t="shared" ca="1" si="160"/>
        <v>-2.8988211516960294E-2</v>
      </c>
      <c r="BF113" s="43">
        <f t="shared" ca="1" si="161"/>
        <v>0</v>
      </c>
      <c r="BG113" s="25">
        <f t="shared" si="60"/>
        <v>111.016282</v>
      </c>
      <c r="BH113" s="26">
        <f t="shared" si="140"/>
        <v>1</v>
      </c>
      <c r="BI113" s="23">
        <f t="shared" si="100"/>
        <v>-3.9260946387115192E-3</v>
      </c>
      <c r="BJ113" s="27">
        <f t="shared" si="101"/>
        <v>1.6105095439443888</v>
      </c>
      <c r="BK113" s="27">
        <f t="shared" ca="1" si="162"/>
        <v>-3.8775784402536151E-2</v>
      </c>
      <c r="BL113" s="43">
        <f t="shared" ca="1" si="163"/>
        <v>0</v>
      </c>
      <c r="BM113" s="25">
        <f t="shared" si="61"/>
        <v>110.96144166666669</v>
      </c>
      <c r="BN113" s="26">
        <f t="shared" si="102"/>
        <v>1</v>
      </c>
      <c r="BO113" s="23">
        <f t="shared" si="103"/>
        <v>-3.9260946387115192E-3</v>
      </c>
      <c r="BP113" s="27">
        <f t="shared" si="104"/>
        <v>1.6898085395512701</v>
      </c>
      <c r="BQ113" s="27">
        <f t="shared" ca="1" si="164"/>
        <v>-3.8775784402536262E-2</v>
      </c>
      <c r="BR113" s="43">
        <f t="shared" ca="1" si="165"/>
        <v>0</v>
      </c>
      <c r="BS113" s="25">
        <f t="shared" si="62"/>
        <v>111.016282</v>
      </c>
      <c r="BT113" s="34">
        <f t="shared" si="105"/>
        <v>0.5</v>
      </c>
      <c r="BU113" s="23">
        <f t="shared" si="106"/>
        <v>1.1451186068286989E-3</v>
      </c>
      <c r="BV113" s="27">
        <f t="shared" si="107"/>
        <v>1.6396411884528943</v>
      </c>
      <c r="BW113" s="27">
        <f t="shared" ca="1" si="166"/>
        <v>-3.3881997959748222E-2</v>
      </c>
      <c r="BX113" s="43">
        <f t="shared" ca="1" si="167"/>
        <v>0</v>
      </c>
      <c r="BY113" s="25">
        <f t="shared" si="63"/>
        <v>108.45700500000001</v>
      </c>
      <c r="BZ113" s="50">
        <f>IF($B112&gt;=BY112,MIN(1,1/$CA$15+BZ112),0)</f>
        <v>0</v>
      </c>
      <c r="CA113" s="23">
        <f t="shared" si="108"/>
        <v>6.2163318523689171E-3</v>
      </c>
      <c r="CB113" s="27">
        <f t="shared" si="109"/>
        <v>1.2109877226642056</v>
      </c>
      <c r="CC113" s="27">
        <f t="shared" ca="1" si="168"/>
        <v>0</v>
      </c>
      <c r="CD113" s="43">
        <f t="shared" ca="1" si="169"/>
        <v>0</v>
      </c>
      <c r="CE113" s="25">
        <f t="shared" si="64"/>
        <v>110.645216</v>
      </c>
      <c r="CF113" s="34">
        <f>IF($B112&gt;=CE112,MIN(1,1/$CA$15+CF112),0)</f>
        <v>0</v>
      </c>
      <c r="CG113" s="23">
        <f t="shared" si="110"/>
        <v>6.2163318523689171E-3</v>
      </c>
      <c r="CH113" s="27">
        <f t="shared" si="111"/>
        <v>1.3716373985724191</v>
      </c>
      <c r="CI113" s="27">
        <f t="shared" ca="1" si="170"/>
        <v>-3.5366582185548556E-2</v>
      </c>
      <c r="CJ113" s="43">
        <f t="shared" ca="1" si="171"/>
        <v>0</v>
      </c>
      <c r="CK113" s="25">
        <f t="shared" si="65"/>
        <v>111.016282</v>
      </c>
      <c r="CL113" s="34">
        <f>IF($B112&gt;=CK112,MIN(1,1/$CA$15+CL112),0)</f>
        <v>0</v>
      </c>
      <c r="CM113" s="23">
        <f t="shared" si="112"/>
        <v>6.2163318523689171E-3</v>
      </c>
      <c r="CN113" s="27">
        <f t="shared" si="113"/>
        <v>1.8164538030194055</v>
      </c>
      <c r="CO113" s="27">
        <f t="shared" ca="1" si="172"/>
        <v>-2.8988211516960294E-2</v>
      </c>
      <c r="CP113" s="43">
        <f t="shared" ca="1" si="173"/>
        <v>0</v>
      </c>
      <c r="CQ113" s="25">
        <f t="shared" si="138"/>
        <v>101.41852950000001</v>
      </c>
      <c r="CR113" s="34">
        <f>IF($B112&gt;=CQ112,MIN(1,1/$CA$15+CR112),0)</f>
        <v>1</v>
      </c>
      <c r="CS113" s="23">
        <f t="shared" si="114"/>
        <v>-3.9260946387115192E-3</v>
      </c>
      <c r="CT113" s="27">
        <f t="shared" si="115"/>
        <v>1.5592089354997725</v>
      </c>
      <c r="CU113" s="27">
        <f t="shared" ca="1" si="174"/>
        <v>-3.877578440253604E-2</v>
      </c>
      <c r="CV113" s="43">
        <f t="shared" ca="1" si="175"/>
        <v>0</v>
      </c>
      <c r="CW113" s="25">
        <f t="shared" si="66"/>
        <v>111.016282</v>
      </c>
      <c r="CX113" s="34">
        <f t="shared" si="116"/>
        <v>0.25</v>
      </c>
      <c r="CY113" s="23">
        <f t="shared" si="117"/>
        <v>3.680725229598808E-3</v>
      </c>
      <c r="CZ113" s="27">
        <f t="shared" si="118"/>
        <v>1.4831860647833752</v>
      </c>
      <c r="DA113" s="27">
        <f t="shared" ca="1" si="176"/>
        <v>-2.1094391002093538E-2</v>
      </c>
      <c r="DB113" s="43">
        <f t="shared" ca="1" si="177"/>
        <v>0</v>
      </c>
      <c r="DC113" s="25">
        <f t="shared" si="67"/>
        <v>111.016282</v>
      </c>
      <c r="DD113" s="34">
        <f t="shared" si="68"/>
        <v>0.25</v>
      </c>
      <c r="DE113" s="23">
        <f t="shared" si="119"/>
        <v>3.680725229598808E-3</v>
      </c>
      <c r="DF113" s="27">
        <f t="shared" si="120"/>
        <v>1.5346264624803234</v>
      </c>
      <c r="DG113" s="27">
        <f t="shared" ca="1" si="141"/>
        <v>-2.7988200159600796E-2</v>
      </c>
      <c r="DH113" s="43">
        <f t="shared" ca="1" si="142"/>
        <v>0</v>
      </c>
      <c r="DI113" s="25">
        <f t="shared" si="69"/>
        <v>108.45700500000001</v>
      </c>
      <c r="DJ113" s="26">
        <f>IF(DJ112=0,IF($B112&gt;=$DK$14*DI112,1,0),IF($B112&lt;DI112*$DK$16,0,1))</f>
        <v>0</v>
      </c>
      <c r="DK113" s="23">
        <f t="shared" si="121"/>
        <v>6.2163318523689171E-3</v>
      </c>
      <c r="DL113" s="27">
        <f t="shared" si="122"/>
        <v>1.6010521235819004</v>
      </c>
      <c r="DM113" s="27">
        <f t="shared" ca="1" si="178"/>
        <v>0</v>
      </c>
      <c r="DN113" s="43">
        <f t="shared" ca="1" si="179"/>
        <v>0</v>
      </c>
      <c r="DO113" s="25">
        <f t="shared" si="70"/>
        <v>110.645216</v>
      </c>
      <c r="DP113" s="26">
        <f>IF(DP112=0,IF($B112&gt;=$DK$14*DO112,1,0),IF($B112&lt;DO112*$DK$16,0,1))</f>
        <v>0</v>
      </c>
      <c r="DQ113" s="23">
        <f t="shared" si="123"/>
        <v>6.2163318523689171E-3</v>
      </c>
      <c r="DR113" s="27">
        <f t="shared" si="124"/>
        <v>1.6803266122288965</v>
      </c>
      <c r="DS113" s="27">
        <f t="shared" ca="1" si="180"/>
        <v>0</v>
      </c>
      <c r="DT113" s="43">
        <f t="shared" ca="1" si="181"/>
        <v>0</v>
      </c>
      <c r="DU113" s="25">
        <f t="shared" si="71"/>
        <v>111.016282</v>
      </c>
      <c r="DV113" s="26">
        <f>IF(DV112=0,IF($B112&gt;=$DK$14*DU112,1,0),IF($B112&lt;DU112*$DK$16,0,1))</f>
        <v>0</v>
      </c>
      <c r="DW113" s="23">
        <f t="shared" si="125"/>
        <v>6.2163318523689171E-3</v>
      </c>
      <c r="DX113" s="27">
        <f t="shared" si="126"/>
        <v>1.9675465925732865</v>
      </c>
      <c r="DY113" s="27">
        <f t="shared" ca="1" si="182"/>
        <v>-2.8988211516960294E-2</v>
      </c>
      <c r="DZ113" s="43">
        <f t="shared" ca="1" si="183"/>
        <v>0</v>
      </c>
      <c r="EA113" s="25">
        <f t="shared" si="139"/>
        <v>101.41852950000001</v>
      </c>
      <c r="EB113" s="26">
        <f>IF(EB112=0,IF($B112&gt;=$DK$14*EA112,1,0),IF($B112&lt;EA112*$DK$16,0,1))</f>
        <v>1</v>
      </c>
      <c r="EC113" s="23">
        <f t="shared" si="127"/>
        <v>-3.9260946387115192E-3</v>
      </c>
      <c r="ED113" s="27">
        <f t="shared" si="128"/>
        <v>1.6082292944849195</v>
      </c>
      <c r="EE113" s="27">
        <f t="shared" ca="1" si="184"/>
        <v>-3.8775784402536151E-2</v>
      </c>
      <c r="EF113" s="43">
        <f t="shared" ca="1" si="185"/>
        <v>0</v>
      </c>
      <c r="EG113" s="25">
        <f t="shared" si="72"/>
        <v>111.016282</v>
      </c>
      <c r="EH113" s="34">
        <f t="shared" si="129"/>
        <v>0.25</v>
      </c>
      <c r="EI113" s="23">
        <f t="shared" si="130"/>
        <v>3.680725229598808E-3</v>
      </c>
      <c r="EJ113" s="27">
        <f t="shared" si="131"/>
        <v>1.7169671932602384</v>
      </c>
      <c r="EK113" s="27">
        <f t="shared" ca="1" si="186"/>
        <v>-1.0753677265832429E-2</v>
      </c>
      <c r="EL113" s="43">
        <f t="shared" ca="1" si="187"/>
        <v>0</v>
      </c>
      <c r="EM113" s="47"/>
      <c r="EN113" s="47"/>
      <c r="EO113" s="47"/>
      <c r="EP113" s="47"/>
      <c r="EQ113" s="47"/>
      <c r="ER113" s="47"/>
      <c r="ES113" s="47"/>
      <c r="ET113" s="47"/>
      <c r="EU113" s="47"/>
      <c r="EV113" s="47"/>
      <c r="EW113" s="47"/>
      <c r="EX113" s="47"/>
      <c r="EY113" s="47"/>
      <c r="EZ113" s="47"/>
      <c r="FA113" s="25">
        <f t="shared" si="73"/>
        <v>111.016282</v>
      </c>
      <c r="FB113" s="26">
        <f t="shared" si="132"/>
        <v>0</v>
      </c>
      <c r="FC113" s="23">
        <f t="shared" si="133"/>
        <v>3.9260946387115192E-3</v>
      </c>
      <c r="FD113" s="27">
        <f t="shared" si="134"/>
        <v>2.4575164735129307</v>
      </c>
      <c r="FE113" s="27">
        <f t="shared" ca="1" si="188"/>
        <v>-3.1198320081576969E-2</v>
      </c>
      <c r="FF113" s="43">
        <f t="shared" ca="1" si="189"/>
        <v>0</v>
      </c>
      <c r="FG113" s="25">
        <f t="shared" si="74"/>
        <v>111.016282</v>
      </c>
      <c r="FH113" s="26">
        <f t="shared" si="135"/>
        <v>0</v>
      </c>
      <c r="FI113" s="23">
        <f t="shared" si="136"/>
        <v>6.2163318523689171E-3</v>
      </c>
      <c r="FJ113" s="27">
        <f t="shared" si="137"/>
        <v>1.8438321015907488</v>
      </c>
      <c r="FK113" s="27">
        <f t="shared" ca="1" si="190"/>
        <v>-2.8988211516960294E-2</v>
      </c>
      <c r="FL113" s="43">
        <f t="shared" ca="1" si="191"/>
        <v>0</v>
      </c>
      <c r="FM113" s="47"/>
      <c r="FN113" s="47"/>
    </row>
    <row r="114" spans="1:170" x14ac:dyDescent="0.2">
      <c r="A114" s="30">
        <v>28125</v>
      </c>
      <c r="B114" s="34">
        <v>116.23683</v>
      </c>
      <c r="C114" s="23">
        <v>6.2318989200111918E-3</v>
      </c>
      <c r="D114" s="24">
        <f t="shared" si="143"/>
        <v>7.3844034127442892E-2</v>
      </c>
      <c r="E114" s="25" t="e">
        <f>#N/A</f>
        <v>#N/A</v>
      </c>
      <c r="F114" s="26">
        <v>1</v>
      </c>
      <c r="G114" s="23">
        <f t="shared" si="75"/>
        <v>7.3844034127442892E-2</v>
      </c>
      <c r="H114" s="27">
        <f t="shared" si="76"/>
        <v>1.3211117690582734</v>
      </c>
      <c r="I114" s="27">
        <f t="shared" ca="1" si="144"/>
        <v>0</v>
      </c>
      <c r="J114" s="43">
        <f t="shared" ca="1" si="145"/>
        <v>0</v>
      </c>
      <c r="K114" s="25" t="e">
        <f>#N/A</f>
        <v>#N/A</v>
      </c>
      <c r="L114" s="26">
        <v>0</v>
      </c>
      <c r="M114" s="23">
        <f t="shared" si="77"/>
        <v>6.2318989200111918E-3</v>
      </c>
      <c r="N114" s="27">
        <f t="shared" si="78"/>
        <v>1.3054257035052095</v>
      </c>
      <c r="O114" s="27">
        <f t="shared" ca="1" si="146"/>
        <v>0</v>
      </c>
      <c r="P114" s="43">
        <f t="shared" ca="1" si="147"/>
        <v>0</v>
      </c>
      <c r="Q114" s="25">
        <f t="shared" si="53"/>
        <v>111.54219700000002</v>
      </c>
      <c r="R114" s="26">
        <f t="shared" si="79"/>
        <v>0</v>
      </c>
      <c r="S114" s="23">
        <f t="shared" si="80"/>
        <v>6.2318989200111918E-3</v>
      </c>
      <c r="T114" s="27">
        <f t="shared" si="81"/>
        <v>1.9798081440586157</v>
      </c>
      <c r="U114" s="27">
        <f t="shared" ca="1" si="148"/>
        <v>-2.2936964200994669E-2</v>
      </c>
      <c r="V114" s="43">
        <f t="shared" ca="1" si="149"/>
        <v>0</v>
      </c>
      <c r="W114" s="25">
        <f t="shared" si="54"/>
        <v>112.24025499999999</v>
      </c>
      <c r="X114" s="26">
        <f t="shared" si="82"/>
        <v>0</v>
      </c>
      <c r="Y114" s="23">
        <f t="shared" si="83"/>
        <v>6.2318989200111918E-3</v>
      </c>
      <c r="Z114" s="27">
        <f t="shared" si="84"/>
        <v>1.1803686691375916</v>
      </c>
      <c r="AA114" s="27">
        <f t="shared" ca="1" si="150"/>
        <v>-2.803313974836763E-2</v>
      </c>
      <c r="AB114" s="43">
        <f t="shared" ca="1" si="151"/>
        <v>0</v>
      </c>
      <c r="AC114" s="25">
        <f t="shared" si="55"/>
        <v>111.507234</v>
      </c>
      <c r="AD114" s="26">
        <f t="shared" si="85"/>
        <v>0</v>
      </c>
      <c r="AE114" s="23">
        <f t="shared" si="86"/>
        <v>6.2318989200111918E-3</v>
      </c>
      <c r="AF114" s="27">
        <f t="shared" si="87"/>
        <v>1.3831912269095417</v>
      </c>
      <c r="AG114" s="27">
        <f t="shared" ca="1" si="152"/>
        <v>-4.045929013496774E-2</v>
      </c>
      <c r="AH114" s="43">
        <f t="shared" ca="1" si="153"/>
        <v>0</v>
      </c>
      <c r="AI114" s="25">
        <f t="shared" si="56"/>
        <v>111.54219700000002</v>
      </c>
      <c r="AJ114" s="26">
        <f t="shared" si="88"/>
        <v>0</v>
      </c>
      <c r="AK114" s="23">
        <f t="shared" si="89"/>
        <v>6.2318989200111918E-3</v>
      </c>
      <c r="AL114" s="27">
        <f t="shared" si="90"/>
        <v>1.9798081440586157</v>
      </c>
      <c r="AM114" s="27">
        <f t="shared" ca="1" si="154"/>
        <v>-2.2936964200994669E-2</v>
      </c>
      <c r="AN114" s="43">
        <f t="shared" ca="1" si="155"/>
        <v>0</v>
      </c>
      <c r="AO114" s="25">
        <f t="shared" si="57"/>
        <v>111.54219700000002</v>
      </c>
      <c r="AP114" s="34">
        <f t="shared" si="91"/>
        <v>0</v>
      </c>
      <c r="AQ114" s="23">
        <f t="shared" si="92"/>
        <v>6.2318989200111918E-3</v>
      </c>
      <c r="AR114" s="27">
        <f t="shared" si="93"/>
        <v>1.4883400457367051</v>
      </c>
      <c r="AS114" s="27">
        <f t="shared" ca="1" si="156"/>
        <v>-2.4394102603936152E-2</v>
      </c>
      <c r="AT114" s="43">
        <f t="shared" ca="1" si="157"/>
        <v>0</v>
      </c>
      <c r="AU114" s="25">
        <f t="shared" si="58"/>
        <v>111.507234</v>
      </c>
      <c r="AV114" s="26">
        <f t="shared" si="94"/>
        <v>0</v>
      </c>
      <c r="AW114" s="23">
        <f t="shared" si="95"/>
        <v>6.2318989200111918E-3</v>
      </c>
      <c r="AX114" s="27">
        <f t="shared" si="96"/>
        <v>1.4390110846242816</v>
      </c>
      <c r="AY114" s="27">
        <f t="shared" ca="1" si="158"/>
        <v>-2.9355084230864192E-2</v>
      </c>
      <c r="AZ114" s="43">
        <f t="shared" ca="1" si="159"/>
        <v>0</v>
      </c>
      <c r="BA114" s="25">
        <f t="shared" si="59"/>
        <v>111.507234</v>
      </c>
      <c r="BB114" s="26">
        <f t="shared" si="97"/>
        <v>0</v>
      </c>
      <c r="BC114" s="23">
        <f t="shared" si="98"/>
        <v>6.2318989200111918E-3</v>
      </c>
      <c r="BD114" s="27">
        <f t="shared" si="99"/>
        <v>1.8312477153525382</v>
      </c>
      <c r="BE114" s="27">
        <f t="shared" ca="1" si="160"/>
        <v>-2.2936964200994781E-2</v>
      </c>
      <c r="BF114" s="43">
        <f t="shared" ca="1" si="161"/>
        <v>0</v>
      </c>
      <c r="BG114" s="25">
        <f t="shared" si="60"/>
        <v>111.54219700000002</v>
      </c>
      <c r="BH114" s="26">
        <f t="shared" si="140"/>
        <v>1</v>
      </c>
      <c r="BI114" s="23">
        <f t="shared" si="100"/>
        <v>7.3844034127442892E-2</v>
      </c>
      <c r="BJ114" s="27">
        <f t="shared" si="101"/>
        <v>1.7294360656699908</v>
      </c>
      <c r="BK114" s="27">
        <f t="shared" ca="1" si="162"/>
        <v>0</v>
      </c>
      <c r="BL114" s="43">
        <f t="shared" ca="1" si="163"/>
        <v>0</v>
      </c>
      <c r="BM114" s="25">
        <f t="shared" si="61"/>
        <v>111.57715166666667</v>
      </c>
      <c r="BN114" s="26">
        <f t="shared" si="102"/>
        <v>0</v>
      </c>
      <c r="BO114" s="23">
        <f t="shared" si="103"/>
        <v>6.2318989200111918E-3</v>
      </c>
      <c r="BP114" s="27">
        <f t="shared" si="104"/>
        <v>1.7003392555639254</v>
      </c>
      <c r="BQ114" s="27">
        <f t="shared" ca="1" si="164"/>
        <v>-3.2785532251465743E-2</v>
      </c>
      <c r="BR114" s="43">
        <f t="shared" ca="1" si="165"/>
        <v>0</v>
      </c>
      <c r="BS114" s="25">
        <f t="shared" si="62"/>
        <v>111.54219700000002</v>
      </c>
      <c r="BT114" s="34">
        <f t="shared" si="105"/>
        <v>0.25</v>
      </c>
      <c r="BU114" s="23">
        <f t="shared" si="106"/>
        <v>2.3134932721869117E-2</v>
      </c>
      <c r="BV114" s="27">
        <f t="shared" si="107"/>
        <v>1.6775741770357575</v>
      </c>
      <c r="BW114" s="27">
        <f t="shared" ca="1" si="166"/>
        <v>-1.153092298116043E-2</v>
      </c>
      <c r="BX114" s="43">
        <f t="shared" ca="1" si="167"/>
        <v>0</v>
      </c>
      <c r="BY114" s="25">
        <f t="shared" si="63"/>
        <v>112.24025499999999</v>
      </c>
      <c r="BZ114" s="50">
        <f>IF($B113&gt;=BY113,MIN(1,1/$CA$15+BZ113),0)</f>
        <v>0</v>
      </c>
      <c r="CA114" s="23">
        <f t="shared" si="108"/>
        <v>6.2318989200111918E-3</v>
      </c>
      <c r="CB114" s="27">
        <f t="shared" si="109"/>
        <v>1.2185344757452234</v>
      </c>
      <c r="CC114" s="27">
        <f t="shared" ca="1" si="168"/>
        <v>0</v>
      </c>
      <c r="CD114" s="43">
        <f t="shared" ca="1" si="169"/>
        <v>0</v>
      </c>
      <c r="CE114" s="25">
        <f t="shared" si="64"/>
        <v>111.507234</v>
      </c>
      <c r="CF114" s="34">
        <f>IF($B113&gt;=CE113,MIN(1,1/$CA$15+CF113),0)</f>
        <v>0</v>
      </c>
      <c r="CG114" s="23">
        <f t="shared" si="110"/>
        <v>6.2318989200111918E-3</v>
      </c>
      <c r="CH114" s="27">
        <f t="shared" si="111"/>
        <v>1.3801853041952294</v>
      </c>
      <c r="CI114" s="27">
        <f t="shared" ca="1" si="170"/>
        <v>-2.9355084230864081E-2</v>
      </c>
      <c r="CJ114" s="43">
        <f t="shared" ca="1" si="171"/>
        <v>0</v>
      </c>
      <c r="CK114" s="25">
        <f t="shared" si="65"/>
        <v>111.54219700000002</v>
      </c>
      <c r="CL114" s="34">
        <f>IF($B113&gt;=CK113,MIN(1,1/$CA$15+CL113),0)</f>
        <v>0</v>
      </c>
      <c r="CM114" s="23">
        <f t="shared" si="112"/>
        <v>6.2318989200111918E-3</v>
      </c>
      <c r="CN114" s="27">
        <f t="shared" si="113"/>
        <v>1.8277737595126924</v>
      </c>
      <c r="CO114" s="27">
        <f t="shared" ca="1" si="172"/>
        <v>-2.2936964200994669E-2</v>
      </c>
      <c r="CP114" s="43">
        <f t="shared" ca="1" si="173"/>
        <v>0</v>
      </c>
      <c r="CQ114" s="25">
        <f t="shared" si="138"/>
        <v>103.27269349999999</v>
      </c>
      <c r="CR114" s="34">
        <f>IF($B113&gt;=CQ113,MIN(1,1/$CA$15+CR113),0)</f>
        <v>1</v>
      </c>
      <c r="CS114" s="23">
        <f t="shared" si="114"/>
        <v>7.3844034127442892E-2</v>
      </c>
      <c r="CT114" s="27">
        <f t="shared" si="115"/>
        <v>1.6743472133446315</v>
      </c>
      <c r="CU114" s="27">
        <f t="shared" ca="1" si="174"/>
        <v>0</v>
      </c>
      <c r="CV114" s="43">
        <f t="shared" ca="1" si="175"/>
        <v>0</v>
      </c>
      <c r="CW114" s="25">
        <f t="shared" si="66"/>
        <v>111.54219700000002</v>
      </c>
      <c r="CX114" s="34">
        <f t="shared" si="116"/>
        <v>0.25</v>
      </c>
      <c r="CY114" s="23">
        <f t="shared" si="117"/>
        <v>2.3134932721869117E-2</v>
      </c>
      <c r="CZ114" s="27">
        <f t="shared" si="118"/>
        <v>1.5174994746061523</v>
      </c>
      <c r="DA114" s="27">
        <f t="shared" ca="1" si="176"/>
        <v>0</v>
      </c>
      <c r="DB114" s="43">
        <f t="shared" ca="1" si="177"/>
        <v>0</v>
      </c>
      <c r="DC114" s="25">
        <f t="shared" si="67"/>
        <v>111.54219700000002</v>
      </c>
      <c r="DD114" s="34">
        <f t="shared" si="68"/>
        <v>0.125</v>
      </c>
      <c r="DE114" s="23">
        <f t="shared" si="119"/>
        <v>1.750058812124981E-2</v>
      </c>
      <c r="DF114" s="27">
        <f t="shared" si="120"/>
        <v>1.5614833281201621</v>
      </c>
      <c r="DG114" s="27">
        <f t="shared" ca="1" si="141"/>
        <v>-1.0977422001599235E-2</v>
      </c>
      <c r="DH114" s="43">
        <f t="shared" ca="1" si="142"/>
        <v>0</v>
      </c>
      <c r="DI114" s="25">
        <f t="shared" si="69"/>
        <v>112.24025499999999</v>
      </c>
      <c r="DJ114" s="26">
        <f>IF(DJ113=0,IF($B113&gt;=$DK$14*DI113,1,0),IF($B113&lt;DI113*$DK$16,0,1))</f>
        <v>0</v>
      </c>
      <c r="DK114" s="23">
        <f t="shared" si="121"/>
        <v>6.2318989200111918E-3</v>
      </c>
      <c r="DL114" s="27">
        <f t="shared" si="122"/>
        <v>1.6110297185817322</v>
      </c>
      <c r="DM114" s="27">
        <f t="shared" ca="1" si="178"/>
        <v>0</v>
      </c>
      <c r="DN114" s="43">
        <f t="shared" ca="1" si="179"/>
        <v>0</v>
      </c>
      <c r="DO114" s="25">
        <f t="shared" si="70"/>
        <v>111.507234</v>
      </c>
      <c r="DP114" s="26">
        <f>IF(DP113=0,IF($B113&gt;=$DK$14*DO113,1,0),IF($B113&lt;DO113*$DK$16,0,1))</f>
        <v>0</v>
      </c>
      <c r="DQ114" s="23">
        <f t="shared" si="123"/>
        <v>6.2318989200111918E-3</v>
      </c>
      <c r="DR114" s="27">
        <f t="shared" si="124"/>
        <v>1.6907982378289117</v>
      </c>
      <c r="DS114" s="27">
        <f t="shared" ca="1" si="180"/>
        <v>0</v>
      </c>
      <c r="DT114" s="43">
        <f t="shared" ca="1" si="181"/>
        <v>0</v>
      </c>
      <c r="DU114" s="25">
        <f t="shared" si="71"/>
        <v>111.54219700000002</v>
      </c>
      <c r="DV114" s="26">
        <f>IF(DV113=0,IF($B113&gt;=$DK$14*DU113,1,0),IF($B113&lt;DU113*$DK$16,0,1))</f>
        <v>0</v>
      </c>
      <c r="DW114" s="23">
        <f t="shared" si="125"/>
        <v>6.2318989200111918E-3</v>
      </c>
      <c r="DX114" s="27">
        <f t="shared" si="126"/>
        <v>1.9798081440586157</v>
      </c>
      <c r="DY114" s="27">
        <f t="shared" ca="1" si="182"/>
        <v>-2.2936964200994669E-2</v>
      </c>
      <c r="DZ114" s="43">
        <f t="shared" ca="1" si="183"/>
        <v>0</v>
      </c>
      <c r="EA114" s="25">
        <f t="shared" si="139"/>
        <v>103.27269349999999</v>
      </c>
      <c r="EB114" s="26">
        <f>IF(EB113=0,IF($B113&gt;=$DK$14*EA113,1,0),IF($B113&lt;EA113*$DK$16,0,1))</f>
        <v>1</v>
      </c>
      <c r="EC114" s="23">
        <f t="shared" si="127"/>
        <v>7.3844034127442892E-2</v>
      </c>
      <c r="ED114" s="27">
        <f t="shared" si="128"/>
        <v>1.7269874333916173</v>
      </c>
      <c r="EE114" s="27">
        <f t="shared" ca="1" si="184"/>
        <v>0</v>
      </c>
      <c r="EF114" s="43">
        <f t="shared" ca="1" si="185"/>
        <v>0</v>
      </c>
      <c r="EG114" s="25">
        <f t="shared" si="72"/>
        <v>111.54219700000002</v>
      </c>
      <c r="EH114" s="34">
        <f t="shared" si="129"/>
        <v>0.25</v>
      </c>
      <c r="EI114" s="23">
        <f t="shared" si="130"/>
        <v>2.3134932721869117E-2</v>
      </c>
      <c r="EJ114" s="27">
        <f t="shared" si="131"/>
        <v>1.7566891137619705</v>
      </c>
      <c r="EK114" s="27">
        <f t="shared" ca="1" si="186"/>
        <v>0</v>
      </c>
      <c r="EL114" s="43">
        <f t="shared" ca="1" si="187"/>
        <v>0</v>
      </c>
      <c r="EM114" s="47"/>
      <c r="EN114" s="47"/>
      <c r="EO114" s="47"/>
      <c r="EP114" s="47"/>
      <c r="EQ114" s="47"/>
      <c r="ER114" s="47"/>
      <c r="ES114" s="47"/>
      <c r="ET114" s="47"/>
      <c r="EU114" s="47"/>
      <c r="EV114" s="47"/>
      <c r="EW114" s="47"/>
      <c r="EX114" s="47"/>
      <c r="EY114" s="47"/>
      <c r="EZ114" s="47"/>
      <c r="FA114" s="25">
        <f t="shared" si="73"/>
        <v>111.54219700000002</v>
      </c>
      <c r="FB114" s="26">
        <f t="shared" si="132"/>
        <v>0</v>
      </c>
      <c r="FC114" s="23">
        <f t="shared" si="133"/>
        <v>-7.3844034127442892E-2</v>
      </c>
      <c r="FD114" s="27">
        <f t="shared" si="134"/>
        <v>2.2760435431740889</v>
      </c>
      <c r="FE114" s="27">
        <f t="shared" ca="1" si="188"/>
        <v>-0.1027385443961969</v>
      </c>
      <c r="FF114" s="43">
        <f t="shared" ca="1" si="189"/>
        <v>0</v>
      </c>
      <c r="FG114" s="25">
        <f t="shared" si="74"/>
        <v>111.54219700000002</v>
      </c>
      <c r="FH114" s="26">
        <f t="shared" si="135"/>
        <v>0</v>
      </c>
      <c r="FI114" s="23">
        <f t="shared" si="136"/>
        <v>6.2318989200111918E-3</v>
      </c>
      <c r="FJ114" s="27">
        <f t="shared" si="137"/>
        <v>1.8553226768733342</v>
      </c>
      <c r="FK114" s="27">
        <f t="shared" ca="1" si="190"/>
        <v>-2.2936964200994781E-2</v>
      </c>
      <c r="FL114" s="43">
        <f t="shared" ca="1" si="191"/>
        <v>0</v>
      </c>
      <c r="FM114" s="47"/>
      <c r="FN114" s="47"/>
    </row>
    <row r="115" spans="1:170" x14ac:dyDescent="0.2">
      <c r="A115" s="30">
        <v>28156</v>
      </c>
      <c r="B115" s="34">
        <v>112.33492</v>
      </c>
      <c r="C115" s="23">
        <v>6.2941407129044613E-3</v>
      </c>
      <c r="D115" s="24">
        <f t="shared" si="143"/>
        <v>-3.3568620204112554E-2</v>
      </c>
      <c r="E115" s="25" t="e">
        <f>#N/A</f>
        <v>#N/A</v>
      </c>
      <c r="F115" s="26">
        <v>1</v>
      </c>
      <c r="G115" s="23">
        <f t="shared" si="75"/>
        <v>-3.3568620204112554E-2</v>
      </c>
      <c r="H115" s="27">
        <f t="shared" si="76"/>
        <v>1.276763869835573</v>
      </c>
      <c r="I115" s="27">
        <f t="shared" ca="1" si="144"/>
        <v>-3.3568620204112554E-2</v>
      </c>
      <c r="J115" s="43">
        <f t="shared" ca="1" si="145"/>
        <v>0</v>
      </c>
      <c r="K115" s="25" t="e">
        <f>#N/A</f>
        <v>#N/A</v>
      </c>
      <c r="L115" s="26">
        <v>0</v>
      </c>
      <c r="M115" s="23">
        <f t="shared" si="77"/>
        <v>6.2941407129044613E-3</v>
      </c>
      <c r="N115" s="27">
        <f t="shared" si="78"/>
        <v>1.3136422365733136</v>
      </c>
      <c r="O115" s="27">
        <f t="shared" ca="1" si="146"/>
        <v>0</v>
      </c>
      <c r="P115" s="43">
        <f t="shared" ca="1" si="147"/>
        <v>0</v>
      </c>
      <c r="Q115" s="25">
        <f t="shared" si="53"/>
        <v>111.54189599999999</v>
      </c>
      <c r="R115" s="26">
        <f t="shared" si="79"/>
        <v>1</v>
      </c>
      <c r="S115" s="23">
        <f t="shared" si="80"/>
        <v>-3.3568620204112554E-2</v>
      </c>
      <c r="T115" s="27">
        <f t="shared" si="81"/>
        <v>1.9133487163937031</v>
      </c>
      <c r="U115" s="27">
        <f t="shared" ca="1" si="148"/>
        <v>-5.5735622165208665E-2</v>
      </c>
      <c r="V115" s="43">
        <f t="shared" ca="1" si="149"/>
        <v>0</v>
      </c>
      <c r="W115" s="25">
        <f t="shared" si="54"/>
        <v>114.285875</v>
      </c>
      <c r="X115" s="26">
        <f t="shared" si="82"/>
        <v>1</v>
      </c>
      <c r="Y115" s="23">
        <f t="shared" si="83"/>
        <v>-3.3568620204112554E-2</v>
      </c>
      <c r="Z115" s="27">
        <f t="shared" si="84"/>
        <v>1.1407453215824781</v>
      </c>
      <c r="AA115" s="27">
        <f t="shared" ca="1" si="150"/>
        <v>-6.0660726131138376E-2</v>
      </c>
      <c r="AB115" s="43">
        <f t="shared" ca="1" si="151"/>
        <v>0</v>
      </c>
      <c r="AC115" s="25">
        <f t="shared" si="55"/>
        <v>111.61919800000001</v>
      </c>
      <c r="AD115" s="26">
        <f t="shared" si="85"/>
        <v>1</v>
      </c>
      <c r="AE115" s="23">
        <f t="shared" si="86"/>
        <v>-3.3568620204112554E-2</v>
      </c>
      <c r="AF115" s="27">
        <f t="shared" si="87"/>
        <v>1.3367594059437549</v>
      </c>
      <c r="AG115" s="27">
        <f t="shared" ca="1" si="152"/>
        <v>-7.2669747794811501E-2</v>
      </c>
      <c r="AH115" s="43">
        <f t="shared" ca="1" si="153"/>
        <v>0</v>
      </c>
      <c r="AI115" s="25">
        <f t="shared" si="56"/>
        <v>111.54189599999999</v>
      </c>
      <c r="AJ115" s="26">
        <f t="shared" si="88"/>
        <v>1</v>
      </c>
      <c r="AK115" s="23">
        <f t="shared" si="89"/>
        <v>-3.3568620204112554E-2</v>
      </c>
      <c r="AL115" s="27">
        <f t="shared" si="90"/>
        <v>1.9133487163937031</v>
      </c>
      <c r="AM115" s="27">
        <f t="shared" ca="1" si="154"/>
        <v>-5.5735622165208665E-2</v>
      </c>
      <c r="AN115" s="43">
        <f t="shared" ca="1" si="155"/>
        <v>0</v>
      </c>
      <c r="AO115" s="25">
        <f t="shared" si="57"/>
        <v>111.54189599999999</v>
      </c>
      <c r="AP115" s="34">
        <f t="shared" si="91"/>
        <v>1</v>
      </c>
      <c r="AQ115" s="23">
        <f t="shared" si="92"/>
        <v>-3.3568620204112554E-2</v>
      </c>
      <c r="AR115" s="27">
        <f t="shared" si="93"/>
        <v>1.4383785240067981</v>
      </c>
      <c r="AS115" s="27">
        <f t="shared" ca="1" si="156"/>
        <v>-5.7143846442517021E-2</v>
      </c>
      <c r="AT115" s="43">
        <f t="shared" ca="1" si="157"/>
        <v>0</v>
      </c>
      <c r="AU115" s="25">
        <f t="shared" si="58"/>
        <v>111.61919800000001</v>
      </c>
      <c r="AV115" s="26">
        <f t="shared" si="94"/>
        <v>1</v>
      </c>
      <c r="AW115" s="23">
        <f t="shared" si="95"/>
        <v>-3.3568620204112554E-2</v>
      </c>
      <c r="AX115" s="27">
        <f t="shared" si="96"/>
        <v>1.390705468055021</v>
      </c>
      <c r="AY115" s="27">
        <f t="shared" ca="1" si="158"/>
        <v>-6.1938294761371138E-2</v>
      </c>
      <c r="AZ115" s="43">
        <f t="shared" ca="1" si="159"/>
        <v>0</v>
      </c>
      <c r="BA115" s="25">
        <f t="shared" si="59"/>
        <v>111.61919800000001</v>
      </c>
      <c r="BB115" s="26">
        <f t="shared" si="97"/>
        <v>1</v>
      </c>
      <c r="BC115" s="23">
        <f t="shared" si="98"/>
        <v>-3.3568620204112554E-2</v>
      </c>
      <c r="BD115" s="27">
        <f t="shared" si="99"/>
        <v>1.7697752562962199</v>
      </c>
      <c r="BE115" s="27">
        <f t="shared" ca="1" si="160"/>
        <v>-5.5735622165208776E-2</v>
      </c>
      <c r="BF115" s="43">
        <f t="shared" ca="1" si="161"/>
        <v>0</v>
      </c>
      <c r="BG115" s="25">
        <f t="shared" si="60"/>
        <v>111.54189599999999</v>
      </c>
      <c r="BH115" s="26">
        <f t="shared" si="140"/>
        <v>1</v>
      </c>
      <c r="BI115" s="23">
        <f t="shared" si="100"/>
        <v>-3.3568620204112554E-2</v>
      </c>
      <c r="BJ115" s="27">
        <f t="shared" si="101"/>
        <v>1.6713812832142201</v>
      </c>
      <c r="BK115" s="27">
        <f t="shared" ca="1" si="162"/>
        <v>-3.3568620204112554E-2</v>
      </c>
      <c r="BL115" s="43">
        <f t="shared" ca="1" si="163"/>
        <v>0</v>
      </c>
      <c r="BM115" s="25">
        <f t="shared" si="61"/>
        <v>111.64518166666666</v>
      </c>
      <c r="BN115" s="26">
        <f t="shared" si="102"/>
        <v>0</v>
      </c>
      <c r="BO115" s="23">
        <f t="shared" si="103"/>
        <v>6.2941407129044613E-3</v>
      </c>
      <c r="BP115" s="27">
        <f t="shared" si="104"/>
        <v>1.71104143009812</v>
      </c>
      <c r="BQ115" s="27">
        <f t="shared" ca="1" si="164"/>
        <v>-2.6697748291899415E-2</v>
      </c>
      <c r="BR115" s="43">
        <f t="shared" ca="1" si="165"/>
        <v>0</v>
      </c>
      <c r="BS115" s="25">
        <f t="shared" si="62"/>
        <v>111.54189599999999</v>
      </c>
      <c r="BT115" s="34">
        <f t="shared" si="105"/>
        <v>0.75</v>
      </c>
      <c r="BU115" s="23">
        <f t="shared" si="106"/>
        <v>-2.36029299748583E-2</v>
      </c>
      <c r="BV115" s="27">
        <f t="shared" si="107"/>
        <v>1.6379785112075518</v>
      </c>
      <c r="BW115" s="27">
        <f t="shared" ca="1" si="166"/>
        <v>-3.4861689388348993E-2</v>
      </c>
      <c r="BX115" s="43">
        <f t="shared" ca="1" si="167"/>
        <v>0</v>
      </c>
      <c r="BY115" s="25">
        <f t="shared" si="63"/>
        <v>114.285875</v>
      </c>
      <c r="BZ115" s="50">
        <f>IF($B114&gt;=BY114,MIN(1,1/$CA$15+BZ114),0)</f>
        <v>0.5</v>
      </c>
      <c r="CA115" s="23">
        <f t="shared" si="108"/>
        <v>6.2941407129044613E-3</v>
      </c>
      <c r="CB115" s="27">
        <f t="shared" si="109"/>
        <v>1.2262041031990891</v>
      </c>
      <c r="CC115" s="27">
        <f t="shared" ca="1" si="168"/>
        <v>0</v>
      </c>
      <c r="CD115" s="43">
        <f t="shared" ca="1" si="169"/>
        <v>0</v>
      </c>
      <c r="CE115" s="25">
        <f t="shared" si="64"/>
        <v>111.61919800000001</v>
      </c>
      <c r="CF115" s="34">
        <f>IF($B114&gt;=CE114,MIN(1,1/$CA$15+CF114),0)</f>
        <v>0.5</v>
      </c>
      <c r="CG115" s="23">
        <f t="shared" si="110"/>
        <v>6.2941407129044613E-3</v>
      </c>
      <c r="CH115" s="27">
        <f t="shared" si="111"/>
        <v>1.3888723847097171</v>
      </c>
      <c r="CI115" s="27">
        <f t="shared" ca="1" si="170"/>
        <v>-2.3245708548747746E-2</v>
      </c>
      <c r="CJ115" s="43">
        <f t="shared" ca="1" si="171"/>
        <v>0</v>
      </c>
      <c r="CK115" s="25">
        <f t="shared" si="65"/>
        <v>111.54189599999999</v>
      </c>
      <c r="CL115" s="34">
        <f>IF($B114&gt;=CK114,MIN(1,1/$CA$15+CL114),0)</f>
        <v>0.5</v>
      </c>
      <c r="CM115" s="23">
        <f t="shared" si="112"/>
        <v>6.2941407129044613E-3</v>
      </c>
      <c r="CN115" s="27">
        <f t="shared" si="113"/>
        <v>1.8392780247464198</v>
      </c>
      <c r="CO115" s="27">
        <f t="shared" ca="1" si="172"/>
        <v>-1.6787191968298032E-2</v>
      </c>
      <c r="CP115" s="43">
        <f t="shared" ca="1" si="173"/>
        <v>0</v>
      </c>
      <c r="CQ115" s="25">
        <f t="shared" si="138"/>
        <v>104.849456</v>
      </c>
      <c r="CR115" s="34">
        <f>IF($B114&gt;=CQ114,MIN(1,1/$CA$15+CR114),0)</f>
        <v>1</v>
      </c>
      <c r="CS115" s="23">
        <f t="shared" si="114"/>
        <v>-3.3568620204112554E-2</v>
      </c>
      <c r="CT115" s="27">
        <f t="shared" si="115"/>
        <v>1.6181416876500514</v>
      </c>
      <c r="CU115" s="27">
        <f t="shared" ca="1" si="174"/>
        <v>-3.3568620204112554E-2</v>
      </c>
      <c r="CV115" s="43">
        <f t="shared" ca="1" si="175"/>
        <v>0</v>
      </c>
      <c r="CW115" s="25">
        <f t="shared" si="66"/>
        <v>111.54189599999999</v>
      </c>
      <c r="CX115" s="34">
        <f t="shared" si="116"/>
        <v>0.25</v>
      </c>
      <c r="CY115" s="23">
        <f t="shared" si="117"/>
        <v>-3.6715495163497924E-3</v>
      </c>
      <c r="CZ115" s="27">
        <f t="shared" si="118"/>
        <v>1.5119279001441011</v>
      </c>
      <c r="DA115" s="27">
        <f t="shared" ca="1" si="176"/>
        <v>-3.6715495163497369E-3</v>
      </c>
      <c r="DB115" s="43">
        <f t="shared" ca="1" si="177"/>
        <v>0</v>
      </c>
      <c r="DC115" s="25">
        <f t="shared" si="67"/>
        <v>111.54189599999999</v>
      </c>
      <c r="DD115" s="34">
        <f t="shared" si="68"/>
        <v>0.875</v>
      </c>
      <c r="DE115" s="23">
        <f t="shared" si="119"/>
        <v>-2.0281033231773549E-2</v>
      </c>
      <c r="DF115" s="27">
        <f t="shared" si="120"/>
        <v>1.5298148328516967</v>
      </c>
      <c r="DG115" s="27">
        <f t="shared" ca="1" si="141"/>
        <v>-3.103582177295916E-2</v>
      </c>
      <c r="DH115" s="43">
        <f t="shared" ca="1" si="142"/>
        <v>0</v>
      </c>
      <c r="DI115" s="25">
        <f t="shared" si="69"/>
        <v>114.285875</v>
      </c>
      <c r="DJ115" s="26">
        <f>IF(DJ114=0,IF($B114&gt;=$DK$14*DI114,1,0),IF($B114&lt;DI114*$DK$16,0,1))</f>
        <v>1</v>
      </c>
      <c r="DK115" s="23">
        <f t="shared" si="121"/>
        <v>-3.3568620204112554E-2</v>
      </c>
      <c r="DL115" s="27">
        <f t="shared" si="122"/>
        <v>1.5569496738211237</v>
      </c>
      <c r="DM115" s="27">
        <f t="shared" ca="1" si="178"/>
        <v>-3.3568620204112554E-2</v>
      </c>
      <c r="DN115" s="43">
        <f t="shared" ca="1" si="179"/>
        <v>0</v>
      </c>
      <c r="DO115" s="25">
        <f t="shared" si="70"/>
        <v>111.61919800000001</v>
      </c>
      <c r="DP115" s="26">
        <f>IF(DP114=0,IF($B114&gt;=$DK$14*DO114,1,0),IF($B114&lt;DO114*$DK$16,0,1))</f>
        <v>1</v>
      </c>
      <c r="DQ115" s="23">
        <f t="shared" si="123"/>
        <v>-3.3568620204112554E-2</v>
      </c>
      <c r="DR115" s="27">
        <f t="shared" si="124"/>
        <v>1.6340404739414502</v>
      </c>
      <c r="DS115" s="27">
        <f t="shared" ca="1" si="180"/>
        <v>-3.3568620204112554E-2</v>
      </c>
      <c r="DT115" s="43">
        <f t="shared" ca="1" si="181"/>
        <v>0</v>
      </c>
      <c r="DU115" s="25">
        <f t="shared" si="71"/>
        <v>111.54189599999999</v>
      </c>
      <c r="DV115" s="26">
        <f>IF(DV114=0,IF($B114&gt;=$DK$14*DU114,1,0),IF($B114&lt;DU114*$DK$16,0,1))</f>
        <v>1</v>
      </c>
      <c r="DW115" s="23">
        <f t="shared" si="125"/>
        <v>-3.3568620204112554E-2</v>
      </c>
      <c r="DX115" s="27">
        <f t="shared" si="126"/>
        <v>1.9133487163937031</v>
      </c>
      <c r="DY115" s="27">
        <f t="shared" ca="1" si="182"/>
        <v>-5.5735622165208665E-2</v>
      </c>
      <c r="DZ115" s="43">
        <f t="shared" ca="1" si="183"/>
        <v>0</v>
      </c>
      <c r="EA115" s="25">
        <f t="shared" si="139"/>
        <v>104.849456</v>
      </c>
      <c r="EB115" s="26">
        <f>IF(EB114=0,IF($B114&gt;=$DK$14*EA114,1,0),IF($B114&lt;EA114*$DK$16,0,1))</f>
        <v>1</v>
      </c>
      <c r="EC115" s="23">
        <f t="shared" si="127"/>
        <v>-3.3568620204112554E-2</v>
      </c>
      <c r="ED115" s="27">
        <f t="shared" si="128"/>
        <v>1.6690148481428191</v>
      </c>
      <c r="EE115" s="27">
        <f t="shared" ca="1" si="184"/>
        <v>-3.3568620204112443E-2</v>
      </c>
      <c r="EF115" s="43">
        <f t="shared" ca="1" si="185"/>
        <v>0</v>
      </c>
      <c r="EG115" s="25">
        <f t="shared" si="72"/>
        <v>111.54189599999999</v>
      </c>
      <c r="EH115" s="34">
        <f t="shared" si="129"/>
        <v>1</v>
      </c>
      <c r="EI115" s="23">
        <f t="shared" si="130"/>
        <v>-3.3568620204112554E-2</v>
      </c>
      <c r="EJ115" s="27">
        <f t="shared" si="131"/>
        <v>1.6977194840853957</v>
      </c>
      <c r="EK115" s="27">
        <f t="shared" ca="1" si="186"/>
        <v>-3.3568620204112554E-2</v>
      </c>
      <c r="EL115" s="43">
        <f t="shared" ca="1" si="187"/>
        <v>0</v>
      </c>
      <c r="EM115" s="47"/>
      <c r="EN115" s="47"/>
      <c r="EO115" s="47"/>
      <c r="EP115" s="47"/>
      <c r="EQ115" s="47"/>
      <c r="ER115" s="47"/>
      <c r="ES115" s="47"/>
      <c r="ET115" s="47"/>
      <c r="EU115" s="47"/>
      <c r="EV115" s="47"/>
      <c r="EW115" s="47"/>
      <c r="EX115" s="47"/>
      <c r="EY115" s="47"/>
      <c r="EZ115" s="47"/>
      <c r="FA115" s="25">
        <f t="shared" si="73"/>
        <v>111.54189599999999</v>
      </c>
      <c r="FB115" s="26">
        <f t="shared" si="132"/>
        <v>1</v>
      </c>
      <c r="FC115" s="23">
        <f t="shared" si="133"/>
        <v>-3.3568620204112554E-2</v>
      </c>
      <c r="FD115" s="27">
        <f t="shared" si="134"/>
        <v>2.1996399019052553</v>
      </c>
      <c r="FE115" s="27">
        <f t="shared" ca="1" si="188"/>
        <v>-0.13285837342315021</v>
      </c>
      <c r="FF115" s="43">
        <f t="shared" ca="1" si="189"/>
        <v>0</v>
      </c>
      <c r="FG115" s="25">
        <f t="shared" si="74"/>
        <v>111.54189599999999</v>
      </c>
      <c r="FH115" s="26">
        <f t="shared" si="135"/>
        <v>0</v>
      </c>
      <c r="FI115" s="23">
        <f t="shared" si="136"/>
        <v>6.2941407129044613E-3</v>
      </c>
      <c r="FJ115" s="27">
        <f t="shared" si="137"/>
        <v>1.8670003388694176</v>
      </c>
      <c r="FK115" s="27">
        <f t="shared" ca="1" si="190"/>
        <v>-1.6787191968298143E-2</v>
      </c>
      <c r="FL115" s="43">
        <f t="shared" ca="1" si="191"/>
        <v>0</v>
      </c>
      <c r="FM115" s="47"/>
      <c r="FN115" s="47"/>
    </row>
    <row r="116" spans="1:170" x14ac:dyDescent="0.2">
      <c r="A116" s="30">
        <v>28184</v>
      </c>
      <c r="B116" s="34">
        <v>111.84187</v>
      </c>
      <c r="C116" s="23">
        <v>6.3330203394686979E-3</v>
      </c>
      <c r="D116" s="24">
        <f t="shared" si="143"/>
        <v>-4.3891071449554397E-3</v>
      </c>
      <c r="E116" s="25" t="e">
        <f>#N/A</f>
        <v>#N/A</v>
      </c>
      <c r="F116" s="26">
        <v>1</v>
      </c>
      <c r="G116" s="23">
        <f t="shared" si="75"/>
        <v>-4.3891071449554397E-3</v>
      </c>
      <c r="H116" s="27">
        <f t="shared" si="76"/>
        <v>1.2711600164120567</v>
      </c>
      <c r="I116" s="27">
        <f t="shared" ca="1" si="144"/>
        <v>-3.7810391078283878E-2</v>
      </c>
      <c r="J116" s="43">
        <f t="shared" ca="1" si="145"/>
        <v>0</v>
      </c>
      <c r="K116" s="25" t="e">
        <f>#N/A</f>
        <v>#N/A</v>
      </c>
      <c r="L116" s="26">
        <v>0</v>
      </c>
      <c r="M116" s="23">
        <f t="shared" si="77"/>
        <v>6.3330203394686979E-3</v>
      </c>
      <c r="N116" s="27">
        <f t="shared" si="78"/>
        <v>1.3219615595763174</v>
      </c>
      <c r="O116" s="27">
        <f t="shared" ca="1" si="146"/>
        <v>0</v>
      </c>
      <c r="P116" s="43">
        <f t="shared" ca="1" si="147"/>
        <v>0</v>
      </c>
      <c r="Q116" s="25">
        <f t="shared" si="53"/>
        <v>111.579295</v>
      </c>
      <c r="R116" s="26">
        <f t="shared" si="79"/>
        <v>1</v>
      </c>
      <c r="S116" s="23">
        <f t="shared" si="80"/>
        <v>-4.3891071449554397E-3</v>
      </c>
      <c r="T116" s="27">
        <f t="shared" si="81"/>
        <v>1.904950823871788</v>
      </c>
      <c r="U116" s="27">
        <f t="shared" ca="1" si="148"/>
        <v>-5.9880099692690369E-2</v>
      </c>
      <c r="V116" s="43">
        <f t="shared" ca="1" si="149"/>
        <v>0</v>
      </c>
      <c r="W116" s="25">
        <f t="shared" si="54"/>
        <v>112.08839499999999</v>
      </c>
      <c r="X116" s="26">
        <f t="shared" si="82"/>
        <v>0</v>
      </c>
      <c r="Y116" s="23">
        <f t="shared" si="83"/>
        <v>6.3330203394686979E-3</v>
      </c>
      <c r="Z116" s="27">
        <f t="shared" si="84"/>
        <v>1.1479696849062138</v>
      </c>
      <c r="AA116" s="27">
        <f t="shared" ca="1" si="150"/>
        <v>-5.4711871404065082E-2</v>
      </c>
      <c r="AB116" s="43">
        <f t="shared" ca="1" si="151"/>
        <v>0</v>
      </c>
      <c r="AC116" s="25">
        <f t="shared" si="55"/>
        <v>111.465526</v>
      </c>
      <c r="AD116" s="26">
        <f t="shared" si="85"/>
        <v>1</v>
      </c>
      <c r="AE116" s="23">
        <f t="shared" si="86"/>
        <v>-4.3891071449554397E-3</v>
      </c>
      <c r="AF116" s="27">
        <f t="shared" si="87"/>
        <v>1.3308922256840408</v>
      </c>
      <c r="AG116" s="27">
        <f t="shared" ca="1" si="152"/>
        <v>-7.6739899630498654E-2</v>
      </c>
      <c r="AH116" s="43">
        <f t="shared" ca="1" si="153"/>
        <v>0</v>
      </c>
      <c r="AI116" s="25">
        <f t="shared" si="56"/>
        <v>111.579295</v>
      </c>
      <c r="AJ116" s="26">
        <f t="shared" si="88"/>
        <v>1</v>
      </c>
      <c r="AK116" s="23">
        <f t="shared" si="89"/>
        <v>-4.3891071449554397E-3</v>
      </c>
      <c r="AL116" s="27">
        <f t="shared" si="90"/>
        <v>1.904950823871788</v>
      </c>
      <c r="AM116" s="27">
        <f t="shared" ca="1" si="154"/>
        <v>-5.9880099692690369E-2</v>
      </c>
      <c r="AN116" s="43">
        <f t="shared" ca="1" si="155"/>
        <v>0</v>
      </c>
      <c r="AO116" s="25">
        <f t="shared" si="57"/>
        <v>111.579295</v>
      </c>
      <c r="AP116" s="34">
        <f t="shared" si="91"/>
        <v>0.66666666666666663</v>
      </c>
      <c r="AQ116" s="23">
        <f t="shared" si="92"/>
        <v>-8.1506465014739382E-4</v>
      </c>
      <c r="AR116" s="27">
        <f t="shared" si="93"/>
        <v>1.437206152518349</v>
      </c>
      <c r="AS116" s="27">
        <f t="shared" ca="1" si="156"/>
        <v>-5.7912335163455619E-2</v>
      </c>
      <c r="AT116" s="43">
        <f t="shared" ca="1" si="157"/>
        <v>0</v>
      </c>
      <c r="AU116" s="25">
        <f t="shared" si="58"/>
        <v>111.465526</v>
      </c>
      <c r="AV116" s="26">
        <f t="shared" si="94"/>
        <v>1</v>
      </c>
      <c r="AW116" s="23">
        <f t="shared" si="95"/>
        <v>-4.3891071449554397E-3</v>
      </c>
      <c r="AX116" s="27">
        <f t="shared" si="96"/>
        <v>1.3846015127486522</v>
      </c>
      <c r="AY116" s="27">
        <f t="shared" ca="1" si="158"/>
        <v>-6.6055548094243077E-2</v>
      </c>
      <c r="AZ116" s="43">
        <f t="shared" ca="1" si="159"/>
        <v>0</v>
      </c>
      <c r="BA116" s="25">
        <f t="shared" si="59"/>
        <v>111.465526</v>
      </c>
      <c r="BB116" s="26">
        <f t="shared" si="97"/>
        <v>1</v>
      </c>
      <c r="BC116" s="23">
        <f t="shared" si="98"/>
        <v>-4.3891071449554397E-3</v>
      </c>
      <c r="BD116" s="27">
        <f t="shared" si="99"/>
        <v>1.7620075230738448</v>
      </c>
      <c r="BE116" s="27">
        <f t="shared" ca="1" si="160"/>
        <v>-5.988009969269048E-2</v>
      </c>
      <c r="BF116" s="43">
        <f t="shared" ca="1" si="161"/>
        <v>0</v>
      </c>
      <c r="BG116" s="25">
        <f t="shared" si="60"/>
        <v>111.579295</v>
      </c>
      <c r="BH116" s="26">
        <f t="shared" si="140"/>
        <v>1</v>
      </c>
      <c r="BI116" s="23">
        <f t="shared" si="100"/>
        <v>-4.3891071449554397E-3</v>
      </c>
      <c r="BJ116" s="27">
        <f t="shared" si="101"/>
        <v>1.6640454116821197</v>
      </c>
      <c r="BK116" s="27">
        <f t="shared" ca="1" si="162"/>
        <v>-3.7810391078283878E-2</v>
      </c>
      <c r="BL116" s="43">
        <f t="shared" ca="1" si="163"/>
        <v>0</v>
      </c>
      <c r="BM116" s="25">
        <f t="shared" si="61"/>
        <v>111.65631</v>
      </c>
      <c r="BN116" s="26">
        <f t="shared" si="102"/>
        <v>1</v>
      </c>
      <c r="BO116" s="23">
        <f t="shared" si="103"/>
        <v>-4.3891071449554397E-3</v>
      </c>
      <c r="BP116" s="27">
        <f t="shared" si="104"/>
        <v>1.7035314859319617</v>
      </c>
      <c r="BQ116" s="27">
        <f t="shared" ca="1" si="164"/>
        <v>-3.0969676159072645E-2</v>
      </c>
      <c r="BR116" s="43">
        <f t="shared" ca="1" si="165"/>
        <v>0</v>
      </c>
      <c r="BS116" s="25">
        <f t="shared" si="62"/>
        <v>111.579295</v>
      </c>
      <c r="BT116" s="34">
        <f t="shared" si="105"/>
        <v>1</v>
      </c>
      <c r="BU116" s="23">
        <f t="shared" si="106"/>
        <v>-4.3891071449554397E-3</v>
      </c>
      <c r="BV116" s="27">
        <f t="shared" si="107"/>
        <v>1.6307892480207273</v>
      </c>
      <c r="BW116" s="27">
        <f t="shared" ca="1" si="166"/>
        <v>-3.9097784843324823E-2</v>
      </c>
      <c r="BX116" s="43">
        <f t="shared" ca="1" si="167"/>
        <v>0</v>
      </c>
      <c r="BY116" s="25">
        <f t="shared" si="63"/>
        <v>112.08839499999999</v>
      </c>
      <c r="BZ116" s="50">
        <f>IF($B115&gt;=BY115,MIN(1,1/$CA$15+BZ115),0)</f>
        <v>0</v>
      </c>
      <c r="CA116" s="23">
        <f t="shared" si="108"/>
        <v>6.3330203394686979E-3</v>
      </c>
      <c r="CB116" s="27">
        <f t="shared" si="109"/>
        <v>1.233969678724989</v>
      </c>
      <c r="CC116" s="27">
        <f t="shared" ca="1" si="168"/>
        <v>0</v>
      </c>
      <c r="CD116" s="43">
        <f t="shared" ca="1" si="169"/>
        <v>0</v>
      </c>
      <c r="CE116" s="25">
        <f t="shared" si="64"/>
        <v>111.465526</v>
      </c>
      <c r="CF116" s="34">
        <f>IF($B115&gt;=CE115,MIN(1,1/$CA$15+CF115),0)</f>
        <v>1</v>
      </c>
      <c r="CG116" s="23">
        <f t="shared" si="110"/>
        <v>-4.3891071449554397E-3</v>
      </c>
      <c r="CH116" s="27">
        <f t="shared" si="111"/>
        <v>1.3827764750025564</v>
      </c>
      <c r="CI116" s="27">
        <f t="shared" ca="1" si="170"/>
        <v>-2.7532787788222324E-2</v>
      </c>
      <c r="CJ116" s="43">
        <f t="shared" ca="1" si="171"/>
        <v>0</v>
      </c>
      <c r="CK116" s="25">
        <f t="shared" si="65"/>
        <v>111.579295</v>
      </c>
      <c r="CL116" s="34">
        <f>IF($B115&gt;=CK115,MIN(1,1/$CA$15+CL115),0)</f>
        <v>1</v>
      </c>
      <c r="CM116" s="23">
        <f t="shared" si="112"/>
        <v>-4.3891071449554397E-3</v>
      </c>
      <c r="CN116" s="27">
        <f t="shared" si="113"/>
        <v>1.8312052364264457</v>
      </c>
      <c r="CO116" s="27">
        <f t="shared" ca="1" si="172"/>
        <v>-2.11026183290417E-2</v>
      </c>
      <c r="CP116" s="43">
        <f t="shared" ca="1" si="173"/>
        <v>0</v>
      </c>
      <c r="CQ116" s="25">
        <f t="shared" si="138"/>
        <v>106.13400850000002</v>
      </c>
      <c r="CR116" s="34">
        <f>IF($B115&gt;=CQ115,MIN(1,1/$CA$15+CR115),0)</f>
        <v>1</v>
      </c>
      <c r="CS116" s="23">
        <f t="shared" si="114"/>
        <v>-4.3891071449554397E-3</v>
      </c>
      <c r="CT116" s="27">
        <f t="shared" si="115"/>
        <v>1.6110394904072363</v>
      </c>
      <c r="CU116" s="27">
        <f t="shared" ca="1" si="174"/>
        <v>-3.7810391078283878E-2</v>
      </c>
      <c r="CV116" s="43">
        <f t="shared" ca="1" si="175"/>
        <v>0</v>
      </c>
      <c r="CW116" s="25">
        <f t="shared" si="66"/>
        <v>111.579295</v>
      </c>
      <c r="CX116" s="34">
        <f t="shared" si="116"/>
        <v>0.75</v>
      </c>
      <c r="CY116" s="23">
        <f t="shared" si="117"/>
        <v>-1.7085752738494053E-3</v>
      </c>
      <c r="CZ116" s="27">
        <f t="shared" si="118"/>
        <v>1.5093446575180718</v>
      </c>
      <c r="DA116" s="27">
        <f t="shared" ca="1" si="176"/>
        <v>-5.3738516714788576E-3</v>
      </c>
      <c r="DB116" s="43">
        <f t="shared" ca="1" si="177"/>
        <v>0</v>
      </c>
      <c r="DC116" s="25">
        <f t="shared" si="67"/>
        <v>111.579295</v>
      </c>
      <c r="DD116" s="34">
        <f t="shared" si="68"/>
        <v>0.83333333333333326</v>
      </c>
      <c r="DE116" s="23">
        <f t="shared" si="119"/>
        <v>-2.3042490229840799E-3</v>
      </c>
      <c r="DF116" s="27">
        <f t="shared" si="120"/>
        <v>1.5262897585177517</v>
      </c>
      <c r="DG116" s="27">
        <f t="shared" ca="1" si="141"/>
        <v>-3.3268556533945337E-2</v>
      </c>
      <c r="DH116" s="43">
        <f t="shared" ca="1" si="142"/>
        <v>0</v>
      </c>
      <c r="DI116" s="25">
        <f t="shared" si="69"/>
        <v>112.08839499999999</v>
      </c>
      <c r="DJ116" s="26">
        <f>IF(DJ115=0,IF($B115&gt;=$DK$14*DI115,1,0),IF($B115&lt;DI115*$DK$16,0,1))</f>
        <v>0</v>
      </c>
      <c r="DK116" s="23">
        <f t="shared" si="121"/>
        <v>6.3330203394686979E-3</v>
      </c>
      <c r="DL116" s="27">
        <f t="shared" si="122"/>
        <v>1.5668098677729621</v>
      </c>
      <c r="DM116" s="27">
        <f t="shared" ca="1" si="178"/>
        <v>-2.744819061916437E-2</v>
      </c>
      <c r="DN116" s="43">
        <f t="shared" ca="1" si="179"/>
        <v>0</v>
      </c>
      <c r="DO116" s="25">
        <f t="shared" si="70"/>
        <v>111.465526</v>
      </c>
      <c r="DP116" s="26">
        <f>IF(DP115=0,IF($B115&gt;=$DK$14*DO115,1,0),IF($B115&lt;DO115*$DK$16,0,1))</f>
        <v>1</v>
      </c>
      <c r="DQ116" s="23">
        <f t="shared" si="123"/>
        <v>-4.3891071449554397E-3</v>
      </c>
      <c r="DR116" s="27">
        <f t="shared" si="124"/>
        <v>1.6268684952221275</v>
      </c>
      <c r="DS116" s="27">
        <f t="shared" ca="1" si="180"/>
        <v>-3.7810391078283767E-2</v>
      </c>
      <c r="DT116" s="43">
        <f t="shared" ca="1" si="181"/>
        <v>0</v>
      </c>
      <c r="DU116" s="25">
        <f t="shared" si="71"/>
        <v>111.579295</v>
      </c>
      <c r="DV116" s="26">
        <f>IF(DV115=0,IF($B115&gt;=$DK$14*DU115,1,0),IF($B115&lt;DU115*$DK$16,0,1))</f>
        <v>1</v>
      </c>
      <c r="DW116" s="23">
        <f t="shared" si="125"/>
        <v>-4.3891071449554397E-3</v>
      </c>
      <c r="DX116" s="27">
        <f t="shared" si="126"/>
        <v>1.904950823871788</v>
      </c>
      <c r="DY116" s="27">
        <f t="shared" ca="1" si="182"/>
        <v>-5.9880099692690369E-2</v>
      </c>
      <c r="DZ116" s="43">
        <f t="shared" ca="1" si="183"/>
        <v>0</v>
      </c>
      <c r="EA116" s="25">
        <f t="shared" si="139"/>
        <v>106.13400850000002</v>
      </c>
      <c r="EB116" s="26">
        <f>IF(EB115=0,IF($B115&gt;=$DK$14*EA115,1,0),IF($B115&lt;EA115*$DK$16,0,1))</f>
        <v>1</v>
      </c>
      <c r="EC116" s="23">
        <f t="shared" si="127"/>
        <v>-4.3891071449554397E-3</v>
      </c>
      <c r="ED116" s="27">
        <f t="shared" si="128"/>
        <v>1.6616893631477987</v>
      </c>
      <c r="EE116" s="27">
        <f t="shared" ca="1" si="184"/>
        <v>-3.7810391078283767E-2</v>
      </c>
      <c r="EF116" s="43">
        <f t="shared" ca="1" si="185"/>
        <v>0</v>
      </c>
      <c r="EG116" s="25">
        <f t="shared" si="72"/>
        <v>111.579295</v>
      </c>
      <c r="EH116" s="34">
        <f t="shared" si="129"/>
        <v>0.75</v>
      </c>
      <c r="EI116" s="23">
        <f t="shared" si="130"/>
        <v>-1.7085752738494053E-3</v>
      </c>
      <c r="EJ116" s="27">
        <f t="shared" si="131"/>
        <v>1.6948188025529551</v>
      </c>
      <c r="EK116" s="27">
        <f t="shared" ca="1" si="186"/>
        <v>-3.5219840963503946E-2</v>
      </c>
      <c r="EL116" s="43">
        <f t="shared" ca="1" si="187"/>
        <v>0</v>
      </c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25">
        <f t="shared" si="73"/>
        <v>111.579295</v>
      </c>
      <c r="FB116" s="26">
        <f t="shared" si="132"/>
        <v>1</v>
      </c>
      <c r="FC116" s="23">
        <f t="shared" si="133"/>
        <v>-4.3891071449554397E-3</v>
      </c>
      <c r="FD116" s="27">
        <f t="shared" si="134"/>
        <v>2.189985446695474</v>
      </c>
      <c r="FE116" s="27">
        <f t="shared" ca="1" si="188"/>
        <v>-0.13666435093204687</v>
      </c>
      <c r="FF116" s="43">
        <f t="shared" ca="1" si="189"/>
        <v>0</v>
      </c>
      <c r="FG116" s="25">
        <f t="shared" si="74"/>
        <v>111.579295</v>
      </c>
      <c r="FH116" s="26">
        <f t="shared" si="135"/>
        <v>0</v>
      </c>
      <c r="FI116" s="23">
        <f t="shared" si="136"/>
        <v>6.3330203394686979E-3</v>
      </c>
      <c r="FJ116" s="27">
        <f t="shared" si="137"/>
        <v>1.8788240899892725</v>
      </c>
      <c r="FK116" s="27">
        <f t="shared" ca="1" si="190"/>
        <v>-1.0560485257007257E-2</v>
      </c>
      <c r="FL116" s="43">
        <f t="shared" ca="1" si="191"/>
        <v>0</v>
      </c>
      <c r="FM116" s="47"/>
      <c r="FN116" s="47"/>
    </row>
    <row r="117" spans="1:170" x14ac:dyDescent="0.2">
      <c r="A117" s="30">
        <v>28215</v>
      </c>
      <c r="B117" s="34">
        <v>111.14270999999999</v>
      </c>
      <c r="C117" s="23">
        <v>6.3485675647316775E-3</v>
      </c>
      <c r="D117" s="24">
        <f t="shared" si="143"/>
        <v>-6.2513260910248558E-3</v>
      </c>
      <c r="E117" s="25" t="e">
        <f>#N/A</f>
        <v>#N/A</v>
      </c>
      <c r="F117" s="26">
        <v>1</v>
      </c>
      <c r="G117" s="23">
        <f t="shared" si="75"/>
        <v>-6.2513260910248558E-3</v>
      </c>
      <c r="H117" s="27">
        <f t="shared" si="76"/>
        <v>1.2632135806355924</v>
      </c>
      <c r="I117" s="27">
        <f t="shared" ca="1" si="144"/>
        <v>-4.382535208504923E-2</v>
      </c>
      <c r="J117" s="43">
        <f t="shared" ca="1" si="145"/>
        <v>0</v>
      </c>
      <c r="K117" s="25" t="e">
        <f>#N/A</f>
        <v>#N/A</v>
      </c>
      <c r="L117" s="26">
        <v>0</v>
      </c>
      <c r="M117" s="23">
        <f t="shared" si="77"/>
        <v>6.3485675647316775E-3</v>
      </c>
      <c r="N117" s="27">
        <f t="shared" si="78"/>
        <v>1.3303541218552657</v>
      </c>
      <c r="O117" s="27">
        <f t="shared" ca="1" si="146"/>
        <v>0</v>
      </c>
      <c r="P117" s="43">
        <f t="shared" ca="1" si="147"/>
        <v>0</v>
      </c>
      <c r="Q117" s="25">
        <f t="shared" si="53"/>
        <v>111.73249800000001</v>
      </c>
      <c r="R117" s="26">
        <f t="shared" si="79"/>
        <v>1</v>
      </c>
      <c r="S117" s="23">
        <f t="shared" si="80"/>
        <v>-6.2513260910248558E-3</v>
      </c>
      <c r="T117" s="27">
        <f t="shared" si="81"/>
        <v>1.8930423550843991</v>
      </c>
      <c r="U117" s="27">
        <f t="shared" ca="1" si="148"/>
        <v>-6.57570957541731E-2</v>
      </c>
      <c r="V117" s="43">
        <f t="shared" ca="1" si="149"/>
        <v>0</v>
      </c>
      <c r="W117" s="25">
        <f t="shared" si="54"/>
        <v>111.49229</v>
      </c>
      <c r="X117" s="26">
        <f t="shared" si="82"/>
        <v>0</v>
      </c>
      <c r="Y117" s="23">
        <f t="shared" si="83"/>
        <v>6.3485675647316775E-3</v>
      </c>
      <c r="Z117" s="27">
        <f t="shared" si="84"/>
        <v>1.1552576480131045</v>
      </c>
      <c r="AA117" s="27">
        <f t="shared" ca="1" si="150"/>
        <v>-4.8710645851535173E-2</v>
      </c>
      <c r="AB117" s="43">
        <f t="shared" ca="1" si="151"/>
        <v>0</v>
      </c>
      <c r="AC117" s="25">
        <f t="shared" si="55"/>
        <v>111.96000199999999</v>
      </c>
      <c r="AD117" s="26">
        <f t="shared" si="85"/>
        <v>1</v>
      </c>
      <c r="AE117" s="23">
        <f t="shared" si="86"/>
        <v>-6.2513260910248558E-3</v>
      </c>
      <c r="AF117" s="27">
        <f t="shared" si="87"/>
        <v>1.32257238438928</v>
      </c>
      <c r="AG117" s="27">
        <f t="shared" ca="1" si="152"/>
        <v>-8.2511499584740688E-2</v>
      </c>
      <c r="AH117" s="43">
        <f t="shared" ca="1" si="153"/>
        <v>0</v>
      </c>
      <c r="AI117" s="25">
        <f t="shared" si="56"/>
        <v>111.73249800000001</v>
      </c>
      <c r="AJ117" s="26">
        <f t="shared" si="88"/>
        <v>1</v>
      </c>
      <c r="AK117" s="23">
        <f t="shared" si="89"/>
        <v>-6.2513260910248558E-3</v>
      </c>
      <c r="AL117" s="27">
        <f t="shared" si="90"/>
        <v>1.8930423550843991</v>
      </c>
      <c r="AM117" s="27">
        <f t="shared" ca="1" si="154"/>
        <v>-6.57570957541731E-2</v>
      </c>
      <c r="AN117" s="43">
        <f t="shared" ca="1" si="155"/>
        <v>0</v>
      </c>
      <c r="AO117" s="25">
        <f t="shared" si="57"/>
        <v>111.73249800000001</v>
      </c>
      <c r="AP117" s="34">
        <f t="shared" si="91"/>
        <v>0.66666666666666663</v>
      </c>
      <c r="AQ117" s="23">
        <f t="shared" si="92"/>
        <v>-2.0513615391060114E-3</v>
      </c>
      <c r="AR117" s="27">
        <f t="shared" si="93"/>
        <v>1.4342579230933064</v>
      </c>
      <c r="AS117" s="27">
        <f t="shared" ca="1" si="156"/>
        <v>-5.9844897565567545E-2</v>
      </c>
      <c r="AT117" s="43">
        <f t="shared" ca="1" si="157"/>
        <v>0</v>
      </c>
      <c r="AU117" s="25">
        <f t="shared" si="58"/>
        <v>111.96000199999999</v>
      </c>
      <c r="AV117" s="26">
        <f t="shared" si="94"/>
        <v>1</v>
      </c>
      <c r="AW117" s="23">
        <f t="shared" si="95"/>
        <v>-6.2513260910248558E-3</v>
      </c>
      <c r="AX117" s="27">
        <f t="shared" si="96"/>
        <v>1.375945917186334</v>
      </c>
      <c r="AY117" s="27">
        <f t="shared" ca="1" si="158"/>
        <v>-7.1893939414009456E-2</v>
      </c>
      <c r="AZ117" s="43">
        <f t="shared" ca="1" si="159"/>
        <v>0</v>
      </c>
      <c r="BA117" s="25">
        <f t="shared" si="59"/>
        <v>111.96000199999999</v>
      </c>
      <c r="BB117" s="26">
        <f t="shared" si="97"/>
        <v>1</v>
      </c>
      <c r="BC117" s="23">
        <f t="shared" si="98"/>
        <v>-6.2513260910248558E-3</v>
      </c>
      <c r="BD117" s="27">
        <f t="shared" si="99"/>
        <v>1.7509926394722712</v>
      </c>
      <c r="BE117" s="27">
        <f t="shared" ca="1" si="160"/>
        <v>-6.5757095754173212E-2</v>
      </c>
      <c r="BF117" s="43">
        <f t="shared" ca="1" si="161"/>
        <v>0</v>
      </c>
      <c r="BG117" s="25">
        <f t="shared" si="60"/>
        <v>111.73249800000001</v>
      </c>
      <c r="BH117" s="26">
        <f t="shared" si="140"/>
        <v>1</v>
      </c>
      <c r="BI117" s="23">
        <f t="shared" si="100"/>
        <v>-6.2513260910248558E-3</v>
      </c>
      <c r="BJ117" s="27">
        <f t="shared" si="101"/>
        <v>1.6536429211834212</v>
      </c>
      <c r="BK117" s="27">
        <f t="shared" ca="1" si="162"/>
        <v>-4.382535208504923E-2</v>
      </c>
      <c r="BL117" s="43">
        <f t="shared" ca="1" si="163"/>
        <v>0</v>
      </c>
      <c r="BM117" s="25">
        <f t="shared" si="61"/>
        <v>111.41172333333333</v>
      </c>
      <c r="BN117" s="26">
        <f t="shared" si="102"/>
        <v>0</v>
      </c>
      <c r="BO117" s="23">
        <f t="shared" si="103"/>
        <v>6.3485675647316775E-3</v>
      </c>
      <c r="BP117" s="27">
        <f t="shared" si="104"/>
        <v>1.7143464706690485</v>
      </c>
      <c r="BQ117" s="27">
        <f t="shared" ca="1" si="164"/>
        <v>-2.4817721675894688E-2</v>
      </c>
      <c r="BR117" s="43">
        <f t="shared" ca="1" si="165"/>
        <v>0</v>
      </c>
      <c r="BS117" s="25">
        <f t="shared" si="62"/>
        <v>111.73249800000001</v>
      </c>
      <c r="BT117" s="34">
        <f t="shared" si="105"/>
        <v>0.75</v>
      </c>
      <c r="BU117" s="23">
        <f t="shared" si="106"/>
        <v>-3.1013526770857225E-3</v>
      </c>
      <c r="BV117" s="27">
        <f t="shared" si="107"/>
        <v>1.6257315954206155</v>
      </c>
      <c r="BW117" s="27">
        <f t="shared" ca="1" si="166"/>
        <v>-4.2077881500718561E-2</v>
      </c>
      <c r="BX117" s="43">
        <f t="shared" ca="1" si="167"/>
        <v>0</v>
      </c>
      <c r="BY117" s="25">
        <f t="shared" si="63"/>
        <v>111.49229</v>
      </c>
      <c r="BZ117" s="50">
        <f>IF($B116&gt;=BY116,MIN(1,1/$CA$15+BZ116),0)</f>
        <v>0</v>
      </c>
      <c r="CA117" s="23">
        <f t="shared" si="108"/>
        <v>6.3485675647316775E-3</v>
      </c>
      <c r="CB117" s="27">
        <f t="shared" si="109"/>
        <v>1.2418036186032049</v>
      </c>
      <c r="CC117" s="27">
        <f t="shared" ca="1" si="168"/>
        <v>0</v>
      </c>
      <c r="CD117" s="43">
        <f t="shared" ca="1" si="169"/>
        <v>0</v>
      </c>
      <c r="CE117" s="25">
        <f t="shared" si="64"/>
        <v>111.96000199999999</v>
      </c>
      <c r="CF117" s="34">
        <f>IF($B116&gt;=CE116,MIN(1,1/$CA$15+CF116),0)</f>
        <v>1</v>
      </c>
      <c r="CG117" s="23">
        <f t="shared" si="110"/>
        <v>-6.2513260910248558E-3</v>
      </c>
      <c r="CH117" s="27">
        <f t="shared" si="111"/>
        <v>1.3741322883463176</v>
      </c>
      <c r="CI117" s="27">
        <f t="shared" ca="1" si="170"/>
        <v>-3.3611997444587982E-2</v>
      </c>
      <c r="CJ117" s="43">
        <f t="shared" ca="1" si="171"/>
        <v>0</v>
      </c>
      <c r="CK117" s="25">
        <f t="shared" si="65"/>
        <v>111.73249800000001</v>
      </c>
      <c r="CL117" s="34">
        <f>IF($B116&gt;=CK116,MIN(1,1/$CA$15+CL116),0)</f>
        <v>1</v>
      </c>
      <c r="CM117" s="23">
        <f t="shared" si="112"/>
        <v>-6.2513260910248558E-3</v>
      </c>
      <c r="CN117" s="27">
        <f t="shared" si="113"/>
        <v>1.8197577753539518</v>
      </c>
      <c r="CO117" s="27">
        <f t="shared" ca="1" si="172"/>
        <v>-2.7222025071517275E-2</v>
      </c>
      <c r="CP117" s="43">
        <f t="shared" ca="1" si="173"/>
        <v>0</v>
      </c>
      <c r="CQ117" s="25">
        <f t="shared" si="138"/>
        <v>107.6238805</v>
      </c>
      <c r="CR117" s="34">
        <f>IF($B116&gt;=CQ116,MIN(1,1/$CA$15+CR116),0)</f>
        <v>1</v>
      </c>
      <c r="CS117" s="23">
        <f t="shared" si="114"/>
        <v>-6.2513260910248558E-3</v>
      </c>
      <c r="CT117" s="27">
        <f t="shared" si="115"/>
        <v>1.6009683572071822</v>
      </c>
      <c r="CU117" s="27">
        <f t="shared" ca="1" si="174"/>
        <v>-4.3825352085049119E-2</v>
      </c>
      <c r="CV117" s="43">
        <f t="shared" ca="1" si="175"/>
        <v>0</v>
      </c>
      <c r="CW117" s="25">
        <f t="shared" si="66"/>
        <v>111.73249800000001</v>
      </c>
      <c r="CX117" s="34">
        <f t="shared" si="116"/>
        <v>0.75</v>
      </c>
      <c r="CY117" s="23">
        <f t="shared" si="117"/>
        <v>-3.1013526770857225E-3</v>
      </c>
      <c r="CZ117" s="27">
        <f t="shared" si="118"/>
        <v>1.5046636474238331</v>
      </c>
      <c r="DA117" s="27">
        <f t="shared" ca="1" si="176"/>
        <v>-8.4585381392969783E-3</v>
      </c>
      <c r="DB117" s="43">
        <f t="shared" ca="1" si="177"/>
        <v>0</v>
      </c>
      <c r="DC117" s="25">
        <f t="shared" si="67"/>
        <v>111.73249800000001</v>
      </c>
      <c r="DD117" s="34">
        <f t="shared" si="68"/>
        <v>0.70833333333333326</v>
      </c>
      <c r="DE117" s="23">
        <f t="shared" si="119"/>
        <v>-2.7513556310924856E-3</v>
      </c>
      <c r="DF117" s="27">
        <f t="shared" si="120"/>
        <v>1.522090392595975</v>
      </c>
      <c r="DG117" s="27">
        <f t="shared" ca="1" si="141"/>
        <v>-3.5928378534679895E-2</v>
      </c>
      <c r="DH117" s="43">
        <f t="shared" ca="1" si="142"/>
        <v>0</v>
      </c>
      <c r="DI117" s="25">
        <f t="shared" si="69"/>
        <v>111.49229</v>
      </c>
      <c r="DJ117" s="26">
        <f>IF(DJ116=0,IF($B116&gt;=$DK$14*DI116,1,0),IF($B116&lt;DI116*$DK$16,0,1))</f>
        <v>0</v>
      </c>
      <c r="DK117" s="23">
        <f t="shared" si="121"/>
        <v>6.3485675647316775E-3</v>
      </c>
      <c r="DL117" s="27">
        <f t="shared" si="122"/>
        <v>1.576756866079607</v>
      </c>
      <c r="DM117" s="27">
        <f t="shared" ca="1" si="178"/>
        <v>-2.1273879747108149E-2</v>
      </c>
      <c r="DN117" s="43">
        <f t="shared" ca="1" si="179"/>
        <v>0</v>
      </c>
      <c r="DO117" s="25">
        <f t="shared" si="70"/>
        <v>111.96000199999999</v>
      </c>
      <c r="DP117" s="26">
        <f>IF(DP116=0,IF($B116&gt;=$DK$14*DO116,1,0),IF($B116&lt;DO116*$DK$16,0,1))</f>
        <v>1</v>
      </c>
      <c r="DQ117" s="23">
        <f t="shared" si="123"/>
        <v>-6.2513260910248558E-3</v>
      </c>
      <c r="DR117" s="27">
        <f t="shared" si="124"/>
        <v>1.6166984097512791</v>
      </c>
      <c r="DS117" s="27">
        <f t="shared" ca="1" si="180"/>
        <v>-4.3825352085049119E-2</v>
      </c>
      <c r="DT117" s="43">
        <f t="shared" ca="1" si="181"/>
        <v>0</v>
      </c>
      <c r="DU117" s="25">
        <f t="shared" si="71"/>
        <v>111.73249800000001</v>
      </c>
      <c r="DV117" s="26">
        <f>IF(DV116=0,IF($B116&gt;=$DK$14*DU116,1,0),IF($B116&lt;DU116*$DK$16,0,1))</f>
        <v>1</v>
      </c>
      <c r="DW117" s="23">
        <f t="shared" si="125"/>
        <v>-6.2513260910248558E-3</v>
      </c>
      <c r="DX117" s="27">
        <f t="shared" si="126"/>
        <v>1.8930423550843991</v>
      </c>
      <c r="DY117" s="27">
        <f t="shared" ca="1" si="182"/>
        <v>-6.57570957541731E-2</v>
      </c>
      <c r="DZ117" s="43">
        <f t="shared" ca="1" si="183"/>
        <v>0</v>
      </c>
      <c r="EA117" s="25">
        <f t="shared" si="139"/>
        <v>107.6238805</v>
      </c>
      <c r="EB117" s="26">
        <f>IF(EB116=0,IF($B116&gt;=$DK$14*EA116,1,0),IF($B116&lt;EA116*$DK$16,0,1))</f>
        <v>1</v>
      </c>
      <c r="EC117" s="23">
        <f t="shared" si="127"/>
        <v>-6.2513260910248558E-3</v>
      </c>
      <c r="ED117" s="27">
        <f t="shared" si="128"/>
        <v>1.6513016010767745</v>
      </c>
      <c r="EE117" s="27">
        <f t="shared" ca="1" si="184"/>
        <v>-4.3825352085049007E-2</v>
      </c>
      <c r="EF117" s="43">
        <f t="shared" ca="1" si="185"/>
        <v>0</v>
      </c>
      <c r="EG117" s="25">
        <f t="shared" si="72"/>
        <v>111.73249800000001</v>
      </c>
      <c r="EH117" s="34">
        <f t="shared" si="129"/>
        <v>0.75</v>
      </c>
      <c r="EI117" s="23">
        <f t="shared" si="130"/>
        <v>-3.1013526770857225E-3</v>
      </c>
      <c r="EJ117" s="27">
        <f t="shared" si="131"/>
        <v>1.6895625717224823</v>
      </c>
      <c r="EK117" s="27">
        <f t="shared" ca="1" si="186"/>
        <v>-3.8211964492531059E-2</v>
      </c>
      <c r="EL117" s="43">
        <f t="shared" ca="1" si="187"/>
        <v>0</v>
      </c>
      <c r="EM117" s="47"/>
      <c r="EN117" s="47"/>
      <c r="EO117" s="47"/>
      <c r="EP117" s="47"/>
      <c r="EQ117" s="47"/>
      <c r="ER117" s="47"/>
      <c r="ES117" s="47"/>
      <c r="ET117" s="47"/>
      <c r="EU117" s="47"/>
      <c r="EV117" s="47"/>
      <c r="EW117" s="47"/>
      <c r="EX117" s="47"/>
      <c r="EY117" s="47"/>
      <c r="EZ117" s="47"/>
      <c r="FA117" s="25">
        <f t="shared" si="73"/>
        <v>111.73249800000001</v>
      </c>
      <c r="FB117" s="26">
        <f t="shared" si="132"/>
        <v>1</v>
      </c>
      <c r="FC117" s="23">
        <f t="shared" si="133"/>
        <v>-6.2513260910248558E-3</v>
      </c>
      <c r="FD117" s="27">
        <f t="shared" si="134"/>
        <v>2.1762951335335821</v>
      </c>
      <c r="FE117" s="27">
        <f t="shared" ca="1" si="188"/>
        <v>-0.14206134360037714</v>
      </c>
      <c r="FF117" s="43">
        <f t="shared" ca="1" si="189"/>
        <v>0</v>
      </c>
      <c r="FG117" s="25">
        <f t="shared" si="74"/>
        <v>111.73249800000001</v>
      </c>
      <c r="FH117" s="26">
        <f t="shared" si="135"/>
        <v>0</v>
      </c>
      <c r="FI117" s="23">
        <f t="shared" si="136"/>
        <v>6.3485675647316775E-3</v>
      </c>
      <c r="FJ117" s="27">
        <f t="shared" si="137"/>
        <v>1.8907519316668149</v>
      </c>
      <c r="FK117" s="27">
        <f t="shared" ca="1" si="190"/>
        <v>-4.2789616464461444E-3</v>
      </c>
      <c r="FL117" s="43">
        <f t="shared" ca="1" si="191"/>
        <v>0</v>
      </c>
      <c r="FM117" s="47"/>
      <c r="FN117" s="47"/>
    </row>
    <row r="118" spans="1:170" x14ac:dyDescent="0.2">
      <c r="A118" s="30">
        <v>28245</v>
      </c>
      <c r="B118" s="34">
        <v>112.60302</v>
      </c>
      <c r="C118" s="23">
        <v>6.3252457359228575E-3</v>
      </c>
      <c r="D118" s="24">
        <f t="shared" si="143"/>
        <v>1.3139053384608079E-2</v>
      </c>
      <c r="E118" s="25" t="e">
        <f>#N/A</f>
        <v>#N/A</v>
      </c>
      <c r="F118" s="26">
        <v>1</v>
      </c>
      <c r="G118" s="23">
        <f t="shared" si="75"/>
        <v>1.3139053384608079E-2</v>
      </c>
      <c r="H118" s="27">
        <f t="shared" si="76"/>
        <v>1.2798110113077255</v>
      </c>
      <c r="I118" s="27">
        <f t="shared" ca="1" si="144"/>
        <v>-3.1262122341085719E-2</v>
      </c>
      <c r="J118" s="43">
        <f t="shared" ca="1" si="145"/>
        <v>0</v>
      </c>
      <c r="K118" s="25" t="e">
        <f>#N/A</f>
        <v>#N/A</v>
      </c>
      <c r="L118" s="26">
        <v>0</v>
      </c>
      <c r="M118" s="23">
        <f t="shared" si="77"/>
        <v>6.3252457359228575E-3</v>
      </c>
      <c r="N118" s="27">
        <f t="shared" si="78"/>
        <v>1.338768938591798</v>
      </c>
      <c r="O118" s="27">
        <f t="shared" ca="1" si="146"/>
        <v>0</v>
      </c>
      <c r="P118" s="43">
        <f t="shared" ca="1" si="147"/>
        <v>0</v>
      </c>
      <c r="Q118" s="25">
        <f t="shared" si="53"/>
        <v>111.73854299999998</v>
      </c>
      <c r="R118" s="26">
        <f t="shared" si="79"/>
        <v>0</v>
      </c>
      <c r="S118" s="23">
        <f t="shared" si="80"/>
        <v>6.3252457359228575E-3</v>
      </c>
      <c r="T118" s="27">
        <f t="shared" si="81"/>
        <v>1.905016313168818</v>
      </c>
      <c r="U118" s="27">
        <f t="shared" ca="1" si="148"/>
        <v>-5.9847779807776003E-2</v>
      </c>
      <c r="V118" s="43">
        <f t="shared" ca="1" si="149"/>
        <v>0</v>
      </c>
      <c r="W118" s="25">
        <f t="shared" si="54"/>
        <v>111.87286499999999</v>
      </c>
      <c r="X118" s="26">
        <f t="shared" si="82"/>
        <v>0</v>
      </c>
      <c r="Y118" s="23">
        <f t="shared" si="83"/>
        <v>6.3252457359228575E-3</v>
      </c>
      <c r="Z118" s="27">
        <f t="shared" si="84"/>
        <v>1.1625649365250916</v>
      </c>
      <c r="AA118" s="27">
        <f t="shared" ca="1" si="150"/>
        <v>-4.2693506920578717E-2</v>
      </c>
      <c r="AB118" s="43">
        <f t="shared" ca="1" si="151"/>
        <v>0</v>
      </c>
      <c r="AC118" s="25">
        <f t="shared" si="55"/>
        <v>112.83187000000001</v>
      </c>
      <c r="AD118" s="26">
        <f t="shared" si="85"/>
        <v>0</v>
      </c>
      <c r="AE118" s="23">
        <f t="shared" si="86"/>
        <v>6.3252457359228575E-3</v>
      </c>
      <c r="AF118" s="27">
        <f t="shared" si="87"/>
        <v>1.3309379797240877</v>
      </c>
      <c r="AG118" s="27">
        <f t="shared" ca="1" si="152"/>
        <v>-7.6708159359730743E-2</v>
      </c>
      <c r="AH118" s="43">
        <f t="shared" ca="1" si="153"/>
        <v>0</v>
      </c>
      <c r="AI118" s="25">
        <f t="shared" si="56"/>
        <v>111.73854299999998</v>
      </c>
      <c r="AJ118" s="26">
        <f t="shared" si="88"/>
        <v>0</v>
      </c>
      <c r="AK118" s="23">
        <f t="shared" si="89"/>
        <v>6.3252457359228575E-3</v>
      </c>
      <c r="AL118" s="27">
        <f t="shared" si="90"/>
        <v>1.905016313168818</v>
      </c>
      <c r="AM118" s="27">
        <f t="shared" ca="1" si="154"/>
        <v>-5.9847779807776003E-2</v>
      </c>
      <c r="AN118" s="43">
        <f t="shared" ca="1" si="155"/>
        <v>0</v>
      </c>
      <c r="AO118" s="25">
        <f t="shared" si="57"/>
        <v>111.73854299999998</v>
      </c>
      <c r="AP118" s="34">
        <f t="shared" si="91"/>
        <v>0</v>
      </c>
      <c r="AQ118" s="23">
        <f t="shared" si="92"/>
        <v>6.3252457359228575E-3</v>
      </c>
      <c r="AR118" s="27">
        <f t="shared" si="93"/>
        <v>1.4433299569055658</v>
      </c>
      <c r="AS118" s="27">
        <f t="shared" ca="1" si="156"/>
        <v>-5.3898185512788133E-2</v>
      </c>
      <c r="AT118" s="43">
        <f t="shared" ca="1" si="157"/>
        <v>0</v>
      </c>
      <c r="AU118" s="25">
        <f t="shared" si="58"/>
        <v>112.83187000000001</v>
      </c>
      <c r="AV118" s="26">
        <f t="shared" si="94"/>
        <v>0</v>
      </c>
      <c r="AW118" s="23">
        <f t="shared" si="95"/>
        <v>6.3252457359228575E-3</v>
      </c>
      <c r="AX118" s="27">
        <f t="shared" si="96"/>
        <v>1.3846491132318772</v>
      </c>
      <c r="AY118" s="27">
        <f t="shared" ca="1" si="158"/>
        <v>-6.6023440511803866E-2</v>
      </c>
      <c r="AZ118" s="43">
        <f t="shared" ca="1" si="159"/>
        <v>0</v>
      </c>
      <c r="BA118" s="25">
        <f t="shared" si="59"/>
        <v>112.83187000000001</v>
      </c>
      <c r="BB118" s="26">
        <f t="shared" si="97"/>
        <v>0</v>
      </c>
      <c r="BC118" s="23">
        <f t="shared" si="98"/>
        <v>6.3252457359228575E-3</v>
      </c>
      <c r="BD118" s="27">
        <f t="shared" si="99"/>
        <v>1.7620680981987256</v>
      </c>
      <c r="BE118" s="27">
        <f t="shared" ca="1" si="160"/>
        <v>-5.9847779807776003E-2</v>
      </c>
      <c r="BF118" s="43">
        <f t="shared" ca="1" si="161"/>
        <v>0</v>
      </c>
      <c r="BG118" s="25">
        <f t="shared" si="60"/>
        <v>111.73854299999998</v>
      </c>
      <c r="BH118" s="26">
        <f t="shared" si="140"/>
        <v>1</v>
      </c>
      <c r="BI118" s="23">
        <f t="shared" si="100"/>
        <v>1.3139053384608079E-2</v>
      </c>
      <c r="BJ118" s="27">
        <f t="shared" si="101"/>
        <v>1.6753702238039294</v>
      </c>
      <c r="BK118" s="27">
        <f t="shared" ca="1" si="162"/>
        <v>-3.126212234108583E-2</v>
      </c>
      <c r="BL118" s="43">
        <f t="shared" ca="1" si="163"/>
        <v>0</v>
      </c>
      <c r="BM118" s="25">
        <f t="shared" si="61"/>
        <v>112.06717166666665</v>
      </c>
      <c r="BN118" s="26">
        <f t="shared" si="102"/>
        <v>1</v>
      </c>
      <c r="BO118" s="23">
        <f t="shared" si="103"/>
        <v>1.3139053384608079E-2</v>
      </c>
      <c r="BP118" s="27">
        <f t="shared" si="104"/>
        <v>1.7368713604668837</v>
      </c>
      <c r="BQ118" s="27">
        <f t="shared" ca="1" si="164"/>
        <v>-1.2004749661270409E-2</v>
      </c>
      <c r="BR118" s="43">
        <f t="shared" ca="1" si="165"/>
        <v>0</v>
      </c>
      <c r="BS118" s="25">
        <f t="shared" si="62"/>
        <v>111.73854299999998</v>
      </c>
      <c r="BT118" s="34">
        <f t="shared" si="105"/>
        <v>0.5</v>
      </c>
      <c r="BU118" s="23">
        <f t="shared" si="106"/>
        <v>9.7321495602654684E-3</v>
      </c>
      <c r="BV118" s="27">
        <f t="shared" si="107"/>
        <v>1.6415534584520981</v>
      </c>
      <c r="BW118" s="27">
        <f t="shared" ca="1" si="166"/>
        <v>-3.2755240176397193E-2</v>
      </c>
      <c r="BX118" s="43">
        <f t="shared" ca="1" si="167"/>
        <v>0</v>
      </c>
      <c r="BY118" s="25">
        <f t="shared" si="63"/>
        <v>111.87286499999999</v>
      </c>
      <c r="BZ118" s="50">
        <f>IF($B117&gt;=BY117,MIN(1,1/$CA$15+BZ117),0)</f>
        <v>0</v>
      </c>
      <c r="CA118" s="23">
        <f t="shared" si="108"/>
        <v>6.3252457359228575E-3</v>
      </c>
      <c r="CB118" s="27">
        <f t="shared" si="109"/>
        <v>1.2496583316466283</v>
      </c>
      <c r="CC118" s="27">
        <f t="shared" ca="1" si="168"/>
        <v>0</v>
      </c>
      <c r="CD118" s="43">
        <f t="shared" ca="1" si="169"/>
        <v>0</v>
      </c>
      <c r="CE118" s="25">
        <f t="shared" si="64"/>
        <v>112.83187000000001</v>
      </c>
      <c r="CF118" s="34">
        <f>IF($B117&gt;=CE117,MIN(1,1/$CA$15+CF117),0)</f>
        <v>0</v>
      </c>
      <c r="CG118" s="23">
        <f t="shared" si="110"/>
        <v>6.3252457359228575E-3</v>
      </c>
      <c r="CH118" s="27">
        <f t="shared" si="111"/>
        <v>1.3828240127437741</v>
      </c>
      <c r="CI118" s="27">
        <f t="shared" ca="1" si="170"/>
        <v>-2.7499355852177332E-2</v>
      </c>
      <c r="CJ118" s="43">
        <f t="shared" ca="1" si="171"/>
        <v>0</v>
      </c>
      <c r="CK118" s="25">
        <f t="shared" si="65"/>
        <v>111.73854299999998</v>
      </c>
      <c r="CL118" s="34">
        <f>IF($B117&gt;=CK117,MIN(1,1/$CA$15+CL117),0)</f>
        <v>0</v>
      </c>
      <c r="CM118" s="23">
        <f t="shared" si="112"/>
        <v>6.3252457359228575E-3</v>
      </c>
      <c r="CN118" s="27">
        <f t="shared" si="113"/>
        <v>1.8312681904629218</v>
      </c>
      <c r="CO118" s="27">
        <f t="shared" ca="1" si="172"/>
        <v>-2.1068965333601253E-2</v>
      </c>
      <c r="CP118" s="43">
        <f t="shared" ca="1" si="173"/>
        <v>0</v>
      </c>
      <c r="CQ118" s="25">
        <f t="shared" si="138"/>
        <v>109.24752000000001</v>
      </c>
      <c r="CR118" s="34">
        <f>IF($B117&gt;=CQ117,MIN(1,1/$CA$15+CR117),0)</f>
        <v>1</v>
      </c>
      <c r="CS118" s="23">
        <f t="shared" si="114"/>
        <v>1.3139053384608079E-2</v>
      </c>
      <c r="CT118" s="27">
        <f t="shared" si="115"/>
        <v>1.6220035659195957</v>
      </c>
      <c r="CU118" s="27">
        <f t="shared" ca="1" si="174"/>
        <v>-3.1262122341085719E-2</v>
      </c>
      <c r="CV118" s="43">
        <f t="shared" ca="1" si="175"/>
        <v>0</v>
      </c>
      <c r="CW118" s="25">
        <f t="shared" si="66"/>
        <v>111.73854299999998</v>
      </c>
      <c r="CX118" s="34">
        <f t="shared" si="116"/>
        <v>0.25</v>
      </c>
      <c r="CY118" s="23">
        <f t="shared" si="117"/>
        <v>8.028697648094163E-3</v>
      </c>
      <c r="CZ118" s="27">
        <f t="shared" si="118"/>
        <v>1.5167441369110775</v>
      </c>
      <c r="DA118" s="27">
        <f t="shared" ca="1" si="176"/>
        <v>-4.9775153646813841E-4</v>
      </c>
      <c r="DB118" s="43">
        <f t="shared" ca="1" si="177"/>
        <v>0</v>
      </c>
      <c r="DC118" s="25">
        <f t="shared" si="67"/>
        <v>111.73854299999998</v>
      </c>
      <c r="DD118" s="34">
        <f t="shared" si="68"/>
        <v>0.25</v>
      </c>
      <c r="DE118" s="23">
        <f t="shared" si="119"/>
        <v>8.028697648094163E-3</v>
      </c>
      <c r="DF118" s="27">
        <f t="shared" si="120"/>
        <v>1.534310796151197</v>
      </c>
      <c r="DG118" s="27">
        <f t="shared" ca="1" si="141"/>
        <v>-2.8188138974826971E-2</v>
      </c>
      <c r="DH118" s="43">
        <f t="shared" ca="1" si="142"/>
        <v>0</v>
      </c>
      <c r="DI118" s="25">
        <f t="shared" si="69"/>
        <v>111.87286499999999</v>
      </c>
      <c r="DJ118" s="26">
        <f>IF(DJ117=0,IF($B117&gt;=$DK$14*DI117,1,0),IF($B117&lt;DI117*$DK$16,0,1))</f>
        <v>0</v>
      </c>
      <c r="DK118" s="23">
        <f t="shared" si="121"/>
        <v>6.3252457359228575E-3</v>
      </c>
      <c r="DL118" s="27">
        <f t="shared" si="122"/>
        <v>1.5867302407233641</v>
      </c>
      <c r="DM118" s="27">
        <f t="shared" ca="1" si="178"/>
        <v>-1.5083196528342224E-2</v>
      </c>
      <c r="DN118" s="43">
        <f t="shared" ca="1" si="179"/>
        <v>0</v>
      </c>
      <c r="DO118" s="25">
        <f t="shared" si="70"/>
        <v>112.83187000000001</v>
      </c>
      <c r="DP118" s="26">
        <f>IF(DP117=0,IF($B117&gt;=$DK$14*DO117,1,0),IF($B117&lt;DO117*$DK$16,0,1))</f>
        <v>0</v>
      </c>
      <c r="DQ118" s="23">
        <f t="shared" si="123"/>
        <v>6.3252457359228575E-3</v>
      </c>
      <c r="DR118" s="27">
        <f t="shared" si="124"/>
        <v>1.6269244244738317</v>
      </c>
      <c r="DS118" s="27">
        <f t="shared" ca="1" si="180"/>
        <v>-3.7777312470527513E-2</v>
      </c>
      <c r="DT118" s="43">
        <f t="shared" ca="1" si="181"/>
        <v>0</v>
      </c>
      <c r="DU118" s="25">
        <f t="shared" si="71"/>
        <v>111.73854299999998</v>
      </c>
      <c r="DV118" s="26">
        <f>IF(DV117=0,IF($B117&gt;=$DK$14*DU117,1,0),IF($B117&lt;DU117*$DK$16,0,1))</f>
        <v>0</v>
      </c>
      <c r="DW118" s="23">
        <f t="shared" si="125"/>
        <v>6.3252457359228575E-3</v>
      </c>
      <c r="DX118" s="27">
        <f t="shared" si="126"/>
        <v>1.905016313168818</v>
      </c>
      <c r="DY118" s="27">
        <f t="shared" ca="1" si="182"/>
        <v>-5.9847779807776003E-2</v>
      </c>
      <c r="DZ118" s="43">
        <f t="shared" ca="1" si="183"/>
        <v>0</v>
      </c>
      <c r="EA118" s="25">
        <f t="shared" si="139"/>
        <v>109.24752000000001</v>
      </c>
      <c r="EB118" s="26">
        <f>IF(EB117=0,IF($B117&gt;=$DK$14*EA117,1,0),IF($B117&lt;EA117*$DK$16,0,1))</f>
        <v>1</v>
      </c>
      <c r="EC118" s="23">
        <f t="shared" si="127"/>
        <v>1.3139053384608079E-2</v>
      </c>
      <c r="ED118" s="27">
        <f t="shared" si="128"/>
        <v>1.6729981409674111</v>
      </c>
      <c r="EE118" s="27">
        <f t="shared" ca="1" si="184"/>
        <v>-3.1262122341085608E-2</v>
      </c>
      <c r="EF118" s="43">
        <f t="shared" ca="1" si="185"/>
        <v>0</v>
      </c>
      <c r="EG118" s="25">
        <f t="shared" si="72"/>
        <v>111.73854299999998</v>
      </c>
      <c r="EH118" s="34">
        <f t="shared" si="129"/>
        <v>0.25</v>
      </c>
      <c r="EI118" s="23">
        <f t="shared" si="130"/>
        <v>8.028697648094163E-3</v>
      </c>
      <c r="EJ118" s="27">
        <f t="shared" si="131"/>
        <v>1.7031275587683783</v>
      </c>
      <c r="EK118" s="27">
        <f t="shared" ca="1" si="186"/>
        <v>-3.049005915388725E-2</v>
      </c>
      <c r="EL118" s="43">
        <f t="shared" ca="1" si="187"/>
        <v>0</v>
      </c>
      <c r="EM118" s="47"/>
      <c r="EN118" s="47"/>
      <c r="EO118" s="47"/>
      <c r="EP118" s="47"/>
      <c r="EQ118" s="47"/>
      <c r="ER118" s="47"/>
      <c r="ES118" s="47"/>
      <c r="ET118" s="47"/>
      <c r="EU118" s="47"/>
      <c r="EV118" s="47"/>
      <c r="EW118" s="47"/>
      <c r="EX118" s="47"/>
      <c r="EY118" s="47"/>
      <c r="EZ118" s="47"/>
      <c r="FA118" s="25">
        <f t="shared" si="73"/>
        <v>111.73854299999998</v>
      </c>
      <c r="FB118" s="26">
        <f t="shared" si="132"/>
        <v>0</v>
      </c>
      <c r="FC118" s="23">
        <f t="shared" si="133"/>
        <v>-1.3139053384608079E-2</v>
      </c>
      <c r="FD118" s="27">
        <f t="shared" si="134"/>
        <v>2.1477006755934216</v>
      </c>
      <c r="FE118" s="27">
        <f t="shared" ca="1" si="188"/>
        <v>-0.1533338454075307</v>
      </c>
      <c r="FF118" s="43">
        <f t="shared" ca="1" si="189"/>
        <v>0</v>
      </c>
      <c r="FG118" s="25">
        <f t="shared" si="74"/>
        <v>111.73854299999998</v>
      </c>
      <c r="FH118" s="26">
        <f t="shared" si="135"/>
        <v>0</v>
      </c>
      <c r="FI118" s="23">
        <f t="shared" si="136"/>
        <v>6.3252457359228575E-3</v>
      </c>
      <c r="FJ118" s="27">
        <f t="shared" si="137"/>
        <v>1.9027114022602782</v>
      </c>
      <c r="FK118" s="27">
        <f t="shared" ca="1" si="190"/>
        <v>0</v>
      </c>
      <c r="FL118" s="43">
        <f t="shared" ca="1" si="191"/>
        <v>0</v>
      </c>
      <c r="FM118" s="47"/>
      <c r="FN118" s="47"/>
    </row>
    <row r="119" spans="1:170" x14ac:dyDescent="0.2">
      <c r="A119" s="30">
        <v>28276</v>
      </c>
      <c r="B119" s="34">
        <v>110.83139</v>
      </c>
      <c r="C119" s="23">
        <v>6.2941407129044613E-3</v>
      </c>
      <c r="D119" s="24">
        <f t="shared" si="143"/>
        <v>-1.5733414610016649E-2</v>
      </c>
      <c r="E119" s="25" t="e">
        <f>#N/A</f>
        <v>#N/A</v>
      </c>
      <c r="F119" s="26">
        <v>1</v>
      </c>
      <c r="G119" s="23">
        <f t="shared" si="75"/>
        <v>-1.5733414610016649E-2</v>
      </c>
      <c r="H119" s="27">
        <f t="shared" si="76"/>
        <v>1.2596752140443563</v>
      </c>
      <c r="I119" s="27">
        <f t="shared" ca="1" si="144"/>
        <v>-4.6503677018721046E-2</v>
      </c>
      <c r="J119" s="43">
        <f t="shared" ca="1" si="145"/>
        <v>0</v>
      </c>
      <c r="K119" s="25" t="e">
        <f>#N/A</f>
        <v>#N/A</v>
      </c>
      <c r="L119" s="26">
        <v>0</v>
      </c>
      <c r="M119" s="23">
        <f t="shared" si="77"/>
        <v>6.2941407129044613E-3</v>
      </c>
      <c r="N119" s="27">
        <f t="shared" si="78"/>
        <v>1.3471953386733606</v>
      </c>
      <c r="O119" s="27">
        <f t="shared" ca="1" si="146"/>
        <v>0</v>
      </c>
      <c r="P119" s="43">
        <f t="shared" ca="1" si="147"/>
        <v>0</v>
      </c>
      <c r="Q119" s="25">
        <f t="shared" ref="Q119:Q182" si="192">AVERAGE($B110:$B119)</f>
        <v>111.629008</v>
      </c>
      <c r="R119" s="26">
        <f t="shared" si="79"/>
        <v>1</v>
      </c>
      <c r="S119" s="23">
        <f t="shared" si="80"/>
        <v>-1.5733414610016649E-2</v>
      </c>
      <c r="T119" s="27">
        <f t="shared" si="81"/>
        <v>1.8750439016748877</v>
      </c>
      <c r="U119" s="27">
        <f t="shared" ca="1" si="148"/>
        <v>-7.4639584484587962E-2</v>
      </c>
      <c r="V119" s="43">
        <f t="shared" ca="1" si="149"/>
        <v>0</v>
      </c>
      <c r="W119" s="25">
        <f t="shared" ref="W119:W182" si="193">AVERAGE($B118:$B119)</f>
        <v>111.71720500000001</v>
      </c>
      <c r="X119" s="26">
        <f t="shared" si="82"/>
        <v>1</v>
      </c>
      <c r="Y119" s="23">
        <f t="shared" si="83"/>
        <v>-1.5733414610016649E-2</v>
      </c>
      <c r="Z119" s="27">
        <f t="shared" si="84"/>
        <v>1.1442738203676748</v>
      </c>
      <c r="AA119" s="27">
        <f t="shared" ca="1" si="150"/>
        <v>-5.7755206885058197E-2</v>
      </c>
      <c r="AB119" s="43">
        <f t="shared" ca="1" si="151"/>
        <v>0</v>
      </c>
      <c r="AC119" s="25">
        <f t="shared" ref="AC119:AC182" si="194">AVERAGE($B115:$B119)</f>
        <v>111.75078199999999</v>
      </c>
      <c r="AD119" s="26">
        <f t="shared" si="85"/>
        <v>0</v>
      </c>
      <c r="AE119" s="23">
        <f t="shared" si="86"/>
        <v>6.2941407129044613E-3</v>
      </c>
      <c r="AF119" s="27">
        <f t="shared" si="87"/>
        <v>1.3393150906486198</v>
      </c>
      <c r="AG119" s="27">
        <f t="shared" ca="1" si="152"/>
        <v>-7.0896830595664428E-2</v>
      </c>
      <c r="AH119" s="43">
        <f t="shared" ca="1" si="153"/>
        <v>0</v>
      </c>
      <c r="AI119" s="25">
        <f t="shared" ref="AI119:AI182" si="195">AVERAGE($B110:$B119)</f>
        <v>111.629008</v>
      </c>
      <c r="AJ119" s="26">
        <f t="shared" si="88"/>
        <v>1</v>
      </c>
      <c r="AK119" s="23">
        <f t="shared" si="89"/>
        <v>-1.5733414610016649E-2</v>
      </c>
      <c r="AL119" s="27">
        <f t="shared" si="90"/>
        <v>1.8750439016748877</v>
      </c>
      <c r="AM119" s="27">
        <f t="shared" ca="1" si="154"/>
        <v>-7.4639584484587962E-2</v>
      </c>
      <c r="AN119" s="43">
        <f t="shared" ca="1" si="155"/>
        <v>0</v>
      </c>
      <c r="AO119" s="25">
        <f t="shared" ref="AO119:AO182" si="196">AVERAGE($B110:$B119)</f>
        <v>111.629008</v>
      </c>
      <c r="AP119" s="34">
        <f t="shared" si="91"/>
        <v>0.66666666666666663</v>
      </c>
      <c r="AQ119" s="23">
        <f t="shared" si="92"/>
        <v>-8.3908961690429464E-3</v>
      </c>
      <c r="AR119" s="27">
        <f t="shared" si="93"/>
        <v>1.4312191250995019</v>
      </c>
      <c r="AS119" s="27">
        <f t="shared" ca="1" si="156"/>
        <v>-6.1836827603493405E-2</v>
      </c>
      <c r="AT119" s="43">
        <f t="shared" ca="1" si="157"/>
        <v>0</v>
      </c>
      <c r="AU119" s="25">
        <f t="shared" ref="AU119:AU182" si="197">AVERAGE($B115:$B119)</f>
        <v>111.75078199999999</v>
      </c>
      <c r="AV119" s="26">
        <f t="shared" si="94"/>
        <v>0</v>
      </c>
      <c r="AW119" s="23">
        <f t="shared" si="95"/>
        <v>6.2941407129044613E-3</v>
      </c>
      <c r="AX119" s="27">
        <f t="shared" si="96"/>
        <v>1.393364289588557</v>
      </c>
      <c r="AY119" s="27">
        <f t="shared" ca="1" si="158"/>
        <v>-6.0144860623830843E-2</v>
      </c>
      <c r="AZ119" s="43">
        <f t="shared" ca="1" si="159"/>
        <v>0</v>
      </c>
      <c r="BA119" s="25">
        <f t="shared" ref="BA119:BA182" si="198">AVERAGE($B115:$B119)</f>
        <v>111.75078199999999</v>
      </c>
      <c r="BB119" s="26">
        <f t="shared" si="97"/>
        <v>1</v>
      </c>
      <c r="BC119" s="23">
        <f t="shared" si="98"/>
        <v>-1.5733414610016649E-2</v>
      </c>
      <c r="BD119" s="27">
        <f t="shared" si="99"/>
        <v>1.7343447502386815</v>
      </c>
      <c r="BE119" s="27">
        <f t="shared" ca="1" si="160"/>
        <v>-7.4639584484587962E-2</v>
      </c>
      <c r="BF119" s="43">
        <f t="shared" ca="1" si="161"/>
        <v>0</v>
      </c>
      <c r="BG119" s="25">
        <f t="shared" ref="BG119:BG182" si="199">AVERAGE($B110:$B119)</f>
        <v>111.629008</v>
      </c>
      <c r="BH119" s="26">
        <f t="shared" si="140"/>
        <v>1</v>
      </c>
      <c r="BI119" s="23">
        <f t="shared" si="100"/>
        <v>-1.5733414610016649E-2</v>
      </c>
      <c r="BJ119" s="27">
        <f t="shared" si="101"/>
        <v>1.6490109294475459</v>
      </c>
      <c r="BK119" s="27">
        <f t="shared" ca="1" si="162"/>
        <v>-4.6503677018721046E-2</v>
      </c>
      <c r="BL119" s="43">
        <f t="shared" ca="1" si="163"/>
        <v>0</v>
      </c>
      <c r="BM119" s="25">
        <f t="shared" ref="BM119:BM182" si="200">AVERAGE($B114:$B119)</f>
        <v>112.49845666666666</v>
      </c>
      <c r="BN119" s="26">
        <f t="shared" si="102"/>
        <v>1</v>
      </c>
      <c r="BO119" s="23">
        <f t="shared" si="103"/>
        <v>-1.5733414610016649E-2</v>
      </c>
      <c r="BP119" s="27">
        <f t="shared" si="104"/>
        <v>1.7095444432283946</v>
      </c>
      <c r="BQ119" s="27">
        <f t="shared" ca="1" si="164"/>
        <v>-2.7549288567576879E-2</v>
      </c>
      <c r="BR119" s="43">
        <f t="shared" ca="1" si="165"/>
        <v>0</v>
      </c>
      <c r="BS119" s="25">
        <f t="shared" ref="BS119:BS182" si="201">AVERAGE($B110:$B119)</f>
        <v>111.629008</v>
      </c>
      <c r="BT119" s="34">
        <f t="shared" si="105"/>
        <v>0.75</v>
      </c>
      <c r="BU119" s="23">
        <f t="shared" si="106"/>
        <v>-1.0226525779286372E-2</v>
      </c>
      <c r="BV119" s="27">
        <f t="shared" si="107"/>
        <v>1.624766069691161</v>
      </c>
      <c r="BW119" s="27">
        <f t="shared" ca="1" si="166"/>
        <v>-4.2646793647612924E-2</v>
      </c>
      <c r="BX119" s="43">
        <f t="shared" ca="1" si="167"/>
        <v>0</v>
      </c>
      <c r="BY119" s="25">
        <f t="shared" ref="BY119:BY182" si="202">AVERAGE($B118:$B119)</f>
        <v>111.71720500000001</v>
      </c>
      <c r="BZ119" s="50">
        <f>IF($B118&gt;=BY118,MIN(1,1/$CA$15+BZ118),0)</f>
        <v>0.5</v>
      </c>
      <c r="CA119" s="23">
        <f t="shared" si="108"/>
        <v>6.2941407129044613E-3</v>
      </c>
      <c r="CB119" s="27">
        <f t="shared" si="109"/>
        <v>1.2575238570290657</v>
      </c>
      <c r="CC119" s="27">
        <f t="shared" ca="1" si="168"/>
        <v>0</v>
      </c>
      <c r="CD119" s="43">
        <f t="shared" ca="1" si="169"/>
        <v>0</v>
      </c>
      <c r="CE119" s="25">
        <f t="shared" ref="CE119:CE182" si="203">AVERAGE($B115:$B119)</f>
        <v>111.75078199999999</v>
      </c>
      <c r="CF119" s="34">
        <f>IF($B118&gt;=CE118,MIN(1,1/$CA$15+CF118),0)</f>
        <v>0</v>
      </c>
      <c r="CG119" s="23">
        <f t="shared" si="110"/>
        <v>6.2941407129044613E-3</v>
      </c>
      <c r="CH119" s="27">
        <f t="shared" si="111"/>
        <v>1.3915277016611667</v>
      </c>
      <c r="CI119" s="27">
        <f t="shared" ca="1" si="170"/>
        <v>-2.1378299954520674E-2</v>
      </c>
      <c r="CJ119" s="43">
        <f t="shared" ca="1" si="171"/>
        <v>0</v>
      </c>
      <c r="CK119" s="25">
        <f t="shared" ref="CK119:CK182" si="204">AVERAGE($B110:$B119)</f>
        <v>111.629008</v>
      </c>
      <c r="CL119" s="34">
        <f>IF($B118&gt;=CK118,MIN(1,1/$CA$15+CL118),0)</f>
        <v>0.5</v>
      </c>
      <c r="CM119" s="23">
        <f t="shared" si="112"/>
        <v>6.2941407129044613E-3</v>
      </c>
      <c r="CN119" s="27">
        <f t="shared" si="113"/>
        <v>1.8427944501367612</v>
      </c>
      <c r="CO119" s="27">
        <f t="shared" ca="1" si="172"/>
        <v>-1.4907435653181866E-2</v>
      </c>
      <c r="CP119" s="43">
        <f t="shared" ca="1" si="173"/>
        <v>0</v>
      </c>
      <c r="CQ119" s="25">
        <f t="shared" ref="CQ119:CQ182" si="205">AVERAGE($B100:$B119)</f>
        <v>110.11777199999999</v>
      </c>
      <c r="CR119" s="34">
        <f>IF($B118&gt;=CQ118,MIN(1,1/$CA$15+CR118),0)</f>
        <v>1</v>
      </c>
      <c r="CS119" s="23">
        <f t="shared" si="114"/>
        <v>-1.5733414610016649E-2</v>
      </c>
      <c r="CT119" s="27">
        <f t="shared" si="115"/>
        <v>1.5964839113180573</v>
      </c>
      <c r="CU119" s="27">
        <f t="shared" ca="1" si="174"/>
        <v>-4.6503677018720935E-2</v>
      </c>
      <c r="CV119" s="43">
        <f t="shared" ca="1" si="175"/>
        <v>0</v>
      </c>
      <c r="CW119" s="25">
        <f t="shared" ref="CW119:CW182" si="206">AVERAGE($B110:$B119)</f>
        <v>111.629008</v>
      </c>
      <c r="CX119" s="34">
        <f t="shared" si="116"/>
        <v>0.25</v>
      </c>
      <c r="CY119" s="23">
        <f t="shared" si="117"/>
        <v>7.8725188217418363E-4</v>
      </c>
      <c r="CZ119" s="27">
        <f t="shared" si="118"/>
        <v>1.5179381965876373</v>
      </c>
      <c r="DA119" s="27">
        <f t="shared" ca="1" si="176"/>
        <v>0</v>
      </c>
      <c r="DB119" s="43">
        <f t="shared" ca="1" si="177"/>
        <v>0</v>
      </c>
      <c r="DC119" s="25">
        <f t="shared" ref="DC119:DC182" si="207">AVERAGE($B110:$B119)</f>
        <v>111.629008</v>
      </c>
      <c r="DD119" s="34">
        <f t="shared" ref="DD119:DD182" si="208">(AP119+BT119)/2</f>
        <v>0.70833333333333326</v>
      </c>
      <c r="DE119" s="23">
        <f t="shared" si="119"/>
        <v>-5.9433900220517118E-3</v>
      </c>
      <c r="DF119" s="27">
        <f t="shared" si="120"/>
        <v>1.5251917886746258</v>
      </c>
      <c r="DG119" s="27">
        <f t="shared" ca="1" si="141"/>
        <v>-3.3963995892955512E-2</v>
      </c>
      <c r="DH119" s="43">
        <f t="shared" ca="1" si="142"/>
        <v>0</v>
      </c>
      <c r="DI119" s="25">
        <f t="shared" ref="DI119:DI182" si="209">AVERAGE($B118:$B119)</f>
        <v>111.71720500000001</v>
      </c>
      <c r="DJ119" s="26">
        <f>IF(DJ118=0,IF($B118&gt;=$DK$14*DI118,1,0),IF($B118&lt;DI118*$DK$16,0,1))</f>
        <v>0</v>
      </c>
      <c r="DK119" s="23">
        <f t="shared" si="121"/>
        <v>6.2941407129044613E-3</v>
      </c>
      <c r="DL119" s="27">
        <f t="shared" si="122"/>
        <v>1.5967173441318978</v>
      </c>
      <c r="DM119" s="27">
        <f t="shared" ca="1" si="178"/>
        <v>-8.8839915767874311E-3</v>
      </c>
      <c r="DN119" s="43">
        <f t="shared" ca="1" si="179"/>
        <v>0</v>
      </c>
      <c r="DO119" s="25">
        <f t="shared" ref="DO119:DO182" si="210">AVERAGE($B115:$B119)</f>
        <v>111.75078199999999</v>
      </c>
      <c r="DP119" s="26">
        <f>IF(DP118=0,IF($B118&gt;=$DK$14*DO118,1,0),IF($B118&lt;DO118*$DK$16,0,1))</f>
        <v>0</v>
      </c>
      <c r="DQ119" s="23">
        <f t="shared" si="123"/>
        <v>6.2941407129044613E-3</v>
      </c>
      <c r="DR119" s="27">
        <f t="shared" si="124"/>
        <v>1.6371645157307311</v>
      </c>
      <c r="DS119" s="27">
        <f t="shared" ca="1" si="180"/>
        <v>-3.1720947478067862E-2</v>
      </c>
      <c r="DT119" s="43">
        <f t="shared" ca="1" si="181"/>
        <v>0</v>
      </c>
      <c r="DU119" s="25">
        <f t="shared" ref="DU119:DU182" si="211">AVERAGE($B110:$B119)</f>
        <v>111.629008</v>
      </c>
      <c r="DV119" s="26">
        <f>IF(DV118=0,IF($B118&gt;=$DK$14*DU118,1,0),IF($B118&lt;DU118*$DK$16,0,1))</f>
        <v>0</v>
      </c>
      <c r="DW119" s="23">
        <f t="shared" si="125"/>
        <v>6.2941407129044613E-3</v>
      </c>
      <c r="DX119" s="27">
        <f t="shared" si="126"/>
        <v>1.917006753904281</v>
      </c>
      <c r="DY119" s="27">
        <f t="shared" ca="1" si="182"/>
        <v>-5.3930329442336666E-2</v>
      </c>
      <c r="DZ119" s="43">
        <f t="shared" ca="1" si="183"/>
        <v>0</v>
      </c>
      <c r="EA119" s="25">
        <f t="shared" ref="EA119:EA182" si="212">AVERAGE($B100:$B119)</f>
        <v>110.11777199999999</v>
      </c>
      <c r="EB119" s="26">
        <f>IF(EB118=0,IF($B118&gt;=$DK$14*EA118,1,0),IF($B118&lt;EA118*$DK$16,0,1))</f>
        <v>1</v>
      </c>
      <c r="EC119" s="23">
        <f t="shared" si="127"/>
        <v>-1.5733414610016649E-2</v>
      </c>
      <c r="ED119" s="27">
        <f t="shared" si="128"/>
        <v>1.6466761675737838</v>
      </c>
      <c r="EE119" s="27">
        <f t="shared" ca="1" si="184"/>
        <v>-4.6503677018720935E-2</v>
      </c>
      <c r="EF119" s="43">
        <f t="shared" ca="1" si="185"/>
        <v>0</v>
      </c>
      <c r="EG119" s="25">
        <f t="shared" ref="EG119:EG182" si="213">AVERAGE($B110:$B119)</f>
        <v>111.629008</v>
      </c>
      <c r="EH119" s="34">
        <f t="shared" si="129"/>
        <v>0.25</v>
      </c>
      <c r="EI119" s="23">
        <f t="shared" si="130"/>
        <v>7.8725188217418363E-4</v>
      </c>
      <c r="EJ119" s="27">
        <f t="shared" si="131"/>
        <v>1.7044683491446013</v>
      </c>
      <c r="EK119" s="27">
        <f t="shared" ca="1" si="186"/>
        <v>-2.972681062816962E-2</v>
      </c>
      <c r="EL119" s="43">
        <f t="shared" ca="1" si="187"/>
        <v>0</v>
      </c>
      <c r="EM119" s="47"/>
      <c r="EN119" s="47"/>
      <c r="EO119" s="47"/>
      <c r="EP119" s="47"/>
      <c r="EQ119" s="47"/>
      <c r="ER119" s="47"/>
      <c r="ES119" s="47"/>
      <c r="ET119" s="47"/>
      <c r="EU119" s="47"/>
      <c r="EV119" s="47"/>
      <c r="EW119" s="47"/>
      <c r="EX119" s="47"/>
      <c r="EY119" s="47"/>
      <c r="EZ119" s="47"/>
      <c r="FA119" s="25">
        <f t="shared" ref="FA119:FA182" si="214">AVERAGE($B110:$B119)</f>
        <v>111.629008</v>
      </c>
      <c r="FB119" s="26">
        <f t="shared" si="132"/>
        <v>1</v>
      </c>
      <c r="FC119" s="23">
        <f t="shared" si="133"/>
        <v>-1.5733414610016649E-2</v>
      </c>
      <c r="FD119" s="27">
        <f t="shared" si="134"/>
        <v>2.1139100104060975</v>
      </c>
      <c r="FE119" s="27">
        <f t="shared" ca="1" si="188"/>
        <v>-0.16665479505400249</v>
      </c>
      <c r="FF119" s="43">
        <f t="shared" ca="1" si="189"/>
        <v>0</v>
      </c>
      <c r="FG119" s="25">
        <f t="shared" ref="FG119:FG182" si="215">AVERAGE($B110:$B119)</f>
        <v>111.629008</v>
      </c>
      <c r="FH119" s="26">
        <f t="shared" si="135"/>
        <v>0</v>
      </c>
      <c r="FI119" s="23">
        <f t="shared" si="136"/>
        <v>6.2941407129044613E-3</v>
      </c>
      <c r="FJ119" s="27">
        <f t="shared" si="137"/>
        <v>1.9146873355621521</v>
      </c>
      <c r="FK119" s="27">
        <f t="shared" ca="1" si="190"/>
        <v>0</v>
      </c>
      <c r="FL119" s="43">
        <f t="shared" ca="1" si="191"/>
        <v>0</v>
      </c>
      <c r="FM119" s="47"/>
      <c r="FN119" s="47"/>
    </row>
    <row r="120" spans="1:170" x14ac:dyDescent="0.2">
      <c r="A120" s="30">
        <v>28306</v>
      </c>
      <c r="B120" s="34">
        <v>114.89792</v>
      </c>
      <c r="C120" s="23">
        <v>6.3174704716109087E-3</v>
      </c>
      <c r="D120" s="24">
        <f t="shared" si="143"/>
        <v>3.6691139576973564E-2</v>
      </c>
      <c r="E120" s="25" t="e">
        <f>#N/A</f>
        <v>#N/A</v>
      </c>
      <c r="F120" s="26">
        <v>1</v>
      </c>
      <c r="G120" s="23">
        <f t="shared" ref="G120:G183" si="216">IF(F120=1,$D120,$C120)</f>
        <v>3.6691139576973564E-2</v>
      </c>
      <c r="H120" s="27">
        <f t="shared" ref="H120:H183" si="217">H119*(1+G120)</f>
        <v>1.305894133144512</v>
      </c>
      <c r="I120" s="27">
        <f t="shared" ca="1" si="144"/>
        <v>-1.1518810346083708E-2</v>
      </c>
      <c r="J120" s="43">
        <f t="shared" ca="1" si="145"/>
        <v>0</v>
      </c>
      <c r="K120" s="25" t="e">
        <f>#N/A</f>
        <v>#N/A</v>
      </c>
      <c r="L120" s="26">
        <v>0</v>
      </c>
      <c r="M120" s="23">
        <f t="shared" ref="M120:M183" si="218">IF(L120=1,$D120,$C120)</f>
        <v>6.3174704716109087E-3</v>
      </c>
      <c r="N120" s="27">
        <f t="shared" ref="N120:N183" si="219">N119*(1+M120)</f>
        <v>1.3557062054449214</v>
      </c>
      <c r="O120" s="27">
        <f t="shared" ca="1" si="146"/>
        <v>0</v>
      </c>
      <c r="P120" s="43">
        <f t="shared" ca="1" si="147"/>
        <v>0</v>
      </c>
      <c r="Q120" s="25">
        <f t="shared" si="192"/>
        <v>111.94128999999998</v>
      </c>
      <c r="R120" s="26">
        <f t="shared" ref="R120:R183" si="220">IF($B119&gt;=Q119,1,0)</f>
        <v>0</v>
      </c>
      <c r="S120" s="23">
        <f t="shared" ref="S120:S183" si="221">IF(R120=1,$D120,$C120)</f>
        <v>6.3174704716109087E-3</v>
      </c>
      <c r="T120" s="27">
        <f t="shared" ref="T120:T183" si="222">T119*(1+S120)</f>
        <v>1.8868894361566928</v>
      </c>
      <c r="U120" s="27">
        <f t="shared" ca="1" si="148"/>
        <v>-6.8793647383971757E-2</v>
      </c>
      <c r="V120" s="43">
        <f t="shared" ca="1" si="149"/>
        <v>0</v>
      </c>
      <c r="W120" s="25">
        <f t="shared" si="193"/>
        <v>112.864655</v>
      </c>
      <c r="X120" s="26">
        <f t="shared" ref="X120:X183" si="223">IF($B119&gt;=W119,1,0)</f>
        <v>0</v>
      </c>
      <c r="Y120" s="23">
        <f t="shared" ref="Y120:Y183" si="224">IF(X120=1,$D120,$C120)</f>
        <v>6.3174704716109087E-3</v>
      </c>
      <c r="Z120" s="27">
        <f t="shared" ref="Z120:Z183" si="225">Z119*(1+Y120)</f>
        <v>1.1515027364392849</v>
      </c>
      <c r="AA120" s="27">
        <f t="shared" ca="1" si="150"/>
        <v>-5.1802603227525501E-2</v>
      </c>
      <c r="AB120" s="43">
        <f t="shared" ca="1" si="151"/>
        <v>0</v>
      </c>
      <c r="AC120" s="25">
        <f t="shared" si="194"/>
        <v>112.26338200000001</v>
      </c>
      <c r="AD120" s="26">
        <f t="shared" ref="AD120:AD183" si="226">IF($B119&gt;=AC119,1,0)</f>
        <v>0</v>
      </c>
      <c r="AE120" s="23">
        <f t="shared" ref="AE120:AE183" si="227">IF(AD120=1,$D120,$C120)</f>
        <v>6.3174704716109087E-3</v>
      </c>
      <c r="AF120" s="27">
        <f t="shared" ref="AF120:AF183" si="228">AF119*(1+AE120)</f>
        <v>1.3477761741859753</v>
      </c>
      <c r="AG120" s="27">
        <f t="shared" ca="1" si="152"/>
        <v>-6.5027248757872469E-2</v>
      </c>
      <c r="AH120" s="43">
        <f t="shared" ca="1" si="153"/>
        <v>0</v>
      </c>
      <c r="AI120" s="25">
        <f t="shared" si="195"/>
        <v>111.94128999999998</v>
      </c>
      <c r="AJ120" s="26">
        <f t="shared" ref="AJ120:AJ183" si="229">IF($B119&gt;=AI119,1,0)</f>
        <v>0</v>
      </c>
      <c r="AK120" s="23">
        <f t="shared" ref="AK120:AK183" si="230">IF(AJ120=1,$D120,$C120)</f>
        <v>6.3174704716109087E-3</v>
      </c>
      <c r="AL120" s="27">
        <f t="shared" ref="AL120:AL183" si="231">AL119*(1+AK120)</f>
        <v>1.8868894361566928</v>
      </c>
      <c r="AM120" s="27">
        <f t="shared" ca="1" si="154"/>
        <v>-6.8793647383971757E-2</v>
      </c>
      <c r="AN120" s="43">
        <f t="shared" ca="1" si="155"/>
        <v>0</v>
      </c>
      <c r="AO120" s="25">
        <f t="shared" si="196"/>
        <v>111.94128999999998</v>
      </c>
      <c r="AP120" s="34">
        <f t="shared" ref="AP120:AP183" si="232">(X120+AD120+AJ120)/3</f>
        <v>0</v>
      </c>
      <c r="AQ120" s="23">
        <f t="shared" ref="AQ120:AQ183" si="233">(Y120+AE120+AK120)/3</f>
        <v>6.3174704716109087E-3</v>
      </c>
      <c r="AR120" s="27">
        <f t="shared" ref="AR120:AR183" si="234">AR119*(1+AQ120)</f>
        <v>1.4402608096607228</v>
      </c>
      <c r="AS120" s="27">
        <f t="shared" ca="1" si="156"/>
        <v>-5.5910009464325672E-2</v>
      </c>
      <c r="AT120" s="43">
        <f t="shared" ca="1" si="157"/>
        <v>0</v>
      </c>
      <c r="AU120" s="25">
        <f t="shared" si="197"/>
        <v>112.26338200000001</v>
      </c>
      <c r="AV120" s="26">
        <f t="shared" ref="AV120:AV183" si="235">IF(AVERAGE($B118:$B119)&gt;=AVERAGE($B115:$B119),1,0)</f>
        <v>0</v>
      </c>
      <c r="AW120" s="23">
        <f t="shared" ref="AW120:AW183" si="236">IF(AV120=1,$D120,$C120)</f>
        <v>6.3174704716109087E-3</v>
      </c>
      <c r="AX120" s="27">
        <f t="shared" ref="AX120:AX183" si="237">AX119*(1+AW120)</f>
        <v>1.4021668273442298</v>
      </c>
      <c r="AY120" s="27">
        <f t="shared" ca="1" si="158"/>
        <v>-5.4207353533230029E-2</v>
      </c>
      <c r="AZ120" s="43">
        <f t="shared" ca="1" si="159"/>
        <v>0</v>
      </c>
      <c r="BA120" s="25">
        <f t="shared" si="198"/>
        <v>112.26338200000001</v>
      </c>
      <c r="BB120" s="26">
        <f t="shared" ref="BB120:BB183" si="238">IF(AVERAGE($B118:$B119)&gt;=AVERAGE($B110:$B119),1,0)</f>
        <v>1</v>
      </c>
      <c r="BC120" s="23">
        <f t="shared" ref="BC120:BC183" si="239">IF(BB120=1,$D120,$C120)</f>
        <v>3.6691139576973564E-2</v>
      </c>
      <c r="BD120" s="27">
        <f t="shared" ref="BD120:BD183" si="240">BD119*(1+BC120)</f>
        <v>1.7979798355442804</v>
      </c>
      <c r="BE120" s="27">
        <f t="shared" ca="1" si="160"/>
        <v>-4.0687056319905657E-2</v>
      </c>
      <c r="BF120" s="43">
        <f t="shared" ca="1" si="161"/>
        <v>0</v>
      </c>
      <c r="BG120" s="25">
        <f t="shared" si="199"/>
        <v>111.94128999999998</v>
      </c>
      <c r="BH120" s="26">
        <f t="shared" ref="BH120:BH183" si="241">IF(AVERAGE($B118:$B119)&gt;=AVERAGE($B99:$B119),1,0)</f>
        <v>1</v>
      </c>
      <c r="BI120" s="23">
        <f t="shared" ref="BI120:BI183" si="242">IF(BH120=1,$D120,$C120)</f>
        <v>3.6691139576973564E-2</v>
      </c>
      <c r="BJ120" s="27">
        <f t="shared" ref="BJ120:BJ183" si="243">BJ119*(1+BI120)</f>
        <v>1.7095150196238607</v>
      </c>
      <c r="BK120" s="27">
        <f t="shared" ca="1" si="162"/>
        <v>-1.151881034608393E-2</v>
      </c>
      <c r="BL120" s="43">
        <f t="shared" ca="1" si="163"/>
        <v>0</v>
      </c>
      <c r="BM120" s="25">
        <f t="shared" si="200"/>
        <v>112.27530499999999</v>
      </c>
      <c r="BN120" s="26">
        <f t="shared" ref="BN120:BN183" si="244">IF(AVERAGE($B115:$B119)&gt;=AVERAGE($B110:$B119),1,0)</f>
        <v>1</v>
      </c>
      <c r="BO120" s="23">
        <f t="shared" ref="BO120:BO183" si="245">IF(BN120=1,$D120,$C120)</f>
        <v>3.6691139576973564E-2</v>
      </c>
      <c r="BP120" s="27">
        <f t="shared" ref="BP120:BP183" si="246">BP119*(1+BO120)</f>
        <v>1.7722695770079271</v>
      </c>
      <c r="BQ120" s="27">
        <f t="shared" ca="1" si="164"/>
        <v>0</v>
      </c>
      <c r="BR120" s="43">
        <f t="shared" ca="1" si="165"/>
        <v>0</v>
      </c>
      <c r="BS120" s="25">
        <f t="shared" si="201"/>
        <v>111.94128999999998</v>
      </c>
      <c r="BT120" s="34">
        <f t="shared" ref="BT120:BT183" si="247">(AV120+BB120+BH120+BN120)/4</f>
        <v>0.75</v>
      </c>
      <c r="BU120" s="23">
        <f t="shared" ref="BU120:BU183" si="248">(AW120+BC120+BI120+BO120)/4</f>
        <v>2.90977223006329E-2</v>
      </c>
      <c r="BV120" s="27">
        <f t="shared" ref="BV120:BV183" si="249">BV119*(1+BU120)</f>
        <v>1.6720430615905251</v>
      </c>
      <c r="BW120" s="27">
        <f t="shared" ca="1" si="166"/>
        <v>-1.4789995905550746E-2</v>
      </c>
      <c r="BX120" s="43">
        <f t="shared" ca="1" si="167"/>
        <v>0</v>
      </c>
      <c r="BY120" s="25">
        <f t="shared" si="202"/>
        <v>112.864655</v>
      </c>
      <c r="BZ120" s="50">
        <f>IF($B119&gt;=BY119,MIN(1,1/$CA$15+BZ119),0)</f>
        <v>0</v>
      </c>
      <c r="CA120" s="23">
        <f t="shared" ref="CA120:CA183" si="250">IF(BZ120=1,$D120,$C120)</f>
        <v>6.3174704716109087E-3</v>
      </c>
      <c r="CB120" s="27">
        <f t="shared" ref="CB120:CB183" si="251">CB119*(1+CA120)</f>
        <v>1.2654682268631929</v>
      </c>
      <c r="CC120" s="27">
        <f t="shared" ca="1" si="168"/>
        <v>0</v>
      </c>
      <c r="CD120" s="43">
        <f t="shared" ca="1" si="169"/>
        <v>0</v>
      </c>
      <c r="CE120" s="25">
        <f t="shared" si="203"/>
        <v>112.26338200000001</v>
      </c>
      <c r="CF120" s="34">
        <f>IF($B119&gt;=CE119,MIN(1,1/$CA$15+CF119),0)</f>
        <v>0</v>
      </c>
      <c r="CG120" s="23">
        <f t="shared" ref="CG120:CG183" si="252">IF(CF120=1,$D120,$C120)</f>
        <v>6.3174704716109087E-3</v>
      </c>
      <c r="CH120" s="27">
        <f t="shared" ref="CH120:CH183" si="253">CH119*(1+CG120)</f>
        <v>1.4003186368268397</v>
      </c>
      <c r="CI120" s="27">
        <f t="shared" ca="1" si="170"/>
        <v>-1.5195886261605729E-2</v>
      </c>
      <c r="CJ120" s="43">
        <f t="shared" ca="1" si="171"/>
        <v>0</v>
      </c>
      <c r="CK120" s="25">
        <f t="shared" si="204"/>
        <v>111.94128999999998</v>
      </c>
      <c r="CL120" s="34">
        <f>IF($B119&gt;=CK119,MIN(1,1/$CA$15+CL119),0)</f>
        <v>0</v>
      </c>
      <c r="CM120" s="23">
        <f t="shared" ref="CM120:CM183" si="254">IF(CL120=1,$D120,$C120)</f>
        <v>6.3174704716109087E-3</v>
      </c>
      <c r="CN120" s="27">
        <f t="shared" ref="CN120:CN183" si="255">CN119*(1+CM120)</f>
        <v>1.8544362496607487</v>
      </c>
      <c r="CO120" s="27">
        <f t="shared" ca="1" si="172"/>
        <v>-8.6841424661173727E-3</v>
      </c>
      <c r="CP120" s="43">
        <f t="shared" ca="1" si="173"/>
        <v>0</v>
      </c>
      <c r="CQ120" s="25">
        <f t="shared" si="205"/>
        <v>110.865554</v>
      </c>
      <c r="CR120" s="34">
        <f>IF($B119&gt;=CQ119,MIN(1,1/$CA$15+CR119),0)</f>
        <v>1</v>
      </c>
      <c r="CS120" s="23">
        <f t="shared" ref="CS120:CS183" si="256">IF(CR120=1,$D120,$C120)</f>
        <v>3.6691139576973564E-2</v>
      </c>
      <c r="CT120" s="27">
        <f t="shared" ref="CT120:CT183" si="257">CT119*(1+CS120)</f>
        <v>1.6550607253406209</v>
      </c>
      <c r="CU120" s="27">
        <f t="shared" ca="1" si="174"/>
        <v>-1.1518810346083819E-2</v>
      </c>
      <c r="CV120" s="43">
        <f t="shared" ca="1" si="175"/>
        <v>0</v>
      </c>
      <c r="CW120" s="25">
        <f t="shared" si="206"/>
        <v>111.94128999999998</v>
      </c>
      <c r="CX120" s="34">
        <f t="shared" ref="CX120:CX183" si="258">(ROUNDDOWN(CL120,0)+ROUNDDOWN(CF120,0)+ROUNDDOWN(BZ120,0)+ROUNDDOWN(CR120,0))/4</f>
        <v>0.25</v>
      </c>
      <c r="CY120" s="23">
        <f t="shared" ref="CY120:CY183" si="259">(CA120+CG120+CM120+CS120)/4</f>
        <v>1.3910887747951572E-2</v>
      </c>
      <c r="CZ120" s="27">
        <f t="shared" ref="CZ120:CZ183" si="260">CZ119*(1+CY120)</f>
        <v>1.5390540644486961</v>
      </c>
      <c r="DA120" s="27">
        <f t="shared" ca="1" si="176"/>
        <v>0</v>
      </c>
      <c r="DB120" s="43">
        <f t="shared" ca="1" si="177"/>
        <v>0</v>
      </c>
      <c r="DC120" s="25">
        <f t="shared" si="207"/>
        <v>111.94128999999998</v>
      </c>
      <c r="DD120" s="34">
        <f t="shared" si="208"/>
        <v>0.375</v>
      </c>
      <c r="DE120" s="23">
        <f t="shared" ref="DE120:DE183" si="261">(AQ120+BU120+CY120)/3</f>
        <v>1.6442026840065127E-2</v>
      </c>
      <c r="DF120" s="27">
        <f t="shared" ref="DF120:DF183" si="262">DF119*(1+DE120)</f>
        <v>1.5502690330002609</v>
      </c>
      <c r="DG120" s="27">
        <f t="shared" ca="1" si="141"/>
        <v>-1.8080405984958303E-2</v>
      </c>
      <c r="DH120" s="43">
        <f t="shared" ca="1" si="142"/>
        <v>0</v>
      </c>
      <c r="DI120" s="25">
        <f t="shared" si="209"/>
        <v>112.864655</v>
      </c>
      <c r="DJ120" s="26">
        <f>IF(DJ119=0,IF($B119&gt;=$DK$14*DI119,1,0),IF($B119&lt;DI119*$DK$16,0,1))</f>
        <v>0</v>
      </c>
      <c r="DK120" s="23">
        <f t="shared" ref="DK120:DK183" si="263">IF(DJ120=1,$D120,$C120)</f>
        <v>6.3174704716109087E-3</v>
      </c>
      <c r="DL120" s="27">
        <f t="shared" ref="DL120:DL183" si="264">DL119*(1+DK120)</f>
        <v>1.60680455880496</v>
      </c>
      <c r="DM120" s="27">
        <f t="shared" ca="1" si="178"/>
        <v>-2.6226454596329773E-3</v>
      </c>
      <c r="DN120" s="43">
        <f t="shared" ca="1" si="179"/>
        <v>0</v>
      </c>
      <c r="DO120" s="25">
        <f t="shared" si="210"/>
        <v>112.26338200000001</v>
      </c>
      <c r="DP120" s="26">
        <f>IF(DP119=0,IF($B119&gt;=$DK$14*DO119,1,0),IF($B119&lt;DO119*$DK$16,0,1))</f>
        <v>0</v>
      </c>
      <c r="DQ120" s="23">
        <f t="shared" ref="DQ120:DQ183" si="265">IF(DP120=1,$D120,$C120)</f>
        <v>6.3174704716109087E-3</v>
      </c>
      <c r="DR120" s="27">
        <f t="shared" ref="DR120:DR183" si="266">DR119*(1+DQ120)</f>
        <v>1.6475072542160292</v>
      </c>
      <c r="DS120" s="27">
        <f t="shared" ca="1" si="180"/>
        <v>-2.5603873155481183E-2</v>
      </c>
      <c r="DT120" s="43">
        <f t="shared" ca="1" si="181"/>
        <v>0</v>
      </c>
      <c r="DU120" s="25">
        <f t="shared" si="211"/>
        <v>111.94128999999998</v>
      </c>
      <c r="DV120" s="26">
        <f>IF(DV119=0,IF($B119&gt;=$DK$14*DU119,1,0),IF($B119&lt;DU119*$DK$16,0,1))</f>
        <v>0</v>
      </c>
      <c r="DW120" s="23">
        <f t="shared" ref="DW120:DW183" si="267">IF(DV120=1,$D120,$C120)</f>
        <v>6.3174704716109087E-3</v>
      </c>
      <c r="DX120" s="27">
        <f t="shared" ref="DX120:DX183" si="268">DX119*(1+DW120)</f>
        <v>1.92911738746595</v>
      </c>
      <c r="DY120" s="27">
        <f t="shared" ca="1" si="182"/>
        <v>-4.7953562234501979E-2</v>
      </c>
      <c r="DZ120" s="43">
        <f t="shared" ca="1" si="183"/>
        <v>0</v>
      </c>
      <c r="EA120" s="25">
        <f t="shared" si="212"/>
        <v>110.865554</v>
      </c>
      <c r="EB120" s="26">
        <f>IF(EB119=0,IF($B119&gt;=$DK$14*EA119,1,0),IF($B119&lt;EA119*$DK$16,0,1))</f>
        <v>1</v>
      </c>
      <c r="EC120" s="23">
        <f t="shared" ref="EC120:EC183" si="269">IF(EB120=1,$D120,$C120)</f>
        <v>3.6691139576973564E-2</v>
      </c>
      <c r="ED120" s="27">
        <f t="shared" ref="ED120:ED183" si="270">ED119*(1+EC120)</f>
        <v>1.7070945926763095</v>
      </c>
      <c r="EE120" s="27">
        <f t="shared" ca="1" si="184"/>
        <v>-1.1518810346083708E-2</v>
      </c>
      <c r="EF120" s="43">
        <f t="shared" ca="1" si="185"/>
        <v>0</v>
      </c>
      <c r="EG120" s="25">
        <f t="shared" si="213"/>
        <v>111.94128999999998</v>
      </c>
      <c r="EH120" s="34">
        <f t="shared" ref="EH120:EH183" si="271">(DJ120+DP120+DV120+EB120)/4</f>
        <v>0.25</v>
      </c>
      <c r="EI120" s="23">
        <f t="shared" ref="EI120:EI183" si="272">(DK120+DQ120+DW120+EC120)/4</f>
        <v>1.3910887747951572E-2</v>
      </c>
      <c r="EJ120" s="27">
        <f t="shared" ref="EJ120:EJ183" si="273">EJ119*(1+EI120)</f>
        <v>1.7281790170194884</v>
      </c>
      <c r="EK120" s="27">
        <f t="shared" ca="1" si="186"/>
        <v>-1.6229449205971025E-2</v>
      </c>
      <c r="EL120" s="43">
        <f t="shared" ca="1" si="187"/>
        <v>0</v>
      </c>
      <c r="EM120" s="47"/>
      <c r="EN120" s="47"/>
      <c r="EO120" s="47"/>
      <c r="EP120" s="47"/>
      <c r="EQ120" s="47"/>
      <c r="ER120" s="47"/>
      <c r="ES120" s="47"/>
      <c r="ET120" s="47"/>
      <c r="EU120" s="47"/>
      <c r="EV120" s="47"/>
      <c r="EW120" s="47"/>
      <c r="EX120" s="47"/>
      <c r="EY120" s="47"/>
      <c r="EZ120" s="47"/>
      <c r="FA120" s="25">
        <f t="shared" si="214"/>
        <v>111.94128999999998</v>
      </c>
      <c r="FB120" s="26">
        <f t="shared" ref="FB120:FB183" si="274">IF($B119&gt;=FA119,1,0)</f>
        <v>0</v>
      </c>
      <c r="FC120" s="23">
        <f t="shared" ref="FC120:FC183" si="275">IF(FB120=1,$D120,-$D120)</f>
        <v>-3.6691139576973564E-2</v>
      </c>
      <c r="FD120" s="27">
        <f t="shared" ref="FD120:FD183" si="276">FD119*(1+FC120)</f>
        <v>2.0363482431611257</v>
      </c>
      <c r="FE120" s="27">
        <f t="shared" ca="1" si="188"/>
        <v>-0.19723118028447773</v>
      </c>
      <c r="FF120" s="43">
        <f t="shared" ca="1" si="189"/>
        <v>0</v>
      </c>
      <c r="FG120" s="25">
        <f t="shared" si="215"/>
        <v>111.94128999999998</v>
      </c>
      <c r="FH120" s="26">
        <f t="shared" ref="FH120:FH183" si="277">IF(FH119=0,IF($B119&gt;=1.1*FG119,1,0),IF($B119&gt;=FG119,1,0))</f>
        <v>0</v>
      </c>
      <c r="FI120" s="23">
        <f t="shared" ref="FI120:FI183" si="278">IF(FH120=1,$D120,$C120)</f>
        <v>6.3174704716109087E-3</v>
      </c>
      <c r="FJ120" s="27">
        <f t="shared" ref="FJ120:FJ183" si="279">FJ119*(1+FI120)</f>
        <v>1.9267833162669334</v>
      </c>
      <c r="FK120" s="27">
        <f t="shared" ca="1" si="190"/>
        <v>0</v>
      </c>
      <c r="FL120" s="43">
        <f t="shared" ca="1" si="191"/>
        <v>0</v>
      </c>
      <c r="FM120" s="47"/>
      <c r="FN120" s="47"/>
    </row>
    <row r="121" spans="1:170" x14ac:dyDescent="0.2">
      <c r="A121" s="30">
        <v>28337</v>
      </c>
      <c r="B121" s="34">
        <v>113.60545</v>
      </c>
      <c r="C121" s="23">
        <v>6.3407942823658914E-3</v>
      </c>
      <c r="D121" s="24">
        <f t="shared" si="143"/>
        <v>-1.1248854635488525E-2</v>
      </c>
      <c r="E121" s="25" t="e">
        <f>#N/A</f>
        <v>#N/A</v>
      </c>
      <c r="F121" s="26">
        <v>1</v>
      </c>
      <c r="G121" s="23">
        <f t="shared" si="216"/>
        <v>-1.1248854635488525E-2</v>
      </c>
      <c r="H121" s="27">
        <f t="shared" si="217"/>
        <v>1.291204319871432</v>
      </c>
      <c r="I121" s="27">
        <f t="shared" ca="1" si="144"/>
        <v>-2.2638091558415452E-2</v>
      </c>
      <c r="J121" s="43">
        <f t="shared" ca="1" si="145"/>
        <v>0</v>
      </c>
      <c r="K121" s="25" t="e">
        <f>#N/A</f>
        <v>#N/A</v>
      </c>
      <c r="L121" s="26">
        <v>0</v>
      </c>
      <c r="M121" s="23">
        <f t="shared" si="218"/>
        <v>6.3407942823658914E-3</v>
      </c>
      <c r="N121" s="27">
        <f t="shared" si="219"/>
        <v>1.3643024596009745</v>
      </c>
      <c r="O121" s="27">
        <f t="shared" ca="1" si="146"/>
        <v>0</v>
      </c>
      <c r="P121" s="43">
        <f t="shared" ca="1" si="147"/>
        <v>0</v>
      </c>
      <c r="Q121" s="25">
        <f t="shared" si="192"/>
        <v>112.04081199999999</v>
      </c>
      <c r="R121" s="26">
        <f t="shared" si="220"/>
        <v>1</v>
      </c>
      <c r="S121" s="23">
        <f t="shared" si="221"/>
        <v>-1.1248854635488525E-2</v>
      </c>
      <c r="T121" s="27">
        <f t="shared" si="222"/>
        <v>1.8656640911761273</v>
      </c>
      <c r="U121" s="27">
        <f t="shared" ca="1" si="148"/>
        <v>-7.9268652280192864E-2</v>
      </c>
      <c r="V121" s="43">
        <f t="shared" ca="1" si="149"/>
        <v>0</v>
      </c>
      <c r="W121" s="25">
        <f t="shared" si="193"/>
        <v>114.25168500000001</v>
      </c>
      <c r="X121" s="26">
        <f t="shared" si="223"/>
        <v>1</v>
      </c>
      <c r="Y121" s="23">
        <f t="shared" si="224"/>
        <v>-1.1248854635488525E-2</v>
      </c>
      <c r="Z121" s="27">
        <f t="shared" si="225"/>
        <v>1.1385496495447121</v>
      </c>
      <c r="AA121" s="27">
        <f t="shared" ca="1" si="150"/>
        <v>-6.2468737909567751E-2</v>
      </c>
      <c r="AB121" s="43">
        <f t="shared" ca="1" si="151"/>
        <v>0</v>
      </c>
      <c r="AC121" s="25">
        <f t="shared" si="194"/>
        <v>112.61609799999999</v>
      </c>
      <c r="AD121" s="26">
        <f t="shared" si="226"/>
        <v>1</v>
      </c>
      <c r="AE121" s="23">
        <f t="shared" si="227"/>
        <v>-1.1248854635488525E-2</v>
      </c>
      <c r="AF121" s="27">
        <f t="shared" si="228"/>
        <v>1.3326152359213823</v>
      </c>
      <c r="AG121" s="27">
        <f t="shared" ca="1" si="152"/>
        <v>-7.5544621324737937E-2</v>
      </c>
      <c r="AH121" s="43">
        <f t="shared" ca="1" si="153"/>
        <v>0</v>
      </c>
      <c r="AI121" s="25">
        <f t="shared" si="195"/>
        <v>112.04081199999999</v>
      </c>
      <c r="AJ121" s="26">
        <f t="shared" si="229"/>
        <v>1</v>
      </c>
      <c r="AK121" s="23">
        <f t="shared" si="230"/>
        <v>-1.1248854635488525E-2</v>
      </c>
      <c r="AL121" s="27">
        <f t="shared" si="231"/>
        <v>1.8656640911761273</v>
      </c>
      <c r="AM121" s="27">
        <f t="shared" ca="1" si="154"/>
        <v>-7.9268652280192864E-2</v>
      </c>
      <c r="AN121" s="43">
        <f t="shared" ca="1" si="155"/>
        <v>0</v>
      </c>
      <c r="AO121" s="25">
        <f t="shared" si="196"/>
        <v>112.04081199999999</v>
      </c>
      <c r="AP121" s="34">
        <f t="shared" si="232"/>
        <v>1</v>
      </c>
      <c r="AQ121" s="23">
        <f t="shared" si="233"/>
        <v>-1.1248854635488525E-2</v>
      </c>
      <c r="AR121" s="27">
        <f t="shared" si="234"/>
        <v>1.4240595251756583</v>
      </c>
      <c r="AS121" s="27">
        <f t="shared" ca="1" si="156"/>
        <v>-6.6529940530681286E-2</v>
      </c>
      <c r="AT121" s="43">
        <f t="shared" ca="1" si="157"/>
        <v>0</v>
      </c>
      <c r="AU121" s="25">
        <f t="shared" si="197"/>
        <v>112.61609799999999</v>
      </c>
      <c r="AV121" s="26">
        <f t="shared" si="235"/>
        <v>1</v>
      </c>
      <c r="AW121" s="23">
        <f t="shared" si="236"/>
        <v>-1.1248854635488525E-2</v>
      </c>
      <c r="AX121" s="27">
        <f t="shared" si="237"/>
        <v>1.3863940565287305</v>
      </c>
      <c r="AY121" s="27">
        <f t="shared" ca="1" si="158"/>
        <v>-6.4846437528648715E-2</v>
      </c>
      <c r="AZ121" s="43">
        <f t="shared" ca="1" si="159"/>
        <v>0</v>
      </c>
      <c r="BA121" s="25">
        <f t="shared" si="198"/>
        <v>112.61609799999999</v>
      </c>
      <c r="BB121" s="26">
        <f t="shared" si="238"/>
        <v>1</v>
      </c>
      <c r="BC121" s="23">
        <f t="shared" si="239"/>
        <v>-1.1248854635488525E-2</v>
      </c>
      <c r="BD121" s="27">
        <f t="shared" si="240"/>
        <v>1.7777546217367033</v>
      </c>
      <c r="BE121" s="27">
        <f t="shared" ca="1" si="160"/>
        <v>-5.1478228173305607E-2</v>
      </c>
      <c r="BF121" s="43">
        <f t="shared" ca="1" si="161"/>
        <v>0</v>
      </c>
      <c r="BG121" s="25">
        <f t="shared" si="199"/>
        <v>112.04081199999999</v>
      </c>
      <c r="BH121" s="26">
        <f t="shared" si="241"/>
        <v>1</v>
      </c>
      <c r="BI121" s="23">
        <f t="shared" si="242"/>
        <v>-1.1248854635488525E-2</v>
      </c>
      <c r="BJ121" s="27">
        <f t="shared" si="243"/>
        <v>1.6902849336709276</v>
      </c>
      <c r="BK121" s="27">
        <f t="shared" ca="1" si="162"/>
        <v>-2.2638091558415563E-2</v>
      </c>
      <c r="BL121" s="43">
        <f t="shared" ca="1" si="163"/>
        <v>0</v>
      </c>
      <c r="BM121" s="25">
        <f t="shared" si="200"/>
        <v>112.48706</v>
      </c>
      <c r="BN121" s="26">
        <f t="shared" si="244"/>
        <v>1</v>
      </c>
      <c r="BO121" s="23">
        <f t="shared" si="245"/>
        <v>-1.1248854635488525E-2</v>
      </c>
      <c r="BP121" s="27">
        <f t="shared" si="246"/>
        <v>1.7523335741612662</v>
      </c>
      <c r="BQ121" s="27">
        <f t="shared" ca="1" si="164"/>
        <v>-1.1248854635488525E-2</v>
      </c>
      <c r="BR121" s="43">
        <f t="shared" ca="1" si="165"/>
        <v>0</v>
      </c>
      <c r="BS121" s="25">
        <f t="shared" si="201"/>
        <v>112.04081199999999</v>
      </c>
      <c r="BT121" s="34">
        <f t="shared" si="247"/>
        <v>1</v>
      </c>
      <c r="BU121" s="23">
        <f t="shared" si="248"/>
        <v>-1.1248854635488525E-2</v>
      </c>
      <c r="BV121" s="27">
        <f t="shared" si="249"/>
        <v>1.6532344922464162</v>
      </c>
      <c r="BW121" s="27">
        <f t="shared" ca="1" si="166"/>
        <v>-2.5872480027038125E-2</v>
      </c>
      <c r="BX121" s="43">
        <f t="shared" ca="1" si="167"/>
        <v>0</v>
      </c>
      <c r="BY121" s="25">
        <f t="shared" si="202"/>
        <v>114.25168500000001</v>
      </c>
      <c r="BZ121" s="50">
        <f>IF($B120&gt;=BY120,MIN(1,1/$CA$15+BZ120),0)</f>
        <v>0.5</v>
      </c>
      <c r="CA121" s="23">
        <f t="shared" si="250"/>
        <v>6.3407942823658914E-3</v>
      </c>
      <c r="CB121" s="27">
        <f t="shared" si="251"/>
        <v>1.2734923005606027</v>
      </c>
      <c r="CC121" s="27">
        <f t="shared" ca="1" si="168"/>
        <v>0</v>
      </c>
      <c r="CD121" s="43">
        <f t="shared" ca="1" si="169"/>
        <v>0</v>
      </c>
      <c r="CE121" s="25">
        <f t="shared" si="203"/>
        <v>112.61609799999999</v>
      </c>
      <c r="CF121" s="34">
        <f>IF($B120&gt;=CE120,MIN(1,1/$CA$15+CF120),0)</f>
        <v>0.5</v>
      </c>
      <c r="CG121" s="23">
        <f t="shared" si="252"/>
        <v>6.3407942823658914E-3</v>
      </c>
      <c r="CH121" s="27">
        <f t="shared" si="253"/>
        <v>1.4091977692327218</v>
      </c>
      <c r="CI121" s="27">
        <f t="shared" ca="1" si="170"/>
        <v>-8.9514459679628233E-3</v>
      </c>
      <c r="CJ121" s="43">
        <f t="shared" ca="1" si="171"/>
        <v>0</v>
      </c>
      <c r="CK121" s="25">
        <f t="shared" si="204"/>
        <v>112.04081199999999</v>
      </c>
      <c r="CL121" s="34">
        <f>IF($B120&gt;=CK120,MIN(1,1/$CA$15+CL120),0)</f>
        <v>0.5</v>
      </c>
      <c r="CM121" s="23">
        <f t="shared" si="254"/>
        <v>6.3407942823658914E-3</v>
      </c>
      <c r="CN121" s="27">
        <f t="shared" si="255"/>
        <v>1.8661948484296096</v>
      </c>
      <c r="CO121" s="27">
        <f t="shared" ca="1" si="172"/>
        <v>-2.3984125446478988E-3</v>
      </c>
      <c r="CP121" s="43">
        <f t="shared" ca="1" si="173"/>
        <v>0</v>
      </c>
      <c r="CQ121" s="25">
        <f t="shared" si="205"/>
        <v>111.40970250000001</v>
      </c>
      <c r="CR121" s="34">
        <f>IF($B120&gt;=CQ120,MIN(1,1/$CA$15+CR120),0)</f>
        <v>1</v>
      </c>
      <c r="CS121" s="23">
        <f t="shared" si="256"/>
        <v>-1.1248854635488525E-2</v>
      </c>
      <c r="CT121" s="27">
        <f t="shared" si="257"/>
        <v>1.6364431878283581</v>
      </c>
      <c r="CU121" s="27">
        <f t="shared" ca="1" si="174"/>
        <v>-2.2638091558415452E-2</v>
      </c>
      <c r="CV121" s="43">
        <f t="shared" ca="1" si="175"/>
        <v>0</v>
      </c>
      <c r="CW121" s="25">
        <f t="shared" si="206"/>
        <v>112.04081199999999</v>
      </c>
      <c r="CX121" s="34">
        <f t="shared" si="258"/>
        <v>0.25</v>
      </c>
      <c r="CY121" s="23">
        <f t="shared" si="259"/>
        <v>1.9433820529022872E-3</v>
      </c>
      <c r="CZ121" s="27">
        <f t="shared" si="260"/>
        <v>1.542045034495992</v>
      </c>
      <c r="DA121" s="27">
        <f t="shared" ca="1" si="176"/>
        <v>0</v>
      </c>
      <c r="DB121" s="43">
        <f t="shared" ca="1" si="177"/>
        <v>0</v>
      </c>
      <c r="DC121" s="25">
        <f t="shared" si="207"/>
        <v>112.04081199999999</v>
      </c>
      <c r="DD121" s="34">
        <f t="shared" si="208"/>
        <v>1</v>
      </c>
      <c r="DE121" s="23">
        <f t="shared" si="261"/>
        <v>-6.8514424060249213E-3</v>
      </c>
      <c r="DF121" s="27">
        <f t="shared" si="262"/>
        <v>1.5396474540068157</v>
      </c>
      <c r="DG121" s="27">
        <f t="shared" ca="1" si="141"/>
        <v>-2.4807971530699691E-2</v>
      </c>
      <c r="DH121" s="43">
        <f t="shared" ca="1" si="142"/>
        <v>0</v>
      </c>
      <c r="DI121" s="25">
        <f t="shared" si="209"/>
        <v>114.25168500000001</v>
      </c>
      <c r="DJ121" s="26">
        <f>IF(DJ120=0,IF($B120&gt;=$DK$14*DI120,1,0),IF($B120&lt;DI120*$DK$16,0,1))</f>
        <v>0</v>
      </c>
      <c r="DK121" s="23">
        <f t="shared" si="263"/>
        <v>6.3407942823658914E-3</v>
      </c>
      <c r="DL121" s="27">
        <f t="shared" si="264"/>
        <v>1.61699297596431</v>
      </c>
      <c r="DM121" s="27">
        <f t="shared" ca="1" si="178"/>
        <v>0</v>
      </c>
      <c r="DN121" s="43">
        <f t="shared" ca="1" si="179"/>
        <v>0</v>
      </c>
      <c r="DO121" s="25">
        <f t="shared" si="210"/>
        <v>112.61609799999999</v>
      </c>
      <c r="DP121" s="26">
        <f>IF(DP120=0,IF($B120&gt;=$DK$14*DO120,1,0),IF($B120&lt;DO120*$DK$16,0,1))</f>
        <v>1</v>
      </c>
      <c r="DQ121" s="23">
        <f t="shared" si="265"/>
        <v>-1.1248854635488525E-2</v>
      </c>
      <c r="DR121" s="27">
        <f t="shared" si="266"/>
        <v>1.6289746846024402</v>
      </c>
      <c r="DS121" s="27">
        <f t="shared" ca="1" si="180"/>
        <v>-3.6564713543738248E-2</v>
      </c>
      <c r="DT121" s="43">
        <f t="shared" ca="1" si="181"/>
        <v>0</v>
      </c>
      <c r="DU121" s="25">
        <f t="shared" si="211"/>
        <v>112.04081199999999</v>
      </c>
      <c r="DV121" s="26">
        <f>IF(DV120=0,IF($B120&gt;=$DK$14*DU120,1,0),IF($B120&lt;DU120*$DK$16,0,1))</f>
        <v>1</v>
      </c>
      <c r="DW121" s="23">
        <f t="shared" si="267"/>
        <v>-1.1248854635488525E-2</v>
      </c>
      <c r="DX121" s="27">
        <f t="shared" si="268"/>
        <v>1.907417026399552</v>
      </c>
      <c r="DY121" s="27">
        <f t="shared" ca="1" si="182"/>
        <v>-5.8662994219160769E-2</v>
      </c>
      <c r="DZ121" s="43">
        <f t="shared" ca="1" si="183"/>
        <v>0</v>
      </c>
      <c r="EA121" s="25">
        <f t="shared" si="212"/>
        <v>111.40970250000001</v>
      </c>
      <c r="EB121" s="26">
        <f>IF(EB120=0,IF($B120&gt;=$DK$14*EA120,1,0),IF($B120&lt;EA120*$DK$16,0,1))</f>
        <v>1</v>
      </c>
      <c r="EC121" s="23">
        <f t="shared" si="269"/>
        <v>-1.1248854635488525E-2</v>
      </c>
      <c r="ED121" s="27">
        <f t="shared" si="270"/>
        <v>1.6878917337542652</v>
      </c>
      <c r="EE121" s="27">
        <f t="shared" ca="1" si="184"/>
        <v>-2.2638091558415341E-2</v>
      </c>
      <c r="EF121" s="43">
        <f t="shared" ca="1" si="185"/>
        <v>0</v>
      </c>
      <c r="EG121" s="25">
        <f t="shared" si="213"/>
        <v>112.04081199999999</v>
      </c>
      <c r="EH121" s="34">
        <f t="shared" si="271"/>
        <v>0.75</v>
      </c>
      <c r="EI121" s="23">
        <f t="shared" si="272"/>
        <v>-6.8514424060249213E-3</v>
      </c>
      <c r="EJ121" s="27">
        <f t="shared" si="273"/>
        <v>1.7163384980170786</v>
      </c>
      <c r="EK121" s="27">
        <f t="shared" ca="1" si="186"/>
        <v>-2.296969647547964E-2</v>
      </c>
      <c r="EL121" s="43">
        <f t="shared" ca="1" si="187"/>
        <v>0</v>
      </c>
      <c r="EM121" s="47"/>
      <c r="EN121" s="47"/>
      <c r="EO121" s="47"/>
      <c r="EP121" s="47"/>
      <c r="EQ121" s="47"/>
      <c r="ER121" s="47"/>
      <c r="ES121" s="47"/>
      <c r="ET121" s="47"/>
      <c r="EU121" s="47"/>
      <c r="EV121" s="47"/>
      <c r="EW121" s="47"/>
      <c r="EX121" s="47"/>
      <c r="EY121" s="47"/>
      <c r="EZ121" s="47"/>
      <c r="FA121" s="25">
        <f t="shared" si="214"/>
        <v>112.04081199999999</v>
      </c>
      <c r="FB121" s="26">
        <f t="shared" si="274"/>
        <v>1</v>
      </c>
      <c r="FC121" s="23">
        <f t="shared" si="275"/>
        <v>-1.1248854635488525E-2</v>
      </c>
      <c r="FD121" s="27">
        <f t="shared" si="276"/>
        <v>2.0134416577865739</v>
      </c>
      <c r="FE121" s="27">
        <f t="shared" ca="1" si="188"/>
        <v>-0.20626141004336018</v>
      </c>
      <c r="FF121" s="43">
        <f t="shared" ca="1" si="189"/>
        <v>0</v>
      </c>
      <c r="FG121" s="25">
        <f t="shared" si="215"/>
        <v>112.04081199999999</v>
      </c>
      <c r="FH121" s="26">
        <f t="shared" si="277"/>
        <v>0</v>
      </c>
      <c r="FI121" s="23">
        <f t="shared" si="278"/>
        <v>6.3407942823658914E-3</v>
      </c>
      <c r="FJ121" s="27">
        <f t="shared" si="279"/>
        <v>1.9390006529020769</v>
      </c>
      <c r="FK121" s="27">
        <f t="shared" ca="1" si="190"/>
        <v>0</v>
      </c>
      <c r="FL121" s="43">
        <f t="shared" ca="1" si="191"/>
        <v>0</v>
      </c>
      <c r="FM121" s="47"/>
      <c r="FN121" s="47"/>
    </row>
    <row r="122" spans="1:170" x14ac:dyDescent="0.2">
      <c r="A122" s="30">
        <v>28368</v>
      </c>
      <c r="B122" s="34">
        <v>113.88106999999999</v>
      </c>
      <c r="C122" s="23">
        <v>6.3407942823658914E-3</v>
      </c>
      <c r="D122" s="24">
        <f t="shared" si="143"/>
        <v>2.4261160005967231E-3</v>
      </c>
      <c r="E122" s="25" t="e">
        <f>#N/A</f>
        <v>#N/A</v>
      </c>
      <c r="F122" s="26">
        <v>1</v>
      </c>
      <c r="G122" s="23">
        <f t="shared" si="216"/>
        <v>2.4261160005967231E-3</v>
      </c>
      <c r="H122" s="27">
        <f t="shared" si="217"/>
        <v>1.2943369313319117</v>
      </c>
      <c r="I122" s="27">
        <f t="shared" ca="1" si="144"/>
        <v>-2.0266898193971539E-2</v>
      </c>
      <c r="J122" s="43">
        <f t="shared" ca="1" si="145"/>
        <v>0</v>
      </c>
      <c r="K122" s="25" t="e">
        <f>#N/A</f>
        <v>#N/A</v>
      </c>
      <c r="L122" s="26">
        <v>0</v>
      </c>
      <c r="M122" s="23">
        <f t="shared" si="218"/>
        <v>6.3407942823658914E-3</v>
      </c>
      <c r="N122" s="27">
        <f t="shared" si="219"/>
        <v>1.3729532208362301</v>
      </c>
      <c r="O122" s="27">
        <f t="shared" ca="1" si="146"/>
        <v>0</v>
      </c>
      <c r="P122" s="43">
        <f t="shared" ca="1" si="147"/>
        <v>0</v>
      </c>
      <c r="Q122" s="25">
        <f t="shared" si="192"/>
        <v>112.561886</v>
      </c>
      <c r="R122" s="26">
        <f t="shared" si="220"/>
        <v>1</v>
      </c>
      <c r="S122" s="23">
        <f t="shared" si="221"/>
        <v>2.4261160005967231E-3</v>
      </c>
      <c r="T122" s="27">
        <f t="shared" si="222"/>
        <v>1.8701904086794685</v>
      </c>
      <c r="U122" s="27">
        <f t="shared" ca="1" si="148"/>
        <v>-7.7034851225238898E-2</v>
      </c>
      <c r="V122" s="43">
        <f t="shared" ca="1" si="149"/>
        <v>0</v>
      </c>
      <c r="W122" s="25">
        <f t="shared" si="193"/>
        <v>113.74325999999999</v>
      </c>
      <c r="X122" s="26">
        <f t="shared" si="223"/>
        <v>0</v>
      </c>
      <c r="Y122" s="23">
        <f t="shared" si="224"/>
        <v>6.3407942823658914E-3</v>
      </c>
      <c r="Z122" s="27">
        <f t="shared" si="225"/>
        <v>1.1457689586527349</v>
      </c>
      <c r="AA122" s="27">
        <f t="shared" ca="1" si="150"/>
        <v>-5.6524045043365501E-2</v>
      </c>
      <c r="AB122" s="43">
        <f t="shared" ca="1" si="151"/>
        <v>0</v>
      </c>
      <c r="AC122" s="25">
        <f t="shared" si="194"/>
        <v>113.16377</v>
      </c>
      <c r="AD122" s="26">
        <f t="shared" si="226"/>
        <v>1</v>
      </c>
      <c r="AE122" s="23">
        <f t="shared" si="227"/>
        <v>2.4261160005967231E-3</v>
      </c>
      <c r="AF122" s="27">
        <f t="shared" si="228"/>
        <v>1.3358483150678901</v>
      </c>
      <c r="AG122" s="27">
        <f t="shared" ca="1" si="152"/>
        <v>-7.3301785338696246E-2</v>
      </c>
      <c r="AH122" s="43">
        <f t="shared" ca="1" si="153"/>
        <v>0</v>
      </c>
      <c r="AI122" s="25">
        <f t="shared" si="195"/>
        <v>112.561886</v>
      </c>
      <c r="AJ122" s="26">
        <f t="shared" si="229"/>
        <v>1</v>
      </c>
      <c r="AK122" s="23">
        <f t="shared" si="230"/>
        <v>2.4261160005967231E-3</v>
      </c>
      <c r="AL122" s="27">
        <f t="shared" si="231"/>
        <v>1.8701904086794685</v>
      </c>
      <c r="AM122" s="27">
        <f t="shared" ca="1" si="154"/>
        <v>-7.7034851225238898E-2</v>
      </c>
      <c r="AN122" s="43">
        <f t="shared" ca="1" si="155"/>
        <v>0</v>
      </c>
      <c r="AO122" s="25">
        <f t="shared" si="196"/>
        <v>112.561886</v>
      </c>
      <c r="AP122" s="34">
        <f t="shared" si="232"/>
        <v>0.66666666666666663</v>
      </c>
      <c r="AQ122" s="23">
        <f t="shared" si="233"/>
        <v>3.731008761186446E-3</v>
      </c>
      <c r="AR122" s="27">
        <f t="shared" si="234"/>
        <v>1.4293727037405395</v>
      </c>
      <c r="AS122" s="27">
        <f t="shared" ca="1" si="156"/>
        <v>-6.3047155560496115E-2</v>
      </c>
      <c r="AT122" s="43">
        <f t="shared" ca="1" si="157"/>
        <v>0</v>
      </c>
      <c r="AU122" s="25">
        <f t="shared" si="197"/>
        <v>113.16377</v>
      </c>
      <c r="AV122" s="26">
        <f t="shared" si="235"/>
        <v>1</v>
      </c>
      <c r="AW122" s="23">
        <f t="shared" si="236"/>
        <v>2.4261160005967231E-3</v>
      </c>
      <c r="AX122" s="27">
        <f t="shared" si="237"/>
        <v>1.3897576093324071</v>
      </c>
      <c r="AY122" s="27">
        <f t="shared" ca="1" si="158"/>
        <v>-6.2577646507721907E-2</v>
      </c>
      <c r="AZ122" s="43">
        <f t="shared" ca="1" si="159"/>
        <v>0</v>
      </c>
      <c r="BA122" s="25">
        <f t="shared" si="198"/>
        <v>113.16377</v>
      </c>
      <c r="BB122" s="26">
        <f t="shared" si="238"/>
        <v>1</v>
      </c>
      <c r="BC122" s="23">
        <f t="shared" si="239"/>
        <v>2.4261160005967231E-3</v>
      </c>
      <c r="BD122" s="27">
        <f t="shared" si="240"/>
        <v>1.7820676606696335</v>
      </c>
      <c r="BE122" s="27">
        <f t="shared" ca="1" si="160"/>
        <v>-4.9177004325762552E-2</v>
      </c>
      <c r="BF122" s="43">
        <f t="shared" ca="1" si="161"/>
        <v>0</v>
      </c>
      <c r="BG122" s="25">
        <f t="shared" si="199"/>
        <v>112.561886</v>
      </c>
      <c r="BH122" s="26">
        <f t="shared" si="241"/>
        <v>1</v>
      </c>
      <c r="BI122" s="23">
        <f t="shared" si="242"/>
        <v>2.4261160005967231E-3</v>
      </c>
      <c r="BJ122" s="27">
        <f t="shared" si="243"/>
        <v>1.6943857609940742</v>
      </c>
      <c r="BK122" s="27">
        <f t="shared" ca="1" si="162"/>
        <v>-2.026689819397165E-2</v>
      </c>
      <c r="BL122" s="43">
        <f t="shared" ca="1" si="163"/>
        <v>0</v>
      </c>
      <c r="BM122" s="25">
        <f t="shared" si="200"/>
        <v>112.82692666666667</v>
      </c>
      <c r="BN122" s="26">
        <f t="shared" si="244"/>
        <v>1</v>
      </c>
      <c r="BO122" s="23">
        <f t="shared" si="245"/>
        <v>2.4261160005967231E-3</v>
      </c>
      <c r="BP122" s="27">
        <f t="shared" si="246"/>
        <v>1.7565849386839216</v>
      </c>
      <c r="BQ122" s="27">
        <f t="shared" ca="1" si="164"/>
        <v>-8.8500296611113694E-3</v>
      </c>
      <c r="BR122" s="43">
        <f t="shared" ca="1" si="165"/>
        <v>0</v>
      </c>
      <c r="BS122" s="25">
        <f t="shared" si="201"/>
        <v>112.561886</v>
      </c>
      <c r="BT122" s="34">
        <f t="shared" si="247"/>
        <v>1</v>
      </c>
      <c r="BU122" s="23">
        <f t="shared" si="248"/>
        <v>2.4261160005967231E-3</v>
      </c>
      <c r="BV122" s="27">
        <f t="shared" si="249"/>
        <v>1.6572454309007936</v>
      </c>
      <c r="BW122" s="27">
        <f t="shared" ca="1" si="166"/>
        <v>-2.3509133664210147E-2</v>
      </c>
      <c r="BX122" s="43">
        <f t="shared" ca="1" si="167"/>
        <v>0</v>
      </c>
      <c r="BY122" s="25">
        <f t="shared" si="202"/>
        <v>113.74325999999999</v>
      </c>
      <c r="BZ122" s="50">
        <f>IF($B121&gt;=BY121,MIN(1,1/$CA$15+BZ121),0)</f>
        <v>0</v>
      </c>
      <c r="CA122" s="23">
        <f t="shared" si="250"/>
        <v>6.3407942823658914E-3</v>
      </c>
      <c r="CB122" s="27">
        <f t="shared" si="251"/>
        <v>1.2815672532586344</v>
      </c>
      <c r="CC122" s="27">
        <f t="shared" ca="1" si="168"/>
        <v>0</v>
      </c>
      <c r="CD122" s="43">
        <f t="shared" ca="1" si="169"/>
        <v>0</v>
      </c>
      <c r="CE122" s="25">
        <f t="shared" si="203"/>
        <v>113.16377</v>
      </c>
      <c r="CF122" s="34">
        <f>IF($B121&gt;=CE121,MIN(1,1/$CA$15+CF121),0)</f>
        <v>1</v>
      </c>
      <c r="CG122" s="23">
        <f t="shared" si="252"/>
        <v>2.4261160005967231E-3</v>
      </c>
      <c r="CH122" s="27">
        <f t="shared" si="253"/>
        <v>1.4126166464886625</v>
      </c>
      <c r="CI122" s="27">
        <f t="shared" ca="1" si="170"/>
        <v>-6.5470472136575086E-3</v>
      </c>
      <c r="CJ122" s="43">
        <f t="shared" ca="1" si="171"/>
        <v>0</v>
      </c>
      <c r="CK122" s="25">
        <f t="shared" si="204"/>
        <v>112.561886</v>
      </c>
      <c r="CL122" s="34">
        <f>IF($B121&gt;=CK121,MIN(1,1/$CA$15+CL121),0)</f>
        <v>1</v>
      </c>
      <c r="CM122" s="23">
        <f t="shared" si="254"/>
        <v>2.4261160005967231E-3</v>
      </c>
      <c r="CN122" s="27">
        <f t="shared" si="255"/>
        <v>1.8707224536116158</v>
      </c>
      <c r="CO122" s="27">
        <f t="shared" ca="1" si="172"/>
        <v>0</v>
      </c>
      <c r="CP122" s="43">
        <f t="shared" ca="1" si="173"/>
        <v>0</v>
      </c>
      <c r="CQ122" s="25">
        <f t="shared" si="205"/>
        <v>111.96971049999999</v>
      </c>
      <c r="CR122" s="34">
        <f>IF($B121&gt;=CQ121,MIN(1,1/$CA$15+CR121),0)</f>
        <v>1</v>
      </c>
      <c r="CS122" s="23">
        <f t="shared" si="256"/>
        <v>2.4261160005967231E-3</v>
      </c>
      <c r="CT122" s="27">
        <f t="shared" si="257"/>
        <v>1.640413388830416</v>
      </c>
      <c r="CU122" s="27">
        <f t="shared" ca="1" si="174"/>
        <v>-2.0266898193971539E-2</v>
      </c>
      <c r="CV122" s="43">
        <f t="shared" ca="1" si="175"/>
        <v>0</v>
      </c>
      <c r="CW122" s="25">
        <f t="shared" si="206"/>
        <v>112.561886</v>
      </c>
      <c r="CX122" s="34">
        <f t="shared" si="258"/>
        <v>0.75</v>
      </c>
      <c r="CY122" s="23">
        <f t="shared" si="259"/>
        <v>3.4047855710390151E-3</v>
      </c>
      <c r="CZ122" s="27">
        <f t="shared" si="260"/>
        <v>1.5472953671793364</v>
      </c>
      <c r="DA122" s="27">
        <f t="shared" ca="1" si="176"/>
        <v>0</v>
      </c>
      <c r="DB122" s="43">
        <f t="shared" ca="1" si="177"/>
        <v>0</v>
      </c>
      <c r="DC122" s="25">
        <f t="shared" si="207"/>
        <v>112.561886</v>
      </c>
      <c r="DD122" s="34">
        <f t="shared" si="208"/>
        <v>0.83333333333333326</v>
      </c>
      <c r="DE122" s="23">
        <f t="shared" si="261"/>
        <v>3.1873034442740614E-3</v>
      </c>
      <c r="DF122" s="27">
        <f t="shared" si="262"/>
        <v>1.5445547776399393</v>
      </c>
      <c r="DG122" s="27">
        <f t="shared" ca="1" si="141"/>
        <v>-2.1699738619530895E-2</v>
      </c>
      <c r="DH122" s="43">
        <f t="shared" ca="1" si="142"/>
        <v>0</v>
      </c>
      <c r="DI122" s="25">
        <f t="shared" si="209"/>
        <v>113.74325999999999</v>
      </c>
      <c r="DJ122" s="26">
        <f>IF(DJ121=0,IF($B121&gt;=$DK$14*DI121,1,0),IF($B121&lt;DI121*$DK$16,0,1))</f>
        <v>0</v>
      </c>
      <c r="DK122" s="23">
        <f t="shared" si="263"/>
        <v>6.3407942823658914E-3</v>
      </c>
      <c r="DL122" s="27">
        <f t="shared" si="264"/>
        <v>1.6272459957809304</v>
      </c>
      <c r="DM122" s="27">
        <f t="shared" ca="1" si="178"/>
        <v>0</v>
      </c>
      <c r="DN122" s="43">
        <f t="shared" ca="1" si="179"/>
        <v>0</v>
      </c>
      <c r="DO122" s="25">
        <f t="shared" si="210"/>
        <v>113.16377</v>
      </c>
      <c r="DP122" s="26">
        <f>IF(DP121=0,IF($B121&gt;=$DK$14*DO121,1,0),IF($B121&lt;DO121*$DK$16,0,1))</f>
        <v>1</v>
      </c>
      <c r="DQ122" s="23">
        <f t="shared" si="265"/>
        <v>2.4261160005967231E-3</v>
      </c>
      <c r="DR122" s="27">
        <f t="shared" si="266"/>
        <v>1.6329267661493212</v>
      </c>
      <c r="DS122" s="27">
        <f t="shared" ca="1" si="180"/>
        <v>-3.4227307779727156E-2</v>
      </c>
      <c r="DT122" s="43">
        <f t="shared" ca="1" si="181"/>
        <v>0</v>
      </c>
      <c r="DU122" s="25">
        <f t="shared" si="211"/>
        <v>112.561886</v>
      </c>
      <c r="DV122" s="26">
        <f>IF(DV121=0,IF($B121&gt;=$DK$14*DU121,1,0),IF($B121&lt;DU121*$DK$16,0,1))</f>
        <v>1</v>
      </c>
      <c r="DW122" s="23">
        <f t="shared" si="267"/>
        <v>2.4261160005967231E-3</v>
      </c>
      <c r="DX122" s="27">
        <f t="shared" si="268"/>
        <v>1.9120446413671106</v>
      </c>
      <c r="DY122" s="27">
        <f t="shared" ca="1" si="182"/>
        <v>-5.6379201447481986E-2</v>
      </c>
      <c r="DZ122" s="43">
        <f t="shared" ca="1" si="183"/>
        <v>0</v>
      </c>
      <c r="EA122" s="25">
        <f t="shared" si="212"/>
        <v>111.96971049999999</v>
      </c>
      <c r="EB122" s="26">
        <f>IF(EB121=0,IF($B121&gt;=$DK$14*EA121,1,0),IF($B121&lt;EA121*$DK$16,0,1))</f>
        <v>1</v>
      </c>
      <c r="EC122" s="23">
        <f t="shared" si="269"/>
        <v>2.4261160005967231E-3</v>
      </c>
      <c r="ED122" s="27">
        <f t="shared" si="270"/>
        <v>1.6919867548968013</v>
      </c>
      <c r="EE122" s="27">
        <f t="shared" ca="1" si="184"/>
        <v>-2.0266898193971539E-2</v>
      </c>
      <c r="EF122" s="43">
        <f t="shared" ca="1" si="185"/>
        <v>0</v>
      </c>
      <c r="EG122" s="25">
        <f t="shared" si="213"/>
        <v>112.561886</v>
      </c>
      <c r="EH122" s="34">
        <f t="shared" si="271"/>
        <v>0.75</v>
      </c>
      <c r="EI122" s="23">
        <f t="shared" si="272"/>
        <v>3.4047855710390151E-3</v>
      </c>
      <c r="EJ122" s="27">
        <f t="shared" si="273"/>
        <v>1.7221822625701459</v>
      </c>
      <c r="EK122" s="27">
        <f t="shared" ca="1" si="186"/>
        <v>-1.9643117795571485E-2</v>
      </c>
      <c r="EL122" s="43">
        <f t="shared" ca="1" si="187"/>
        <v>0</v>
      </c>
      <c r="EM122" s="47"/>
      <c r="EN122" s="47"/>
      <c r="EO122" s="47"/>
      <c r="EP122" s="47"/>
      <c r="EQ122" s="47"/>
      <c r="ER122" s="47"/>
      <c r="ES122" s="47"/>
      <c r="ET122" s="47"/>
      <c r="EU122" s="47"/>
      <c r="EV122" s="47"/>
      <c r="EW122" s="47"/>
      <c r="EX122" s="47"/>
      <c r="EY122" s="47"/>
      <c r="EZ122" s="47"/>
      <c r="FA122" s="25">
        <f t="shared" si="214"/>
        <v>112.561886</v>
      </c>
      <c r="FB122" s="26">
        <f t="shared" si="274"/>
        <v>1</v>
      </c>
      <c r="FC122" s="23">
        <f t="shared" si="275"/>
        <v>2.4261160005967231E-3</v>
      </c>
      <c r="FD122" s="27">
        <f t="shared" si="276"/>
        <v>2.0183265008087981</v>
      </c>
      <c r="FE122" s="27">
        <f t="shared" ca="1" si="188"/>
        <v>-0.20433570814997526</v>
      </c>
      <c r="FF122" s="43">
        <f t="shared" ca="1" si="189"/>
        <v>0</v>
      </c>
      <c r="FG122" s="25">
        <f t="shared" si="215"/>
        <v>112.561886</v>
      </c>
      <c r="FH122" s="26">
        <f t="shared" si="277"/>
        <v>0</v>
      </c>
      <c r="FI122" s="23">
        <f t="shared" si="278"/>
        <v>6.3407942823658914E-3</v>
      </c>
      <c r="FJ122" s="27">
        <f t="shared" si="279"/>
        <v>1.9512954571555021</v>
      </c>
      <c r="FK122" s="27">
        <f t="shared" ca="1" si="190"/>
        <v>0</v>
      </c>
      <c r="FL122" s="43">
        <f t="shared" ca="1" si="191"/>
        <v>0</v>
      </c>
      <c r="FM122" s="47"/>
      <c r="FN122" s="47"/>
    </row>
    <row r="123" spans="1:170" x14ac:dyDescent="0.2">
      <c r="A123" s="30">
        <v>28398</v>
      </c>
      <c r="B123" s="34">
        <v>115.29939</v>
      </c>
      <c r="C123" s="23">
        <v>6.3252457359228575E-3</v>
      </c>
      <c r="D123" s="24">
        <f t="shared" si="143"/>
        <v>1.2454396503299492E-2</v>
      </c>
      <c r="E123" s="25" t="e">
        <f>#N/A</f>
        <v>#N/A</v>
      </c>
      <c r="F123" s="26">
        <v>1</v>
      </c>
      <c r="G123" s="23">
        <f t="shared" si="216"/>
        <v>1.2454396503299492E-2</v>
      </c>
      <c r="H123" s="27">
        <f t="shared" si="217"/>
        <v>1.3104571166835832</v>
      </c>
      <c r="I123" s="27">
        <f t="shared" ca="1" si="144"/>
        <v>-8.0649136766718366E-3</v>
      </c>
      <c r="J123" s="43">
        <f t="shared" ca="1" si="145"/>
        <v>0</v>
      </c>
      <c r="K123" s="25" t="e">
        <f>#N/A</f>
        <v>#N/A</v>
      </c>
      <c r="L123" s="26">
        <v>0</v>
      </c>
      <c r="M123" s="23">
        <f t="shared" si="218"/>
        <v>6.3252457359228575E-3</v>
      </c>
      <c r="N123" s="27">
        <f t="shared" si="219"/>
        <v>1.3816374873419459</v>
      </c>
      <c r="O123" s="27">
        <f t="shared" ca="1" si="146"/>
        <v>0</v>
      </c>
      <c r="P123" s="43">
        <f t="shared" ca="1" si="147"/>
        <v>0</v>
      </c>
      <c r="Q123" s="25">
        <f t="shared" si="192"/>
        <v>113.26745699999999</v>
      </c>
      <c r="R123" s="26">
        <f t="shared" si="220"/>
        <v>1</v>
      </c>
      <c r="S123" s="23">
        <f t="shared" si="221"/>
        <v>1.2454396503299492E-2</v>
      </c>
      <c r="T123" s="27">
        <f t="shared" si="222"/>
        <v>1.8934825015658303</v>
      </c>
      <c r="U123" s="27">
        <f t="shared" ca="1" si="148"/>
        <v>-6.5539877303671168E-2</v>
      </c>
      <c r="V123" s="43">
        <f t="shared" ca="1" si="149"/>
        <v>0</v>
      </c>
      <c r="W123" s="25">
        <f t="shared" si="193"/>
        <v>114.59022999999999</v>
      </c>
      <c r="X123" s="26">
        <f t="shared" si="223"/>
        <v>1</v>
      </c>
      <c r="Y123" s="23">
        <f t="shared" si="224"/>
        <v>1.2454396503299492E-2</v>
      </c>
      <c r="Z123" s="27">
        <f t="shared" si="225"/>
        <v>1.1600388195649687</v>
      </c>
      <c r="AA123" s="27">
        <f t="shared" ca="1" si="150"/>
        <v>-4.4773621409006314E-2</v>
      </c>
      <c r="AB123" s="43">
        <f t="shared" ca="1" si="151"/>
        <v>0</v>
      </c>
      <c r="AC123" s="25">
        <f t="shared" si="194"/>
        <v>113.70304400000001</v>
      </c>
      <c r="AD123" s="26">
        <f t="shared" si="226"/>
        <v>1</v>
      </c>
      <c r="AE123" s="23">
        <f t="shared" si="227"/>
        <v>1.2454396503299492E-2</v>
      </c>
      <c r="AF123" s="27">
        <f t="shared" si="228"/>
        <v>1.3524854996520101</v>
      </c>
      <c r="AG123" s="27">
        <f t="shared" ca="1" si="152"/>
        <v>-6.1760318334404651E-2</v>
      </c>
      <c r="AH123" s="43">
        <f t="shared" ca="1" si="153"/>
        <v>0</v>
      </c>
      <c r="AI123" s="25">
        <f t="shared" si="195"/>
        <v>113.26745699999999</v>
      </c>
      <c r="AJ123" s="26">
        <f t="shared" si="229"/>
        <v>1</v>
      </c>
      <c r="AK123" s="23">
        <f t="shared" si="230"/>
        <v>1.2454396503299492E-2</v>
      </c>
      <c r="AL123" s="27">
        <f t="shared" si="231"/>
        <v>1.8934825015658303</v>
      </c>
      <c r="AM123" s="27">
        <f t="shared" ca="1" si="154"/>
        <v>-6.5539877303671168E-2</v>
      </c>
      <c r="AN123" s="43">
        <f t="shared" ca="1" si="155"/>
        <v>0</v>
      </c>
      <c r="AO123" s="25">
        <f t="shared" si="196"/>
        <v>113.26745699999999</v>
      </c>
      <c r="AP123" s="34">
        <f t="shared" si="232"/>
        <v>1</v>
      </c>
      <c r="AQ123" s="23">
        <f t="shared" si="233"/>
        <v>1.2454396503299492E-2</v>
      </c>
      <c r="AR123" s="27">
        <f t="shared" si="234"/>
        <v>1.4471746781439174</v>
      </c>
      <c r="AS123" s="27">
        <f t="shared" ca="1" si="156"/>
        <v>-5.1377973330952287E-2</v>
      </c>
      <c r="AT123" s="43">
        <f t="shared" ca="1" si="157"/>
        <v>0</v>
      </c>
      <c r="AU123" s="25">
        <f t="shared" si="197"/>
        <v>113.70304400000001</v>
      </c>
      <c r="AV123" s="26">
        <f t="shared" si="235"/>
        <v>1</v>
      </c>
      <c r="AW123" s="23">
        <f t="shared" si="236"/>
        <v>1.2454396503299492E-2</v>
      </c>
      <c r="AX123" s="27">
        <f t="shared" si="237"/>
        <v>1.4070662016425104</v>
      </c>
      <c r="AY123" s="27">
        <f t="shared" ca="1" si="158"/>
        <v>-5.0902616826272951E-2</v>
      </c>
      <c r="AZ123" s="43">
        <f t="shared" ca="1" si="159"/>
        <v>0</v>
      </c>
      <c r="BA123" s="25">
        <f t="shared" si="198"/>
        <v>113.70304400000001</v>
      </c>
      <c r="BB123" s="26">
        <f t="shared" si="238"/>
        <v>1</v>
      </c>
      <c r="BC123" s="23">
        <f t="shared" si="239"/>
        <v>1.2454396503299492E-2</v>
      </c>
      <c r="BD123" s="27">
        <f t="shared" si="240"/>
        <v>1.8042622379113205</v>
      </c>
      <c r="BE123" s="27">
        <f t="shared" ca="1" si="160"/>
        <v>-3.7335077733180566E-2</v>
      </c>
      <c r="BF123" s="43">
        <f t="shared" ca="1" si="161"/>
        <v>0</v>
      </c>
      <c r="BG123" s="25">
        <f t="shared" si="199"/>
        <v>113.26745699999999</v>
      </c>
      <c r="BH123" s="26">
        <f t="shared" si="241"/>
        <v>1</v>
      </c>
      <c r="BI123" s="23">
        <f t="shared" si="242"/>
        <v>1.2454396503299492E-2</v>
      </c>
      <c r="BJ123" s="27">
        <f t="shared" si="243"/>
        <v>1.7154883130910392</v>
      </c>
      <c r="BK123" s="27">
        <f t="shared" ca="1" si="162"/>
        <v>-8.0649136766718366E-3</v>
      </c>
      <c r="BL123" s="43">
        <f t="shared" ca="1" si="163"/>
        <v>0</v>
      </c>
      <c r="BM123" s="25">
        <f t="shared" si="200"/>
        <v>113.51970666666666</v>
      </c>
      <c r="BN123" s="26">
        <f t="shared" si="244"/>
        <v>1</v>
      </c>
      <c r="BO123" s="23">
        <f t="shared" si="245"/>
        <v>1.2454396503299492E-2</v>
      </c>
      <c r="BP123" s="27">
        <f t="shared" si="246"/>
        <v>1.7784621440020152</v>
      </c>
      <c r="BQ123" s="27">
        <f t="shared" ca="1" si="164"/>
        <v>0</v>
      </c>
      <c r="BR123" s="43">
        <f t="shared" ca="1" si="165"/>
        <v>0</v>
      </c>
      <c r="BS123" s="25">
        <f t="shared" si="201"/>
        <v>113.26745699999999</v>
      </c>
      <c r="BT123" s="34">
        <f t="shared" si="247"/>
        <v>1</v>
      </c>
      <c r="BU123" s="23">
        <f t="shared" si="248"/>
        <v>1.2454396503299492E-2</v>
      </c>
      <c r="BV123" s="27">
        <f t="shared" si="249"/>
        <v>1.6778854226005135</v>
      </c>
      <c r="BW123" s="27">
        <f t="shared" ca="1" si="166"/>
        <v>-1.1347529233013742E-2</v>
      </c>
      <c r="BX123" s="43">
        <f t="shared" ca="1" si="167"/>
        <v>0</v>
      </c>
      <c r="BY123" s="25">
        <f t="shared" si="202"/>
        <v>114.59022999999999</v>
      </c>
      <c r="BZ123" s="50">
        <f>IF($B122&gt;=BY122,MIN(1,1/$CA$15+BZ122),0)</f>
        <v>0.5</v>
      </c>
      <c r="CA123" s="23">
        <f t="shared" si="250"/>
        <v>6.3252457359228575E-3</v>
      </c>
      <c r="CB123" s="27">
        <f t="shared" si="251"/>
        <v>1.2896734810626069</v>
      </c>
      <c r="CC123" s="27">
        <f t="shared" ca="1" si="168"/>
        <v>0</v>
      </c>
      <c r="CD123" s="43">
        <f t="shared" ca="1" si="169"/>
        <v>0</v>
      </c>
      <c r="CE123" s="25">
        <f t="shared" si="203"/>
        <v>113.70304400000001</v>
      </c>
      <c r="CF123" s="34">
        <f>IF($B122&gt;=CE122,MIN(1,1/$CA$15+CF122),0)</f>
        <v>1</v>
      </c>
      <c r="CG123" s="23">
        <f t="shared" si="252"/>
        <v>1.2454396503299492E-2</v>
      </c>
      <c r="CH123" s="27">
        <f t="shared" si="253"/>
        <v>1.4302099343111936</v>
      </c>
      <c r="CI123" s="27">
        <f t="shared" ca="1" si="170"/>
        <v>0</v>
      </c>
      <c r="CJ123" s="43">
        <f t="shared" ca="1" si="171"/>
        <v>0</v>
      </c>
      <c r="CK123" s="25">
        <f t="shared" si="204"/>
        <v>113.26745699999999</v>
      </c>
      <c r="CL123" s="34">
        <f>IF($B122&gt;=CK122,MIN(1,1/$CA$15+CL122),0)</f>
        <v>1</v>
      </c>
      <c r="CM123" s="23">
        <f t="shared" si="254"/>
        <v>1.2454396503299492E-2</v>
      </c>
      <c r="CN123" s="27">
        <f t="shared" si="255"/>
        <v>1.8940211727965202</v>
      </c>
      <c r="CO123" s="27">
        <f t="shared" ca="1" si="172"/>
        <v>0</v>
      </c>
      <c r="CP123" s="43">
        <f t="shared" ca="1" si="173"/>
        <v>0</v>
      </c>
      <c r="CQ123" s="25">
        <f t="shared" si="205"/>
        <v>112.14186950000001</v>
      </c>
      <c r="CR123" s="34">
        <f>IF($B122&gt;=CQ122,MIN(1,1/$CA$15+CR122),0)</f>
        <v>1</v>
      </c>
      <c r="CS123" s="23">
        <f t="shared" si="256"/>
        <v>1.2454396503299492E-2</v>
      </c>
      <c r="CT123" s="27">
        <f t="shared" si="257"/>
        <v>1.6608437476042313</v>
      </c>
      <c r="CU123" s="27">
        <f t="shared" ca="1" si="174"/>
        <v>-8.0649136766717255E-3</v>
      </c>
      <c r="CV123" s="43">
        <f t="shared" ca="1" si="175"/>
        <v>0</v>
      </c>
      <c r="CW123" s="25">
        <f t="shared" si="206"/>
        <v>113.26745699999999</v>
      </c>
      <c r="CX123" s="34">
        <f t="shared" si="258"/>
        <v>0.75</v>
      </c>
      <c r="CY123" s="23">
        <f t="shared" si="259"/>
        <v>1.0922108811455333E-2</v>
      </c>
      <c r="CZ123" s="27">
        <f t="shared" si="260"/>
        <v>1.5641950955431296</v>
      </c>
      <c r="DA123" s="27">
        <f t="shared" ca="1" si="176"/>
        <v>0</v>
      </c>
      <c r="DB123" s="43">
        <f t="shared" ca="1" si="177"/>
        <v>0</v>
      </c>
      <c r="DC123" s="25">
        <f t="shared" si="207"/>
        <v>113.26745699999999</v>
      </c>
      <c r="DD123" s="34">
        <f t="shared" si="208"/>
        <v>1</v>
      </c>
      <c r="DE123" s="23">
        <f t="shared" si="261"/>
        <v>1.1943633939351439E-2</v>
      </c>
      <c r="DF123" s="27">
        <f t="shared" si="262"/>
        <v>1.5630023745033472</v>
      </c>
      <c r="DG123" s="27">
        <f t="shared" ca="1" si="141"/>
        <v>-1.0015278414830631E-2</v>
      </c>
      <c r="DH123" s="43">
        <f t="shared" ca="1" si="142"/>
        <v>0</v>
      </c>
      <c r="DI123" s="25">
        <f t="shared" si="209"/>
        <v>114.59022999999999</v>
      </c>
      <c r="DJ123" s="26">
        <f>IF(DJ122=0,IF($B122&gt;=$DK$14*DI122,1,0),IF($B122&lt;DI122*$DK$16,0,1))</f>
        <v>0</v>
      </c>
      <c r="DK123" s="23">
        <f t="shared" si="263"/>
        <v>6.3252457359228575E-3</v>
      </c>
      <c r="DL123" s="27">
        <f t="shared" si="264"/>
        <v>1.6375387265770414</v>
      </c>
      <c r="DM123" s="27">
        <f t="shared" ca="1" si="178"/>
        <v>0</v>
      </c>
      <c r="DN123" s="43">
        <f t="shared" ca="1" si="179"/>
        <v>0</v>
      </c>
      <c r="DO123" s="25">
        <f t="shared" si="210"/>
        <v>113.70304400000001</v>
      </c>
      <c r="DP123" s="26">
        <f>IF(DP122=0,IF($B122&gt;=$DK$14*DO122,1,0),IF($B122&lt;DO122*$DK$16,0,1))</f>
        <v>1</v>
      </c>
      <c r="DQ123" s="23">
        <f t="shared" si="265"/>
        <v>1.2454396503299492E-2</v>
      </c>
      <c r="DR123" s="27">
        <f t="shared" si="266"/>
        <v>1.6532638835557953</v>
      </c>
      <c r="DS123" s="27">
        <f t="shared" ca="1" si="180"/>
        <v>-2.2199191738756952E-2</v>
      </c>
      <c r="DT123" s="43">
        <f t="shared" ca="1" si="181"/>
        <v>0</v>
      </c>
      <c r="DU123" s="25">
        <f t="shared" si="211"/>
        <v>113.26745699999999</v>
      </c>
      <c r="DV123" s="26">
        <f>IF(DV122=0,IF($B122&gt;=$DK$14*DU122,1,0),IF($B122&lt;DU122*$DK$16,0,1))</f>
        <v>1</v>
      </c>
      <c r="DW123" s="23">
        <f t="shared" si="267"/>
        <v>1.2454396503299492E-2</v>
      </c>
      <c r="DX123" s="27">
        <f t="shared" si="268"/>
        <v>1.9358580034627058</v>
      </c>
      <c r="DY123" s="27">
        <f t="shared" ca="1" si="182"/>
        <v>-4.4626973873548859E-2</v>
      </c>
      <c r="DZ123" s="43">
        <f t="shared" ca="1" si="183"/>
        <v>0</v>
      </c>
      <c r="EA123" s="25">
        <f t="shared" si="212"/>
        <v>112.14186950000001</v>
      </c>
      <c r="EB123" s="26">
        <f>IF(EB122=0,IF($B122&gt;=$DK$14*EA122,1,0),IF($B122&lt;EA122*$DK$16,0,1))</f>
        <v>1</v>
      </c>
      <c r="EC123" s="23">
        <f t="shared" si="269"/>
        <v>1.2454396503299492E-2</v>
      </c>
      <c r="ED123" s="27">
        <f t="shared" si="270"/>
        <v>1.7130594288206171</v>
      </c>
      <c r="EE123" s="27">
        <f t="shared" ca="1" si="184"/>
        <v>-8.0649136766717255E-3</v>
      </c>
      <c r="EF123" s="43">
        <f t="shared" ca="1" si="185"/>
        <v>0</v>
      </c>
      <c r="EG123" s="25">
        <f t="shared" si="213"/>
        <v>113.26745699999999</v>
      </c>
      <c r="EH123" s="34">
        <f t="shared" si="271"/>
        <v>0.75</v>
      </c>
      <c r="EI123" s="23">
        <f t="shared" si="272"/>
        <v>1.0922108811455333E-2</v>
      </c>
      <c r="EJ123" s="27">
        <f t="shared" si="273"/>
        <v>1.7409921246350952</v>
      </c>
      <c r="EK123" s="27">
        <f t="shared" ca="1" si="186"/>
        <v>-8.9355532540758009E-3</v>
      </c>
      <c r="EL123" s="43">
        <f t="shared" ca="1" si="187"/>
        <v>0</v>
      </c>
      <c r="EM123" s="47"/>
      <c r="EN123" s="47"/>
      <c r="EO123" s="47"/>
      <c r="EP123" s="47"/>
      <c r="EQ123" s="47"/>
      <c r="ER123" s="47"/>
      <c r="ES123" s="47"/>
      <c r="ET123" s="47"/>
      <c r="EU123" s="47"/>
      <c r="EV123" s="47"/>
      <c r="EW123" s="47"/>
      <c r="EX123" s="47"/>
      <c r="EY123" s="47"/>
      <c r="EZ123" s="47"/>
      <c r="FA123" s="25">
        <f t="shared" si="214"/>
        <v>113.26745699999999</v>
      </c>
      <c r="FB123" s="26">
        <f t="shared" si="274"/>
        <v>1</v>
      </c>
      <c r="FC123" s="23">
        <f t="shared" si="275"/>
        <v>1.2454396503299492E-2</v>
      </c>
      <c r="FD123" s="27">
        <f t="shared" si="276"/>
        <v>2.0434635393229876</v>
      </c>
      <c r="FE123" s="27">
        <f t="shared" ca="1" si="188"/>
        <v>-0.19442618957575819</v>
      </c>
      <c r="FF123" s="43">
        <f t="shared" ca="1" si="189"/>
        <v>0</v>
      </c>
      <c r="FG123" s="25">
        <f t="shared" si="215"/>
        <v>113.26745699999999</v>
      </c>
      <c r="FH123" s="26">
        <f t="shared" si="277"/>
        <v>0</v>
      </c>
      <c r="FI123" s="23">
        <f t="shared" si="278"/>
        <v>6.3252457359228575E-3</v>
      </c>
      <c r="FJ123" s="27">
        <f t="shared" si="279"/>
        <v>1.9636378804254007</v>
      </c>
      <c r="FK123" s="27">
        <f t="shared" ca="1" si="190"/>
        <v>0</v>
      </c>
      <c r="FL123" s="43">
        <f t="shared" ca="1" si="191"/>
        <v>0</v>
      </c>
      <c r="FM123" s="47"/>
      <c r="FN123" s="47"/>
    </row>
    <row r="124" spans="1:170" x14ac:dyDescent="0.2">
      <c r="A124" s="30">
        <v>28429</v>
      </c>
      <c r="B124" s="34">
        <v>113.13427</v>
      </c>
      <c r="C124" s="23">
        <v>6.3718834498147636E-3</v>
      </c>
      <c r="D124" s="24">
        <f t="shared" si="143"/>
        <v>-1.8778243319413912E-2</v>
      </c>
      <c r="E124" s="25" t="e">
        <f>#N/A</f>
        <v>#N/A</v>
      </c>
      <c r="F124" s="26">
        <v>1</v>
      </c>
      <c r="G124" s="23">
        <f t="shared" si="216"/>
        <v>-1.8778243319413912E-2</v>
      </c>
      <c r="H124" s="27">
        <f t="shared" si="217"/>
        <v>1.2858490340868414</v>
      </c>
      <c r="I124" s="27">
        <f t="shared" ca="1" si="144"/>
        <v>-2.6691712084715102E-2</v>
      </c>
      <c r="J124" s="43">
        <f t="shared" ca="1" si="145"/>
        <v>0</v>
      </c>
      <c r="K124" s="25" t="e">
        <f>#N/A</f>
        <v>#N/A</v>
      </c>
      <c r="L124" s="26">
        <v>0</v>
      </c>
      <c r="M124" s="23">
        <f t="shared" si="218"/>
        <v>6.3718834498147636E-3</v>
      </c>
      <c r="N124" s="27">
        <f t="shared" si="219"/>
        <v>1.3904411203811837</v>
      </c>
      <c r="O124" s="27">
        <f t="shared" ca="1" si="146"/>
        <v>0</v>
      </c>
      <c r="P124" s="43">
        <f t="shared" ca="1" si="147"/>
        <v>0</v>
      </c>
      <c r="Q124" s="25">
        <f t="shared" si="192"/>
        <v>112.95720099999998</v>
      </c>
      <c r="R124" s="26">
        <f t="shared" si="220"/>
        <v>1</v>
      </c>
      <c r="S124" s="23">
        <f t="shared" si="221"/>
        <v>-1.8778243319413912E-2</v>
      </c>
      <c r="T124" s="27">
        <f t="shared" si="222"/>
        <v>1.8579262264303746</v>
      </c>
      <c r="U124" s="27">
        <f t="shared" ca="1" si="148"/>
        <v>-8.3087396859952256E-2</v>
      </c>
      <c r="V124" s="43">
        <f t="shared" ca="1" si="149"/>
        <v>0</v>
      </c>
      <c r="W124" s="25">
        <f t="shared" si="193"/>
        <v>114.21683</v>
      </c>
      <c r="X124" s="26">
        <f t="shared" si="223"/>
        <v>1</v>
      </c>
      <c r="Y124" s="23">
        <f t="shared" si="224"/>
        <v>-1.8778243319413912E-2</v>
      </c>
      <c r="Z124" s="27">
        <f t="shared" si="225"/>
        <v>1.138255328351212</v>
      </c>
      <c r="AA124" s="27">
        <f t="shared" ca="1" si="150"/>
        <v>-6.2711094771310649E-2</v>
      </c>
      <c r="AB124" s="43">
        <f t="shared" ca="1" si="151"/>
        <v>0</v>
      </c>
      <c r="AC124" s="25">
        <f t="shared" si="194"/>
        <v>114.16362000000001</v>
      </c>
      <c r="AD124" s="26">
        <f t="shared" si="226"/>
        <v>1</v>
      </c>
      <c r="AE124" s="23">
        <f t="shared" si="227"/>
        <v>-1.8778243319413912E-2</v>
      </c>
      <c r="AF124" s="27">
        <f t="shared" si="228"/>
        <v>1.3270881978535656</v>
      </c>
      <c r="AG124" s="27">
        <f t="shared" ca="1" si="152"/>
        <v>-7.9378811368650659E-2</v>
      </c>
      <c r="AH124" s="43">
        <f t="shared" ca="1" si="153"/>
        <v>0</v>
      </c>
      <c r="AI124" s="25">
        <f t="shared" si="195"/>
        <v>112.95720099999998</v>
      </c>
      <c r="AJ124" s="26">
        <f t="shared" si="229"/>
        <v>1</v>
      </c>
      <c r="AK124" s="23">
        <f t="shared" si="230"/>
        <v>-1.8778243319413912E-2</v>
      </c>
      <c r="AL124" s="27">
        <f t="shared" si="231"/>
        <v>1.8579262264303746</v>
      </c>
      <c r="AM124" s="27">
        <f t="shared" ca="1" si="154"/>
        <v>-8.3087396859952256E-2</v>
      </c>
      <c r="AN124" s="43">
        <f t="shared" ca="1" si="155"/>
        <v>0</v>
      </c>
      <c r="AO124" s="25">
        <f t="shared" si="196"/>
        <v>112.95720099999998</v>
      </c>
      <c r="AP124" s="34">
        <f t="shared" si="232"/>
        <v>1</v>
      </c>
      <c r="AQ124" s="23">
        <f t="shared" si="233"/>
        <v>-1.8778243319413912E-2</v>
      </c>
      <c r="AR124" s="27">
        <f t="shared" si="234"/>
        <v>1.4199992799120364</v>
      </c>
      <c r="AS124" s="27">
        <f t="shared" ca="1" si="156"/>
        <v>-6.9191428565899105E-2</v>
      </c>
      <c r="AT124" s="43">
        <f t="shared" ca="1" si="157"/>
        <v>0</v>
      </c>
      <c r="AU124" s="25">
        <f t="shared" si="197"/>
        <v>114.16362000000001</v>
      </c>
      <c r="AV124" s="26">
        <f t="shared" si="235"/>
        <v>1</v>
      </c>
      <c r="AW124" s="23">
        <f t="shared" si="236"/>
        <v>-1.8778243319413912E-2</v>
      </c>
      <c r="AX124" s="27">
        <f t="shared" si="237"/>
        <v>1.3806439701415438</v>
      </c>
      <c r="AY124" s="27">
        <f t="shared" ca="1" si="158"/>
        <v>-6.8724998421328176E-2</v>
      </c>
      <c r="AZ124" s="43">
        <f t="shared" ca="1" si="159"/>
        <v>0</v>
      </c>
      <c r="BA124" s="25">
        <f t="shared" si="198"/>
        <v>114.16362000000001</v>
      </c>
      <c r="BB124" s="26">
        <f t="shared" si="238"/>
        <v>1</v>
      </c>
      <c r="BC124" s="23">
        <f t="shared" si="239"/>
        <v>-1.8778243319413912E-2</v>
      </c>
      <c r="BD124" s="27">
        <f t="shared" si="240"/>
        <v>1.7703813625957914</v>
      </c>
      <c r="BE124" s="27">
        <f t="shared" ca="1" si="160"/>
        <v>-5.5412233878571637E-2</v>
      </c>
      <c r="BF124" s="43">
        <f t="shared" ca="1" si="161"/>
        <v>0</v>
      </c>
      <c r="BG124" s="25">
        <f t="shared" si="199"/>
        <v>112.95720099999998</v>
      </c>
      <c r="BH124" s="26">
        <f t="shared" si="241"/>
        <v>1</v>
      </c>
      <c r="BI124" s="23">
        <f t="shared" si="242"/>
        <v>-1.8778243319413912E-2</v>
      </c>
      <c r="BJ124" s="27">
        <f t="shared" si="243"/>
        <v>1.6832744561362047</v>
      </c>
      <c r="BK124" s="27">
        <f t="shared" ca="1" si="162"/>
        <v>-2.6691712084715213E-2</v>
      </c>
      <c r="BL124" s="43">
        <f t="shared" ca="1" si="163"/>
        <v>0</v>
      </c>
      <c r="BM124" s="25">
        <f t="shared" si="200"/>
        <v>113.60824833333334</v>
      </c>
      <c r="BN124" s="26">
        <f t="shared" si="244"/>
        <v>1</v>
      </c>
      <c r="BO124" s="23">
        <f t="shared" si="245"/>
        <v>-1.8778243319413912E-2</v>
      </c>
      <c r="BP124" s="27">
        <f t="shared" si="246"/>
        <v>1.7450657491275787</v>
      </c>
      <c r="BQ124" s="27">
        <f t="shared" ca="1" si="164"/>
        <v>-1.8778243319413912E-2</v>
      </c>
      <c r="BR124" s="43">
        <f t="shared" ca="1" si="165"/>
        <v>0</v>
      </c>
      <c r="BS124" s="25">
        <f t="shared" si="201"/>
        <v>112.95720099999998</v>
      </c>
      <c r="BT124" s="34">
        <f t="shared" si="247"/>
        <v>1</v>
      </c>
      <c r="BU124" s="23">
        <f t="shared" si="248"/>
        <v>-1.8778243319413912E-2</v>
      </c>
      <c r="BV124" s="27">
        <f t="shared" si="249"/>
        <v>1.6463776818728235</v>
      </c>
      <c r="BW124" s="27">
        <f t="shared" ca="1" si="166"/>
        <v>-2.9912685887415913E-2</v>
      </c>
      <c r="BX124" s="43">
        <f t="shared" ca="1" si="167"/>
        <v>0</v>
      </c>
      <c r="BY124" s="25">
        <f t="shared" si="202"/>
        <v>114.21683</v>
      </c>
      <c r="BZ124" s="50">
        <f>IF($B123&gt;=BY123,MIN(1,1/$CA$15+BZ123),0)</f>
        <v>1</v>
      </c>
      <c r="CA124" s="23">
        <f t="shared" si="250"/>
        <v>-1.8778243319413912E-2</v>
      </c>
      <c r="CB124" s="27">
        <f t="shared" si="251"/>
        <v>1.2654556786326177</v>
      </c>
      <c r="CC124" s="27">
        <f t="shared" ca="1" si="168"/>
        <v>-1.8778243319414023E-2</v>
      </c>
      <c r="CD124" s="43">
        <f t="shared" ca="1" si="169"/>
        <v>0</v>
      </c>
      <c r="CE124" s="25">
        <f t="shared" si="203"/>
        <v>114.16362000000001</v>
      </c>
      <c r="CF124" s="34">
        <f>IF($B123&gt;=CE123,MIN(1,1/$CA$15+CF123),0)</f>
        <v>1</v>
      </c>
      <c r="CG124" s="23">
        <f t="shared" si="252"/>
        <v>-1.8778243319413912E-2</v>
      </c>
      <c r="CH124" s="27">
        <f t="shared" si="253"/>
        <v>1.403353104166855</v>
      </c>
      <c r="CI124" s="27">
        <f t="shared" ca="1" si="170"/>
        <v>-1.8778243319413912E-2</v>
      </c>
      <c r="CJ124" s="43">
        <f t="shared" ca="1" si="171"/>
        <v>0</v>
      </c>
      <c r="CK124" s="25">
        <f t="shared" si="204"/>
        <v>112.95720099999998</v>
      </c>
      <c r="CL124" s="34">
        <f>IF($B123&gt;=CK123,MIN(1,1/$CA$15+CL123),0)</f>
        <v>1</v>
      </c>
      <c r="CM124" s="23">
        <f t="shared" si="254"/>
        <v>-1.8778243319413912E-2</v>
      </c>
      <c r="CN124" s="27">
        <f t="shared" si="255"/>
        <v>1.8584547823616253</v>
      </c>
      <c r="CO124" s="27">
        <f t="shared" ca="1" si="172"/>
        <v>-1.8778243319413912E-2</v>
      </c>
      <c r="CP124" s="43">
        <f t="shared" ca="1" si="173"/>
        <v>0</v>
      </c>
      <c r="CQ124" s="25">
        <f t="shared" si="205"/>
        <v>112.24969900000001</v>
      </c>
      <c r="CR124" s="34">
        <f>IF($B123&gt;=CQ123,MIN(1,1/$CA$15+CR123),0)</f>
        <v>1</v>
      </c>
      <c r="CS124" s="23">
        <f t="shared" si="256"/>
        <v>-1.8778243319413912E-2</v>
      </c>
      <c r="CT124" s="27">
        <f t="shared" si="257"/>
        <v>1.6296560195961918</v>
      </c>
      <c r="CU124" s="27">
        <f t="shared" ca="1" si="174"/>
        <v>-2.6691712084714991E-2</v>
      </c>
      <c r="CV124" s="43">
        <f t="shared" ca="1" si="175"/>
        <v>0</v>
      </c>
      <c r="CW124" s="25">
        <f t="shared" si="206"/>
        <v>112.95720099999998</v>
      </c>
      <c r="CX124" s="34">
        <f t="shared" si="258"/>
        <v>1</v>
      </c>
      <c r="CY124" s="23">
        <f t="shared" si="259"/>
        <v>-1.8778243319413912E-2</v>
      </c>
      <c r="CZ124" s="27">
        <f t="shared" si="260"/>
        <v>1.534822259439987</v>
      </c>
      <c r="DA124" s="27">
        <f t="shared" ca="1" si="176"/>
        <v>-1.8778243319413801E-2</v>
      </c>
      <c r="DB124" s="43">
        <f t="shared" ca="1" si="177"/>
        <v>0</v>
      </c>
      <c r="DC124" s="25">
        <f t="shared" si="207"/>
        <v>112.95720099999998</v>
      </c>
      <c r="DD124" s="34">
        <f t="shared" si="208"/>
        <v>1</v>
      </c>
      <c r="DE124" s="23">
        <f t="shared" si="261"/>
        <v>-1.8778243319413912E-2</v>
      </c>
      <c r="DF124" s="27">
        <f t="shared" si="262"/>
        <v>1.5336519356061016</v>
      </c>
      <c r="DG124" s="27">
        <f t="shared" ca="1" si="141"/>
        <v>-2.8605452399259268E-2</v>
      </c>
      <c r="DH124" s="43">
        <f t="shared" ca="1" si="142"/>
        <v>0</v>
      </c>
      <c r="DI124" s="25">
        <f t="shared" si="209"/>
        <v>114.21683</v>
      </c>
      <c r="DJ124" s="26">
        <f>IF(DJ123=0,IF($B123&gt;=$DK$14*DI123,1,0),IF($B123&lt;DI123*$DK$16,0,1))</f>
        <v>0</v>
      </c>
      <c r="DK124" s="23">
        <f t="shared" si="263"/>
        <v>6.3718834498147636E-3</v>
      </c>
      <c r="DL124" s="27">
        <f t="shared" si="264"/>
        <v>1.6479729324873484</v>
      </c>
      <c r="DM124" s="27">
        <f t="shared" ca="1" si="178"/>
        <v>0</v>
      </c>
      <c r="DN124" s="43">
        <f t="shared" ca="1" si="179"/>
        <v>0</v>
      </c>
      <c r="DO124" s="25">
        <f t="shared" si="210"/>
        <v>114.16362000000001</v>
      </c>
      <c r="DP124" s="26">
        <f>IF(DP123=0,IF($B123&gt;=$DK$14*DO123,1,0),IF($B123&lt;DO123*$DK$16,0,1))</f>
        <v>1</v>
      </c>
      <c r="DQ124" s="23">
        <f t="shared" si="265"/>
        <v>-1.8778243319413912E-2</v>
      </c>
      <c r="DR124" s="27">
        <f t="shared" si="266"/>
        <v>1.6222184920791853</v>
      </c>
      <c r="DS124" s="27">
        <f t="shared" ca="1" si="180"/>
        <v>-4.0560573234206143E-2</v>
      </c>
      <c r="DT124" s="43">
        <f t="shared" ca="1" si="181"/>
        <v>0</v>
      </c>
      <c r="DU124" s="25">
        <f t="shared" si="211"/>
        <v>112.95720099999998</v>
      </c>
      <c r="DV124" s="26">
        <f>IF(DV123=0,IF($B123&gt;=$DK$14*DU123,1,0),IF($B123&lt;DU123*$DK$16,0,1))</f>
        <v>1</v>
      </c>
      <c r="DW124" s="23">
        <f t="shared" si="267"/>
        <v>-1.8778243319413912E-2</v>
      </c>
      <c r="DX124" s="27">
        <f t="shared" si="268"/>
        <v>1.8995059908418483</v>
      </c>
      <c r="DY124" s="27">
        <f t="shared" ca="1" si="182"/>
        <v>-6.2567201018956076E-2</v>
      </c>
      <c r="DZ124" s="43">
        <f t="shared" ca="1" si="183"/>
        <v>0</v>
      </c>
      <c r="EA124" s="25">
        <f t="shared" si="212"/>
        <v>112.24969900000001</v>
      </c>
      <c r="EB124" s="26">
        <f>IF(EB123=0,IF($B123&gt;=$DK$14*EA123,1,0),IF($B123&lt;EA123*$DK$16,0,1))</f>
        <v>1</v>
      </c>
      <c r="EC124" s="23">
        <f t="shared" si="269"/>
        <v>-1.8778243319413912E-2</v>
      </c>
      <c r="ED124" s="27">
        <f t="shared" si="270"/>
        <v>1.6808911820456074</v>
      </c>
      <c r="EE124" s="27">
        <f t="shared" ca="1" si="184"/>
        <v>-2.6691712084714991E-2</v>
      </c>
      <c r="EF124" s="43">
        <f t="shared" ca="1" si="185"/>
        <v>0</v>
      </c>
      <c r="EG124" s="25">
        <f t="shared" si="213"/>
        <v>112.95720099999998</v>
      </c>
      <c r="EH124" s="34">
        <f t="shared" si="271"/>
        <v>0.75</v>
      </c>
      <c r="EI124" s="23">
        <f t="shared" si="272"/>
        <v>-1.2490711627106743E-2</v>
      </c>
      <c r="EJ124" s="27">
        <f t="shared" si="273"/>
        <v>1.7192458940612145</v>
      </c>
      <c r="EK124" s="27">
        <f t="shared" ca="1" si="186"/>
        <v>-2.1314653462257138E-2</v>
      </c>
      <c r="EL124" s="43">
        <f t="shared" ca="1" si="187"/>
        <v>0</v>
      </c>
      <c r="EM124" s="47"/>
      <c r="EN124" s="47"/>
      <c r="EO124" s="47"/>
      <c r="EP124" s="47"/>
      <c r="EQ124" s="47"/>
      <c r="ER124" s="47"/>
      <c r="ES124" s="47"/>
      <c r="ET124" s="47"/>
      <c r="EU124" s="47"/>
      <c r="EV124" s="47"/>
      <c r="EW124" s="47"/>
      <c r="EX124" s="47"/>
      <c r="EY124" s="47"/>
      <c r="EZ124" s="47"/>
      <c r="FA124" s="25">
        <f t="shared" si="214"/>
        <v>112.95720099999998</v>
      </c>
      <c r="FB124" s="26">
        <f t="shared" si="274"/>
        <v>1</v>
      </c>
      <c r="FC124" s="23">
        <f t="shared" si="275"/>
        <v>-1.8778243319413912E-2</v>
      </c>
      <c r="FD124" s="27">
        <f t="shared" si="276"/>
        <v>2.0050908837672297</v>
      </c>
      <c r="FE124" s="27">
        <f t="shared" ca="1" si="188"/>
        <v>-0.20955345059965202</v>
      </c>
      <c r="FF124" s="43">
        <f t="shared" ca="1" si="189"/>
        <v>0</v>
      </c>
      <c r="FG124" s="25">
        <f t="shared" si="215"/>
        <v>112.95720099999998</v>
      </c>
      <c r="FH124" s="26">
        <f t="shared" si="277"/>
        <v>0</v>
      </c>
      <c r="FI124" s="23">
        <f t="shared" si="278"/>
        <v>6.3718834498147636E-3</v>
      </c>
      <c r="FJ124" s="27">
        <f t="shared" si="279"/>
        <v>1.9761499521371126</v>
      </c>
      <c r="FK124" s="27">
        <f t="shared" ca="1" si="190"/>
        <v>0</v>
      </c>
      <c r="FL124" s="43">
        <f t="shared" ca="1" si="191"/>
        <v>0</v>
      </c>
      <c r="FM124" s="47"/>
      <c r="FN124" s="47"/>
    </row>
    <row r="125" spans="1:170" x14ac:dyDescent="0.2">
      <c r="A125" s="30">
        <v>28459</v>
      </c>
      <c r="B125" s="34">
        <v>114.74981</v>
      </c>
      <c r="C125" s="23">
        <v>6.3718834498147636E-3</v>
      </c>
      <c r="D125" s="24">
        <f t="shared" si="143"/>
        <v>1.4279846416121345E-2</v>
      </c>
      <c r="E125" s="25" t="e">
        <f>#N/A</f>
        <v>#N/A</v>
      </c>
      <c r="F125" s="26">
        <v>1</v>
      </c>
      <c r="G125" s="23">
        <f t="shared" si="216"/>
        <v>1.4279846416121345E-2</v>
      </c>
      <c r="H125" s="27">
        <f t="shared" si="217"/>
        <v>1.3042107608079194</v>
      </c>
      <c r="I125" s="27">
        <f t="shared" ca="1" si="144"/>
        <v>-1.2793019217746782E-2</v>
      </c>
      <c r="J125" s="43">
        <f t="shared" ca="1" si="145"/>
        <v>0</v>
      </c>
      <c r="K125" s="25" t="e">
        <f>#N/A</f>
        <v>#N/A</v>
      </c>
      <c r="L125" s="26">
        <v>0</v>
      </c>
      <c r="M125" s="23">
        <f t="shared" si="218"/>
        <v>6.3718834498147636E-3</v>
      </c>
      <c r="N125" s="27">
        <f t="shared" si="219"/>
        <v>1.3993008491440826</v>
      </c>
      <c r="O125" s="27">
        <f t="shared" ca="1" si="146"/>
        <v>0</v>
      </c>
      <c r="P125" s="43">
        <f t="shared" ca="1" si="147"/>
        <v>0</v>
      </c>
      <c r="Q125" s="25">
        <f t="shared" si="192"/>
        <v>113.19869000000001</v>
      </c>
      <c r="R125" s="26">
        <f t="shared" si="220"/>
        <v>1</v>
      </c>
      <c r="S125" s="23">
        <f t="shared" si="221"/>
        <v>1.4279846416121345E-2</v>
      </c>
      <c r="T125" s="27">
        <f t="shared" si="222"/>
        <v>1.8844571275962843</v>
      </c>
      <c r="U125" s="27">
        <f t="shared" ca="1" si="148"/>
        <v>-6.9994025710106378E-2</v>
      </c>
      <c r="V125" s="43">
        <f t="shared" ca="1" si="149"/>
        <v>0</v>
      </c>
      <c r="W125" s="25">
        <f t="shared" si="193"/>
        <v>113.94203999999999</v>
      </c>
      <c r="X125" s="26">
        <f t="shared" si="223"/>
        <v>0</v>
      </c>
      <c r="Y125" s="23">
        <f t="shared" si="224"/>
        <v>6.3718834498147636E-3</v>
      </c>
      <c r="Z125" s="27">
        <f t="shared" si="225"/>
        <v>1.1455081586395965</v>
      </c>
      <c r="AA125" s="27">
        <f t="shared" ca="1" si="150"/>
        <v>-5.6738799108388971E-2</v>
      </c>
      <c r="AB125" s="43">
        <f t="shared" ca="1" si="151"/>
        <v>0</v>
      </c>
      <c r="AC125" s="25">
        <f t="shared" si="194"/>
        <v>114.13399799999999</v>
      </c>
      <c r="AD125" s="26">
        <f t="shared" si="226"/>
        <v>0</v>
      </c>
      <c r="AE125" s="23">
        <f t="shared" si="227"/>
        <v>6.3718834498147636E-3</v>
      </c>
      <c r="AF125" s="27">
        <f t="shared" si="228"/>
        <v>1.3355442491779133</v>
      </c>
      <c r="AG125" s="27">
        <f t="shared" ca="1" si="152"/>
        <v>-7.3512720453261737E-2</v>
      </c>
      <c r="AH125" s="43">
        <f t="shared" ca="1" si="153"/>
        <v>0</v>
      </c>
      <c r="AI125" s="25">
        <f t="shared" si="195"/>
        <v>113.19869000000001</v>
      </c>
      <c r="AJ125" s="26">
        <f t="shared" si="229"/>
        <v>1</v>
      </c>
      <c r="AK125" s="23">
        <f t="shared" si="230"/>
        <v>1.4279846416121345E-2</v>
      </c>
      <c r="AL125" s="27">
        <f t="shared" si="231"/>
        <v>1.8844571275962843</v>
      </c>
      <c r="AM125" s="27">
        <f t="shared" ca="1" si="154"/>
        <v>-6.9994025710106378E-2</v>
      </c>
      <c r="AN125" s="43">
        <f t="shared" ca="1" si="155"/>
        <v>0</v>
      </c>
      <c r="AO125" s="25">
        <f t="shared" si="196"/>
        <v>113.19869000000001</v>
      </c>
      <c r="AP125" s="34">
        <f t="shared" si="232"/>
        <v>0.33333333333333331</v>
      </c>
      <c r="AQ125" s="23">
        <f t="shared" si="233"/>
        <v>9.00787110525029E-3</v>
      </c>
      <c r="AR125" s="27">
        <f t="shared" si="234"/>
        <v>1.4327904503950324</v>
      </c>
      <c r="AS125" s="27">
        <f t="shared" ca="1" si="156"/>
        <v>-6.0806824930758507E-2</v>
      </c>
      <c r="AT125" s="43">
        <f t="shared" ca="1" si="157"/>
        <v>0</v>
      </c>
      <c r="AU125" s="25">
        <f t="shared" si="197"/>
        <v>114.13399799999999</v>
      </c>
      <c r="AV125" s="26">
        <f t="shared" si="235"/>
        <v>1</v>
      </c>
      <c r="AW125" s="23">
        <f t="shared" si="236"/>
        <v>1.4279846416121345E-2</v>
      </c>
      <c r="AX125" s="27">
        <f t="shared" si="237"/>
        <v>1.400359353990509</v>
      </c>
      <c r="AY125" s="27">
        <f t="shared" ca="1" si="158"/>
        <v>-5.5426534427611696E-2</v>
      </c>
      <c r="AZ125" s="43">
        <f t="shared" ca="1" si="159"/>
        <v>0</v>
      </c>
      <c r="BA125" s="25">
        <f t="shared" si="198"/>
        <v>114.13399799999999</v>
      </c>
      <c r="BB125" s="26">
        <f t="shared" si="238"/>
        <v>1</v>
      </c>
      <c r="BC125" s="23">
        <f t="shared" si="239"/>
        <v>1.4279846416121345E-2</v>
      </c>
      <c r="BD125" s="27">
        <f t="shared" si="240"/>
        <v>1.795662136551623</v>
      </c>
      <c r="BE125" s="27">
        <f t="shared" ca="1" si="160"/>
        <v>-4.1923665651810382E-2</v>
      </c>
      <c r="BF125" s="43">
        <f t="shared" ca="1" si="161"/>
        <v>0</v>
      </c>
      <c r="BG125" s="25">
        <f t="shared" si="199"/>
        <v>113.19869000000001</v>
      </c>
      <c r="BH125" s="26">
        <f t="shared" si="241"/>
        <v>1</v>
      </c>
      <c r="BI125" s="23">
        <f t="shared" si="242"/>
        <v>1.4279846416121345E-2</v>
      </c>
      <c r="BJ125" s="27">
        <f t="shared" si="243"/>
        <v>1.7073113568460099</v>
      </c>
      <c r="BK125" s="27">
        <f t="shared" ca="1" si="162"/>
        <v>-1.2793019217747004E-2</v>
      </c>
      <c r="BL125" s="43">
        <f t="shared" ca="1" si="163"/>
        <v>0</v>
      </c>
      <c r="BM125" s="25">
        <f t="shared" si="200"/>
        <v>114.26131833333335</v>
      </c>
      <c r="BN125" s="26">
        <f t="shared" si="244"/>
        <v>1</v>
      </c>
      <c r="BO125" s="23">
        <f t="shared" si="245"/>
        <v>1.4279846416121345E-2</v>
      </c>
      <c r="BP125" s="27">
        <f t="shared" si="246"/>
        <v>1.7699850200111542</v>
      </c>
      <c r="BQ125" s="27">
        <f t="shared" ca="1" si="164"/>
        <v>-4.7665473338583952E-3</v>
      </c>
      <c r="BR125" s="43">
        <f t="shared" ca="1" si="165"/>
        <v>0</v>
      </c>
      <c r="BS125" s="25">
        <f t="shared" si="201"/>
        <v>113.19869000000001</v>
      </c>
      <c r="BT125" s="34">
        <f t="shared" si="247"/>
        <v>1</v>
      </c>
      <c r="BU125" s="23">
        <f t="shared" si="248"/>
        <v>1.4279846416121345E-2</v>
      </c>
      <c r="BV125" s="27">
        <f t="shared" si="249"/>
        <v>1.6698877023128973</v>
      </c>
      <c r="BW125" s="27">
        <f t="shared" ca="1" si="166"/>
        <v>-1.6059988031660644E-2</v>
      </c>
      <c r="BX125" s="43">
        <f t="shared" ca="1" si="167"/>
        <v>0</v>
      </c>
      <c r="BY125" s="25">
        <f t="shared" si="202"/>
        <v>113.94203999999999</v>
      </c>
      <c r="BZ125" s="50">
        <f>IF($B124&gt;=BY124,MIN(1,1/$CA$15+BZ124),0)</f>
        <v>0</v>
      </c>
      <c r="CA125" s="23">
        <f t="shared" si="250"/>
        <v>6.3718834498147636E-3</v>
      </c>
      <c r="CB125" s="27">
        <f t="shared" si="251"/>
        <v>1.2735190147277708</v>
      </c>
      <c r="CC125" s="27">
        <f t="shared" ca="1" si="168"/>
        <v>-1.2526012647422813E-2</v>
      </c>
      <c r="CD125" s="43">
        <f t="shared" ca="1" si="169"/>
        <v>0</v>
      </c>
      <c r="CE125" s="25">
        <f t="shared" si="203"/>
        <v>114.13399799999999</v>
      </c>
      <c r="CF125" s="34">
        <f>IF($B124&gt;=CE124,MIN(1,1/$CA$15+CF124),0)</f>
        <v>0</v>
      </c>
      <c r="CG125" s="23">
        <f t="shared" si="252"/>
        <v>6.3718834498147636E-3</v>
      </c>
      <c r="CH125" s="27">
        <f t="shared" si="253"/>
        <v>1.412295106585542</v>
      </c>
      <c r="CI125" s="27">
        <f t="shared" ca="1" si="170"/>
        <v>-1.2526012647422702E-2</v>
      </c>
      <c r="CJ125" s="43">
        <f t="shared" ca="1" si="171"/>
        <v>0</v>
      </c>
      <c r="CK125" s="25">
        <f t="shared" si="204"/>
        <v>113.19869000000001</v>
      </c>
      <c r="CL125" s="34">
        <f>IF($B124&gt;=CK124,MIN(1,1/$CA$15+CL124),0)</f>
        <v>1</v>
      </c>
      <c r="CM125" s="23">
        <f t="shared" si="254"/>
        <v>1.4279846416121345E-2</v>
      </c>
      <c r="CN125" s="27">
        <f t="shared" si="255"/>
        <v>1.8849932312250555</v>
      </c>
      <c r="CO125" s="27">
        <f t="shared" ca="1" si="172"/>
        <v>-4.7665473338583952E-3</v>
      </c>
      <c r="CP125" s="43">
        <f t="shared" ca="1" si="173"/>
        <v>0</v>
      </c>
      <c r="CQ125" s="25">
        <f t="shared" si="205"/>
        <v>112.37029299999998</v>
      </c>
      <c r="CR125" s="34">
        <f>IF($B124&gt;=CQ124,MIN(1,1/$CA$15+CR124),0)</f>
        <v>1</v>
      </c>
      <c r="CS125" s="23">
        <f t="shared" si="256"/>
        <v>1.4279846416121345E-2</v>
      </c>
      <c r="CT125" s="27">
        <f t="shared" si="257"/>
        <v>1.652927257267133</v>
      </c>
      <c r="CU125" s="27">
        <f t="shared" ca="1" si="174"/>
        <v>-1.2793019217746782E-2</v>
      </c>
      <c r="CV125" s="43">
        <f t="shared" ca="1" si="175"/>
        <v>0</v>
      </c>
      <c r="CW125" s="25">
        <f t="shared" si="206"/>
        <v>113.19869000000001</v>
      </c>
      <c r="CX125" s="34">
        <f t="shared" si="258"/>
        <v>0.5</v>
      </c>
      <c r="CY125" s="23">
        <f t="shared" si="259"/>
        <v>1.0325864932968054E-2</v>
      </c>
      <c r="CZ125" s="27">
        <f t="shared" si="260"/>
        <v>1.5506706267870771</v>
      </c>
      <c r="DA125" s="27">
        <f t="shared" ca="1" si="176"/>
        <v>-8.646279990640493E-3</v>
      </c>
      <c r="DB125" s="43">
        <f t="shared" ca="1" si="177"/>
        <v>0</v>
      </c>
      <c r="DC125" s="25">
        <f t="shared" si="207"/>
        <v>113.19869000000001</v>
      </c>
      <c r="DD125" s="34">
        <f t="shared" si="208"/>
        <v>0.66666666666666663</v>
      </c>
      <c r="DE125" s="23">
        <f t="shared" si="261"/>
        <v>1.1204527484779896E-2</v>
      </c>
      <c r="DF125" s="27">
        <f t="shared" si="262"/>
        <v>1.5508357808706859</v>
      </c>
      <c r="DG125" s="27">
        <f t="shared" ca="1" si="141"/>
        <v>-1.7721435492101589E-2</v>
      </c>
      <c r="DH125" s="43">
        <f t="shared" ca="1" si="142"/>
        <v>0</v>
      </c>
      <c r="DI125" s="25">
        <f t="shared" si="209"/>
        <v>113.94203999999999</v>
      </c>
      <c r="DJ125" s="26">
        <f>IF(DJ124=0,IF($B124&gt;=$DK$14*DI124,1,0),IF($B124&lt;DI124*$DK$16,0,1))</f>
        <v>0</v>
      </c>
      <c r="DK125" s="23">
        <f t="shared" si="263"/>
        <v>6.3718834498147636E-3</v>
      </c>
      <c r="DL125" s="27">
        <f t="shared" si="264"/>
        <v>1.6584736239416074</v>
      </c>
      <c r="DM125" s="27">
        <f t="shared" ca="1" si="178"/>
        <v>0</v>
      </c>
      <c r="DN125" s="43">
        <f t="shared" ca="1" si="179"/>
        <v>0</v>
      </c>
      <c r="DO125" s="25">
        <f t="shared" si="210"/>
        <v>114.13399799999999</v>
      </c>
      <c r="DP125" s="26">
        <f>IF(DP124=0,IF($B124&gt;=$DK$14*DO124,1,0),IF($B124&lt;DO124*$DK$16,0,1))</f>
        <v>0</v>
      </c>
      <c r="DQ125" s="23">
        <f t="shared" si="265"/>
        <v>6.3718834498147636E-3</v>
      </c>
      <c r="DR125" s="27">
        <f t="shared" si="266"/>
        <v>1.6325550792408481</v>
      </c>
      <c r="DS125" s="27">
        <f t="shared" ca="1" si="180"/>
        <v>-3.4447137029697483E-2</v>
      </c>
      <c r="DT125" s="43">
        <f t="shared" ca="1" si="181"/>
        <v>0</v>
      </c>
      <c r="DU125" s="25">
        <f t="shared" si="211"/>
        <v>113.19869000000001</v>
      </c>
      <c r="DV125" s="26">
        <f>IF(DV124=0,IF($B124&gt;=$DK$14*DU124,1,0),IF($B124&lt;DU124*$DK$16,0,1))</f>
        <v>1</v>
      </c>
      <c r="DW125" s="23">
        <f t="shared" si="267"/>
        <v>1.4279846416121345E-2</v>
      </c>
      <c r="DX125" s="27">
        <f t="shared" si="268"/>
        <v>1.9266306446575723</v>
      </c>
      <c r="DY125" s="27">
        <f t="shared" ca="1" si="182"/>
        <v>-4.9180804624072039E-2</v>
      </c>
      <c r="DZ125" s="43">
        <f t="shared" ca="1" si="183"/>
        <v>0</v>
      </c>
      <c r="EA125" s="25">
        <f t="shared" si="212"/>
        <v>112.37029299999998</v>
      </c>
      <c r="EB125" s="26">
        <f>IF(EB124=0,IF($B124&gt;=$DK$14*EA124,1,0),IF($B124&lt;EA124*$DK$16,0,1))</f>
        <v>1</v>
      </c>
      <c r="EC125" s="23">
        <f t="shared" si="269"/>
        <v>1.4279846416121345E-2</v>
      </c>
      <c r="ED125" s="27">
        <f t="shared" si="270"/>
        <v>1.7048940499674314</v>
      </c>
      <c r="EE125" s="27">
        <f t="shared" ca="1" si="184"/>
        <v>-1.2793019217746671E-2</v>
      </c>
      <c r="EF125" s="43">
        <f t="shared" ca="1" si="185"/>
        <v>0</v>
      </c>
      <c r="EG125" s="25">
        <f t="shared" si="213"/>
        <v>113.19869000000001</v>
      </c>
      <c r="EH125" s="34">
        <f t="shared" si="271"/>
        <v>0.5</v>
      </c>
      <c r="EI125" s="23">
        <f t="shared" si="272"/>
        <v>1.0325864932968054E-2</v>
      </c>
      <c r="EJ125" s="27">
        <f t="shared" si="273"/>
        <v>1.7369985949498505</v>
      </c>
      <c r="EK125" s="27">
        <f t="shared" ca="1" si="186"/>
        <v>-1.1208880762033302E-2</v>
      </c>
      <c r="EL125" s="43">
        <f t="shared" ca="1" si="187"/>
        <v>0</v>
      </c>
      <c r="EM125" s="47"/>
      <c r="EN125" s="47"/>
      <c r="EO125" s="47"/>
      <c r="EP125" s="47"/>
      <c r="EQ125" s="47"/>
      <c r="ER125" s="47"/>
      <c r="ES125" s="47"/>
      <c r="ET125" s="47"/>
      <c r="EU125" s="47"/>
      <c r="EV125" s="47"/>
      <c r="EW125" s="47"/>
      <c r="EX125" s="47"/>
      <c r="EY125" s="47"/>
      <c r="EZ125" s="47"/>
      <c r="FA125" s="25">
        <f t="shared" si="214"/>
        <v>113.19869000000001</v>
      </c>
      <c r="FB125" s="26">
        <f t="shared" si="274"/>
        <v>1</v>
      </c>
      <c r="FC125" s="23">
        <f t="shared" si="275"/>
        <v>1.4279846416121345E-2</v>
      </c>
      <c r="FD125" s="27">
        <f t="shared" si="276"/>
        <v>2.0337232736377908</v>
      </c>
      <c r="FE125" s="27">
        <f t="shared" ca="1" si="188"/>
        <v>-0.19826599527406197</v>
      </c>
      <c r="FF125" s="43">
        <f t="shared" ca="1" si="189"/>
        <v>0</v>
      </c>
      <c r="FG125" s="25">
        <f t="shared" si="215"/>
        <v>113.19869000000001</v>
      </c>
      <c r="FH125" s="26">
        <f t="shared" si="277"/>
        <v>0</v>
      </c>
      <c r="FI125" s="23">
        <f t="shared" si="278"/>
        <v>6.3718834498147636E-3</v>
      </c>
      <c r="FJ125" s="27">
        <f t="shared" si="279"/>
        <v>1.9887417493114874</v>
      </c>
      <c r="FK125" s="27">
        <f t="shared" ca="1" si="190"/>
        <v>0</v>
      </c>
      <c r="FL125" s="43">
        <f t="shared" ca="1" si="191"/>
        <v>0</v>
      </c>
      <c r="FM125" s="47"/>
      <c r="FN125" s="47"/>
    </row>
    <row r="126" spans="1:170" x14ac:dyDescent="0.2">
      <c r="A126" s="30">
        <v>28490</v>
      </c>
      <c r="B126" s="34">
        <v>117.02642</v>
      </c>
      <c r="C126" s="23">
        <v>6.3563401866835179E-3</v>
      </c>
      <c r="D126" s="24">
        <f t="shared" si="143"/>
        <v>1.983977141225779E-2</v>
      </c>
      <c r="E126" s="25" t="e">
        <f>#N/A</f>
        <v>#N/A</v>
      </c>
      <c r="F126" s="26">
        <v>1</v>
      </c>
      <c r="G126" s="23">
        <f t="shared" si="216"/>
        <v>1.983977141225779E-2</v>
      </c>
      <c r="H126" s="27">
        <f t="shared" si="217"/>
        <v>1.3300860041757554</v>
      </c>
      <c r="I126" s="27">
        <f t="shared" ca="1" si="144"/>
        <v>0</v>
      </c>
      <c r="J126" s="43">
        <f t="shared" ca="1" si="145"/>
        <v>0</v>
      </c>
      <c r="K126" s="25" t="e">
        <f>#N/A</f>
        <v>#N/A</v>
      </c>
      <c r="L126" s="26">
        <v>0</v>
      </c>
      <c r="M126" s="23">
        <f t="shared" si="218"/>
        <v>6.3563401866835179E-3</v>
      </c>
      <c r="N126" s="27">
        <f t="shared" si="219"/>
        <v>1.4081952813647576</v>
      </c>
      <c r="O126" s="27">
        <f t="shared" ca="1" si="146"/>
        <v>0</v>
      </c>
      <c r="P126" s="43">
        <f t="shared" ca="1" si="147"/>
        <v>0</v>
      </c>
      <c r="Q126" s="25">
        <f t="shared" si="192"/>
        <v>113.717145</v>
      </c>
      <c r="R126" s="26">
        <f t="shared" si="220"/>
        <v>1</v>
      </c>
      <c r="S126" s="23">
        <f t="shared" si="221"/>
        <v>1.983977141225779E-2</v>
      </c>
      <c r="T126" s="27">
        <f t="shared" si="222"/>
        <v>1.9218443262439944</v>
      </c>
      <c r="U126" s="27">
        <f t="shared" ca="1" si="148"/>
        <v>-5.1542919768160833E-2</v>
      </c>
      <c r="V126" s="43">
        <f t="shared" ca="1" si="149"/>
        <v>0</v>
      </c>
      <c r="W126" s="25">
        <f t="shared" si="193"/>
        <v>115.888115</v>
      </c>
      <c r="X126" s="26">
        <f t="shared" si="223"/>
        <v>1</v>
      </c>
      <c r="Y126" s="23">
        <f t="shared" si="224"/>
        <v>1.983977141225779E-2</v>
      </c>
      <c r="Z126" s="27">
        <f t="shared" si="225"/>
        <v>1.1682347786578824</v>
      </c>
      <c r="AA126" s="27">
        <f t="shared" ca="1" si="150"/>
        <v>-3.8024712500647651E-2</v>
      </c>
      <c r="AB126" s="43">
        <f t="shared" ca="1" si="151"/>
        <v>0</v>
      </c>
      <c r="AC126" s="25">
        <f t="shared" si="194"/>
        <v>114.818192</v>
      </c>
      <c r="AD126" s="26">
        <f t="shared" si="226"/>
        <v>1</v>
      </c>
      <c r="AE126" s="23">
        <f t="shared" si="227"/>
        <v>1.983977141225779E-2</v>
      </c>
      <c r="AF126" s="27">
        <f t="shared" si="228"/>
        <v>1.3620411417925584</v>
      </c>
      <c r="AG126" s="27">
        <f t="shared" ca="1" si="152"/>
        <v>-5.5131424610689872E-2</v>
      </c>
      <c r="AH126" s="43">
        <f t="shared" ca="1" si="153"/>
        <v>0</v>
      </c>
      <c r="AI126" s="25">
        <f t="shared" si="195"/>
        <v>113.717145</v>
      </c>
      <c r="AJ126" s="26">
        <f t="shared" si="229"/>
        <v>1</v>
      </c>
      <c r="AK126" s="23">
        <f t="shared" si="230"/>
        <v>1.983977141225779E-2</v>
      </c>
      <c r="AL126" s="27">
        <f t="shared" si="231"/>
        <v>1.9218443262439944</v>
      </c>
      <c r="AM126" s="27">
        <f t="shared" ca="1" si="154"/>
        <v>-5.1542919768160833E-2</v>
      </c>
      <c r="AN126" s="43">
        <f t="shared" ca="1" si="155"/>
        <v>0</v>
      </c>
      <c r="AO126" s="25">
        <f t="shared" si="196"/>
        <v>113.717145</v>
      </c>
      <c r="AP126" s="34">
        <f t="shared" si="232"/>
        <v>1</v>
      </c>
      <c r="AQ126" s="23">
        <f t="shared" si="233"/>
        <v>1.983977141225779E-2</v>
      </c>
      <c r="AR126" s="27">
        <f t="shared" si="234"/>
        <v>1.4612166854125357</v>
      </c>
      <c r="AS126" s="27">
        <f t="shared" ca="1" si="156"/>
        <v>-4.2173447025432242E-2</v>
      </c>
      <c r="AT126" s="43">
        <f t="shared" ca="1" si="157"/>
        <v>0</v>
      </c>
      <c r="AU126" s="25">
        <f t="shared" si="197"/>
        <v>114.818192</v>
      </c>
      <c r="AV126" s="26">
        <f t="shared" si="235"/>
        <v>0</v>
      </c>
      <c r="AW126" s="23">
        <f t="shared" si="236"/>
        <v>6.3563401866835179E-3</v>
      </c>
      <c r="AX126" s="27">
        <f t="shared" si="237"/>
        <v>1.409260514428077</v>
      </c>
      <c r="AY126" s="27">
        <f t="shared" ca="1" si="158"/>
        <v>-4.9422504149119084E-2</v>
      </c>
      <c r="AZ126" s="43">
        <f t="shared" ca="1" si="159"/>
        <v>0</v>
      </c>
      <c r="BA126" s="25">
        <f t="shared" si="198"/>
        <v>114.818192</v>
      </c>
      <c r="BB126" s="26">
        <f t="shared" si="238"/>
        <v>1</v>
      </c>
      <c r="BC126" s="23">
        <f t="shared" si="239"/>
        <v>1.983977141225779E-2</v>
      </c>
      <c r="BD126" s="27">
        <f t="shared" si="240"/>
        <v>1.8312876628744537</v>
      </c>
      <c r="BE126" s="27">
        <f t="shared" ca="1" si="160"/>
        <v>-2.2915650182848468E-2</v>
      </c>
      <c r="BF126" s="43">
        <f t="shared" ca="1" si="161"/>
        <v>0</v>
      </c>
      <c r="BG126" s="25">
        <f t="shared" si="199"/>
        <v>113.717145</v>
      </c>
      <c r="BH126" s="26">
        <f t="shared" si="241"/>
        <v>1</v>
      </c>
      <c r="BI126" s="23">
        <f t="shared" si="242"/>
        <v>1.983977141225779E-2</v>
      </c>
      <c r="BJ126" s="27">
        <f t="shared" si="243"/>
        <v>1.7411840238953864</v>
      </c>
      <c r="BK126" s="27">
        <f t="shared" ca="1" si="162"/>
        <v>0</v>
      </c>
      <c r="BL126" s="43">
        <f t="shared" ca="1" si="163"/>
        <v>0</v>
      </c>
      <c r="BM126" s="25">
        <f t="shared" si="200"/>
        <v>114.61606833333333</v>
      </c>
      <c r="BN126" s="26">
        <f t="shared" si="244"/>
        <v>1</v>
      </c>
      <c r="BO126" s="23">
        <f t="shared" si="245"/>
        <v>1.983977141225779E-2</v>
      </c>
      <c r="BP126" s="27">
        <f t="shared" si="246"/>
        <v>1.8051011182112959</v>
      </c>
      <c r="BQ126" s="27">
        <f t="shared" ca="1" si="164"/>
        <v>0</v>
      </c>
      <c r="BR126" s="43">
        <f t="shared" ca="1" si="165"/>
        <v>0</v>
      </c>
      <c r="BS126" s="25">
        <f t="shared" si="201"/>
        <v>113.717145</v>
      </c>
      <c r="BT126" s="34">
        <f t="shared" si="247"/>
        <v>0.75</v>
      </c>
      <c r="BU126" s="23">
        <f t="shared" si="248"/>
        <v>1.6468913605864222E-2</v>
      </c>
      <c r="BV126" s="27">
        <f t="shared" si="249"/>
        <v>1.6973889386137835</v>
      </c>
      <c r="BW126" s="27">
        <f t="shared" ca="1" si="166"/>
        <v>0</v>
      </c>
      <c r="BX126" s="43">
        <f t="shared" ca="1" si="167"/>
        <v>0</v>
      </c>
      <c r="BY126" s="25">
        <f t="shared" si="202"/>
        <v>115.888115</v>
      </c>
      <c r="BZ126" s="50">
        <f>IF($B125&gt;=BY125,MIN(1,1/$CA$15+BZ125),0)</f>
        <v>0.5</v>
      </c>
      <c r="CA126" s="23">
        <f t="shared" si="250"/>
        <v>6.3563401866835179E-3</v>
      </c>
      <c r="CB126" s="27">
        <f t="shared" si="251"/>
        <v>1.2816139348195905</v>
      </c>
      <c r="CC126" s="27">
        <f t="shared" ca="1" si="168"/>
        <v>-6.2492920583091527E-3</v>
      </c>
      <c r="CD126" s="43">
        <f t="shared" ca="1" si="169"/>
        <v>0</v>
      </c>
      <c r="CE126" s="25">
        <f t="shared" si="203"/>
        <v>114.818192</v>
      </c>
      <c r="CF126" s="34">
        <f>IF($B125&gt;=CE125,MIN(1,1/$CA$15+CF125),0)</f>
        <v>0.5</v>
      </c>
      <c r="CG126" s="23">
        <f t="shared" si="252"/>
        <v>6.3563401866835179E-3</v>
      </c>
      <c r="CH126" s="27">
        <f t="shared" si="253"/>
        <v>1.4212721347269881</v>
      </c>
      <c r="CI126" s="27">
        <f t="shared" ca="1" si="170"/>
        <v>-6.2492920583089306E-3</v>
      </c>
      <c r="CJ126" s="43">
        <f t="shared" ca="1" si="171"/>
        <v>0</v>
      </c>
      <c r="CK126" s="25">
        <f t="shared" si="204"/>
        <v>113.717145</v>
      </c>
      <c r="CL126" s="34">
        <f>IF($B125&gt;=CK125,MIN(1,1/$CA$15+CL125),0)</f>
        <v>1</v>
      </c>
      <c r="CM126" s="23">
        <f t="shared" si="254"/>
        <v>1.983977141225779E-2</v>
      </c>
      <c r="CN126" s="27">
        <f t="shared" si="255"/>
        <v>1.9223910660462138</v>
      </c>
      <c r="CO126" s="27">
        <f t="shared" ca="1" si="172"/>
        <v>0</v>
      </c>
      <c r="CP126" s="43">
        <f t="shared" ca="1" si="173"/>
        <v>0</v>
      </c>
      <c r="CQ126" s="25">
        <f t="shared" si="205"/>
        <v>112.64822000000001</v>
      </c>
      <c r="CR126" s="34">
        <f>IF($B125&gt;=CQ125,MIN(1,1/$CA$15+CR125),0)</f>
        <v>1</v>
      </c>
      <c r="CS126" s="23">
        <f t="shared" si="256"/>
        <v>1.983977141225779E-2</v>
      </c>
      <c r="CT126" s="27">
        <f t="shared" si="257"/>
        <v>1.6857209562124031</v>
      </c>
      <c r="CU126" s="27">
        <f t="shared" ca="1" si="174"/>
        <v>0</v>
      </c>
      <c r="CV126" s="43">
        <f t="shared" ca="1" si="175"/>
        <v>0</v>
      </c>
      <c r="CW126" s="25">
        <f t="shared" si="206"/>
        <v>113.717145</v>
      </c>
      <c r="CX126" s="34">
        <f t="shared" si="258"/>
        <v>0.5</v>
      </c>
      <c r="CY126" s="23">
        <f t="shared" si="259"/>
        <v>1.3098055799470654E-2</v>
      </c>
      <c r="CZ126" s="27">
        <f t="shared" si="260"/>
        <v>1.5709813971833344</v>
      </c>
      <c r="DA126" s="27">
        <f t="shared" ca="1" si="176"/>
        <v>0</v>
      </c>
      <c r="DB126" s="43">
        <f t="shared" ca="1" si="177"/>
        <v>0</v>
      </c>
      <c r="DC126" s="25">
        <f t="shared" si="207"/>
        <v>113.717145</v>
      </c>
      <c r="DD126" s="34">
        <f t="shared" si="208"/>
        <v>0.875</v>
      </c>
      <c r="DE126" s="23">
        <f t="shared" si="261"/>
        <v>1.6468913605864222E-2</v>
      </c>
      <c r="DF126" s="27">
        <f t="shared" si="262"/>
        <v>1.5763763613627282</v>
      </c>
      <c r="DG126" s="27">
        <f t="shared" ca="1" si="141"/>
        <v>-1.5443746763286192E-3</v>
      </c>
      <c r="DH126" s="43">
        <f t="shared" ca="1" si="142"/>
        <v>0</v>
      </c>
      <c r="DI126" s="25">
        <f t="shared" si="209"/>
        <v>115.888115</v>
      </c>
      <c r="DJ126" s="26">
        <f>IF(DJ125=0,IF($B125&gt;=$DK$14*DI125,1,0),IF($B125&lt;DI125*$DK$16,0,1))</f>
        <v>0</v>
      </c>
      <c r="DK126" s="23">
        <f t="shared" si="263"/>
        <v>6.3563401866835179E-3</v>
      </c>
      <c r="DL126" s="27">
        <f t="shared" si="264"/>
        <v>1.6690154464860221</v>
      </c>
      <c r="DM126" s="27">
        <f t="shared" ca="1" si="178"/>
        <v>0</v>
      </c>
      <c r="DN126" s="43">
        <f t="shared" ca="1" si="179"/>
        <v>0</v>
      </c>
      <c r="DO126" s="25">
        <f t="shared" si="210"/>
        <v>114.818192</v>
      </c>
      <c r="DP126" s="26">
        <f>IF(DP125=0,IF($B125&gt;=$DK$14*DO125,1,0),IF($B125&lt;DO125*$DK$16,0,1))</f>
        <v>0</v>
      </c>
      <c r="DQ126" s="23">
        <f t="shared" si="265"/>
        <v>6.3563401866835179E-3</v>
      </c>
      <c r="DR126" s="27">
        <f t="shared" si="266"/>
        <v>1.6429321546980009</v>
      </c>
      <c r="DS126" s="27">
        <f t="shared" ca="1" si="180"/>
        <v>-2.8309754564432077E-2</v>
      </c>
      <c r="DT126" s="43">
        <f t="shared" ca="1" si="181"/>
        <v>0</v>
      </c>
      <c r="DU126" s="25">
        <f t="shared" si="211"/>
        <v>113.717145</v>
      </c>
      <c r="DV126" s="26">
        <f>IF(DV125=0,IF($B125&gt;=$DK$14*DU125,1,0),IF($B125&lt;DU125*$DK$16,0,1))</f>
        <v>1</v>
      </c>
      <c r="DW126" s="23">
        <f t="shared" si="267"/>
        <v>1.983977141225779E-2</v>
      </c>
      <c r="DX126" s="27">
        <f t="shared" si="268"/>
        <v>1.9648545562434294</v>
      </c>
      <c r="DY126" s="27">
        <f t="shared" ca="1" si="182"/>
        <v>-3.0316769133426735E-2</v>
      </c>
      <c r="DZ126" s="43">
        <f t="shared" ca="1" si="183"/>
        <v>0</v>
      </c>
      <c r="EA126" s="25">
        <f t="shared" si="212"/>
        <v>112.64822000000001</v>
      </c>
      <c r="EB126" s="26">
        <f>IF(EB125=0,IF($B125&gt;=$DK$14*EA125,1,0),IF($B125&lt;EA125*$DK$16,0,1))</f>
        <v>1</v>
      </c>
      <c r="EC126" s="23">
        <f t="shared" si="269"/>
        <v>1.983977141225779E-2</v>
      </c>
      <c r="ED126" s="27">
        <f t="shared" si="270"/>
        <v>1.7387187582009036</v>
      </c>
      <c r="EE126" s="27">
        <f t="shared" ca="1" si="184"/>
        <v>0</v>
      </c>
      <c r="EF126" s="43">
        <f t="shared" ca="1" si="185"/>
        <v>0</v>
      </c>
      <c r="EG126" s="25">
        <f t="shared" si="213"/>
        <v>113.717145</v>
      </c>
      <c r="EH126" s="34">
        <f t="shared" si="271"/>
        <v>0.5</v>
      </c>
      <c r="EI126" s="23">
        <f t="shared" si="272"/>
        <v>1.3098055799470654E-2</v>
      </c>
      <c r="EJ126" s="27">
        <f t="shared" si="273"/>
        <v>1.7597498994701057</v>
      </c>
      <c r="EK126" s="27">
        <f t="shared" ca="1" si="186"/>
        <v>0</v>
      </c>
      <c r="EL126" s="43">
        <f t="shared" ca="1" si="187"/>
        <v>0</v>
      </c>
      <c r="EM126" s="47"/>
      <c r="EN126" s="47"/>
      <c r="EO126" s="47"/>
      <c r="EP126" s="47"/>
      <c r="EQ126" s="47"/>
      <c r="ER126" s="47"/>
      <c r="ES126" s="47"/>
      <c r="ET126" s="47"/>
      <c r="EU126" s="47"/>
      <c r="EV126" s="47"/>
      <c r="EW126" s="47"/>
      <c r="EX126" s="47"/>
      <c r="EY126" s="47"/>
      <c r="EZ126" s="47"/>
      <c r="FA126" s="25">
        <f t="shared" si="214"/>
        <v>113.717145</v>
      </c>
      <c r="FB126" s="26">
        <f t="shared" si="274"/>
        <v>1</v>
      </c>
      <c r="FC126" s="23">
        <f t="shared" si="275"/>
        <v>1.983977141225779E-2</v>
      </c>
      <c r="FD126" s="27">
        <f t="shared" si="276"/>
        <v>2.0740718785025534</v>
      </c>
      <c r="FE126" s="27">
        <f t="shared" ca="1" si="188"/>
        <v>-0.18235977588686525</v>
      </c>
      <c r="FF126" s="43">
        <f t="shared" ca="1" si="189"/>
        <v>0</v>
      </c>
      <c r="FG126" s="25">
        <f t="shared" si="215"/>
        <v>113.717145</v>
      </c>
      <c r="FH126" s="26">
        <f t="shared" si="277"/>
        <v>0</v>
      </c>
      <c r="FI126" s="23">
        <f t="shared" si="278"/>
        <v>6.3563401866835179E-3</v>
      </c>
      <c r="FJ126" s="27">
        <f t="shared" si="279"/>
        <v>2.0013828684135713</v>
      </c>
      <c r="FK126" s="27">
        <f t="shared" ca="1" si="190"/>
        <v>0</v>
      </c>
      <c r="FL126" s="43">
        <f t="shared" ca="1" si="191"/>
        <v>0</v>
      </c>
      <c r="FM126" s="47"/>
      <c r="FN126" s="47"/>
    </row>
    <row r="127" spans="1:170" x14ac:dyDescent="0.2">
      <c r="A127" s="30">
        <v>28521</v>
      </c>
      <c r="B127" s="34">
        <v>113.53143</v>
      </c>
      <c r="C127" s="23">
        <v>6.387424072697323E-3</v>
      </c>
      <c r="D127" s="24">
        <f t="shared" si="143"/>
        <v>-2.986496553513307E-2</v>
      </c>
      <c r="E127" s="25" t="e">
        <f>#N/A</f>
        <v>#N/A</v>
      </c>
      <c r="F127" s="26">
        <v>1</v>
      </c>
      <c r="G127" s="23">
        <f t="shared" si="216"/>
        <v>-2.986496553513307E-2</v>
      </c>
      <c r="H127" s="27">
        <f t="shared" si="217"/>
        <v>1.2903630315022836</v>
      </c>
      <c r="I127" s="27">
        <f t="shared" ca="1" si="144"/>
        <v>-2.986496553513307E-2</v>
      </c>
      <c r="J127" s="43">
        <f t="shared" ca="1" si="145"/>
        <v>0</v>
      </c>
      <c r="K127" s="25" t="e">
        <f>#N/A</f>
        <v>#N/A</v>
      </c>
      <c r="L127" s="26">
        <v>0</v>
      </c>
      <c r="M127" s="23">
        <f t="shared" si="218"/>
        <v>6.387424072697323E-3</v>
      </c>
      <c r="N127" s="27">
        <f t="shared" si="219"/>
        <v>1.4171900218040057</v>
      </c>
      <c r="O127" s="27">
        <f t="shared" ca="1" si="146"/>
        <v>0</v>
      </c>
      <c r="P127" s="43">
        <f t="shared" ca="1" si="147"/>
        <v>0</v>
      </c>
      <c r="Q127" s="25">
        <f t="shared" si="192"/>
        <v>113.956017</v>
      </c>
      <c r="R127" s="26">
        <f t="shared" si="220"/>
        <v>1</v>
      </c>
      <c r="S127" s="23">
        <f t="shared" si="221"/>
        <v>-2.986496553513307E-2</v>
      </c>
      <c r="T127" s="27">
        <f t="shared" si="222"/>
        <v>1.8644485116768263</v>
      </c>
      <c r="U127" s="27">
        <f t="shared" ca="1" si="148"/>
        <v>-7.9868557780837679E-2</v>
      </c>
      <c r="V127" s="43">
        <f t="shared" ca="1" si="149"/>
        <v>0</v>
      </c>
      <c r="W127" s="25">
        <f t="shared" si="193"/>
        <v>115.278925</v>
      </c>
      <c r="X127" s="26">
        <f t="shared" si="223"/>
        <v>1</v>
      </c>
      <c r="Y127" s="23">
        <f t="shared" si="224"/>
        <v>-2.986496553513307E-2</v>
      </c>
      <c r="Z127" s="27">
        <f t="shared" si="225"/>
        <v>1.1333454872563209</v>
      </c>
      <c r="AA127" s="27">
        <f t="shared" ca="1" si="150"/>
        <v>-6.6754071307465579E-2</v>
      </c>
      <c r="AB127" s="43">
        <f t="shared" ca="1" si="151"/>
        <v>0</v>
      </c>
      <c r="AC127" s="25">
        <f t="shared" si="194"/>
        <v>114.74826399999999</v>
      </c>
      <c r="AD127" s="26">
        <f t="shared" si="226"/>
        <v>1</v>
      </c>
      <c r="AE127" s="23">
        <f t="shared" si="227"/>
        <v>-2.986496553513307E-2</v>
      </c>
      <c r="AF127" s="27">
        <f t="shared" si="228"/>
        <v>1.3213638300354904</v>
      </c>
      <c r="AG127" s="27">
        <f t="shared" ca="1" si="152"/>
        <v>-8.3349892049921936E-2</v>
      </c>
      <c r="AH127" s="43">
        <f t="shared" ca="1" si="153"/>
        <v>0</v>
      </c>
      <c r="AI127" s="25">
        <f t="shared" si="195"/>
        <v>113.956017</v>
      </c>
      <c r="AJ127" s="26">
        <f t="shared" si="229"/>
        <v>1</v>
      </c>
      <c r="AK127" s="23">
        <f t="shared" si="230"/>
        <v>-2.986496553513307E-2</v>
      </c>
      <c r="AL127" s="27">
        <f t="shared" si="231"/>
        <v>1.8644485116768263</v>
      </c>
      <c r="AM127" s="27">
        <f t="shared" ca="1" si="154"/>
        <v>-7.9868557780837679E-2</v>
      </c>
      <c r="AN127" s="43">
        <f t="shared" ca="1" si="155"/>
        <v>0</v>
      </c>
      <c r="AO127" s="25">
        <f t="shared" si="196"/>
        <v>113.956017</v>
      </c>
      <c r="AP127" s="34">
        <f t="shared" si="232"/>
        <v>1</v>
      </c>
      <c r="AQ127" s="23">
        <f t="shared" si="233"/>
        <v>-2.986496553513307E-2</v>
      </c>
      <c r="AR127" s="27">
        <f t="shared" si="234"/>
        <v>1.417577499463329</v>
      </c>
      <c r="AS127" s="27">
        <f t="shared" ca="1" si="156"/>
        <v>-7.0778904018652944E-2</v>
      </c>
      <c r="AT127" s="43">
        <f t="shared" ca="1" si="157"/>
        <v>0</v>
      </c>
      <c r="AU127" s="25">
        <f t="shared" si="197"/>
        <v>114.74826399999999</v>
      </c>
      <c r="AV127" s="26">
        <f t="shared" si="235"/>
        <v>1</v>
      </c>
      <c r="AW127" s="23">
        <f t="shared" si="236"/>
        <v>-2.986496553513307E-2</v>
      </c>
      <c r="AX127" s="27">
        <f t="shared" si="237"/>
        <v>1.3671729977346585</v>
      </c>
      <c r="AY127" s="27">
        <f t="shared" ca="1" si="158"/>
        <v>-7.7811468301178688E-2</v>
      </c>
      <c r="AZ127" s="43">
        <f t="shared" ca="1" si="159"/>
        <v>0</v>
      </c>
      <c r="BA127" s="25">
        <f t="shared" si="198"/>
        <v>114.74826399999999</v>
      </c>
      <c r="BB127" s="26">
        <f t="shared" si="238"/>
        <v>1</v>
      </c>
      <c r="BC127" s="23">
        <f t="shared" si="239"/>
        <v>-2.986496553513307E-2</v>
      </c>
      <c r="BD127" s="27">
        <f t="shared" si="240"/>
        <v>1.7765963199377937</v>
      </c>
      <c r="BE127" s="27">
        <f t="shared" ca="1" si="160"/>
        <v>-5.2096240615055578E-2</v>
      </c>
      <c r="BF127" s="43">
        <f t="shared" ca="1" si="161"/>
        <v>0</v>
      </c>
      <c r="BG127" s="25">
        <f t="shared" si="199"/>
        <v>113.956017</v>
      </c>
      <c r="BH127" s="26">
        <f t="shared" si="241"/>
        <v>1</v>
      </c>
      <c r="BI127" s="23">
        <f t="shared" si="242"/>
        <v>-2.986496553513307E-2</v>
      </c>
      <c r="BJ127" s="27">
        <f t="shared" si="243"/>
        <v>1.6891836230314263</v>
      </c>
      <c r="BK127" s="27">
        <f t="shared" ca="1" si="162"/>
        <v>-2.986496553513307E-2</v>
      </c>
      <c r="BL127" s="43">
        <f t="shared" ca="1" si="163"/>
        <v>0</v>
      </c>
      <c r="BM127" s="25">
        <f t="shared" si="200"/>
        <v>114.60373166666666</v>
      </c>
      <c r="BN127" s="26">
        <f t="shared" si="244"/>
        <v>1</v>
      </c>
      <c r="BO127" s="23">
        <f t="shared" si="245"/>
        <v>-2.986496553513307E-2</v>
      </c>
      <c r="BP127" s="27">
        <f t="shared" si="246"/>
        <v>1.7511918355284855</v>
      </c>
      <c r="BQ127" s="27">
        <f t="shared" ca="1" si="164"/>
        <v>-2.986496553513307E-2</v>
      </c>
      <c r="BR127" s="43">
        <f t="shared" ca="1" si="165"/>
        <v>0</v>
      </c>
      <c r="BS127" s="25">
        <f t="shared" si="201"/>
        <v>113.956017</v>
      </c>
      <c r="BT127" s="34">
        <f t="shared" si="247"/>
        <v>1</v>
      </c>
      <c r="BU127" s="23">
        <f t="shared" si="248"/>
        <v>-2.986496553513307E-2</v>
      </c>
      <c r="BV127" s="27">
        <f t="shared" si="249"/>
        <v>1.6466964764623668</v>
      </c>
      <c r="BW127" s="27">
        <f t="shared" ca="1" si="166"/>
        <v>-2.9864965535132959E-2</v>
      </c>
      <c r="BX127" s="43">
        <f t="shared" ca="1" si="167"/>
        <v>0</v>
      </c>
      <c r="BY127" s="25">
        <f t="shared" si="202"/>
        <v>115.278925</v>
      </c>
      <c r="BZ127" s="50">
        <f>IF($B126&gt;=BY126,MIN(1,1/$CA$15+BZ126),0)</f>
        <v>1</v>
      </c>
      <c r="CA127" s="23">
        <f t="shared" si="250"/>
        <v>-2.986496553513307E-2</v>
      </c>
      <c r="CB127" s="27">
        <f t="shared" si="251"/>
        <v>1.2433385788268572</v>
      </c>
      <c r="CC127" s="27">
        <f t="shared" ca="1" si="168"/>
        <v>-3.5927622701501849E-2</v>
      </c>
      <c r="CD127" s="43">
        <f t="shared" ca="1" si="169"/>
        <v>0</v>
      </c>
      <c r="CE127" s="25">
        <f t="shared" si="203"/>
        <v>114.74826399999999</v>
      </c>
      <c r="CF127" s="34">
        <f>IF($B126&gt;=CE126,MIN(1,1/$CA$15+CF126),0)</f>
        <v>1</v>
      </c>
      <c r="CG127" s="23">
        <f t="shared" si="252"/>
        <v>-2.986496553513307E-2</v>
      </c>
      <c r="CH127" s="27">
        <f t="shared" si="253"/>
        <v>1.3788258914073217</v>
      </c>
      <c r="CI127" s="27">
        <f t="shared" ca="1" si="170"/>
        <v>-3.5927622701501516E-2</v>
      </c>
      <c r="CJ127" s="43">
        <f t="shared" ca="1" si="171"/>
        <v>0</v>
      </c>
      <c r="CK127" s="25">
        <f t="shared" si="204"/>
        <v>113.956017</v>
      </c>
      <c r="CL127" s="34">
        <f>IF($B126&gt;=CK126,MIN(1,1/$CA$15+CL126),0)</f>
        <v>1</v>
      </c>
      <c r="CM127" s="23">
        <f t="shared" si="254"/>
        <v>-2.986496553513307E-2</v>
      </c>
      <c r="CN127" s="27">
        <f t="shared" si="255"/>
        <v>1.864978923113696</v>
      </c>
      <c r="CO127" s="27">
        <f t="shared" ca="1" si="172"/>
        <v>-2.986496553513307E-2</v>
      </c>
      <c r="CP127" s="43">
        <f t="shared" ca="1" si="173"/>
        <v>0</v>
      </c>
      <c r="CQ127" s="25">
        <f t="shared" si="205"/>
        <v>112.8442575</v>
      </c>
      <c r="CR127" s="34">
        <f>IF($B126&gt;=CQ126,MIN(1,1/$CA$15+CR126),0)</f>
        <v>1</v>
      </c>
      <c r="CS127" s="23">
        <f t="shared" si="256"/>
        <v>-2.986496553513307E-2</v>
      </c>
      <c r="CT127" s="27">
        <f t="shared" si="257"/>
        <v>1.6353769579532682</v>
      </c>
      <c r="CU127" s="27">
        <f t="shared" ca="1" si="174"/>
        <v>-2.986496553513307E-2</v>
      </c>
      <c r="CV127" s="43">
        <f t="shared" ca="1" si="175"/>
        <v>0</v>
      </c>
      <c r="CW127" s="25">
        <f t="shared" si="206"/>
        <v>113.956017</v>
      </c>
      <c r="CX127" s="34">
        <f t="shared" si="258"/>
        <v>1</v>
      </c>
      <c r="CY127" s="23">
        <f t="shared" si="259"/>
        <v>-2.986496553513307E-2</v>
      </c>
      <c r="CZ127" s="27">
        <f t="shared" si="260"/>
        <v>1.5240640919001189</v>
      </c>
      <c r="DA127" s="27">
        <f t="shared" ca="1" si="176"/>
        <v>-2.986496553513307E-2</v>
      </c>
      <c r="DB127" s="43">
        <f t="shared" ca="1" si="177"/>
        <v>0</v>
      </c>
      <c r="DC127" s="25">
        <f t="shared" si="207"/>
        <v>113.956017</v>
      </c>
      <c r="DD127" s="34">
        <f t="shared" si="208"/>
        <v>1</v>
      </c>
      <c r="DE127" s="23">
        <f t="shared" si="261"/>
        <v>-2.986496553513307E-2</v>
      </c>
      <c r="DF127" s="27">
        <f t="shared" si="262"/>
        <v>1.5292979356602319</v>
      </c>
      <c r="DG127" s="27">
        <f t="shared" ca="1" si="141"/>
        <v>-3.1363217514979835E-2</v>
      </c>
      <c r="DH127" s="43">
        <f t="shared" ca="1" si="142"/>
        <v>0</v>
      </c>
      <c r="DI127" s="25">
        <f t="shared" si="209"/>
        <v>115.278925</v>
      </c>
      <c r="DJ127" s="26">
        <f>IF(DJ126=0,IF($B126&gt;=$DK$14*DI126,1,0),IF($B126&lt;DI126*$DK$16,0,1))</f>
        <v>0</v>
      </c>
      <c r="DK127" s="23">
        <f t="shared" si="263"/>
        <v>6.387424072697323E-3</v>
      </c>
      <c r="DL127" s="27">
        <f t="shared" si="264"/>
        <v>1.6796761559266105</v>
      </c>
      <c r="DM127" s="27">
        <f t="shared" ca="1" si="178"/>
        <v>0</v>
      </c>
      <c r="DN127" s="43">
        <f t="shared" ca="1" si="179"/>
        <v>0</v>
      </c>
      <c r="DO127" s="25">
        <f t="shared" si="210"/>
        <v>114.74826399999999</v>
      </c>
      <c r="DP127" s="26">
        <f>IF(DP126=0,IF($B126&gt;=$DK$14*DO126,1,0),IF($B126&lt;DO126*$DK$16,0,1))</f>
        <v>0</v>
      </c>
      <c r="DQ127" s="23">
        <f t="shared" si="265"/>
        <v>6.387424072697323E-3</v>
      </c>
      <c r="DR127" s="27">
        <f t="shared" si="266"/>
        <v>1.6534262590927273</v>
      </c>
      <c r="DS127" s="27">
        <f t="shared" ca="1" si="180"/>
        <v>-2.2103156899531795E-2</v>
      </c>
      <c r="DT127" s="43">
        <f t="shared" ca="1" si="181"/>
        <v>0</v>
      </c>
      <c r="DU127" s="25">
        <f t="shared" si="211"/>
        <v>113.956017</v>
      </c>
      <c r="DV127" s="26">
        <f>IF(DV126=0,IF($B126&gt;=$DK$14*DU126,1,0),IF($B126&lt;DU126*$DK$16,0,1))</f>
        <v>1</v>
      </c>
      <c r="DW127" s="23">
        <f t="shared" si="267"/>
        <v>-2.986496553513307E-2</v>
      </c>
      <c r="DX127" s="27">
        <f t="shared" si="268"/>
        <v>1.9061742426396702</v>
      </c>
      <c r="DY127" s="27">
        <f t="shared" ca="1" si="182"/>
        <v>-5.9276325403253449E-2</v>
      </c>
      <c r="DZ127" s="43">
        <f t="shared" ca="1" si="183"/>
        <v>0</v>
      </c>
      <c r="EA127" s="25">
        <f t="shared" si="212"/>
        <v>112.8442575</v>
      </c>
      <c r="EB127" s="26">
        <f>IF(EB126=0,IF($B126&gt;=$DK$14*EA126,1,0),IF($B126&lt;EA126*$DK$16,0,1))</f>
        <v>1</v>
      </c>
      <c r="EC127" s="23">
        <f t="shared" si="269"/>
        <v>-2.986496553513307E-2</v>
      </c>
      <c r="ED127" s="27">
        <f t="shared" si="270"/>
        <v>1.6867919824119442</v>
      </c>
      <c r="EE127" s="27">
        <f t="shared" ca="1" si="184"/>
        <v>-2.986496553513307E-2</v>
      </c>
      <c r="EF127" s="43">
        <f t="shared" ca="1" si="185"/>
        <v>0</v>
      </c>
      <c r="EG127" s="25">
        <f t="shared" si="213"/>
        <v>113.956017</v>
      </c>
      <c r="EH127" s="34">
        <f t="shared" si="271"/>
        <v>0.5</v>
      </c>
      <c r="EI127" s="23">
        <f t="shared" si="272"/>
        <v>-1.1738770731217874E-2</v>
      </c>
      <c r="EJ127" s="27">
        <f t="shared" si="273"/>
        <v>1.7390925988559425</v>
      </c>
      <c r="EK127" s="27">
        <f t="shared" ca="1" si="186"/>
        <v>-1.1738770731217874E-2</v>
      </c>
      <c r="EL127" s="43">
        <f t="shared" ca="1" si="187"/>
        <v>0</v>
      </c>
      <c r="EM127" s="47"/>
      <c r="EN127" s="47"/>
      <c r="EO127" s="47"/>
      <c r="EP127" s="47"/>
      <c r="EQ127" s="47"/>
      <c r="ER127" s="47"/>
      <c r="ES127" s="47"/>
      <c r="ET127" s="47"/>
      <c r="EU127" s="47"/>
      <c r="EV127" s="47"/>
      <c r="EW127" s="47"/>
      <c r="EX127" s="47"/>
      <c r="EY127" s="47"/>
      <c r="EZ127" s="47"/>
      <c r="FA127" s="25">
        <f t="shared" si="214"/>
        <v>113.956017</v>
      </c>
      <c r="FB127" s="26">
        <f t="shared" si="274"/>
        <v>1</v>
      </c>
      <c r="FC127" s="23">
        <f t="shared" si="275"/>
        <v>-2.986496553513307E-2</v>
      </c>
      <c r="FD127" s="27">
        <f t="shared" si="276"/>
        <v>2.0121297933336857</v>
      </c>
      <c r="FE127" s="27">
        <f t="shared" ca="1" si="188"/>
        <v>-0.20677857300014257</v>
      </c>
      <c r="FF127" s="43">
        <f t="shared" ca="1" si="189"/>
        <v>0</v>
      </c>
      <c r="FG127" s="25">
        <f t="shared" si="215"/>
        <v>113.956017</v>
      </c>
      <c r="FH127" s="26">
        <f t="shared" si="277"/>
        <v>0</v>
      </c>
      <c r="FI127" s="23">
        <f t="shared" si="278"/>
        <v>6.387424072697323E-3</v>
      </c>
      <c r="FJ127" s="27">
        <f t="shared" si="279"/>
        <v>2.0141665495259602</v>
      </c>
      <c r="FK127" s="27">
        <f t="shared" ca="1" si="190"/>
        <v>0</v>
      </c>
      <c r="FL127" s="43">
        <f t="shared" ca="1" si="191"/>
        <v>0</v>
      </c>
      <c r="FM127" s="47"/>
      <c r="FN127" s="47"/>
    </row>
    <row r="128" spans="1:170" x14ac:dyDescent="0.2">
      <c r="A128" s="30">
        <v>28549</v>
      </c>
      <c r="B128" s="34">
        <v>112.65875</v>
      </c>
      <c r="C128" s="23">
        <v>6.395193394338472E-3</v>
      </c>
      <c r="D128" s="24">
        <f t="shared" si="143"/>
        <v>-7.6866820051504359E-3</v>
      </c>
      <c r="E128" s="25" t="e">
        <f>#N/A</f>
        <v>#N/A</v>
      </c>
      <c r="F128" s="26">
        <v>1</v>
      </c>
      <c r="G128" s="23">
        <f t="shared" si="216"/>
        <v>-7.6866820051504359E-3</v>
      </c>
      <c r="H128" s="27">
        <f t="shared" si="217"/>
        <v>1.2804444212079236</v>
      </c>
      <c r="I128" s="27">
        <f t="shared" ca="1" si="144"/>
        <v>-3.7322085047120201E-2</v>
      </c>
      <c r="J128" s="43">
        <f t="shared" ca="1" si="145"/>
        <v>0</v>
      </c>
      <c r="K128" s="25" t="e">
        <f>#N/A</f>
        <v>#N/A</v>
      </c>
      <c r="L128" s="26">
        <v>0</v>
      </c>
      <c r="M128" s="23">
        <f t="shared" si="218"/>
        <v>6.395193394338472E-3</v>
      </c>
      <c r="N128" s="27">
        <f t="shared" si="219"/>
        <v>1.426253226069969</v>
      </c>
      <c r="O128" s="27">
        <f t="shared" ca="1" si="146"/>
        <v>0</v>
      </c>
      <c r="P128" s="43">
        <f t="shared" ca="1" si="147"/>
        <v>0</v>
      </c>
      <c r="Q128" s="25">
        <f t="shared" si="192"/>
        <v>113.96159000000003</v>
      </c>
      <c r="R128" s="26">
        <f t="shared" si="220"/>
        <v>0</v>
      </c>
      <c r="S128" s="23">
        <f t="shared" si="221"/>
        <v>6.395193394338472E-3</v>
      </c>
      <c r="T128" s="27">
        <f t="shared" si="222"/>
        <v>1.8763720204827863</v>
      </c>
      <c r="U128" s="27">
        <f t="shared" ca="1" si="148"/>
        <v>-7.398413925963454E-2</v>
      </c>
      <c r="V128" s="43">
        <f t="shared" ca="1" si="149"/>
        <v>0</v>
      </c>
      <c r="W128" s="25">
        <f t="shared" si="193"/>
        <v>113.09509</v>
      </c>
      <c r="X128" s="26">
        <f t="shared" si="223"/>
        <v>0</v>
      </c>
      <c r="Y128" s="23">
        <f t="shared" si="224"/>
        <v>6.395193394338472E-3</v>
      </c>
      <c r="Z128" s="27">
        <f t="shared" si="225"/>
        <v>1.1405934508299258</v>
      </c>
      <c r="AA128" s="27">
        <f t="shared" ca="1" si="150"/>
        <v>-6.0785783108997848E-2</v>
      </c>
      <c r="AB128" s="43">
        <f t="shared" ca="1" si="151"/>
        <v>0</v>
      </c>
      <c r="AC128" s="25">
        <f t="shared" si="194"/>
        <v>114.220136</v>
      </c>
      <c r="AD128" s="26">
        <f t="shared" si="226"/>
        <v>0</v>
      </c>
      <c r="AE128" s="23">
        <f t="shared" si="227"/>
        <v>6.395193394338472E-3</v>
      </c>
      <c r="AF128" s="27">
        <f t="shared" si="228"/>
        <v>1.3298142072728512</v>
      </c>
      <c r="AG128" s="27">
        <f t="shared" ca="1" si="152"/>
        <v>-7.7487737334639872E-2</v>
      </c>
      <c r="AH128" s="43">
        <f t="shared" ca="1" si="153"/>
        <v>0</v>
      </c>
      <c r="AI128" s="25">
        <f t="shared" si="195"/>
        <v>113.96159000000003</v>
      </c>
      <c r="AJ128" s="26">
        <f t="shared" si="229"/>
        <v>0</v>
      </c>
      <c r="AK128" s="23">
        <f t="shared" si="230"/>
        <v>6.395193394338472E-3</v>
      </c>
      <c r="AL128" s="27">
        <f t="shared" si="231"/>
        <v>1.8763720204827863</v>
      </c>
      <c r="AM128" s="27">
        <f t="shared" ca="1" si="154"/>
        <v>-7.398413925963454E-2</v>
      </c>
      <c r="AN128" s="43">
        <f t="shared" ca="1" si="155"/>
        <v>0</v>
      </c>
      <c r="AO128" s="25">
        <f t="shared" si="196"/>
        <v>113.96159000000003</v>
      </c>
      <c r="AP128" s="34">
        <f t="shared" si="232"/>
        <v>0</v>
      </c>
      <c r="AQ128" s="23">
        <f t="shared" si="233"/>
        <v>6.395193394338472E-3</v>
      </c>
      <c r="AR128" s="27">
        <f t="shared" si="234"/>
        <v>1.4266431817238598</v>
      </c>
      <c r="AS128" s="27">
        <f t="shared" ca="1" si="156"/>
        <v>-6.4836355403752988E-2</v>
      </c>
      <c r="AT128" s="43">
        <f t="shared" ca="1" si="157"/>
        <v>0</v>
      </c>
      <c r="AU128" s="25">
        <f t="shared" si="197"/>
        <v>114.220136</v>
      </c>
      <c r="AV128" s="26">
        <f t="shared" si="235"/>
        <v>1</v>
      </c>
      <c r="AW128" s="23">
        <f t="shared" si="236"/>
        <v>-7.6866820051504359E-3</v>
      </c>
      <c r="AX128" s="27">
        <f t="shared" si="237"/>
        <v>1.3566639736550439</v>
      </c>
      <c r="AY128" s="27">
        <f t="shared" ca="1" si="158"/>
        <v>-8.4900038293144187E-2</v>
      </c>
      <c r="AZ128" s="43">
        <f t="shared" ca="1" si="159"/>
        <v>0</v>
      </c>
      <c r="BA128" s="25">
        <f t="shared" si="198"/>
        <v>114.220136</v>
      </c>
      <c r="BB128" s="26">
        <f t="shared" si="238"/>
        <v>1</v>
      </c>
      <c r="BC128" s="23">
        <f t="shared" si="239"/>
        <v>-7.6866820051504359E-3</v>
      </c>
      <c r="BD128" s="27">
        <f t="shared" si="240"/>
        <v>1.7629401889749112</v>
      </c>
      <c r="BE128" s="27">
        <f t="shared" ca="1" si="160"/>
        <v>-5.9382475384934352E-2</v>
      </c>
      <c r="BF128" s="43">
        <f t="shared" ca="1" si="161"/>
        <v>0</v>
      </c>
      <c r="BG128" s="25">
        <f t="shared" si="199"/>
        <v>113.96159000000003</v>
      </c>
      <c r="BH128" s="26">
        <f t="shared" si="241"/>
        <v>1</v>
      </c>
      <c r="BI128" s="23">
        <f t="shared" si="242"/>
        <v>-7.6866820051504359E-3</v>
      </c>
      <c r="BJ128" s="27">
        <f t="shared" si="243"/>
        <v>1.676199405672876</v>
      </c>
      <c r="BK128" s="27">
        <f t="shared" ca="1" si="162"/>
        <v>-3.732208504712009E-2</v>
      </c>
      <c r="BL128" s="43">
        <f t="shared" ca="1" si="163"/>
        <v>0</v>
      </c>
      <c r="BM128" s="25">
        <f t="shared" si="200"/>
        <v>114.40001166666666</v>
      </c>
      <c r="BN128" s="26">
        <f t="shared" si="244"/>
        <v>1</v>
      </c>
      <c r="BO128" s="23">
        <f t="shared" si="245"/>
        <v>-7.6866820051504359E-3</v>
      </c>
      <c r="BP128" s="27">
        <f t="shared" si="246"/>
        <v>1.7377309807587622</v>
      </c>
      <c r="BQ128" s="27">
        <f t="shared" ca="1" si="164"/>
        <v>-3.7322085047120201E-2</v>
      </c>
      <c r="BR128" s="43">
        <f t="shared" ca="1" si="165"/>
        <v>0</v>
      </c>
      <c r="BS128" s="25">
        <f t="shared" si="201"/>
        <v>113.96159000000003</v>
      </c>
      <c r="BT128" s="34">
        <f t="shared" si="247"/>
        <v>1</v>
      </c>
      <c r="BU128" s="23">
        <f t="shared" si="248"/>
        <v>-7.6866820051504359E-3</v>
      </c>
      <c r="BV128" s="27">
        <f t="shared" si="249"/>
        <v>1.634038844288799</v>
      </c>
      <c r="BW128" s="27">
        <f t="shared" ca="1" si="166"/>
        <v>-3.732208504712009E-2</v>
      </c>
      <c r="BX128" s="43">
        <f t="shared" ca="1" si="167"/>
        <v>0</v>
      </c>
      <c r="BY128" s="25">
        <f t="shared" si="202"/>
        <v>113.09509</v>
      </c>
      <c r="BZ128" s="50">
        <f>IF($B127&gt;=BY127,MIN(1,1/$CA$15+BZ127),0)</f>
        <v>0</v>
      </c>
      <c r="CA128" s="23">
        <f t="shared" si="250"/>
        <v>6.395193394338472E-3</v>
      </c>
      <c r="CB128" s="27">
        <f t="shared" si="251"/>
        <v>1.2512899694930968</v>
      </c>
      <c r="CC128" s="27">
        <f t="shared" ca="1" si="168"/>
        <v>-2.9762193402538273E-2</v>
      </c>
      <c r="CD128" s="43">
        <f t="shared" ca="1" si="169"/>
        <v>0</v>
      </c>
      <c r="CE128" s="25">
        <f t="shared" si="203"/>
        <v>114.220136</v>
      </c>
      <c r="CF128" s="34">
        <f>IF($B127&gt;=CE127,MIN(1,1/$CA$15+CF127),0)</f>
        <v>0</v>
      </c>
      <c r="CG128" s="23">
        <f t="shared" si="252"/>
        <v>6.395193394338472E-3</v>
      </c>
      <c r="CH128" s="27">
        <f t="shared" si="253"/>
        <v>1.3876437496399927</v>
      </c>
      <c r="CI128" s="27">
        <f t="shared" ca="1" si="170"/>
        <v>-2.976219340253794E-2</v>
      </c>
      <c r="CJ128" s="43">
        <f t="shared" ca="1" si="171"/>
        <v>0</v>
      </c>
      <c r="CK128" s="25">
        <f t="shared" si="204"/>
        <v>113.96159000000003</v>
      </c>
      <c r="CL128" s="34">
        <f>IF($B127&gt;=CK127,MIN(1,1/$CA$15+CL127),0)</f>
        <v>0</v>
      </c>
      <c r="CM128" s="23">
        <f t="shared" si="254"/>
        <v>6.395193394338472E-3</v>
      </c>
      <c r="CN128" s="27">
        <f t="shared" si="255"/>
        <v>1.8769058240033731</v>
      </c>
      <c r="CO128" s="27">
        <f t="shared" ca="1" si="172"/>
        <v>-2.3660764371106979E-2</v>
      </c>
      <c r="CP128" s="43">
        <f t="shared" ca="1" si="173"/>
        <v>0</v>
      </c>
      <c r="CQ128" s="25">
        <f t="shared" si="205"/>
        <v>112.85006649999998</v>
      </c>
      <c r="CR128" s="34">
        <f>IF($B127&gt;=CQ127,MIN(1,1/$CA$15+CR127),0)</f>
        <v>1</v>
      </c>
      <c r="CS128" s="23">
        <f t="shared" si="256"/>
        <v>-7.6866820051504359E-3</v>
      </c>
      <c r="CT128" s="27">
        <f t="shared" si="257"/>
        <v>1.6228063353189313</v>
      </c>
      <c r="CU128" s="27">
        <f t="shared" ca="1" si="174"/>
        <v>-3.732208504712009E-2</v>
      </c>
      <c r="CV128" s="43">
        <f t="shared" ca="1" si="175"/>
        <v>0</v>
      </c>
      <c r="CW128" s="25">
        <f t="shared" si="206"/>
        <v>113.96159000000003</v>
      </c>
      <c r="CX128" s="34">
        <f t="shared" si="258"/>
        <v>0.25</v>
      </c>
      <c r="CY128" s="23">
        <f t="shared" si="259"/>
        <v>2.874724544466245E-3</v>
      </c>
      <c r="CZ128" s="27">
        <f t="shared" si="260"/>
        <v>1.5284453563524438</v>
      </c>
      <c r="DA128" s="27">
        <f t="shared" ca="1" si="176"/>
        <v>-2.7076094540110285E-2</v>
      </c>
      <c r="DB128" s="43">
        <f t="shared" ca="1" si="177"/>
        <v>0</v>
      </c>
      <c r="DC128" s="25">
        <f t="shared" si="207"/>
        <v>113.96159000000003</v>
      </c>
      <c r="DD128" s="34">
        <f t="shared" si="208"/>
        <v>0.5</v>
      </c>
      <c r="DE128" s="23">
        <f t="shared" si="261"/>
        <v>5.2774531121809376E-4</v>
      </c>
      <c r="DF128" s="27">
        <f t="shared" si="262"/>
        <v>1.530105015475232</v>
      </c>
      <c r="DG128" s="27">
        <f t="shared" ca="1" si="141"/>
        <v>-3.0852023994749955E-2</v>
      </c>
      <c r="DH128" s="43">
        <f t="shared" ca="1" si="142"/>
        <v>0</v>
      </c>
      <c r="DI128" s="25">
        <f t="shared" si="209"/>
        <v>113.09509</v>
      </c>
      <c r="DJ128" s="26">
        <f>IF(DJ127=0,IF($B127&gt;=$DK$14*DI127,1,0),IF($B127&lt;DI127*$DK$16,0,1))</f>
        <v>0</v>
      </c>
      <c r="DK128" s="23">
        <f t="shared" si="263"/>
        <v>6.395193394338472E-3</v>
      </c>
      <c r="DL128" s="27">
        <f t="shared" si="264"/>
        <v>1.6904180097836201</v>
      </c>
      <c r="DM128" s="27">
        <f t="shared" ca="1" si="178"/>
        <v>0</v>
      </c>
      <c r="DN128" s="43">
        <f t="shared" ca="1" si="179"/>
        <v>0</v>
      </c>
      <c r="DO128" s="25">
        <f t="shared" si="210"/>
        <v>114.220136</v>
      </c>
      <c r="DP128" s="26">
        <f>IF(DP127=0,IF($B127&gt;=$DK$14*DO127,1,0),IF($B127&lt;DO127*$DK$16,0,1))</f>
        <v>0</v>
      </c>
      <c r="DQ128" s="23">
        <f t="shared" si="265"/>
        <v>6.395193394338472E-3</v>
      </c>
      <c r="DR128" s="27">
        <f t="shared" si="266"/>
        <v>1.664000239782903</v>
      </c>
      <c r="DS128" s="27">
        <f t="shared" ca="1" si="180"/>
        <v>-1.5849317468191182E-2</v>
      </c>
      <c r="DT128" s="43">
        <f t="shared" ca="1" si="181"/>
        <v>0</v>
      </c>
      <c r="DU128" s="25">
        <f t="shared" si="211"/>
        <v>113.96159000000003</v>
      </c>
      <c r="DV128" s="26">
        <f>IF(DV127=0,IF($B127&gt;=$DK$14*DU127,1,0),IF($B127&lt;DU127*$DK$16,0,1))</f>
        <v>0</v>
      </c>
      <c r="DW128" s="23">
        <f t="shared" si="267"/>
        <v>6.395193394338472E-3</v>
      </c>
      <c r="DX128" s="27">
        <f t="shared" si="268"/>
        <v>1.9183645955646575</v>
      </c>
      <c r="DY128" s="27">
        <f t="shared" ca="1" si="182"/>
        <v>-5.3260215573574521E-2</v>
      </c>
      <c r="DZ128" s="43">
        <f t="shared" ca="1" si="183"/>
        <v>0</v>
      </c>
      <c r="EA128" s="25">
        <f t="shared" si="212"/>
        <v>112.85006649999998</v>
      </c>
      <c r="EB128" s="26">
        <f>IF(EB127=0,IF($B127&gt;=$DK$14*EA127,1,0),IF($B127&lt;EA127*$DK$16,0,1))</f>
        <v>1</v>
      </c>
      <c r="EC128" s="23">
        <f t="shared" si="269"/>
        <v>-7.6866820051504359E-3</v>
      </c>
      <c r="ED128" s="27">
        <f t="shared" si="270"/>
        <v>1.6738261488343062</v>
      </c>
      <c r="EE128" s="27">
        <f t="shared" ca="1" si="184"/>
        <v>-3.7322085047120201E-2</v>
      </c>
      <c r="EF128" s="43">
        <f t="shared" ca="1" si="185"/>
        <v>0</v>
      </c>
      <c r="EG128" s="25">
        <f t="shared" si="213"/>
        <v>113.96159000000003</v>
      </c>
      <c r="EH128" s="34">
        <f t="shared" si="271"/>
        <v>0.25</v>
      </c>
      <c r="EI128" s="23">
        <f t="shared" si="272"/>
        <v>2.874724544466245E-3</v>
      </c>
      <c r="EJ128" s="27">
        <f t="shared" si="273"/>
        <v>1.7440920110349731</v>
      </c>
      <c r="EK128" s="27">
        <f t="shared" ca="1" si="186"/>
        <v>-8.8977919190945665E-3</v>
      </c>
      <c r="EL128" s="43">
        <f t="shared" ca="1" si="187"/>
        <v>0</v>
      </c>
      <c r="EM128" s="47"/>
      <c r="EN128" s="47"/>
      <c r="EO128" s="47"/>
      <c r="EP128" s="47"/>
      <c r="EQ128" s="47"/>
      <c r="ER128" s="47"/>
      <c r="ES128" s="47"/>
      <c r="ET128" s="47"/>
      <c r="EU128" s="47"/>
      <c r="EV128" s="47"/>
      <c r="EW128" s="47"/>
      <c r="EX128" s="47"/>
      <c r="EY128" s="47"/>
      <c r="EZ128" s="47"/>
      <c r="FA128" s="25">
        <f t="shared" si="214"/>
        <v>113.96159000000003</v>
      </c>
      <c r="FB128" s="26">
        <f t="shared" si="274"/>
        <v>0</v>
      </c>
      <c r="FC128" s="23">
        <f t="shared" si="275"/>
        <v>7.6866820051504359E-3</v>
      </c>
      <c r="FD128" s="27">
        <f t="shared" si="276"/>
        <v>2.0275963952081306</v>
      </c>
      <c r="FE128" s="27">
        <f t="shared" ca="1" si="188"/>
        <v>-0.20068133213112316</v>
      </c>
      <c r="FF128" s="43">
        <f t="shared" ca="1" si="189"/>
        <v>0</v>
      </c>
      <c r="FG128" s="25">
        <f t="shared" si="215"/>
        <v>113.96159000000003</v>
      </c>
      <c r="FH128" s="26">
        <f t="shared" si="277"/>
        <v>0</v>
      </c>
      <c r="FI128" s="23">
        <f t="shared" si="278"/>
        <v>6.395193394338472E-3</v>
      </c>
      <c r="FJ128" s="27">
        <f t="shared" si="279"/>
        <v>2.0270475341385863</v>
      </c>
      <c r="FK128" s="27">
        <f t="shared" ca="1" si="190"/>
        <v>0</v>
      </c>
      <c r="FL128" s="43">
        <f t="shared" ca="1" si="191"/>
        <v>0</v>
      </c>
      <c r="FM128" s="47"/>
      <c r="FN128" s="47"/>
    </row>
    <row r="129" spans="1:170" x14ac:dyDescent="0.2">
      <c r="A129" s="30">
        <v>28580</v>
      </c>
      <c r="B129" s="34">
        <v>117.75488</v>
      </c>
      <c r="C129" s="23">
        <v>6.4184974014664942E-3</v>
      </c>
      <c r="D129" s="24">
        <f t="shared" si="143"/>
        <v>4.5235101578883219E-2</v>
      </c>
      <c r="E129" s="25" t="e">
        <f>#N/A</f>
        <v>#N/A</v>
      </c>
      <c r="F129" s="26">
        <v>1</v>
      </c>
      <c r="G129" s="23">
        <f t="shared" si="216"/>
        <v>4.5235101578883219E-2</v>
      </c>
      <c r="H129" s="27">
        <f t="shared" si="217"/>
        <v>1.3383654546673782</v>
      </c>
      <c r="I129" s="27">
        <f t="shared" ca="1" si="144"/>
        <v>0</v>
      </c>
      <c r="J129" s="43">
        <f t="shared" ca="1" si="145"/>
        <v>0</v>
      </c>
      <c r="K129" s="25" t="e">
        <f>#N/A</f>
        <v>#N/A</v>
      </c>
      <c r="L129" s="26">
        <v>0</v>
      </c>
      <c r="M129" s="23">
        <f t="shared" si="218"/>
        <v>6.4184974014664942E-3</v>
      </c>
      <c r="N129" s="27">
        <f t="shared" si="219"/>
        <v>1.4354076286953323</v>
      </c>
      <c r="O129" s="27">
        <f t="shared" ca="1" si="146"/>
        <v>0</v>
      </c>
      <c r="P129" s="43">
        <f t="shared" ca="1" si="147"/>
        <v>0</v>
      </c>
      <c r="Q129" s="25">
        <f t="shared" si="192"/>
        <v>114.65393900000001</v>
      </c>
      <c r="R129" s="26">
        <f t="shared" si="220"/>
        <v>0</v>
      </c>
      <c r="S129" s="23">
        <f t="shared" si="221"/>
        <v>6.4184974014664942E-3</v>
      </c>
      <c r="T129" s="27">
        <f t="shared" si="222"/>
        <v>1.8884155094204396</v>
      </c>
      <c r="U129" s="27">
        <f t="shared" ca="1" si="148"/>
        <v>-6.8040508863755678E-2</v>
      </c>
      <c r="V129" s="43">
        <f t="shared" ca="1" si="149"/>
        <v>0</v>
      </c>
      <c r="W129" s="25">
        <f t="shared" si="193"/>
        <v>115.20681500000001</v>
      </c>
      <c r="X129" s="26">
        <f t="shared" si="223"/>
        <v>0</v>
      </c>
      <c r="Y129" s="23">
        <f t="shared" si="224"/>
        <v>6.4184974014664942E-3</v>
      </c>
      <c r="Z129" s="27">
        <f t="shared" si="225"/>
        <v>1.1479143469302073</v>
      </c>
      <c r="AA129" s="27">
        <f t="shared" ca="1" si="150"/>
        <v>-5.4757439098462646E-2</v>
      </c>
      <c r="AB129" s="43">
        <f t="shared" ca="1" si="151"/>
        <v>0</v>
      </c>
      <c r="AC129" s="25">
        <f t="shared" si="194"/>
        <v>115.14425799999999</v>
      </c>
      <c r="AD129" s="26">
        <f t="shared" si="226"/>
        <v>0</v>
      </c>
      <c r="AE129" s="23">
        <f t="shared" si="227"/>
        <v>6.4184974014664942E-3</v>
      </c>
      <c r="AF129" s="27">
        <f t="shared" si="228"/>
        <v>1.3383496163066653</v>
      </c>
      <c r="AG129" s="27">
        <f t="shared" ca="1" si="152"/>
        <v>-7.156659477390126E-2</v>
      </c>
      <c r="AH129" s="43">
        <f t="shared" ca="1" si="153"/>
        <v>0</v>
      </c>
      <c r="AI129" s="25">
        <f t="shared" si="195"/>
        <v>114.65393900000001</v>
      </c>
      <c r="AJ129" s="26">
        <f t="shared" si="229"/>
        <v>0</v>
      </c>
      <c r="AK129" s="23">
        <f t="shared" si="230"/>
        <v>6.4184974014664942E-3</v>
      </c>
      <c r="AL129" s="27">
        <f t="shared" si="231"/>
        <v>1.8884155094204396</v>
      </c>
      <c r="AM129" s="27">
        <f t="shared" ca="1" si="154"/>
        <v>-6.8040508863755678E-2</v>
      </c>
      <c r="AN129" s="43">
        <f t="shared" ca="1" si="155"/>
        <v>0</v>
      </c>
      <c r="AO129" s="25">
        <f t="shared" si="196"/>
        <v>114.65393900000001</v>
      </c>
      <c r="AP129" s="34">
        <f t="shared" si="232"/>
        <v>0</v>
      </c>
      <c r="AQ129" s="23">
        <f t="shared" si="233"/>
        <v>6.4184974014664942E-3</v>
      </c>
      <c r="AR129" s="27">
        <f t="shared" si="234"/>
        <v>1.4358000872785743</v>
      </c>
      <c r="AS129" s="27">
        <f t="shared" ca="1" si="156"/>
        <v>-5.8834009980966107E-2</v>
      </c>
      <c r="AT129" s="43">
        <f t="shared" ca="1" si="157"/>
        <v>0</v>
      </c>
      <c r="AU129" s="25">
        <f t="shared" si="197"/>
        <v>115.14425799999999</v>
      </c>
      <c r="AV129" s="26">
        <f t="shared" si="235"/>
        <v>0</v>
      </c>
      <c r="AW129" s="23">
        <f t="shared" si="236"/>
        <v>6.4184974014664942E-3</v>
      </c>
      <c r="AX129" s="27">
        <f t="shared" si="237"/>
        <v>1.3653717178446121</v>
      </c>
      <c r="AY129" s="27">
        <f t="shared" ca="1" si="158"/>
        <v>-7.9026471566846612E-2</v>
      </c>
      <c r="AZ129" s="43">
        <f t="shared" ca="1" si="159"/>
        <v>0</v>
      </c>
      <c r="BA129" s="25">
        <f t="shared" si="198"/>
        <v>115.14425799999999</v>
      </c>
      <c r="BB129" s="26">
        <f t="shared" si="238"/>
        <v>0</v>
      </c>
      <c r="BC129" s="23">
        <f t="shared" si="239"/>
        <v>6.4184974014664942E-3</v>
      </c>
      <c r="BD129" s="27">
        <f t="shared" si="240"/>
        <v>1.7742556159967875</v>
      </c>
      <c r="BE129" s="27">
        <f t="shared" ca="1" si="160"/>
        <v>-5.3345124247418774E-2</v>
      </c>
      <c r="BF129" s="43">
        <f t="shared" ca="1" si="161"/>
        <v>0</v>
      </c>
      <c r="BG129" s="25">
        <f t="shared" si="199"/>
        <v>114.65393900000001</v>
      </c>
      <c r="BH129" s="26">
        <f t="shared" si="241"/>
        <v>1</v>
      </c>
      <c r="BI129" s="23">
        <f t="shared" si="242"/>
        <v>4.5235101578883219E-2</v>
      </c>
      <c r="BJ129" s="27">
        <f t="shared" si="243"/>
        <v>1.7520224560549522</v>
      </c>
      <c r="BK129" s="27">
        <f t="shared" ca="1" si="162"/>
        <v>0</v>
      </c>
      <c r="BL129" s="43">
        <f t="shared" ca="1" si="163"/>
        <v>0</v>
      </c>
      <c r="BM129" s="25">
        <f t="shared" si="200"/>
        <v>114.80925999999999</v>
      </c>
      <c r="BN129" s="26">
        <f t="shared" si="244"/>
        <v>1</v>
      </c>
      <c r="BO129" s="23">
        <f t="shared" si="245"/>
        <v>4.5235101578883219E-2</v>
      </c>
      <c r="BP129" s="27">
        <f t="shared" si="246"/>
        <v>1.8163374181901573</v>
      </c>
      <c r="BQ129" s="27">
        <f t="shared" ca="1" si="164"/>
        <v>0</v>
      </c>
      <c r="BR129" s="43">
        <f t="shared" ca="1" si="165"/>
        <v>0</v>
      </c>
      <c r="BS129" s="25">
        <f t="shared" si="201"/>
        <v>114.65393900000001</v>
      </c>
      <c r="BT129" s="34">
        <f t="shared" si="247"/>
        <v>0.5</v>
      </c>
      <c r="BU129" s="23">
        <f t="shared" si="248"/>
        <v>2.5826799490174857E-2</v>
      </c>
      <c r="BV129" s="27">
        <f t="shared" si="249"/>
        <v>1.6762408378794029</v>
      </c>
      <c r="BW129" s="27">
        <f t="shared" ca="1" si="166"/>
        <v>-1.2459195564012426E-2</v>
      </c>
      <c r="BX129" s="43">
        <f t="shared" ca="1" si="167"/>
        <v>0</v>
      </c>
      <c r="BY129" s="25">
        <f t="shared" si="202"/>
        <v>115.20681500000001</v>
      </c>
      <c r="BZ129" s="50">
        <f>IF($B128&gt;=BY128,MIN(1,1/$CA$15+BZ128),0)</f>
        <v>0</v>
      </c>
      <c r="CA129" s="23">
        <f t="shared" si="250"/>
        <v>6.4184974014664942E-3</v>
      </c>
      <c r="CB129" s="27">
        <f t="shared" si="251"/>
        <v>1.2593213709107693</v>
      </c>
      <c r="CC129" s="27">
        <f t="shared" ca="1" si="168"/>
        <v>-2.3534724562087939E-2</v>
      </c>
      <c r="CD129" s="43">
        <f t="shared" ca="1" si="169"/>
        <v>0</v>
      </c>
      <c r="CE129" s="25">
        <f t="shared" si="203"/>
        <v>115.14425799999999</v>
      </c>
      <c r="CF129" s="34">
        <f>IF($B128&gt;=CE128,MIN(1,1/$CA$15+CF128),0)</f>
        <v>0</v>
      </c>
      <c r="CG129" s="23">
        <f t="shared" si="252"/>
        <v>6.4184974014664942E-3</v>
      </c>
      <c r="CH129" s="27">
        <f t="shared" si="253"/>
        <v>1.3965503374412183</v>
      </c>
      <c r="CI129" s="27">
        <f t="shared" ca="1" si="170"/>
        <v>-2.3534724562087606E-2</v>
      </c>
      <c r="CJ129" s="43">
        <f t="shared" ca="1" si="171"/>
        <v>0</v>
      </c>
      <c r="CK129" s="25">
        <f t="shared" si="204"/>
        <v>114.65393900000001</v>
      </c>
      <c r="CL129" s="34">
        <f>IF($B128&gt;=CK128,MIN(1,1/$CA$15+CL128),0)</f>
        <v>0</v>
      </c>
      <c r="CM129" s="23">
        <f t="shared" si="254"/>
        <v>6.4184974014664942E-3</v>
      </c>
      <c r="CN129" s="27">
        <f t="shared" si="255"/>
        <v>1.888952739157536</v>
      </c>
      <c r="CO129" s="27">
        <f t="shared" ca="1" si="172"/>
        <v>-1.7394133524273214E-2</v>
      </c>
      <c r="CP129" s="43">
        <f t="shared" ca="1" si="173"/>
        <v>0</v>
      </c>
      <c r="CQ129" s="25">
        <f t="shared" si="205"/>
        <v>113.14147349999999</v>
      </c>
      <c r="CR129" s="34">
        <f>IF($B128&gt;=CQ128,MIN(1,1/$CA$15+CR128),0)</f>
        <v>0</v>
      </c>
      <c r="CS129" s="23">
        <f t="shared" si="256"/>
        <v>6.4184974014664942E-3</v>
      </c>
      <c r="CT129" s="27">
        <f t="shared" si="257"/>
        <v>1.6332223135652593</v>
      </c>
      <c r="CU129" s="27">
        <f t="shared" ca="1" si="174"/>
        <v>-3.1143139351545779E-2</v>
      </c>
      <c r="CV129" s="43">
        <f t="shared" ca="1" si="175"/>
        <v>0</v>
      </c>
      <c r="CW129" s="25">
        <f t="shared" si="206"/>
        <v>114.65393900000001</v>
      </c>
      <c r="CX129" s="34">
        <f t="shared" si="258"/>
        <v>0</v>
      </c>
      <c r="CY129" s="23">
        <f t="shared" si="259"/>
        <v>6.4184974014664942E-3</v>
      </c>
      <c r="CZ129" s="27">
        <f t="shared" si="260"/>
        <v>1.5382556789004755</v>
      </c>
      <c r="DA129" s="27">
        <f t="shared" ca="1" si="176"/>
        <v>-2.0831384981091383E-2</v>
      </c>
      <c r="DB129" s="43">
        <f t="shared" ca="1" si="177"/>
        <v>0</v>
      </c>
      <c r="DC129" s="25">
        <f t="shared" si="207"/>
        <v>114.65393900000001</v>
      </c>
      <c r="DD129" s="34">
        <f t="shared" si="208"/>
        <v>0.25</v>
      </c>
      <c r="DE129" s="23">
        <f t="shared" si="261"/>
        <v>1.2887931431035948E-2</v>
      </c>
      <c r="DF129" s="27">
        <f t="shared" si="262"/>
        <v>1.5498249039969609</v>
      </c>
      <c r="DG129" s="27">
        <f t="shared" ca="1" si="141"/>
        <v>-1.836171133346709E-2</v>
      </c>
      <c r="DH129" s="43">
        <f t="shared" ca="1" si="142"/>
        <v>0</v>
      </c>
      <c r="DI129" s="25">
        <f t="shared" si="209"/>
        <v>115.20681500000001</v>
      </c>
      <c r="DJ129" s="26">
        <f>IF(DJ128=0,IF($B128&gt;=$DK$14*DI128,1,0),IF($B128&lt;DI128*$DK$16,0,1))</f>
        <v>0</v>
      </c>
      <c r="DK129" s="23">
        <f t="shared" si="263"/>
        <v>6.4184974014664942E-3</v>
      </c>
      <c r="DL129" s="27">
        <f t="shared" si="264"/>
        <v>1.7012679533868085</v>
      </c>
      <c r="DM129" s="27">
        <f t="shared" ca="1" si="178"/>
        <v>0</v>
      </c>
      <c r="DN129" s="43">
        <f t="shared" ca="1" si="179"/>
        <v>0</v>
      </c>
      <c r="DO129" s="25">
        <f t="shared" si="210"/>
        <v>115.14425799999999</v>
      </c>
      <c r="DP129" s="26">
        <f>IF(DP128=0,IF($B128&gt;=$DK$14*DO128,1,0),IF($B128&lt;DO128*$DK$16,0,1))</f>
        <v>0</v>
      </c>
      <c r="DQ129" s="23">
        <f t="shared" si="265"/>
        <v>6.4184974014664942E-3</v>
      </c>
      <c r="DR129" s="27">
        <f t="shared" si="266"/>
        <v>1.6746806209979892</v>
      </c>
      <c r="DS129" s="27">
        <f t="shared" ca="1" si="180"/>
        <v>-9.5325488697093341E-3</v>
      </c>
      <c r="DT129" s="43">
        <f t="shared" ca="1" si="181"/>
        <v>0</v>
      </c>
      <c r="DU129" s="25">
        <f t="shared" si="211"/>
        <v>114.65393900000001</v>
      </c>
      <c r="DV129" s="26">
        <f>IF(DV128=0,IF($B128&gt;=$DK$14*DU128,1,0),IF($B128&lt;DU128*$DK$16,0,1))</f>
        <v>0</v>
      </c>
      <c r="DW129" s="23">
        <f t="shared" si="267"/>
        <v>6.4184974014664942E-3</v>
      </c>
      <c r="DX129" s="27">
        <f t="shared" si="268"/>
        <v>1.9306776137363546</v>
      </c>
      <c r="DY129" s="27">
        <f t="shared" ca="1" si="182"/>
        <v>-4.7183568727368508E-2</v>
      </c>
      <c r="DZ129" s="43">
        <f t="shared" ca="1" si="183"/>
        <v>0</v>
      </c>
      <c r="EA129" s="25">
        <f t="shared" si="212"/>
        <v>113.14147349999999</v>
      </c>
      <c r="EB129" s="26">
        <f>IF(EB128=0,IF($B128&gt;=$DK$14*EA128,1,0),IF($B128&lt;EA128*$DK$16,0,1))</f>
        <v>0</v>
      </c>
      <c r="EC129" s="23">
        <f t="shared" si="269"/>
        <v>6.4184974014664942E-3</v>
      </c>
      <c r="ED129" s="27">
        <f t="shared" si="270"/>
        <v>1.6845695976211059</v>
      </c>
      <c r="EE129" s="27">
        <f t="shared" ca="1" si="184"/>
        <v>-3.1143139351546001E-2</v>
      </c>
      <c r="EF129" s="43">
        <f t="shared" ca="1" si="185"/>
        <v>0</v>
      </c>
      <c r="EG129" s="25">
        <f t="shared" si="213"/>
        <v>114.65393900000001</v>
      </c>
      <c r="EH129" s="34">
        <f t="shared" si="271"/>
        <v>0</v>
      </c>
      <c r="EI129" s="23">
        <f t="shared" si="272"/>
        <v>6.4184974014664942E-3</v>
      </c>
      <c r="EJ129" s="27">
        <f t="shared" si="273"/>
        <v>1.7552864610757195</v>
      </c>
      <c r="EK129" s="27">
        <f t="shared" ca="1" si="186"/>
        <v>-2.536404971939632E-3</v>
      </c>
      <c r="EL129" s="43">
        <f t="shared" ca="1" si="187"/>
        <v>0</v>
      </c>
      <c r="EM129" s="47"/>
      <c r="EN129" s="47"/>
      <c r="EO129" s="47"/>
      <c r="EP129" s="47"/>
      <c r="EQ129" s="47"/>
      <c r="ER129" s="47"/>
      <c r="ES129" s="47"/>
      <c r="ET129" s="47"/>
      <c r="EU129" s="47"/>
      <c r="EV129" s="47"/>
      <c r="EW129" s="47"/>
      <c r="EX129" s="47"/>
      <c r="EY129" s="47"/>
      <c r="EZ129" s="47"/>
      <c r="FA129" s="25">
        <f t="shared" si="214"/>
        <v>114.65393900000001</v>
      </c>
      <c r="FB129" s="26">
        <f t="shared" si="274"/>
        <v>0</v>
      </c>
      <c r="FC129" s="23">
        <f t="shared" si="275"/>
        <v>-4.5235101578883219E-2</v>
      </c>
      <c r="FD129" s="27">
        <f t="shared" si="276"/>
        <v>1.9358778663099134</v>
      </c>
      <c r="FE129" s="27">
        <f t="shared" ca="1" si="188"/>
        <v>-0.23683859326606937</v>
      </c>
      <c r="FF129" s="43">
        <f t="shared" ca="1" si="189"/>
        <v>0</v>
      </c>
      <c r="FG129" s="25">
        <f t="shared" si="215"/>
        <v>114.65393900000001</v>
      </c>
      <c r="FH129" s="26">
        <f t="shared" si="277"/>
        <v>0</v>
      </c>
      <c r="FI129" s="23">
        <f t="shared" si="278"/>
        <v>6.4184974014664942E-3</v>
      </c>
      <c r="FJ129" s="27">
        <f t="shared" si="279"/>
        <v>2.0400581334691039</v>
      </c>
      <c r="FK129" s="27">
        <f t="shared" ca="1" si="190"/>
        <v>0</v>
      </c>
      <c r="FL129" s="43">
        <f t="shared" ca="1" si="191"/>
        <v>0</v>
      </c>
      <c r="FM129" s="47"/>
      <c r="FN129" s="47"/>
    </row>
    <row r="130" spans="1:170" x14ac:dyDescent="0.2">
      <c r="A130" s="30">
        <v>28610</v>
      </c>
      <c r="B130" s="34">
        <v>123.0971</v>
      </c>
      <c r="C130" s="23">
        <v>6.4184974014664942E-3</v>
      </c>
      <c r="D130" s="24">
        <f t="shared" si="143"/>
        <v>4.5367291784425445E-2</v>
      </c>
      <c r="E130" s="25" t="e">
        <f>#N/A</f>
        <v>#N/A</v>
      </c>
      <c r="F130" s="26">
        <v>1</v>
      </c>
      <c r="G130" s="23">
        <f t="shared" si="216"/>
        <v>4.5367291784425445E-2</v>
      </c>
      <c r="H130" s="27">
        <f t="shared" si="217"/>
        <v>1.3990834707634683</v>
      </c>
      <c r="I130" s="27">
        <f t="shared" ca="1" si="144"/>
        <v>0</v>
      </c>
      <c r="J130" s="43">
        <f t="shared" ca="1" si="145"/>
        <v>0</v>
      </c>
      <c r="K130" s="25" t="e">
        <f>#N/A</f>
        <v>#N/A</v>
      </c>
      <c r="L130" s="26">
        <v>0</v>
      </c>
      <c r="M130" s="23">
        <f t="shared" si="218"/>
        <v>6.4184974014664942E-3</v>
      </c>
      <c r="N130" s="27">
        <f t="shared" si="219"/>
        <v>1.4446207888301585</v>
      </c>
      <c r="O130" s="27">
        <f t="shared" ca="1" si="146"/>
        <v>0</v>
      </c>
      <c r="P130" s="43">
        <f t="shared" ca="1" si="147"/>
        <v>0</v>
      </c>
      <c r="Q130" s="25">
        <f t="shared" si="192"/>
        <v>115.473857</v>
      </c>
      <c r="R130" s="26">
        <f t="shared" si="220"/>
        <v>1</v>
      </c>
      <c r="S130" s="23">
        <f t="shared" si="221"/>
        <v>4.5367291784425445E-2</v>
      </c>
      <c r="T130" s="27">
        <f t="shared" si="222"/>
        <v>1.9740878068465511</v>
      </c>
      <c r="U130" s="27">
        <f t="shared" ca="1" si="148"/>
        <v>-2.5760030698113057E-2</v>
      </c>
      <c r="V130" s="43">
        <f t="shared" ca="1" si="149"/>
        <v>0</v>
      </c>
      <c r="W130" s="25">
        <f t="shared" si="193"/>
        <v>120.42599</v>
      </c>
      <c r="X130" s="26">
        <f t="shared" si="223"/>
        <v>1</v>
      </c>
      <c r="Y130" s="23">
        <f t="shared" si="224"/>
        <v>4.5367291784425445E-2</v>
      </c>
      <c r="Z130" s="27">
        <f t="shared" si="225"/>
        <v>1.1999921120509183</v>
      </c>
      <c r="AA130" s="27">
        <f t="shared" ca="1" si="150"/>
        <v>-1.1874344030984973E-2</v>
      </c>
      <c r="AB130" s="43">
        <f t="shared" ca="1" si="151"/>
        <v>0</v>
      </c>
      <c r="AC130" s="25">
        <f t="shared" si="194"/>
        <v>116.813716</v>
      </c>
      <c r="AD130" s="26">
        <f t="shared" si="226"/>
        <v>1</v>
      </c>
      <c r="AE130" s="23">
        <f t="shared" si="227"/>
        <v>4.5367291784425445E-2</v>
      </c>
      <c r="AF130" s="27">
        <f t="shared" si="228"/>
        <v>1.3990669138592235</v>
      </c>
      <c r="AG130" s="27">
        <f t="shared" ca="1" si="152"/>
        <v>-2.9446085576601222E-2</v>
      </c>
      <c r="AH130" s="43">
        <f t="shared" ca="1" si="153"/>
        <v>0</v>
      </c>
      <c r="AI130" s="25">
        <f t="shared" si="195"/>
        <v>115.473857</v>
      </c>
      <c r="AJ130" s="26">
        <f t="shared" si="229"/>
        <v>1</v>
      </c>
      <c r="AK130" s="23">
        <f t="shared" si="230"/>
        <v>4.5367291784425445E-2</v>
      </c>
      <c r="AL130" s="27">
        <f t="shared" si="231"/>
        <v>1.9740878068465511</v>
      </c>
      <c r="AM130" s="27">
        <f t="shared" ca="1" si="154"/>
        <v>-2.5760030698113057E-2</v>
      </c>
      <c r="AN130" s="43">
        <f t="shared" ca="1" si="155"/>
        <v>0</v>
      </c>
      <c r="AO130" s="25">
        <f t="shared" si="196"/>
        <v>115.473857</v>
      </c>
      <c r="AP130" s="34">
        <f t="shared" si="232"/>
        <v>1</v>
      </c>
      <c r="AQ130" s="23">
        <f t="shared" si="233"/>
        <v>4.5367291784425445E-2</v>
      </c>
      <c r="AR130" s="27">
        <f t="shared" si="234"/>
        <v>1.500938448782245</v>
      </c>
      <c r="AS130" s="27">
        <f t="shared" ca="1" si="156"/>
        <v>-1.6135857894194805E-2</v>
      </c>
      <c r="AT130" s="43">
        <f t="shared" ca="1" si="157"/>
        <v>0</v>
      </c>
      <c r="AU130" s="25">
        <f t="shared" si="197"/>
        <v>116.813716</v>
      </c>
      <c r="AV130" s="26">
        <f t="shared" si="235"/>
        <v>1</v>
      </c>
      <c r="AW130" s="23">
        <f t="shared" si="236"/>
        <v>4.5367291784425445E-2</v>
      </c>
      <c r="AX130" s="27">
        <f t="shared" si="237"/>
        <v>1.4273149349622709</v>
      </c>
      <c r="AY130" s="27">
        <f t="shared" ca="1" si="158"/>
        <v>-3.7244396776687783E-2</v>
      </c>
      <c r="AZ130" s="43">
        <f t="shared" ca="1" si="159"/>
        <v>0</v>
      </c>
      <c r="BA130" s="25">
        <f t="shared" si="198"/>
        <v>116.813716</v>
      </c>
      <c r="BB130" s="26">
        <f t="shared" si="238"/>
        <v>1</v>
      </c>
      <c r="BC130" s="23">
        <f t="shared" si="239"/>
        <v>4.5367291784425445E-2</v>
      </c>
      <c r="BD130" s="27">
        <f t="shared" si="240"/>
        <v>1.8547487882278693</v>
      </c>
      <c r="BE130" s="27">
        <f t="shared" ca="1" si="160"/>
        <v>-1.0397956280002396E-2</v>
      </c>
      <c r="BF130" s="43">
        <f t="shared" ca="1" si="161"/>
        <v>0</v>
      </c>
      <c r="BG130" s="25">
        <f t="shared" si="199"/>
        <v>115.473857</v>
      </c>
      <c r="BH130" s="26">
        <f t="shared" si="241"/>
        <v>1</v>
      </c>
      <c r="BI130" s="23">
        <f t="shared" si="242"/>
        <v>4.5367291784425445E-2</v>
      </c>
      <c r="BJ130" s="27">
        <f t="shared" si="243"/>
        <v>1.8315069700316629</v>
      </c>
      <c r="BK130" s="27">
        <f t="shared" ca="1" si="162"/>
        <v>0</v>
      </c>
      <c r="BL130" s="43">
        <f t="shared" ca="1" si="163"/>
        <v>0</v>
      </c>
      <c r="BM130" s="25">
        <f t="shared" si="200"/>
        <v>116.46973166666665</v>
      </c>
      <c r="BN130" s="26">
        <f t="shared" si="244"/>
        <v>1</v>
      </c>
      <c r="BO130" s="23">
        <f t="shared" si="245"/>
        <v>4.5367291784425445E-2</v>
      </c>
      <c r="BP130" s="27">
        <f t="shared" si="246"/>
        <v>1.8987397278201601</v>
      </c>
      <c r="BQ130" s="27">
        <f t="shared" ca="1" si="164"/>
        <v>0</v>
      </c>
      <c r="BR130" s="43">
        <f t="shared" ca="1" si="165"/>
        <v>0</v>
      </c>
      <c r="BS130" s="25">
        <f t="shared" si="201"/>
        <v>115.473857</v>
      </c>
      <c r="BT130" s="34">
        <f t="shared" si="247"/>
        <v>1</v>
      </c>
      <c r="BU130" s="23">
        <f t="shared" si="248"/>
        <v>4.5367291784425445E-2</v>
      </c>
      <c r="BV130" s="27">
        <f t="shared" si="249"/>
        <v>1.7522873450724477</v>
      </c>
      <c r="BW130" s="27">
        <f t="shared" ca="1" si="166"/>
        <v>0</v>
      </c>
      <c r="BX130" s="43">
        <f t="shared" ca="1" si="167"/>
        <v>0</v>
      </c>
      <c r="BY130" s="25">
        <f t="shared" si="202"/>
        <v>120.42599</v>
      </c>
      <c r="BZ130" s="50">
        <f>IF($B129&gt;=BY129,MIN(1,1/$CA$15+BZ129),0)</f>
        <v>0.5</v>
      </c>
      <c r="CA130" s="23">
        <f t="shared" si="250"/>
        <v>6.4184974014664942E-3</v>
      </c>
      <c r="CB130" s="27">
        <f t="shared" si="251"/>
        <v>1.2674043218575712</v>
      </c>
      <c r="CC130" s="27">
        <f t="shared" ca="1" si="168"/>
        <v>-1.7267284729067467E-2</v>
      </c>
      <c r="CD130" s="43">
        <f t="shared" ca="1" si="169"/>
        <v>0</v>
      </c>
      <c r="CE130" s="25">
        <f t="shared" si="203"/>
        <v>116.813716</v>
      </c>
      <c r="CF130" s="34">
        <f>IF($B129&gt;=CE129,MIN(1,1/$CA$15+CF129),0)</f>
        <v>0.5</v>
      </c>
      <c r="CG130" s="23">
        <f t="shared" si="252"/>
        <v>6.4184974014664942E-3</v>
      </c>
      <c r="CH130" s="27">
        <f t="shared" si="253"/>
        <v>1.405514092153102</v>
      </c>
      <c r="CI130" s="27">
        <f t="shared" ca="1" si="170"/>
        <v>-1.7267284729067023E-2</v>
      </c>
      <c r="CJ130" s="43">
        <f t="shared" ca="1" si="171"/>
        <v>0</v>
      </c>
      <c r="CK130" s="25">
        <f t="shared" si="204"/>
        <v>115.473857</v>
      </c>
      <c r="CL130" s="34">
        <f>IF($B129&gt;=CK129,MIN(1,1/$CA$15+CL129),0)</f>
        <v>0.5</v>
      </c>
      <c r="CM130" s="23">
        <f t="shared" si="254"/>
        <v>6.4184974014664942E-3</v>
      </c>
      <c r="CN130" s="27">
        <f t="shared" si="255"/>
        <v>1.9010769774053118</v>
      </c>
      <c r="CO130" s="27">
        <f t="shared" ca="1" si="172"/>
        <v>-1.1087280323632931E-2</v>
      </c>
      <c r="CP130" s="43">
        <f t="shared" ca="1" si="173"/>
        <v>0</v>
      </c>
      <c r="CQ130" s="25">
        <f t="shared" si="205"/>
        <v>113.7075735</v>
      </c>
      <c r="CR130" s="34">
        <f>IF($B129&gt;=CQ129,MIN(1,1/$CA$15+CR129),0)</f>
        <v>0.5</v>
      </c>
      <c r="CS130" s="23">
        <f t="shared" si="256"/>
        <v>6.4184974014664942E-3</v>
      </c>
      <c r="CT130" s="27">
        <f t="shared" si="257"/>
        <v>1.643705146740895</v>
      </c>
      <c r="CU130" s="27">
        <f t="shared" ca="1" si="174"/>
        <v>-2.4924534109080687E-2</v>
      </c>
      <c r="CV130" s="43">
        <f t="shared" ca="1" si="175"/>
        <v>0</v>
      </c>
      <c r="CW130" s="25">
        <f t="shared" si="206"/>
        <v>115.473857</v>
      </c>
      <c r="CX130" s="34">
        <f t="shared" si="258"/>
        <v>0</v>
      </c>
      <c r="CY130" s="23">
        <f t="shared" si="259"/>
        <v>6.4184974014664942E-3</v>
      </c>
      <c r="CZ130" s="27">
        <f t="shared" si="260"/>
        <v>1.5481289689782893</v>
      </c>
      <c r="DA130" s="27">
        <f t="shared" ca="1" si="176"/>
        <v>-1.4546593769995009E-2</v>
      </c>
      <c r="DB130" s="43">
        <f t="shared" ca="1" si="177"/>
        <v>0</v>
      </c>
      <c r="DC130" s="25">
        <f t="shared" si="207"/>
        <v>115.473857</v>
      </c>
      <c r="DD130" s="34">
        <f t="shared" si="208"/>
        <v>1</v>
      </c>
      <c r="DE130" s="23">
        <f t="shared" si="261"/>
        <v>3.2384360323439131E-2</v>
      </c>
      <c r="DF130" s="27">
        <f t="shared" si="262"/>
        <v>1.6000149921262379</v>
      </c>
      <c r="DG130" s="27">
        <f t="shared" ca="1" si="141"/>
        <v>0</v>
      </c>
      <c r="DH130" s="43">
        <f t="shared" ca="1" si="142"/>
        <v>0</v>
      </c>
      <c r="DI130" s="25">
        <f t="shared" si="209"/>
        <v>120.42599</v>
      </c>
      <c r="DJ130" s="26">
        <f>IF(DJ129=0,IF($B129&gt;=$DK$14*DI129,1,0),IF($B129&lt;DI129*$DK$16,0,1))</f>
        <v>1</v>
      </c>
      <c r="DK130" s="23">
        <f t="shared" si="263"/>
        <v>4.5367291784425445E-2</v>
      </c>
      <c r="DL130" s="27">
        <f t="shared" si="264"/>
        <v>1.7784498730316001</v>
      </c>
      <c r="DM130" s="27">
        <f t="shared" ca="1" si="178"/>
        <v>0</v>
      </c>
      <c r="DN130" s="43">
        <f t="shared" ca="1" si="179"/>
        <v>0</v>
      </c>
      <c r="DO130" s="25">
        <f t="shared" si="210"/>
        <v>116.813716</v>
      </c>
      <c r="DP130" s="26">
        <f>IF(DP129=0,IF($B129&gt;=$DK$14*DO129,1,0),IF($B129&lt;DO129*$DK$16,0,1))</f>
        <v>1</v>
      </c>
      <c r="DQ130" s="23">
        <f t="shared" si="265"/>
        <v>4.5367291784425445E-2</v>
      </c>
      <c r="DR130" s="27">
        <f t="shared" si="266"/>
        <v>1.7506563453765278</v>
      </c>
      <c r="DS130" s="27">
        <f t="shared" ca="1" si="180"/>
        <v>0</v>
      </c>
      <c r="DT130" s="43">
        <f t="shared" ca="1" si="181"/>
        <v>0</v>
      </c>
      <c r="DU130" s="25">
        <f t="shared" si="211"/>
        <v>115.473857</v>
      </c>
      <c r="DV130" s="26">
        <f>IF(DV129=0,IF($B129&gt;=$DK$14*DU129,1,0),IF($B129&lt;DU129*$DK$16,0,1))</f>
        <v>1</v>
      </c>
      <c r="DW130" s="23">
        <f t="shared" si="267"/>
        <v>4.5367291784425445E-2</v>
      </c>
      <c r="DX130" s="27">
        <f t="shared" si="268"/>
        <v>2.01826722838039</v>
      </c>
      <c r="DY130" s="27">
        <f t="shared" ca="1" si="182"/>
        <v>-3.9568676728282126E-3</v>
      </c>
      <c r="DZ130" s="43">
        <f t="shared" ca="1" si="183"/>
        <v>0</v>
      </c>
      <c r="EA130" s="25">
        <f t="shared" si="212"/>
        <v>113.7075735</v>
      </c>
      <c r="EB130" s="26">
        <f>IF(EB129=0,IF($B129&gt;=$DK$14*EA129,1,0),IF($B129&lt;EA129*$DK$16,0,1))</f>
        <v>1</v>
      </c>
      <c r="EC130" s="23">
        <f t="shared" si="269"/>
        <v>4.5367291784425445E-2</v>
      </c>
      <c r="ED130" s="27">
        <f t="shared" si="270"/>
        <v>1.7609939580875549</v>
      </c>
      <c r="EE130" s="27">
        <f t="shared" ca="1" si="184"/>
        <v>0</v>
      </c>
      <c r="EF130" s="43">
        <f t="shared" ca="1" si="185"/>
        <v>0</v>
      </c>
      <c r="EG130" s="25">
        <f t="shared" si="213"/>
        <v>115.473857</v>
      </c>
      <c r="EH130" s="34">
        <f t="shared" si="271"/>
        <v>1</v>
      </c>
      <c r="EI130" s="23">
        <f t="shared" si="272"/>
        <v>4.5367291784425445E-2</v>
      </c>
      <c r="EJ130" s="27">
        <f t="shared" si="273"/>
        <v>1.8349190541205933</v>
      </c>
      <c r="EK130" s="27">
        <f t="shared" ca="1" si="186"/>
        <v>0</v>
      </c>
      <c r="EL130" s="43">
        <f t="shared" ca="1" si="187"/>
        <v>0</v>
      </c>
      <c r="EM130" s="47"/>
      <c r="EN130" s="47"/>
      <c r="EO130" s="47"/>
      <c r="EP130" s="47"/>
      <c r="EQ130" s="47"/>
      <c r="ER130" s="47"/>
      <c r="ES130" s="47"/>
      <c r="ET130" s="47"/>
      <c r="EU130" s="47"/>
      <c r="EV130" s="47"/>
      <c r="EW130" s="47"/>
      <c r="EX130" s="47"/>
      <c r="EY130" s="47"/>
      <c r="EZ130" s="47"/>
      <c r="FA130" s="25">
        <f t="shared" si="214"/>
        <v>115.473857</v>
      </c>
      <c r="FB130" s="26">
        <f t="shared" si="274"/>
        <v>1</v>
      </c>
      <c r="FC130" s="23">
        <f t="shared" si="275"/>
        <v>4.5367291784425445E-2</v>
      </c>
      <c r="FD130" s="27">
        <f t="shared" si="276"/>
        <v>2.0237034023298062</v>
      </c>
      <c r="FE130" s="27">
        <f t="shared" ca="1" si="188"/>
        <v>-0.20221602704815855</v>
      </c>
      <c r="FF130" s="43">
        <f t="shared" ca="1" si="189"/>
        <v>0</v>
      </c>
      <c r="FG130" s="25">
        <f t="shared" si="215"/>
        <v>115.473857</v>
      </c>
      <c r="FH130" s="26">
        <f t="shared" si="277"/>
        <v>0</v>
      </c>
      <c r="FI130" s="23">
        <f t="shared" si="278"/>
        <v>6.4184974014664942E-3</v>
      </c>
      <c r="FJ130" s="27">
        <f t="shared" si="279"/>
        <v>2.053152241297616</v>
      </c>
      <c r="FK130" s="27">
        <f t="shared" ca="1" si="190"/>
        <v>0</v>
      </c>
      <c r="FL130" s="43">
        <f t="shared" ca="1" si="191"/>
        <v>0</v>
      </c>
      <c r="FM130" s="47"/>
      <c r="FN130" s="47"/>
    </row>
    <row r="131" spans="1:170" x14ac:dyDescent="0.2">
      <c r="A131" s="30">
        <v>28641</v>
      </c>
      <c r="B131" s="34">
        <v>124.64063</v>
      </c>
      <c r="C131" s="23">
        <v>6.4184974014664942E-3</v>
      </c>
      <c r="D131" s="24">
        <f t="shared" si="143"/>
        <v>1.2539125617094138E-2</v>
      </c>
      <c r="E131" s="25" t="e">
        <f>#N/A</f>
        <v>#N/A</v>
      </c>
      <c r="F131" s="26">
        <v>1</v>
      </c>
      <c r="G131" s="23">
        <f t="shared" si="216"/>
        <v>1.2539125617094138E-2</v>
      </c>
      <c r="H131" s="27">
        <f t="shared" si="217"/>
        <v>1.4166267541521715</v>
      </c>
      <c r="I131" s="27">
        <f t="shared" ca="1" si="144"/>
        <v>0</v>
      </c>
      <c r="J131" s="43">
        <f t="shared" ca="1" si="145"/>
        <v>0</v>
      </c>
      <c r="K131" s="25" t="e">
        <f>#N/A</f>
        <v>#N/A</v>
      </c>
      <c r="L131" s="26">
        <v>0</v>
      </c>
      <c r="M131" s="23">
        <f t="shared" si="218"/>
        <v>6.4184974014664942E-3</v>
      </c>
      <c r="N131" s="27">
        <f t="shared" si="219"/>
        <v>1.4538930836093693</v>
      </c>
      <c r="O131" s="27">
        <f t="shared" ca="1" si="146"/>
        <v>0</v>
      </c>
      <c r="P131" s="43">
        <f t="shared" ca="1" si="147"/>
        <v>0</v>
      </c>
      <c r="Q131" s="25">
        <f t="shared" si="192"/>
        <v>116.577375</v>
      </c>
      <c r="R131" s="26">
        <f t="shared" si="220"/>
        <v>1</v>
      </c>
      <c r="S131" s="23">
        <f t="shared" si="221"/>
        <v>1.2539125617094138E-2</v>
      </c>
      <c r="T131" s="27">
        <f t="shared" si="222"/>
        <v>1.9988411418357739</v>
      </c>
      <c r="U131" s="27">
        <f t="shared" ca="1" si="148"/>
        <v>-1.3543913341842684E-2</v>
      </c>
      <c r="V131" s="43">
        <f t="shared" ca="1" si="149"/>
        <v>0</v>
      </c>
      <c r="W131" s="25">
        <f t="shared" si="193"/>
        <v>123.868865</v>
      </c>
      <c r="X131" s="26">
        <f t="shared" si="223"/>
        <v>1</v>
      </c>
      <c r="Y131" s="23">
        <f t="shared" si="224"/>
        <v>1.2539125617094138E-2</v>
      </c>
      <c r="Z131" s="27">
        <f t="shared" si="225"/>
        <v>1.2150389638834469</v>
      </c>
      <c r="AA131" s="27">
        <f t="shared" ca="1" si="150"/>
        <v>0</v>
      </c>
      <c r="AB131" s="43">
        <f t="shared" ca="1" si="151"/>
        <v>0</v>
      </c>
      <c r="AC131" s="25">
        <f t="shared" si="194"/>
        <v>118.33655800000001</v>
      </c>
      <c r="AD131" s="26">
        <f t="shared" si="226"/>
        <v>1</v>
      </c>
      <c r="AE131" s="23">
        <f t="shared" si="227"/>
        <v>1.2539125617094138E-2</v>
      </c>
      <c r="AF131" s="27">
        <f t="shared" si="228"/>
        <v>1.4166099896388247</v>
      </c>
      <c r="AG131" s="27">
        <f t="shared" ca="1" si="152"/>
        <v>-1.7276188125483705E-2</v>
      </c>
      <c r="AH131" s="43">
        <f t="shared" ca="1" si="153"/>
        <v>0</v>
      </c>
      <c r="AI131" s="25">
        <f t="shared" si="195"/>
        <v>116.577375</v>
      </c>
      <c r="AJ131" s="26">
        <f t="shared" si="229"/>
        <v>1</v>
      </c>
      <c r="AK131" s="23">
        <f t="shared" si="230"/>
        <v>1.2539125617094138E-2</v>
      </c>
      <c r="AL131" s="27">
        <f t="shared" si="231"/>
        <v>1.9988411418357739</v>
      </c>
      <c r="AM131" s="27">
        <f t="shared" ca="1" si="154"/>
        <v>-1.3543913341842684E-2</v>
      </c>
      <c r="AN131" s="43">
        <f t="shared" ca="1" si="155"/>
        <v>0</v>
      </c>
      <c r="AO131" s="25">
        <f t="shared" si="196"/>
        <v>116.577375</v>
      </c>
      <c r="AP131" s="34">
        <f t="shared" si="232"/>
        <v>1</v>
      </c>
      <c r="AQ131" s="23">
        <f t="shared" si="233"/>
        <v>1.2539125617094138E-2</v>
      </c>
      <c r="AR131" s="27">
        <f t="shared" si="234"/>
        <v>1.5197589045350519</v>
      </c>
      <c r="AS131" s="27">
        <f t="shared" ca="1" si="156"/>
        <v>-3.7990618261756204E-3</v>
      </c>
      <c r="AT131" s="43">
        <f t="shared" ca="1" si="157"/>
        <v>0</v>
      </c>
      <c r="AU131" s="25">
        <f t="shared" si="197"/>
        <v>118.33655800000001</v>
      </c>
      <c r="AV131" s="26">
        <f t="shared" si="235"/>
        <v>1</v>
      </c>
      <c r="AW131" s="23">
        <f t="shared" si="236"/>
        <v>1.2539125617094138E-2</v>
      </c>
      <c r="AX131" s="27">
        <f t="shared" si="237"/>
        <v>1.4452122162269174</v>
      </c>
      <c r="AY131" s="27">
        <f t="shared" ca="1" si="158"/>
        <v>-2.5172283329309431E-2</v>
      </c>
      <c r="AZ131" s="43">
        <f t="shared" ca="1" si="159"/>
        <v>0</v>
      </c>
      <c r="BA131" s="25">
        <f t="shared" si="198"/>
        <v>118.33655800000001</v>
      </c>
      <c r="BB131" s="26">
        <f t="shared" si="238"/>
        <v>1</v>
      </c>
      <c r="BC131" s="23">
        <f t="shared" si="239"/>
        <v>1.2539125617094138E-2</v>
      </c>
      <c r="BD131" s="27">
        <f t="shared" si="240"/>
        <v>1.8780057162716117</v>
      </c>
      <c r="BE131" s="27">
        <f t="shared" ca="1" si="160"/>
        <v>0</v>
      </c>
      <c r="BF131" s="43">
        <f t="shared" ca="1" si="161"/>
        <v>0</v>
      </c>
      <c r="BG131" s="25">
        <f t="shared" si="199"/>
        <v>116.577375</v>
      </c>
      <c r="BH131" s="26">
        <f t="shared" si="241"/>
        <v>1</v>
      </c>
      <c r="BI131" s="23">
        <f t="shared" si="242"/>
        <v>1.2539125617094138E-2</v>
      </c>
      <c r="BJ131" s="27">
        <f t="shared" si="243"/>
        <v>1.8544724659974734</v>
      </c>
      <c r="BK131" s="27">
        <f t="shared" ca="1" si="162"/>
        <v>0</v>
      </c>
      <c r="BL131" s="43">
        <f t="shared" ca="1" si="163"/>
        <v>0</v>
      </c>
      <c r="BM131" s="25">
        <f t="shared" si="200"/>
        <v>118.11820166666666</v>
      </c>
      <c r="BN131" s="26">
        <f t="shared" si="244"/>
        <v>1</v>
      </c>
      <c r="BO131" s="23">
        <f t="shared" si="245"/>
        <v>1.2539125617094138E-2</v>
      </c>
      <c r="BP131" s="27">
        <f t="shared" si="246"/>
        <v>1.9225482637814642</v>
      </c>
      <c r="BQ131" s="27">
        <f t="shared" ca="1" si="164"/>
        <v>0</v>
      </c>
      <c r="BR131" s="43">
        <f t="shared" ca="1" si="165"/>
        <v>0</v>
      </c>
      <c r="BS131" s="25">
        <f t="shared" si="201"/>
        <v>116.577375</v>
      </c>
      <c r="BT131" s="34">
        <f t="shared" si="247"/>
        <v>1</v>
      </c>
      <c r="BU131" s="23">
        <f t="shared" si="248"/>
        <v>1.2539125617094138E-2</v>
      </c>
      <c r="BV131" s="27">
        <f t="shared" si="249"/>
        <v>1.7742594962095555</v>
      </c>
      <c r="BW131" s="27">
        <f t="shared" ca="1" si="166"/>
        <v>0</v>
      </c>
      <c r="BX131" s="43">
        <f t="shared" ca="1" si="167"/>
        <v>0</v>
      </c>
      <c r="BY131" s="25">
        <f t="shared" si="202"/>
        <v>123.868865</v>
      </c>
      <c r="BZ131" s="50">
        <f>IF($B130&gt;=BY130,MIN(1,1/$CA$15+BZ130),0)</f>
        <v>1</v>
      </c>
      <c r="CA131" s="23">
        <f t="shared" si="250"/>
        <v>1.2539125617094138E-2</v>
      </c>
      <c r="CB131" s="27">
        <f t="shared" si="251"/>
        <v>1.2832964638569913</v>
      </c>
      <c r="CC131" s="27">
        <f t="shared" ca="1" si="168"/>
        <v>-4.9446757642573891E-3</v>
      </c>
      <c r="CD131" s="43">
        <f t="shared" ca="1" si="169"/>
        <v>0</v>
      </c>
      <c r="CE131" s="25">
        <f t="shared" si="203"/>
        <v>118.33655800000001</v>
      </c>
      <c r="CF131" s="34">
        <f>IF($B130&gt;=CE130,MIN(1,1/$CA$15+CF130),0)</f>
        <v>1</v>
      </c>
      <c r="CG131" s="23">
        <f t="shared" si="252"/>
        <v>1.2539125617094138E-2</v>
      </c>
      <c r="CH131" s="27">
        <f t="shared" si="253"/>
        <v>1.4231380099112056</v>
      </c>
      <c r="CI131" s="27">
        <f t="shared" ca="1" si="170"/>
        <v>-4.944675764256834E-3</v>
      </c>
      <c r="CJ131" s="43">
        <f t="shared" ca="1" si="171"/>
        <v>0</v>
      </c>
      <c r="CK131" s="25">
        <f t="shared" si="204"/>
        <v>116.577375</v>
      </c>
      <c r="CL131" s="34">
        <f>IF($B130&gt;=CK130,MIN(1,1/$CA$15+CL130),0)</f>
        <v>1</v>
      </c>
      <c r="CM131" s="23">
        <f t="shared" si="254"/>
        <v>1.2539125617094138E-2</v>
      </c>
      <c r="CN131" s="27">
        <f t="shared" si="255"/>
        <v>1.9249148204327626</v>
      </c>
      <c r="CO131" s="27">
        <f t="shared" ca="1" si="172"/>
        <v>0</v>
      </c>
      <c r="CP131" s="43">
        <f t="shared" ca="1" si="173"/>
        <v>0</v>
      </c>
      <c r="CQ131" s="25">
        <f t="shared" si="205"/>
        <v>114.30909349999997</v>
      </c>
      <c r="CR131" s="34">
        <f>IF($B130&gt;=CQ130,MIN(1,1/$CA$15+CR130),0)</f>
        <v>1</v>
      </c>
      <c r="CS131" s="23">
        <f t="shared" si="256"/>
        <v>1.2539125617094138E-2</v>
      </c>
      <c r="CT131" s="27">
        <f t="shared" si="257"/>
        <v>1.6643157720533432</v>
      </c>
      <c r="CU131" s="27">
        <f t="shared" ca="1" si="174"/>
        <v>-1.2697940356127813E-2</v>
      </c>
      <c r="CV131" s="43">
        <f t="shared" ca="1" si="175"/>
        <v>0</v>
      </c>
      <c r="CW131" s="25">
        <f t="shared" si="206"/>
        <v>116.577375</v>
      </c>
      <c r="CX131" s="34">
        <f t="shared" si="258"/>
        <v>1</v>
      </c>
      <c r="CY131" s="23">
        <f t="shared" si="259"/>
        <v>1.2539125617094138E-2</v>
      </c>
      <c r="CZ131" s="27">
        <f t="shared" si="260"/>
        <v>1.5675411525917706</v>
      </c>
      <c r="DA131" s="27">
        <f t="shared" ca="1" si="176"/>
        <v>-2.1898697194835393E-3</v>
      </c>
      <c r="DB131" s="43">
        <f t="shared" ca="1" si="177"/>
        <v>0</v>
      </c>
      <c r="DC131" s="25">
        <f t="shared" si="207"/>
        <v>116.577375</v>
      </c>
      <c r="DD131" s="34">
        <f t="shared" si="208"/>
        <v>1</v>
      </c>
      <c r="DE131" s="23">
        <f t="shared" si="261"/>
        <v>1.2539125617094138E-2</v>
      </c>
      <c r="DF131" s="27">
        <f t="shared" si="262"/>
        <v>1.6200777811017426</v>
      </c>
      <c r="DG131" s="27">
        <f t="shared" ca="1" si="141"/>
        <v>0</v>
      </c>
      <c r="DH131" s="43">
        <f t="shared" ca="1" si="142"/>
        <v>0</v>
      </c>
      <c r="DI131" s="25">
        <f t="shared" si="209"/>
        <v>123.868865</v>
      </c>
      <c r="DJ131" s="26">
        <f>IF(DJ130=0,IF($B130&gt;=$DK$14*DI130,1,0),IF($B130&lt;DI130*$DK$16,0,1))</f>
        <v>1</v>
      </c>
      <c r="DK131" s="23">
        <f t="shared" si="263"/>
        <v>1.2539125617094138E-2</v>
      </c>
      <c r="DL131" s="27">
        <f t="shared" si="264"/>
        <v>1.8007500793932485</v>
      </c>
      <c r="DM131" s="27">
        <f t="shared" ca="1" si="178"/>
        <v>0</v>
      </c>
      <c r="DN131" s="43">
        <f t="shared" ca="1" si="179"/>
        <v>0</v>
      </c>
      <c r="DO131" s="25">
        <f t="shared" si="210"/>
        <v>118.33655800000001</v>
      </c>
      <c r="DP131" s="26">
        <f>IF(DP130=0,IF($B130&gt;=$DK$14*DO130,1,0),IF($B130&lt;DO130*$DK$16,0,1))</f>
        <v>1</v>
      </c>
      <c r="DQ131" s="23">
        <f t="shared" si="265"/>
        <v>1.2539125617094138E-2</v>
      </c>
      <c r="DR131" s="27">
        <f t="shared" si="266"/>
        <v>1.7726080452035671</v>
      </c>
      <c r="DS131" s="27">
        <f t="shared" ca="1" si="180"/>
        <v>0</v>
      </c>
      <c r="DT131" s="43">
        <f t="shared" ca="1" si="181"/>
        <v>0</v>
      </c>
      <c r="DU131" s="25">
        <f t="shared" si="211"/>
        <v>116.577375</v>
      </c>
      <c r="DV131" s="26">
        <f>IF(DV130=0,IF($B130&gt;=$DK$14*DU130,1,0),IF($B130&lt;DU130*$DK$16,0,1))</f>
        <v>1</v>
      </c>
      <c r="DW131" s="23">
        <f t="shared" si="267"/>
        <v>1.2539125617094138E-2</v>
      </c>
      <c r="DX131" s="27">
        <f t="shared" si="268"/>
        <v>2.043574534685916</v>
      </c>
      <c r="DY131" s="27">
        <f t="shared" ca="1" si="182"/>
        <v>0</v>
      </c>
      <c r="DZ131" s="43">
        <f t="shared" ca="1" si="183"/>
        <v>0</v>
      </c>
      <c r="EA131" s="25">
        <f t="shared" si="212"/>
        <v>114.30909349999997</v>
      </c>
      <c r="EB131" s="26">
        <f>IF(EB130=0,IF($B130&gt;=$DK$14*EA130,1,0),IF($B130&lt;EA130*$DK$16,0,1))</f>
        <v>1</v>
      </c>
      <c r="EC131" s="23">
        <f t="shared" si="269"/>
        <v>1.2539125617094138E-2</v>
      </c>
      <c r="ED131" s="27">
        <f t="shared" si="270"/>
        <v>1.7830752825389586</v>
      </c>
      <c r="EE131" s="27">
        <f t="shared" ca="1" si="184"/>
        <v>0</v>
      </c>
      <c r="EF131" s="43">
        <f t="shared" ca="1" si="185"/>
        <v>0</v>
      </c>
      <c r="EG131" s="25">
        <f t="shared" si="213"/>
        <v>116.577375</v>
      </c>
      <c r="EH131" s="34">
        <f t="shared" si="271"/>
        <v>1</v>
      </c>
      <c r="EI131" s="23">
        <f t="shared" si="272"/>
        <v>1.2539125617094138E-2</v>
      </c>
      <c r="EJ131" s="27">
        <f t="shared" si="273"/>
        <v>1.857927334637411</v>
      </c>
      <c r="EK131" s="27">
        <f t="shared" ca="1" si="186"/>
        <v>0</v>
      </c>
      <c r="EL131" s="43">
        <f t="shared" ca="1" si="187"/>
        <v>0</v>
      </c>
      <c r="EM131" s="47"/>
      <c r="EN131" s="47"/>
      <c r="EO131" s="47"/>
      <c r="EP131" s="47"/>
      <c r="EQ131" s="47"/>
      <c r="ER131" s="47"/>
      <c r="ES131" s="47"/>
      <c r="ET131" s="47"/>
      <c r="EU131" s="47"/>
      <c r="EV131" s="47"/>
      <c r="EW131" s="47"/>
      <c r="EX131" s="47"/>
      <c r="EY131" s="47"/>
      <c r="EZ131" s="47"/>
      <c r="FA131" s="25">
        <f t="shared" si="214"/>
        <v>116.577375</v>
      </c>
      <c r="FB131" s="26">
        <f t="shared" si="274"/>
        <v>1</v>
      </c>
      <c r="FC131" s="23">
        <f t="shared" si="275"/>
        <v>1.2539125617094138E-2</v>
      </c>
      <c r="FD131" s="27">
        <f t="shared" si="276"/>
        <v>2.0490788735033605</v>
      </c>
      <c r="FE131" s="27">
        <f t="shared" ca="1" si="188"/>
        <v>-0.19221251359601099</v>
      </c>
      <c r="FF131" s="43">
        <f t="shared" ca="1" si="189"/>
        <v>0</v>
      </c>
      <c r="FG131" s="25">
        <f t="shared" si="215"/>
        <v>116.577375</v>
      </c>
      <c r="FH131" s="26">
        <f t="shared" si="277"/>
        <v>0</v>
      </c>
      <c r="FI131" s="23">
        <f t="shared" si="278"/>
        <v>6.4184974014664942E-3</v>
      </c>
      <c r="FJ131" s="27">
        <f t="shared" si="279"/>
        <v>2.0663303936232</v>
      </c>
      <c r="FK131" s="27">
        <f t="shared" ca="1" si="190"/>
        <v>0</v>
      </c>
      <c r="FL131" s="43">
        <f t="shared" ca="1" si="191"/>
        <v>0</v>
      </c>
      <c r="FM131" s="47"/>
      <c r="FN131" s="47"/>
    </row>
    <row r="132" spans="1:170" x14ac:dyDescent="0.2">
      <c r="A132" s="30">
        <v>28671</v>
      </c>
      <c r="B132" s="34">
        <v>126.14963</v>
      </c>
      <c r="C132" s="23">
        <v>6.4262640849679364E-3</v>
      </c>
      <c r="D132" s="24">
        <f t="shared" si="143"/>
        <v>1.2106806584658569E-2</v>
      </c>
      <c r="E132" s="25" t="e">
        <f>#N/A</f>
        <v>#N/A</v>
      </c>
      <c r="F132" s="26">
        <v>1</v>
      </c>
      <c r="G132" s="23">
        <f t="shared" si="216"/>
        <v>1.2106806584658569E-2</v>
      </c>
      <c r="H132" s="27">
        <f t="shared" si="217"/>
        <v>1.4337775802673445</v>
      </c>
      <c r="I132" s="27">
        <f t="shared" ca="1" si="144"/>
        <v>0</v>
      </c>
      <c r="J132" s="43">
        <f t="shared" ca="1" si="145"/>
        <v>0</v>
      </c>
      <c r="K132" s="25" t="e">
        <f>#N/A</f>
        <v>#N/A</v>
      </c>
      <c r="L132" s="26">
        <v>0</v>
      </c>
      <c r="M132" s="23">
        <f t="shared" si="218"/>
        <v>6.4262640849679364E-3</v>
      </c>
      <c r="N132" s="27">
        <f t="shared" si="219"/>
        <v>1.4632361845159514</v>
      </c>
      <c r="O132" s="27">
        <f t="shared" ca="1" si="146"/>
        <v>0</v>
      </c>
      <c r="P132" s="43">
        <f t="shared" ca="1" si="147"/>
        <v>0</v>
      </c>
      <c r="Q132" s="25">
        <f t="shared" si="192"/>
        <v>117.80423099999999</v>
      </c>
      <c r="R132" s="26">
        <f t="shared" si="220"/>
        <v>1</v>
      </c>
      <c r="S132" s="23">
        <f t="shared" si="221"/>
        <v>1.2106806584658569E-2</v>
      </c>
      <c r="T132" s="27">
        <f t="shared" si="222"/>
        <v>2.0230407249334377</v>
      </c>
      <c r="U132" s="27">
        <f t="shared" ca="1" si="148"/>
        <v>-1.6010802964131488E-3</v>
      </c>
      <c r="V132" s="43">
        <f t="shared" ca="1" si="149"/>
        <v>0</v>
      </c>
      <c r="W132" s="25">
        <f t="shared" si="193"/>
        <v>125.39512999999999</v>
      </c>
      <c r="X132" s="26">
        <f t="shared" si="223"/>
        <v>1</v>
      </c>
      <c r="Y132" s="23">
        <f t="shared" si="224"/>
        <v>1.2106806584658569E-2</v>
      </c>
      <c r="Z132" s="27">
        <f t="shared" si="225"/>
        <v>1.2297492056120078</v>
      </c>
      <c r="AA132" s="27">
        <f t="shared" ca="1" si="150"/>
        <v>0</v>
      </c>
      <c r="AB132" s="43">
        <f t="shared" ca="1" si="151"/>
        <v>0</v>
      </c>
      <c r="AC132" s="25">
        <f t="shared" si="194"/>
        <v>120.860198</v>
      </c>
      <c r="AD132" s="26">
        <f t="shared" si="226"/>
        <v>1</v>
      </c>
      <c r="AE132" s="23">
        <f t="shared" si="227"/>
        <v>1.2106806584658569E-2</v>
      </c>
      <c r="AF132" s="27">
        <f t="shared" si="228"/>
        <v>1.433760612789277</v>
      </c>
      <c r="AG132" s="27">
        <f t="shared" ca="1" si="152"/>
        <v>-5.3785410089806085E-3</v>
      </c>
      <c r="AH132" s="43">
        <f t="shared" ca="1" si="153"/>
        <v>0</v>
      </c>
      <c r="AI132" s="25">
        <f t="shared" si="195"/>
        <v>117.80423099999999</v>
      </c>
      <c r="AJ132" s="26">
        <f t="shared" si="229"/>
        <v>1</v>
      </c>
      <c r="AK132" s="23">
        <f t="shared" si="230"/>
        <v>1.2106806584658569E-2</v>
      </c>
      <c r="AL132" s="27">
        <f t="shared" si="231"/>
        <v>2.0230407249334377</v>
      </c>
      <c r="AM132" s="27">
        <f t="shared" ca="1" si="154"/>
        <v>-1.6010802964131488E-3</v>
      </c>
      <c r="AN132" s="43">
        <f t="shared" ca="1" si="155"/>
        <v>0</v>
      </c>
      <c r="AO132" s="25">
        <f t="shared" si="196"/>
        <v>117.80423099999999</v>
      </c>
      <c r="AP132" s="34">
        <f t="shared" si="232"/>
        <v>1</v>
      </c>
      <c r="AQ132" s="23">
        <f t="shared" si="233"/>
        <v>1.2106806584658569E-2</v>
      </c>
      <c r="AR132" s="27">
        <f t="shared" si="234"/>
        <v>1.5381583316475704</v>
      </c>
      <c r="AS132" s="27">
        <f t="shared" ca="1" si="156"/>
        <v>0</v>
      </c>
      <c r="AT132" s="43">
        <f t="shared" ca="1" si="157"/>
        <v>0</v>
      </c>
      <c r="AU132" s="25">
        <f t="shared" si="197"/>
        <v>120.860198</v>
      </c>
      <c r="AV132" s="26">
        <f t="shared" si="235"/>
        <v>1</v>
      </c>
      <c r="AW132" s="23">
        <f t="shared" si="236"/>
        <v>1.2106806584658569E-2</v>
      </c>
      <c r="AX132" s="27">
        <f t="shared" si="237"/>
        <v>1.4627091210025625</v>
      </c>
      <c r="AY132" s="27">
        <f t="shared" ca="1" si="158"/>
        <v>-1.3370232710213092E-2</v>
      </c>
      <c r="AZ132" s="43">
        <f t="shared" ca="1" si="159"/>
        <v>0</v>
      </c>
      <c r="BA132" s="25">
        <f t="shared" si="198"/>
        <v>120.860198</v>
      </c>
      <c r="BB132" s="26">
        <f t="shared" si="238"/>
        <v>1</v>
      </c>
      <c r="BC132" s="23">
        <f t="shared" si="239"/>
        <v>1.2106806584658569E-2</v>
      </c>
      <c r="BD132" s="27">
        <f t="shared" si="240"/>
        <v>1.9007423682433953</v>
      </c>
      <c r="BE132" s="27">
        <f t="shared" ca="1" si="160"/>
        <v>0</v>
      </c>
      <c r="BF132" s="43">
        <f t="shared" ca="1" si="161"/>
        <v>0</v>
      </c>
      <c r="BG132" s="25">
        <f t="shared" si="199"/>
        <v>117.80423099999999</v>
      </c>
      <c r="BH132" s="26">
        <f t="shared" si="241"/>
        <v>1</v>
      </c>
      <c r="BI132" s="23">
        <f t="shared" si="242"/>
        <v>1.2106806584658569E-2</v>
      </c>
      <c r="BJ132" s="27">
        <f t="shared" si="243"/>
        <v>1.8769242054598796</v>
      </c>
      <c r="BK132" s="27">
        <f t="shared" ca="1" si="162"/>
        <v>0</v>
      </c>
      <c r="BL132" s="43">
        <f t="shared" ca="1" si="163"/>
        <v>0</v>
      </c>
      <c r="BM132" s="25">
        <f t="shared" si="200"/>
        <v>119.63873666666667</v>
      </c>
      <c r="BN132" s="26">
        <f t="shared" si="244"/>
        <v>1</v>
      </c>
      <c r="BO132" s="23">
        <f t="shared" si="245"/>
        <v>1.2106806584658569E-2</v>
      </c>
      <c r="BP132" s="27">
        <f t="shared" si="246"/>
        <v>1.9458241837607375</v>
      </c>
      <c r="BQ132" s="27">
        <f t="shared" ca="1" si="164"/>
        <v>0</v>
      </c>
      <c r="BR132" s="43">
        <f t="shared" ca="1" si="165"/>
        <v>0</v>
      </c>
      <c r="BS132" s="25">
        <f t="shared" si="201"/>
        <v>117.80423099999999</v>
      </c>
      <c r="BT132" s="34">
        <f t="shared" si="247"/>
        <v>1</v>
      </c>
      <c r="BU132" s="23">
        <f t="shared" si="248"/>
        <v>1.2106806584658569E-2</v>
      </c>
      <c r="BV132" s="27">
        <f t="shared" si="249"/>
        <v>1.7957401127611583</v>
      </c>
      <c r="BW132" s="27">
        <f t="shared" ca="1" si="166"/>
        <v>0</v>
      </c>
      <c r="BX132" s="43">
        <f t="shared" ca="1" si="167"/>
        <v>0</v>
      </c>
      <c r="BY132" s="25">
        <f t="shared" si="202"/>
        <v>125.39512999999999</v>
      </c>
      <c r="BZ132" s="50">
        <f>IF($B131&gt;=BY131,MIN(1,1/$CA$15+BZ131),0)</f>
        <v>1</v>
      </c>
      <c r="CA132" s="23">
        <f t="shared" si="250"/>
        <v>1.2106806584658569E-2</v>
      </c>
      <c r="CB132" s="27">
        <f t="shared" si="251"/>
        <v>1.298833085935684</v>
      </c>
      <c r="CC132" s="27">
        <f t="shared" ca="1" si="168"/>
        <v>0</v>
      </c>
      <c r="CD132" s="43">
        <f t="shared" ca="1" si="169"/>
        <v>0</v>
      </c>
      <c r="CE132" s="25">
        <f t="shared" si="203"/>
        <v>120.860198</v>
      </c>
      <c r="CF132" s="34">
        <f>IF($B131&gt;=CE131,MIN(1,1/$CA$15+CF131),0)</f>
        <v>1</v>
      </c>
      <c r="CG132" s="23">
        <f t="shared" si="252"/>
        <v>1.2106806584658569E-2</v>
      </c>
      <c r="CH132" s="27">
        <f t="shared" si="253"/>
        <v>1.4403676665404765</v>
      </c>
      <c r="CI132" s="27">
        <f t="shared" ca="1" si="170"/>
        <v>0</v>
      </c>
      <c r="CJ132" s="43">
        <f t="shared" ca="1" si="171"/>
        <v>0</v>
      </c>
      <c r="CK132" s="25">
        <f t="shared" si="204"/>
        <v>117.80423099999999</v>
      </c>
      <c r="CL132" s="34">
        <f>IF($B131&gt;=CK131,MIN(1,1/$CA$15+CL131),0)</f>
        <v>1</v>
      </c>
      <c r="CM132" s="23">
        <f t="shared" si="254"/>
        <v>1.2106806584658569E-2</v>
      </c>
      <c r="CN132" s="27">
        <f t="shared" si="255"/>
        <v>1.9482193918556849</v>
      </c>
      <c r="CO132" s="27">
        <f t="shared" ca="1" si="172"/>
        <v>0</v>
      </c>
      <c r="CP132" s="43">
        <f t="shared" ca="1" si="173"/>
        <v>0</v>
      </c>
      <c r="CQ132" s="25">
        <f t="shared" si="205"/>
        <v>115.18305849999999</v>
      </c>
      <c r="CR132" s="34">
        <f>IF($B131&gt;=CQ131,MIN(1,1/$CA$15+CR131),0)</f>
        <v>1</v>
      </c>
      <c r="CS132" s="23">
        <f t="shared" si="256"/>
        <v>1.2106806584658569E-2</v>
      </c>
      <c r="CT132" s="27">
        <f t="shared" si="257"/>
        <v>1.6844653212013898</v>
      </c>
      <c r="CU132" s="27">
        <f t="shared" ca="1" si="174"/>
        <v>-7.4486527938444347E-4</v>
      </c>
      <c r="CV132" s="43">
        <f t="shared" ca="1" si="175"/>
        <v>0</v>
      </c>
      <c r="CW132" s="25">
        <f t="shared" si="206"/>
        <v>117.80423099999999</v>
      </c>
      <c r="CX132" s="34">
        <f t="shared" si="258"/>
        <v>1</v>
      </c>
      <c r="CY132" s="23">
        <f t="shared" si="259"/>
        <v>1.2106806584658569E-2</v>
      </c>
      <c r="CZ132" s="27">
        <f t="shared" si="260"/>
        <v>1.5865190701396921</v>
      </c>
      <c r="DA132" s="27">
        <f t="shared" ca="1" si="176"/>
        <v>0</v>
      </c>
      <c r="DB132" s="43">
        <f t="shared" ca="1" si="177"/>
        <v>0</v>
      </c>
      <c r="DC132" s="25">
        <f t="shared" si="207"/>
        <v>117.80423099999999</v>
      </c>
      <c r="DD132" s="34">
        <f t="shared" si="208"/>
        <v>1</v>
      </c>
      <c r="DE132" s="23">
        <f t="shared" si="261"/>
        <v>1.2106806584658569E-2</v>
      </c>
      <c r="DF132" s="27">
        <f t="shared" si="262"/>
        <v>1.6396917494496441</v>
      </c>
      <c r="DG132" s="27">
        <f t="shared" ca="1" si="141"/>
        <v>0</v>
      </c>
      <c r="DH132" s="43">
        <f t="shared" ca="1" si="142"/>
        <v>0</v>
      </c>
      <c r="DI132" s="25">
        <f t="shared" si="209"/>
        <v>125.39512999999999</v>
      </c>
      <c r="DJ132" s="26">
        <f>IF(DJ131=0,IF($B131&gt;=$DK$14*DI131,1,0),IF($B131&lt;DI131*$DK$16,0,1))</f>
        <v>1</v>
      </c>
      <c r="DK132" s="23">
        <f t="shared" si="263"/>
        <v>1.2106806584658569E-2</v>
      </c>
      <c r="DL132" s="27">
        <f t="shared" si="264"/>
        <v>1.8225514123117712</v>
      </c>
      <c r="DM132" s="27">
        <f t="shared" ca="1" si="178"/>
        <v>0</v>
      </c>
      <c r="DN132" s="43">
        <f t="shared" ca="1" si="179"/>
        <v>0</v>
      </c>
      <c r="DO132" s="25">
        <f t="shared" si="210"/>
        <v>120.860198</v>
      </c>
      <c r="DP132" s="26">
        <f>IF(DP131=0,IF($B131&gt;=$DK$14*DO131,1,0),IF($B131&lt;DO131*$DK$16,0,1))</f>
        <v>1</v>
      </c>
      <c r="DQ132" s="23">
        <f t="shared" si="265"/>
        <v>1.2106806584658569E-2</v>
      </c>
      <c r="DR132" s="27">
        <f t="shared" si="266"/>
        <v>1.7940686679572564</v>
      </c>
      <c r="DS132" s="27">
        <f t="shared" ca="1" si="180"/>
        <v>0</v>
      </c>
      <c r="DT132" s="43">
        <f t="shared" ca="1" si="181"/>
        <v>0</v>
      </c>
      <c r="DU132" s="25">
        <f t="shared" si="211"/>
        <v>117.80423099999999</v>
      </c>
      <c r="DV132" s="26">
        <f>IF(DV131=0,IF($B131&gt;=$DK$14*DU131,1,0),IF($B131&lt;DU131*$DK$16,0,1))</f>
        <v>1</v>
      </c>
      <c r="DW132" s="23">
        <f t="shared" si="267"/>
        <v>1.2106806584658569E-2</v>
      </c>
      <c r="DX132" s="27">
        <f t="shared" si="268"/>
        <v>2.0683156963186922</v>
      </c>
      <c r="DY132" s="27">
        <f t="shared" ca="1" si="182"/>
        <v>0</v>
      </c>
      <c r="DZ132" s="43">
        <f t="shared" ca="1" si="183"/>
        <v>0</v>
      </c>
      <c r="EA132" s="25">
        <f t="shared" si="212"/>
        <v>115.18305849999999</v>
      </c>
      <c r="EB132" s="26">
        <f>IF(EB131=0,IF($B131&gt;=$DK$14*EA131,1,0),IF($B131&lt;EA131*$DK$16,0,1))</f>
        <v>1</v>
      </c>
      <c r="EC132" s="23">
        <f t="shared" si="269"/>
        <v>1.2106806584658569E-2</v>
      </c>
      <c r="ED132" s="27">
        <f t="shared" si="270"/>
        <v>1.8046626301105433</v>
      </c>
      <c r="EE132" s="27">
        <f t="shared" ca="1" si="184"/>
        <v>0</v>
      </c>
      <c r="EF132" s="43">
        <f t="shared" ca="1" si="185"/>
        <v>0</v>
      </c>
      <c r="EG132" s="25">
        <f t="shared" si="213"/>
        <v>117.80423099999999</v>
      </c>
      <c r="EH132" s="34">
        <f t="shared" si="271"/>
        <v>1</v>
      </c>
      <c r="EI132" s="23">
        <f t="shared" si="272"/>
        <v>1.2106806584658569E-2</v>
      </c>
      <c r="EJ132" s="27">
        <f t="shared" si="273"/>
        <v>1.8804209015262163</v>
      </c>
      <c r="EK132" s="27">
        <f t="shared" ca="1" si="186"/>
        <v>0</v>
      </c>
      <c r="EL132" s="43">
        <f t="shared" ca="1" si="187"/>
        <v>0</v>
      </c>
      <c r="EM132" s="47"/>
      <c r="EN132" s="47"/>
      <c r="EO132" s="47"/>
      <c r="EP132" s="47"/>
      <c r="EQ132" s="47"/>
      <c r="ER132" s="47"/>
      <c r="ES132" s="47"/>
      <c r="ET132" s="47"/>
      <c r="EU132" s="47"/>
      <c r="EV132" s="47"/>
      <c r="EW132" s="47"/>
      <c r="EX132" s="47"/>
      <c r="EY132" s="47"/>
      <c r="EZ132" s="47"/>
      <c r="FA132" s="25">
        <f t="shared" si="214"/>
        <v>117.80423099999999</v>
      </c>
      <c r="FB132" s="26">
        <f t="shared" si="274"/>
        <v>1</v>
      </c>
      <c r="FC132" s="23">
        <f t="shared" si="275"/>
        <v>1.2106806584658569E-2</v>
      </c>
      <c r="FD132" s="27">
        <f t="shared" si="276"/>
        <v>2.0738866751015759</v>
      </c>
      <c r="FE132" s="27">
        <f t="shared" ca="1" si="188"/>
        <v>-0.18243278673661034</v>
      </c>
      <c r="FF132" s="43">
        <f t="shared" ca="1" si="189"/>
        <v>0</v>
      </c>
      <c r="FG132" s="25">
        <f t="shared" si="215"/>
        <v>117.80423099999999</v>
      </c>
      <c r="FH132" s="26">
        <f t="shared" si="277"/>
        <v>0</v>
      </c>
      <c r="FI132" s="23">
        <f t="shared" si="278"/>
        <v>6.4262640849679364E-3</v>
      </c>
      <c r="FJ132" s="27">
        <f t="shared" si="279"/>
        <v>2.0796091784194184</v>
      </c>
      <c r="FK132" s="27">
        <f t="shared" ca="1" si="190"/>
        <v>0</v>
      </c>
      <c r="FL132" s="43">
        <f t="shared" ca="1" si="191"/>
        <v>0</v>
      </c>
      <c r="FM132" s="47"/>
      <c r="FN132" s="47"/>
    </row>
    <row r="133" spans="1:170" x14ac:dyDescent="0.2">
      <c r="A133" s="30">
        <v>28702</v>
      </c>
      <c r="B133" s="34">
        <v>134.94540000000001</v>
      </c>
      <c r="C133" s="23">
        <v>6.4262640849679364E-3</v>
      </c>
      <c r="D133" s="24">
        <f t="shared" si="143"/>
        <v>6.9724897330257773E-2</v>
      </c>
      <c r="E133" s="25" t="e">
        <f>#N/A</f>
        <v>#N/A</v>
      </c>
      <c r="F133" s="26">
        <v>1</v>
      </c>
      <c r="G133" s="23">
        <f t="shared" si="216"/>
        <v>6.9724897330257773E-2</v>
      </c>
      <c r="H133" s="27">
        <f t="shared" si="217"/>
        <v>1.5337475748459104</v>
      </c>
      <c r="I133" s="27">
        <f t="shared" ca="1" si="144"/>
        <v>0</v>
      </c>
      <c r="J133" s="43">
        <f t="shared" ca="1" si="145"/>
        <v>0</v>
      </c>
      <c r="K133" s="25" t="e">
        <f>#N/A</f>
        <v>#N/A</v>
      </c>
      <c r="L133" s="26">
        <v>0</v>
      </c>
      <c r="M133" s="23">
        <f t="shared" si="218"/>
        <v>6.4262640849679364E-3</v>
      </c>
      <c r="N133" s="27">
        <f t="shared" si="219"/>
        <v>1.4726393266563318</v>
      </c>
      <c r="O133" s="27">
        <f t="shared" ca="1" si="146"/>
        <v>0</v>
      </c>
      <c r="P133" s="43">
        <f t="shared" ca="1" si="147"/>
        <v>0</v>
      </c>
      <c r="Q133" s="25">
        <f t="shared" si="192"/>
        <v>119.768832</v>
      </c>
      <c r="R133" s="26">
        <f t="shared" si="220"/>
        <v>1</v>
      </c>
      <c r="S133" s="23">
        <f t="shared" si="221"/>
        <v>6.9724897330257773E-2</v>
      </c>
      <c r="T133" s="27">
        <f t="shared" si="222"/>
        <v>2.164097031774352</v>
      </c>
      <c r="U133" s="27">
        <f t="shared" ca="1" si="148"/>
        <v>0</v>
      </c>
      <c r="V133" s="43">
        <f t="shared" ca="1" si="149"/>
        <v>0</v>
      </c>
      <c r="W133" s="25">
        <f t="shared" si="193"/>
        <v>130.547515</v>
      </c>
      <c r="X133" s="26">
        <f t="shared" si="223"/>
        <v>1</v>
      </c>
      <c r="Y133" s="23">
        <f t="shared" si="224"/>
        <v>6.9724897330257773E-2</v>
      </c>
      <c r="Z133" s="27">
        <f t="shared" si="225"/>
        <v>1.3154933427152711</v>
      </c>
      <c r="AA133" s="27">
        <f t="shared" ca="1" si="150"/>
        <v>0</v>
      </c>
      <c r="AB133" s="43">
        <f t="shared" ca="1" si="151"/>
        <v>0</v>
      </c>
      <c r="AC133" s="25">
        <f t="shared" si="194"/>
        <v>125.317528</v>
      </c>
      <c r="AD133" s="26">
        <f t="shared" si="226"/>
        <v>1</v>
      </c>
      <c r="AE133" s="23">
        <f t="shared" si="227"/>
        <v>6.9724897330257773E-2</v>
      </c>
      <c r="AF133" s="27">
        <f t="shared" si="228"/>
        <v>1.5337294243121768</v>
      </c>
      <c r="AG133" s="27">
        <f t="shared" ca="1" si="152"/>
        <v>0</v>
      </c>
      <c r="AH133" s="43">
        <f t="shared" ca="1" si="153"/>
        <v>0</v>
      </c>
      <c r="AI133" s="25">
        <f t="shared" si="195"/>
        <v>119.768832</v>
      </c>
      <c r="AJ133" s="26">
        <f t="shared" si="229"/>
        <v>1</v>
      </c>
      <c r="AK133" s="23">
        <f t="shared" si="230"/>
        <v>6.9724897330257773E-2</v>
      </c>
      <c r="AL133" s="27">
        <f t="shared" si="231"/>
        <v>2.164097031774352</v>
      </c>
      <c r="AM133" s="27">
        <f t="shared" ca="1" si="154"/>
        <v>0</v>
      </c>
      <c r="AN133" s="43">
        <f t="shared" ca="1" si="155"/>
        <v>0</v>
      </c>
      <c r="AO133" s="25">
        <f t="shared" si="196"/>
        <v>119.768832</v>
      </c>
      <c r="AP133" s="34">
        <f t="shared" si="232"/>
        <v>1</v>
      </c>
      <c r="AQ133" s="23">
        <f t="shared" si="233"/>
        <v>6.9724897330257773E-2</v>
      </c>
      <c r="AR133" s="27">
        <f t="shared" si="234"/>
        <v>1.6454062633993778</v>
      </c>
      <c r="AS133" s="27">
        <f t="shared" ca="1" si="156"/>
        <v>0</v>
      </c>
      <c r="AT133" s="43">
        <f t="shared" ca="1" si="157"/>
        <v>0</v>
      </c>
      <c r="AU133" s="25">
        <f t="shared" si="197"/>
        <v>125.317528</v>
      </c>
      <c r="AV133" s="26">
        <f t="shared" si="235"/>
        <v>1</v>
      </c>
      <c r="AW133" s="23">
        <f t="shared" si="236"/>
        <v>6.9724897330257773E-2</v>
      </c>
      <c r="AX133" s="27">
        <f t="shared" si="237"/>
        <v>1.5646963642884977</v>
      </c>
      <c r="AY133" s="27">
        <f t="shared" ca="1" si="158"/>
        <v>0</v>
      </c>
      <c r="AZ133" s="43">
        <f t="shared" ca="1" si="159"/>
        <v>0</v>
      </c>
      <c r="BA133" s="25">
        <f t="shared" si="198"/>
        <v>125.317528</v>
      </c>
      <c r="BB133" s="26">
        <f t="shared" si="238"/>
        <v>1</v>
      </c>
      <c r="BC133" s="23">
        <f t="shared" si="239"/>
        <v>6.9724897330257773E-2</v>
      </c>
      <c r="BD133" s="27">
        <f t="shared" si="240"/>
        <v>2.033271434720437</v>
      </c>
      <c r="BE133" s="27">
        <f t="shared" ca="1" si="160"/>
        <v>0</v>
      </c>
      <c r="BF133" s="43">
        <f t="shared" ca="1" si="161"/>
        <v>0</v>
      </c>
      <c r="BG133" s="25">
        <f t="shared" si="199"/>
        <v>119.768832</v>
      </c>
      <c r="BH133" s="26">
        <f t="shared" si="241"/>
        <v>1</v>
      </c>
      <c r="BI133" s="23">
        <f t="shared" si="242"/>
        <v>6.9724897330257773E-2</v>
      </c>
      <c r="BJ133" s="27">
        <f t="shared" si="243"/>
        <v>2.0077925529822451</v>
      </c>
      <c r="BK133" s="27">
        <f t="shared" ca="1" si="162"/>
        <v>0</v>
      </c>
      <c r="BL133" s="43">
        <f t="shared" ca="1" si="163"/>
        <v>0</v>
      </c>
      <c r="BM133" s="25">
        <f t="shared" si="200"/>
        <v>123.20773166666667</v>
      </c>
      <c r="BN133" s="26">
        <f t="shared" si="244"/>
        <v>1</v>
      </c>
      <c r="BO133" s="23">
        <f t="shared" si="245"/>
        <v>6.9724897330257773E-2</v>
      </c>
      <c r="BP133" s="27">
        <f t="shared" si="246"/>
        <v>2.0814965751961876</v>
      </c>
      <c r="BQ133" s="27">
        <f t="shared" ca="1" si="164"/>
        <v>0</v>
      </c>
      <c r="BR133" s="43">
        <f t="shared" ca="1" si="165"/>
        <v>0</v>
      </c>
      <c r="BS133" s="25">
        <f t="shared" si="201"/>
        <v>119.768832</v>
      </c>
      <c r="BT133" s="34">
        <f t="shared" si="247"/>
        <v>1</v>
      </c>
      <c r="BU133" s="23">
        <f t="shared" si="248"/>
        <v>6.9724897330257773E-2</v>
      </c>
      <c r="BV133" s="27">
        <f t="shared" si="249"/>
        <v>1.9209479077552556</v>
      </c>
      <c r="BW133" s="27">
        <f t="shared" ca="1" si="166"/>
        <v>0</v>
      </c>
      <c r="BX133" s="43">
        <f t="shared" ca="1" si="167"/>
        <v>0</v>
      </c>
      <c r="BY133" s="25">
        <f t="shared" si="202"/>
        <v>130.547515</v>
      </c>
      <c r="BZ133" s="50">
        <f>IF($B132&gt;=BY132,MIN(1,1/$CA$15+BZ132),0)</f>
        <v>1</v>
      </c>
      <c r="CA133" s="23">
        <f t="shared" si="250"/>
        <v>6.9724897330257773E-2</v>
      </c>
      <c r="CB133" s="27">
        <f t="shared" si="251"/>
        <v>1.3893940895016914</v>
      </c>
      <c r="CC133" s="27">
        <f t="shared" ca="1" si="168"/>
        <v>0</v>
      </c>
      <c r="CD133" s="43">
        <f t="shared" ca="1" si="169"/>
        <v>0</v>
      </c>
      <c r="CE133" s="25">
        <f t="shared" si="203"/>
        <v>125.317528</v>
      </c>
      <c r="CF133" s="34">
        <f>IF($B132&gt;=CE132,MIN(1,1/$CA$15+CF132),0)</f>
        <v>1</v>
      </c>
      <c r="CG133" s="23">
        <f t="shared" si="252"/>
        <v>6.9724897330257773E-2</v>
      </c>
      <c r="CH133" s="27">
        <f t="shared" si="253"/>
        <v>1.5407971542078343</v>
      </c>
      <c r="CI133" s="27">
        <f t="shared" ca="1" si="170"/>
        <v>0</v>
      </c>
      <c r="CJ133" s="43">
        <f t="shared" ca="1" si="171"/>
        <v>0</v>
      </c>
      <c r="CK133" s="25">
        <f t="shared" si="204"/>
        <v>119.768832</v>
      </c>
      <c r="CL133" s="34">
        <f>IF($B132&gt;=CK132,MIN(1,1/$CA$15+CL132),0)</f>
        <v>1</v>
      </c>
      <c r="CM133" s="23">
        <f t="shared" si="254"/>
        <v>6.9724897330257773E-2</v>
      </c>
      <c r="CN133" s="27">
        <f t="shared" si="255"/>
        <v>2.0840587889296396</v>
      </c>
      <c r="CO133" s="27">
        <f t="shared" ca="1" si="172"/>
        <v>0</v>
      </c>
      <c r="CP133" s="43">
        <f t="shared" ca="1" si="173"/>
        <v>0</v>
      </c>
      <c r="CQ133" s="25">
        <f t="shared" si="205"/>
        <v>116.51814449999999</v>
      </c>
      <c r="CR133" s="34">
        <f>IF($B132&gt;=CQ132,MIN(1,1/$CA$15+CR132),0)</f>
        <v>1</v>
      </c>
      <c r="CS133" s="23">
        <f t="shared" si="256"/>
        <v>6.9724897330257773E-2</v>
      </c>
      <c r="CT133" s="27">
        <f t="shared" si="257"/>
        <v>1.8019144927785364</v>
      </c>
      <c r="CU133" s="27">
        <f t="shared" ca="1" si="174"/>
        <v>0</v>
      </c>
      <c r="CV133" s="43">
        <f t="shared" ca="1" si="175"/>
        <v>0</v>
      </c>
      <c r="CW133" s="25">
        <f t="shared" si="206"/>
        <v>119.768832</v>
      </c>
      <c r="CX133" s="34">
        <f t="shared" si="258"/>
        <v>1</v>
      </c>
      <c r="CY133" s="23">
        <f t="shared" si="259"/>
        <v>6.9724897330257773E-2</v>
      </c>
      <c r="CZ133" s="27">
        <f t="shared" si="260"/>
        <v>1.6971389494176781</v>
      </c>
      <c r="DA133" s="27">
        <f t="shared" ca="1" si="176"/>
        <v>0</v>
      </c>
      <c r="DB133" s="43">
        <f t="shared" ca="1" si="177"/>
        <v>0</v>
      </c>
      <c r="DC133" s="25">
        <f t="shared" si="207"/>
        <v>119.768832</v>
      </c>
      <c r="DD133" s="34">
        <f t="shared" si="208"/>
        <v>1</v>
      </c>
      <c r="DE133" s="23">
        <f t="shared" si="261"/>
        <v>6.9724897330257773E-2</v>
      </c>
      <c r="DF133" s="27">
        <f t="shared" si="262"/>
        <v>1.7540190883332913</v>
      </c>
      <c r="DG133" s="27">
        <f t="shared" ca="1" si="141"/>
        <v>0</v>
      </c>
      <c r="DH133" s="43">
        <f t="shared" ca="1" si="142"/>
        <v>0</v>
      </c>
      <c r="DI133" s="25">
        <f t="shared" si="209"/>
        <v>130.547515</v>
      </c>
      <c r="DJ133" s="26">
        <f>IF(DJ132=0,IF($B132&gt;=$DK$14*DI132,1,0),IF($B132&lt;DI132*$DK$16,0,1))</f>
        <v>1</v>
      </c>
      <c r="DK133" s="23">
        <f t="shared" si="263"/>
        <v>6.9724897330257773E-2</v>
      </c>
      <c r="DL133" s="27">
        <f t="shared" si="264"/>
        <v>1.9496286224143258</v>
      </c>
      <c r="DM133" s="27">
        <f t="shared" ca="1" si="178"/>
        <v>0</v>
      </c>
      <c r="DN133" s="43">
        <f t="shared" ca="1" si="179"/>
        <v>0</v>
      </c>
      <c r="DO133" s="25">
        <f t="shared" si="210"/>
        <v>125.317528</v>
      </c>
      <c r="DP133" s="26">
        <f>IF(DP132=0,IF($B132&gt;=$DK$14*DO132,1,0),IF($B132&lt;DO132*$DK$16,0,1))</f>
        <v>1</v>
      </c>
      <c r="DQ133" s="23">
        <f t="shared" si="265"/>
        <v>6.9724897330257773E-2</v>
      </c>
      <c r="DR133" s="27">
        <f t="shared" si="266"/>
        <v>1.9191599216340085</v>
      </c>
      <c r="DS133" s="27">
        <f t="shared" ca="1" si="180"/>
        <v>0</v>
      </c>
      <c r="DT133" s="43">
        <f t="shared" ca="1" si="181"/>
        <v>0</v>
      </c>
      <c r="DU133" s="25">
        <f t="shared" si="211"/>
        <v>119.768832</v>
      </c>
      <c r="DV133" s="26">
        <f>IF(DV132=0,IF($B132&gt;=$DK$14*DU132,1,0),IF($B132&lt;DU132*$DK$16,0,1))</f>
        <v>1</v>
      </c>
      <c r="DW133" s="23">
        <f t="shared" si="267"/>
        <v>6.9724897330257773E-2</v>
      </c>
      <c r="DX133" s="27">
        <f t="shared" si="268"/>
        <v>2.2125287958910738</v>
      </c>
      <c r="DY133" s="27">
        <f t="shared" ca="1" si="182"/>
        <v>0</v>
      </c>
      <c r="DZ133" s="43">
        <f t="shared" ca="1" si="183"/>
        <v>0</v>
      </c>
      <c r="EA133" s="25">
        <f t="shared" si="212"/>
        <v>116.51814449999999</v>
      </c>
      <c r="EB133" s="26">
        <f>IF(EB132=0,IF($B132&gt;=$DK$14*EA132,1,0),IF($B132&lt;EA132*$DK$16,0,1))</f>
        <v>1</v>
      </c>
      <c r="EC133" s="23">
        <f t="shared" si="269"/>
        <v>6.9724897330257773E-2</v>
      </c>
      <c r="ED133" s="27">
        <f t="shared" si="270"/>
        <v>1.9304925467107539</v>
      </c>
      <c r="EE133" s="27">
        <f t="shared" ca="1" si="184"/>
        <v>0</v>
      </c>
      <c r="EF133" s="43">
        <f t="shared" ca="1" si="185"/>
        <v>0</v>
      </c>
      <c r="EG133" s="25">
        <f t="shared" si="213"/>
        <v>119.768832</v>
      </c>
      <c r="EH133" s="34">
        <f t="shared" si="271"/>
        <v>1</v>
      </c>
      <c r="EI133" s="23">
        <f t="shared" si="272"/>
        <v>6.9724897330257773E-2</v>
      </c>
      <c r="EJ133" s="27">
        <f t="shared" si="273"/>
        <v>2.0115330558228024</v>
      </c>
      <c r="EK133" s="27">
        <f t="shared" ca="1" si="186"/>
        <v>0</v>
      </c>
      <c r="EL133" s="43">
        <f t="shared" ca="1" si="187"/>
        <v>0</v>
      </c>
      <c r="EM133" s="47"/>
      <c r="EN133" s="47"/>
      <c r="EO133" s="47"/>
      <c r="EP133" s="47"/>
      <c r="EQ133" s="47"/>
      <c r="ER133" s="47"/>
      <c r="ES133" s="47"/>
      <c r="ET133" s="47"/>
      <c r="EU133" s="47"/>
      <c r="EV133" s="47"/>
      <c r="EW133" s="47"/>
      <c r="EX133" s="47"/>
      <c r="EY133" s="47"/>
      <c r="EZ133" s="47"/>
      <c r="FA133" s="25">
        <f t="shared" si="214"/>
        <v>119.768832</v>
      </c>
      <c r="FB133" s="26">
        <f t="shared" si="274"/>
        <v>1</v>
      </c>
      <c r="FC133" s="23">
        <f t="shared" si="275"/>
        <v>6.9724897330257773E-2</v>
      </c>
      <c r="FD133" s="27">
        <f t="shared" si="276"/>
        <v>2.2184882105976227</v>
      </c>
      <c r="FE133" s="27">
        <f t="shared" ca="1" si="188"/>
        <v>-0.12542799673123561</v>
      </c>
      <c r="FF133" s="43">
        <f t="shared" ca="1" si="189"/>
        <v>0</v>
      </c>
      <c r="FG133" s="25">
        <f t="shared" si="215"/>
        <v>119.768832</v>
      </c>
      <c r="FH133" s="26">
        <f t="shared" si="277"/>
        <v>0</v>
      </c>
      <c r="FI133" s="23">
        <f t="shared" si="278"/>
        <v>6.4262640849679364E-3</v>
      </c>
      <c r="FJ133" s="27">
        <f t="shared" si="279"/>
        <v>2.0929732961934646</v>
      </c>
      <c r="FK133" s="27">
        <f t="shared" ca="1" si="190"/>
        <v>0</v>
      </c>
      <c r="FL133" s="43">
        <f t="shared" ca="1" si="191"/>
        <v>0</v>
      </c>
      <c r="FM133" s="47"/>
      <c r="FN133" s="47"/>
    </row>
    <row r="134" spans="1:170" x14ac:dyDescent="0.2">
      <c r="A134" s="30">
        <v>28733</v>
      </c>
      <c r="B134" s="34">
        <v>138.0377</v>
      </c>
      <c r="C134" s="23">
        <v>6.3563401866835179E-3</v>
      </c>
      <c r="D134" s="24">
        <f t="shared" si="143"/>
        <v>2.2915193848771498E-2</v>
      </c>
      <c r="E134" s="25" t="e">
        <f>#N/A</f>
        <v>#N/A</v>
      </c>
      <c r="F134" s="26">
        <v>1</v>
      </c>
      <c r="G134" s="23">
        <f t="shared" si="216"/>
        <v>2.2915193848771498E-2</v>
      </c>
      <c r="H134" s="27">
        <f t="shared" si="217"/>
        <v>1.5688936978385877</v>
      </c>
      <c r="I134" s="27">
        <f t="shared" ca="1" si="144"/>
        <v>0</v>
      </c>
      <c r="J134" s="43">
        <f t="shared" ca="1" si="145"/>
        <v>0</v>
      </c>
      <c r="K134" s="25" t="e">
        <f>#N/A</f>
        <v>#N/A</v>
      </c>
      <c r="L134" s="26">
        <v>0</v>
      </c>
      <c r="M134" s="23">
        <f t="shared" si="218"/>
        <v>6.3563401866835179E-3</v>
      </c>
      <c r="N134" s="27">
        <f t="shared" si="219"/>
        <v>1.4819999231888481</v>
      </c>
      <c r="O134" s="27">
        <f t="shared" ca="1" si="146"/>
        <v>0</v>
      </c>
      <c r="P134" s="43">
        <f t="shared" ca="1" si="147"/>
        <v>0</v>
      </c>
      <c r="Q134" s="25">
        <f t="shared" si="192"/>
        <v>122.259175</v>
      </c>
      <c r="R134" s="26">
        <f t="shared" si="220"/>
        <v>1</v>
      </c>
      <c r="S134" s="23">
        <f t="shared" si="221"/>
        <v>2.2915193848771498E-2</v>
      </c>
      <c r="T134" s="27">
        <f t="shared" si="222"/>
        <v>2.2136877347650121</v>
      </c>
      <c r="U134" s="27">
        <f t="shared" ca="1" si="148"/>
        <v>0</v>
      </c>
      <c r="V134" s="43">
        <f t="shared" ca="1" si="149"/>
        <v>0</v>
      </c>
      <c r="W134" s="25">
        <f t="shared" si="193"/>
        <v>136.49155000000002</v>
      </c>
      <c r="X134" s="26">
        <f t="shared" si="223"/>
        <v>1</v>
      </c>
      <c r="Y134" s="23">
        <f t="shared" si="224"/>
        <v>2.2915193848771498E-2</v>
      </c>
      <c r="Z134" s="27">
        <f t="shared" si="225"/>
        <v>1.34563812767036</v>
      </c>
      <c r="AA134" s="27">
        <f t="shared" ca="1" si="150"/>
        <v>0</v>
      </c>
      <c r="AB134" s="43">
        <f t="shared" ca="1" si="151"/>
        <v>0</v>
      </c>
      <c r="AC134" s="25">
        <f t="shared" si="194"/>
        <v>129.37409199999999</v>
      </c>
      <c r="AD134" s="26">
        <f t="shared" si="226"/>
        <v>1</v>
      </c>
      <c r="AE134" s="23">
        <f t="shared" si="227"/>
        <v>2.2915193848771498E-2</v>
      </c>
      <c r="AF134" s="27">
        <f t="shared" si="228"/>
        <v>1.5688751313818552</v>
      </c>
      <c r="AG134" s="27">
        <f t="shared" ca="1" si="152"/>
        <v>0</v>
      </c>
      <c r="AH134" s="43">
        <f t="shared" ca="1" si="153"/>
        <v>0</v>
      </c>
      <c r="AI134" s="25">
        <f t="shared" si="195"/>
        <v>122.259175</v>
      </c>
      <c r="AJ134" s="26">
        <f t="shared" si="229"/>
        <v>1</v>
      </c>
      <c r="AK134" s="23">
        <f t="shared" si="230"/>
        <v>2.2915193848771498E-2</v>
      </c>
      <c r="AL134" s="27">
        <f t="shared" si="231"/>
        <v>2.2136877347650121</v>
      </c>
      <c r="AM134" s="27">
        <f t="shared" ca="1" si="154"/>
        <v>0</v>
      </c>
      <c r="AN134" s="43">
        <f t="shared" ca="1" si="155"/>
        <v>0</v>
      </c>
      <c r="AO134" s="25">
        <f t="shared" si="196"/>
        <v>122.259175</v>
      </c>
      <c r="AP134" s="34">
        <f t="shared" si="232"/>
        <v>1</v>
      </c>
      <c r="AQ134" s="23">
        <f t="shared" si="233"/>
        <v>2.2915193848771498E-2</v>
      </c>
      <c r="AR134" s="27">
        <f t="shared" si="234"/>
        <v>1.6831110668851572</v>
      </c>
      <c r="AS134" s="27">
        <f t="shared" ca="1" si="156"/>
        <v>0</v>
      </c>
      <c r="AT134" s="43">
        <f t="shared" ca="1" si="157"/>
        <v>0</v>
      </c>
      <c r="AU134" s="25">
        <f t="shared" si="197"/>
        <v>129.37409199999999</v>
      </c>
      <c r="AV134" s="26">
        <f t="shared" si="235"/>
        <v>1</v>
      </c>
      <c r="AW134" s="23">
        <f t="shared" si="236"/>
        <v>2.2915193848771498E-2</v>
      </c>
      <c r="AX134" s="27">
        <f t="shared" si="237"/>
        <v>1.6005516847906365</v>
      </c>
      <c r="AY134" s="27">
        <f t="shared" ca="1" si="158"/>
        <v>0</v>
      </c>
      <c r="AZ134" s="43">
        <f t="shared" ca="1" si="159"/>
        <v>0</v>
      </c>
      <c r="BA134" s="25">
        <f t="shared" si="198"/>
        <v>129.37409199999999</v>
      </c>
      <c r="BB134" s="26">
        <f t="shared" si="238"/>
        <v>1</v>
      </c>
      <c r="BC134" s="23">
        <f t="shared" si="239"/>
        <v>2.2915193848771498E-2</v>
      </c>
      <c r="BD134" s="27">
        <f t="shared" si="240"/>
        <v>2.0798642437942254</v>
      </c>
      <c r="BE134" s="27">
        <f t="shared" ca="1" si="160"/>
        <v>0</v>
      </c>
      <c r="BF134" s="43">
        <f t="shared" ca="1" si="161"/>
        <v>0</v>
      </c>
      <c r="BG134" s="25">
        <f t="shared" si="199"/>
        <v>122.259175</v>
      </c>
      <c r="BH134" s="26">
        <f t="shared" si="241"/>
        <v>1</v>
      </c>
      <c r="BI134" s="23">
        <f t="shared" si="242"/>
        <v>2.2915193848771498E-2</v>
      </c>
      <c r="BJ134" s="27">
        <f t="shared" si="243"/>
        <v>2.053801508541953</v>
      </c>
      <c r="BK134" s="27">
        <f t="shared" ca="1" si="162"/>
        <v>0</v>
      </c>
      <c r="BL134" s="43">
        <f t="shared" ca="1" si="163"/>
        <v>0</v>
      </c>
      <c r="BM134" s="25">
        <f t="shared" si="200"/>
        <v>127.43755666666665</v>
      </c>
      <c r="BN134" s="26">
        <f t="shared" si="244"/>
        <v>1</v>
      </c>
      <c r="BO134" s="23">
        <f t="shared" si="245"/>
        <v>2.2915193848771498E-2</v>
      </c>
      <c r="BP134" s="27">
        <f t="shared" si="246"/>
        <v>2.1291944727123622</v>
      </c>
      <c r="BQ134" s="27">
        <f t="shared" ca="1" si="164"/>
        <v>0</v>
      </c>
      <c r="BR134" s="43">
        <f t="shared" ca="1" si="165"/>
        <v>0</v>
      </c>
      <c r="BS134" s="25">
        <f t="shared" si="201"/>
        <v>122.259175</v>
      </c>
      <c r="BT134" s="34">
        <f t="shared" si="247"/>
        <v>1</v>
      </c>
      <c r="BU134" s="23">
        <f t="shared" si="248"/>
        <v>2.2915193848771498E-2</v>
      </c>
      <c r="BV134" s="27">
        <f t="shared" si="249"/>
        <v>1.9649668014348594</v>
      </c>
      <c r="BW134" s="27">
        <f t="shared" ca="1" si="166"/>
        <v>0</v>
      </c>
      <c r="BX134" s="43">
        <f t="shared" ca="1" si="167"/>
        <v>0</v>
      </c>
      <c r="BY134" s="25">
        <f t="shared" si="202"/>
        <v>136.49155000000002</v>
      </c>
      <c r="BZ134" s="50">
        <f>IF($B133&gt;=BY133,MIN(1,1/$CA$15+BZ133),0)</f>
        <v>1</v>
      </c>
      <c r="CA134" s="23">
        <f t="shared" si="250"/>
        <v>2.2915193848771498E-2</v>
      </c>
      <c r="CB134" s="27">
        <f t="shared" si="251"/>
        <v>1.4212323243949601</v>
      </c>
      <c r="CC134" s="27">
        <f t="shared" ca="1" si="168"/>
        <v>0</v>
      </c>
      <c r="CD134" s="43">
        <f t="shared" ca="1" si="169"/>
        <v>0</v>
      </c>
      <c r="CE134" s="25">
        <f t="shared" si="203"/>
        <v>129.37409199999999</v>
      </c>
      <c r="CF134" s="34">
        <f>IF($B133&gt;=CE133,MIN(1,1/$CA$15+CF133),0)</f>
        <v>1</v>
      </c>
      <c r="CG134" s="23">
        <f t="shared" si="252"/>
        <v>2.2915193848771498E-2</v>
      </c>
      <c r="CH134" s="27">
        <f t="shared" si="253"/>
        <v>1.5761048196781422</v>
      </c>
      <c r="CI134" s="27">
        <f t="shared" ca="1" si="170"/>
        <v>0</v>
      </c>
      <c r="CJ134" s="43">
        <f t="shared" ca="1" si="171"/>
        <v>0</v>
      </c>
      <c r="CK134" s="25">
        <f t="shared" si="204"/>
        <v>122.259175</v>
      </c>
      <c r="CL134" s="34">
        <f>IF($B133&gt;=CK133,MIN(1,1/$CA$15+CL133),0)</f>
        <v>1</v>
      </c>
      <c r="CM134" s="23">
        <f t="shared" si="254"/>
        <v>2.2915193848771498E-2</v>
      </c>
      <c r="CN134" s="27">
        <f t="shared" si="255"/>
        <v>2.1318154000701983</v>
      </c>
      <c r="CO134" s="27">
        <f t="shared" ca="1" si="172"/>
        <v>0</v>
      </c>
      <c r="CP134" s="43">
        <f t="shared" ca="1" si="173"/>
        <v>0</v>
      </c>
      <c r="CQ134" s="25">
        <f t="shared" si="205"/>
        <v>117.608188</v>
      </c>
      <c r="CR134" s="34">
        <f>IF($B133&gt;=CQ133,MIN(1,1/$CA$15+CR133),0)</f>
        <v>1</v>
      </c>
      <c r="CS134" s="23">
        <f t="shared" si="256"/>
        <v>2.2915193848771498E-2</v>
      </c>
      <c r="CT134" s="27">
        <f t="shared" si="257"/>
        <v>1.8432057126794674</v>
      </c>
      <c r="CU134" s="27">
        <f t="shared" ca="1" si="174"/>
        <v>0</v>
      </c>
      <c r="CV134" s="43">
        <f t="shared" ca="1" si="175"/>
        <v>0</v>
      </c>
      <c r="CW134" s="25">
        <f t="shared" si="206"/>
        <v>122.259175</v>
      </c>
      <c r="CX134" s="34">
        <f t="shared" si="258"/>
        <v>1</v>
      </c>
      <c r="CY134" s="23">
        <f t="shared" si="259"/>
        <v>2.2915193848771498E-2</v>
      </c>
      <c r="CZ134" s="27">
        <f t="shared" si="260"/>
        <v>1.7360292174318845</v>
      </c>
      <c r="DA134" s="27">
        <f t="shared" ca="1" si="176"/>
        <v>0</v>
      </c>
      <c r="DB134" s="43">
        <f t="shared" ca="1" si="177"/>
        <v>0</v>
      </c>
      <c r="DC134" s="25">
        <f t="shared" si="207"/>
        <v>122.259175</v>
      </c>
      <c r="DD134" s="34">
        <f t="shared" si="208"/>
        <v>1</v>
      </c>
      <c r="DE134" s="23">
        <f t="shared" si="261"/>
        <v>2.2915193848771498E-2</v>
      </c>
      <c r="DF134" s="27">
        <f t="shared" si="262"/>
        <v>1.7942127757568942</v>
      </c>
      <c r="DG134" s="27">
        <f t="shared" ca="1" si="141"/>
        <v>0</v>
      </c>
      <c r="DH134" s="43">
        <f t="shared" ca="1" si="142"/>
        <v>0</v>
      </c>
      <c r="DI134" s="25">
        <f t="shared" si="209"/>
        <v>136.49155000000002</v>
      </c>
      <c r="DJ134" s="26">
        <f>IF(DJ133=0,IF($B133&gt;=$DK$14*DI133,1,0),IF($B133&lt;DI133*$DK$16,0,1))</f>
        <v>1</v>
      </c>
      <c r="DK134" s="23">
        <f t="shared" si="263"/>
        <v>2.2915193848771498E-2</v>
      </c>
      <c r="DL134" s="27">
        <f t="shared" si="264"/>
        <v>1.9943047402300633</v>
      </c>
      <c r="DM134" s="27">
        <f t="shared" ca="1" si="178"/>
        <v>0</v>
      </c>
      <c r="DN134" s="43">
        <f t="shared" ca="1" si="179"/>
        <v>0</v>
      </c>
      <c r="DO134" s="25">
        <f t="shared" si="210"/>
        <v>129.37409199999999</v>
      </c>
      <c r="DP134" s="26">
        <f>IF(DP133=0,IF($B133&gt;=$DK$14*DO133,1,0),IF($B133&lt;DO133*$DK$16,0,1))</f>
        <v>1</v>
      </c>
      <c r="DQ134" s="23">
        <f t="shared" si="265"/>
        <v>2.2915193848771498E-2</v>
      </c>
      <c r="DR134" s="27">
        <f t="shared" si="266"/>
        <v>1.963137843265045</v>
      </c>
      <c r="DS134" s="27">
        <f t="shared" ca="1" si="180"/>
        <v>0</v>
      </c>
      <c r="DT134" s="43">
        <f t="shared" ca="1" si="181"/>
        <v>0</v>
      </c>
      <c r="DU134" s="25">
        <f t="shared" si="211"/>
        <v>122.259175</v>
      </c>
      <c r="DV134" s="26">
        <f>IF(DV133=0,IF($B133&gt;=$DK$14*DU133,1,0),IF($B133&lt;DU133*$DK$16,0,1))</f>
        <v>1</v>
      </c>
      <c r="DW134" s="23">
        <f t="shared" si="267"/>
        <v>2.2915193848771498E-2</v>
      </c>
      <c r="DX134" s="27">
        <f t="shared" si="268"/>
        <v>2.2632293221449067</v>
      </c>
      <c r="DY134" s="27">
        <f t="shared" ca="1" si="182"/>
        <v>0</v>
      </c>
      <c r="DZ134" s="43">
        <f t="shared" ca="1" si="183"/>
        <v>0</v>
      </c>
      <c r="EA134" s="25">
        <f t="shared" si="212"/>
        <v>117.608188</v>
      </c>
      <c r="EB134" s="26">
        <f>IF(EB133=0,IF($B133&gt;=$DK$14*EA133,1,0),IF($B133&lt;EA133*$DK$16,0,1))</f>
        <v>1</v>
      </c>
      <c r="EC134" s="23">
        <f t="shared" si="269"/>
        <v>2.2915193848771498E-2</v>
      </c>
      <c r="ED134" s="27">
        <f t="shared" si="270"/>
        <v>1.9747301576422394</v>
      </c>
      <c r="EE134" s="27">
        <f t="shared" ca="1" si="184"/>
        <v>0</v>
      </c>
      <c r="EF134" s="43">
        <f t="shared" ca="1" si="185"/>
        <v>0</v>
      </c>
      <c r="EG134" s="25">
        <f t="shared" si="213"/>
        <v>122.259175</v>
      </c>
      <c r="EH134" s="34">
        <f t="shared" si="271"/>
        <v>1</v>
      </c>
      <c r="EI134" s="23">
        <f t="shared" si="272"/>
        <v>2.2915193848771498E-2</v>
      </c>
      <c r="EJ134" s="27">
        <f t="shared" si="273"/>
        <v>2.0576277257301938</v>
      </c>
      <c r="EK134" s="27">
        <f t="shared" ca="1" si="186"/>
        <v>0</v>
      </c>
      <c r="EL134" s="43">
        <f t="shared" ca="1" si="187"/>
        <v>0</v>
      </c>
      <c r="EM134" s="47"/>
      <c r="EN134" s="47"/>
      <c r="EO134" s="47"/>
      <c r="EP134" s="47"/>
      <c r="EQ134" s="47"/>
      <c r="ER134" s="47"/>
      <c r="ES134" s="47"/>
      <c r="ET134" s="47"/>
      <c r="EU134" s="47"/>
      <c r="EV134" s="47"/>
      <c r="EW134" s="47"/>
      <c r="EX134" s="47"/>
      <c r="EY134" s="47"/>
      <c r="EZ134" s="47"/>
      <c r="FA134" s="25">
        <f t="shared" si="214"/>
        <v>122.259175</v>
      </c>
      <c r="FB134" s="26">
        <f t="shared" si="274"/>
        <v>1</v>
      </c>
      <c r="FC134" s="23">
        <f t="shared" si="275"/>
        <v>2.2915193848771498E-2</v>
      </c>
      <c r="FD134" s="27">
        <f t="shared" si="276"/>
        <v>2.2693252979946816</v>
      </c>
      <c r="FE134" s="27">
        <f t="shared" ca="1" si="188"/>
        <v>-0.10538700974162341</v>
      </c>
      <c r="FF134" s="43">
        <f t="shared" ca="1" si="189"/>
        <v>0</v>
      </c>
      <c r="FG134" s="25">
        <f t="shared" si="215"/>
        <v>122.259175</v>
      </c>
      <c r="FH134" s="26">
        <f t="shared" si="277"/>
        <v>1</v>
      </c>
      <c r="FI134" s="23">
        <f t="shared" si="278"/>
        <v>2.2915193848771498E-2</v>
      </c>
      <c r="FJ134" s="27">
        <f t="shared" si="279"/>
        <v>2.1409341849960399</v>
      </c>
      <c r="FK134" s="27">
        <f t="shared" ca="1" si="190"/>
        <v>0</v>
      </c>
      <c r="FL134" s="43">
        <f t="shared" ca="1" si="191"/>
        <v>0</v>
      </c>
      <c r="FM134" s="47"/>
      <c r="FN134" s="47"/>
    </row>
    <row r="135" spans="1:170" x14ac:dyDescent="0.2">
      <c r="A135" s="30">
        <v>28763</v>
      </c>
      <c r="B135" s="34">
        <v>139.62385</v>
      </c>
      <c r="C135" s="23">
        <v>6.1618262434193216E-3</v>
      </c>
      <c r="D135" s="24">
        <f t="shared" si="143"/>
        <v>1.1490701453298557E-2</v>
      </c>
      <c r="E135" s="25" t="e">
        <f>#N/A</f>
        <v>#N/A</v>
      </c>
      <c r="F135" s="26">
        <v>1</v>
      </c>
      <c r="G135" s="23">
        <f t="shared" si="216"/>
        <v>1.1490701453298557E-2</v>
      </c>
      <c r="H135" s="27">
        <f t="shared" si="217"/>
        <v>1.5869213869324126</v>
      </c>
      <c r="I135" s="27">
        <f t="shared" ca="1" si="144"/>
        <v>0</v>
      </c>
      <c r="J135" s="43">
        <f t="shared" ca="1" si="145"/>
        <v>0</v>
      </c>
      <c r="K135" s="25" t="e">
        <f>#N/A</f>
        <v>#N/A</v>
      </c>
      <c r="L135" s="26">
        <v>0</v>
      </c>
      <c r="M135" s="23">
        <f t="shared" si="218"/>
        <v>6.1618262434193216E-3</v>
      </c>
      <c r="N135" s="27">
        <f t="shared" si="219"/>
        <v>1.4911317492082985</v>
      </c>
      <c r="O135" s="27">
        <f t="shared" ca="1" si="146"/>
        <v>0</v>
      </c>
      <c r="P135" s="43">
        <f t="shared" ca="1" si="147"/>
        <v>0</v>
      </c>
      <c r="Q135" s="25">
        <f t="shared" si="192"/>
        <v>124.746579</v>
      </c>
      <c r="R135" s="26">
        <f t="shared" si="220"/>
        <v>1</v>
      </c>
      <c r="S135" s="23">
        <f t="shared" si="221"/>
        <v>1.1490701453298557E-2</v>
      </c>
      <c r="T135" s="27">
        <f t="shared" si="222"/>
        <v>2.2391245596360259</v>
      </c>
      <c r="U135" s="27">
        <f t="shared" ca="1" si="148"/>
        <v>0</v>
      </c>
      <c r="V135" s="43">
        <f t="shared" ca="1" si="149"/>
        <v>0</v>
      </c>
      <c r="W135" s="25">
        <f t="shared" si="193"/>
        <v>138.83077500000002</v>
      </c>
      <c r="X135" s="26">
        <f t="shared" si="223"/>
        <v>1</v>
      </c>
      <c r="Y135" s="23">
        <f t="shared" si="224"/>
        <v>1.1490701453298557E-2</v>
      </c>
      <c r="Z135" s="27">
        <f t="shared" si="225"/>
        <v>1.3611004536595956</v>
      </c>
      <c r="AA135" s="27">
        <f t="shared" ca="1" si="150"/>
        <v>0</v>
      </c>
      <c r="AB135" s="43">
        <f t="shared" ca="1" si="151"/>
        <v>0</v>
      </c>
      <c r="AC135" s="25">
        <f t="shared" si="194"/>
        <v>132.67944200000002</v>
      </c>
      <c r="AD135" s="26">
        <f t="shared" si="226"/>
        <v>1</v>
      </c>
      <c r="AE135" s="23">
        <f t="shared" si="227"/>
        <v>1.1490701453298557E-2</v>
      </c>
      <c r="AF135" s="27">
        <f t="shared" si="228"/>
        <v>1.5869026071340686</v>
      </c>
      <c r="AG135" s="27">
        <f t="shared" ca="1" si="152"/>
        <v>0</v>
      </c>
      <c r="AH135" s="43">
        <f t="shared" ca="1" si="153"/>
        <v>0</v>
      </c>
      <c r="AI135" s="25">
        <f t="shared" si="195"/>
        <v>124.746579</v>
      </c>
      <c r="AJ135" s="26">
        <f t="shared" si="229"/>
        <v>1</v>
      </c>
      <c r="AK135" s="23">
        <f t="shared" si="230"/>
        <v>1.1490701453298557E-2</v>
      </c>
      <c r="AL135" s="27">
        <f t="shared" si="231"/>
        <v>2.2391245596360259</v>
      </c>
      <c r="AM135" s="27">
        <f t="shared" ca="1" si="154"/>
        <v>0</v>
      </c>
      <c r="AN135" s="43">
        <f t="shared" ca="1" si="155"/>
        <v>0</v>
      </c>
      <c r="AO135" s="25">
        <f t="shared" si="196"/>
        <v>124.746579</v>
      </c>
      <c r="AP135" s="34">
        <f t="shared" si="232"/>
        <v>1</v>
      </c>
      <c r="AQ135" s="23">
        <f t="shared" si="233"/>
        <v>1.1490701453298557E-2</v>
      </c>
      <c r="AR135" s="27">
        <f t="shared" si="234"/>
        <v>1.7024511936674773</v>
      </c>
      <c r="AS135" s="27">
        <f t="shared" ca="1" si="156"/>
        <v>0</v>
      </c>
      <c r="AT135" s="43">
        <f t="shared" ca="1" si="157"/>
        <v>0</v>
      </c>
      <c r="AU135" s="25">
        <f t="shared" si="197"/>
        <v>132.67944200000002</v>
      </c>
      <c r="AV135" s="26">
        <f t="shared" si="235"/>
        <v>1</v>
      </c>
      <c r="AW135" s="23">
        <f t="shared" si="236"/>
        <v>1.1490701453298557E-2</v>
      </c>
      <c r="AX135" s="27">
        <f t="shared" si="237"/>
        <v>1.6189431463611397</v>
      </c>
      <c r="AY135" s="27">
        <f t="shared" ca="1" si="158"/>
        <v>0</v>
      </c>
      <c r="AZ135" s="43">
        <f t="shared" ca="1" si="159"/>
        <v>0</v>
      </c>
      <c r="BA135" s="25">
        <f t="shared" si="198"/>
        <v>132.67944200000002</v>
      </c>
      <c r="BB135" s="26">
        <f t="shared" si="238"/>
        <v>1</v>
      </c>
      <c r="BC135" s="23">
        <f t="shared" si="239"/>
        <v>1.1490701453298557E-2</v>
      </c>
      <c r="BD135" s="27">
        <f t="shared" si="240"/>
        <v>2.1037633428830556</v>
      </c>
      <c r="BE135" s="27">
        <f t="shared" ca="1" si="160"/>
        <v>0</v>
      </c>
      <c r="BF135" s="43">
        <f t="shared" ca="1" si="161"/>
        <v>0</v>
      </c>
      <c r="BG135" s="25">
        <f t="shared" si="199"/>
        <v>124.746579</v>
      </c>
      <c r="BH135" s="26">
        <f t="shared" si="241"/>
        <v>1</v>
      </c>
      <c r="BI135" s="23">
        <f t="shared" si="242"/>
        <v>1.1490701453298557E-2</v>
      </c>
      <c r="BJ135" s="27">
        <f t="shared" si="243"/>
        <v>2.0774011285209428</v>
      </c>
      <c r="BK135" s="27">
        <f t="shared" ca="1" si="162"/>
        <v>0</v>
      </c>
      <c r="BL135" s="43">
        <f t="shared" ca="1" si="163"/>
        <v>0</v>
      </c>
      <c r="BM135" s="25">
        <f t="shared" si="200"/>
        <v>131.08238500000002</v>
      </c>
      <c r="BN135" s="26">
        <f t="shared" si="244"/>
        <v>1</v>
      </c>
      <c r="BO135" s="23">
        <f t="shared" si="245"/>
        <v>1.1490701453298557E-2</v>
      </c>
      <c r="BP135" s="27">
        <f t="shared" si="246"/>
        <v>2.1536604107343136</v>
      </c>
      <c r="BQ135" s="27">
        <f t="shared" ca="1" si="164"/>
        <v>0</v>
      </c>
      <c r="BR135" s="43">
        <f t="shared" ca="1" si="165"/>
        <v>0</v>
      </c>
      <c r="BS135" s="25">
        <f t="shared" si="201"/>
        <v>124.746579</v>
      </c>
      <c r="BT135" s="34">
        <f t="shared" si="247"/>
        <v>1</v>
      </c>
      <c r="BU135" s="23">
        <f t="shared" si="248"/>
        <v>1.1490701453298557E-2</v>
      </c>
      <c r="BV135" s="27">
        <f t="shared" si="249"/>
        <v>1.9875456483157903</v>
      </c>
      <c r="BW135" s="27">
        <f t="shared" ca="1" si="166"/>
        <v>0</v>
      </c>
      <c r="BX135" s="43">
        <f t="shared" ca="1" si="167"/>
        <v>0</v>
      </c>
      <c r="BY135" s="25">
        <f t="shared" si="202"/>
        <v>138.83077500000002</v>
      </c>
      <c r="BZ135" s="50">
        <f>IF($B134&gt;=BY134,MIN(1,1/$CA$15+BZ134),0)</f>
        <v>1</v>
      </c>
      <c r="CA135" s="23">
        <f t="shared" si="250"/>
        <v>1.1490701453298557E-2</v>
      </c>
      <c r="CB135" s="27">
        <f t="shared" si="251"/>
        <v>1.4375632807303602</v>
      </c>
      <c r="CC135" s="27">
        <f t="shared" ca="1" si="168"/>
        <v>0</v>
      </c>
      <c r="CD135" s="43">
        <f t="shared" ca="1" si="169"/>
        <v>0</v>
      </c>
      <c r="CE135" s="25">
        <f t="shared" si="203"/>
        <v>132.67944200000002</v>
      </c>
      <c r="CF135" s="34">
        <f>IF($B134&gt;=CE134,MIN(1,1/$CA$15+CF134),0)</f>
        <v>1</v>
      </c>
      <c r="CG135" s="23">
        <f t="shared" si="252"/>
        <v>1.1490701453298557E-2</v>
      </c>
      <c r="CH135" s="27">
        <f t="shared" si="253"/>
        <v>1.5942153696201686</v>
      </c>
      <c r="CI135" s="27">
        <f t="shared" ca="1" si="170"/>
        <v>0</v>
      </c>
      <c r="CJ135" s="43">
        <f t="shared" ca="1" si="171"/>
        <v>0</v>
      </c>
      <c r="CK135" s="25">
        <f t="shared" si="204"/>
        <v>124.746579</v>
      </c>
      <c r="CL135" s="34">
        <f>IF($B134&gt;=CK134,MIN(1,1/$CA$15+CL134),0)</f>
        <v>1</v>
      </c>
      <c r="CM135" s="23">
        <f t="shared" si="254"/>
        <v>1.1490701453298557E-2</v>
      </c>
      <c r="CN135" s="27">
        <f t="shared" si="255"/>
        <v>2.1563114543859494</v>
      </c>
      <c r="CO135" s="27">
        <f t="shared" ca="1" si="172"/>
        <v>0</v>
      </c>
      <c r="CP135" s="43">
        <f t="shared" ca="1" si="173"/>
        <v>0</v>
      </c>
      <c r="CQ135" s="25">
        <f t="shared" si="205"/>
        <v>118.9726345</v>
      </c>
      <c r="CR135" s="34">
        <f>IF($B134&gt;=CQ134,MIN(1,1/$CA$15+CR134),0)</f>
        <v>1</v>
      </c>
      <c r="CS135" s="23">
        <f t="shared" si="256"/>
        <v>1.1490701453298557E-2</v>
      </c>
      <c r="CT135" s="27">
        <f t="shared" si="257"/>
        <v>1.8643854392408816</v>
      </c>
      <c r="CU135" s="27">
        <f t="shared" ca="1" si="174"/>
        <v>0</v>
      </c>
      <c r="CV135" s="43">
        <f t="shared" ca="1" si="175"/>
        <v>0</v>
      </c>
      <c r="CW135" s="25">
        <f t="shared" si="206"/>
        <v>124.746579</v>
      </c>
      <c r="CX135" s="34">
        <f t="shared" si="258"/>
        <v>1</v>
      </c>
      <c r="CY135" s="23">
        <f t="shared" si="259"/>
        <v>1.1490701453298557E-2</v>
      </c>
      <c r="CZ135" s="27">
        <f t="shared" si="260"/>
        <v>1.7559774108835979</v>
      </c>
      <c r="DA135" s="27">
        <f t="shared" ca="1" si="176"/>
        <v>0</v>
      </c>
      <c r="DB135" s="43">
        <f t="shared" ca="1" si="177"/>
        <v>0</v>
      </c>
      <c r="DC135" s="25">
        <f t="shared" si="207"/>
        <v>124.746579</v>
      </c>
      <c r="DD135" s="34">
        <f t="shared" si="208"/>
        <v>1</v>
      </c>
      <c r="DE135" s="23">
        <f t="shared" si="261"/>
        <v>1.1490701453298557E-2</v>
      </c>
      <c r="DF135" s="27">
        <f t="shared" si="262"/>
        <v>1.8148295391068108</v>
      </c>
      <c r="DG135" s="27">
        <f t="shared" ca="1" si="141"/>
        <v>0</v>
      </c>
      <c r="DH135" s="43">
        <f t="shared" ca="1" si="142"/>
        <v>0</v>
      </c>
      <c r="DI135" s="25">
        <f t="shared" si="209"/>
        <v>138.83077500000002</v>
      </c>
      <c r="DJ135" s="26">
        <f>IF(DJ134=0,IF($B134&gt;=$DK$14*DI134,1,0),IF($B134&lt;DI134*$DK$16,0,1))</f>
        <v>1</v>
      </c>
      <c r="DK135" s="23">
        <f t="shared" si="263"/>
        <v>1.1490701453298557E-2</v>
      </c>
      <c r="DL135" s="27">
        <f t="shared" si="264"/>
        <v>2.0172207006069449</v>
      </c>
      <c r="DM135" s="27">
        <f t="shared" ca="1" si="178"/>
        <v>0</v>
      </c>
      <c r="DN135" s="43">
        <f t="shared" ca="1" si="179"/>
        <v>0</v>
      </c>
      <c r="DO135" s="25">
        <f t="shared" si="210"/>
        <v>132.67944200000002</v>
      </c>
      <c r="DP135" s="26">
        <f>IF(DP134=0,IF($B134&gt;=$DK$14*DO134,1,0),IF($B134&lt;DO134*$DK$16,0,1))</f>
        <v>1</v>
      </c>
      <c r="DQ135" s="23">
        <f t="shared" si="265"/>
        <v>1.1490701453298557E-2</v>
      </c>
      <c r="DR135" s="27">
        <f t="shared" si="266"/>
        <v>1.985695674133676</v>
      </c>
      <c r="DS135" s="27">
        <f t="shared" ca="1" si="180"/>
        <v>0</v>
      </c>
      <c r="DT135" s="43">
        <f t="shared" ca="1" si="181"/>
        <v>0</v>
      </c>
      <c r="DU135" s="25">
        <f t="shared" si="211"/>
        <v>124.746579</v>
      </c>
      <c r="DV135" s="26">
        <f>IF(DV134=0,IF($B134&gt;=$DK$14*DU134,1,0),IF($B134&lt;DU134*$DK$16,0,1))</f>
        <v>1</v>
      </c>
      <c r="DW135" s="23">
        <f t="shared" si="267"/>
        <v>1.1490701453298557E-2</v>
      </c>
      <c r="DX135" s="27">
        <f t="shared" si="268"/>
        <v>2.2892354146060252</v>
      </c>
      <c r="DY135" s="27">
        <f t="shared" ca="1" si="182"/>
        <v>0</v>
      </c>
      <c r="DZ135" s="43">
        <f t="shared" ca="1" si="183"/>
        <v>0</v>
      </c>
      <c r="EA135" s="25">
        <f t="shared" si="212"/>
        <v>118.9726345</v>
      </c>
      <c r="EB135" s="26">
        <f>IF(EB134=0,IF($B134&gt;=$DK$14*EA134,1,0),IF($B134&lt;EA134*$DK$16,0,1))</f>
        <v>1</v>
      </c>
      <c r="EC135" s="23">
        <f t="shared" si="269"/>
        <v>1.1490701453298557E-2</v>
      </c>
      <c r="ED135" s="27">
        <f t="shared" si="270"/>
        <v>1.9974211923345315</v>
      </c>
      <c r="EE135" s="27">
        <f t="shared" ca="1" si="184"/>
        <v>0</v>
      </c>
      <c r="EF135" s="43">
        <f t="shared" ca="1" si="185"/>
        <v>0</v>
      </c>
      <c r="EG135" s="25">
        <f t="shared" si="213"/>
        <v>124.746579</v>
      </c>
      <c r="EH135" s="34">
        <f t="shared" si="271"/>
        <v>1</v>
      </c>
      <c r="EI135" s="23">
        <f t="shared" si="272"/>
        <v>1.1490701453298557E-2</v>
      </c>
      <c r="EJ135" s="27">
        <f t="shared" si="273"/>
        <v>2.0812713116285892</v>
      </c>
      <c r="EK135" s="27">
        <f t="shared" ca="1" si="186"/>
        <v>0</v>
      </c>
      <c r="EL135" s="43">
        <f t="shared" ca="1" si="187"/>
        <v>0</v>
      </c>
      <c r="EM135" s="47"/>
      <c r="EN135" s="47"/>
      <c r="EO135" s="47"/>
      <c r="EP135" s="47"/>
      <c r="EQ135" s="47"/>
      <c r="ER135" s="47"/>
      <c r="ES135" s="47"/>
      <c r="ET135" s="47"/>
      <c r="EU135" s="47"/>
      <c r="EV135" s="47"/>
      <c r="EW135" s="47"/>
      <c r="EX135" s="47"/>
      <c r="EY135" s="47"/>
      <c r="EZ135" s="47"/>
      <c r="FA135" s="25">
        <f t="shared" si="214"/>
        <v>124.746579</v>
      </c>
      <c r="FB135" s="26">
        <f t="shared" si="274"/>
        <v>1</v>
      </c>
      <c r="FC135" s="23">
        <f t="shared" si="275"/>
        <v>1.1490701453298557E-2</v>
      </c>
      <c r="FD135" s="27">
        <f t="shared" si="276"/>
        <v>2.2954014374943563</v>
      </c>
      <c r="FE135" s="27">
        <f t="shared" ca="1" si="188"/>
        <v>-9.5107278954321695E-2</v>
      </c>
      <c r="FF135" s="43">
        <f t="shared" ca="1" si="189"/>
        <v>0</v>
      </c>
      <c r="FG135" s="25">
        <f t="shared" si="215"/>
        <v>124.746579</v>
      </c>
      <c r="FH135" s="26">
        <f t="shared" si="277"/>
        <v>1</v>
      </c>
      <c r="FI135" s="23">
        <f t="shared" si="278"/>
        <v>1.1490701453298557E-2</v>
      </c>
      <c r="FJ135" s="27">
        <f t="shared" si="279"/>
        <v>2.1655350205469905</v>
      </c>
      <c r="FK135" s="27">
        <f t="shared" ca="1" si="190"/>
        <v>0</v>
      </c>
      <c r="FL135" s="43">
        <f t="shared" ca="1" si="191"/>
        <v>0</v>
      </c>
      <c r="FM135" s="47"/>
      <c r="FN135" s="47"/>
    </row>
    <row r="136" spans="1:170" x14ac:dyDescent="0.2">
      <c r="A136" s="30">
        <v>28794</v>
      </c>
      <c r="B136" s="34">
        <v>136.90288000000001</v>
      </c>
      <c r="C136" s="23">
        <v>6.1072881357593367E-3</v>
      </c>
      <c r="D136" s="24">
        <f t="shared" si="143"/>
        <v>-1.9487859703052113E-2</v>
      </c>
      <c r="E136" s="25" t="e">
        <f>#N/A</f>
        <v>#N/A</v>
      </c>
      <c r="F136" s="26">
        <v>1</v>
      </c>
      <c r="G136" s="23">
        <f t="shared" si="216"/>
        <v>-1.9487859703052113E-2</v>
      </c>
      <c r="H136" s="27">
        <f t="shared" si="217"/>
        <v>1.5559956855841008</v>
      </c>
      <c r="I136" s="27">
        <f t="shared" ca="1" si="144"/>
        <v>-1.9487859703052113E-2</v>
      </c>
      <c r="J136" s="43">
        <f t="shared" ca="1" si="145"/>
        <v>0</v>
      </c>
      <c r="K136" s="25" t="e">
        <f>#N/A</f>
        <v>#N/A</v>
      </c>
      <c r="L136" s="26">
        <v>0</v>
      </c>
      <c r="M136" s="23">
        <f t="shared" si="218"/>
        <v>6.1072881357593367E-3</v>
      </c>
      <c r="N136" s="27">
        <f t="shared" si="219"/>
        <v>1.5002385204490924</v>
      </c>
      <c r="O136" s="27">
        <f t="shared" ca="1" si="146"/>
        <v>0</v>
      </c>
      <c r="P136" s="43">
        <f t="shared" ca="1" si="147"/>
        <v>0</v>
      </c>
      <c r="Q136" s="25">
        <f t="shared" si="192"/>
        <v>126.73422500000001</v>
      </c>
      <c r="R136" s="26">
        <f t="shared" si="220"/>
        <v>1</v>
      </c>
      <c r="S136" s="23">
        <f t="shared" si="221"/>
        <v>-1.9487859703052113E-2</v>
      </c>
      <c r="T136" s="27">
        <f t="shared" si="222"/>
        <v>2.1954888143601807</v>
      </c>
      <c r="U136" s="27">
        <f t="shared" ca="1" si="148"/>
        <v>-1.9487859703052113E-2</v>
      </c>
      <c r="V136" s="43">
        <f t="shared" ca="1" si="149"/>
        <v>0</v>
      </c>
      <c r="W136" s="25">
        <f t="shared" si="193"/>
        <v>138.26336500000002</v>
      </c>
      <c r="X136" s="26">
        <f t="shared" si="223"/>
        <v>1</v>
      </c>
      <c r="Y136" s="23">
        <f t="shared" si="224"/>
        <v>-1.9487859703052113E-2</v>
      </c>
      <c r="Z136" s="27">
        <f t="shared" si="225"/>
        <v>1.3345755189769168</v>
      </c>
      <c r="AA136" s="27">
        <f t="shared" ca="1" si="150"/>
        <v>-1.9487859703052113E-2</v>
      </c>
      <c r="AB136" s="43">
        <f t="shared" ca="1" si="151"/>
        <v>0</v>
      </c>
      <c r="AC136" s="25">
        <f t="shared" si="194"/>
        <v>135.13189199999999</v>
      </c>
      <c r="AD136" s="26">
        <f t="shared" si="226"/>
        <v>1</v>
      </c>
      <c r="AE136" s="23">
        <f t="shared" si="227"/>
        <v>-1.9487859703052113E-2</v>
      </c>
      <c r="AF136" s="27">
        <f t="shared" si="228"/>
        <v>1.5559772717638323</v>
      </c>
      <c r="AG136" s="27">
        <f t="shared" ca="1" si="152"/>
        <v>-1.9487859703052113E-2</v>
      </c>
      <c r="AH136" s="43">
        <f t="shared" ca="1" si="153"/>
        <v>0</v>
      </c>
      <c r="AI136" s="25">
        <f t="shared" si="195"/>
        <v>126.73422500000001</v>
      </c>
      <c r="AJ136" s="26">
        <f t="shared" si="229"/>
        <v>1</v>
      </c>
      <c r="AK136" s="23">
        <f t="shared" si="230"/>
        <v>-1.9487859703052113E-2</v>
      </c>
      <c r="AL136" s="27">
        <f t="shared" si="231"/>
        <v>2.1954888143601807</v>
      </c>
      <c r="AM136" s="27">
        <f t="shared" ca="1" si="154"/>
        <v>-1.9487859703052113E-2</v>
      </c>
      <c r="AN136" s="43">
        <f t="shared" ca="1" si="155"/>
        <v>0</v>
      </c>
      <c r="AO136" s="25">
        <f t="shared" si="196"/>
        <v>126.73422500000001</v>
      </c>
      <c r="AP136" s="34">
        <f t="shared" si="232"/>
        <v>1</v>
      </c>
      <c r="AQ136" s="23">
        <f t="shared" si="233"/>
        <v>-1.9487859703052113E-2</v>
      </c>
      <c r="AR136" s="27">
        <f t="shared" si="234"/>
        <v>1.669274063653992</v>
      </c>
      <c r="AS136" s="27">
        <f t="shared" ca="1" si="156"/>
        <v>-1.9487859703052113E-2</v>
      </c>
      <c r="AT136" s="43">
        <f t="shared" ca="1" si="157"/>
        <v>0</v>
      </c>
      <c r="AU136" s="25">
        <f t="shared" si="197"/>
        <v>135.13189199999999</v>
      </c>
      <c r="AV136" s="26">
        <f t="shared" si="235"/>
        <v>1</v>
      </c>
      <c r="AW136" s="23">
        <f t="shared" si="236"/>
        <v>-1.9487859703052113E-2</v>
      </c>
      <c r="AX136" s="27">
        <f t="shared" si="237"/>
        <v>1.5873934094576361</v>
      </c>
      <c r="AY136" s="27">
        <f t="shared" ca="1" si="158"/>
        <v>-1.9487859703052113E-2</v>
      </c>
      <c r="AZ136" s="43">
        <f t="shared" ca="1" si="159"/>
        <v>0</v>
      </c>
      <c r="BA136" s="25">
        <f t="shared" si="198"/>
        <v>135.13189199999999</v>
      </c>
      <c r="BB136" s="26">
        <f t="shared" si="238"/>
        <v>1</v>
      </c>
      <c r="BC136" s="23">
        <f t="shared" si="239"/>
        <v>-1.9487859703052113E-2</v>
      </c>
      <c r="BD136" s="27">
        <f t="shared" si="240"/>
        <v>2.0627654980085266</v>
      </c>
      <c r="BE136" s="27">
        <f t="shared" ca="1" si="160"/>
        <v>-1.9487859703052113E-2</v>
      </c>
      <c r="BF136" s="43">
        <f t="shared" ca="1" si="161"/>
        <v>0</v>
      </c>
      <c r="BG136" s="25">
        <f t="shared" si="199"/>
        <v>126.73422500000001</v>
      </c>
      <c r="BH136" s="26">
        <f t="shared" si="241"/>
        <v>1</v>
      </c>
      <c r="BI136" s="23">
        <f t="shared" si="242"/>
        <v>-1.9487859703052113E-2</v>
      </c>
      <c r="BJ136" s="27">
        <f t="shared" si="243"/>
        <v>2.0369170267813645</v>
      </c>
      <c r="BK136" s="27">
        <f t="shared" ca="1" si="162"/>
        <v>-1.9487859703052113E-2</v>
      </c>
      <c r="BL136" s="43">
        <f t="shared" ca="1" si="163"/>
        <v>0</v>
      </c>
      <c r="BM136" s="25">
        <f t="shared" si="200"/>
        <v>133.38334833333334</v>
      </c>
      <c r="BN136" s="26">
        <f t="shared" si="244"/>
        <v>1</v>
      </c>
      <c r="BO136" s="23">
        <f t="shared" si="245"/>
        <v>-1.9487859703052113E-2</v>
      </c>
      <c r="BP136" s="27">
        <f t="shared" si="246"/>
        <v>2.1116901788019056</v>
      </c>
      <c r="BQ136" s="27">
        <f t="shared" ca="1" si="164"/>
        <v>-1.9487859703052113E-2</v>
      </c>
      <c r="BR136" s="43">
        <f t="shared" ca="1" si="165"/>
        <v>0</v>
      </c>
      <c r="BS136" s="25">
        <f t="shared" si="201"/>
        <v>126.73422500000001</v>
      </c>
      <c r="BT136" s="34">
        <f t="shared" si="247"/>
        <v>1</v>
      </c>
      <c r="BU136" s="23">
        <f t="shared" si="248"/>
        <v>-1.9487859703052113E-2</v>
      </c>
      <c r="BV136" s="27">
        <f t="shared" si="249"/>
        <v>1.9488126375680004</v>
      </c>
      <c r="BW136" s="27">
        <f t="shared" ca="1" si="166"/>
        <v>-1.9487859703052113E-2</v>
      </c>
      <c r="BX136" s="43">
        <f t="shared" ca="1" si="167"/>
        <v>0</v>
      </c>
      <c r="BY136" s="25">
        <f t="shared" si="202"/>
        <v>138.26336500000002</v>
      </c>
      <c r="BZ136" s="50">
        <f>IF($B135&gt;=BY135,MIN(1,1/$CA$15+BZ135),0)</f>
        <v>1</v>
      </c>
      <c r="CA136" s="23">
        <f t="shared" si="250"/>
        <v>-1.9487859703052113E-2</v>
      </c>
      <c r="CB136" s="27">
        <f t="shared" si="251"/>
        <v>1.4095482492012277</v>
      </c>
      <c r="CC136" s="27">
        <f t="shared" ca="1" si="168"/>
        <v>-1.9487859703052113E-2</v>
      </c>
      <c r="CD136" s="43">
        <f t="shared" ca="1" si="169"/>
        <v>0</v>
      </c>
      <c r="CE136" s="25">
        <f t="shared" si="203"/>
        <v>135.13189199999999</v>
      </c>
      <c r="CF136" s="34">
        <f>IF($B135&gt;=CE135,MIN(1,1/$CA$15+CF135),0)</f>
        <v>1</v>
      </c>
      <c r="CG136" s="23">
        <f t="shared" si="252"/>
        <v>-1.9487859703052113E-2</v>
      </c>
      <c r="CH136" s="27">
        <f t="shared" si="253"/>
        <v>1.5631475241605615</v>
      </c>
      <c r="CI136" s="27">
        <f t="shared" ca="1" si="170"/>
        <v>-1.9487859703052113E-2</v>
      </c>
      <c r="CJ136" s="43">
        <f t="shared" ca="1" si="171"/>
        <v>0</v>
      </c>
      <c r="CK136" s="25">
        <f t="shared" si="204"/>
        <v>126.73422500000001</v>
      </c>
      <c r="CL136" s="34">
        <f>IF($B135&gt;=CK135,MIN(1,1/$CA$15+CL135),0)</f>
        <v>1</v>
      </c>
      <c r="CM136" s="23">
        <f t="shared" si="254"/>
        <v>-1.9487859703052113E-2</v>
      </c>
      <c r="CN136" s="27">
        <f t="shared" si="255"/>
        <v>2.1142895592867919</v>
      </c>
      <c r="CO136" s="27">
        <f t="shared" ca="1" si="172"/>
        <v>-1.9487859703052113E-2</v>
      </c>
      <c r="CP136" s="43">
        <f t="shared" ca="1" si="173"/>
        <v>0</v>
      </c>
      <c r="CQ136" s="25">
        <f t="shared" si="205"/>
        <v>120.225685</v>
      </c>
      <c r="CR136" s="34">
        <f>IF($B135&gt;=CQ135,MIN(1,1/$CA$15+CR135),0)</f>
        <v>1</v>
      </c>
      <c r="CS136" s="23">
        <f t="shared" si="256"/>
        <v>-1.9487859703052113E-2</v>
      </c>
      <c r="CT136" s="27">
        <f t="shared" si="257"/>
        <v>1.8280525573685422</v>
      </c>
      <c r="CU136" s="27">
        <f t="shared" ca="1" si="174"/>
        <v>-1.9487859703052113E-2</v>
      </c>
      <c r="CV136" s="43">
        <f t="shared" ca="1" si="175"/>
        <v>0</v>
      </c>
      <c r="CW136" s="25">
        <f t="shared" si="206"/>
        <v>126.73422500000001</v>
      </c>
      <c r="CX136" s="34">
        <f t="shared" si="258"/>
        <v>1</v>
      </c>
      <c r="CY136" s="23">
        <f t="shared" si="259"/>
        <v>-1.9487859703052113E-2</v>
      </c>
      <c r="CZ136" s="27">
        <f t="shared" si="260"/>
        <v>1.7217571694585696</v>
      </c>
      <c r="DA136" s="27">
        <f t="shared" ca="1" si="176"/>
        <v>-1.9487859703052113E-2</v>
      </c>
      <c r="DB136" s="43">
        <f t="shared" ca="1" si="177"/>
        <v>0</v>
      </c>
      <c r="DC136" s="25">
        <f t="shared" si="207"/>
        <v>126.73422500000001</v>
      </c>
      <c r="DD136" s="34">
        <f t="shared" si="208"/>
        <v>1</v>
      </c>
      <c r="DE136" s="23">
        <f t="shared" si="261"/>
        <v>-1.9487859703052113E-2</v>
      </c>
      <c r="DF136" s="27">
        <f t="shared" si="262"/>
        <v>1.7794623956637425</v>
      </c>
      <c r="DG136" s="27">
        <f t="shared" ca="1" si="141"/>
        <v>-1.9487859703052113E-2</v>
      </c>
      <c r="DH136" s="43">
        <f t="shared" ca="1" si="142"/>
        <v>0</v>
      </c>
      <c r="DI136" s="25">
        <f t="shared" si="209"/>
        <v>138.26336500000002</v>
      </c>
      <c r="DJ136" s="26">
        <f>IF(DJ135=0,IF($B135&gt;=$DK$14*DI135,1,0),IF($B135&lt;DI135*$DK$16,0,1))</f>
        <v>1</v>
      </c>
      <c r="DK136" s="23">
        <f t="shared" si="263"/>
        <v>-1.9487859703052113E-2</v>
      </c>
      <c r="DL136" s="27">
        <f t="shared" si="264"/>
        <v>1.9779093866034243</v>
      </c>
      <c r="DM136" s="27">
        <f t="shared" ca="1" si="178"/>
        <v>-1.9487859703052113E-2</v>
      </c>
      <c r="DN136" s="43">
        <f t="shared" ca="1" si="179"/>
        <v>0</v>
      </c>
      <c r="DO136" s="25">
        <f t="shared" si="210"/>
        <v>135.13189199999999</v>
      </c>
      <c r="DP136" s="26">
        <f>IF(DP135=0,IF($B135&gt;=$DK$14*DO135,1,0),IF($B135&lt;DO135*$DK$16,0,1))</f>
        <v>1</v>
      </c>
      <c r="DQ136" s="23">
        <f t="shared" si="265"/>
        <v>-1.9487859703052113E-2</v>
      </c>
      <c r="DR136" s="27">
        <f t="shared" si="266"/>
        <v>1.9469987154232014</v>
      </c>
      <c r="DS136" s="27">
        <f t="shared" ca="1" si="180"/>
        <v>-1.9487859703052113E-2</v>
      </c>
      <c r="DT136" s="43">
        <f t="shared" ca="1" si="181"/>
        <v>0</v>
      </c>
      <c r="DU136" s="25">
        <f t="shared" si="211"/>
        <v>126.73422500000001</v>
      </c>
      <c r="DV136" s="26">
        <f>IF(DV135=0,IF($B135&gt;=$DK$14*DU135,1,0),IF($B135&lt;DU135*$DK$16,0,1))</f>
        <v>1</v>
      </c>
      <c r="DW136" s="23">
        <f t="shared" si="267"/>
        <v>-1.9487859703052113E-2</v>
      </c>
      <c r="DX136" s="27">
        <f t="shared" si="268"/>
        <v>2.2446231160189245</v>
      </c>
      <c r="DY136" s="27">
        <f t="shared" ca="1" si="182"/>
        <v>-1.9487859703052224E-2</v>
      </c>
      <c r="DZ136" s="43">
        <f t="shared" ca="1" si="183"/>
        <v>0</v>
      </c>
      <c r="EA136" s="25">
        <f t="shared" si="212"/>
        <v>120.225685</v>
      </c>
      <c r="EB136" s="26">
        <f>IF(EB135=0,IF($B135&gt;=$DK$14*EA135,1,0),IF($B135&lt;EA135*$DK$16,0,1))</f>
        <v>1</v>
      </c>
      <c r="EC136" s="23">
        <f t="shared" si="269"/>
        <v>-1.9487859703052113E-2</v>
      </c>
      <c r="ED136" s="27">
        <f t="shared" si="270"/>
        <v>1.9584957283704132</v>
      </c>
      <c r="EE136" s="27">
        <f t="shared" ca="1" si="184"/>
        <v>-1.9487859703052113E-2</v>
      </c>
      <c r="EF136" s="43">
        <f t="shared" ca="1" si="185"/>
        <v>0</v>
      </c>
      <c r="EG136" s="25">
        <f t="shared" si="213"/>
        <v>126.73422500000001</v>
      </c>
      <c r="EH136" s="34">
        <f t="shared" si="271"/>
        <v>1</v>
      </c>
      <c r="EI136" s="23">
        <f t="shared" si="272"/>
        <v>-1.9487859703052113E-2</v>
      </c>
      <c r="EJ136" s="27">
        <f t="shared" si="273"/>
        <v>2.0407117883035841</v>
      </c>
      <c r="EK136" s="27">
        <f t="shared" ca="1" si="186"/>
        <v>-1.9487859703052113E-2</v>
      </c>
      <c r="EL136" s="43">
        <f t="shared" ca="1" si="187"/>
        <v>0</v>
      </c>
      <c r="EM136" s="47"/>
      <c r="EN136" s="47"/>
      <c r="EO136" s="47"/>
      <c r="EP136" s="47"/>
      <c r="EQ136" s="47"/>
      <c r="ER136" s="47"/>
      <c r="ES136" s="47"/>
      <c r="ET136" s="47"/>
      <c r="EU136" s="47"/>
      <c r="EV136" s="47"/>
      <c r="EW136" s="47"/>
      <c r="EX136" s="47"/>
      <c r="EY136" s="47"/>
      <c r="EZ136" s="47"/>
      <c r="FA136" s="25">
        <f t="shared" si="214"/>
        <v>126.73422500000001</v>
      </c>
      <c r="FB136" s="26">
        <f t="shared" si="274"/>
        <v>1</v>
      </c>
      <c r="FC136" s="23">
        <f t="shared" si="275"/>
        <v>-1.9487859703052113E-2</v>
      </c>
      <c r="FD136" s="27">
        <f t="shared" si="276"/>
        <v>2.2506689763182823</v>
      </c>
      <c r="FE136" s="27">
        <f t="shared" ca="1" si="188"/>
        <v>-0.1127417013483728</v>
      </c>
      <c r="FF136" s="43">
        <f t="shared" ca="1" si="189"/>
        <v>0</v>
      </c>
      <c r="FG136" s="25">
        <f t="shared" si="215"/>
        <v>126.73422500000001</v>
      </c>
      <c r="FH136" s="26">
        <f t="shared" si="277"/>
        <v>1</v>
      </c>
      <c r="FI136" s="23">
        <f t="shared" si="278"/>
        <v>-1.9487859703052113E-2</v>
      </c>
      <c r="FJ136" s="27">
        <f t="shared" si="279"/>
        <v>2.1233333778845247</v>
      </c>
      <c r="FK136" s="27">
        <f t="shared" ca="1" si="190"/>
        <v>-1.9487859703052113E-2</v>
      </c>
      <c r="FL136" s="43">
        <f t="shared" ca="1" si="191"/>
        <v>0</v>
      </c>
      <c r="FM136" s="47"/>
      <c r="FN136" s="47"/>
    </row>
    <row r="137" spans="1:170" x14ac:dyDescent="0.2">
      <c r="A137" s="30">
        <v>28824</v>
      </c>
      <c r="B137" s="34">
        <v>131.87434999999999</v>
      </c>
      <c r="C137" s="23">
        <v>5.9590919878151904E-3</v>
      </c>
      <c r="D137" s="24">
        <f t="shared" si="143"/>
        <v>-3.6730637076444417E-2</v>
      </c>
      <c r="E137" s="25" t="e">
        <f>#N/A</f>
        <v>#N/A</v>
      </c>
      <c r="F137" s="26">
        <v>1</v>
      </c>
      <c r="G137" s="23">
        <f t="shared" si="216"/>
        <v>-3.6730637076444417E-2</v>
      </c>
      <c r="H137" s="27">
        <f t="shared" si="217"/>
        <v>1.4988429727643979</v>
      </c>
      <c r="I137" s="27">
        <f t="shared" ca="1" si="144"/>
        <v>-5.5502695277347081E-2</v>
      </c>
      <c r="J137" s="43">
        <f t="shared" ca="1" si="145"/>
        <v>0</v>
      </c>
      <c r="K137" s="25" t="e">
        <f>#N/A</f>
        <v>#N/A</v>
      </c>
      <c r="L137" s="26">
        <v>0</v>
      </c>
      <c r="M137" s="23">
        <f t="shared" si="218"/>
        <v>5.9590919878151904E-3</v>
      </c>
      <c r="N137" s="27">
        <f t="shared" si="219"/>
        <v>1.5091785797961124</v>
      </c>
      <c r="O137" s="27">
        <f t="shared" ca="1" si="146"/>
        <v>0</v>
      </c>
      <c r="P137" s="43">
        <f t="shared" ca="1" si="147"/>
        <v>0</v>
      </c>
      <c r="Q137" s="25">
        <f t="shared" si="192"/>
        <v>128.56851700000001</v>
      </c>
      <c r="R137" s="26">
        <f t="shared" si="220"/>
        <v>1</v>
      </c>
      <c r="S137" s="23">
        <f t="shared" si="221"/>
        <v>-3.6730637076444417E-2</v>
      </c>
      <c r="T137" s="27">
        <f t="shared" si="222"/>
        <v>2.1148471115145235</v>
      </c>
      <c r="U137" s="27">
        <f t="shared" ca="1" si="148"/>
        <v>-5.5502695277347081E-2</v>
      </c>
      <c r="V137" s="43">
        <f t="shared" ca="1" si="149"/>
        <v>0</v>
      </c>
      <c r="W137" s="25">
        <f t="shared" si="193"/>
        <v>134.38861500000002</v>
      </c>
      <c r="X137" s="26">
        <f t="shared" si="223"/>
        <v>0</v>
      </c>
      <c r="Y137" s="23">
        <f t="shared" si="224"/>
        <v>5.9590919878151904E-3</v>
      </c>
      <c r="Z137" s="27">
        <f t="shared" si="225"/>
        <v>1.3425283772591865</v>
      </c>
      <c r="AA137" s="27">
        <f t="shared" ca="1" si="150"/>
        <v>-1.3644897663853017E-2</v>
      </c>
      <c r="AB137" s="43">
        <f t="shared" ca="1" si="151"/>
        <v>0</v>
      </c>
      <c r="AC137" s="25">
        <f t="shared" si="194"/>
        <v>136.276836</v>
      </c>
      <c r="AD137" s="26">
        <f t="shared" si="226"/>
        <v>1</v>
      </c>
      <c r="AE137" s="23">
        <f t="shared" si="227"/>
        <v>-3.6730637076444417E-2</v>
      </c>
      <c r="AF137" s="27">
        <f t="shared" si="228"/>
        <v>1.4988252352954787</v>
      </c>
      <c r="AG137" s="27">
        <f t="shared" ca="1" si="152"/>
        <v>-5.5502695277347081E-2</v>
      </c>
      <c r="AH137" s="43">
        <f t="shared" ca="1" si="153"/>
        <v>0</v>
      </c>
      <c r="AI137" s="25">
        <f t="shared" si="195"/>
        <v>128.56851700000001</v>
      </c>
      <c r="AJ137" s="26">
        <f t="shared" si="229"/>
        <v>1</v>
      </c>
      <c r="AK137" s="23">
        <f t="shared" si="230"/>
        <v>-3.6730637076444417E-2</v>
      </c>
      <c r="AL137" s="27">
        <f t="shared" si="231"/>
        <v>2.1148471115145235</v>
      </c>
      <c r="AM137" s="27">
        <f t="shared" ca="1" si="154"/>
        <v>-5.5502695277347081E-2</v>
      </c>
      <c r="AN137" s="43">
        <f t="shared" ca="1" si="155"/>
        <v>0</v>
      </c>
      <c r="AO137" s="25">
        <f t="shared" si="196"/>
        <v>128.56851700000001</v>
      </c>
      <c r="AP137" s="34">
        <f t="shared" si="232"/>
        <v>0.66666666666666663</v>
      </c>
      <c r="AQ137" s="23">
        <f t="shared" si="233"/>
        <v>-2.2500727388357882E-2</v>
      </c>
      <c r="AR137" s="27">
        <f t="shared" si="234"/>
        <v>1.6317141830112571</v>
      </c>
      <c r="AS137" s="27">
        <f t="shared" ca="1" si="156"/>
        <v>-4.1550096072848985E-2</v>
      </c>
      <c r="AT137" s="43">
        <f t="shared" ca="1" si="157"/>
        <v>0</v>
      </c>
      <c r="AU137" s="25">
        <f t="shared" si="197"/>
        <v>136.276836</v>
      </c>
      <c r="AV137" s="26">
        <f t="shared" si="235"/>
        <v>1</v>
      </c>
      <c r="AW137" s="23">
        <f t="shared" si="236"/>
        <v>-3.6730637076444417E-2</v>
      </c>
      <c r="AX137" s="27">
        <f t="shared" si="237"/>
        <v>1.5290874382373079</v>
      </c>
      <c r="AY137" s="27">
        <f t="shared" ca="1" si="158"/>
        <v>-5.5502695277347081E-2</v>
      </c>
      <c r="AZ137" s="43">
        <f t="shared" ca="1" si="159"/>
        <v>0</v>
      </c>
      <c r="BA137" s="25">
        <f t="shared" si="198"/>
        <v>136.276836</v>
      </c>
      <c r="BB137" s="26">
        <f t="shared" si="238"/>
        <v>1</v>
      </c>
      <c r="BC137" s="23">
        <f t="shared" si="239"/>
        <v>-3.6730637076444417E-2</v>
      </c>
      <c r="BD137" s="27">
        <f t="shared" si="240"/>
        <v>1.9869988071273643</v>
      </c>
      <c r="BE137" s="27">
        <f t="shared" ca="1" si="160"/>
        <v>-5.5502695277347081E-2</v>
      </c>
      <c r="BF137" s="43">
        <f t="shared" ca="1" si="161"/>
        <v>0</v>
      </c>
      <c r="BG137" s="25">
        <f t="shared" si="199"/>
        <v>128.56851700000001</v>
      </c>
      <c r="BH137" s="26">
        <f t="shared" si="241"/>
        <v>1</v>
      </c>
      <c r="BI137" s="23">
        <f t="shared" si="242"/>
        <v>-3.6730637076444417E-2</v>
      </c>
      <c r="BJ137" s="27">
        <f t="shared" si="243"/>
        <v>1.962099766715828</v>
      </c>
      <c r="BK137" s="27">
        <f t="shared" ca="1" si="162"/>
        <v>-5.5502695277347081E-2</v>
      </c>
      <c r="BL137" s="43">
        <f t="shared" ca="1" si="163"/>
        <v>0</v>
      </c>
      <c r="BM137" s="25">
        <f t="shared" si="200"/>
        <v>134.58896833333333</v>
      </c>
      <c r="BN137" s="26">
        <f t="shared" si="244"/>
        <v>1</v>
      </c>
      <c r="BO137" s="23">
        <f t="shared" si="245"/>
        <v>-3.6730637076444417E-2</v>
      </c>
      <c r="BP137" s="27">
        <f t="shared" si="246"/>
        <v>2.0341264532264409</v>
      </c>
      <c r="BQ137" s="27">
        <f t="shared" ca="1" si="164"/>
        <v>-5.5502695277347081E-2</v>
      </c>
      <c r="BR137" s="43">
        <f t="shared" ca="1" si="165"/>
        <v>0</v>
      </c>
      <c r="BS137" s="25">
        <f t="shared" si="201"/>
        <v>128.56851700000001</v>
      </c>
      <c r="BT137" s="34">
        <f t="shared" si="247"/>
        <v>1</v>
      </c>
      <c r="BU137" s="23">
        <f t="shared" si="248"/>
        <v>-3.6730637076444417E-2</v>
      </c>
      <c r="BV137" s="27">
        <f t="shared" si="249"/>
        <v>1.8772315078475017</v>
      </c>
      <c r="BW137" s="27">
        <f t="shared" ca="1" si="166"/>
        <v>-5.5502695277347081E-2</v>
      </c>
      <c r="BX137" s="43">
        <f t="shared" ca="1" si="167"/>
        <v>0</v>
      </c>
      <c r="BY137" s="25">
        <f t="shared" si="202"/>
        <v>134.38861500000002</v>
      </c>
      <c r="BZ137" s="50">
        <f>IF($B136&gt;=BY136,MIN(1,1/$CA$15+BZ136),0)</f>
        <v>0</v>
      </c>
      <c r="CA137" s="23">
        <f t="shared" si="250"/>
        <v>5.9590919878151904E-3</v>
      </c>
      <c r="CB137" s="27">
        <f t="shared" si="251"/>
        <v>1.4179478768794815</v>
      </c>
      <c r="CC137" s="27">
        <f t="shared" ca="1" si="168"/>
        <v>-1.3644897663853128E-2</v>
      </c>
      <c r="CD137" s="43">
        <f t="shared" ca="1" si="169"/>
        <v>0</v>
      </c>
      <c r="CE137" s="25">
        <f t="shared" si="203"/>
        <v>136.276836</v>
      </c>
      <c r="CF137" s="34">
        <f>IF($B136&gt;=CE136,MIN(1,1/$CA$15+CF136),0)</f>
        <v>1</v>
      </c>
      <c r="CG137" s="23">
        <f t="shared" si="252"/>
        <v>-3.6730637076444417E-2</v>
      </c>
      <c r="CH137" s="27">
        <f t="shared" si="253"/>
        <v>1.5057321197536773</v>
      </c>
      <c r="CI137" s="27">
        <f t="shared" ca="1" si="170"/>
        <v>-5.550269527734697E-2</v>
      </c>
      <c r="CJ137" s="43">
        <f t="shared" ca="1" si="171"/>
        <v>0</v>
      </c>
      <c r="CK137" s="25">
        <f t="shared" si="204"/>
        <v>128.56851700000001</v>
      </c>
      <c r="CL137" s="34">
        <f>IF($B136&gt;=CK136,MIN(1,1/$CA$15+CL136),0)</f>
        <v>1</v>
      </c>
      <c r="CM137" s="23">
        <f t="shared" si="254"/>
        <v>-3.6730637076444417E-2</v>
      </c>
      <c r="CN137" s="27">
        <f t="shared" si="255"/>
        <v>2.0366303568101132</v>
      </c>
      <c r="CO137" s="27">
        <f t="shared" ca="1" si="172"/>
        <v>-5.550269527734697E-2</v>
      </c>
      <c r="CP137" s="43">
        <f t="shared" ca="1" si="173"/>
        <v>0</v>
      </c>
      <c r="CQ137" s="25">
        <f t="shared" si="205"/>
        <v>121.26226700000002</v>
      </c>
      <c r="CR137" s="34">
        <f>IF($B136&gt;=CQ136,MIN(1,1/$CA$15+CR136),0)</f>
        <v>1</v>
      </c>
      <c r="CS137" s="23">
        <f t="shared" si="256"/>
        <v>-3.6730637076444417E-2</v>
      </c>
      <c r="CT137" s="27">
        <f t="shared" si="257"/>
        <v>1.7609070223271721</v>
      </c>
      <c r="CU137" s="27">
        <f t="shared" ca="1" si="174"/>
        <v>-5.5502695277347081E-2</v>
      </c>
      <c r="CV137" s="43">
        <f t="shared" ca="1" si="175"/>
        <v>0</v>
      </c>
      <c r="CW137" s="25">
        <f t="shared" si="206"/>
        <v>128.56851700000001</v>
      </c>
      <c r="CX137" s="34">
        <f t="shared" si="258"/>
        <v>0.75</v>
      </c>
      <c r="CY137" s="23">
        <f t="shared" si="259"/>
        <v>-2.6058204810379515E-2</v>
      </c>
      <c r="CZ137" s="27">
        <f t="shared" si="260"/>
        <v>1.676891268503079</v>
      </c>
      <c r="DA137" s="27">
        <f t="shared" ca="1" si="176"/>
        <v>-4.5038245873973537E-2</v>
      </c>
      <c r="DB137" s="43">
        <f t="shared" ca="1" si="177"/>
        <v>0</v>
      </c>
      <c r="DC137" s="25">
        <f t="shared" si="207"/>
        <v>128.56851700000001</v>
      </c>
      <c r="DD137" s="34">
        <f t="shared" si="208"/>
        <v>0.83333333333333326</v>
      </c>
      <c r="DE137" s="23">
        <f t="shared" si="261"/>
        <v>-2.8429856425060605E-2</v>
      </c>
      <c r="DF137" s="27">
        <f t="shared" si="262"/>
        <v>1.728872535241228</v>
      </c>
      <c r="DG137" s="27">
        <f t="shared" ca="1" si="141"/>
        <v>-4.7363679074723164E-2</v>
      </c>
      <c r="DH137" s="43">
        <f t="shared" ca="1" si="142"/>
        <v>0</v>
      </c>
      <c r="DI137" s="25">
        <f t="shared" si="209"/>
        <v>134.38861500000002</v>
      </c>
      <c r="DJ137" s="26">
        <f>IF(DJ136=0,IF($B136&gt;=$DK$14*DI136,1,0),IF($B136&lt;DI136*$DK$16,0,1))</f>
        <v>0</v>
      </c>
      <c r="DK137" s="23">
        <f t="shared" si="263"/>
        <v>5.9590919878151904E-3</v>
      </c>
      <c r="DL137" s="27">
        <f t="shared" si="264"/>
        <v>1.9896959305817572</v>
      </c>
      <c r="DM137" s="27">
        <f t="shared" ca="1" si="178"/>
        <v>-1.3644897663853017E-2</v>
      </c>
      <c r="DN137" s="43">
        <f t="shared" ca="1" si="179"/>
        <v>0</v>
      </c>
      <c r="DO137" s="25">
        <f t="shared" si="210"/>
        <v>136.276836</v>
      </c>
      <c r="DP137" s="26">
        <f>IF(DP136=0,IF($B136&gt;=$DK$14*DO136,1,0),IF($B136&lt;DO136*$DK$16,0,1))</f>
        <v>1</v>
      </c>
      <c r="DQ137" s="23">
        <f t="shared" si="265"/>
        <v>-3.6730637076444417E-2</v>
      </c>
      <c r="DR137" s="27">
        <f t="shared" si="266"/>
        <v>1.8754842122186883</v>
      </c>
      <c r="DS137" s="27">
        <f t="shared" ca="1" si="180"/>
        <v>-5.5502695277347081E-2</v>
      </c>
      <c r="DT137" s="43">
        <f t="shared" ca="1" si="181"/>
        <v>0</v>
      </c>
      <c r="DU137" s="25">
        <f t="shared" si="211"/>
        <v>128.56851700000001</v>
      </c>
      <c r="DV137" s="26">
        <f>IF(DV136=0,IF($B136&gt;=$DK$14*DU136,1,0),IF($B136&lt;DU136*$DK$16,0,1))</f>
        <v>1</v>
      </c>
      <c r="DW137" s="23">
        <f t="shared" si="267"/>
        <v>-3.6730637076444417E-2</v>
      </c>
      <c r="DX137" s="27">
        <f t="shared" si="268"/>
        <v>2.1621766789710355</v>
      </c>
      <c r="DY137" s="27">
        <f t="shared" ca="1" si="182"/>
        <v>-5.5502695277347192E-2</v>
      </c>
      <c r="DZ137" s="43">
        <f t="shared" ca="1" si="183"/>
        <v>0</v>
      </c>
      <c r="EA137" s="25">
        <f t="shared" si="212"/>
        <v>121.26226700000002</v>
      </c>
      <c r="EB137" s="26">
        <f>IF(EB136=0,IF($B136&gt;=$DK$14*EA136,1,0),IF($B136&lt;EA136*$DK$16,0,1))</f>
        <v>1</v>
      </c>
      <c r="EC137" s="23">
        <f t="shared" si="269"/>
        <v>-3.6730637076444417E-2</v>
      </c>
      <c r="ED137" s="27">
        <f t="shared" si="270"/>
        <v>1.8865589325558729</v>
      </c>
      <c r="EE137" s="27">
        <f t="shared" ca="1" si="184"/>
        <v>-5.550269527734697E-2</v>
      </c>
      <c r="EF137" s="43">
        <f t="shared" ca="1" si="185"/>
        <v>0</v>
      </c>
      <c r="EG137" s="25">
        <f t="shared" si="213"/>
        <v>128.56851700000001</v>
      </c>
      <c r="EH137" s="34">
        <f t="shared" si="271"/>
        <v>0.75</v>
      </c>
      <c r="EI137" s="23">
        <f t="shared" si="272"/>
        <v>-2.6058204810379515E-2</v>
      </c>
      <c r="EJ137" s="27">
        <f t="shared" si="273"/>
        <v>1.9875345025650135</v>
      </c>
      <c r="EK137" s="27">
        <f t="shared" ca="1" si="186"/>
        <v>-4.5038245873973537E-2</v>
      </c>
      <c r="EL137" s="43">
        <f t="shared" ca="1" si="187"/>
        <v>0</v>
      </c>
      <c r="EM137" s="47"/>
      <c r="EN137" s="47"/>
      <c r="EO137" s="47"/>
      <c r="EP137" s="47"/>
      <c r="EQ137" s="47"/>
      <c r="ER137" s="47"/>
      <c r="ES137" s="47"/>
      <c r="ET137" s="47"/>
      <c r="EU137" s="47"/>
      <c r="EV137" s="47"/>
      <c r="EW137" s="47"/>
      <c r="EX137" s="47"/>
      <c r="EY137" s="47"/>
      <c r="EZ137" s="47"/>
      <c r="FA137" s="25">
        <f t="shared" si="214"/>
        <v>128.56851700000001</v>
      </c>
      <c r="FB137" s="26">
        <f t="shared" si="274"/>
        <v>1</v>
      </c>
      <c r="FC137" s="23">
        <f t="shared" si="275"/>
        <v>-3.6730637076444417E-2</v>
      </c>
      <c r="FD137" s="27">
        <f t="shared" si="276"/>
        <v>2.1680004709699228</v>
      </c>
      <c r="FE137" s="27">
        <f t="shared" ca="1" si="188"/>
        <v>-0.14533126390920936</v>
      </c>
      <c r="FF137" s="43">
        <f t="shared" ca="1" si="189"/>
        <v>0</v>
      </c>
      <c r="FG137" s="25">
        <f t="shared" si="215"/>
        <v>128.56851700000001</v>
      </c>
      <c r="FH137" s="26">
        <f t="shared" si="277"/>
        <v>1</v>
      </c>
      <c r="FI137" s="23">
        <f t="shared" si="278"/>
        <v>-3.6730637076444417E-2</v>
      </c>
      <c r="FJ137" s="27">
        <f t="shared" si="279"/>
        <v>2.0453419901891472</v>
      </c>
      <c r="FK137" s="27">
        <f t="shared" ca="1" si="190"/>
        <v>-5.5502695277347192E-2</v>
      </c>
      <c r="FL137" s="43">
        <f t="shared" ca="1" si="191"/>
        <v>0</v>
      </c>
      <c r="FM137" s="47"/>
      <c r="FN137" s="47"/>
    </row>
    <row r="138" spans="1:170" x14ac:dyDescent="0.2">
      <c r="A138" s="30">
        <v>28855</v>
      </c>
      <c r="B138" s="34">
        <v>136.35762</v>
      </c>
      <c r="C138" s="23">
        <v>5.9356706291591177E-3</v>
      </c>
      <c r="D138" s="24">
        <f t="shared" si="143"/>
        <v>3.3996527755397521E-2</v>
      </c>
      <c r="E138" s="25" t="e">
        <f>#N/A</f>
        <v>#N/A</v>
      </c>
      <c r="F138" s="26">
        <v>1</v>
      </c>
      <c r="G138" s="23">
        <f t="shared" si="216"/>
        <v>3.3996527755397521E-2</v>
      </c>
      <c r="H138" s="27">
        <f t="shared" si="217"/>
        <v>1.5497984294889653</v>
      </c>
      <c r="I138" s="27">
        <f t="shared" ca="1" si="144"/>
        <v>-2.3393066442445209E-2</v>
      </c>
      <c r="J138" s="43">
        <f t="shared" ca="1" si="145"/>
        <v>0</v>
      </c>
      <c r="K138" s="25" t="e">
        <f>#N/A</f>
        <v>#N/A</v>
      </c>
      <c r="L138" s="26">
        <v>0</v>
      </c>
      <c r="M138" s="23">
        <f t="shared" si="218"/>
        <v>5.9356706291591177E-3</v>
      </c>
      <c r="N138" s="27">
        <f t="shared" si="219"/>
        <v>1.5181365667663642</v>
      </c>
      <c r="O138" s="27">
        <f t="shared" ca="1" si="146"/>
        <v>0</v>
      </c>
      <c r="P138" s="43">
        <f t="shared" ca="1" si="147"/>
        <v>0</v>
      </c>
      <c r="Q138" s="25">
        <f t="shared" si="192"/>
        <v>130.93840400000002</v>
      </c>
      <c r="R138" s="26">
        <f t="shared" si="220"/>
        <v>1</v>
      </c>
      <c r="S138" s="23">
        <f t="shared" si="221"/>
        <v>3.3996527755397521E-2</v>
      </c>
      <c r="T138" s="27">
        <f t="shared" si="222"/>
        <v>2.1867445700395494</v>
      </c>
      <c r="U138" s="27">
        <f t="shared" ca="1" si="148"/>
        <v>-2.3393066442445209E-2</v>
      </c>
      <c r="V138" s="43">
        <f t="shared" ca="1" si="149"/>
        <v>0</v>
      </c>
      <c r="W138" s="25">
        <f t="shared" si="193"/>
        <v>134.11598499999999</v>
      </c>
      <c r="X138" s="26">
        <f t="shared" si="223"/>
        <v>0</v>
      </c>
      <c r="Y138" s="23">
        <f t="shared" si="224"/>
        <v>5.9356706291591177E-3</v>
      </c>
      <c r="Z138" s="27">
        <f t="shared" si="225"/>
        <v>1.3504971835168964</v>
      </c>
      <c r="AA138" s="27">
        <f t="shared" ca="1" si="150"/>
        <v>-7.7902186529952289E-3</v>
      </c>
      <c r="AB138" s="43">
        <f t="shared" ca="1" si="151"/>
        <v>0</v>
      </c>
      <c r="AC138" s="25">
        <f t="shared" si="194"/>
        <v>136.55928</v>
      </c>
      <c r="AD138" s="26">
        <f t="shared" si="226"/>
        <v>0</v>
      </c>
      <c r="AE138" s="23">
        <f t="shared" si="227"/>
        <v>5.9356706291591177E-3</v>
      </c>
      <c r="AF138" s="27">
        <f t="shared" si="228"/>
        <v>1.5077217682228645</v>
      </c>
      <c r="AG138" s="27">
        <f t="shared" ca="1" si="152"/>
        <v>-4.9896470366385004E-2</v>
      </c>
      <c r="AH138" s="43">
        <f t="shared" ca="1" si="153"/>
        <v>0</v>
      </c>
      <c r="AI138" s="25">
        <f t="shared" si="195"/>
        <v>130.93840400000002</v>
      </c>
      <c r="AJ138" s="26">
        <f t="shared" si="229"/>
        <v>1</v>
      </c>
      <c r="AK138" s="23">
        <f t="shared" si="230"/>
        <v>3.3996527755397521E-2</v>
      </c>
      <c r="AL138" s="27">
        <f t="shared" si="231"/>
        <v>2.1867445700395494</v>
      </c>
      <c r="AM138" s="27">
        <f t="shared" ca="1" si="154"/>
        <v>-2.3393066442445209E-2</v>
      </c>
      <c r="AN138" s="43">
        <f t="shared" ca="1" si="155"/>
        <v>0</v>
      </c>
      <c r="AO138" s="25">
        <f t="shared" si="196"/>
        <v>130.93840400000002</v>
      </c>
      <c r="AP138" s="34">
        <f t="shared" si="232"/>
        <v>0.33333333333333331</v>
      </c>
      <c r="AQ138" s="23">
        <f t="shared" si="233"/>
        <v>1.5289289671238585E-2</v>
      </c>
      <c r="AR138" s="27">
        <f t="shared" si="234"/>
        <v>1.6566619338159847</v>
      </c>
      <c r="AS138" s="27">
        <f t="shared" ca="1" si="156"/>
        <v>-2.6896077856335965E-2</v>
      </c>
      <c r="AT138" s="43">
        <f t="shared" ca="1" si="157"/>
        <v>0</v>
      </c>
      <c r="AU138" s="25">
        <f t="shared" si="197"/>
        <v>136.55928</v>
      </c>
      <c r="AV138" s="26">
        <f t="shared" si="235"/>
        <v>0</v>
      </c>
      <c r="AW138" s="23">
        <f t="shared" si="236"/>
        <v>5.9356706291591177E-3</v>
      </c>
      <c r="AX138" s="27">
        <f t="shared" si="237"/>
        <v>1.5381635976338692</v>
      </c>
      <c r="AY138" s="27">
        <f t="shared" ca="1" si="158"/>
        <v>-4.9896470366384893E-2</v>
      </c>
      <c r="AZ138" s="43">
        <f t="shared" ca="1" si="159"/>
        <v>0</v>
      </c>
      <c r="BA138" s="25">
        <f t="shared" si="198"/>
        <v>136.55928</v>
      </c>
      <c r="BB138" s="26">
        <f t="shared" si="238"/>
        <v>1</v>
      </c>
      <c r="BC138" s="23">
        <f t="shared" si="239"/>
        <v>3.3996527755397521E-2</v>
      </c>
      <c r="BD138" s="27">
        <f t="shared" si="240"/>
        <v>2.0545498672238116</v>
      </c>
      <c r="BE138" s="27">
        <f t="shared" ca="1" si="160"/>
        <v>-2.3393066442445209E-2</v>
      </c>
      <c r="BF138" s="43">
        <f t="shared" ca="1" si="161"/>
        <v>0</v>
      </c>
      <c r="BG138" s="25">
        <f t="shared" si="199"/>
        <v>130.93840400000002</v>
      </c>
      <c r="BH138" s="26">
        <f t="shared" si="241"/>
        <v>1</v>
      </c>
      <c r="BI138" s="23">
        <f t="shared" si="242"/>
        <v>3.3996527755397521E-2</v>
      </c>
      <c r="BJ138" s="27">
        <f t="shared" si="243"/>
        <v>2.0288043458938416</v>
      </c>
      <c r="BK138" s="27">
        <f t="shared" ca="1" si="162"/>
        <v>-2.3393066442445321E-2</v>
      </c>
      <c r="BL138" s="43">
        <f t="shared" ca="1" si="163"/>
        <v>0</v>
      </c>
      <c r="BM138" s="25">
        <f t="shared" si="200"/>
        <v>136.2903</v>
      </c>
      <c r="BN138" s="26">
        <f t="shared" si="244"/>
        <v>1</v>
      </c>
      <c r="BO138" s="23">
        <f t="shared" si="245"/>
        <v>3.3996527755397521E-2</v>
      </c>
      <c r="BP138" s="27">
        <f t="shared" si="246"/>
        <v>2.1032796896515418</v>
      </c>
      <c r="BQ138" s="27">
        <f t="shared" ca="1" si="164"/>
        <v>-2.3393066442445321E-2</v>
      </c>
      <c r="BR138" s="43">
        <f t="shared" ca="1" si="165"/>
        <v>0</v>
      </c>
      <c r="BS138" s="25">
        <f t="shared" si="201"/>
        <v>130.93840400000002</v>
      </c>
      <c r="BT138" s="34">
        <f t="shared" si="247"/>
        <v>0.75</v>
      </c>
      <c r="BU138" s="23">
        <f t="shared" si="248"/>
        <v>2.698131347383792E-2</v>
      </c>
      <c r="BV138" s="27">
        <f t="shared" si="249"/>
        <v>1.9278816796237006</v>
      </c>
      <c r="BW138" s="27">
        <f t="shared" ca="1" si="166"/>
        <v>-3.0018917423430214E-2</v>
      </c>
      <c r="BX138" s="43">
        <f t="shared" ca="1" si="167"/>
        <v>0</v>
      </c>
      <c r="BY138" s="25">
        <f t="shared" si="202"/>
        <v>134.11598499999999</v>
      </c>
      <c r="BZ138" s="50">
        <f>IF($B137&gt;=BY137,MIN(1,1/$CA$15+BZ137),0)</f>
        <v>0</v>
      </c>
      <c r="CA138" s="23">
        <f t="shared" si="250"/>
        <v>5.9356706291591177E-3</v>
      </c>
      <c r="CB138" s="27">
        <f t="shared" si="251"/>
        <v>1.4263643484459536</v>
      </c>
      <c r="CC138" s="27">
        <f t="shared" ca="1" si="168"/>
        <v>-7.7902186529952289E-3</v>
      </c>
      <c r="CD138" s="43">
        <f t="shared" ca="1" si="169"/>
        <v>0</v>
      </c>
      <c r="CE138" s="25">
        <f t="shared" si="203"/>
        <v>136.55928</v>
      </c>
      <c r="CF138" s="34">
        <f>IF($B137&gt;=CE137,MIN(1,1/$CA$15+CF137),0)</f>
        <v>0</v>
      </c>
      <c r="CG138" s="23">
        <f t="shared" si="252"/>
        <v>5.9356706291591177E-3</v>
      </c>
      <c r="CH138" s="27">
        <f t="shared" si="253"/>
        <v>1.5146696496722807</v>
      </c>
      <c r="CI138" s="27">
        <f t="shared" ca="1" si="170"/>
        <v>-4.9896470366384782E-2</v>
      </c>
      <c r="CJ138" s="43">
        <f t="shared" ca="1" si="171"/>
        <v>0</v>
      </c>
      <c r="CK138" s="25">
        <f t="shared" si="204"/>
        <v>130.93840400000002</v>
      </c>
      <c r="CL138" s="34">
        <f>IF($B137&gt;=CK137,MIN(1,1/$CA$15+CL137),0)</f>
        <v>1</v>
      </c>
      <c r="CM138" s="23">
        <f t="shared" si="254"/>
        <v>3.3996527755397521E-2</v>
      </c>
      <c r="CN138" s="27">
        <f t="shared" si="255"/>
        <v>2.1058687172628932</v>
      </c>
      <c r="CO138" s="27">
        <f t="shared" ca="1" si="172"/>
        <v>-2.3393066442445209E-2</v>
      </c>
      <c r="CP138" s="43">
        <f t="shared" ca="1" si="173"/>
        <v>0</v>
      </c>
      <c r="CQ138" s="25">
        <f t="shared" si="205"/>
        <v>122.44999700000002</v>
      </c>
      <c r="CR138" s="34">
        <f>IF($B137&gt;=CQ137,MIN(1,1/$CA$15+CR137),0)</f>
        <v>1</v>
      </c>
      <c r="CS138" s="23">
        <f t="shared" si="256"/>
        <v>3.3996527755397521E-2</v>
      </c>
      <c r="CT138" s="27">
        <f t="shared" si="257"/>
        <v>1.8207717467863922</v>
      </c>
      <c r="CU138" s="27">
        <f t="shared" ca="1" si="174"/>
        <v>-2.3393066442445209E-2</v>
      </c>
      <c r="CV138" s="43">
        <f t="shared" ca="1" si="175"/>
        <v>0</v>
      </c>
      <c r="CW138" s="25">
        <f t="shared" si="206"/>
        <v>130.93840400000002</v>
      </c>
      <c r="CX138" s="34">
        <f t="shared" si="258"/>
        <v>0.5</v>
      </c>
      <c r="CY138" s="23">
        <f t="shared" si="259"/>
        <v>1.9966099192278319E-2</v>
      </c>
      <c r="CZ138" s="27">
        <f t="shared" si="260"/>
        <v>1.7103722459046768</v>
      </c>
      <c r="DA138" s="27">
        <f t="shared" ca="1" si="176"/>
        <v>-2.5971384766261263E-2</v>
      </c>
      <c r="DB138" s="43">
        <f t="shared" ca="1" si="177"/>
        <v>0</v>
      </c>
      <c r="DC138" s="25">
        <f t="shared" si="207"/>
        <v>130.93840400000002</v>
      </c>
      <c r="DD138" s="34">
        <f t="shared" si="208"/>
        <v>0.54166666666666663</v>
      </c>
      <c r="DE138" s="23">
        <f t="shared" si="261"/>
        <v>2.074556744578494E-2</v>
      </c>
      <c r="DF138" s="27">
        <f t="shared" si="262"/>
        <v>1.7647389770262403</v>
      </c>
      <c r="DG138" s="27">
        <f t="shared" ca="1" si="141"/>
        <v>-2.7600698027663295E-2</v>
      </c>
      <c r="DH138" s="43">
        <f t="shared" ca="1" si="142"/>
        <v>0</v>
      </c>
      <c r="DI138" s="25">
        <f t="shared" si="209"/>
        <v>134.11598499999999</v>
      </c>
      <c r="DJ138" s="26">
        <f>IF(DJ137=0,IF($B137&gt;=$DK$14*DI137,1,0),IF($B137&lt;DI137*$DK$16,0,1))</f>
        <v>0</v>
      </c>
      <c r="DK138" s="23">
        <f t="shared" si="263"/>
        <v>5.9356706291591177E-3</v>
      </c>
      <c r="DL138" s="27">
        <f t="shared" si="264"/>
        <v>2.0015061102778686</v>
      </c>
      <c r="DM138" s="27">
        <f t="shared" ca="1" si="178"/>
        <v>-7.7902186529952289E-3</v>
      </c>
      <c r="DN138" s="43">
        <f t="shared" ca="1" si="179"/>
        <v>0</v>
      </c>
      <c r="DO138" s="25">
        <f t="shared" si="210"/>
        <v>136.55928</v>
      </c>
      <c r="DP138" s="26">
        <f>IF(DP137=0,IF($B137&gt;=$DK$14*DO137,1,0),IF($B137&lt;DO137*$DK$16,0,1))</f>
        <v>0</v>
      </c>
      <c r="DQ138" s="23">
        <f t="shared" si="265"/>
        <v>5.9356706291591177E-3</v>
      </c>
      <c r="DR138" s="27">
        <f t="shared" si="266"/>
        <v>1.8866164687726064</v>
      </c>
      <c r="DS138" s="27">
        <f t="shared" ca="1" si="180"/>
        <v>-4.9896470366384893E-2</v>
      </c>
      <c r="DT138" s="43">
        <f t="shared" ca="1" si="181"/>
        <v>0</v>
      </c>
      <c r="DU138" s="25">
        <f t="shared" si="211"/>
        <v>130.93840400000002</v>
      </c>
      <c r="DV138" s="26">
        <f>IF(DV137=0,IF($B137&gt;=$DK$14*DU137,1,0),IF($B137&lt;DU137*$DK$16,0,1))</f>
        <v>1</v>
      </c>
      <c r="DW138" s="23">
        <f t="shared" si="267"/>
        <v>3.3996527755397521E-2</v>
      </c>
      <c r="DX138" s="27">
        <f t="shared" si="268"/>
        <v>2.2356831784497477</v>
      </c>
      <c r="DY138" s="27">
        <f t="shared" ca="1" si="182"/>
        <v>-2.3393066442445209E-2</v>
      </c>
      <c r="DZ138" s="43">
        <f t="shared" ca="1" si="183"/>
        <v>0</v>
      </c>
      <c r="EA138" s="25">
        <f t="shared" si="212"/>
        <v>122.44999700000002</v>
      </c>
      <c r="EB138" s="26">
        <f>IF(EB137=0,IF($B137&gt;=$DK$14*EA137,1,0),IF($B137&lt;EA137*$DK$16,0,1))</f>
        <v>1</v>
      </c>
      <c r="EC138" s="23">
        <f t="shared" si="269"/>
        <v>3.3996527755397521E-2</v>
      </c>
      <c r="ED138" s="27">
        <f t="shared" si="270"/>
        <v>1.9506953856687017</v>
      </c>
      <c r="EE138" s="27">
        <f t="shared" ca="1" si="184"/>
        <v>-2.3393066442445209E-2</v>
      </c>
      <c r="EF138" s="43">
        <f t="shared" ca="1" si="185"/>
        <v>0</v>
      </c>
      <c r="EG138" s="25">
        <f t="shared" si="213"/>
        <v>130.93840400000002</v>
      </c>
      <c r="EH138" s="34">
        <f t="shared" si="271"/>
        <v>0.5</v>
      </c>
      <c r="EI138" s="23">
        <f t="shared" si="272"/>
        <v>1.9966099192278319E-2</v>
      </c>
      <c r="EJ138" s="27">
        <f t="shared" si="273"/>
        <v>2.0272178135913022</v>
      </c>
      <c r="EK138" s="27">
        <f t="shared" ca="1" si="186"/>
        <v>-2.5971384766261152E-2</v>
      </c>
      <c r="EL138" s="43">
        <f t="shared" ca="1" si="187"/>
        <v>0</v>
      </c>
      <c r="EM138" s="47"/>
      <c r="EN138" s="47"/>
      <c r="EO138" s="47"/>
      <c r="EP138" s="47"/>
      <c r="EQ138" s="47"/>
      <c r="ER138" s="47"/>
      <c r="ES138" s="47"/>
      <c r="ET138" s="47"/>
      <c r="EU138" s="47"/>
      <c r="EV138" s="47"/>
      <c r="EW138" s="47"/>
      <c r="EX138" s="47"/>
      <c r="EY138" s="47"/>
      <c r="EZ138" s="47"/>
      <c r="FA138" s="25">
        <f t="shared" si="214"/>
        <v>130.93840400000002</v>
      </c>
      <c r="FB138" s="26">
        <f t="shared" si="274"/>
        <v>1</v>
      </c>
      <c r="FC138" s="23">
        <f t="shared" si="275"/>
        <v>3.3996527755397521E-2</v>
      </c>
      <c r="FD138" s="27">
        <f t="shared" si="276"/>
        <v>2.2417049591549665</v>
      </c>
      <c r="FE138" s="27">
        <f t="shared" ca="1" si="188"/>
        <v>-0.11627549450102825</v>
      </c>
      <c r="FF138" s="43">
        <f t="shared" ca="1" si="189"/>
        <v>0</v>
      </c>
      <c r="FG138" s="25">
        <f t="shared" si="215"/>
        <v>130.93840400000002</v>
      </c>
      <c r="FH138" s="26">
        <f t="shared" si="277"/>
        <v>1</v>
      </c>
      <c r="FI138" s="23">
        <f t="shared" si="278"/>
        <v>3.3996527755397521E-2</v>
      </c>
      <c r="FJ138" s="27">
        <f t="shared" si="279"/>
        <v>2.1148765159278926</v>
      </c>
      <c r="FK138" s="27">
        <f t="shared" ca="1" si="190"/>
        <v>-2.3393066442445321E-2</v>
      </c>
      <c r="FL138" s="43">
        <f t="shared" ca="1" si="191"/>
        <v>0</v>
      </c>
      <c r="FM138" s="47"/>
      <c r="FN138" s="47"/>
    </row>
    <row r="139" spans="1:170" x14ac:dyDescent="0.2">
      <c r="A139" s="30">
        <v>28886</v>
      </c>
      <c r="B139" s="34">
        <v>140.14679000000001</v>
      </c>
      <c r="C139" s="23">
        <v>5.9434784147087694E-3</v>
      </c>
      <c r="D139" s="24">
        <f t="shared" si="143"/>
        <v>2.7788472694082023E-2</v>
      </c>
      <c r="E139" s="25" t="e">
        <f>#N/A</f>
        <v>#N/A</v>
      </c>
      <c r="F139" s="26">
        <v>1</v>
      </c>
      <c r="G139" s="23">
        <f t="shared" si="216"/>
        <v>2.7788472694082023E-2</v>
      </c>
      <c r="H139" s="27">
        <f t="shared" si="217"/>
        <v>1.5928649608281507</v>
      </c>
      <c r="I139" s="27">
        <f t="shared" ca="1" si="144"/>
        <v>0</v>
      </c>
      <c r="J139" s="43">
        <f t="shared" ca="1" si="145"/>
        <v>0</v>
      </c>
      <c r="K139" s="25" t="e">
        <f>#N/A</f>
        <v>#N/A</v>
      </c>
      <c r="L139" s="26">
        <v>0</v>
      </c>
      <c r="M139" s="23">
        <f t="shared" si="218"/>
        <v>5.9434784147087694E-3</v>
      </c>
      <c r="N139" s="27">
        <f t="shared" si="219"/>
        <v>1.5271595786815202</v>
      </c>
      <c r="O139" s="27">
        <f t="shared" ca="1" si="146"/>
        <v>0</v>
      </c>
      <c r="P139" s="43">
        <f t="shared" ca="1" si="147"/>
        <v>0</v>
      </c>
      <c r="Q139" s="25">
        <f t="shared" si="192"/>
        <v>133.177595</v>
      </c>
      <c r="R139" s="26">
        <f t="shared" si="220"/>
        <v>1</v>
      </c>
      <c r="S139" s="23">
        <f t="shared" si="221"/>
        <v>2.7788472694082023E-2</v>
      </c>
      <c r="T139" s="27">
        <f t="shared" si="222"/>
        <v>2.2475108618130255</v>
      </c>
      <c r="U139" s="27">
        <f t="shared" ca="1" si="148"/>
        <v>0</v>
      </c>
      <c r="V139" s="43">
        <f t="shared" ca="1" si="149"/>
        <v>0</v>
      </c>
      <c r="W139" s="25">
        <f t="shared" si="193"/>
        <v>138.252205</v>
      </c>
      <c r="X139" s="26">
        <f t="shared" si="223"/>
        <v>1</v>
      </c>
      <c r="Y139" s="23">
        <f t="shared" si="224"/>
        <v>2.7788472694082023E-2</v>
      </c>
      <c r="Z139" s="27">
        <f t="shared" si="225"/>
        <v>1.3880254376244903</v>
      </c>
      <c r="AA139" s="27">
        <f t="shared" ca="1" si="150"/>
        <v>0</v>
      </c>
      <c r="AB139" s="43">
        <f t="shared" ca="1" si="151"/>
        <v>0</v>
      </c>
      <c r="AC139" s="25">
        <f t="shared" si="194"/>
        <v>136.98109800000003</v>
      </c>
      <c r="AD139" s="26">
        <f t="shared" si="226"/>
        <v>0</v>
      </c>
      <c r="AE139" s="23">
        <f t="shared" si="227"/>
        <v>5.9434784147087694E-3</v>
      </c>
      <c r="AF139" s="27">
        <f t="shared" si="228"/>
        <v>1.5166828800076837</v>
      </c>
      <c r="AG139" s="27">
        <f t="shared" ca="1" si="152"/>
        <v>-4.424955054626889E-2</v>
      </c>
      <c r="AH139" s="43">
        <f t="shared" ca="1" si="153"/>
        <v>0</v>
      </c>
      <c r="AI139" s="25">
        <f t="shared" si="195"/>
        <v>133.177595</v>
      </c>
      <c r="AJ139" s="26">
        <f t="shared" si="229"/>
        <v>1</v>
      </c>
      <c r="AK139" s="23">
        <f t="shared" si="230"/>
        <v>2.7788472694082023E-2</v>
      </c>
      <c r="AL139" s="27">
        <f t="shared" si="231"/>
        <v>2.2475108618130255</v>
      </c>
      <c r="AM139" s="27">
        <f t="shared" ca="1" si="154"/>
        <v>0</v>
      </c>
      <c r="AN139" s="43">
        <f t="shared" ca="1" si="155"/>
        <v>0</v>
      </c>
      <c r="AO139" s="25">
        <f t="shared" si="196"/>
        <v>133.177595</v>
      </c>
      <c r="AP139" s="34">
        <f t="shared" si="232"/>
        <v>0.66666666666666663</v>
      </c>
      <c r="AQ139" s="23">
        <f t="shared" si="233"/>
        <v>2.0506807934290938E-2</v>
      </c>
      <c r="AR139" s="27">
        <f t="shared" si="234"/>
        <v>1.6906347819048002</v>
      </c>
      <c r="AS139" s="27">
        <f t="shared" ca="1" si="156"/>
        <v>-6.9408226248306448E-3</v>
      </c>
      <c r="AT139" s="43">
        <f t="shared" ca="1" si="157"/>
        <v>0</v>
      </c>
      <c r="AU139" s="25">
        <f t="shared" si="197"/>
        <v>136.98109800000003</v>
      </c>
      <c r="AV139" s="26">
        <f t="shared" si="235"/>
        <v>0</v>
      </c>
      <c r="AW139" s="23">
        <f t="shared" si="236"/>
        <v>5.9434784147087694E-3</v>
      </c>
      <c r="AX139" s="27">
        <f t="shared" si="237"/>
        <v>1.5473056397746969</v>
      </c>
      <c r="AY139" s="27">
        <f t="shared" ca="1" si="158"/>
        <v>-4.4249550546268779E-2</v>
      </c>
      <c r="AZ139" s="43">
        <f t="shared" ca="1" si="159"/>
        <v>0</v>
      </c>
      <c r="BA139" s="25">
        <f t="shared" si="198"/>
        <v>136.98109800000003</v>
      </c>
      <c r="BB139" s="26">
        <f t="shared" si="238"/>
        <v>1</v>
      </c>
      <c r="BC139" s="23">
        <f t="shared" si="239"/>
        <v>2.7788472694082023E-2</v>
      </c>
      <c r="BD139" s="27">
        <f t="shared" si="240"/>
        <v>2.1116426701077904</v>
      </c>
      <c r="BE139" s="27">
        <f t="shared" ca="1" si="160"/>
        <v>0</v>
      </c>
      <c r="BF139" s="43">
        <f t="shared" ca="1" si="161"/>
        <v>0</v>
      </c>
      <c r="BG139" s="25">
        <f t="shared" si="199"/>
        <v>133.177595</v>
      </c>
      <c r="BH139" s="26">
        <f t="shared" si="241"/>
        <v>1</v>
      </c>
      <c r="BI139" s="23">
        <f t="shared" si="242"/>
        <v>2.7788472694082023E-2</v>
      </c>
      <c r="BJ139" s="27">
        <f t="shared" si="243"/>
        <v>2.0851817200613474</v>
      </c>
      <c r="BK139" s="27">
        <f t="shared" ca="1" si="162"/>
        <v>0</v>
      </c>
      <c r="BL139" s="43">
        <f t="shared" ca="1" si="163"/>
        <v>0</v>
      </c>
      <c r="BM139" s="25">
        <f t="shared" si="200"/>
        <v>137.15719833333333</v>
      </c>
      <c r="BN139" s="26">
        <f t="shared" si="244"/>
        <v>1</v>
      </c>
      <c r="BO139" s="23">
        <f t="shared" si="245"/>
        <v>2.7788472694082023E-2</v>
      </c>
      <c r="BP139" s="27">
        <f t="shared" si="246"/>
        <v>2.161726619875441</v>
      </c>
      <c r="BQ139" s="27">
        <f t="shared" ca="1" si="164"/>
        <v>0</v>
      </c>
      <c r="BR139" s="43">
        <f t="shared" ca="1" si="165"/>
        <v>0</v>
      </c>
      <c r="BS139" s="25">
        <f t="shared" si="201"/>
        <v>133.177595</v>
      </c>
      <c r="BT139" s="34">
        <f t="shared" si="247"/>
        <v>0.75</v>
      </c>
      <c r="BU139" s="23">
        <f t="shared" si="248"/>
        <v>2.2327224124238709E-2</v>
      </c>
      <c r="BV139" s="27">
        <f t="shared" si="249"/>
        <v>1.9709259259696728</v>
      </c>
      <c r="BW139" s="27">
        <f t="shared" ca="1" si="166"/>
        <v>-8.3619323964714276E-3</v>
      </c>
      <c r="BX139" s="43">
        <f t="shared" ca="1" si="167"/>
        <v>0</v>
      </c>
      <c r="BY139" s="25">
        <f t="shared" si="202"/>
        <v>138.252205</v>
      </c>
      <c r="BZ139" s="50">
        <f>IF($B138&gt;=BY138,MIN(1,1/$CA$15+BZ138),0)</f>
        <v>0.5</v>
      </c>
      <c r="CA139" s="23">
        <f t="shared" si="250"/>
        <v>5.9434784147087694E-3</v>
      </c>
      <c r="CB139" s="27">
        <f t="shared" si="251"/>
        <v>1.4348419141624522</v>
      </c>
      <c r="CC139" s="27">
        <f t="shared" ca="1" si="168"/>
        <v>-1.8930412346963577E-3</v>
      </c>
      <c r="CD139" s="43">
        <f t="shared" ca="1" si="169"/>
        <v>0</v>
      </c>
      <c r="CE139" s="25">
        <f t="shared" si="203"/>
        <v>136.98109800000003</v>
      </c>
      <c r="CF139" s="34">
        <f>IF($B138&gt;=CE138,MIN(1,1/$CA$15+CF138),0)</f>
        <v>0</v>
      </c>
      <c r="CG139" s="23">
        <f t="shared" si="252"/>
        <v>5.9434784147087694E-3</v>
      </c>
      <c r="CH139" s="27">
        <f t="shared" si="253"/>
        <v>1.5236720560405224</v>
      </c>
      <c r="CI139" s="27">
        <f t="shared" ca="1" si="170"/>
        <v>-4.4249550546268779E-2</v>
      </c>
      <c r="CJ139" s="43">
        <f t="shared" ca="1" si="171"/>
        <v>0</v>
      </c>
      <c r="CK139" s="25">
        <f t="shared" si="204"/>
        <v>133.177595</v>
      </c>
      <c r="CL139" s="34">
        <f>IF($B138&gt;=CK138,MIN(1,1/$CA$15+CL138),0)</f>
        <v>1</v>
      </c>
      <c r="CM139" s="23">
        <f t="shared" si="254"/>
        <v>2.7788472694082023E-2</v>
      </c>
      <c r="CN139" s="27">
        <f t="shared" si="255"/>
        <v>2.1643875926098746</v>
      </c>
      <c r="CO139" s="27">
        <f t="shared" ca="1" si="172"/>
        <v>0</v>
      </c>
      <c r="CP139" s="43">
        <f t="shared" ca="1" si="173"/>
        <v>0</v>
      </c>
      <c r="CQ139" s="25">
        <f t="shared" si="205"/>
        <v>123.915767</v>
      </c>
      <c r="CR139" s="34">
        <f>IF($B138&gt;=CQ138,MIN(1,1/$CA$15+CR138),0)</f>
        <v>1</v>
      </c>
      <c r="CS139" s="23">
        <f t="shared" si="256"/>
        <v>2.7788472694082023E-2</v>
      </c>
      <c r="CT139" s="27">
        <f t="shared" si="257"/>
        <v>1.8713682127541218</v>
      </c>
      <c r="CU139" s="27">
        <f t="shared" ca="1" si="174"/>
        <v>0</v>
      </c>
      <c r="CV139" s="43">
        <f t="shared" ca="1" si="175"/>
        <v>0</v>
      </c>
      <c r="CW139" s="25">
        <f t="shared" si="206"/>
        <v>133.177595</v>
      </c>
      <c r="CX139" s="34">
        <f t="shared" si="258"/>
        <v>0.5</v>
      </c>
      <c r="CY139" s="23">
        <f t="shared" si="259"/>
        <v>1.6865975554395396E-2</v>
      </c>
      <c r="CZ139" s="27">
        <f t="shared" si="260"/>
        <v>1.7392193423930216</v>
      </c>
      <c r="DA139" s="27">
        <f t="shared" ca="1" si="176"/>
        <v>-9.5434419524473846E-3</v>
      </c>
      <c r="DB139" s="43">
        <f t="shared" ca="1" si="177"/>
        <v>0</v>
      </c>
      <c r="DC139" s="25">
        <f t="shared" si="207"/>
        <v>133.177595</v>
      </c>
      <c r="DD139" s="34">
        <f t="shared" si="208"/>
        <v>0.70833333333333326</v>
      </c>
      <c r="DE139" s="23">
        <f t="shared" si="261"/>
        <v>1.9900002537641681E-2</v>
      </c>
      <c r="DF139" s="27">
        <f t="shared" si="262"/>
        <v>1.7998572871473377</v>
      </c>
      <c r="DG139" s="27">
        <f t="shared" ca="1" si="141"/>
        <v>-8.2499494508128102E-3</v>
      </c>
      <c r="DH139" s="43">
        <f t="shared" ca="1" si="142"/>
        <v>0</v>
      </c>
      <c r="DI139" s="25">
        <f t="shared" si="209"/>
        <v>138.252205</v>
      </c>
      <c r="DJ139" s="26">
        <f>IF(DJ138=0,IF($B138&gt;=$DK$14*DI138,1,0),IF($B138&lt;DI138*$DK$16,0,1))</f>
        <v>0</v>
      </c>
      <c r="DK139" s="23">
        <f t="shared" si="263"/>
        <v>5.9434784147087694E-3</v>
      </c>
      <c r="DL139" s="27">
        <f t="shared" si="264"/>
        <v>2.0134020186412127</v>
      </c>
      <c r="DM139" s="27">
        <f t="shared" ca="1" si="178"/>
        <v>-1.8930412346964687E-3</v>
      </c>
      <c r="DN139" s="43">
        <f t="shared" ca="1" si="179"/>
        <v>0</v>
      </c>
      <c r="DO139" s="25">
        <f t="shared" si="210"/>
        <v>136.98109800000003</v>
      </c>
      <c r="DP139" s="26">
        <f>IF(DP138=0,IF($B138&gt;=$DK$14*DO138,1,0),IF($B138&lt;DO138*$DK$16,0,1))</f>
        <v>0</v>
      </c>
      <c r="DQ139" s="23">
        <f t="shared" si="265"/>
        <v>5.9434784147087694E-3</v>
      </c>
      <c r="DR139" s="27">
        <f t="shared" si="266"/>
        <v>1.8978295330315904</v>
      </c>
      <c r="DS139" s="27">
        <f t="shared" ca="1" si="180"/>
        <v>-4.424955054626889E-2</v>
      </c>
      <c r="DT139" s="43">
        <f t="shared" ca="1" si="181"/>
        <v>0</v>
      </c>
      <c r="DU139" s="25">
        <f t="shared" si="211"/>
        <v>133.177595</v>
      </c>
      <c r="DV139" s="26">
        <f>IF(DV138=0,IF($B138&gt;=$DK$14*DU138,1,0),IF($B138&lt;DU138*$DK$16,0,1))</f>
        <v>1</v>
      </c>
      <c r="DW139" s="23">
        <f t="shared" si="267"/>
        <v>2.7788472694082023E-2</v>
      </c>
      <c r="DX139" s="27">
        <f t="shared" si="268"/>
        <v>2.297809399406717</v>
      </c>
      <c r="DY139" s="27">
        <f t="shared" ca="1" si="182"/>
        <v>0</v>
      </c>
      <c r="DZ139" s="43">
        <f t="shared" ca="1" si="183"/>
        <v>0</v>
      </c>
      <c r="EA139" s="25">
        <f t="shared" si="212"/>
        <v>123.915767</v>
      </c>
      <c r="EB139" s="26">
        <f>IF(EB138=0,IF($B138&gt;=$DK$14*EA138,1,0),IF($B138&lt;EA138*$DK$16,0,1))</f>
        <v>1</v>
      </c>
      <c r="EC139" s="23">
        <f t="shared" si="269"/>
        <v>2.7788472694082023E-2</v>
      </c>
      <c r="ED139" s="27">
        <f t="shared" si="270"/>
        <v>2.0049022311278284</v>
      </c>
      <c r="EE139" s="27">
        <f t="shared" ca="1" si="184"/>
        <v>0</v>
      </c>
      <c r="EF139" s="43">
        <f t="shared" ca="1" si="185"/>
        <v>0</v>
      </c>
      <c r="EG139" s="25">
        <f t="shared" si="213"/>
        <v>133.177595</v>
      </c>
      <c r="EH139" s="34">
        <f t="shared" si="271"/>
        <v>0.5</v>
      </c>
      <c r="EI139" s="23">
        <f t="shared" si="272"/>
        <v>1.6865975554395396E-2</v>
      </c>
      <c r="EJ139" s="27">
        <f t="shared" si="273"/>
        <v>2.0614088196787681</v>
      </c>
      <c r="EK139" s="27">
        <f t="shared" ca="1" si="186"/>
        <v>-9.5434419524472736E-3</v>
      </c>
      <c r="EL139" s="43">
        <f t="shared" ca="1" si="187"/>
        <v>0</v>
      </c>
      <c r="EM139" s="47"/>
      <c r="EN139" s="47"/>
      <c r="EO139" s="47"/>
      <c r="EP139" s="47"/>
      <c r="EQ139" s="47"/>
      <c r="ER139" s="47"/>
      <c r="ES139" s="47"/>
      <c r="ET139" s="47"/>
      <c r="EU139" s="47"/>
      <c r="EV139" s="47"/>
      <c r="EW139" s="47"/>
      <c r="EX139" s="47"/>
      <c r="EY139" s="47"/>
      <c r="EZ139" s="47"/>
      <c r="FA139" s="25">
        <f t="shared" si="214"/>
        <v>133.177595</v>
      </c>
      <c r="FB139" s="26">
        <f t="shared" si="274"/>
        <v>1</v>
      </c>
      <c r="FC139" s="23">
        <f t="shared" si="275"/>
        <v>2.7788472694082023E-2</v>
      </c>
      <c r="FD139" s="27">
        <f t="shared" si="276"/>
        <v>2.3039985162006325</v>
      </c>
      <c r="FE139" s="27">
        <f t="shared" ca="1" si="188"/>
        <v>-9.1718140210878984E-2</v>
      </c>
      <c r="FF139" s="43">
        <f t="shared" ca="1" si="189"/>
        <v>0</v>
      </c>
      <c r="FG139" s="25">
        <f t="shared" si="215"/>
        <v>133.177595</v>
      </c>
      <c r="FH139" s="26">
        <f t="shared" si="277"/>
        <v>1</v>
      </c>
      <c r="FI139" s="23">
        <f t="shared" si="278"/>
        <v>2.7788472694082023E-2</v>
      </c>
      <c r="FJ139" s="27">
        <f t="shared" si="279"/>
        <v>2.17364570424211</v>
      </c>
      <c r="FK139" s="27">
        <f t="shared" ca="1" si="190"/>
        <v>0</v>
      </c>
      <c r="FL139" s="43">
        <f t="shared" ca="1" si="191"/>
        <v>0</v>
      </c>
      <c r="FM139" s="47"/>
      <c r="FN139" s="47"/>
    </row>
    <row r="140" spans="1:170" x14ac:dyDescent="0.2">
      <c r="A140" s="30">
        <v>28914</v>
      </c>
      <c r="B140" s="34">
        <v>133.6677</v>
      </c>
      <c r="C140" s="23">
        <v>5.5836284206662867E-3</v>
      </c>
      <c r="D140" s="24">
        <f t="shared" si="143"/>
        <v>-4.6230741353405325E-2</v>
      </c>
      <c r="E140" s="25" t="e">
        <f>#N/A</f>
        <v>#N/A</v>
      </c>
      <c r="F140" s="26">
        <v>1</v>
      </c>
      <c r="G140" s="23">
        <f t="shared" si="216"/>
        <v>-4.6230741353405325E-2</v>
      </c>
      <c r="H140" s="27">
        <f t="shared" si="217"/>
        <v>1.5192256328132023</v>
      </c>
      <c r="I140" s="27">
        <f t="shared" ca="1" si="144"/>
        <v>-4.6230741353405325E-2</v>
      </c>
      <c r="J140" s="43">
        <f t="shared" ca="1" si="145"/>
        <v>0</v>
      </c>
      <c r="K140" s="25" t="e">
        <f>#N/A</f>
        <v>#N/A</v>
      </c>
      <c r="L140" s="26">
        <v>0</v>
      </c>
      <c r="M140" s="23">
        <f t="shared" si="218"/>
        <v>5.5836284206662867E-3</v>
      </c>
      <c r="N140" s="27">
        <f t="shared" si="219"/>
        <v>1.535686670307939</v>
      </c>
      <c r="O140" s="27">
        <f t="shared" ca="1" si="146"/>
        <v>0</v>
      </c>
      <c r="P140" s="43">
        <f t="shared" ca="1" si="147"/>
        <v>0</v>
      </c>
      <c r="Q140" s="25">
        <f t="shared" si="192"/>
        <v>134.234655</v>
      </c>
      <c r="R140" s="26">
        <f t="shared" si="220"/>
        <v>1</v>
      </c>
      <c r="S140" s="23">
        <f t="shared" si="221"/>
        <v>-4.6230741353405325E-2</v>
      </c>
      <c r="T140" s="27">
        <f t="shared" si="222"/>
        <v>2.1436067684715785</v>
      </c>
      <c r="U140" s="27">
        <f t="shared" ca="1" si="148"/>
        <v>-4.6230741353405325E-2</v>
      </c>
      <c r="V140" s="43">
        <f t="shared" ca="1" si="149"/>
        <v>0</v>
      </c>
      <c r="W140" s="25">
        <f t="shared" si="193"/>
        <v>136.90724499999999</v>
      </c>
      <c r="X140" s="26">
        <f t="shared" si="223"/>
        <v>1</v>
      </c>
      <c r="Y140" s="23">
        <f t="shared" si="224"/>
        <v>-4.6230741353405325E-2</v>
      </c>
      <c r="Z140" s="27">
        <f t="shared" si="225"/>
        <v>1.3238559926257252</v>
      </c>
      <c r="AA140" s="27">
        <f t="shared" ca="1" si="150"/>
        <v>-4.6230741353405325E-2</v>
      </c>
      <c r="AB140" s="43">
        <f t="shared" ca="1" si="151"/>
        <v>0</v>
      </c>
      <c r="AC140" s="25">
        <f t="shared" si="194"/>
        <v>135.78986800000001</v>
      </c>
      <c r="AD140" s="26">
        <f t="shared" si="226"/>
        <v>1</v>
      </c>
      <c r="AE140" s="23">
        <f t="shared" si="227"/>
        <v>-4.6230741353405325E-2</v>
      </c>
      <c r="AF140" s="27">
        <f t="shared" si="228"/>
        <v>1.4465655060669107</v>
      </c>
      <c r="AG140" s="27">
        <f t="shared" ca="1" si="152"/>
        <v>-8.8434602373365201E-2</v>
      </c>
      <c r="AH140" s="43">
        <f t="shared" ca="1" si="153"/>
        <v>0</v>
      </c>
      <c r="AI140" s="25">
        <f t="shared" si="195"/>
        <v>134.234655</v>
      </c>
      <c r="AJ140" s="26">
        <f t="shared" si="229"/>
        <v>1</v>
      </c>
      <c r="AK140" s="23">
        <f t="shared" si="230"/>
        <v>-4.6230741353405325E-2</v>
      </c>
      <c r="AL140" s="27">
        <f t="shared" si="231"/>
        <v>2.1436067684715785</v>
      </c>
      <c r="AM140" s="27">
        <f t="shared" ca="1" si="154"/>
        <v>-4.6230741353405325E-2</v>
      </c>
      <c r="AN140" s="43">
        <f t="shared" ca="1" si="155"/>
        <v>0</v>
      </c>
      <c r="AO140" s="25">
        <f t="shared" si="196"/>
        <v>134.234655</v>
      </c>
      <c r="AP140" s="34">
        <f t="shared" si="232"/>
        <v>1</v>
      </c>
      <c r="AQ140" s="23">
        <f t="shared" si="233"/>
        <v>-4.6230741353405325E-2</v>
      </c>
      <c r="AR140" s="27">
        <f t="shared" si="234"/>
        <v>1.6124754825794885</v>
      </c>
      <c r="AS140" s="27">
        <f t="shared" ca="1" si="156"/>
        <v>-5.2850684602687603E-2</v>
      </c>
      <c r="AT140" s="43">
        <f t="shared" ca="1" si="157"/>
        <v>0</v>
      </c>
      <c r="AU140" s="25">
        <f t="shared" si="197"/>
        <v>135.78986800000001</v>
      </c>
      <c r="AV140" s="26">
        <f t="shared" si="235"/>
        <v>1</v>
      </c>
      <c r="AW140" s="23">
        <f t="shared" si="236"/>
        <v>-4.6230741353405325E-2</v>
      </c>
      <c r="AX140" s="27">
        <f t="shared" si="237"/>
        <v>1.4757725529476076</v>
      </c>
      <c r="AY140" s="27">
        <f t="shared" ca="1" si="158"/>
        <v>-8.8434602373365201E-2</v>
      </c>
      <c r="AZ140" s="43">
        <f t="shared" ca="1" si="159"/>
        <v>0</v>
      </c>
      <c r="BA140" s="25">
        <f t="shared" si="198"/>
        <v>135.78986800000001</v>
      </c>
      <c r="BB140" s="26">
        <f t="shared" si="238"/>
        <v>1</v>
      </c>
      <c r="BC140" s="23">
        <f t="shared" si="239"/>
        <v>-4.6230741353405325E-2</v>
      </c>
      <c r="BD140" s="27">
        <f t="shared" si="240"/>
        <v>2.0140198639952227</v>
      </c>
      <c r="BE140" s="27">
        <f t="shared" ca="1" si="160"/>
        <v>-4.6230741353405436E-2</v>
      </c>
      <c r="BF140" s="43">
        <f t="shared" ca="1" si="161"/>
        <v>0</v>
      </c>
      <c r="BG140" s="25">
        <f t="shared" si="199"/>
        <v>134.234655</v>
      </c>
      <c r="BH140" s="26">
        <f t="shared" si="241"/>
        <v>1</v>
      </c>
      <c r="BI140" s="23">
        <f t="shared" si="242"/>
        <v>-4.6230741353405325E-2</v>
      </c>
      <c r="BJ140" s="27">
        <f t="shared" si="243"/>
        <v>1.9887822232863424</v>
      </c>
      <c r="BK140" s="27">
        <f t="shared" ca="1" si="162"/>
        <v>-4.6230741353405325E-2</v>
      </c>
      <c r="BL140" s="43">
        <f t="shared" ca="1" si="163"/>
        <v>0</v>
      </c>
      <c r="BM140" s="25">
        <f t="shared" si="200"/>
        <v>136.428865</v>
      </c>
      <c r="BN140" s="26">
        <f t="shared" si="244"/>
        <v>1</v>
      </c>
      <c r="BO140" s="23">
        <f t="shared" si="245"/>
        <v>-4.6230741353405325E-2</v>
      </c>
      <c r="BP140" s="27">
        <f t="shared" si="246"/>
        <v>2.0617883956352085</v>
      </c>
      <c r="BQ140" s="27">
        <f t="shared" ca="1" si="164"/>
        <v>-4.6230741353405214E-2</v>
      </c>
      <c r="BR140" s="43">
        <f t="shared" ca="1" si="165"/>
        <v>0</v>
      </c>
      <c r="BS140" s="25">
        <f t="shared" si="201"/>
        <v>134.234655</v>
      </c>
      <c r="BT140" s="34">
        <f t="shared" si="247"/>
        <v>1</v>
      </c>
      <c r="BU140" s="23">
        <f t="shared" si="248"/>
        <v>-4.6230741353405325E-2</v>
      </c>
      <c r="BV140" s="27">
        <f t="shared" si="249"/>
        <v>1.879808559259448</v>
      </c>
      <c r="BW140" s="27">
        <f t="shared" ca="1" si="166"/>
        <v>-5.4206095416040712E-2</v>
      </c>
      <c r="BX140" s="43">
        <f t="shared" ca="1" si="167"/>
        <v>0</v>
      </c>
      <c r="BY140" s="25">
        <f t="shared" si="202"/>
        <v>136.90724499999999</v>
      </c>
      <c r="BZ140" s="50">
        <f>IF($B139&gt;=BY139,MIN(1,1/$CA$15+BZ139),0)</f>
        <v>1</v>
      </c>
      <c r="CA140" s="23">
        <f t="shared" si="250"/>
        <v>-4.6230741353405325E-2</v>
      </c>
      <c r="CB140" s="27">
        <f t="shared" si="251"/>
        <v>1.3685081087457829</v>
      </c>
      <c r="CC140" s="27">
        <f t="shared" ca="1" si="168"/>
        <v>-4.8036265888409146E-2</v>
      </c>
      <c r="CD140" s="43">
        <f t="shared" ca="1" si="169"/>
        <v>0</v>
      </c>
      <c r="CE140" s="25">
        <f t="shared" si="203"/>
        <v>135.78986800000001</v>
      </c>
      <c r="CF140" s="34">
        <f>IF($B139&gt;=CE139,MIN(1,1/$CA$15+CF139),0)</f>
        <v>0.5</v>
      </c>
      <c r="CG140" s="23">
        <f t="shared" si="252"/>
        <v>5.5836284206662867E-3</v>
      </c>
      <c r="CH140" s="27">
        <f t="shared" si="253"/>
        <v>1.5321796746364054</v>
      </c>
      <c r="CI140" s="27">
        <f t="shared" ca="1" si="170"/>
        <v>-3.8912995173634335E-2</v>
      </c>
      <c r="CJ140" s="43">
        <f t="shared" ca="1" si="171"/>
        <v>0</v>
      </c>
      <c r="CK140" s="25">
        <f t="shared" si="204"/>
        <v>134.234655</v>
      </c>
      <c r="CL140" s="34">
        <f>IF($B139&gt;=CK139,MIN(1,1/$CA$15+CL139),0)</f>
        <v>1</v>
      </c>
      <c r="CM140" s="23">
        <f t="shared" si="254"/>
        <v>-4.6230741353405325E-2</v>
      </c>
      <c r="CN140" s="27">
        <f t="shared" si="255"/>
        <v>2.0643263496274078</v>
      </c>
      <c r="CO140" s="27">
        <f t="shared" ca="1" si="172"/>
        <v>-4.6230741353405325E-2</v>
      </c>
      <c r="CP140" s="43">
        <f t="shared" ca="1" si="173"/>
        <v>0</v>
      </c>
      <c r="CQ140" s="25">
        <f t="shared" si="205"/>
        <v>124.85425599999999</v>
      </c>
      <c r="CR140" s="34">
        <f>IF($B139&gt;=CQ139,MIN(1,1/$CA$15+CR139),0)</f>
        <v>1</v>
      </c>
      <c r="CS140" s="23">
        <f t="shared" si="256"/>
        <v>-4.6230741353405325E-2</v>
      </c>
      <c r="CT140" s="27">
        <f t="shared" si="257"/>
        <v>1.7848534729333017</v>
      </c>
      <c r="CU140" s="27">
        <f t="shared" ca="1" si="174"/>
        <v>-4.6230741353405325E-2</v>
      </c>
      <c r="CV140" s="43">
        <f t="shared" ca="1" si="175"/>
        <v>0</v>
      </c>
      <c r="CW140" s="25">
        <f t="shared" si="206"/>
        <v>134.234655</v>
      </c>
      <c r="CX140" s="34">
        <f t="shared" si="258"/>
        <v>0.75</v>
      </c>
      <c r="CY140" s="23">
        <f t="shared" si="259"/>
        <v>-3.3277148909887422E-2</v>
      </c>
      <c r="CZ140" s="27">
        <f t="shared" si="260"/>
        <v>1.6813430813492525</v>
      </c>
      <c r="DA140" s="27">
        <f t="shared" ca="1" si="176"/>
        <v>-4.2503012323370282E-2</v>
      </c>
      <c r="DB140" s="43">
        <f t="shared" ca="1" si="177"/>
        <v>0</v>
      </c>
      <c r="DC140" s="25">
        <f t="shared" si="207"/>
        <v>134.234655</v>
      </c>
      <c r="DD140" s="34">
        <f t="shared" si="208"/>
        <v>1</v>
      </c>
      <c r="DE140" s="23">
        <f t="shared" si="261"/>
        <v>-4.1912877205566024E-2</v>
      </c>
      <c r="DF140" s="27">
        <f t="shared" si="262"/>
        <v>1.7244200896835882</v>
      </c>
      <c r="DG140" s="27">
        <f t="shared" ca="1" si="141"/>
        <v>-4.9817047538094794E-2</v>
      </c>
      <c r="DH140" s="43">
        <f t="shared" ca="1" si="142"/>
        <v>0</v>
      </c>
      <c r="DI140" s="25">
        <f t="shared" si="209"/>
        <v>136.90724499999999</v>
      </c>
      <c r="DJ140" s="26">
        <f>IF(DJ139=0,IF($B139&gt;=$DK$14*DI139,1,0),IF($B139&lt;DI139*$DK$16,0,1))</f>
        <v>0</v>
      </c>
      <c r="DK140" s="23">
        <f t="shared" si="263"/>
        <v>5.5836284206662867E-3</v>
      </c>
      <c r="DL140" s="27">
        <f t="shared" si="264"/>
        <v>2.0246441073747246</v>
      </c>
      <c r="DM140" s="27">
        <f t="shared" ca="1" si="178"/>
        <v>0</v>
      </c>
      <c r="DN140" s="43">
        <f t="shared" ca="1" si="179"/>
        <v>0</v>
      </c>
      <c r="DO140" s="25">
        <f t="shared" si="210"/>
        <v>135.78986800000001</v>
      </c>
      <c r="DP140" s="26">
        <f>IF(DP139=0,IF($B139&gt;=$DK$14*DO139,1,0),IF($B139&lt;DO139*$DK$16,0,1))</f>
        <v>1</v>
      </c>
      <c r="DQ140" s="23">
        <f t="shared" si="265"/>
        <v>-4.6230741353405325E-2</v>
      </c>
      <c r="DR140" s="27">
        <f t="shared" si="266"/>
        <v>1.810091466757153</v>
      </c>
      <c r="DS140" s="27">
        <f t="shared" ca="1" si="180"/>
        <v>-8.8434602373365201E-2</v>
      </c>
      <c r="DT140" s="43">
        <f t="shared" ca="1" si="181"/>
        <v>0</v>
      </c>
      <c r="DU140" s="25">
        <f t="shared" si="211"/>
        <v>134.234655</v>
      </c>
      <c r="DV140" s="26">
        <f>IF(DV139=0,IF($B139&gt;=$DK$14*DU139,1,0),IF($B139&lt;DU139*$DK$16,0,1))</f>
        <v>1</v>
      </c>
      <c r="DW140" s="23">
        <f t="shared" si="267"/>
        <v>-4.6230741353405325E-2</v>
      </c>
      <c r="DX140" s="27">
        <f t="shared" si="268"/>
        <v>2.1915799673833214</v>
      </c>
      <c r="DY140" s="27">
        <f t="shared" ca="1" si="182"/>
        <v>-4.6230741353405325E-2</v>
      </c>
      <c r="DZ140" s="43">
        <f t="shared" ca="1" si="183"/>
        <v>0</v>
      </c>
      <c r="EA140" s="25">
        <f t="shared" si="212"/>
        <v>124.85425599999999</v>
      </c>
      <c r="EB140" s="26">
        <f>IF(EB139=0,IF($B139&gt;=$DK$14*EA139,1,0),IF($B139&lt;EA139*$DK$16,0,1))</f>
        <v>1</v>
      </c>
      <c r="EC140" s="23">
        <f t="shared" si="269"/>
        <v>-4.6230741353405325E-2</v>
      </c>
      <c r="ED140" s="27">
        <f t="shared" si="270"/>
        <v>1.9122141146416924</v>
      </c>
      <c r="EE140" s="27">
        <f t="shared" ca="1" si="184"/>
        <v>-4.6230741353405325E-2</v>
      </c>
      <c r="EF140" s="43">
        <f t="shared" ca="1" si="185"/>
        <v>0</v>
      </c>
      <c r="EG140" s="25">
        <f t="shared" si="213"/>
        <v>134.234655</v>
      </c>
      <c r="EH140" s="34">
        <f t="shared" si="271"/>
        <v>0.75</v>
      </c>
      <c r="EI140" s="23">
        <f t="shared" si="272"/>
        <v>-3.3277148909887422E-2</v>
      </c>
      <c r="EJ140" s="27">
        <f t="shared" si="273"/>
        <v>1.9928110114221624</v>
      </c>
      <c r="EK140" s="27">
        <f t="shared" ca="1" si="186"/>
        <v>-4.2503012323370171E-2</v>
      </c>
      <c r="EL140" s="43">
        <f t="shared" ca="1" si="187"/>
        <v>0</v>
      </c>
      <c r="EM140" s="47"/>
      <c r="EN140" s="47"/>
      <c r="EO140" s="47"/>
      <c r="EP140" s="47"/>
      <c r="EQ140" s="47"/>
      <c r="ER140" s="47"/>
      <c r="ES140" s="47"/>
      <c r="ET140" s="47"/>
      <c r="EU140" s="47"/>
      <c r="EV140" s="47"/>
      <c r="EW140" s="47"/>
      <c r="EX140" s="47"/>
      <c r="EY140" s="47"/>
      <c r="EZ140" s="47"/>
      <c r="FA140" s="25">
        <f t="shared" si="214"/>
        <v>134.234655</v>
      </c>
      <c r="FB140" s="26">
        <f t="shared" si="274"/>
        <v>1</v>
      </c>
      <c r="FC140" s="23">
        <f t="shared" si="275"/>
        <v>-4.6230741353405325E-2</v>
      </c>
      <c r="FD140" s="27">
        <f t="shared" si="276"/>
        <v>2.1974829567195315</v>
      </c>
      <c r="FE140" s="27">
        <f t="shared" ca="1" si="188"/>
        <v>-0.13370868394677971</v>
      </c>
      <c r="FF140" s="43">
        <f t="shared" ca="1" si="189"/>
        <v>0</v>
      </c>
      <c r="FG140" s="25">
        <f t="shared" si="215"/>
        <v>134.234655</v>
      </c>
      <c r="FH140" s="26">
        <f t="shared" si="277"/>
        <v>1</v>
      </c>
      <c r="FI140" s="23">
        <f t="shared" si="278"/>
        <v>-4.6230741353405325E-2</v>
      </c>
      <c r="FJ140" s="27">
        <f t="shared" si="279"/>
        <v>2.0731564518953522</v>
      </c>
      <c r="FK140" s="27">
        <f t="shared" ca="1" si="190"/>
        <v>-4.6230741353405436E-2</v>
      </c>
      <c r="FL140" s="43">
        <f t="shared" ca="1" si="191"/>
        <v>0</v>
      </c>
      <c r="FM140" s="47"/>
      <c r="FN140" s="47"/>
    </row>
    <row r="141" spans="1:170" x14ac:dyDescent="0.2">
      <c r="A141" s="30">
        <v>28945</v>
      </c>
      <c r="B141" s="34">
        <v>138.96372</v>
      </c>
      <c r="C141" s="23">
        <v>5.1672547251178091E-3</v>
      </c>
      <c r="D141" s="24">
        <f t="shared" si="143"/>
        <v>3.9620790961466312E-2</v>
      </c>
      <c r="E141" s="25" t="e">
        <f>#N/A</f>
        <v>#N/A</v>
      </c>
      <c r="F141" s="26">
        <v>1</v>
      </c>
      <c r="G141" s="23">
        <f t="shared" si="216"/>
        <v>3.9620790961466312E-2</v>
      </c>
      <c r="H141" s="27">
        <f t="shared" si="217"/>
        <v>1.5794185540341956</v>
      </c>
      <c r="I141" s="27">
        <f t="shared" ca="1" si="144"/>
        <v>-8.4416489310958909E-3</v>
      </c>
      <c r="J141" s="43">
        <f t="shared" ca="1" si="145"/>
        <v>0</v>
      </c>
      <c r="K141" s="25" t="e">
        <f>#N/A</f>
        <v>#N/A</v>
      </c>
      <c r="L141" s="26">
        <v>0</v>
      </c>
      <c r="M141" s="23">
        <f t="shared" si="218"/>
        <v>5.1672547251178091E-3</v>
      </c>
      <c r="N141" s="27">
        <f t="shared" si="219"/>
        <v>1.5436219545113881</v>
      </c>
      <c r="O141" s="27">
        <f t="shared" ca="1" si="146"/>
        <v>0</v>
      </c>
      <c r="P141" s="43">
        <f t="shared" ca="1" si="147"/>
        <v>0</v>
      </c>
      <c r="Q141" s="25">
        <f t="shared" si="192"/>
        <v>135.66696399999998</v>
      </c>
      <c r="R141" s="26">
        <f t="shared" si="220"/>
        <v>0</v>
      </c>
      <c r="S141" s="23">
        <f t="shared" si="221"/>
        <v>5.1672547251178091E-3</v>
      </c>
      <c r="T141" s="27">
        <f t="shared" si="222"/>
        <v>2.1546833306747577</v>
      </c>
      <c r="U141" s="27">
        <f t="shared" ca="1" si="148"/>
        <v>-4.1302372644991592E-2</v>
      </c>
      <c r="V141" s="43">
        <f t="shared" ca="1" si="149"/>
        <v>0</v>
      </c>
      <c r="W141" s="25">
        <f t="shared" si="193"/>
        <v>136.31571</v>
      </c>
      <c r="X141" s="26">
        <f t="shared" si="223"/>
        <v>0</v>
      </c>
      <c r="Y141" s="23">
        <f t="shared" si="224"/>
        <v>5.1672547251178091E-3</v>
      </c>
      <c r="Z141" s="27">
        <f t="shared" si="225"/>
        <v>1.3306966937589959</v>
      </c>
      <c r="AA141" s="27">
        <f t="shared" ca="1" si="150"/>
        <v>-4.1302372644991703E-2</v>
      </c>
      <c r="AB141" s="43">
        <f t="shared" ca="1" si="151"/>
        <v>0</v>
      </c>
      <c r="AC141" s="25">
        <f t="shared" si="194"/>
        <v>136.20203599999999</v>
      </c>
      <c r="AD141" s="26">
        <f t="shared" si="226"/>
        <v>0</v>
      </c>
      <c r="AE141" s="23">
        <f t="shared" si="227"/>
        <v>5.1672547251178091E-3</v>
      </c>
      <c r="AF141" s="27">
        <f t="shared" si="228"/>
        <v>1.4540402785133273</v>
      </c>
      <c r="AG141" s="27">
        <f t="shared" ca="1" si="152"/>
        <v>-8.3724311765225101E-2</v>
      </c>
      <c r="AH141" s="43">
        <f t="shared" ca="1" si="153"/>
        <v>0</v>
      </c>
      <c r="AI141" s="25">
        <f t="shared" si="195"/>
        <v>135.66696399999998</v>
      </c>
      <c r="AJ141" s="26">
        <f t="shared" si="229"/>
        <v>0</v>
      </c>
      <c r="AK141" s="23">
        <f t="shared" si="230"/>
        <v>5.1672547251178091E-3</v>
      </c>
      <c r="AL141" s="27">
        <f t="shared" si="231"/>
        <v>2.1546833306747577</v>
      </c>
      <c r="AM141" s="27">
        <f t="shared" ca="1" si="154"/>
        <v>-4.1302372644991592E-2</v>
      </c>
      <c r="AN141" s="43">
        <f t="shared" ca="1" si="155"/>
        <v>0</v>
      </c>
      <c r="AO141" s="25">
        <f t="shared" si="196"/>
        <v>135.66696399999998</v>
      </c>
      <c r="AP141" s="34">
        <f t="shared" si="232"/>
        <v>0</v>
      </c>
      <c r="AQ141" s="23">
        <f t="shared" si="233"/>
        <v>5.1672547251178091E-3</v>
      </c>
      <c r="AR141" s="27">
        <f t="shared" si="234"/>
        <v>1.6208075541359839</v>
      </c>
      <c r="AS141" s="27">
        <f t="shared" ca="1" si="156"/>
        <v>-4.7956522827308778E-2</v>
      </c>
      <c r="AT141" s="43">
        <f t="shared" ca="1" si="157"/>
        <v>0</v>
      </c>
      <c r="AU141" s="25">
        <f t="shared" si="197"/>
        <v>136.20203599999999</v>
      </c>
      <c r="AV141" s="26">
        <f t="shared" si="235"/>
        <v>1</v>
      </c>
      <c r="AW141" s="23">
        <f t="shared" si="236"/>
        <v>3.9620790961466312E-2</v>
      </c>
      <c r="AX141" s="27">
        <f t="shared" si="237"/>
        <v>1.5342438287746143</v>
      </c>
      <c r="AY141" s="27">
        <f t="shared" ca="1" si="158"/>
        <v>-5.2317660306294256E-2</v>
      </c>
      <c r="AZ141" s="43">
        <f t="shared" ca="1" si="159"/>
        <v>0</v>
      </c>
      <c r="BA141" s="25">
        <f t="shared" si="198"/>
        <v>136.20203599999999</v>
      </c>
      <c r="BB141" s="26">
        <f t="shared" si="238"/>
        <v>1</v>
      </c>
      <c r="BC141" s="23">
        <f t="shared" si="239"/>
        <v>3.9620790961466312E-2</v>
      </c>
      <c r="BD141" s="27">
        <f t="shared" si="240"/>
        <v>2.0938169240188182</v>
      </c>
      <c r="BE141" s="27">
        <f t="shared" ca="1" si="160"/>
        <v>-8.4416489310960019E-3</v>
      </c>
      <c r="BF141" s="43">
        <f t="shared" ca="1" si="161"/>
        <v>0</v>
      </c>
      <c r="BG141" s="25">
        <f t="shared" si="199"/>
        <v>135.66696399999998</v>
      </c>
      <c r="BH141" s="26">
        <f t="shared" si="241"/>
        <v>1</v>
      </c>
      <c r="BI141" s="23">
        <f t="shared" si="242"/>
        <v>3.9620790961466312E-2</v>
      </c>
      <c r="BJ141" s="27">
        <f t="shared" si="243"/>
        <v>2.0675793480230507</v>
      </c>
      <c r="BK141" s="27">
        <f t="shared" ca="1" si="162"/>
        <v>-8.4416489310960019E-3</v>
      </c>
      <c r="BL141" s="43">
        <f t="shared" ca="1" si="163"/>
        <v>0</v>
      </c>
      <c r="BM141" s="25">
        <f t="shared" si="200"/>
        <v>136.31884333333332</v>
      </c>
      <c r="BN141" s="26">
        <f t="shared" si="244"/>
        <v>1</v>
      </c>
      <c r="BO141" s="23">
        <f t="shared" si="245"/>
        <v>3.9620790961466312E-2</v>
      </c>
      <c r="BP141" s="27">
        <f t="shared" si="246"/>
        <v>2.1434780826654483</v>
      </c>
      <c r="BQ141" s="27">
        <f t="shared" ca="1" si="164"/>
        <v>-8.4416489310957799E-3</v>
      </c>
      <c r="BR141" s="43">
        <f t="shared" ca="1" si="165"/>
        <v>0</v>
      </c>
      <c r="BS141" s="25">
        <f t="shared" si="201"/>
        <v>135.66696399999998</v>
      </c>
      <c r="BT141" s="34">
        <f t="shared" si="247"/>
        <v>1</v>
      </c>
      <c r="BU141" s="23">
        <f t="shared" si="248"/>
        <v>3.9620790961466312E-2</v>
      </c>
      <c r="BV141" s="27">
        <f t="shared" si="249"/>
        <v>1.9542880612334417</v>
      </c>
      <c r="BW141" s="27">
        <f t="shared" ca="1" si="166"/>
        <v>-1.6732992829890714E-2</v>
      </c>
      <c r="BX141" s="43">
        <f t="shared" ca="1" si="167"/>
        <v>0</v>
      </c>
      <c r="BY141" s="25">
        <f t="shared" si="202"/>
        <v>136.31571</v>
      </c>
      <c r="BZ141" s="50">
        <f>IF($B140&gt;=BY140,MIN(1,1/$CA$15+BZ140),0)</f>
        <v>0</v>
      </c>
      <c r="CA141" s="23">
        <f t="shared" si="250"/>
        <v>5.1672547251178091E-3</v>
      </c>
      <c r="CB141" s="27">
        <f t="shared" si="251"/>
        <v>1.3755795387370615</v>
      </c>
      <c r="CC141" s="27">
        <f t="shared" ca="1" si="168"/>
        <v>-4.3117226785180263E-2</v>
      </c>
      <c r="CD141" s="43">
        <f t="shared" ca="1" si="169"/>
        <v>0</v>
      </c>
      <c r="CE141" s="25">
        <f t="shared" si="203"/>
        <v>136.20203599999999</v>
      </c>
      <c r="CF141" s="34">
        <f>IF($B140&gt;=CE140,MIN(1,1/$CA$15+CF140),0)</f>
        <v>0</v>
      </c>
      <c r="CG141" s="23">
        <f t="shared" si="252"/>
        <v>5.1672547251178091E-3</v>
      </c>
      <c r="CH141" s="27">
        <f t="shared" si="253"/>
        <v>1.5400968372998998</v>
      </c>
      <c r="CI141" s="27">
        <f t="shared" ca="1" si="170"/>
        <v>-3.3946813806695952E-2</v>
      </c>
      <c r="CJ141" s="43">
        <f t="shared" ca="1" si="171"/>
        <v>0</v>
      </c>
      <c r="CK141" s="25">
        <f t="shared" si="204"/>
        <v>135.66696399999998</v>
      </c>
      <c r="CL141" s="34">
        <f>IF($B140&gt;=CK140,MIN(1,1/$CA$15+CL140),0)</f>
        <v>0</v>
      </c>
      <c r="CM141" s="23">
        <f t="shared" si="254"/>
        <v>5.1672547251178091E-3</v>
      </c>
      <c r="CN141" s="27">
        <f t="shared" si="255"/>
        <v>2.0749932497117052</v>
      </c>
      <c r="CO141" s="27">
        <f t="shared" ca="1" si="172"/>
        <v>-4.1302372644991592E-2</v>
      </c>
      <c r="CP141" s="43">
        <f t="shared" ca="1" si="173"/>
        <v>0</v>
      </c>
      <c r="CQ141" s="25">
        <f t="shared" si="205"/>
        <v>126.12216950000004</v>
      </c>
      <c r="CR141" s="34">
        <f>IF($B140&gt;=CQ140,MIN(1,1/$CA$15+CR140),0)</f>
        <v>1</v>
      </c>
      <c r="CS141" s="23">
        <f t="shared" si="256"/>
        <v>3.9620790961466312E-2</v>
      </c>
      <c r="CT141" s="27">
        <f t="shared" si="257"/>
        <v>1.8555707792812393</v>
      </c>
      <c r="CU141" s="27">
        <f t="shared" ca="1" si="174"/>
        <v>-8.4416489310957799E-3</v>
      </c>
      <c r="CV141" s="43">
        <f t="shared" ca="1" si="175"/>
        <v>0</v>
      </c>
      <c r="CW141" s="25">
        <f t="shared" si="206"/>
        <v>135.66696399999998</v>
      </c>
      <c r="CX141" s="34">
        <f t="shared" si="258"/>
        <v>0.25</v>
      </c>
      <c r="CY141" s="23">
        <f t="shared" si="259"/>
        <v>1.3780638784204935E-2</v>
      </c>
      <c r="CZ141" s="27">
        <f t="shared" si="260"/>
        <v>1.7045130630256486</v>
      </c>
      <c r="DA141" s="27">
        <f t="shared" ca="1" si="176"/>
        <v>-2.9308092199234359E-2</v>
      </c>
      <c r="DB141" s="43">
        <f t="shared" ca="1" si="177"/>
        <v>0</v>
      </c>
      <c r="DC141" s="25">
        <f t="shared" si="207"/>
        <v>135.66696399999998</v>
      </c>
      <c r="DD141" s="34">
        <f t="shared" si="208"/>
        <v>0.5</v>
      </c>
      <c r="DE141" s="23">
        <f t="shared" si="261"/>
        <v>1.9522894823596353E-2</v>
      </c>
      <c r="DF141" s="27">
        <f t="shared" si="262"/>
        <v>1.7580857617261776</v>
      </c>
      <c r="DG141" s="27">
        <f t="shared" ca="1" si="141"/>
        <v>-3.1266725694006681E-2</v>
      </c>
      <c r="DH141" s="43">
        <f t="shared" ca="1" si="142"/>
        <v>0</v>
      </c>
      <c r="DI141" s="25">
        <f t="shared" si="209"/>
        <v>136.31571</v>
      </c>
      <c r="DJ141" s="26">
        <f>IF(DJ140=0,IF($B140&gt;=$DK$14*DI140,1,0),IF($B140&lt;DI140*$DK$16,0,1))</f>
        <v>0</v>
      </c>
      <c r="DK141" s="23">
        <f t="shared" si="263"/>
        <v>5.1672547251178091E-3</v>
      </c>
      <c r="DL141" s="27">
        <f t="shared" si="264"/>
        <v>2.0351059592052385</v>
      </c>
      <c r="DM141" s="27">
        <f t="shared" ca="1" si="178"/>
        <v>0</v>
      </c>
      <c r="DN141" s="43">
        <f t="shared" ca="1" si="179"/>
        <v>0</v>
      </c>
      <c r="DO141" s="25">
        <f t="shared" si="210"/>
        <v>136.20203599999999</v>
      </c>
      <c r="DP141" s="26">
        <f>IF(DP140=0,IF($B140&gt;=$DK$14*DO140,1,0),IF($B140&lt;DO140*$DK$16,0,1))</f>
        <v>0</v>
      </c>
      <c r="DQ141" s="23">
        <f t="shared" si="265"/>
        <v>5.1672547251178091E-3</v>
      </c>
      <c r="DR141" s="27">
        <f t="shared" si="266"/>
        <v>1.8194446704416494</v>
      </c>
      <c r="DS141" s="27">
        <f t="shared" ca="1" si="180"/>
        <v>-8.3724311765225101E-2</v>
      </c>
      <c r="DT141" s="43">
        <f t="shared" ca="1" si="181"/>
        <v>0</v>
      </c>
      <c r="DU141" s="25">
        <f t="shared" si="211"/>
        <v>135.66696399999998</v>
      </c>
      <c r="DV141" s="26">
        <f>IF(DV140=0,IF($B140&gt;=$DK$14*DU140,1,0),IF($B140&lt;DU140*$DK$16,0,1))</f>
        <v>0</v>
      </c>
      <c r="DW141" s="23">
        <f t="shared" si="267"/>
        <v>5.1672547251178091E-3</v>
      </c>
      <c r="DX141" s="27">
        <f t="shared" si="268"/>
        <v>2.2029044193252565</v>
      </c>
      <c r="DY141" s="27">
        <f t="shared" ca="1" si="182"/>
        <v>-4.1302372644991592E-2</v>
      </c>
      <c r="DZ141" s="43">
        <f t="shared" ca="1" si="183"/>
        <v>0</v>
      </c>
      <c r="EA141" s="25">
        <f t="shared" si="212"/>
        <v>126.12216950000004</v>
      </c>
      <c r="EB141" s="26">
        <f>IF(EB140=0,IF($B140&gt;=$DK$14*EA140,1,0),IF($B140&lt;EA140*$DK$16,0,1))</f>
        <v>1</v>
      </c>
      <c r="EC141" s="23">
        <f t="shared" si="269"/>
        <v>3.9620790961466312E-2</v>
      </c>
      <c r="ED141" s="27">
        <f t="shared" si="270"/>
        <v>1.9879775503514763</v>
      </c>
      <c r="EE141" s="27">
        <f t="shared" ca="1" si="184"/>
        <v>-8.4416489310960019E-3</v>
      </c>
      <c r="EF141" s="43">
        <f t="shared" ca="1" si="185"/>
        <v>0</v>
      </c>
      <c r="EG141" s="25">
        <f t="shared" si="213"/>
        <v>135.66696399999998</v>
      </c>
      <c r="EH141" s="34">
        <f t="shared" si="271"/>
        <v>0.25</v>
      </c>
      <c r="EI141" s="23">
        <f t="shared" si="272"/>
        <v>1.3780638784204935E-2</v>
      </c>
      <c r="EJ141" s="27">
        <f t="shared" si="273"/>
        <v>2.0202732201357576</v>
      </c>
      <c r="EK141" s="27">
        <f t="shared" ca="1" si="186"/>
        <v>-2.9308092199234137E-2</v>
      </c>
      <c r="EL141" s="43">
        <f t="shared" ca="1" si="187"/>
        <v>0</v>
      </c>
      <c r="EM141" s="47"/>
      <c r="EN141" s="47"/>
      <c r="EO141" s="47"/>
      <c r="EP141" s="47"/>
      <c r="EQ141" s="47"/>
      <c r="ER141" s="47"/>
      <c r="ES141" s="47"/>
      <c r="ET141" s="47"/>
      <c r="EU141" s="47"/>
      <c r="EV141" s="47"/>
      <c r="EW141" s="47"/>
      <c r="EX141" s="47"/>
      <c r="EY141" s="47"/>
      <c r="EZ141" s="47"/>
      <c r="FA141" s="25">
        <f t="shared" si="214"/>
        <v>135.66696399999998</v>
      </c>
      <c r="FB141" s="26">
        <f t="shared" si="274"/>
        <v>0</v>
      </c>
      <c r="FC141" s="23">
        <f t="shared" si="275"/>
        <v>-3.9620790961466312E-2</v>
      </c>
      <c r="FD141" s="27">
        <f t="shared" si="276"/>
        <v>2.110416943849962</v>
      </c>
      <c r="FE141" s="27">
        <f t="shared" ca="1" si="188"/>
        <v>-0.16803183109185793</v>
      </c>
      <c r="FF141" s="43">
        <f t="shared" ca="1" si="189"/>
        <v>0</v>
      </c>
      <c r="FG141" s="25">
        <f t="shared" si="215"/>
        <v>135.66696399999998</v>
      </c>
      <c r="FH141" s="26">
        <f t="shared" si="277"/>
        <v>0</v>
      </c>
      <c r="FI141" s="23">
        <f t="shared" si="278"/>
        <v>5.1672547251178091E-3</v>
      </c>
      <c r="FJ141" s="27">
        <f t="shared" si="279"/>
        <v>2.0838689793673169</v>
      </c>
      <c r="FK141" s="27">
        <f t="shared" ca="1" si="190"/>
        <v>-4.1302372644991703E-2</v>
      </c>
      <c r="FL141" s="43">
        <f t="shared" ca="1" si="191"/>
        <v>0</v>
      </c>
      <c r="FM141" s="47"/>
      <c r="FN141" s="47"/>
    </row>
    <row r="142" spans="1:170" x14ac:dyDescent="0.2">
      <c r="A142" s="30">
        <v>28975</v>
      </c>
      <c r="B142" s="34">
        <v>139.39132000000001</v>
      </c>
      <c r="C142" s="23">
        <v>4.5668599040145086E-3</v>
      </c>
      <c r="D142" s="24">
        <f t="shared" si="143"/>
        <v>3.0770621281583921E-3</v>
      </c>
      <c r="E142" s="25" t="e">
        <f>#N/A</f>
        <v>#N/A</v>
      </c>
      <c r="F142" s="26">
        <v>1</v>
      </c>
      <c r="G142" s="23">
        <f t="shared" si="216"/>
        <v>3.0770621281583921E-3</v>
      </c>
      <c r="H142" s="27">
        <f t="shared" si="217"/>
        <v>1.584278523051325</v>
      </c>
      <c r="I142" s="27">
        <f t="shared" ca="1" si="144"/>
        <v>-5.3905622811625253E-3</v>
      </c>
      <c r="J142" s="43">
        <f t="shared" ca="1" si="145"/>
        <v>0</v>
      </c>
      <c r="K142" s="25" t="e">
        <f>#N/A</f>
        <v>#N/A</v>
      </c>
      <c r="L142" s="26">
        <v>0</v>
      </c>
      <c r="M142" s="23">
        <f t="shared" si="218"/>
        <v>4.5668599040145086E-3</v>
      </c>
      <c r="N142" s="27">
        <f t="shared" si="219"/>
        <v>1.5506714597224027</v>
      </c>
      <c r="O142" s="27">
        <f t="shared" ca="1" si="146"/>
        <v>0</v>
      </c>
      <c r="P142" s="43">
        <f t="shared" ca="1" si="147"/>
        <v>0</v>
      </c>
      <c r="Q142" s="25">
        <f t="shared" si="192"/>
        <v>136.99113299999999</v>
      </c>
      <c r="R142" s="26">
        <f t="shared" si="220"/>
        <v>1</v>
      </c>
      <c r="S142" s="23">
        <f t="shared" si="221"/>
        <v>3.0770621281583921E-3</v>
      </c>
      <c r="T142" s="27">
        <f t="shared" si="222"/>
        <v>2.1613134251497512</v>
      </c>
      <c r="U142" s="27">
        <f t="shared" ca="1" si="148"/>
        <v>-3.8352400483502191E-2</v>
      </c>
      <c r="V142" s="43">
        <f t="shared" ca="1" si="149"/>
        <v>0</v>
      </c>
      <c r="W142" s="25">
        <f t="shared" si="193"/>
        <v>139.17752000000002</v>
      </c>
      <c r="X142" s="26">
        <f t="shared" si="223"/>
        <v>1</v>
      </c>
      <c r="Y142" s="23">
        <f t="shared" si="224"/>
        <v>3.0770621281583921E-3</v>
      </c>
      <c r="Z142" s="27">
        <f t="shared" si="225"/>
        <v>1.3347913301594272</v>
      </c>
      <c r="AA142" s="27">
        <f t="shared" ca="1" si="150"/>
        <v>-3.8352400483502413E-2</v>
      </c>
      <c r="AB142" s="43">
        <f t="shared" ca="1" si="151"/>
        <v>0</v>
      </c>
      <c r="AC142" s="25">
        <f t="shared" si="194"/>
        <v>137.70542999999998</v>
      </c>
      <c r="AD142" s="26">
        <f t="shared" si="226"/>
        <v>1</v>
      </c>
      <c r="AE142" s="23">
        <f t="shared" si="227"/>
        <v>3.0770621281583921E-3</v>
      </c>
      <c r="AF142" s="27">
        <f t="shared" si="228"/>
        <v>1.4585144507871575</v>
      </c>
      <c r="AG142" s="27">
        <f t="shared" ca="1" si="152"/>
        <v>-8.0904874546005701E-2</v>
      </c>
      <c r="AH142" s="43">
        <f t="shared" ca="1" si="153"/>
        <v>0</v>
      </c>
      <c r="AI142" s="25">
        <f t="shared" si="195"/>
        <v>136.99113299999999</v>
      </c>
      <c r="AJ142" s="26">
        <f t="shared" si="229"/>
        <v>1</v>
      </c>
      <c r="AK142" s="23">
        <f t="shared" si="230"/>
        <v>3.0770621281583921E-3</v>
      </c>
      <c r="AL142" s="27">
        <f t="shared" si="231"/>
        <v>2.1613134251497512</v>
      </c>
      <c r="AM142" s="27">
        <f t="shared" ca="1" si="154"/>
        <v>-3.8352400483502191E-2</v>
      </c>
      <c r="AN142" s="43">
        <f t="shared" ca="1" si="155"/>
        <v>0</v>
      </c>
      <c r="AO142" s="25">
        <f t="shared" si="196"/>
        <v>136.99113299999999</v>
      </c>
      <c r="AP142" s="34">
        <f t="shared" si="232"/>
        <v>1</v>
      </c>
      <c r="AQ142" s="23">
        <f t="shared" si="233"/>
        <v>3.0770621281583921E-3</v>
      </c>
      <c r="AR142" s="27">
        <f t="shared" si="234"/>
        <v>1.6257948796778487</v>
      </c>
      <c r="AS142" s="27">
        <f t="shared" ca="1" si="156"/>
        <v>-4.5027025899340489E-2</v>
      </c>
      <c r="AT142" s="43">
        <f t="shared" ca="1" si="157"/>
        <v>0</v>
      </c>
      <c r="AU142" s="25">
        <f t="shared" si="197"/>
        <v>137.70542999999998</v>
      </c>
      <c r="AV142" s="26">
        <f t="shared" si="235"/>
        <v>1</v>
      </c>
      <c r="AW142" s="23">
        <f t="shared" si="236"/>
        <v>3.0770621281583921E-3</v>
      </c>
      <c r="AX142" s="27">
        <f t="shared" si="237"/>
        <v>1.5389647923554974</v>
      </c>
      <c r="AY142" s="27">
        <f t="shared" ca="1" si="158"/>
        <v>-4.9401582869298188E-2</v>
      </c>
      <c r="AZ142" s="43">
        <f t="shared" ca="1" si="159"/>
        <v>0</v>
      </c>
      <c r="BA142" s="25">
        <f t="shared" si="198"/>
        <v>137.70542999999998</v>
      </c>
      <c r="BB142" s="26">
        <f t="shared" si="238"/>
        <v>1</v>
      </c>
      <c r="BC142" s="23">
        <f t="shared" si="239"/>
        <v>3.0770621281583921E-3</v>
      </c>
      <c r="BD142" s="27">
        <f t="shared" si="240"/>
        <v>2.1002597287790135</v>
      </c>
      <c r="BE142" s="27">
        <f t="shared" ca="1" si="160"/>
        <v>-5.3905622811627474E-3</v>
      </c>
      <c r="BF142" s="43">
        <f t="shared" ca="1" si="161"/>
        <v>0</v>
      </c>
      <c r="BG142" s="25">
        <f t="shared" si="199"/>
        <v>136.99113299999999</v>
      </c>
      <c r="BH142" s="26">
        <f t="shared" si="241"/>
        <v>1</v>
      </c>
      <c r="BI142" s="23">
        <f t="shared" si="242"/>
        <v>3.0770621281583921E-3</v>
      </c>
      <c r="BJ142" s="27">
        <f t="shared" si="243"/>
        <v>2.073941418131815</v>
      </c>
      <c r="BK142" s="27">
        <f t="shared" ca="1" si="162"/>
        <v>-5.3905622811625253E-3</v>
      </c>
      <c r="BL142" s="43">
        <f t="shared" ca="1" si="163"/>
        <v>0</v>
      </c>
      <c r="BM142" s="25">
        <f t="shared" si="200"/>
        <v>136.73358333333331</v>
      </c>
      <c r="BN142" s="26">
        <f t="shared" si="244"/>
        <v>1</v>
      </c>
      <c r="BO142" s="23">
        <f t="shared" si="245"/>
        <v>3.0770621281583921E-3</v>
      </c>
      <c r="BP142" s="27">
        <f t="shared" si="246"/>
        <v>2.1500736978961559</v>
      </c>
      <c r="BQ142" s="27">
        <f t="shared" ca="1" si="164"/>
        <v>-5.3905622811623033E-3</v>
      </c>
      <c r="BR142" s="43">
        <f t="shared" ca="1" si="165"/>
        <v>0</v>
      </c>
      <c r="BS142" s="25">
        <f t="shared" si="201"/>
        <v>136.99113299999999</v>
      </c>
      <c r="BT142" s="34">
        <f t="shared" si="247"/>
        <v>1</v>
      </c>
      <c r="BU142" s="23">
        <f t="shared" si="248"/>
        <v>3.0770621281583921E-3</v>
      </c>
      <c r="BV142" s="27">
        <f t="shared" si="249"/>
        <v>1.9603015270141753</v>
      </c>
      <c r="BW142" s="27">
        <f t="shared" ca="1" si="166"/>
        <v>-1.3707419160259859E-2</v>
      </c>
      <c r="BX142" s="43">
        <f t="shared" ca="1" si="167"/>
        <v>0</v>
      </c>
      <c r="BY142" s="25">
        <f t="shared" si="202"/>
        <v>139.17752000000002</v>
      </c>
      <c r="BZ142" s="50">
        <f>IF($B141&gt;=BY141,MIN(1,1/$CA$15+BZ141),0)</f>
        <v>0.5</v>
      </c>
      <c r="CA142" s="23">
        <f t="shared" si="250"/>
        <v>4.5668599040145086E-3</v>
      </c>
      <c r="CB142" s="27">
        <f t="shared" si="251"/>
        <v>1.3818616177773027</v>
      </c>
      <c r="CC142" s="27">
        <f t="shared" ca="1" si="168"/>
        <v>-3.8747277215343212E-2</v>
      </c>
      <c r="CD142" s="43">
        <f t="shared" ca="1" si="169"/>
        <v>0</v>
      </c>
      <c r="CE142" s="25">
        <f t="shared" si="203"/>
        <v>137.70542999999998</v>
      </c>
      <c r="CF142" s="34">
        <f>IF($B141&gt;=CE141,MIN(1,1/$CA$15+CF141),0)</f>
        <v>0.5</v>
      </c>
      <c r="CG142" s="23">
        <f t="shared" si="252"/>
        <v>4.5668599040145086E-3</v>
      </c>
      <c r="CH142" s="27">
        <f t="shared" si="253"/>
        <v>1.5471302437944643</v>
      </c>
      <c r="CI142" s="27">
        <f t="shared" ca="1" si="170"/>
        <v>-2.9534984245524254E-2</v>
      </c>
      <c r="CJ142" s="43">
        <f t="shared" ca="1" si="171"/>
        <v>0</v>
      </c>
      <c r="CK142" s="25">
        <f t="shared" si="204"/>
        <v>136.99113299999999</v>
      </c>
      <c r="CL142" s="34">
        <f>IF($B141&gt;=CK141,MIN(1,1/$CA$15+CL141),0)</f>
        <v>0.5</v>
      </c>
      <c r="CM142" s="23">
        <f t="shared" si="254"/>
        <v>4.5668599040145086E-3</v>
      </c>
      <c r="CN142" s="27">
        <f t="shared" si="255"/>
        <v>2.0844694531849144</v>
      </c>
      <c r="CO142" s="27">
        <f t="shared" ca="1" si="172"/>
        <v>-3.6924134890550131E-2</v>
      </c>
      <c r="CP142" s="43">
        <f t="shared" ca="1" si="173"/>
        <v>0</v>
      </c>
      <c r="CQ142" s="25">
        <f t="shared" si="205"/>
        <v>127.39768200000003</v>
      </c>
      <c r="CR142" s="34">
        <f>IF($B141&gt;=CQ141,MIN(1,1/$CA$15+CR141),0)</f>
        <v>1</v>
      </c>
      <c r="CS142" s="23">
        <f t="shared" si="256"/>
        <v>3.0770621281583921E-3</v>
      </c>
      <c r="CT142" s="27">
        <f t="shared" si="257"/>
        <v>1.8612804858522829</v>
      </c>
      <c r="CU142" s="27">
        <f t="shared" ca="1" si="174"/>
        <v>-5.3905622811625253E-3</v>
      </c>
      <c r="CV142" s="43">
        <f t="shared" ca="1" si="175"/>
        <v>0</v>
      </c>
      <c r="CW142" s="25">
        <f t="shared" si="206"/>
        <v>136.99113299999999</v>
      </c>
      <c r="CX142" s="34">
        <f t="shared" si="258"/>
        <v>0.25</v>
      </c>
      <c r="CY142" s="23">
        <f t="shared" si="259"/>
        <v>4.1944104600504795E-3</v>
      </c>
      <c r="CZ142" s="27">
        <f t="shared" si="260"/>
        <v>1.7116624904464961</v>
      </c>
      <c r="DA142" s="27">
        <f t="shared" ca="1" si="176"/>
        <v>-2.523661190766846E-2</v>
      </c>
      <c r="DB142" s="43">
        <f t="shared" ca="1" si="177"/>
        <v>0</v>
      </c>
      <c r="DC142" s="25">
        <f t="shared" si="207"/>
        <v>136.99113299999999</v>
      </c>
      <c r="DD142" s="34">
        <f t="shared" si="208"/>
        <v>1</v>
      </c>
      <c r="DE142" s="23">
        <f t="shared" si="261"/>
        <v>3.4495115721224212E-3</v>
      </c>
      <c r="DF142" s="27">
        <f t="shared" si="262"/>
        <v>1.7641502989060358</v>
      </c>
      <c r="DG142" s="27">
        <f t="shared" ca="1" si="141"/>
        <v>-2.7925069053988061E-2</v>
      </c>
      <c r="DH142" s="43">
        <f t="shared" ca="1" si="142"/>
        <v>0</v>
      </c>
      <c r="DI142" s="25">
        <f t="shared" si="209"/>
        <v>139.17752000000002</v>
      </c>
      <c r="DJ142" s="26">
        <f>IF(DJ141=0,IF($B141&gt;=$DK$14*DI141,1,0),IF($B141&lt;DI141*$DK$16,0,1))</f>
        <v>0</v>
      </c>
      <c r="DK142" s="23">
        <f t="shared" si="263"/>
        <v>4.5668599040145086E-3</v>
      </c>
      <c r="DL142" s="27">
        <f t="shared" si="264"/>
        <v>2.0444000030107539</v>
      </c>
      <c r="DM142" s="27">
        <f t="shared" ca="1" si="178"/>
        <v>0</v>
      </c>
      <c r="DN142" s="43">
        <f t="shared" ca="1" si="179"/>
        <v>0</v>
      </c>
      <c r="DO142" s="25">
        <f t="shared" si="210"/>
        <v>137.70542999999998</v>
      </c>
      <c r="DP142" s="26">
        <f>IF(DP141=0,IF($B141&gt;=$DK$14*DO141,1,0),IF($B141&lt;DO141*$DK$16,0,1))</f>
        <v>1</v>
      </c>
      <c r="DQ142" s="23">
        <f t="shared" si="265"/>
        <v>3.0770621281583921E-3</v>
      </c>
      <c r="DR142" s="27">
        <f t="shared" si="266"/>
        <v>1.8250432147313449</v>
      </c>
      <c r="DS142" s="27">
        <f t="shared" ca="1" si="180"/>
        <v>-8.090487454600559E-2</v>
      </c>
      <c r="DT142" s="43">
        <f t="shared" ca="1" si="181"/>
        <v>0</v>
      </c>
      <c r="DU142" s="25">
        <f t="shared" si="211"/>
        <v>136.99113299999999</v>
      </c>
      <c r="DV142" s="26">
        <f>IF(DV141=0,IF($B141&gt;=$DK$14*DU141,1,0),IF($B141&lt;DU141*$DK$16,0,1))</f>
        <v>1</v>
      </c>
      <c r="DW142" s="23">
        <f t="shared" si="267"/>
        <v>3.0770621281583921E-3</v>
      </c>
      <c r="DX142" s="27">
        <f t="shared" si="268"/>
        <v>2.2096828930859149</v>
      </c>
      <c r="DY142" s="27">
        <f t="shared" ca="1" si="182"/>
        <v>-3.8352400483502191E-2</v>
      </c>
      <c r="DZ142" s="43">
        <f t="shared" ca="1" si="183"/>
        <v>0</v>
      </c>
      <c r="EA142" s="25">
        <f t="shared" si="212"/>
        <v>127.39768200000003</v>
      </c>
      <c r="EB142" s="26">
        <f>IF(EB141=0,IF($B141&gt;=$DK$14*EA141,1,0),IF($B141&lt;EA141*$DK$16,0,1))</f>
        <v>1</v>
      </c>
      <c r="EC142" s="23">
        <f t="shared" si="269"/>
        <v>3.0770621281583921E-3</v>
      </c>
      <c r="ED142" s="27">
        <f t="shared" si="270"/>
        <v>1.994094680783292</v>
      </c>
      <c r="EE142" s="27">
        <f t="shared" ca="1" si="184"/>
        <v>-5.3905622811626364E-3</v>
      </c>
      <c r="EF142" s="43">
        <f t="shared" ca="1" si="185"/>
        <v>0</v>
      </c>
      <c r="EG142" s="25">
        <f t="shared" si="213"/>
        <v>136.99113299999999</v>
      </c>
      <c r="EH142" s="34">
        <f t="shared" si="271"/>
        <v>0.75</v>
      </c>
      <c r="EI142" s="23">
        <f t="shared" si="272"/>
        <v>3.4495115721224212E-3</v>
      </c>
      <c r="EJ142" s="27">
        <f t="shared" si="273"/>
        <v>2.0272421759874653</v>
      </c>
      <c r="EK142" s="27">
        <f t="shared" ca="1" si="186"/>
        <v>-2.5959679230309618E-2</v>
      </c>
      <c r="EL142" s="43">
        <f t="shared" ca="1" si="187"/>
        <v>0</v>
      </c>
      <c r="EM142" s="47"/>
      <c r="EN142" s="47"/>
      <c r="EO142" s="47"/>
      <c r="EP142" s="47"/>
      <c r="EQ142" s="47"/>
      <c r="ER142" s="47"/>
      <c r="ES142" s="47"/>
      <c r="ET142" s="47"/>
      <c r="EU142" s="47"/>
      <c r="EV142" s="47"/>
      <c r="EW142" s="47"/>
      <c r="EX142" s="47"/>
      <c r="EY142" s="47"/>
      <c r="EZ142" s="47"/>
      <c r="FA142" s="25">
        <f t="shared" si="214"/>
        <v>136.99113299999999</v>
      </c>
      <c r="FB142" s="26">
        <f t="shared" si="274"/>
        <v>1</v>
      </c>
      <c r="FC142" s="23">
        <f t="shared" si="275"/>
        <v>3.0770621281583921E-3</v>
      </c>
      <c r="FD142" s="27">
        <f t="shared" si="276"/>
        <v>2.1169108279025064</v>
      </c>
      <c r="FE142" s="27">
        <f t="shared" ca="1" si="188"/>
        <v>-0.16547181334747751</v>
      </c>
      <c r="FF142" s="43">
        <f t="shared" ca="1" si="189"/>
        <v>0</v>
      </c>
      <c r="FG142" s="25">
        <f t="shared" si="215"/>
        <v>136.99113299999999</v>
      </c>
      <c r="FH142" s="26">
        <f t="shared" si="277"/>
        <v>0</v>
      </c>
      <c r="FI142" s="23">
        <f t="shared" si="278"/>
        <v>4.5668599040145086E-3</v>
      </c>
      <c r="FJ142" s="27">
        <f t="shared" si="279"/>
        <v>2.0933857170544092</v>
      </c>
      <c r="FK142" s="27">
        <f t="shared" ca="1" si="190"/>
        <v>-3.6924134890550242E-2</v>
      </c>
      <c r="FL142" s="43">
        <f t="shared" ca="1" si="191"/>
        <v>0</v>
      </c>
      <c r="FM142" s="47"/>
      <c r="FN142" s="47"/>
    </row>
    <row r="143" spans="1:170" x14ac:dyDescent="0.2">
      <c r="A143" s="30">
        <v>29006</v>
      </c>
      <c r="B143" s="34">
        <v>135.98484999999999</v>
      </c>
      <c r="C143" s="23">
        <v>4.4796327872083097E-3</v>
      </c>
      <c r="D143" s="24">
        <f t="shared" si="143"/>
        <v>-2.4438178790472831E-2</v>
      </c>
      <c r="E143" s="25" t="e">
        <f>#N/A</f>
        <v>#N/A</v>
      </c>
      <c r="F143" s="26">
        <v>1</v>
      </c>
      <c r="G143" s="23">
        <f t="shared" si="216"/>
        <v>-2.4438178790472831E-2</v>
      </c>
      <c r="H143" s="27">
        <f t="shared" si="217"/>
        <v>1.5455616412510904</v>
      </c>
      <c r="I143" s="27">
        <f t="shared" ca="1" si="144"/>
        <v>-2.9697005546827193E-2</v>
      </c>
      <c r="J143" s="43">
        <f t="shared" ca="1" si="145"/>
        <v>0</v>
      </c>
      <c r="K143" s="25" t="e">
        <f>#N/A</f>
        <v>#N/A</v>
      </c>
      <c r="L143" s="26">
        <v>0</v>
      </c>
      <c r="M143" s="23">
        <f t="shared" si="218"/>
        <v>4.4796327872083097E-3</v>
      </c>
      <c r="N143" s="27">
        <f t="shared" si="219"/>
        <v>1.5576178984355633</v>
      </c>
      <c r="O143" s="27">
        <f t="shared" ca="1" si="146"/>
        <v>0</v>
      </c>
      <c r="P143" s="43">
        <f t="shared" ca="1" si="147"/>
        <v>0</v>
      </c>
      <c r="Q143" s="25">
        <f t="shared" si="192"/>
        <v>137.095078</v>
      </c>
      <c r="R143" s="26">
        <f t="shared" si="220"/>
        <v>1</v>
      </c>
      <c r="S143" s="23">
        <f t="shared" si="221"/>
        <v>-2.4438178790472831E-2</v>
      </c>
      <c r="T143" s="27">
        <f t="shared" si="222"/>
        <v>2.1084948612436922</v>
      </c>
      <c r="U143" s="27">
        <f t="shared" ca="1" si="148"/>
        <v>-6.1853316453915452E-2</v>
      </c>
      <c r="V143" s="43">
        <f t="shared" ca="1" si="149"/>
        <v>0</v>
      </c>
      <c r="W143" s="25">
        <f t="shared" si="193"/>
        <v>137.688085</v>
      </c>
      <c r="X143" s="26">
        <f t="shared" si="223"/>
        <v>1</v>
      </c>
      <c r="Y143" s="23">
        <f t="shared" si="224"/>
        <v>-2.4438178790472831E-2</v>
      </c>
      <c r="Z143" s="27">
        <f t="shared" si="225"/>
        <v>1.3021714609850181</v>
      </c>
      <c r="AA143" s="27">
        <f t="shared" ca="1" si="150"/>
        <v>-6.1853316453915452E-2</v>
      </c>
      <c r="AB143" s="43">
        <f t="shared" ca="1" si="151"/>
        <v>0</v>
      </c>
      <c r="AC143" s="25">
        <f t="shared" si="194"/>
        <v>137.630876</v>
      </c>
      <c r="AD143" s="26">
        <f t="shared" si="226"/>
        <v>1</v>
      </c>
      <c r="AE143" s="23">
        <f t="shared" si="227"/>
        <v>-2.4438178790472831E-2</v>
      </c>
      <c r="AF143" s="27">
        <f t="shared" si="228"/>
        <v>1.4228710138703327</v>
      </c>
      <c r="AG143" s="27">
        <f t="shared" ca="1" si="152"/>
        <v>-0.10336588554730242</v>
      </c>
      <c r="AH143" s="43">
        <f t="shared" ca="1" si="153"/>
        <v>0</v>
      </c>
      <c r="AI143" s="25">
        <f t="shared" si="195"/>
        <v>137.095078</v>
      </c>
      <c r="AJ143" s="26">
        <f t="shared" si="229"/>
        <v>1</v>
      </c>
      <c r="AK143" s="23">
        <f t="shared" si="230"/>
        <v>-2.4438178790472831E-2</v>
      </c>
      <c r="AL143" s="27">
        <f t="shared" si="231"/>
        <v>2.1084948612436922</v>
      </c>
      <c r="AM143" s="27">
        <f t="shared" ca="1" si="154"/>
        <v>-6.1853316453915452E-2</v>
      </c>
      <c r="AN143" s="43">
        <f t="shared" ca="1" si="155"/>
        <v>0</v>
      </c>
      <c r="AO143" s="25">
        <f t="shared" si="196"/>
        <v>137.095078</v>
      </c>
      <c r="AP143" s="34">
        <f t="shared" si="232"/>
        <v>1</v>
      </c>
      <c r="AQ143" s="23">
        <f t="shared" si="233"/>
        <v>-2.4438178790472831E-2</v>
      </c>
      <c r="AR143" s="27">
        <f t="shared" si="234"/>
        <v>1.5860634137316463</v>
      </c>
      <c r="AS143" s="27">
        <f t="shared" ca="1" si="156"/>
        <v>-6.8364826180481897E-2</v>
      </c>
      <c r="AT143" s="43">
        <f t="shared" ca="1" si="157"/>
        <v>0</v>
      </c>
      <c r="AU143" s="25">
        <f t="shared" si="197"/>
        <v>137.630876</v>
      </c>
      <c r="AV143" s="26">
        <f t="shared" si="235"/>
        <v>1</v>
      </c>
      <c r="AW143" s="23">
        <f t="shared" si="236"/>
        <v>-2.4438178790472831E-2</v>
      </c>
      <c r="AX143" s="27">
        <f t="shared" si="237"/>
        <v>1.501355295607671</v>
      </c>
      <c r="AY143" s="27">
        <f t="shared" ca="1" si="158"/>
        <v>-7.2632476945078683E-2</v>
      </c>
      <c r="AZ143" s="43">
        <f t="shared" ca="1" si="159"/>
        <v>0</v>
      </c>
      <c r="BA143" s="25">
        <f t="shared" si="198"/>
        <v>137.630876</v>
      </c>
      <c r="BB143" s="26">
        <f t="shared" si="238"/>
        <v>1</v>
      </c>
      <c r="BC143" s="23">
        <f t="shared" si="239"/>
        <v>-2.4438178790472831E-2</v>
      </c>
      <c r="BD143" s="27">
        <f t="shared" si="240"/>
        <v>2.0489332060206817</v>
      </c>
      <c r="BE143" s="27">
        <f t="shared" ca="1" si="160"/>
        <v>-2.9697005546827526E-2</v>
      </c>
      <c r="BF143" s="43">
        <f t="shared" ca="1" si="161"/>
        <v>0</v>
      </c>
      <c r="BG143" s="25">
        <f t="shared" si="199"/>
        <v>137.095078</v>
      </c>
      <c r="BH143" s="26">
        <f t="shared" si="241"/>
        <v>1</v>
      </c>
      <c r="BI143" s="23">
        <f t="shared" si="242"/>
        <v>-2.4438178790472831E-2</v>
      </c>
      <c r="BJ143" s="27">
        <f t="shared" si="243"/>
        <v>2.023258066954543</v>
      </c>
      <c r="BK143" s="27">
        <f t="shared" ca="1" si="162"/>
        <v>-2.9697005546827082E-2</v>
      </c>
      <c r="BL143" s="43">
        <f t="shared" ca="1" si="163"/>
        <v>0</v>
      </c>
      <c r="BM143" s="25">
        <f t="shared" si="200"/>
        <v>137.41866666666667</v>
      </c>
      <c r="BN143" s="26">
        <f t="shared" si="244"/>
        <v>1</v>
      </c>
      <c r="BO143" s="23">
        <f t="shared" si="245"/>
        <v>-2.4438178790472831E-2</v>
      </c>
      <c r="BP143" s="27">
        <f t="shared" si="246"/>
        <v>2.0975298124542765</v>
      </c>
      <c r="BQ143" s="27">
        <f t="shared" ca="1" si="164"/>
        <v>-2.9697005546826971E-2</v>
      </c>
      <c r="BR143" s="43">
        <f t="shared" ca="1" si="165"/>
        <v>0</v>
      </c>
      <c r="BS143" s="25">
        <f t="shared" si="201"/>
        <v>137.095078</v>
      </c>
      <c r="BT143" s="34">
        <f t="shared" si="247"/>
        <v>1</v>
      </c>
      <c r="BU143" s="23">
        <f t="shared" si="248"/>
        <v>-2.4438178790472831E-2</v>
      </c>
      <c r="BV143" s="27">
        <f t="shared" si="249"/>
        <v>1.912395327813766</v>
      </c>
      <c r="BW143" s="27">
        <f t="shared" ca="1" si="166"/>
        <v>-3.7810613590538278E-2</v>
      </c>
      <c r="BX143" s="43">
        <f t="shared" ca="1" si="167"/>
        <v>0</v>
      </c>
      <c r="BY143" s="25">
        <f t="shared" si="202"/>
        <v>137.688085</v>
      </c>
      <c r="BZ143" s="50">
        <f>IF($B142&gt;=BY142,MIN(1,1/$CA$15+BZ142),0)</f>
        <v>1</v>
      </c>
      <c r="CA143" s="23">
        <f t="shared" si="250"/>
        <v>-2.4438178790472831E-2</v>
      </c>
      <c r="CB143" s="27">
        <f t="shared" si="251"/>
        <v>1.3480914364983689</v>
      </c>
      <c r="CC143" s="27">
        <f t="shared" ca="1" si="168"/>
        <v>-6.2238543117583478E-2</v>
      </c>
      <c r="CD143" s="43">
        <f t="shared" ca="1" si="169"/>
        <v>0</v>
      </c>
      <c r="CE143" s="25">
        <f t="shared" si="203"/>
        <v>137.630876</v>
      </c>
      <c r="CF143" s="34">
        <f>IF($B142&gt;=CE142,MIN(1,1/$CA$15+CF142),0)</f>
        <v>1</v>
      </c>
      <c r="CG143" s="23">
        <f t="shared" si="252"/>
        <v>-2.4438178790472831E-2</v>
      </c>
      <c r="CH143" s="27">
        <f t="shared" si="253"/>
        <v>1.5093211982844674</v>
      </c>
      <c r="CI143" s="27">
        <f t="shared" ca="1" si="170"/>
        <v>-5.3251381810431098E-2</v>
      </c>
      <c r="CJ143" s="43">
        <f t="shared" ca="1" si="171"/>
        <v>0</v>
      </c>
      <c r="CK143" s="25">
        <f t="shared" si="204"/>
        <v>137.095078</v>
      </c>
      <c r="CL143" s="34">
        <f>IF($B142&gt;=CK142,MIN(1,1/$CA$15+CL142),0)</f>
        <v>1</v>
      </c>
      <c r="CM143" s="23">
        <f t="shared" si="254"/>
        <v>-2.4438178790472831E-2</v>
      </c>
      <c r="CN143" s="27">
        <f t="shared" si="255"/>
        <v>2.0335288160047025</v>
      </c>
      <c r="CO143" s="27">
        <f t="shared" ca="1" si="172"/>
        <v>-6.0459955070884086E-2</v>
      </c>
      <c r="CP143" s="43">
        <f t="shared" ca="1" si="173"/>
        <v>0</v>
      </c>
      <c r="CQ143" s="25">
        <f t="shared" si="205"/>
        <v>128.43195500000002</v>
      </c>
      <c r="CR143" s="34">
        <f>IF($B142&gt;=CQ142,MIN(1,1/$CA$15+CR142),0)</f>
        <v>1</v>
      </c>
      <c r="CS143" s="23">
        <f t="shared" si="256"/>
        <v>-2.4438178790472831E-2</v>
      </c>
      <c r="CT143" s="27">
        <f t="shared" si="257"/>
        <v>1.8157941805598066</v>
      </c>
      <c r="CU143" s="27">
        <f t="shared" ca="1" si="174"/>
        <v>-2.9697005546827193E-2</v>
      </c>
      <c r="CV143" s="43">
        <f t="shared" ca="1" si="175"/>
        <v>0</v>
      </c>
      <c r="CW143" s="25">
        <f t="shared" si="206"/>
        <v>137.095078</v>
      </c>
      <c r="CX143" s="34">
        <f t="shared" si="258"/>
        <v>1</v>
      </c>
      <c r="CY143" s="23">
        <f t="shared" si="259"/>
        <v>-2.4438178790472831E-2</v>
      </c>
      <c r="CZ143" s="27">
        <f t="shared" si="260"/>
        <v>1.6698325764760187</v>
      </c>
      <c r="DA143" s="27">
        <f t="shared" ca="1" si="176"/>
        <v>-4.9058053864275863E-2</v>
      </c>
      <c r="DB143" s="43">
        <f t="shared" ca="1" si="177"/>
        <v>0</v>
      </c>
      <c r="DC143" s="25">
        <f t="shared" si="207"/>
        <v>137.095078</v>
      </c>
      <c r="DD143" s="34">
        <f t="shared" si="208"/>
        <v>1</v>
      </c>
      <c r="DE143" s="23">
        <f t="shared" si="261"/>
        <v>-2.4438178790472831E-2</v>
      </c>
      <c r="DF143" s="27">
        <f t="shared" si="262"/>
        <v>1.7210376784881041</v>
      </c>
      <c r="DG143" s="27">
        <f t="shared" ca="1" si="141"/>
        <v>-5.1680810014183121E-2</v>
      </c>
      <c r="DH143" s="43">
        <f t="shared" ca="1" si="142"/>
        <v>0</v>
      </c>
      <c r="DI143" s="25">
        <f t="shared" si="209"/>
        <v>137.688085</v>
      </c>
      <c r="DJ143" s="26">
        <f>IF(DJ142=0,IF($B142&gt;=$DK$14*DI142,1,0),IF($B142&lt;DI142*$DK$16,0,1))</f>
        <v>0</v>
      </c>
      <c r="DK143" s="23">
        <f t="shared" si="263"/>
        <v>4.4796327872083097E-3</v>
      </c>
      <c r="DL143" s="27">
        <f t="shared" si="264"/>
        <v>2.0535581642944094</v>
      </c>
      <c r="DM143" s="27">
        <f t="shared" ca="1" si="178"/>
        <v>0</v>
      </c>
      <c r="DN143" s="43">
        <f t="shared" ca="1" si="179"/>
        <v>0</v>
      </c>
      <c r="DO143" s="25">
        <f t="shared" si="210"/>
        <v>137.630876</v>
      </c>
      <c r="DP143" s="26">
        <f>IF(DP142=0,IF($B142&gt;=$DK$14*DO142,1,0),IF($B142&lt;DO142*$DK$16,0,1))</f>
        <v>1</v>
      </c>
      <c r="DQ143" s="23">
        <f t="shared" si="265"/>
        <v>-2.4438178790472831E-2</v>
      </c>
      <c r="DR143" s="27">
        <f t="shared" si="266"/>
        <v>1.7804424823494009</v>
      </c>
      <c r="DS143" s="27">
        <f t="shared" ca="1" si="180"/>
        <v>-0.10336588554730242</v>
      </c>
      <c r="DT143" s="43">
        <f t="shared" ca="1" si="181"/>
        <v>0</v>
      </c>
      <c r="DU143" s="25">
        <f t="shared" si="211"/>
        <v>137.095078</v>
      </c>
      <c r="DV143" s="26">
        <f>IF(DV142=0,IF($B142&gt;=$DK$14*DU142,1,0),IF($B142&lt;DU142*$DK$16,0,1))</f>
        <v>1</v>
      </c>
      <c r="DW143" s="23">
        <f t="shared" si="267"/>
        <v>-2.4438178790472831E-2</v>
      </c>
      <c r="DX143" s="27">
        <f t="shared" si="268"/>
        <v>2.155682267474432</v>
      </c>
      <c r="DY143" s="27">
        <f t="shared" ca="1" si="182"/>
        <v>-6.1853316453915452E-2</v>
      </c>
      <c r="DZ143" s="43">
        <f t="shared" ca="1" si="183"/>
        <v>0</v>
      </c>
      <c r="EA143" s="25">
        <f t="shared" si="212"/>
        <v>128.43195500000002</v>
      </c>
      <c r="EB143" s="26">
        <f>IF(EB142=0,IF($B142&gt;=$DK$14*EA142,1,0),IF($B142&lt;EA142*$DK$16,0,1))</f>
        <v>1</v>
      </c>
      <c r="EC143" s="23">
        <f t="shared" si="269"/>
        <v>-2.4438178790472831E-2</v>
      </c>
      <c r="ED143" s="27">
        <f t="shared" si="270"/>
        <v>1.9453626384491791</v>
      </c>
      <c r="EE143" s="27">
        <f t="shared" ca="1" si="184"/>
        <v>-2.9697005546827193E-2</v>
      </c>
      <c r="EF143" s="43">
        <f t="shared" ca="1" si="185"/>
        <v>0</v>
      </c>
      <c r="EG143" s="25">
        <f t="shared" si="213"/>
        <v>137.095078</v>
      </c>
      <c r="EH143" s="34">
        <f t="shared" si="271"/>
        <v>0.75</v>
      </c>
      <c r="EI143" s="23">
        <f t="shared" si="272"/>
        <v>-1.7208725896052546E-2</v>
      </c>
      <c r="EJ143" s="27">
        <f t="shared" si="273"/>
        <v>1.99235592105598</v>
      </c>
      <c r="EK143" s="27">
        <f t="shared" ca="1" si="186"/>
        <v>-4.2721672122138288E-2</v>
      </c>
      <c r="EL143" s="43">
        <f t="shared" ca="1" si="187"/>
        <v>0</v>
      </c>
      <c r="EM143" s="47"/>
      <c r="EN143" s="47"/>
      <c r="EO143" s="47"/>
      <c r="EP143" s="47"/>
      <c r="EQ143" s="47"/>
      <c r="ER143" s="47"/>
      <c r="ES143" s="47"/>
      <c r="ET143" s="47"/>
      <c r="EU143" s="47"/>
      <c r="EV143" s="47"/>
      <c r="EW143" s="47"/>
      <c r="EX143" s="47"/>
      <c r="EY143" s="47"/>
      <c r="EZ143" s="47"/>
      <c r="FA143" s="25">
        <f t="shared" si="214"/>
        <v>137.095078</v>
      </c>
      <c r="FB143" s="26">
        <f t="shared" si="274"/>
        <v>1</v>
      </c>
      <c r="FC143" s="23">
        <f t="shared" si="275"/>
        <v>-2.4438178790472831E-2</v>
      </c>
      <c r="FD143" s="27">
        <f t="shared" si="276"/>
        <v>2.0651773826067372</v>
      </c>
      <c r="FE143" s="27">
        <f t="shared" ca="1" si="188"/>
        <v>-0.18586616237858089</v>
      </c>
      <c r="FF143" s="43">
        <f t="shared" ca="1" si="189"/>
        <v>0</v>
      </c>
      <c r="FG143" s="25">
        <f t="shared" si="215"/>
        <v>137.095078</v>
      </c>
      <c r="FH143" s="26">
        <f t="shared" si="277"/>
        <v>0</v>
      </c>
      <c r="FI143" s="23">
        <f t="shared" si="278"/>
        <v>4.4796327872083097E-3</v>
      </c>
      <c r="FJ143" s="27">
        <f t="shared" si="279"/>
        <v>2.1027633163487995</v>
      </c>
      <c r="FK143" s="27">
        <f t="shared" ca="1" si="190"/>
        <v>-3.2609908668637E-2</v>
      </c>
      <c r="FL143" s="43">
        <f t="shared" ca="1" si="191"/>
        <v>0</v>
      </c>
      <c r="FM143" s="47"/>
      <c r="FN143" s="47"/>
    </row>
    <row r="144" spans="1:170" x14ac:dyDescent="0.2">
      <c r="A144" s="30">
        <v>29036</v>
      </c>
      <c r="B144" s="34">
        <v>140.56719000000001</v>
      </c>
      <c r="C144" s="23">
        <v>4.3843808085977098E-3</v>
      </c>
      <c r="D144" s="24">
        <f t="shared" si="143"/>
        <v>3.3697430265209771E-2</v>
      </c>
      <c r="E144" s="25" t="e">
        <f>#N/A</f>
        <v>#N/A</v>
      </c>
      <c r="F144" s="26">
        <v>1</v>
      </c>
      <c r="G144" s="23">
        <f t="shared" si="216"/>
        <v>3.3697430265209771E-2</v>
      </c>
      <c r="H144" s="27">
        <f t="shared" si="217"/>
        <v>1.5976430968777322</v>
      </c>
      <c r="I144" s="27">
        <f t="shared" ca="1" si="144"/>
        <v>0</v>
      </c>
      <c r="J144" s="43">
        <f t="shared" ca="1" si="145"/>
        <v>0</v>
      </c>
      <c r="K144" s="25" t="e">
        <f>#N/A</f>
        <v>#N/A</v>
      </c>
      <c r="L144" s="26">
        <v>0</v>
      </c>
      <c r="M144" s="23">
        <f t="shared" si="218"/>
        <v>4.3843808085977098E-3</v>
      </c>
      <c r="N144" s="27">
        <f t="shared" si="219"/>
        <v>1.5644470884565924</v>
      </c>
      <c r="O144" s="27">
        <f t="shared" ca="1" si="146"/>
        <v>0</v>
      </c>
      <c r="P144" s="43">
        <f t="shared" ca="1" si="147"/>
        <v>0</v>
      </c>
      <c r="Q144" s="25">
        <f t="shared" si="192"/>
        <v>137.348027</v>
      </c>
      <c r="R144" s="26">
        <f t="shared" si="220"/>
        <v>0</v>
      </c>
      <c r="S144" s="23">
        <f t="shared" si="221"/>
        <v>4.3843808085977098E-3</v>
      </c>
      <c r="T144" s="27">
        <f t="shared" si="222"/>
        <v>2.1177393056483558</v>
      </c>
      <c r="U144" s="27">
        <f t="shared" ca="1" si="148"/>
        <v>-5.7740124138926485E-2</v>
      </c>
      <c r="V144" s="43">
        <f t="shared" ca="1" si="149"/>
        <v>0</v>
      </c>
      <c r="W144" s="25">
        <f t="shared" si="193"/>
        <v>138.27602000000002</v>
      </c>
      <c r="X144" s="26">
        <f t="shared" si="223"/>
        <v>0</v>
      </c>
      <c r="Y144" s="23">
        <f t="shared" si="224"/>
        <v>4.3843808085977098E-3</v>
      </c>
      <c r="Z144" s="27">
        <f t="shared" si="225"/>
        <v>1.3078806765480644</v>
      </c>
      <c r="AA144" s="27">
        <f t="shared" ca="1" si="150"/>
        <v>-5.7740124138926485E-2</v>
      </c>
      <c r="AB144" s="43">
        <f t="shared" ca="1" si="151"/>
        <v>0</v>
      </c>
      <c r="AC144" s="25">
        <f t="shared" si="194"/>
        <v>137.71495599999997</v>
      </c>
      <c r="AD144" s="26">
        <f t="shared" si="226"/>
        <v>0</v>
      </c>
      <c r="AE144" s="23">
        <f t="shared" si="227"/>
        <v>4.3843808085977098E-3</v>
      </c>
      <c r="AF144" s="27">
        <f t="shared" si="228"/>
        <v>1.4291094222366556</v>
      </c>
      <c r="AG144" s="27">
        <f t="shared" ca="1" si="152"/>
        <v>-9.9434700143562038E-2</v>
      </c>
      <c r="AH144" s="43">
        <f t="shared" ca="1" si="153"/>
        <v>0</v>
      </c>
      <c r="AI144" s="25">
        <f t="shared" si="195"/>
        <v>137.348027</v>
      </c>
      <c r="AJ144" s="26">
        <f t="shared" si="229"/>
        <v>0</v>
      </c>
      <c r="AK144" s="23">
        <f t="shared" si="230"/>
        <v>4.3843808085977098E-3</v>
      </c>
      <c r="AL144" s="27">
        <f t="shared" si="231"/>
        <v>2.1177393056483558</v>
      </c>
      <c r="AM144" s="27">
        <f t="shared" ca="1" si="154"/>
        <v>-5.7740124138926485E-2</v>
      </c>
      <c r="AN144" s="43">
        <f t="shared" ca="1" si="155"/>
        <v>0</v>
      </c>
      <c r="AO144" s="25">
        <f t="shared" si="196"/>
        <v>137.348027</v>
      </c>
      <c r="AP144" s="34">
        <f t="shared" si="232"/>
        <v>0</v>
      </c>
      <c r="AQ144" s="23">
        <f t="shared" si="233"/>
        <v>4.3843808085977098E-3</v>
      </c>
      <c r="AR144" s="27">
        <f t="shared" si="234"/>
        <v>1.5930173197240303</v>
      </c>
      <c r="AS144" s="27">
        <f t="shared" ca="1" si="156"/>
        <v>-6.4280182803773012E-2</v>
      </c>
      <c r="AT144" s="43">
        <f t="shared" ca="1" si="157"/>
        <v>0</v>
      </c>
      <c r="AU144" s="25">
        <f t="shared" si="197"/>
        <v>137.71495599999997</v>
      </c>
      <c r="AV144" s="26">
        <f t="shared" si="235"/>
        <v>1</v>
      </c>
      <c r="AW144" s="23">
        <f t="shared" si="236"/>
        <v>3.3697430265209771E-2</v>
      </c>
      <c r="AX144" s="27">
        <f t="shared" si="237"/>
        <v>1.5519471109847138</v>
      </c>
      <c r="AY144" s="27">
        <f t="shared" ca="1" si="158"/>
        <v>-4.1382574506715231E-2</v>
      </c>
      <c r="AZ144" s="43">
        <f t="shared" ca="1" si="159"/>
        <v>0</v>
      </c>
      <c r="BA144" s="25">
        <f t="shared" si="198"/>
        <v>137.71495599999997</v>
      </c>
      <c r="BB144" s="26">
        <f t="shared" si="238"/>
        <v>1</v>
      </c>
      <c r="BC144" s="23">
        <f t="shared" si="239"/>
        <v>3.3697430265209771E-2</v>
      </c>
      <c r="BD144" s="27">
        <f t="shared" si="240"/>
        <v>2.1179769898486365</v>
      </c>
      <c r="BE144" s="27">
        <f t="shared" ca="1" si="160"/>
        <v>0</v>
      </c>
      <c r="BF144" s="43">
        <f t="shared" ca="1" si="161"/>
        <v>0</v>
      </c>
      <c r="BG144" s="25">
        <f t="shared" si="199"/>
        <v>137.348027</v>
      </c>
      <c r="BH144" s="26">
        <f t="shared" si="241"/>
        <v>1</v>
      </c>
      <c r="BI144" s="23">
        <f t="shared" si="242"/>
        <v>3.3697430265209771E-2</v>
      </c>
      <c r="BJ144" s="27">
        <f t="shared" si="243"/>
        <v>2.091436664574267</v>
      </c>
      <c r="BK144" s="27">
        <f t="shared" ca="1" si="162"/>
        <v>0</v>
      </c>
      <c r="BL144" s="43">
        <f t="shared" ca="1" si="163"/>
        <v>0</v>
      </c>
      <c r="BM144" s="25">
        <f t="shared" si="200"/>
        <v>138.12026166666666</v>
      </c>
      <c r="BN144" s="26">
        <f t="shared" si="244"/>
        <v>1</v>
      </c>
      <c r="BO144" s="23">
        <f t="shared" si="245"/>
        <v>3.3697430265209771E-2</v>
      </c>
      <c r="BP144" s="27">
        <f t="shared" si="246"/>
        <v>2.168211177038653</v>
      </c>
      <c r="BQ144" s="27">
        <f t="shared" ca="1" si="164"/>
        <v>0</v>
      </c>
      <c r="BR144" s="43">
        <f t="shared" ca="1" si="165"/>
        <v>0</v>
      </c>
      <c r="BS144" s="25">
        <f t="shared" si="201"/>
        <v>137.348027</v>
      </c>
      <c r="BT144" s="34">
        <f t="shared" si="247"/>
        <v>1</v>
      </c>
      <c r="BU144" s="23">
        <f t="shared" si="248"/>
        <v>3.3697430265209771E-2</v>
      </c>
      <c r="BV144" s="27">
        <f t="shared" si="249"/>
        <v>1.9768381360122833</v>
      </c>
      <c r="BW144" s="27">
        <f t="shared" ca="1" si="166"/>
        <v>-5.3873038400804596E-3</v>
      </c>
      <c r="BX144" s="43">
        <f t="shared" ca="1" si="167"/>
        <v>0</v>
      </c>
      <c r="BY144" s="25">
        <f t="shared" si="202"/>
        <v>138.27602000000002</v>
      </c>
      <c r="BZ144" s="50">
        <f>IF($B143&gt;=BY143,MIN(1,1/$CA$15+BZ143),0)</f>
        <v>0</v>
      </c>
      <c r="CA144" s="23">
        <f t="shared" si="250"/>
        <v>4.3843808085977098E-3</v>
      </c>
      <c r="CB144" s="27">
        <f t="shared" si="251"/>
        <v>1.3540019827207872</v>
      </c>
      <c r="CC144" s="27">
        <f t="shared" ca="1" si="168"/>
        <v>-5.8127039782985612E-2</v>
      </c>
      <c r="CD144" s="43">
        <f t="shared" ca="1" si="169"/>
        <v>0</v>
      </c>
      <c r="CE144" s="25">
        <f t="shared" si="203"/>
        <v>137.71495599999997</v>
      </c>
      <c r="CF144" s="34">
        <f>IF($B143&gt;=CE143,MIN(1,1/$CA$15+CF143),0)</f>
        <v>0</v>
      </c>
      <c r="CG144" s="23">
        <f t="shared" si="252"/>
        <v>4.3843808085977098E-3</v>
      </c>
      <c r="CH144" s="27">
        <f t="shared" si="253"/>
        <v>1.5159386371802355</v>
      </c>
      <c r="CI144" s="27">
        <f t="shared" ca="1" si="170"/>
        <v>-4.9100475338274441E-2</v>
      </c>
      <c r="CJ144" s="43">
        <f t="shared" ca="1" si="171"/>
        <v>0</v>
      </c>
      <c r="CK144" s="25">
        <f t="shared" si="204"/>
        <v>137.348027</v>
      </c>
      <c r="CL144" s="34">
        <f>IF($B143&gt;=CK143,MIN(1,1/$CA$15+CL143),0)</f>
        <v>0</v>
      </c>
      <c r="CM144" s="23">
        <f t="shared" si="254"/>
        <v>4.3843808085977098E-3</v>
      </c>
      <c r="CN144" s="27">
        <f t="shared" si="255"/>
        <v>2.0424445807193239</v>
      </c>
      <c r="CO144" s="27">
        <f t="shared" ca="1" si="172"/>
        <v>-5.6340653728987888E-2</v>
      </c>
      <c r="CP144" s="43">
        <f t="shared" ca="1" si="173"/>
        <v>0</v>
      </c>
      <c r="CQ144" s="25">
        <f t="shared" si="205"/>
        <v>129.80360100000001</v>
      </c>
      <c r="CR144" s="34">
        <f>IF($B143&gt;=CQ143,MIN(1,1/$CA$15+CR143),0)</f>
        <v>1</v>
      </c>
      <c r="CS144" s="23">
        <f t="shared" si="256"/>
        <v>3.3697430265209771E-2</v>
      </c>
      <c r="CT144" s="27">
        <f t="shared" si="257"/>
        <v>1.8769817783351943</v>
      </c>
      <c r="CU144" s="27">
        <f t="shared" ca="1" si="174"/>
        <v>0</v>
      </c>
      <c r="CV144" s="43">
        <f t="shared" ca="1" si="175"/>
        <v>0</v>
      </c>
      <c r="CW144" s="25">
        <f t="shared" si="206"/>
        <v>137.348027</v>
      </c>
      <c r="CX144" s="34">
        <f t="shared" si="258"/>
        <v>0.25</v>
      </c>
      <c r="CY144" s="23">
        <f t="shared" si="259"/>
        <v>1.1712643172750725E-2</v>
      </c>
      <c r="CZ144" s="27">
        <f t="shared" si="260"/>
        <v>1.6893907296025175</v>
      </c>
      <c r="DA144" s="27">
        <f t="shared" ca="1" si="176"/>
        <v>-3.7920010171186846E-2</v>
      </c>
      <c r="DB144" s="43">
        <f t="shared" ca="1" si="177"/>
        <v>0</v>
      </c>
      <c r="DC144" s="25">
        <f t="shared" si="207"/>
        <v>137.348027</v>
      </c>
      <c r="DD144" s="34">
        <f t="shared" si="208"/>
        <v>0.5</v>
      </c>
      <c r="DE144" s="23">
        <f t="shared" si="261"/>
        <v>1.6598151415519402E-2</v>
      </c>
      <c r="DF144" s="27">
        <f t="shared" si="262"/>
        <v>1.7496037224674634</v>
      </c>
      <c r="DG144" s="27">
        <f t="shared" ca="1" si="141"/>
        <v>-3.5940464508556036E-2</v>
      </c>
      <c r="DH144" s="43">
        <f t="shared" ca="1" si="142"/>
        <v>0</v>
      </c>
      <c r="DI144" s="25">
        <f t="shared" si="209"/>
        <v>138.27602000000002</v>
      </c>
      <c r="DJ144" s="26">
        <f>IF(DJ143=0,IF($B143&gt;=$DK$14*DI143,1,0),IF($B143&lt;DI143*$DK$16,0,1))</f>
        <v>0</v>
      </c>
      <c r="DK144" s="23">
        <f t="shared" si="263"/>
        <v>4.3843808085977098E-3</v>
      </c>
      <c r="DL144" s="27">
        <f t="shared" si="264"/>
        <v>2.062561745299281</v>
      </c>
      <c r="DM144" s="27">
        <f t="shared" ca="1" si="178"/>
        <v>0</v>
      </c>
      <c r="DN144" s="43">
        <f t="shared" ca="1" si="179"/>
        <v>0</v>
      </c>
      <c r="DO144" s="25">
        <f t="shared" si="210"/>
        <v>137.71495599999997</v>
      </c>
      <c r="DP144" s="26">
        <f>IF(DP143=0,IF($B143&gt;=$DK$14*DO143,1,0),IF($B143&lt;DO143*$DK$16,0,1))</f>
        <v>0</v>
      </c>
      <c r="DQ144" s="23">
        <f t="shared" si="265"/>
        <v>4.3843808085977098E-3</v>
      </c>
      <c r="DR144" s="27">
        <f t="shared" si="266"/>
        <v>1.7882486201998258</v>
      </c>
      <c r="DS144" s="27">
        <f t="shared" ca="1" si="180"/>
        <v>-9.9434700143561927E-2</v>
      </c>
      <c r="DT144" s="43">
        <f t="shared" ca="1" si="181"/>
        <v>0</v>
      </c>
      <c r="DU144" s="25">
        <f t="shared" si="211"/>
        <v>137.348027</v>
      </c>
      <c r="DV144" s="26">
        <f>IF(DV143=0,IF($B143&gt;=$DK$14*DU143,1,0),IF($B143&lt;DU143*$DK$16,0,1))</f>
        <v>0</v>
      </c>
      <c r="DW144" s="23">
        <f t="shared" si="267"/>
        <v>4.3843808085977098E-3</v>
      </c>
      <c r="DX144" s="27">
        <f t="shared" si="268"/>
        <v>2.1651335994373815</v>
      </c>
      <c r="DY144" s="27">
        <f t="shared" ca="1" si="182"/>
        <v>-5.7740124138926263E-2</v>
      </c>
      <c r="DZ144" s="43">
        <f t="shared" ca="1" si="183"/>
        <v>0</v>
      </c>
      <c r="EA144" s="25">
        <f t="shared" si="212"/>
        <v>129.80360100000001</v>
      </c>
      <c r="EB144" s="26">
        <f>IF(EB143=0,IF($B143&gt;=$DK$14*EA143,1,0),IF($B143&lt;EA143*$DK$16,0,1))</f>
        <v>1</v>
      </c>
      <c r="EC144" s="23">
        <f t="shared" si="269"/>
        <v>3.3697430265209771E-2</v>
      </c>
      <c r="ED144" s="27">
        <f t="shared" si="270"/>
        <v>2.0109163602988649</v>
      </c>
      <c r="EE144" s="27">
        <f t="shared" ca="1" si="184"/>
        <v>0</v>
      </c>
      <c r="EF144" s="43">
        <f t="shared" ca="1" si="185"/>
        <v>0</v>
      </c>
      <c r="EG144" s="25">
        <f t="shared" si="213"/>
        <v>137.348027</v>
      </c>
      <c r="EH144" s="34">
        <f t="shared" si="271"/>
        <v>0.25</v>
      </c>
      <c r="EI144" s="23">
        <f t="shared" si="272"/>
        <v>1.1712643172750725E-2</v>
      </c>
      <c r="EJ144" s="27">
        <f t="shared" si="273"/>
        <v>2.0156916750324259</v>
      </c>
      <c r="EK144" s="27">
        <f t="shared" ca="1" si="186"/>
        <v>-3.1509412650697399E-2</v>
      </c>
      <c r="EL144" s="43">
        <f t="shared" ca="1" si="187"/>
        <v>0</v>
      </c>
      <c r="EM144" s="47"/>
      <c r="EN144" s="47"/>
      <c r="EO144" s="47"/>
      <c r="EP144" s="47"/>
      <c r="EQ144" s="47"/>
      <c r="ER144" s="47"/>
      <c r="ES144" s="47"/>
      <c r="ET144" s="47"/>
      <c r="EU144" s="47"/>
      <c r="EV144" s="47"/>
      <c r="EW144" s="47"/>
      <c r="EX144" s="47"/>
      <c r="EY144" s="47"/>
      <c r="EZ144" s="47"/>
      <c r="FA144" s="25">
        <f t="shared" si="214"/>
        <v>137.348027</v>
      </c>
      <c r="FB144" s="26">
        <f t="shared" si="274"/>
        <v>0</v>
      </c>
      <c r="FC144" s="23">
        <f t="shared" si="275"/>
        <v>-3.3697430265209771E-2</v>
      </c>
      <c r="FD144" s="27">
        <f t="shared" si="276"/>
        <v>1.9955862117710583</v>
      </c>
      <c r="FE144" s="27">
        <f t="shared" ca="1" si="188"/>
        <v>-0.21330038059837619</v>
      </c>
      <c r="FF144" s="43">
        <f t="shared" ca="1" si="189"/>
        <v>0</v>
      </c>
      <c r="FG144" s="25">
        <f t="shared" si="215"/>
        <v>137.348027</v>
      </c>
      <c r="FH144" s="26">
        <f t="shared" si="277"/>
        <v>0</v>
      </c>
      <c r="FI144" s="23">
        <f t="shared" si="278"/>
        <v>4.3843808085977098E-3</v>
      </c>
      <c r="FJ144" s="27">
        <f t="shared" si="279"/>
        <v>2.1119826314780226</v>
      </c>
      <c r="FK144" s="27">
        <f t="shared" ca="1" si="190"/>
        <v>-2.8368502117776195E-2</v>
      </c>
      <c r="FL144" s="43">
        <f t="shared" ca="1" si="191"/>
        <v>0</v>
      </c>
      <c r="FM144" s="47"/>
      <c r="FN144" s="47"/>
    </row>
    <row r="145" spans="1:170" x14ac:dyDescent="0.2">
      <c r="A145" s="30">
        <v>29067</v>
      </c>
      <c r="B145" s="34">
        <v>140.24198999999999</v>
      </c>
      <c r="C145" s="23">
        <v>4.169699836556795E-3</v>
      </c>
      <c r="D145" s="24">
        <f t="shared" si="143"/>
        <v>-2.313484391343601E-3</v>
      </c>
      <c r="E145" s="25" t="e">
        <f>#N/A</f>
        <v>#N/A</v>
      </c>
      <c r="F145" s="26">
        <v>1</v>
      </c>
      <c r="G145" s="23">
        <f t="shared" si="216"/>
        <v>-2.313484391343601E-3</v>
      </c>
      <c r="H145" s="27">
        <f t="shared" si="217"/>
        <v>1.5939469745101678</v>
      </c>
      <c r="I145" s="27">
        <f t="shared" ca="1" si="144"/>
        <v>-2.313484391343601E-3</v>
      </c>
      <c r="J145" s="43">
        <f t="shared" ca="1" si="145"/>
        <v>0</v>
      </c>
      <c r="K145" s="25" t="e">
        <f>#N/A</f>
        <v>#N/A</v>
      </c>
      <c r="L145" s="26">
        <v>0</v>
      </c>
      <c r="M145" s="23">
        <f t="shared" si="218"/>
        <v>4.169699836556795E-3</v>
      </c>
      <c r="N145" s="27">
        <f t="shared" si="219"/>
        <v>1.5709703632256315</v>
      </c>
      <c r="O145" s="27">
        <f t="shared" ca="1" si="146"/>
        <v>0</v>
      </c>
      <c r="P145" s="43">
        <f t="shared" ca="1" si="147"/>
        <v>0</v>
      </c>
      <c r="Q145" s="25">
        <f t="shared" si="192"/>
        <v>137.409841</v>
      </c>
      <c r="R145" s="26">
        <f t="shared" si="220"/>
        <v>1</v>
      </c>
      <c r="S145" s="23">
        <f t="shared" si="221"/>
        <v>-2.313484391343601E-3</v>
      </c>
      <c r="T145" s="27">
        <f t="shared" si="222"/>
        <v>2.1128399488198033</v>
      </c>
      <c r="U145" s="27">
        <f t="shared" ca="1" si="148"/>
        <v>-5.9920027654320474E-2</v>
      </c>
      <c r="V145" s="43">
        <f t="shared" ca="1" si="149"/>
        <v>0</v>
      </c>
      <c r="W145" s="25">
        <f t="shared" si="193"/>
        <v>140.40458999999998</v>
      </c>
      <c r="X145" s="26">
        <f t="shared" si="223"/>
        <v>1</v>
      </c>
      <c r="Y145" s="23">
        <f t="shared" si="224"/>
        <v>-2.313484391343601E-3</v>
      </c>
      <c r="Z145" s="27">
        <f t="shared" si="225"/>
        <v>1.3048549150171305</v>
      </c>
      <c r="AA145" s="27">
        <f t="shared" ca="1" si="150"/>
        <v>-5.9920027654320474E-2</v>
      </c>
      <c r="AB145" s="43">
        <f t="shared" ca="1" si="151"/>
        <v>0</v>
      </c>
      <c r="AC145" s="25">
        <f t="shared" si="194"/>
        <v>139.02981400000002</v>
      </c>
      <c r="AD145" s="26">
        <f t="shared" si="226"/>
        <v>1</v>
      </c>
      <c r="AE145" s="23">
        <f t="shared" si="227"/>
        <v>-2.313484391343601E-3</v>
      </c>
      <c r="AF145" s="27">
        <f t="shared" si="228"/>
        <v>1.4258031998947891</v>
      </c>
      <c r="AG145" s="27">
        <f t="shared" ca="1" si="152"/>
        <v>-0.1015181439081656</v>
      </c>
      <c r="AH145" s="43">
        <f t="shared" ca="1" si="153"/>
        <v>0</v>
      </c>
      <c r="AI145" s="25">
        <f t="shared" si="195"/>
        <v>137.409841</v>
      </c>
      <c r="AJ145" s="26">
        <f t="shared" si="229"/>
        <v>1</v>
      </c>
      <c r="AK145" s="23">
        <f t="shared" si="230"/>
        <v>-2.313484391343601E-3</v>
      </c>
      <c r="AL145" s="27">
        <f t="shared" si="231"/>
        <v>2.1128399488198033</v>
      </c>
      <c r="AM145" s="27">
        <f t="shared" ca="1" si="154"/>
        <v>-5.9920027654320474E-2</v>
      </c>
      <c r="AN145" s="43">
        <f t="shared" ca="1" si="155"/>
        <v>0</v>
      </c>
      <c r="AO145" s="25">
        <f t="shared" si="196"/>
        <v>137.409841</v>
      </c>
      <c r="AP145" s="34">
        <f t="shared" si="232"/>
        <v>1</v>
      </c>
      <c r="AQ145" s="23">
        <f t="shared" si="233"/>
        <v>-2.313484391343601E-3</v>
      </c>
      <c r="AR145" s="27">
        <f t="shared" si="234"/>
        <v>1.5893318990197087</v>
      </c>
      <c r="AS145" s="27">
        <f t="shared" ca="1" si="156"/>
        <v>-6.6444955995527355E-2</v>
      </c>
      <c r="AT145" s="43">
        <f t="shared" ca="1" si="157"/>
        <v>0</v>
      </c>
      <c r="AU145" s="25">
        <f t="shared" si="197"/>
        <v>139.02981400000002</v>
      </c>
      <c r="AV145" s="26">
        <f t="shared" si="235"/>
        <v>1</v>
      </c>
      <c r="AW145" s="23">
        <f t="shared" si="236"/>
        <v>-2.313484391343601E-3</v>
      </c>
      <c r="AX145" s="27">
        <f t="shared" si="237"/>
        <v>1.5483567055672598</v>
      </c>
      <c r="AY145" s="27">
        <f t="shared" ca="1" si="158"/>
        <v>-4.3600320957864036E-2</v>
      </c>
      <c r="AZ145" s="43">
        <f t="shared" ca="1" si="159"/>
        <v>0</v>
      </c>
      <c r="BA145" s="25">
        <f t="shared" si="198"/>
        <v>139.02981400000002</v>
      </c>
      <c r="BB145" s="26">
        <f t="shared" si="238"/>
        <v>1</v>
      </c>
      <c r="BC145" s="23">
        <f t="shared" si="239"/>
        <v>-2.313484391343601E-3</v>
      </c>
      <c r="BD145" s="27">
        <f t="shared" si="240"/>
        <v>2.1130770831413965</v>
      </c>
      <c r="BE145" s="27">
        <f t="shared" ca="1" si="160"/>
        <v>-2.313484391343712E-3</v>
      </c>
      <c r="BF145" s="43">
        <f t="shared" ca="1" si="161"/>
        <v>0</v>
      </c>
      <c r="BG145" s="25">
        <f t="shared" si="199"/>
        <v>137.409841</v>
      </c>
      <c r="BH145" s="26">
        <f t="shared" si="241"/>
        <v>1</v>
      </c>
      <c r="BI145" s="23">
        <f t="shared" si="242"/>
        <v>-2.313484391343601E-3</v>
      </c>
      <c r="BJ145" s="27">
        <f t="shared" si="243"/>
        <v>2.0865981584952906</v>
      </c>
      <c r="BK145" s="27">
        <f t="shared" ca="1" si="162"/>
        <v>-2.313484391343601E-3</v>
      </c>
      <c r="BL145" s="43">
        <f t="shared" ca="1" si="163"/>
        <v>0</v>
      </c>
      <c r="BM145" s="25">
        <f t="shared" si="200"/>
        <v>138.13612833333332</v>
      </c>
      <c r="BN145" s="26">
        <f t="shared" si="244"/>
        <v>1</v>
      </c>
      <c r="BO145" s="23">
        <f t="shared" si="245"/>
        <v>-2.313484391343601E-3</v>
      </c>
      <c r="BP145" s="27">
        <f t="shared" si="246"/>
        <v>2.1631950543234373</v>
      </c>
      <c r="BQ145" s="27">
        <f t="shared" ca="1" si="164"/>
        <v>-2.313484391343601E-3</v>
      </c>
      <c r="BR145" s="43">
        <f t="shared" ca="1" si="165"/>
        <v>0</v>
      </c>
      <c r="BS145" s="25">
        <f t="shared" si="201"/>
        <v>137.409841</v>
      </c>
      <c r="BT145" s="34">
        <f t="shared" si="247"/>
        <v>1</v>
      </c>
      <c r="BU145" s="23">
        <f t="shared" si="248"/>
        <v>-2.313484391343601E-3</v>
      </c>
      <c r="BV145" s="27">
        <f t="shared" si="249"/>
        <v>1.9722647518404062</v>
      </c>
      <c r="BW145" s="27">
        <f t="shared" ca="1" si="166"/>
        <v>-7.688324788078682E-3</v>
      </c>
      <c r="BX145" s="43">
        <f t="shared" ca="1" si="167"/>
        <v>0</v>
      </c>
      <c r="BY145" s="25">
        <f t="shared" si="202"/>
        <v>140.40458999999998</v>
      </c>
      <c r="BZ145" s="50">
        <f>IF($B144&gt;=BY144,MIN(1,1/$CA$15+BZ144),0)</f>
        <v>0.5</v>
      </c>
      <c r="CA145" s="23">
        <f t="shared" si="250"/>
        <v>4.169699836556795E-3</v>
      </c>
      <c r="CB145" s="27">
        <f t="shared" si="251"/>
        <v>1.3596477645668357</v>
      </c>
      <c r="CC145" s="27">
        <f t="shared" ca="1" si="168"/>
        <v>-5.419971225471143E-2</v>
      </c>
      <c r="CD145" s="43">
        <f t="shared" ca="1" si="169"/>
        <v>0</v>
      </c>
      <c r="CE145" s="25">
        <f t="shared" si="203"/>
        <v>139.02981400000002</v>
      </c>
      <c r="CF145" s="34">
        <f>IF($B144&gt;=CE144,MIN(1,1/$CA$15+CF144),0)</f>
        <v>0.5</v>
      </c>
      <c r="CG145" s="23">
        <f t="shared" si="252"/>
        <v>4.169699836556795E-3</v>
      </c>
      <c r="CH145" s="27">
        <f t="shared" si="253"/>
        <v>1.5222596462679161</v>
      </c>
      <c r="CI145" s="27">
        <f t="shared" ca="1" si="170"/>
        <v>-4.5135509745710456E-2</v>
      </c>
      <c r="CJ145" s="43">
        <f t="shared" ca="1" si="171"/>
        <v>0</v>
      </c>
      <c r="CK145" s="25">
        <f t="shared" si="204"/>
        <v>137.409841</v>
      </c>
      <c r="CL145" s="34">
        <f>IF($B144&gt;=CK144,MIN(1,1/$CA$15+CL144),0)</f>
        <v>0.5</v>
      </c>
      <c r="CM145" s="23">
        <f t="shared" si="254"/>
        <v>4.169699836556795E-3</v>
      </c>
      <c r="CN145" s="27">
        <f t="shared" si="255"/>
        <v>2.0509609615537254</v>
      </c>
      <c r="CO145" s="27">
        <f t="shared" ca="1" si="172"/>
        <v>-5.2405877507076482E-2</v>
      </c>
      <c r="CP145" s="43">
        <f t="shared" ca="1" si="173"/>
        <v>0</v>
      </c>
      <c r="CQ145" s="25">
        <f t="shared" si="205"/>
        <v>131.07821000000001</v>
      </c>
      <c r="CR145" s="34">
        <f>IF($B144&gt;=CQ144,MIN(1,1/$CA$15+CR144),0)</f>
        <v>1</v>
      </c>
      <c r="CS145" s="23">
        <f t="shared" si="256"/>
        <v>-2.313484391343601E-3</v>
      </c>
      <c r="CT145" s="27">
        <f t="shared" si="257"/>
        <v>1.8726394102881794</v>
      </c>
      <c r="CU145" s="27">
        <f t="shared" ca="1" si="174"/>
        <v>-2.313484391343712E-3</v>
      </c>
      <c r="CV145" s="43">
        <f t="shared" ca="1" si="175"/>
        <v>0</v>
      </c>
      <c r="CW145" s="25">
        <f t="shared" si="206"/>
        <v>137.409841</v>
      </c>
      <c r="CX145" s="34">
        <f t="shared" si="258"/>
        <v>0.25</v>
      </c>
      <c r="CY145" s="23">
        <f t="shared" si="259"/>
        <v>2.548903779581696E-3</v>
      </c>
      <c r="CZ145" s="27">
        <f t="shared" si="260"/>
        <v>1.6936968240183914</v>
      </c>
      <c r="DA145" s="27">
        <f t="shared" ca="1" si="176"/>
        <v>-3.5467760848852392E-2</v>
      </c>
      <c r="DB145" s="43">
        <f t="shared" ca="1" si="177"/>
        <v>0</v>
      </c>
      <c r="DC145" s="25">
        <f t="shared" si="207"/>
        <v>137.409841</v>
      </c>
      <c r="DD145" s="34">
        <f t="shared" si="208"/>
        <v>1</v>
      </c>
      <c r="DE145" s="23">
        <f t="shared" si="261"/>
        <v>-6.9268833436850197E-4</v>
      </c>
      <c r="DF145" s="27">
        <f t="shared" si="262"/>
        <v>1.7483917923791426</v>
      </c>
      <c r="DG145" s="27">
        <f t="shared" ca="1" si="141"/>
        <v>-3.660825730242756E-2</v>
      </c>
      <c r="DH145" s="43">
        <f t="shared" ca="1" si="142"/>
        <v>0</v>
      </c>
      <c r="DI145" s="25">
        <f t="shared" si="209"/>
        <v>140.40458999999998</v>
      </c>
      <c r="DJ145" s="26">
        <f>IF(DJ144=0,IF($B144&gt;=$DK$14*DI144,1,0),IF($B144&lt;DI144*$DK$16,0,1))</f>
        <v>0</v>
      </c>
      <c r="DK145" s="23">
        <f t="shared" si="263"/>
        <v>4.169699836556795E-3</v>
      </c>
      <c r="DL145" s="27">
        <f t="shared" si="264"/>
        <v>2.0711620086715437</v>
      </c>
      <c r="DM145" s="27">
        <f t="shared" ca="1" si="178"/>
        <v>0</v>
      </c>
      <c r="DN145" s="43">
        <f t="shared" ca="1" si="179"/>
        <v>0</v>
      </c>
      <c r="DO145" s="25">
        <f t="shared" si="210"/>
        <v>139.02981400000002</v>
      </c>
      <c r="DP145" s="26">
        <f>IF(DP144=0,IF($B144&gt;=$DK$14*DO144,1,0),IF($B144&lt;DO144*$DK$16,0,1))</f>
        <v>1</v>
      </c>
      <c r="DQ145" s="23">
        <f t="shared" si="265"/>
        <v>-2.313484391343601E-3</v>
      </c>
      <c r="DR145" s="27">
        <f t="shared" si="266"/>
        <v>1.7841115349291516</v>
      </c>
      <c r="DS145" s="27">
        <f t="shared" ca="1" si="180"/>
        <v>-0.1015181439081656</v>
      </c>
      <c r="DT145" s="43">
        <f t="shared" ca="1" si="181"/>
        <v>0</v>
      </c>
      <c r="DU145" s="25">
        <f t="shared" si="211"/>
        <v>137.409841</v>
      </c>
      <c r="DV145" s="26">
        <f>IF(DV144=0,IF($B144&gt;=$DK$14*DU144,1,0),IF($B144&lt;DU144*$DK$16,0,1))</f>
        <v>1</v>
      </c>
      <c r="DW145" s="23">
        <f t="shared" si="267"/>
        <v>-2.313484391343601E-3</v>
      </c>
      <c r="DX145" s="27">
        <f t="shared" si="268"/>
        <v>2.1601245966499096</v>
      </c>
      <c r="DY145" s="27">
        <f t="shared" ca="1" si="182"/>
        <v>-5.9920027654320251E-2</v>
      </c>
      <c r="DZ145" s="43">
        <f t="shared" ca="1" si="183"/>
        <v>0</v>
      </c>
      <c r="EA145" s="25">
        <f t="shared" si="212"/>
        <v>131.07821000000001</v>
      </c>
      <c r="EB145" s="26">
        <f>IF(EB144=0,IF($B144&gt;=$DK$14*EA144,1,0),IF($B144&lt;EA144*$DK$16,0,1))</f>
        <v>1</v>
      </c>
      <c r="EC145" s="23">
        <f t="shared" si="269"/>
        <v>-2.313484391343601E-3</v>
      </c>
      <c r="ED145" s="27">
        <f t="shared" si="270"/>
        <v>2.0062641366870162</v>
      </c>
      <c r="EE145" s="27">
        <f t="shared" ca="1" si="184"/>
        <v>-2.3134843913434899E-3</v>
      </c>
      <c r="EF145" s="43">
        <f t="shared" ca="1" si="185"/>
        <v>0</v>
      </c>
      <c r="EG145" s="25">
        <f t="shared" si="213"/>
        <v>137.409841</v>
      </c>
      <c r="EH145" s="34">
        <f t="shared" si="271"/>
        <v>0.75</v>
      </c>
      <c r="EI145" s="23">
        <f t="shared" si="272"/>
        <v>-6.9268833436850197E-4</v>
      </c>
      <c r="EJ145" s="27">
        <f t="shared" si="273"/>
        <v>2.0142954289234472</v>
      </c>
      <c r="EK145" s="27">
        <f t="shared" ca="1" si="186"/>
        <v>-3.2180274782499962E-2</v>
      </c>
      <c r="EL145" s="43">
        <f t="shared" ca="1" si="187"/>
        <v>0</v>
      </c>
      <c r="EM145" s="47"/>
      <c r="EN145" s="47"/>
      <c r="EO145" s="47"/>
      <c r="EP145" s="47"/>
      <c r="EQ145" s="47"/>
      <c r="ER145" s="47"/>
      <c r="ES145" s="47"/>
      <c r="ET145" s="47"/>
      <c r="EU145" s="47"/>
      <c r="EV145" s="47"/>
      <c r="EW145" s="47"/>
      <c r="EX145" s="47"/>
      <c r="EY145" s="47"/>
      <c r="EZ145" s="47"/>
      <c r="FA145" s="25">
        <f t="shared" si="214"/>
        <v>137.409841</v>
      </c>
      <c r="FB145" s="26">
        <f t="shared" si="274"/>
        <v>1</v>
      </c>
      <c r="FC145" s="23">
        <f t="shared" si="275"/>
        <v>-2.313484391343601E-3</v>
      </c>
      <c r="FD145" s="27">
        <f t="shared" si="276"/>
        <v>1.9909694542185454</v>
      </c>
      <c r="FE145" s="27">
        <f t="shared" ca="1" si="188"/>
        <v>-0.21512039788853787</v>
      </c>
      <c r="FF145" s="43">
        <f t="shared" ca="1" si="189"/>
        <v>0</v>
      </c>
      <c r="FG145" s="25">
        <f t="shared" si="215"/>
        <v>137.409841</v>
      </c>
      <c r="FH145" s="26">
        <f t="shared" si="277"/>
        <v>0</v>
      </c>
      <c r="FI145" s="23">
        <f t="shared" si="278"/>
        <v>4.169699836556795E-3</v>
      </c>
      <c r="FJ145" s="27">
        <f t="shared" si="279"/>
        <v>2.1207889651113074</v>
      </c>
      <c r="FK145" s="27">
        <f t="shared" ca="1" si="190"/>
        <v>-2.4317090419863185E-2</v>
      </c>
      <c r="FL145" s="43">
        <f t="shared" ca="1" si="191"/>
        <v>0</v>
      </c>
      <c r="FM145" s="47"/>
      <c r="FN145" s="47"/>
    </row>
    <row r="146" spans="1:170" x14ac:dyDescent="0.2">
      <c r="A146" s="30">
        <v>29098</v>
      </c>
      <c r="B146" s="34">
        <v>145.30331000000001</v>
      </c>
      <c r="C146" s="23">
        <v>3.7388172355212745E-3</v>
      </c>
      <c r="D146" s="24">
        <f t="shared" si="143"/>
        <v>3.6089904314678067E-2</v>
      </c>
      <c r="E146" s="25" t="e">
        <f>#N/A</f>
        <v>#N/A</v>
      </c>
      <c r="F146" s="26">
        <v>1</v>
      </c>
      <c r="G146" s="23">
        <f t="shared" si="216"/>
        <v>3.6089904314678067E-2</v>
      </c>
      <c r="H146" s="27">
        <f t="shared" si="217"/>
        <v>1.6514723683029102</v>
      </c>
      <c r="I146" s="27">
        <f t="shared" ca="1" si="144"/>
        <v>0</v>
      </c>
      <c r="J146" s="43">
        <f t="shared" ca="1" si="145"/>
        <v>0</v>
      </c>
      <c r="K146" s="25" t="e">
        <f>#N/A</f>
        <v>#N/A</v>
      </c>
      <c r="L146" s="26">
        <v>0</v>
      </c>
      <c r="M146" s="23">
        <f t="shared" si="218"/>
        <v>3.7388172355212745E-3</v>
      </c>
      <c r="N146" s="27">
        <f t="shared" si="219"/>
        <v>1.5768439342961527</v>
      </c>
      <c r="O146" s="27">
        <f t="shared" ca="1" si="146"/>
        <v>0</v>
      </c>
      <c r="P146" s="43">
        <f t="shared" ca="1" si="147"/>
        <v>0</v>
      </c>
      <c r="Q146" s="25">
        <f t="shared" si="192"/>
        <v>138.24988400000001</v>
      </c>
      <c r="R146" s="26">
        <f t="shared" si="220"/>
        <v>1</v>
      </c>
      <c r="S146" s="23">
        <f t="shared" si="221"/>
        <v>3.6089904314678067E-2</v>
      </c>
      <c r="T146" s="27">
        <f t="shared" si="222"/>
        <v>2.1890921404049393</v>
      </c>
      <c r="U146" s="27">
        <f t="shared" ca="1" si="148"/>
        <v>-2.5992631404219702E-2</v>
      </c>
      <c r="V146" s="43">
        <f t="shared" ca="1" si="149"/>
        <v>0</v>
      </c>
      <c r="W146" s="25">
        <f t="shared" si="193"/>
        <v>142.77265</v>
      </c>
      <c r="X146" s="26">
        <f t="shared" si="223"/>
        <v>0</v>
      </c>
      <c r="Y146" s="23">
        <f t="shared" si="224"/>
        <v>3.7388172355212745E-3</v>
      </c>
      <c r="Z146" s="27">
        <f t="shared" si="225"/>
        <v>1.3097335290632512</v>
      </c>
      <c r="AA146" s="27">
        <f t="shared" ca="1" si="150"/>
        <v>-5.6405240450946081E-2</v>
      </c>
      <c r="AB146" s="43">
        <f t="shared" ca="1" si="151"/>
        <v>0</v>
      </c>
      <c r="AC146" s="25">
        <f t="shared" si="194"/>
        <v>140.297732</v>
      </c>
      <c r="AD146" s="26">
        <f t="shared" si="226"/>
        <v>1</v>
      </c>
      <c r="AE146" s="23">
        <f t="shared" si="227"/>
        <v>3.6089904314678067E-2</v>
      </c>
      <c r="AF146" s="27">
        <f t="shared" si="228"/>
        <v>1.4772603009505538</v>
      </c>
      <c r="AG146" s="27">
        <f t="shared" ca="1" si="152"/>
        <v>-6.9092019693336892E-2</v>
      </c>
      <c r="AH146" s="43">
        <f t="shared" ca="1" si="153"/>
        <v>0</v>
      </c>
      <c r="AI146" s="25">
        <f t="shared" si="195"/>
        <v>138.24988400000001</v>
      </c>
      <c r="AJ146" s="26">
        <f t="shared" si="229"/>
        <v>1</v>
      </c>
      <c r="AK146" s="23">
        <f t="shared" si="230"/>
        <v>3.6089904314678067E-2</v>
      </c>
      <c r="AL146" s="27">
        <f t="shared" si="231"/>
        <v>2.1890921404049393</v>
      </c>
      <c r="AM146" s="27">
        <f t="shared" ca="1" si="154"/>
        <v>-2.5992631404219702E-2</v>
      </c>
      <c r="AN146" s="43">
        <f t="shared" ca="1" si="155"/>
        <v>0</v>
      </c>
      <c r="AO146" s="25">
        <f t="shared" si="196"/>
        <v>138.24988400000001</v>
      </c>
      <c r="AP146" s="34">
        <f t="shared" si="232"/>
        <v>0.66666666666666663</v>
      </c>
      <c r="AQ146" s="23">
        <f t="shared" si="233"/>
        <v>2.5306208621625803E-2</v>
      </c>
      <c r="AR146" s="27">
        <f t="shared" si="234"/>
        <v>1.6295518636253061</v>
      </c>
      <c r="AS146" s="27">
        <f t="shared" ca="1" si="156"/>
        <v>-4.2820217292179219E-2</v>
      </c>
      <c r="AT146" s="43">
        <f t="shared" ca="1" si="157"/>
        <v>0</v>
      </c>
      <c r="AU146" s="25">
        <f t="shared" si="197"/>
        <v>140.297732</v>
      </c>
      <c r="AV146" s="26">
        <f t="shared" si="235"/>
        <v>1</v>
      </c>
      <c r="AW146" s="23">
        <f t="shared" si="236"/>
        <v>3.6089904314678067E-2</v>
      </c>
      <c r="AX146" s="27">
        <f t="shared" si="237"/>
        <v>1.6042367509161723</v>
      </c>
      <c r="AY146" s="27">
        <f t="shared" ca="1" si="158"/>
        <v>-9.0839480546445195E-3</v>
      </c>
      <c r="AZ146" s="43">
        <f t="shared" ca="1" si="159"/>
        <v>0</v>
      </c>
      <c r="BA146" s="25">
        <f t="shared" si="198"/>
        <v>140.297732</v>
      </c>
      <c r="BB146" s="26">
        <f t="shared" si="238"/>
        <v>1</v>
      </c>
      <c r="BC146" s="23">
        <f t="shared" si="239"/>
        <v>3.6089904314678067E-2</v>
      </c>
      <c r="BD146" s="27">
        <f t="shared" si="240"/>
        <v>2.1893378328815087</v>
      </c>
      <c r="BE146" s="27">
        <f t="shared" ca="1" si="160"/>
        <v>0</v>
      </c>
      <c r="BF146" s="43">
        <f t="shared" ca="1" si="161"/>
        <v>0</v>
      </c>
      <c r="BG146" s="25">
        <f t="shared" si="199"/>
        <v>138.24988400000001</v>
      </c>
      <c r="BH146" s="26">
        <f t="shared" si="241"/>
        <v>1</v>
      </c>
      <c r="BI146" s="23">
        <f t="shared" si="242"/>
        <v>3.6089904314678067E-2</v>
      </c>
      <c r="BJ146" s="27">
        <f t="shared" si="243"/>
        <v>2.161903286378569</v>
      </c>
      <c r="BK146" s="27">
        <f t="shared" ca="1" si="162"/>
        <v>0</v>
      </c>
      <c r="BL146" s="43">
        <f t="shared" ca="1" si="163"/>
        <v>0</v>
      </c>
      <c r="BM146" s="25">
        <f t="shared" si="200"/>
        <v>140.07539666666668</v>
      </c>
      <c r="BN146" s="26">
        <f t="shared" si="244"/>
        <v>1</v>
      </c>
      <c r="BO146" s="23">
        <f t="shared" si="245"/>
        <v>3.6089904314678067E-2</v>
      </c>
      <c r="BP146" s="27">
        <f t="shared" si="246"/>
        <v>2.241264556847955</v>
      </c>
      <c r="BQ146" s="27">
        <f t="shared" ca="1" si="164"/>
        <v>0</v>
      </c>
      <c r="BR146" s="43">
        <f t="shared" ca="1" si="165"/>
        <v>0</v>
      </c>
      <c r="BS146" s="25">
        <f t="shared" si="201"/>
        <v>138.24988400000001</v>
      </c>
      <c r="BT146" s="34">
        <f t="shared" si="247"/>
        <v>1</v>
      </c>
      <c r="BU146" s="23">
        <f t="shared" si="248"/>
        <v>3.6089904314678067E-2</v>
      </c>
      <c r="BV146" s="27">
        <f t="shared" si="249"/>
        <v>2.0434435980175385</v>
      </c>
      <c r="BW146" s="27">
        <f t="shared" ca="1" si="166"/>
        <v>0</v>
      </c>
      <c r="BX146" s="43">
        <f t="shared" ca="1" si="167"/>
        <v>0</v>
      </c>
      <c r="BY146" s="25">
        <f t="shared" si="202"/>
        <v>142.77265</v>
      </c>
      <c r="BZ146" s="50">
        <f>IF($B145&gt;=BY145,MIN(1,1/$CA$15+BZ145),0)</f>
        <v>0</v>
      </c>
      <c r="CA146" s="23">
        <f t="shared" si="250"/>
        <v>3.7388172355212745E-3</v>
      </c>
      <c r="CB146" s="27">
        <f t="shared" si="251"/>
        <v>1.3647312390632362</v>
      </c>
      <c r="CC146" s="27">
        <f t="shared" ca="1" si="168"/>
        <v>-5.0663537837528305E-2</v>
      </c>
      <c r="CD146" s="43">
        <f t="shared" ca="1" si="169"/>
        <v>0</v>
      </c>
      <c r="CE146" s="25">
        <f t="shared" si="203"/>
        <v>140.297732</v>
      </c>
      <c r="CF146" s="34">
        <f>IF($B145&gt;=CE145,MIN(1,1/$CA$15+CF145),0)</f>
        <v>1</v>
      </c>
      <c r="CG146" s="23">
        <f t="shared" si="252"/>
        <v>3.6089904314678067E-2</v>
      </c>
      <c r="CH146" s="27">
        <f t="shared" si="253"/>
        <v>1.5771978512438209</v>
      </c>
      <c r="CI146" s="27">
        <f t="shared" ca="1" si="170"/>
        <v>-1.067454165894921E-2</v>
      </c>
      <c r="CJ146" s="43">
        <f t="shared" ca="1" si="171"/>
        <v>0</v>
      </c>
      <c r="CK146" s="25">
        <f t="shared" si="204"/>
        <v>138.24988400000001</v>
      </c>
      <c r="CL146" s="34">
        <f>IF($B145&gt;=CK145,MIN(1,1/$CA$15+CL145),0)</f>
        <v>1</v>
      </c>
      <c r="CM146" s="23">
        <f t="shared" si="254"/>
        <v>3.6089904314678067E-2</v>
      </c>
      <c r="CN146" s="27">
        <f t="shared" si="255"/>
        <v>2.1249799464093395</v>
      </c>
      <c r="CO146" s="27">
        <f t="shared" ca="1" si="172"/>
        <v>-1.8207296297155451E-2</v>
      </c>
      <c r="CP146" s="43">
        <f t="shared" ca="1" si="173"/>
        <v>0</v>
      </c>
      <c r="CQ146" s="25">
        <f t="shared" si="205"/>
        <v>132.49205449999999</v>
      </c>
      <c r="CR146" s="34">
        <f>IF($B145&gt;=CQ145,MIN(1,1/$CA$15+CR145),0)</f>
        <v>1</v>
      </c>
      <c r="CS146" s="23">
        <f t="shared" si="256"/>
        <v>3.6089904314678067E-2</v>
      </c>
      <c r="CT146" s="27">
        <f t="shared" si="257"/>
        <v>1.9402227874213749</v>
      </c>
      <c r="CU146" s="27">
        <f t="shared" ca="1" si="174"/>
        <v>0</v>
      </c>
      <c r="CV146" s="43">
        <f t="shared" ca="1" si="175"/>
        <v>0</v>
      </c>
      <c r="CW146" s="25">
        <f t="shared" si="206"/>
        <v>138.24988400000001</v>
      </c>
      <c r="CX146" s="34">
        <f t="shared" si="258"/>
        <v>0.75</v>
      </c>
      <c r="CY146" s="23">
        <f t="shared" si="259"/>
        <v>2.8002132544888869E-2</v>
      </c>
      <c r="CZ146" s="27">
        <f t="shared" si="260"/>
        <v>1.7411239469754118</v>
      </c>
      <c r="DA146" s="27">
        <f t="shared" ca="1" si="176"/>
        <v>-8.4588012443235217E-3</v>
      </c>
      <c r="DB146" s="43">
        <f t="shared" ca="1" si="177"/>
        <v>0</v>
      </c>
      <c r="DC146" s="25">
        <f t="shared" si="207"/>
        <v>138.24988400000001</v>
      </c>
      <c r="DD146" s="34">
        <f t="shared" si="208"/>
        <v>0.83333333333333326</v>
      </c>
      <c r="DE146" s="23">
        <f t="shared" si="261"/>
        <v>2.979941516039758E-2</v>
      </c>
      <c r="DF146" s="27">
        <f t="shared" si="262"/>
        <v>1.8004928452632802</v>
      </c>
      <c r="DG146" s="27">
        <f t="shared" ca="1" si="141"/>
        <v>-7.8997467996837489E-3</v>
      </c>
      <c r="DH146" s="43">
        <f t="shared" ca="1" si="142"/>
        <v>0</v>
      </c>
      <c r="DI146" s="25">
        <f t="shared" si="209"/>
        <v>142.77265</v>
      </c>
      <c r="DJ146" s="26">
        <f>IF(DJ145=0,IF($B145&gt;=$DK$14*DI145,1,0),IF($B145&lt;DI145*$DK$16,0,1))</f>
        <v>0</v>
      </c>
      <c r="DK146" s="23">
        <f t="shared" si="263"/>
        <v>3.7388172355212745E-3</v>
      </c>
      <c r="DL146" s="27">
        <f t="shared" si="264"/>
        <v>2.0789057048871218</v>
      </c>
      <c r="DM146" s="27">
        <f t="shared" ca="1" si="178"/>
        <v>0</v>
      </c>
      <c r="DN146" s="43">
        <f t="shared" ca="1" si="179"/>
        <v>0</v>
      </c>
      <c r="DO146" s="25">
        <f t="shared" si="210"/>
        <v>140.297732</v>
      </c>
      <c r="DP146" s="26">
        <f>IF(DP145=0,IF($B145&gt;=$DK$14*DO145,1,0),IF($B145&lt;DO145*$DK$16,0,1))</f>
        <v>1</v>
      </c>
      <c r="DQ146" s="23">
        <f t="shared" si="265"/>
        <v>3.6089904314678067E-2</v>
      </c>
      <c r="DR146" s="27">
        <f t="shared" si="266"/>
        <v>1.8484999495114582</v>
      </c>
      <c r="DS146" s="27">
        <f t="shared" ca="1" si="180"/>
        <v>-6.9092019693336892E-2</v>
      </c>
      <c r="DT146" s="43">
        <f t="shared" ca="1" si="181"/>
        <v>0</v>
      </c>
      <c r="DU146" s="25">
        <f t="shared" si="211"/>
        <v>138.24988400000001</v>
      </c>
      <c r="DV146" s="26">
        <f>IF(DV145=0,IF($B145&gt;=$DK$14*DU145,1,0),IF($B145&lt;DU145*$DK$16,0,1))</f>
        <v>1</v>
      </c>
      <c r="DW146" s="23">
        <f t="shared" si="267"/>
        <v>3.6089904314678067E-2</v>
      </c>
      <c r="DX146" s="27">
        <f t="shared" si="268"/>
        <v>2.2380832866507876</v>
      </c>
      <c r="DY146" s="27">
        <f t="shared" ca="1" si="182"/>
        <v>-2.5992631404219368E-2</v>
      </c>
      <c r="DZ146" s="43">
        <f t="shared" ca="1" si="183"/>
        <v>0</v>
      </c>
      <c r="EA146" s="25">
        <f t="shared" si="212"/>
        <v>132.49205449999999</v>
      </c>
      <c r="EB146" s="26">
        <f>IF(EB145=0,IF($B145&gt;=$DK$14*EA145,1,0),IF($B145&lt;EA145*$DK$16,0,1))</f>
        <v>1</v>
      </c>
      <c r="EC146" s="23">
        <f t="shared" si="269"/>
        <v>3.6089904314678067E-2</v>
      </c>
      <c r="ED146" s="27">
        <f t="shared" si="270"/>
        <v>2.0786700174100208</v>
      </c>
      <c r="EE146" s="27">
        <f t="shared" ca="1" si="184"/>
        <v>0</v>
      </c>
      <c r="EF146" s="43">
        <f t="shared" ca="1" si="185"/>
        <v>0</v>
      </c>
      <c r="EG146" s="25">
        <f t="shared" si="213"/>
        <v>138.24988400000001</v>
      </c>
      <c r="EH146" s="34">
        <f t="shared" si="271"/>
        <v>0.75</v>
      </c>
      <c r="EI146" s="23">
        <f t="shared" si="272"/>
        <v>2.8002132544888869E-2</v>
      </c>
      <c r="EJ146" s="27">
        <f t="shared" si="273"/>
        <v>2.0706999965087256</v>
      </c>
      <c r="EK146" s="27">
        <f t="shared" ca="1" si="186"/>
        <v>-5.0792585574014337E-3</v>
      </c>
      <c r="EL146" s="43">
        <f t="shared" ca="1" si="187"/>
        <v>0</v>
      </c>
      <c r="EM146" s="47"/>
      <c r="EN146" s="47"/>
      <c r="EO146" s="47"/>
      <c r="EP146" s="47"/>
      <c r="EQ146" s="47"/>
      <c r="ER146" s="47"/>
      <c r="ES146" s="47"/>
      <c r="ET146" s="47"/>
      <c r="EU146" s="47"/>
      <c r="EV146" s="47"/>
      <c r="EW146" s="47"/>
      <c r="EX146" s="47"/>
      <c r="EY146" s="47"/>
      <c r="EZ146" s="47"/>
      <c r="FA146" s="25">
        <f t="shared" si="214"/>
        <v>138.24988400000001</v>
      </c>
      <c r="FB146" s="26">
        <f t="shared" si="274"/>
        <v>1</v>
      </c>
      <c r="FC146" s="23">
        <f t="shared" si="275"/>
        <v>3.6089904314678067E-2</v>
      </c>
      <c r="FD146" s="27">
        <f t="shared" si="276"/>
        <v>2.0628233513147394</v>
      </c>
      <c r="FE146" s="27">
        <f t="shared" ca="1" si="188"/>
        <v>-0.18679416814979266</v>
      </c>
      <c r="FF146" s="43">
        <f t="shared" ca="1" si="189"/>
        <v>0</v>
      </c>
      <c r="FG146" s="25">
        <f t="shared" si="215"/>
        <v>138.24988400000001</v>
      </c>
      <c r="FH146" s="26">
        <f t="shared" si="277"/>
        <v>0</v>
      </c>
      <c r="FI146" s="23">
        <f t="shared" si="278"/>
        <v>3.7388172355212745E-3</v>
      </c>
      <c r="FJ146" s="27">
        <f t="shared" si="279"/>
        <v>2.128718207446969</v>
      </c>
      <c r="FK146" s="27">
        <f t="shared" ca="1" si="190"/>
        <v>-2.0669190341121357E-2</v>
      </c>
      <c r="FL146" s="43">
        <f t="shared" ca="1" si="191"/>
        <v>0</v>
      </c>
      <c r="FM146" s="47"/>
      <c r="FN146" s="47"/>
    </row>
    <row r="147" spans="1:170" x14ac:dyDescent="0.2">
      <c r="A147" s="30">
        <v>29128</v>
      </c>
      <c r="B147" s="34">
        <v>147.45248000000001</v>
      </c>
      <c r="C147" s="23">
        <v>3.5546735470086688E-3</v>
      </c>
      <c r="D147" s="24">
        <f t="shared" si="143"/>
        <v>1.4790922519246186E-2</v>
      </c>
      <c r="E147" s="25" t="e">
        <f>#N/A</f>
        <v>#N/A</v>
      </c>
      <c r="F147" s="26">
        <v>1</v>
      </c>
      <c r="G147" s="23">
        <f t="shared" si="216"/>
        <v>1.4790922519246186E-2</v>
      </c>
      <c r="H147" s="27">
        <f t="shared" si="217"/>
        <v>1.6758991681451545</v>
      </c>
      <c r="I147" s="27">
        <f t="shared" ca="1" si="144"/>
        <v>0</v>
      </c>
      <c r="J147" s="43">
        <f t="shared" ca="1" si="145"/>
        <v>0</v>
      </c>
      <c r="K147" s="25" t="e">
        <f>#N/A</f>
        <v>#N/A</v>
      </c>
      <c r="L147" s="26">
        <v>0</v>
      </c>
      <c r="M147" s="23">
        <f t="shared" si="218"/>
        <v>3.5546735470086688E-3</v>
      </c>
      <c r="N147" s="27">
        <f t="shared" si="219"/>
        <v>1.5824490997171563</v>
      </c>
      <c r="O147" s="27">
        <f t="shared" ca="1" si="146"/>
        <v>0</v>
      </c>
      <c r="P147" s="43">
        <f t="shared" ca="1" si="147"/>
        <v>0</v>
      </c>
      <c r="Q147" s="25">
        <f t="shared" si="192"/>
        <v>139.80769699999999</v>
      </c>
      <c r="R147" s="26">
        <f t="shared" si="220"/>
        <v>1</v>
      </c>
      <c r="S147" s="23">
        <f t="shared" si="221"/>
        <v>1.4790922519246186E-2</v>
      </c>
      <c r="T147" s="27">
        <f t="shared" si="222"/>
        <v>2.2214708326411596</v>
      </c>
      <c r="U147" s="27">
        <f t="shared" ca="1" si="148"/>
        <v>-1.1586163882144618E-2</v>
      </c>
      <c r="V147" s="43">
        <f t="shared" ca="1" si="149"/>
        <v>0</v>
      </c>
      <c r="W147" s="25">
        <f t="shared" si="193"/>
        <v>146.37789500000002</v>
      </c>
      <c r="X147" s="26">
        <f t="shared" si="223"/>
        <v>1</v>
      </c>
      <c r="Y147" s="23">
        <f t="shared" si="224"/>
        <v>1.4790922519246186E-2</v>
      </c>
      <c r="Z147" s="27">
        <f t="shared" si="225"/>
        <v>1.3291056962124848</v>
      </c>
      <c r="AA147" s="27">
        <f t="shared" ca="1" si="150"/>
        <v>-4.2448603472889257E-2</v>
      </c>
      <c r="AB147" s="43">
        <f t="shared" ca="1" si="151"/>
        <v>0</v>
      </c>
      <c r="AC147" s="25">
        <f t="shared" si="194"/>
        <v>141.909964</v>
      </c>
      <c r="AD147" s="26">
        <f t="shared" si="226"/>
        <v>1</v>
      </c>
      <c r="AE147" s="23">
        <f t="shared" si="227"/>
        <v>1.4790922519246186E-2</v>
      </c>
      <c r="AF147" s="27">
        <f t="shared" si="228"/>
        <v>1.4991103436026718</v>
      </c>
      <c r="AG147" s="27">
        <f t="shared" ca="1" si="152"/>
        <v>-5.5323031884073059E-2</v>
      </c>
      <c r="AH147" s="43">
        <f t="shared" ca="1" si="153"/>
        <v>0</v>
      </c>
      <c r="AI147" s="25">
        <f t="shared" si="195"/>
        <v>139.80769699999999</v>
      </c>
      <c r="AJ147" s="26">
        <f t="shared" si="229"/>
        <v>1</v>
      </c>
      <c r="AK147" s="23">
        <f t="shared" si="230"/>
        <v>1.4790922519246186E-2</v>
      </c>
      <c r="AL147" s="27">
        <f t="shared" si="231"/>
        <v>2.2214708326411596</v>
      </c>
      <c r="AM147" s="27">
        <f t="shared" ca="1" si="154"/>
        <v>-1.1586163882144618E-2</v>
      </c>
      <c r="AN147" s="43">
        <f t="shared" ca="1" si="155"/>
        <v>0</v>
      </c>
      <c r="AO147" s="25">
        <f t="shared" si="196"/>
        <v>139.80769699999999</v>
      </c>
      <c r="AP147" s="34">
        <f t="shared" si="232"/>
        <v>1</v>
      </c>
      <c r="AQ147" s="23">
        <f t="shared" si="233"/>
        <v>1.4790922519246186E-2</v>
      </c>
      <c r="AR147" s="27">
        <f t="shared" si="234"/>
        <v>1.6536544389812813</v>
      </c>
      <c r="AS147" s="27">
        <f t="shared" ca="1" si="156"/>
        <v>-2.866264528915885E-2</v>
      </c>
      <c r="AT147" s="43">
        <f t="shared" ca="1" si="157"/>
        <v>0</v>
      </c>
      <c r="AU147" s="25">
        <f t="shared" si="197"/>
        <v>141.909964</v>
      </c>
      <c r="AV147" s="26">
        <f t="shared" si="235"/>
        <v>1</v>
      </c>
      <c r="AW147" s="23">
        <f t="shared" si="236"/>
        <v>1.4790922519246186E-2</v>
      </c>
      <c r="AX147" s="27">
        <f t="shared" si="237"/>
        <v>1.6279648924015007</v>
      </c>
      <c r="AY147" s="27">
        <f t="shared" ca="1" si="158"/>
        <v>0</v>
      </c>
      <c r="AZ147" s="43">
        <f t="shared" ca="1" si="159"/>
        <v>0</v>
      </c>
      <c r="BA147" s="25">
        <f t="shared" si="198"/>
        <v>141.909964</v>
      </c>
      <c r="BB147" s="26">
        <f t="shared" si="238"/>
        <v>1</v>
      </c>
      <c r="BC147" s="23">
        <f t="shared" si="239"/>
        <v>1.4790922519246186E-2</v>
      </c>
      <c r="BD147" s="27">
        <f t="shared" si="240"/>
        <v>2.2217201591361135</v>
      </c>
      <c r="BE147" s="27">
        <f t="shared" ca="1" si="160"/>
        <v>0</v>
      </c>
      <c r="BF147" s="43">
        <f t="shared" ca="1" si="161"/>
        <v>0</v>
      </c>
      <c r="BG147" s="25">
        <f t="shared" si="199"/>
        <v>139.80769699999999</v>
      </c>
      <c r="BH147" s="26">
        <f t="shared" si="241"/>
        <v>1</v>
      </c>
      <c r="BI147" s="23">
        <f t="shared" si="242"/>
        <v>1.4790922519246186E-2</v>
      </c>
      <c r="BJ147" s="27">
        <f t="shared" si="243"/>
        <v>2.1938798303814981</v>
      </c>
      <c r="BK147" s="27">
        <f t="shared" ca="1" si="162"/>
        <v>0</v>
      </c>
      <c r="BL147" s="43">
        <f t="shared" ca="1" si="163"/>
        <v>0</v>
      </c>
      <c r="BM147" s="25">
        <f t="shared" si="200"/>
        <v>141.49019000000001</v>
      </c>
      <c r="BN147" s="26">
        <f t="shared" si="244"/>
        <v>1</v>
      </c>
      <c r="BO147" s="23">
        <f t="shared" si="245"/>
        <v>1.4790922519246186E-2</v>
      </c>
      <c r="BP147" s="27">
        <f t="shared" si="246"/>
        <v>2.2744149272534258</v>
      </c>
      <c r="BQ147" s="27">
        <f t="shared" ca="1" si="164"/>
        <v>0</v>
      </c>
      <c r="BR147" s="43">
        <f t="shared" ca="1" si="165"/>
        <v>0</v>
      </c>
      <c r="BS147" s="25">
        <f t="shared" si="201"/>
        <v>139.80769699999999</v>
      </c>
      <c r="BT147" s="34">
        <f t="shared" si="247"/>
        <v>1</v>
      </c>
      <c r="BU147" s="23">
        <f t="shared" si="248"/>
        <v>1.4790922519246186E-2</v>
      </c>
      <c r="BV147" s="27">
        <f t="shared" si="249"/>
        <v>2.0736680139482657</v>
      </c>
      <c r="BW147" s="27">
        <f t="shared" ca="1" si="166"/>
        <v>0</v>
      </c>
      <c r="BX147" s="43">
        <f t="shared" ca="1" si="167"/>
        <v>0</v>
      </c>
      <c r="BY147" s="25">
        <f t="shared" si="202"/>
        <v>146.37789500000002</v>
      </c>
      <c r="BZ147" s="50">
        <f>IF($B146&gt;=BY146,MIN(1,1/$CA$15+BZ146),0)</f>
        <v>0.5</v>
      </c>
      <c r="CA147" s="23">
        <f t="shared" si="250"/>
        <v>3.5546735470086688E-3</v>
      </c>
      <c r="CB147" s="27">
        <f t="shared" si="251"/>
        <v>1.3695824130975107</v>
      </c>
      <c r="CC147" s="27">
        <f t="shared" ca="1" si="168"/>
        <v>-4.7288956628268597E-2</v>
      </c>
      <c r="CD147" s="43">
        <f t="shared" ca="1" si="169"/>
        <v>0</v>
      </c>
      <c r="CE147" s="25">
        <f t="shared" si="203"/>
        <v>141.909964</v>
      </c>
      <c r="CF147" s="34">
        <f>IF($B146&gt;=CE146,MIN(1,1/$CA$15+CF146),0)</f>
        <v>1</v>
      </c>
      <c r="CG147" s="23">
        <f t="shared" si="252"/>
        <v>1.4790922519246186E-2</v>
      </c>
      <c r="CH147" s="27">
        <f t="shared" si="253"/>
        <v>1.6005260624590898</v>
      </c>
      <c r="CI147" s="27">
        <f t="shared" ca="1" si="170"/>
        <v>0</v>
      </c>
      <c r="CJ147" s="43">
        <f t="shared" ca="1" si="171"/>
        <v>0</v>
      </c>
      <c r="CK147" s="25">
        <f t="shared" si="204"/>
        <v>139.80769699999999</v>
      </c>
      <c r="CL147" s="34">
        <f>IF($B146&gt;=CK146,MIN(1,1/$CA$15+CL146),0)</f>
        <v>1</v>
      </c>
      <c r="CM147" s="23">
        <f t="shared" si="254"/>
        <v>1.4790922519246186E-2</v>
      </c>
      <c r="CN147" s="27">
        <f t="shared" si="255"/>
        <v>2.1564103601516318</v>
      </c>
      <c r="CO147" s="27">
        <f t="shared" ca="1" si="172"/>
        <v>-3.6856764867255754E-3</v>
      </c>
      <c r="CP147" s="43">
        <f t="shared" ca="1" si="173"/>
        <v>0</v>
      </c>
      <c r="CQ147" s="25">
        <f t="shared" si="205"/>
        <v>134.188107</v>
      </c>
      <c r="CR147" s="34">
        <f>IF($B146&gt;=CQ146,MIN(1,1/$CA$15+CR146),0)</f>
        <v>1</v>
      </c>
      <c r="CS147" s="23">
        <f t="shared" si="256"/>
        <v>1.4790922519246186E-2</v>
      </c>
      <c r="CT147" s="27">
        <f t="shared" si="257"/>
        <v>1.9689204723402003</v>
      </c>
      <c r="CU147" s="27">
        <f t="shared" ca="1" si="174"/>
        <v>0</v>
      </c>
      <c r="CV147" s="43">
        <f t="shared" ca="1" si="175"/>
        <v>0</v>
      </c>
      <c r="CW147" s="25">
        <f t="shared" si="206"/>
        <v>139.80769699999999</v>
      </c>
      <c r="CX147" s="34">
        <f t="shared" si="258"/>
        <v>0.75</v>
      </c>
      <c r="CY147" s="23">
        <f t="shared" si="259"/>
        <v>1.1981860276186806E-2</v>
      </c>
      <c r="CZ147" s="27">
        <f t="shared" si="260"/>
        <v>1.761985850831594</v>
      </c>
      <c r="DA147" s="27">
        <f t="shared" ca="1" si="176"/>
        <v>0</v>
      </c>
      <c r="DB147" s="43">
        <f t="shared" ca="1" si="177"/>
        <v>0</v>
      </c>
      <c r="DC147" s="25">
        <f t="shared" si="207"/>
        <v>139.80769699999999</v>
      </c>
      <c r="DD147" s="34">
        <f t="shared" si="208"/>
        <v>1</v>
      </c>
      <c r="DE147" s="23">
        <f t="shared" si="261"/>
        <v>1.3854568438226392E-2</v>
      </c>
      <c r="DF147" s="27">
        <f t="shared" si="262"/>
        <v>1.8254378966105171</v>
      </c>
      <c r="DG147" s="27">
        <f t="shared" ca="1" si="141"/>
        <v>0</v>
      </c>
      <c r="DH147" s="43">
        <f t="shared" ca="1" si="142"/>
        <v>0</v>
      </c>
      <c r="DI147" s="25">
        <f t="shared" si="209"/>
        <v>146.37789500000002</v>
      </c>
      <c r="DJ147" s="26">
        <f>IF(DJ146=0,IF($B146&gt;=$DK$14*DI146,1,0),IF($B146&lt;DI146*$DK$16,0,1))</f>
        <v>0</v>
      </c>
      <c r="DK147" s="23">
        <f t="shared" si="263"/>
        <v>3.5546735470086688E-3</v>
      </c>
      <c r="DL147" s="27">
        <f t="shared" si="264"/>
        <v>2.0862955360030093</v>
      </c>
      <c r="DM147" s="27">
        <f t="shared" ca="1" si="178"/>
        <v>0</v>
      </c>
      <c r="DN147" s="43">
        <f t="shared" ca="1" si="179"/>
        <v>0</v>
      </c>
      <c r="DO147" s="25">
        <f t="shared" si="210"/>
        <v>141.909964</v>
      </c>
      <c r="DP147" s="26">
        <f>IF(DP146=0,IF($B146&gt;=$DK$14*DO146,1,0),IF($B146&lt;DO146*$DK$16,0,1))</f>
        <v>1</v>
      </c>
      <c r="DQ147" s="23">
        <f t="shared" si="265"/>
        <v>1.4790922519246186E-2</v>
      </c>
      <c r="DR147" s="27">
        <f t="shared" si="266"/>
        <v>1.8758409690415128</v>
      </c>
      <c r="DS147" s="27">
        <f t="shared" ca="1" si="180"/>
        <v>-5.5323031884073059E-2</v>
      </c>
      <c r="DT147" s="43">
        <f t="shared" ca="1" si="181"/>
        <v>0</v>
      </c>
      <c r="DU147" s="25">
        <f t="shared" si="211"/>
        <v>139.80769699999999</v>
      </c>
      <c r="DV147" s="26">
        <f>IF(DV146=0,IF($B146&gt;=$DK$14*DU146,1,0),IF($B146&lt;DU146*$DK$16,0,1))</f>
        <v>1</v>
      </c>
      <c r="DW147" s="23">
        <f t="shared" si="267"/>
        <v>1.4790922519246186E-2</v>
      </c>
      <c r="DX147" s="27">
        <f t="shared" si="268"/>
        <v>2.2711866031352592</v>
      </c>
      <c r="DY147" s="27">
        <f t="shared" ca="1" si="182"/>
        <v>-1.1586163882144285E-2</v>
      </c>
      <c r="DZ147" s="43">
        <f t="shared" ca="1" si="183"/>
        <v>0</v>
      </c>
      <c r="EA147" s="25">
        <f t="shared" si="212"/>
        <v>134.188107</v>
      </c>
      <c r="EB147" s="26">
        <f>IF(EB146=0,IF($B146&gt;=$DK$14*EA146,1,0),IF($B146&lt;EA146*$DK$16,0,1))</f>
        <v>1</v>
      </c>
      <c r="EC147" s="23">
        <f t="shared" si="269"/>
        <v>1.4790922519246186E-2</v>
      </c>
      <c r="ED147" s="27">
        <f t="shared" si="270"/>
        <v>2.1094154645806125</v>
      </c>
      <c r="EE147" s="27">
        <f t="shared" ca="1" si="184"/>
        <v>0</v>
      </c>
      <c r="EF147" s="43">
        <f t="shared" ca="1" si="185"/>
        <v>0</v>
      </c>
      <c r="EG147" s="25">
        <f t="shared" si="213"/>
        <v>139.80769699999999</v>
      </c>
      <c r="EH147" s="34">
        <f t="shared" si="271"/>
        <v>0.75</v>
      </c>
      <c r="EI147" s="23">
        <f t="shared" si="272"/>
        <v>1.1981860276186806E-2</v>
      </c>
      <c r="EJ147" s="27">
        <f t="shared" si="273"/>
        <v>2.0955108345407933</v>
      </c>
      <c r="EK147" s="27">
        <f t="shared" ca="1" si="186"/>
        <v>0</v>
      </c>
      <c r="EL147" s="43">
        <f t="shared" ca="1" si="187"/>
        <v>0</v>
      </c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25">
        <f t="shared" si="214"/>
        <v>139.80769699999999</v>
      </c>
      <c r="FB147" s="26">
        <f t="shared" si="274"/>
        <v>1</v>
      </c>
      <c r="FC147" s="23">
        <f t="shared" si="275"/>
        <v>1.4790922519246186E-2</v>
      </c>
      <c r="FD147" s="27">
        <f t="shared" si="276"/>
        <v>2.0933344116749275</v>
      </c>
      <c r="FE147" s="27">
        <f t="shared" ca="1" si="188"/>
        <v>-0.17476610369869705</v>
      </c>
      <c r="FF147" s="43">
        <f t="shared" ca="1" si="189"/>
        <v>0</v>
      </c>
      <c r="FG147" s="25">
        <f t="shared" si="215"/>
        <v>139.80769699999999</v>
      </c>
      <c r="FH147" s="26">
        <f t="shared" si="277"/>
        <v>0</v>
      </c>
      <c r="FI147" s="23">
        <f t="shared" si="278"/>
        <v>3.5546735470086688E-3</v>
      </c>
      <c r="FJ147" s="27">
        <f t="shared" si="279"/>
        <v>2.1362851057480166</v>
      </c>
      <c r="FK147" s="27">
        <f t="shared" ca="1" si="190"/>
        <v>-1.7187989018256356E-2</v>
      </c>
      <c r="FL147" s="43">
        <f t="shared" ca="1" si="191"/>
        <v>0</v>
      </c>
      <c r="FM147" s="47"/>
      <c r="FN147" s="47"/>
    </row>
    <row r="148" spans="1:170" x14ac:dyDescent="0.2">
      <c r="A148" s="30">
        <v>29159</v>
      </c>
      <c r="B148" s="34">
        <v>136.40298000000001</v>
      </c>
      <c r="C148" s="23">
        <v>3.2335356595336595E-3</v>
      </c>
      <c r="D148" s="24">
        <f t="shared" si="143"/>
        <v>-7.493600650189125E-2</v>
      </c>
      <c r="E148" s="25" t="e">
        <f>#N/A</f>
        <v>#N/A</v>
      </c>
      <c r="F148" s="26">
        <v>1</v>
      </c>
      <c r="G148" s="23">
        <f t="shared" si="216"/>
        <v>-7.493600650189125E-2</v>
      </c>
      <c r="H148" s="27">
        <f t="shared" si="217"/>
        <v>1.5503139771845151</v>
      </c>
      <c r="I148" s="27">
        <f t="shared" ca="1" si="144"/>
        <v>-7.493600650189125E-2</v>
      </c>
      <c r="J148" s="43">
        <f t="shared" ca="1" si="145"/>
        <v>0</v>
      </c>
      <c r="K148" s="25" t="e">
        <f>#N/A</f>
        <v>#N/A</v>
      </c>
      <c r="L148" s="26">
        <v>0</v>
      </c>
      <c r="M148" s="23">
        <f t="shared" si="218"/>
        <v>3.2335356595336595E-3</v>
      </c>
      <c r="N148" s="27">
        <f t="shared" si="219"/>
        <v>1.5875660053104887</v>
      </c>
      <c r="O148" s="27">
        <f t="shared" ca="1" si="146"/>
        <v>0</v>
      </c>
      <c r="P148" s="43">
        <f t="shared" ca="1" si="147"/>
        <v>0</v>
      </c>
      <c r="Q148" s="25">
        <f t="shared" si="192"/>
        <v>139.81223299999999</v>
      </c>
      <c r="R148" s="26">
        <f t="shared" si="220"/>
        <v>1</v>
      </c>
      <c r="S148" s="23">
        <f t="shared" si="221"/>
        <v>-7.493600650189125E-2</v>
      </c>
      <c r="T148" s="27">
        <f t="shared" si="222"/>
        <v>2.0550026798826</v>
      </c>
      <c r="U148" s="27">
        <f t="shared" ca="1" si="148"/>
        <v>-8.5653949532031537E-2</v>
      </c>
      <c r="V148" s="43">
        <f t="shared" ca="1" si="149"/>
        <v>0</v>
      </c>
      <c r="W148" s="25">
        <f t="shared" si="193"/>
        <v>141.92773</v>
      </c>
      <c r="X148" s="26">
        <f t="shared" si="223"/>
        <v>1</v>
      </c>
      <c r="Y148" s="23">
        <f t="shared" si="224"/>
        <v>-7.493600650189125E-2</v>
      </c>
      <c r="Z148" s="27">
        <f t="shared" si="225"/>
        <v>1.2295078231194052</v>
      </c>
      <c r="AA148" s="27">
        <f t="shared" ca="1" si="150"/>
        <v>-0.11420368114893986</v>
      </c>
      <c r="AB148" s="43">
        <f t="shared" ca="1" si="151"/>
        <v>0</v>
      </c>
      <c r="AC148" s="25">
        <f t="shared" si="194"/>
        <v>141.99358999999998</v>
      </c>
      <c r="AD148" s="26">
        <f t="shared" si="226"/>
        <v>1</v>
      </c>
      <c r="AE148" s="23">
        <f t="shared" si="227"/>
        <v>-7.493600650189125E-2</v>
      </c>
      <c r="AF148" s="27">
        <f t="shared" si="228"/>
        <v>1.3867730011474095</v>
      </c>
      <c r="AG148" s="27">
        <f t="shared" ca="1" si="152"/>
        <v>-0.12611335130899515</v>
      </c>
      <c r="AH148" s="43">
        <f t="shared" ca="1" si="153"/>
        <v>0</v>
      </c>
      <c r="AI148" s="25">
        <f t="shared" si="195"/>
        <v>139.81223299999999</v>
      </c>
      <c r="AJ148" s="26">
        <f t="shared" si="229"/>
        <v>1</v>
      </c>
      <c r="AK148" s="23">
        <f t="shared" si="230"/>
        <v>-7.493600650189125E-2</v>
      </c>
      <c r="AL148" s="27">
        <f t="shared" si="231"/>
        <v>2.0550026798826</v>
      </c>
      <c r="AM148" s="27">
        <f t="shared" ca="1" si="154"/>
        <v>-8.5653949532031537E-2</v>
      </c>
      <c r="AN148" s="43">
        <f t="shared" ca="1" si="155"/>
        <v>0</v>
      </c>
      <c r="AO148" s="25">
        <f t="shared" si="196"/>
        <v>139.81223299999999</v>
      </c>
      <c r="AP148" s="34">
        <f t="shared" si="232"/>
        <v>1</v>
      </c>
      <c r="AQ148" s="23">
        <f t="shared" si="233"/>
        <v>-7.493600650189125E-2</v>
      </c>
      <c r="AR148" s="27">
        <f t="shared" si="234"/>
        <v>1.5297361791898987</v>
      </c>
      <c r="AS148" s="27">
        <f t="shared" ca="1" si="156"/>
        <v>-0.10145078761730031</v>
      </c>
      <c r="AT148" s="43">
        <f t="shared" ca="1" si="157"/>
        <v>0</v>
      </c>
      <c r="AU148" s="25">
        <f t="shared" si="197"/>
        <v>141.99358999999998</v>
      </c>
      <c r="AV148" s="26">
        <f t="shared" si="235"/>
        <v>1</v>
      </c>
      <c r="AW148" s="23">
        <f t="shared" si="236"/>
        <v>-7.493600650189125E-2</v>
      </c>
      <c r="AX148" s="27">
        <f t="shared" si="237"/>
        <v>1.505971704639651</v>
      </c>
      <c r="AY148" s="27">
        <f t="shared" ca="1" si="158"/>
        <v>-7.4936006501891361E-2</v>
      </c>
      <c r="AZ148" s="43">
        <f t="shared" ca="1" si="159"/>
        <v>0</v>
      </c>
      <c r="BA148" s="25">
        <f t="shared" si="198"/>
        <v>141.99358999999998</v>
      </c>
      <c r="BB148" s="26">
        <f t="shared" si="238"/>
        <v>1</v>
      </c>
      <c r="BC148" s="23">
        <f t="shared" si="239"/>
        <v>-7.493600650189125E-2</v>
      </c>
      <c r="BD148" s="27">
        <f t="shared" si="240"/>
        <v>2.0552333228457069</v>
      </c>
      <c r="BE148" s="27">
        <f t="shared" ca="1" si="160"/>
        <v>-7.493600650189125E-2</v>
      </c>
      <c r="BF148" s="43">
        <f t="shared" ca="1" si="161"/>
        <v>0</v>
      </c>
      <c r="BG148" s="25">
        <f t="shared" si="199"/>
        <v>139.81223299999999</v>
      </c>
      <c r="BH148" s="26">
        <f t="shared" si="241"/>
        <v>1</v>
      </c>
      <c r="BI148" s="23">
        <f t="shared" si="242"/>
        <v>-7.493600650189125E-2</v>
      </c>
      <c r="BJ148" s="27">
        <f t="shared" si="243"/>
        <v>2.0294792371476622</v>
      </c>
      <c r="BK148" s="27">
        <f t="shared" ca="1" si="162"/>
        <v>-7.493600650189125E-2</v>
      </c>
      <c r="BL148" s="43">
        <f t="shared" ca="1" si="163"/>
        <v>0</v>
      </c>
      <c r="BM148" s="25">
        <f t="shared" si="200"/>
        <v>140.99213333333333</v>
      </c>
      <c r="BN148" s="26">
        <f t="shared" si="244"/>
        <v>1</v>
      </c>
      <c r="BO148" s="23">
        <f t="shared" si="245"/>
        <v>-7.493600650189125E-2</v>
      </c>
      <c r="BP148" s="27">
        <f t="shared" si="246"/>
        <v>2.1039793554767647</v>
      </c>
      <c r="BQ148" s="27">
        <f t="shared" ca="1" si="164"/>
        <v>-7.4936006501891139E-2</v>
      </c>
      <c r="BR148" s="43">
        <f t="shared" ca="1" si="165"/>
        <v>0</v>
      </c>
      <c r="BS148" s="25">
        <f t="shared" si="201"/>
        <v>139.81223299999999</v>
      </c>
      <c r="BT148" s="34">
        <f t="shared" si="247"/>
        <v>1</v>
      </c>
      <c r="BU148" s="23">
        <f t="shared" si="248"/>
        <v>-7.493600650189125E-2</v>
      </c>
      <c r="BV148" s="27">
        <f t="shared" si="249"/>
        <v>1.9182756141722745</v>
      </c>
      <c r="BW148" s="27">
        <f t="shared" ca="1" si="166"/>
        <v>-7.493600650189125E-2</v>
      </c>
      <c r="BX148" s="43">
        <f t="shared" ca="1" si="167"/>
        <v>0</v>
      </c>
      <c r="BY148" s="25">
        <f t="shared" si="202"/>
        <v>141.92773</v>
      </c>
      <c r="BZ148" s="50">
        <f>IF($B147&gt;=BY147,MIN(1,1/$CA$15+BZ147),0)</f>
        <v>1</v>
      </c>
      <c r="CA148" s="23">
        <f t="shared" si="250"/>
        <v>-7.493600650189125E-2</v>
      </c>
      <c r="CB148" s="27">
        <f t="shared" si="251"/>
        <v>1.2669513764847598</v>
      </c>
      <c r="CC148" s="27">
        <f t="shared" ca="1" si="168"/>
        <v>-0.1186813175687963</v>
      </c>
      <c r="CD148" s="43">
        <f t="shared" ca="1" si="169"/>
        <v>0</v>
      </c>
      <c r="CE148" s="25">
        <f t="shared" si="203"/>
        <v>141.99358999999998</v>
      </c>
      <c r="CF148" s="34">
        <f>IF($B147&gt;=CE147,MIN(1,1/$CA$15+CF147),0)</f>
        <v>1</v>
      </c>
      <c r="CG148" s="23">
        <f t="shared" si="252"/>
        <v>-7.493600650189125E-2</v>
      </c>
      <c r="CH148" s="27">
        <f t="shared" si="253"/>
        <v>1.4805890310362091</v>
      </c>
      <c r="CI148" s="27">
        <f t="shared" ca="1" si="170"/>
        <v>-7.493600650189125E-2</v>
      </c>
      <c r="CJ148" s="43">
        <f t="shared" ca="1" si="171"/>
        <v>0</v>
      </c>
      <c r="CK148" s="25">
        <f t="shared" si="204"/>
        <v>139.81223299999999</v>
      </c>
      <c r="CL148" s="34">
        <f>IF($B147&gt;=CK147,MIN(1,1/$CA$15+CL147),0)</f>
        <v>1</v>
      </c>
      <c r="CM148" s="23">
        <f t="shared" si="254"/>
        <v>-7.493600650189125E-2</v>
      </c>
      <c r="CN148" s="27">
        <f t="shared" si="255"/>
        <v>1.9948175793825635</v>
      </c>
      <c r="CO148" s="27">
        <f t="shared" ca="1" si="172"/>
        <v>-7.8345493111443676E-2</v>
      </c>
      <c r="CP148" s="43">
        <f t="shared" ca="1" si="173"/>
        <v>0</v>
      </c>
      <c r="CQ148" s="25">
        <f t="shared" si="205"/>
        <v>135.37531849999999</v>
      </c>
      <c r="CR148" s="34">
        <f>IF($B147&gt;=CQ147,MIN(1,1/$CA$15+CR147),0)</f>
        <v>1</v>
      </c>
      <c r="CS148" s="23">
        <f t="shared" si="256"/>
        <v>-7.493600650189125E-2</v>
      </c>
      <c r="CT148" s="27">
        <f t="shared" si="257"/>
        <v>1.8213774350232081</v>
      </c>
      <c r="CU148" s="27">
        <f t="shared" ca="1" si="174"/>
        <v>-7.493600650189125E-2</v>
      </c>
      <c r="CV148" s="43">
        <f t="shared" ca="1" si="175"/>
        <v>0</v>
      </c>
      <c r="CW148" s="25">
        <f t="shared" si="206"/>
        <v>139.81223299999999</v>
      </c>
      <c r="CX148" s="34">
        <f t="shared" si="258"/>
        <v>1</v>
      </c>
      <c r="CY148" s="23">
        <f t="shared" si="259"/>
        <v>-7.493600650189125E-2</v>
      </c>
      <c r="CZ148" s="27">
        <f t="shared" si="260"/>
        <v>1.6299496676574372</v>
      </c>
      <c r="DA148" s="27">
        <f t="shared" ca="1" si="176"/>
        <v>-7.493600650189125E-2</v>
      </c>
      <c r="DB148" s="43">
        <f t="shared" ca="1" si="177"/>
        <v>0</v>
      </c>
      <c r="DC148" s="25">
        <f t="shared" si="207"/>
        <v>139.81223299999999</v>
      </c>
      <c r="DD148" s="34">
        <f t="shared" si="208"/>
        <v>1</v>
      </c>
      <c r="DE148" s="23">
        <f t="shared" si="261"/>
        <v>-7.493600650189125E-2</v>
      </c>
      <c r="DF148" s="27">
        <f t="shared" si="262"/>
        <v>1.6886468705213127</v>
      </c>
      <c r="DG148" s="27">
        <f t="shared" ca="1" si="141"/>
        <v>-7.493600650189125E-2</v>
      </c>
      <c r="DH148" s="43">
        <f t="shared" ca="1" si="142"/>
        <v>0</v>
      </c>
      <c r="DI148" s="25">
        <f t="shared" si="209"/>
        <v>141.92773</v>
      </c>
      <c r="DJ148" s="26">
        <f>IF(DJ147=0,IF($B147&gt;=$DK$14*DI147,1,0),IF($B147&lt;DI147*$DK$16,0,1))</f>
        <v>0</v>
      </c>
      <c r="DK148" s="23">
        <f t="shared" si="263"/>
        <v>3.2335356595336595E-3</v>
      </c>
      <c r="DL148" s="27">
        <f t="shared" si="264"/>
        <v>2.0930416470150011</v>
      </c>
      <c r="DM148" s="27">
        <f t="shared" ca="1" si="178"/>
        <v>0</v>
      </c>
      <c r="DN148" s="43">
        <f t="shared" ca="1" si="179"/>
        <v>0</v>
      </c>
      <c r="DO148" s="25">
        <f t="shared" si="210"/>
        <v>141.99358999999998</v>
      </c>
      <c r="DP148" s="26">
        <f>IF(DP147=0,IF($B147&gt;=$DK$14*DO147,1,0),IF($B147&lt;DO147*$DK$16,0,1))</f>
        <v>1</v>
      </c>
      <c r="DQ148" s="23">
        <f t="shared" si="265"/>
        <v>-7.493600650189125E-2</v>
      </c>
      <c r="DR148" s="27">
        <f t="shared" si="266"/>
        <v>1.735272937988904</v>
      </c>
      <c r="DS148" s="27">
        <f t="shared" ca="1" si="180"/>
        <v>-0.12611335130899504</v>
      </c>
      <c r="DT148" s="43">
        <f t="shared" ca="1" si="181"/>
        <v>0</v>
      </c>
      <c r="DU148" s="25">
        <f t="shared" si="211"/>
        <v>139.81223299999999</v>
      </c>
      <c r="DV148" s="26">
        <f>IF(DV147=0,IF($B147&gt;=$DK$14*DU147,1,0),IF($B147&lt;DU147*$DK$16,0,1))</f>
        <v>1</v>
      </c>
      <c r="DW148" s="23">
        <f t="shared" si="267"/>
        <v>-7.493600650189125E-2</v>
      </c>
      <c r="DX148" s="27">
        <f t="shared" si="268"/>
        <v>2.1009929490757071</v>
      </c>
      <c r="DY148" s="27">
        <f t="shared" ca="1" si="182"/>
        <v>-8.5653949532031204E-2</v>
      </c>
      <c r="DZ148" s="43">
        <f t="shared" ca="1" si="183"/>
        <v>0</v>
      </c>
      <c r="EA148" s="25">
        <f t="shared" si="212"/>
        <v>135.37531849999999</v>
      </c>
      <c r="EB148" s="26">
        <f>IF(EB147=0,IF($B147&gt;=$DK$14*EA147,1,0),IF($B147&lt;EA147*$DK$16,0,1))</f>
        <v>1</v>
      </c>
      <c r="EC148" s="23">
        <f t="shared" si="269"/>
        <v>-7.493600650189125E-2</v>
      </c>
      <c r="ED148" s="27">
        <f t="shared" si="270"/>
        <v>1.9513442936116097</v>
      </c>
      <c r="EE148" s="27">
        <f t="shared" ca="1" si="184"/>
        <v>-7.493600650189125E-2</v>
      </c>
      <c r="EF148" s="43">
        <f t="shared" ca="1" si="185"/>
        <v>0</v>
      </c>
      <c r="EG148" s="25">
        <f t="shared" si="213"/>
        <v>139.81223299999999</v>
      </c>
      <c r="EH148" s="34">
        <f t="shared" si="271"/>
        <v>0.75</v>
      </c>
      <c r="EI148" s="23">
        <f t="shared" si="272"/>
        <v>-5.5393620961535023E-2</v>
      </c>
      <c r="EJ148" s="27">
        <f t="shared" si="273"/>
        <v>1.9794329016514507</v>
      </c>
      <c r="EK148" s="27">
        <f t="shared" ca="1" si="186"/>
        <v>-5.5393620961534995E-2</v>
      </c>
      <c r="EL148" s="43">
        <f t="shared" ca="1" si="187"/>
        <v>0</v>
      </c>
      <c r="EM148" s="47"/>
      <c r="EN148" s="47"/>
      <c r="EO148" s="47"/>
      <c r="EP148" s="47"/>
      <c r="EQ148" s="47"/>
      <c r="ER148" s="47"/>
      <c r="ES148" s="47"/>
      <c r="ET148" s="47"/>
      <c r="EU148" s="47"/>
      <c r="EV148" s="47"/>
      <c r="EW148" s="47"/>
      <c r="EX148" s="47"/>
      <c r="EY148" s="47"/>
      <c r="EZ148" s="47"/>
      <c r="FA148" s="25">
        <f t="shared" si="214"/>
        <v>139.81223299999999</v>
      </c>
      <c r="FB148" s="26">
        <f t="shared" si="274"/>
        <v>1</v>
      </c>
      <c r="FC148" s="23">
        <f t="shared" si="275"/>
        <v>-7.493600650189125E-2</v>
      </c>
      <c r="FD148" s="27">
        <f t="shared" si="276"/>
        <v>1.9364682905910224</v>
      </c>
      <c r="FE148" s="27">
        <f t="shared" ca="1" si="188"/>
        <v>-0.23660583631751253</v>
      </c>
      <c r="FF148" s="43">
        <f t="shared" ca="1" si="189"/>
        <v>0</v>
      </c>
      <c r="FG148" s="25">
        <f t="shared" si="215"/>
        <v>139.81223299999999</v>
      </c>
      <c r="FH148" s="26">
        <f t="shared" si="277"/>
        <v>0</v>
      </c>
      <c r="FI148" s="23">
        <f t="shared" si="278"/>
        <v>3.2335356595336595E-3</v>
      </c>
      <c r="FJ148" s="27">
        <f t="shared" si="279"/>
        <v>2.1431928598163834</v>
      </c>
      <c r="FK148" s="27">
        <f t="shared" ca="1" si="190"/>
        <v>-1.4010031334128925E-2</v>
      </c>
      <c r="FL148" s="43">
        <f t="shared" ca="1" si="191"/>
        <v>0</v>
      </c>
      <c r="FM148" s="47"/>
      <c r="FN148" s="47"/>
    </row>
    <row r="149" spans="1:170" x14ac:dyDescent="0.2">
      <c r="A149" s="30">
        <v>29189</v>
      </c>
      <c r="B149" s="34">
        <v>141.00237000000001</v>
      </c>
      <c r="C149" s="23">
        <v>3.1530742076690821E-3</v>
      </c>
      <c r="D149" s="24">
        <f t="shared" si="143"/>
        <v>3.3719131356221066E-2</v>
      </c>
      <c r="E149" s="25" t="e">
        <f>#N/A</f>
        <v>#N/A</v>
      </c>
      <c r="F149" s="26">
        <v>1</v>
      </c>
      <c r="G149" s="23">
        <f t="shared" si="216"/>
        <v>3.3719131356221066E-2</v>
      </c>
      <c r="H149" s="27">
        <f t="shared" si="217"/>
        <v>1.6025892178245853</v>
      </c>
      <c r="I149" s="27">
        <f t="shared" ca="1" si="144"/>
        <v>-4.3743652192218097E-2</v>
      </c>
      <c r="J149" s="43">
        <f t="shared" ca="1" si="145"/>
        <v>0</v>
      </c>
      <c r="K149" s="25" t="e">
        <f>#N/A</f>
        <v>#N/A</v>
      </c>
      <c r="L149" s="26">
        <v>0</v>
      </c>
      <c r="M149" s="23">
        <f t="shared" si="218"/>
        <v>3.1530742076690821E-3</v>
      </c>
      <c r="N149" s="27">
        <f t="shared" si="219"/>
        <v>1.5925717187348054</v>
      </c>
      <c r="O149" s="27">
        <f t="shared" ca="1" si="146"/>
        <v>0</v>
      </c>
      <c r="P149" s="43">
        <f t="shared" ca="1" si="147"/>
        <v>0</v>
      </c>
      <c r="Q149" s="25">
        <f t="shared" si="192"/>
        <v>139.89779099999998</v>
      </c>
      <c r="R149" s="26">
        <f t="shared" si="220"/>
        <v>0</v>
      </c>
      <c r="S149" s="23">
        <f t="shared" si="221"/>
        <v>3.1530742076690821E-3</v>
      </c>
      <c r="T149" s="27">
        <f t="shared" si="222"/>
        <v>2.0614822558292287</v>
      </c>
      <c r="U149" s="27">
        <f t="shared" ca="1" si="148"/>
        <v>-8.2770948583416826E-2</v>
      </c>
      <c r="V149" s="43">
        <f t="shared" ca="1" si="149"/>
        <v>0</v>
      </c>
      <c r="W149" s="25">
        <f t="shared" si="193"/>
        <v>138.702675</v>
      </c>
      <c r="X149" s="26">
        <f t="shared" si="223"/>
        <v>0</v>
      </c>
      <c r="Y149" s="23">
        <f t="shared" si="224"/>
        <v>3.1530742076690821E-3</v>
      </c>
      <c r="Z149" s="27">
        <f t="shared" si="225"/>
        <v>1.2333845525246103</v>
      </c>
      <c r="AA149" s="27">
        <f t="shared" ca="1" si="150"/>
        <v>-0.11141069962272243</v>
      </c>
      <c r="AB149" s="43">
        <f t="shared" ca="1" si="151"/>
        <v>0</v>
      </c>
      <c r="AC149" s="25">
        <f t="shared" si="194"/>
        <v>142.080626</v>
      </c>
      <c r="AD149" s="26">
        <f t="shared" si="226"/>
        <v>0</v>
      </c>
      <c r="AE149" s="23">
        <f t="shared" si="227"/>
        <v>3.1530742076690821E-3</v>
      </c>
      <c r="AF149" s="27">
        <f t="shared" si="228"/>
        <v>1.3911455993292192</v>
      </c>
      <c r="AG149" s="27">
        <f t="shared" ca="1" si="152"/>
        <v>-0.12335792185658123</v>
      </c>
      <c r="AH149" s="43">
        <f t="shared" ca="1" si="153"/>
        <v>0</v>
      </c>
      <c r="AI149" s="25">
        <f t="shared" si="195"/>
        <v>139.89779099999998</v>
      </c>
      <c r="AJ149" s="26">
        <f t="shared" si="229"/>
        <v>0</v>
      </c>
      <c r="AK149" s="23">
        <f t="shared" si="230"/>
        <v>3.1530742076690821E-3</v>
      </c>
      <c r="AL149" s="27">
        <f t="shared" si="231"/>
        <v>2.0614822558292287</v>
      </c>
      <c r="AM149" s="27">
        <f t="shared" ca="1" si="154"/>
        <v>-8.2770948583416826E-2</v>
      </c>
      <c r="AN149" s="43">
        <f t="shared" ca="1" si="155"/>
        <v>0</v>
      </c>
      <c r="AO149" s="25">
        <f t="shared" si="196"/>
        <v>139.89779099999998</v>
      </c>
      <c r="AP149" s="34">
        <f t="shared" si="232"/>
        <v>0</v>
      </c>
      <c r="AQ149" s="23">
        <f t="shared" si="233"/>
        <v>3.1530742076690821E-3</v>
      </c>
      <c r="AR149" s="27">
        <f t="shared" si="234"/>
        <v>1.5345595508810406</v>
      </c>
      <c r="AS149" s="27">
        <f t="shared" ca="1" si="156"/>
        <v>-9.8617595271415115E-2</v>
      </c>
      <c r="AT149" s="43">
        <f t="shared" ca="1" si="157"/>
        <v>0</v>
      </c>
      <c r="AU149" s="25">
        <f t="shared" si="197"/>
        <v>142.080626</v>
      </c>
      <c r="AV149" s="26">
        <f t="shared" si="235"/>
        <v>0</v>
      </c>
      <c r="AW149" s="23">
        <f t="shared" si="236"/>
        <v>3.1530742076690821E-3</v>
      </c>
      <c r="AX149" s="27">
        <f t="shared" si="237"/>
        <v>1.5107201451790297</v>
      </c>
      <c r="AY149" s="27">
        <f t="shared" ca="1" si="158"/>
        <v>-7.2019211083549028E-2</v>
      </c>
      <c r="AZ149" s="43">
        <f t="shared" ca="1" si="159"/>
        <v>0</v>
      </c>
      <c r="BA149" s="25">
        <f t="shared" si="198"/>
        <v>142.080626</v>
      </c>
      <c r="BB149" s="26">
        <f t="shared" si="238"/>
        <v>1</v>
      </c>
      <c r="BC149" s="23">
        <f t="shared" si="239"/>
        <v>3.3719131356221066E-2</v>
      </c>
      <c r="BD149" s="27">
        <f t="shared" si="240"/>
        <v>2.1245340052264239</v>
      </c>
      <c r="BE149" s="27">
        <f t="shared" ca="1" si="160"/>
        <v>-4.3743652192218097E-2</v>
      </c>
      <c r="BF149" s="43">
        <f t="shared" ca="1" si="161"/>
        <v>0</v>
      </c>
      <c r="BG149" s="25">
        <f t="shared" si="199"/>
        <v>139.89779099999998</v>
      </c>
      <c r="BH149" s="26">
        <f t="shared" si="241"/>
        <v>1</v>
      </c>
      <c r="BI149" s="23">
        <f t="shared" si="242"/>
        <v>3.3719131356221066E-2</v>
      </c>
      <c r="BJ149" s="27">
        <f t="shared" si="243"/>
        <v>2.0979115141297675</v>
      </c>
      <c r="BK149" s="27">
        <f t="shared" ca="1" si="162"/>
        <v>-4.3743652192218097E-2</v>
      </c>
      <c r="BL149" s="43">
        <f t="shared" ca="1" si="163"/>
        <v>0</v>
      </c>
      <c r="BM149" s="25">
        <f t="shared" si="200"/>
        <v>141.82838666666666</v>
      </c>
      <c r="BN149" s="26">
        <f t="shared" si="244"/>
        <v>1</v>
      </c>
      <c r="BO149" s="23">
        <f t="shared" si="245"/>
        <v>3.3719131356221066E-2</v>
      </c>
      <c r="BP149" s="27">
        <f t="shared" si="246"/>
        <v>2.1749237117348632</v>
      </c>
      <c r="BQ149" s="27">
        <f t="shared" ca="1" si="164"/>
        <v>-4.3743652192217986E-2</v>
      </c>
      <c r="BR149" s="43">
        <f t="shared" ca="1" si="165"/>
        <v>0</v>
      </c>
      <c r="BS149" s="25">
        <f t="shared" si="201"/>
        <v>139.89779099999998</v>
      </c>
      <c r="BT149" s="34">
        <f t="shared" si="247"/>
        <v>0.75</v>
      </c>
      <c r="BU149" s="23">
        <f t="shared" si="248"/>
        <v>2.607761706908307E-2</v>
      </c>
      <c r="BV149" s="27">
        <f t="shared" si="249"/>
        <v>1.9682996710716192</v>
      </c>
      <c r="BW149" s="27">
        <f t="shared" ca="1" si="166"/>
        <v>-5.0812541915050913E-2</v>
      </c>
      <c r="BX149" s="43">
        <f t="shared" ca="1" si="167"/>
        <v>0</v>
      </c>
      <c r="BY149" s="25">
        <f t="shared" si="202"/>
        <v>138.702675</v>
      </c>
      <c r="BZ149" s="50">
        <f>IF($B148&gt;=BY148,MIN(1,1/$CA$15+BZ148),0)</f>
        <v>0</v>
      </c>
      <c r="CA149" s="23">
        <f t="shared" si="250"/>
        <v>3.1530742076690821E-3</v>
      </c>
      <c r="CB149" s="27">
        <f t="shared" si="251"/>
        <v>1.2709461681923246</v>
      </c>
      <c r="CC149" s="27">
        <f t="shared" ca="1" si="168"/>
        <v>-0.11590245436248559</v>
      </c>
      <c r="CD149" s="43">
        <f t="shared" ca="1" si="169"/>
        <v>0</v>
      </c>
      <c r="CE149" s="25">
        <f t="shared" si="203"/>
        <v>142.080626</v>
      </c>
      <c r="CF149" s="34">
        <f>IF($B148&gt;=CE148,MIN(1,1/$CA$15+CF148),0)</f>
        <v>0</v>
      </c>
      <c r="CG149" s="23">
        <f t="shared" si="252"/>
        <v>3.1530742076690821E-3</v>
      </c>
      <c r="CH149" s="27">
        <f t="shared" si="253"/>
        <v>1.4852574381221271</v>
      </c>
      <c r="CI149" s="27">
        <f t="shared" ca="1" si="170"/>
        <v>-7.2019211083549028E-2</v>
      </c>
      <c r="CJ149" s="43">
        <f t="shared" ca="1" si="171"/>
        <v>0</v>
      </c>
      <c r="CK149" s="25">
        <f t="shared" si="204"/>
        <v>139.89779099999998</v>
      </c>
      <c r="CL149" s="34">
        <f>IF($B148&gt;=CK148,MIN(1,1/$CA$15+CL148),0)</f>
        <v>0</v>
      </c>
      <c r="CM149" s="23">
        <f t="shared" si="254"/>
        <v>3.1530742076690821E-3</v>
      </c>
      <c r="CN149" s="27">
        <f t="shared" si="255"/>
        <v>2.0011073872411194</v>
      </c>
      <c r="CO149" s="27">
        <f t="shared" ca="1" si="172"/>
        <v>-7.5439448057391445E-2</v>
      </c>
      <c r="CP149" s="43">
        <f t="shared" ca="1" si="173"/>
        <v>0</v>
      </c>
      <c r="CQ149" s="25">
        <f t="shared" si="205"/>
        <v>136.53769299999999</v>
      </c>
      <c r="CR149" s="34">
        <f>IF($B148&gt;=CQ148,MIN(1,1/$CA$15+CR148),0)</f>
        <v>1</v>
      </c>
      <c r="CS149" s="23">
        <f t="shared" si="256"/>
        <v>3.3719131356221066E-2</v>
      </c>
      <c r="CT149" s="27">
        <f t="shared" si="257"/>
        <v>1.8827927000040128</v>
      </c>
      <c r="CU149" s="27">
        <f t="shared" ca="1" si="174"/>
        <v>-4.3743652192218097E-2</v>
      </c>
      <c r="CV149" s="43">
        <f t="shared" ca="1" si="175"/>
        <v>0</v>
      </c>
      <c r="CW149" s="25">
        <f t="shared" si="206"/>
        <v>139.89779099999998</v>
      </c>
      <c r="CX149" s="34">
        <f t="shared" si="258"/>
        <v>0.25</v>
      </c>
      <c r="CY149" s="23">
        <f t="shared" si="259"/>
        <v>1.0794588494807078E-2</v>
      </c>
      <c r="CZ149" s="27">
        <f t="shared" si="260"/>
        <v>1.6475443035870467</v>
      </c>
      <c r="DA149" s="27">
        <f t="shared" ca="1" si="176"/>
        <v>-6.4950321360716323E-2</v>
      </c>
      <c r="DB149" s="43">
        <f t="shared" ca="1" si="177"/>
        <v>0</v>
      </c>
      <c r="DC149" s="25">
        <f t="shared" si="207"/>
        <v>139.89779099999998</v>
      </c>
      <c r="DD149" s="34">
        <f t="shared" si="208"/>
        <v>0.375</v>
      </c>
      <c r="DE149" s="23">
        <f t="shared" si="261"/>
        <v>1.3341759923853077E-2</v>
      </c>
      <c r="DF149" s="27">
        <f t="shared" si="262"/>
        <v>1.7111763916639737</v>
      </c>
      <c r="DG149" s="27">
        <f t="shared" ca="1" si="141"/>
        <v>-6.2594024786438829E-2</v>
      </c>
      <c r="DH149" s="43">
        <f t="shared" ca="1" si="142"/>
        <v>0</v>
      </c>
      <c r="DI149" s="25">
        <f t="shared" si="209"/>
        <v>138.702675</v>
      </c>
      <c r="DJ149" s="26">
        <f>IF(DJ148=0,IF($B148&gt;=$DK$14*DI148,1,0),IF($B148&lt;DI148*$DK$16,0,1))</f>
        <v>0</v>
      </c>
      <c r="DK149" s="23">
        <f t="shared" si="263"/>
        <v>3.1530742076690821E-3</v>
      </c>
      <c r="DL149" s="27">
        <f t="shared" si="264"/>
        <v>2.0996411626477811</v>
      </c>
      <c r="DM149" s="27">
        <f t="shared" ca="1" si="178"/>
        <v>0</v>
      </c>
      <c r="DN149" s="43">
        <f t="shared" ca="1" si="179"/>
        <v>0</v>
      </c>
      <c r="DO149" s="25">
        <f t="shared" si="210"/>
        <v>142.080626</v>
      </c>
      <c r="DP149" s="26">
        <f>IF(DP148=0,IF($B148&gt;=$DK$14*DO148,1,0),IF($B148&lt;DO148*$DK$16,0,1))</f>
        <v>0</v>
      </c>
      <c r="DQ149" s="23">
        <f t="shared" si="265"/>
        <v>3.1530742076690821E-3</v>
      </c>
      <c r="DR149" s="27">
        <f t="shared" si="266"/>
        <v>1.7407443823329429</v>
      </c>
      <c r="DS149" s="27">
        <f t="shared" ca="1" si="180"/>
        <v>-0.12335792185658101</v>
      </c>
      <c r="DT149" s="43">
        <f t="shared" ca="1" si="181"/>
        <v>0</v>
      </c>
      <c r="DU149" s="25">
        <f t="shared" si="211"/>
        <v>139.89779099999998</v>
      </c>
      <c r="DV149" s="26">
        <f>IF(DV148=0,IF($B148&gt;=$DK$14*DU148,1,0),IF($B148&lt;DU148*$DK$16,0,1))</f>
        <v>0</v>
      </c>
      <c r="DW149" s="23">
        <f t="shared" si="267"/>
        <v>3.1530742076690821E-3</v>
      </c>
      <c r="DX149" s="27">
        <f t="shared" si="268"/>
        <v>2.1076175357539322</v>
      </c>
      <c r="DY149" s="27">
        <f t="shared" ca="1" si="182"/>
        <v>-8.2770948583416604E-2</v>
      </c>
      <c r="DZ149" s="43">
        <f t="shared" ca="1" si="183"/>
        <v>0</v>
      </c>
      <c r="EA149" s="25">
        <f t="shared" si="212"/>
        <v>136.53769299999999</v>
      </c>
      <c r="EB149" s="26">
        <f>IF(EB148=0,IF($B148&gt;=$DK$14*EA148,1,0),IF($B148&lt;EA148*$DK$16,0,1))</f>
        <v>1</v>
      </c>
      <c r="EC149" s="23">
        <f t="shared" si="269"/>
        <v>3.3719131356221066E-2</v>
      </c>
      <c r="ED149" s="27">
        <f t="shared" si="270"/>
        <v>2.0171419281691119</v>
      </c>
      <c r="EE149" s="27">
        <f t="shared" ca="1" si="184"/>
        <v>-4.3743652192218208E-2</v>
      </c>
      <c r="EF149" s="43">
        <f t="shared" ca="1" si="185"/>
        <v>0</v>
      </c>
      <c r="EG149" s="25">
        <f t="shared" si="213"/>
        <v>139.89779099999998</v>
      </c>
      <c r="EH149" s="34">
        <f t="shared" si="271"/>
        <v>0.25</v>
      </c>
      <c r="EI149" s="23">
        <f t="shared" si="272"/>
        <v>1.0794588494807078E-2</v>
      </c>
      <c r="EJ149" s="27">
        <f t="shared" si="273"/>
        <v>2.0008000652778599</v>
      </c>
      <c r="EK149" s="27">
        <f t="shared" ca="1" si="186"/>
        <v>-4.5196983810245062E-2</v>
      </c>
      <c r="EL149" s="43">
        <f t="shared" ca="1" si="187"/>
        <v>0</v>
      </c>
      <c r="EM149" s="47"/>
      <c r="EN149" s="47"/>
      <c r="EO149" s="47"/>
      <c r="EP149" s="47"/>
      <c r="EQ149" s="47"/>
      <c r="ER149" s="47"/>
      <c r="ES149" s="47"/>
      <c r="ET149" s="47"/>
      <c r="EU149" s="47"/>
      <c r="EV149" s="47"/>
      <c r="EW149" s="47"/>
      <c r="EX149" s="47"/>
      <c r="EY149" s="47"/>
      <c r="EZ149" s="47"/>
      <c r="FA149" s="25">
        <f t="shared" si="214"/>
        <v>139.89779099999998</v>
      </c>
      <c r="FB149" s="26">
        <f t="shared" si="274"/>
        <v>0</v>
      </c>
      <c r="FC149" s="23">
        <f t="shared" si="275"/>
        <v>-3.3719131356221066E-2</v>
      </c>
      <c r="FD149" s="27">
        <f t="shared" si="276"/>
        <v>1.8711722619334268</v>
      </c>
      <c r="FE149" s="27">
        <f t="shared" ca="1" si="188"/>
        <v>-0.26234682439929491</v>
      </c>
      <c r="FF149" s="43">
        <f t="shared" ca="1" si="189"/>
        <v>0</v>
      </c>
      <c r="FG149" s="25">
        <f t="shared" si="215"/>
        <v>139.89779099999998</v>
      </c>
      <c r="FH149" s="26">
        <f t="shared" si="277"/>
        <v>0</v>
      </c>
      <c r="FI149" s="23">
        <f t="shared" si="278"/>
        <v>3.1530742076690821E-3</v>
      </c>
      <c r="FJ149" s="27">
        <f t="shared" si="279"/>
        <v>2.149950505944731</v>
      </c>
      <c r="FK149" s="27">
        <f t="shared" ca="1" si="190"/>
        <v>-1.0901131794908037E-2</v>
      </c>
      <c r="FL149" s="43">
        <f t="shared" ca="1" si="191"/>
        <v>0</v>
      </c>
      <c r="FM149" s="47"/>
      <c r="FN149" s="47"/>
    </row>
    <row r="150" spans="1:170" x14ac:dyDescent="0.2">
      <c r="A150" s="30">
        <v>29220</v>
      </c>
      <c r="B150" s="34">
        <v>143.89886000000001</v>
      </c>
      <c r="C150" s="23">
        <v>3.3299957956987036E-3</v>
      </c>
      <c r="D150" s="24">
        <f t="shared" si="143"/>
        <v>2.0542136986775539E-2</v>
      </c>
      <c r="E150" s="25" t="e">
        <f>#N/A</f>
        <v>#N/A</v>
      </c>
      <c r="F150" s="26">
        <v>1</v>
      </c>
      <c r="G150" s="23">
        <f t="shared" si="216"/>
        <v>2.0542136986775539E-2</v>
      </c>
      <c r="H150" s="27">
        <f t="shared" si="217"/>
        <v>1.6355098250706674</v>
      </c>
      <c r="I150" s="27">
        <f t="shared" ca="1" si="144"/>
        <v>-2.4100103301076925E-2</v>
      </c>
      <c r="J150" s="43">
        <f t="shared" ca="1" si="145"/>
        <v>0</v>
      </c>
      <c r="K150" s="25" t="e">
        <f>#N/A</f>
        <v>#N/A</v>
      </c>
      <c r="L150" s="26">
        <v>0</v>
      </c>
      <c r="M150" s="23">
        <f t="shared" si="218"/>
        <v>3.3299957956987036E-3</v>
      </c>
      <c r="N150" s="27">
        <f t="shared" si="219"/>
        <v>1.597874975862541</v>
      </c>
      <c r="O150" s="27">
        <f t="shared" ca="1" si="146"/>
        <v>0</v>
      </c>
      <c r="P150" s="43">
        <f t="shared" ca="1" si="147"/>
        <v>0</v>
      </c>
      <c r="Q150" s="25">
        <f t="shared" si="192"/>
        <v>140.920907</v>
      </c>
      <c r="R150" s="26">
        <f t="shared" si="220"/>
        <v>1</v>
      </c>
      <c r="S150" s="23">
        <f t="shared" si="221"/>
        <v>2.0542136986775539E-2</v>
      </c>
      <c r="T150" s="27">
        <f t="shared" si="222"/>
        <v>2.1038295067242796</v>
      </c>
      <c r="U150" s="27">
        <f t="shared" ca="1" si="148"/>
        <v>-6.3929103760967276E-2</v>
      </c>
      <c r="V150" s="43">
        <f t="shared" ca="1" si="149"/>
        <v>0</v>
      </c>
      <c r="W150" s="25">
        <f t="shared" si="193"/>
        <v>142.45061500000003</v>
      </c>
      <c r="X150" s="26">
        <f t="shared" si="223"/>
        <v>1</v>
      </c>
      <c r="Y150" s="23">
        <f t="shared" si="224"/>
        <v>2.0542136986775539E-2</v>
      </c>
      <c r="Z150" s="27">
        <f t="shared" si="225"/>
        <v>1.2587209069599437</v>
      </c>
      <c r="AA150" s="27">
        <f t="shared" ca="1" si="150"/>
        <v>-9.3157176489389371E-2</v>
      </c>
      <c r="AB150" s="43">
        <f t="shared" ca="1" si="151"/>
        <v>0</v>
      </c>
      <c r="AC150" s="25">
        <f t="shared" si="194"/>
        <v>142.81200000000001</v>
      </c>
      <c r="AD150" s="26">
        <f t="shared" si="226"/>
        <v>0</v>
      </c>
      <c r="AE150" s="23">
        <f t="shared" si="227"/>
        <v>3.3299957956987036E-3</v>
      </c>
      <c r="AF150" s="27">
        <f t="shared" si="228"/>
        <v>1.3957781083261902</v>
      </c>
      <c r="AG150" s="27">
        <f t="shared" ca="1" si="152"/>
        <v>-0.12043870742203111</v>
      </c>
      <c r="AH150" s="43">
        <f t="shared" ca="1" si="153"/>
        <v>0</v>
      </c>
      <c r="AI150" s="25">
        <f t="shared" si="195"/>
        <v>140.920907</v>
      </c>
      <c r="AJ150" s="26">
        <f t="shared" si="229"/>
        <v>1</v>
      </c>
      <c r="AK150" s="23">
        <f t="shared" si="230"/>
        <v>2.0542136986775539E-2</v>
      </c>
      <c r="AL150" s="27">
        <f t="shared" si="231"/>
        <v>2.1038295067242796</v>
      </c>
      <c r="AM150" s="27">
        <f t="shared" ca="1" si="154"/>
        <v>-6.3929103760967276E-2</v>
      </c>
      <c r="AN150" s="43">
        <f t="shared" ca="1" si="155"/>
        <v>0</v>
      </c>
      <c r="AO150" s="25">
        <f t="shared" si="196"/>
        <v>140.920907</v>
      </c>
      <c r="AP150" s="34">
        <f t="shared" si="232"/>
        <v>0.66666666666666663</v>
      </c>
      <c r="AQ150" s="23">
        <f t="shared" si="233"/>
        <v>1.4804756589749926E-2</v>
      </c>
      <c r="AR150" s="27">
        <f t="shared" si="234"/>
        <v>1.5572783315043104</v>
      </c>
      <c r="AS150" s="27">
        <f t="shared" ca="1" si="156"/>
        <v>-8.5272848175124927E-2</v>
      </c>
      <c r="AT150" s="43">
        <f t="shared" ca="1" si="157"/>
        <v>0</v>
      </c>
      <c r="AU150" s="25">
        <f t="shared" si="197"/>
        <v>142.81200000000001</v>
      </c>
      <c r="AV150" s="26">
        <f t="shared" si="235"/>
        <v>0</v>
      </c>
      <c r="AW150" s="23">
        <f t="shared" si="236"/>
        <v>3.3299957956987036E-3</v>
      </c>
      <c r="AX150" s="27">
        <f t="shared" si="237"/>
        <v>1.5157508369109534</v>
      </c>
      <c r="AY150" s="27">
        <f t="shared" ca="1" si="158"/>
        <v>-6.8929038957968092E-2</v>
      </c>
      <c r="AZ150" s="43">
        <f t="shared" ca="1" si="159"/>
        <v>0</v>
      </c>
      <c r="BA150" s="25">
        <f t="shared" si="198"/>
        <v>142.81200000000001</v>
      </c>
      <c r="BB150" s="26">
        <f t="shared" si="238"/>
        <v>0</v>
      </c>
      <c r="BC150" s="23">
        <f t="shared" si="239"/>
        <v>3.3299957956987036E-3</v>
      </c>
      <c r="BD150" s="27">
        <f t="shared" si="240"/>
        <v>2.1316086945316468</v>
      </c>
      <c r="BE150" s="27">
        <f t="shared" ca="1" si="160"/>
        <v>-4.0559322574407974E-2</v>
      </c>
      <c r="BF150" s="43">
        <f t="shared" ca="1" si="161"/>
        <v>0</v>
      </c>
      <c r="BG150" s="25">
        <f t="shared" si="199"/>
        <v>140.920907</v>
      </c>
      <c r="BH150" s="26">
        <f t="shared" si="241"/>
        <v>1</v>
      </c>
      <c r="BI150" s="23">
        <f t="shared" si="242"/>
        <v>2.0542136986775539E-2</v>
      </c>
      <c r="BJ150" s="27">
        <f t="shared" si="243"/>
        <v>2.1410070998391548</v>
      </c>
      <c r="BK150" s="27">
        <f t="shared" ca="1" si="162"/>
        <v>-2.4100103301076925E-2</v>
      </c>
      <c r="BL150" s="43">
        <f t="shared" ca="1" si="163"/>
        <v>0</v>
      </c>
      <c r="BM150" s="25">
        <f t="shared" si="200"/>
        <v>142.38366500000001</v>
      </c>
      <c r="BN150" s="26">
        <f t="shared" si="244"/>
        <v>1</v>
      </c>
      <c r="BO150" s="23">
        <f t="shared" si="245"/>
        <v>2.0542136986775539E-2</v>
      </c>
      <c r="BP150" s="27">
        <f t="shared" si="246"/>
        <v>2.2196012925571069</v>
      </c>
      <c r="BQ150" s="27">
        <f t="shared" ca="1" si="164"/>
        <v>-2.4100103301076925E-2</v>
      </c>
      <c r="BR150" s="43">
        <f t="shared" ca="1" si="165"/>
        <v>0</v>
      </c>
      <c r="BS150" s="25">
        <f t="shared" si="201"/>
        <v>140.920907</v>
      </c>
      <c r="BT150" s="34">
        <f t="shared" si="247"/>
        <v>0.5</v>
      </c>
      <c r="BU150" s="23">
        <f t="shared" si="248"/>
        <v>1.1936066391237121E-2</v>
      </c>
      <c r="BV150" s="27">
        <f t="shared" si="249"/>
        <v>1.9917934266233803</v>
      </c>
      <c r="BW150" s="27">
        <f t="shared" ca="1" si="166"/>
        <v>-3.9482977397619301E-2</v>
      </c>
      <c r="BX150" s="43">
        <f t="shared" ca="1" si="167"/>
        <v>0</v>
      </c>
      <c r="BY150" s="25">
        <f t="shared" si="202"/>
        <v>142.45061500000003</v>
      </c>
      <c r="BZ150" s="50">
        <f>IF($B149&gt;=BY149,MIN(1,1/$CA$15+BZ149),0)</f>
        <v>0.5</v>
      </c>
      <c r="CA150" s="23">
        <f t="shared" si="250"/>
        <v>3.3299957956987036E-3</v>
      </c>
      <c r="CB150" s="27">
        <f t="shared" si="251"/>
        <v>1.2751784135889646</v>
      </c>
      <c r="CC150" s="27">
        <f t="shared" ca="1" si="168"/>
        <v>-0.11295841325252498</v>
      </c>
      <c r="CD150" s="43">
        <f t="shared" ca="1" si="169"/>
        <v>0</v>
      </c>
      <c r="CE150" s="25">
        <f t="shared" si="203"/>
        <v>142.81200000000001</v>
      </c>
      <c r="CF150" s="34">
        <f>IF($B149&gt;=CE149,MIN(1,1/$CA$15+CF149),0)</f>
        <v>0</v>
      </c>
      <c r="CG150" s="23">
        <f t="shared" si="252"/>
        <v>3.3299957956987036E-3</v>
      </c>
      <c r="CH150" s="27">
        <f t="shared" si="253"/>
        <v>1.4902033391466041</v>
      </c>
      <c r="CI150" s="27">
        <f t="shared" ca="1" si="170"/>
        <v>-6.8929038957967981E-2</v>
      </c>
      <c r="CJ150" s="43">
        <f t="shared" ca="1" si="171"/>
        <v>0</v>
      </c>
      <c r="CK150" s="25">
        <f t="shared" si="204"/>
        <v>140.920907</v>
      </c>
      <c r="CL150" s="34">
        <f>IF($B149&gt;=CK149,MIN(1,1/$CA$15+CL149),0)</f>
        <v>0.5</v>
      </c>
      <c r="CM150" s="23">
        <f t="shared" si="254"/>
        <v>3.3299957956987036E-3</v>
      </c>
      <c r="CN150" s="27">
        <f t="shared" si="255"/>
        <v>2.0077710664273738</v>
      </c>
      <c r="CO150" s="27">
        <f t="shared" ca="1" si="172"/>
        <v>-7.2360665306553718E-2</v>
      </c>
      <c r="CP150" s="43">
        <f t="shared" ca="1" si="173"/>
        <v>0</v>
      </c>
      <c r="CQ150" s="25">
        <f t="shared" si="205"/>
        <v>137.57778100000002</v>
      </c>
      <c r="CR150" s="34">
        <f>IF($B149&gt;=CQ149,MIN(1,1/$CA$15+CR149),0)</f>
        <v>1</v>
      </c>
      <c r="CS150" s="23">
        <f t="shared" si="256"/>
        <v>2.0542136986775539E-2</v>
      </c>
      <c r="CT150" s="27">
        <f t="shared" si="257"/>
        <v>1.9214692855651962</v>
      </c>
      <c r="CU150" s="27">
        <f t="shared" ca="1" si="174"/>
        <v>-2.4100103301076925E-2</v>
      </c>
      <c r="CV150" s="43">
        <f t="shared" ca="1" si="175"/>
        <v>0</v>
      </c>
      <c r="CW150" s="25">
        <f t="shared" si="206"/>
        <v>140.920907</v>
      </c>
      <c r="CX150" s="34">
        <f t="shared" si="258"/>
        <v>0.25</v>
      </c>
      <c r="CY150" s="23">
        <f t="shared" si="259"/>
        <v>7.6330310934679124E-3</v>
      </c>
      <c r="CZ150" s="27">
        <f t="shared" si="260"/>
        <v>1.6601200604841928</v>
      </c>
      <c r="DA150" s="27">
        <f t="shared" ca="1" si="176"/>
        <v>-5.7813058089725367E-2</v>
      </c>
      <c r="DB150" s="43">
        <f t="shared" ca="1" si="177"/>
        <v>0</v>
      </c>
      <c r="DC150" s="25">
        <f t="shared" si="207"/>
        <v>140.920907</v>
      </c>
      <c r="DD150" s="34">
        <f t="shared" si="208"/>
        <v>0.58333333333333326</v>
      </c>
      <c r="DE150" s="23">
        <f t="shared" si="261"/>
        <v>1.1457951358151653E-2</v>
      </c>
      <c r="DF150" s="27">
        <f t="shared" si="262"/>
        <v>1.7307829675248769</v>
      </c>
      <c r="DG150" s="27">
        <f t="shared" ca="1" si="141"/>
        <v>-5.1853272719601162E-2</v>
      </c>
      <c r="DH150" s="43">
        <f t="shared" ca="1" si="142"/>
        <v>0</v>
      </c>
      <c r="DI150" s="25">
        <f t="shared" si="209"/>
        <v>142.45061500000003</v>
      </c>
      <c r="DJ150" s="26">
        <f>IF(DJ149=0,IF($B149&gt;=$DK$14*DI149,1,0),IF($B149&lt;DI149*$DK$16,0,1))</f>
        <v>0</v>
      </c>
      <c r="DK150" s="23">
        <f t="shared" si="263"/>
        <v>3.3299957956987036E-3</v>
      </c>
      <c r="DL150" s="27">
        <f t="shared" si="264"/>
        <v>2.1066329588918742</v>
      </c>
      <c r="DM150" s="27">
        <f t="shared" ca="1" si="178"/>
        <v>0</v>
      </c>
      <c r="DN150" s="43">
        <f t="shared" ca="1" si="179"/>
        <v>0</v>
      </c>
      <c r="DO150" s="25">
        <f t="shared" si="210"/>
        <v>142.81200000000001</v>
      </c>
      <c r="DP150" s="26">
        <f>IF(DP149=0,IF($B149&gt;=$DK$14*DO149,1,0),IF($B149&lt;DO149*$DK$16,0,1))</f>
        <v>0</v>
      </c>
      <c r="DQ150" s="23">
        <f t="shared" si="265"/>
        <v>3.3299957956987036E-3</v>
      </c>
      <c r="DR150" s="27">
        <f t="shared" si="266"/>
        <v>1.7465410538074977</v>
      </c>
      <c r="DS150" s="27">
        <f t="shared" ca="1" si="180"/>
        <v>-0.12043870742203089</v>
      </c>
      <c r="DT150" s="43">
        <f t="shared" ca="1" si="181"/>
        <v>0</v>
      </c>
      <c r="DU150" s="25">
        <f t="shared" si="211"/>
        <v>140.920907</v>
      </c>
      <c r="DV150" s="26">
        <f>IF(DV149=0,IF($B149&gt;=$DK$14*DU149,1,0),IF($B149&lt;DU149*$DK$16,0,1))</f>
        <v>0</v>
      </c>
      <c r="DW150" s="23">
        <f t="shared" si="267"/>
        <v>3.3299957956987036E-3</v>
      </c>
      <c r="DX150" s="27">
        <f t="shared" si="268"/>
        <v>2.1146358932869336</v>
      </c>
      <c r="DY150" s="27">
        <f t="shared" ca="1" si="182"/>
        <v>-7.9716579698506762E-2</v>
      </c>
      <c r="DZ150" s="43">
        <f t="shared" ca="1" si="183"/>
        <v>0</v>
      </c>
      <c r="EA150" s="25">
        <f t="shared" si="212"/>
        <v>137.57778100000002</v>
      </c>
      <c r="EB150" s="26">
        <f>IF(EB149=0,IF($B149&gt;=$DK$14*EA149,1,0),IF($B149&lt;EA149*$DK$16,0,1))</f>
        <v>1</v>
      </c>
      <c r="EC150" s="23">
        <f t="shared" si="269"/>
        <v>2.0542136986775539E-2</v>
      </c>
      <c r="ED150" s="27">
        <f t="shared" si="270"/>
        <v>2.0585783339793302</v>
      </c>
      <c r="EE150" s="27">
        <f t="shared" ca="1" si="184"/>
        <v>-2.4100103301077036E-2</v>
      </c>
      <c r="EF150" s="43">
        <f t="shared" ca="1" si="185"/>
        <v>0</v>
      </c>
      <c r="EG150" s="25">
        <f t="shared" si="213"/>
        <v>140.920907</v>
      </c>
      <c r="EH150" s="34">
        <f t="shared" si="271"/>
        <v>0.25</v>
      </c>
      <c r="EI150" s="23">
        <f t="shared" si="272"/>
        <v>7.6330310934679124E-3</v>
      </c>
      <c r="EJ150" s="27">
        <f t="shared" si="273"/>
        <v>2.0160722343879387</v>
      </c>
      <c r="EK150" s="27">
        <f t="shared" ca="1" si="186"/>
        <v>-3.79089426995316E-2</v>
      </c>
      <c r="EL150" s="43">
        <f t="shared" ca="1" si="187"/>
        <v>0</v>
      </c>
      <c r="EM150" s="47"/>
      <c r="EN150" s="47"/>
      <c r="EO150" s="47"/>
      <c r="EP150" s="47"/>
      <c r="EQ150" s="47"/>
      <c r="ER150" s="47"/>
      <c r="ES150" s="47"/>
      <c r="ET150" s="47"/>
      <c r="EU150" s="47"/>
      <c r="EV150" s="47"/>
      <c r="EW150" s="47"/>
      <c r="EX150" s="47"/>
      <c r="EY150" s="47"/>
      <c r="EZ150" s="47"/>
      <c r="FA150" s="25">
        <f t="shared" si="214"/>
        <v>140.920907</v>
      </c>
      <c r="FB150" s="26">
        <f t="shared" si="274"/>
        <v>1</v>
      </c>
      <c r="FC150" s="23">
        <f t="shared" si="275"/>
        <v>2.0542136986775539E-2</v>
      </c>
      <c r="FD150" s="27">
        <f t="shared" si="276"/>
        <v>1.9096101388639179</v>
      </c>
      <c r="FE150" s="27">
        <f t="shared" ca="1" si="188"/>
        <v>-0.24719385181737519</v>
      </c>
      <c r="FF150" s="43">
        <f t="shared" ca="1" si="189"/>
        <v>0</v>
      </c>
      <c r="FG150" s="25">
        <f t="shared" si="215"/>
        <v>140.920907</v>
      </c>
      <c r="FH150" s="26">
        <f t="shared" si="277"/>
        <v>0</v>
      </c>
      <c r="FI150" s="23">
        <f t="shared" si="278"/>
        <v>3.3299957956987036E-3</v>
      </c>
      <c r="FJ150" s="27">
        <f t="shared" si="279"/>
        <v>2.1571098320904873</v>
      </c>
      <c r="FK150" s="27">
        <f t="shared" ca="1" si="190"/>
        <v>-7.6074367222547234E-3</v>
      </c>
      <c r="FL150" s="43">
        <f t="shared" ca="1" si="191"/>
        <v>0</v>
      </c>
      <c r="FM150" s="47"/>
      <c r="FN150" s="47"/>
    </row>
    <row r="151" spans="1:170" x14ac:dyDescent="0.2">
      <c r="A151" s="30">
        <v>29251</v>
      </c>
      <c r="B151" s="34">
        <v>150.72028</v>
      </c>
      <c r="C151" s="23">
        <v>3.4263540299781514E-3</v>
      </c>
      <c r="D151" s="24">
        <f t="shared" si="143"/>
        <v>4.7404267135959133E-2</v>
      </c>
      <c r="E151" s="25" t="e">
        <f>#N/A</f>
        <v>#N/A</v>
      </c>
      <c r="F151" s="26">
        <v>1</v>
      </c>
      <c r="G151" s="23">
        <f t="shared" si="216"/>
        <v>4.7404267135959133E-2</v>
      </c>
      <c r="H151" s="27">
        <f t="shared" si="217"/>
        <v>1.7130399697218031</v>
      </c>
      <c r="I151" s="27">
        <f t="shared" ca="1" si="144"/>
        <v>0</v>
      </c>
      <c r="J151" s="43">
        <f t="shared" ca="1" si="145"/>
        <v>0</v>
      </c>
      <c r="K151" s="25" t="e">
        <f>#N/A</f>
        <v>#N/A</v>
      </c>
      <c r="L151" s="26">
        <v>0</v>
      </c>
      <c r="M151" s="23">
        <f t="shared" si="218"/>
        <v>3.4263540299781514E-3</v>
      </c>
      <c r="N151" s="27">
        <f t="shared" si="219"/>
        <v>1.6033498612254888</v>
      </c>
      <c r="O151" s="27">
        <f t="shared" ca="1" si="146"/>
        <v>0</v>
      </c>
      <c r="P151" s="43">
        <f t="shared" ca="1" si="147"/>
        <v>0</v>
      </c>
      <c r="Q151" s="25">
        <f t="shared" si="192"/>
        <v>142.096563</v>
      </c>
      <c r="R151" s="26">
        <f t="shared" si="220"/>
        <v>1</v>
      </c>
      <c r="S151" s="23">
        <f t="shared" si="221"/>
        <v>4.7404267135959133E-2</v>
      </c>
      <c r="T151" s="27">
        <f t="shared" si="222"/>
        <v>2.2035600026695503</v>
      </c>
      <c r="U151" s="27">
        <f t="shared" ca="1" si="148"/>
        <v>-1.9555348937455586E-2</v>
      </c>
      <c r="V151" s="43">
        <f t="shared" ca="1" si="149"/>
        <v>0</v>
      </c>
      <c r="W151" s="25">
        <f t="shared" si="193"/>
        <v>147.30957000000001</v>
      </c>
      <c r="X151" s="26">
        <f t="shared" si="223"/>
        <v>1</v>
      </c>
      <c r="Y151" s="23">
        <f t="shared" si="224"/>
        <v>4.7404267135959133E-2</v>
      </c>
      <c r="Z151" s="27">
        <f t="shared" si="225"/>
        <v>1.3183896490830895</v>
      </c>
      <c r="AA151" s="27">
        <f t="shared" ca="1" si="150"/>
        <v>-5.0168957033364991E-2</v>
      </c>
      <c r="AB151" s="43">
        <f t="shared" ca="1" si="151"/>
        <v>0</v>
      </c>
      <c r="AC151" s="25">
        <f t="shared" si="194"/>
        <v>143.89539400000001</v>
      </c>
      <c r="AD151" s="26">
        <f t="shared" si="226"/>
        <v>1</v>
      </c>
      <c r="AE151" s="23">
        <f t="shared" si="227"/>
        <v>4.7404267135959133E-2</v>
      </c>
      <c r="AF151" s="27">
        <f t="shared" si="228"/>
        <v>1.4619439466358086</v>
      </c>
      <c r="AG151" s="27">
        <f t="shared" ca="1" si="152"/>
        <v>-7.8743748946215497E-2</v>
      </c>
      <c r="AH151" s="43">
        <f t="shared" ca="1" si="153"/>
        <v>0</v>
      </c>
      <c r="AI151" s="25">
        <f t="shared" si="195"/>
        <v>142.096563</v>
      </c>
      <c r="AJ151" s="26">
        <f t="shared" si="229"/>
        <v>1</v>
      </c>
      <c r="AK151" s="23">
        <f t="shared" si="230"/>
        <v>4.7404267135959133E-2</v>
      </c>
      <c r="AL151" s="27">
        <f t="shared" si="231"/>
        <v>2.2035600026695503</v>
      </c>
      <c r="AM151" s="27">
        <f t="shared" ca="1" si="154"/>
        <v>-1.9555348937455586E-2</v>
      </c>
      <c r="AN151" s="43">
        <f t="shared" ca="1" si="155"/>
        <v>0</v>
      </c>
      <c r="AO151" s="25">
        <f t="shared" si="196"/>
        <v>142.096563</v>
      </c>
      <c r="AP151" s="34">
        <f t="shared" si="232"/>
        <v>1</v>
      </c>
      <c r="AQ151" s="23">
        <f t="shared" si="233"/>
        <v>4.7404267135959133E-2</v>
      </c>
      <c r="AR151" s="27">
        <f t="shared" si="234"/>
        <v>1.6310999695359814</v>
      </c>
      <c r="AS151" s="27">
        <f t="shared" ca="1" si="156"/>
        <v>-4.1910877913503564E-2</v>
      </c>
      <c r="AT151" s="43">
        <f t="shared" ca="1" si="157"/>
        <v>0</v>
      </c>
      <c r="AU151" s="25">
        <f t="shared" si="197"/>
        <v>143.89539400000001</v>
      </c>
      <c r="AV151" s="26">
        <f t="shared" si="235"/>
        <v>0</v>
      </c>
      <c r="AW151" s="23">
        <f t="shared" si="236"/>
        <v>3.4263540299781514E-3</v>
      </c>
      <c r="AX151" s="27">
        <f t="shared" si="237"/>
        <v>1.5209443358994459</v>
      </c>
      <c r="AY151" s="27">
        <f t="shared" ca="1" si="158"/>
        <v>-6.5738860218406137E-2</v>
      </c>
      <c r="AZ151" s="43">
        <f t="shared" ca="1" si="159"/>
        <v>0</v>
      </c>
      <c r="BA151" s="25">
        <f t="shared" si="198"/>
        <v>143.89539400000001</v>
      </c>
      <c r="BB151" s="26">
        <f t="shared" si="238"/>
        <v>1</v>
      </c>
      <c r="BC151" s="23">
        <f t="shared" si="239"/>
        <v>4.7404267135959133E-2</v>
      </c>
      <c r="BD151" s="27">
        <f t="shared" si="240"/>
        <v>2.2326560425165582</v>
      </c>
      <c r="BE151" s="27">
        <f t="shared" ca="1" si="160"/>
        <v>0</v>
      </c>
      <c r="BF151" s="43">
        <f t="shared" ca="1" si="161"/>
        <v>0</v>
      </c>
      <c r="BG151" s="25">
        <f t="shared" si="199"/>
        <v>142.096563</v>
      </c>
      <c r="BH151" s="26">
        <f t="shared" si="241"/>
        <v>1</v>
      </c>
      <c r="BI151" s="23">
        <f t="shared" si="242"/>
        <v>4.7404267135959133E-2</v>
      </c>
      <c r="BJ151" s="27">
        <f t="shared" si="243"/>
        <v>2.2424999723399153</v>
      </c>
      <c r="BK151" s="27">
        <f t="shared" ca="1" si="162"/>
        <v>0</v>
      </c>
      <c r="BL151" s="43">
        <f t="shared" ca="1" si="163"/>
        <v>0</v>
      </c>
      <c r="BM151" s="25">
        <f t="shared" si="200"/>
        <v>144.13004666666669</v>
      </c>
      <c r="BN151" s="26">
        <f t="shared" si="244"/>
        <v>1</v>
      </c>
      <c r="BO151" s="23">
        <f t="shared" si="245"/>
        <v>4.7404267135959133E-2</v>
      </c>
      <c r="BP151" s="27">
        <f t="shared" si="246"/>
        <v>2.324819865164804</v>
      </c>
      <c r="BQ151" s="27">
        <f t="shared" ca="1" si="164"/>
        <v>0</v>
      </c>
      <c r="BR151" s="43">
        <f t="shared" ca="1" si="165"/>
        <v>0</v>
      </c>
      <c r="BS151" s="25">
        <f t="shared" si="201"/>
        <v>142.096563</v>
      </c>
      <c r="BT151" s="34">
        <f t="shared" si="247"/>
        <v>0.75</v>
      </c>
      <c r="BU151" s="23">
        <f t="shared" si="248"/>
        <v>3.6409788859463887E-2</v>
      </c>
      <c r="BV151" s="27">
        <f t="shared" si="249"/>
        <v>2.0643142047384058</v>
      </c>
      <c r="BW151" s="27">
        <f t="shared" ca="1" si="166"/>
        <v>-4.5107554087456814E-3</v>
      </c>
      <c r="BX151" s="43">
        <f t="shared" ca="1" si="167"/>
        <v>0</v>
      </c>
      <c r="BY151" s="25">
        <f t="shared" si="202"/>
        <v>147.30957000000001</v>
      </c>
      <c r="BZ151" s="50">
        <f>IF($B150&gt;=BY150,MIN(1,1/$CA$15+BZ150),0)</f>
        <v>1</v>
      </c>
      <c r="CA151" s="23">
        <f t="shared" si="250"/>
        <v>4.7404267135959133E-2</v>
      </c>
      <c r="CB151" s="27">
        <f t="shared" si="251"/>
        <v>1.3356273117527444</v>
      </c>
      <c r="CC151" s="27">
        <f t="shared" ca="1" si="168"/>
        <v>-7.0908856913642682E-2</v>
      </c>
      <c r="CD151" s="43">
        <f t="shared" ca="1" si="169"/>
        <v>0</v>
      </c>
      <c r="CE151" s="25">
        <f t="shared" si="203"/>
        <v>143.89539400000001</v>
      </c>
      <c r="CF151" s="34">
        <f>IF($B150&gt;=CE150,MIN(1,1/$CA$15+CF150),0)</f>
        <v>0.5</v>
      </c>
      <c r="CG151" s="23">
        <f t="shared" si="252"/>
        <v>3.4263540299781514E-3</v>
      </c>
      <c r="CH151" s="27">
        <f t="shared" si="253"/>
        <v>1.4953093033631759</v>
      </c>
      <c r="CI151" s="27">
        <f t="shared" ca="1" si="170"/>
        <v>-6.5738860218406026E-2</v>
      </c>
      <c r="CJ151" s="43">
        <f t="shared" ca="1" si="171"/>
        <v>0</v>
      </c>
      <c r="CK151" s="25">
        <f t="shared" si="204"/>
        <v>142.096563</v>
      </c>
      <c r="CL151" s="34">
        <f>IF($B150&gt;=CK150,MIN(1,1/$CA$15+CL150),0)</f>
        <v>1</v>
      </c>
      <c r="CM151" s="23">
        <f t="shared" si="254"/>
        <v>4.7404267135959133E-2</v>
      </c>
      <c r="CN151" s="27">
        <f t="shared" si="255"/>
        <v>2.1029479824081467</v>
      </c>
      <c r="CO151" s="27">
        <f t="shared" ca="1" si="172"/>
        <v>-2.8386602478922107E-2</v>
      </c>
      <c r="CP151" s="43">
        <f t="shared" ca="1" si="173"/>
        <v>0</v>
      </c>
      <c r="CQ151" s="25">
        <f t="shared" si="205"/>
        <v>138.88176350000001</v>
      </c>
      <c r="CR151" s="34">
        <f>IF($B150&gt;=CQ150,MIN(1,1/$CA$15+CR150),0)</f>
        <v>1</v>
      </c>
      <c r="CS151" s="23">
        <f t="shared" si="256"/>
        <v>4.7404267135959133E-2</v>
      </c>
      <c r="CT151" s="27">
        <f t="shared" si="257"/>
        <v>2.0125551288716692</v>
      </c>
      <c r="CU151" s="27">
        <f t="shared" ca="1" si="174"/>
        <v>0</v>
      </c>
      <c r="CV151" s="43">
        <f t="shared" ca="1" si="175"/>
        <v>0</v>
      </c>
      <c r="CW151" s="25">
        <f t="shared" si="206"/>
        <v>142.096563</v>
      </c>
      <c r="CX151" s="34">
        <f t="shared" si="258"/>
        <v>0.75</v>
      </c>
      <c r="CY151" s="23">
        <f t="shared" si="259"/>
        <v>3.6409788859463887E-2</v>
      </c>
      <c r="CZ151" s="27">
        <f t="shared" si="260"/>
        <v>1.7205646813677826</v>
      </c>
      <c r="DA151" s="27">
        <f t="shared" ca="1" si="176"/>
        <v>-2.3508230468628377E-2</v>
      </c>
      <c r="DB151" s="43">
        <f t="shared" ca="1" si="177"/>
        <v>0</v>
      </c>
      <c r="DC151" s="25">
        <f t="shared" si="207"/>
        <v>142.096563</v>
      </c>
      <c r="DD151" s="34">
        <f t="shared" si="208"/>
        <v>0.875</v>
      </c>
      <c r="DE151" s="23">
        <f t="shared" si="261"/>
        <v>4.0074614951628972E-2</v>
      </c>
      <c r="DF151" s="27">
        <f t="shared" si="262"/>
        <v>1.800143428513274</v>
      </c>
      <c r="DG151" s="27">
        <f t="shared" ca="1" si="141"/>
        <v>-1.3856657706192044E-2</v>
      </c>
      <c r="DH151" s="43">
        <f t="shared" ca="1" si="142"/>
        <v>0</v>
      </c>
      <c r="DI151" s="25">
        <f t="shared" si="209"/>
        <v>147.30957000000001</v>
      </c>
      <c r="DJ151" s="26">
        <f>IF(DJ150=0,IF($B150&gt;=$DK$14*DI150,1,0),IF($B150&lt;DI150*$DK$16,0,1))</f>
        <v>0</v>
      </c>
      <c r="DK151" s="23">
        <f t="shared" si="263"/>
        <v>3.4263540299781514E-3</v>
      </c>
      <c r="DL151" s="27">
        <f t="shared" si="264"/>
        <v>2.1138510292202581</v>
      </c>
      <c r="DM151" s="27">
        <f t="shared" ca="1" si="178"/>
        <v>0</v>
      </c>
      <c r="DN151" s="43">
        <f t="shared" ca="1" si="179"/>
        <v>0</v>
      </c>
      <c r="DO151" s="25">
        <f t="shared" si="210"/>
        <v>143.89539400000001</v>
      </c>
      <c r="DP151" s="26">
        <f>IF(DP150=0,IF($B150&gt;=$DK$14*DO150,1,0),IF($B150&lt;DO150*$DK$16,0,1))</f>
        <v>0</v>
      </c>
      <c r="DQ151" s="23">
        <f t="shared" si="265"/>
        <v>3.4263540299781514E-3</v>
      </c>
      <c r="DR151" s="27">
        <f t="shared" si="266"/>
        <v>1.7525253217857333</v>
      </c>
      <c r="DS151" s="27">
        <f t="shared" ca="1" si="180"/>
        <v>-0.11742501904259361</v>
      </c>
      <c r="DT151" s="43">
        <f t="shared" ca="1" si="181"/>
        <v>0</v>
      </c>
      <c r="DU151" s="25">
        <f t="shared" si="211"/>
        <v>142.096563</v>
      </c>
      <c r="DV151" s="26">
        <f>IF(DV150=0,IF($B150&gt;=$DK$14*DU150,1,0),IF($B150&lt;DU150*$DK$16,0,1))</f>
        <v>1</v>
      </c>
      <c r="DW151" s="23">
        <f t="shared" si="267"/>
        <v>4.7404267135959133E-2</v>
      </c>
      <c r="DX151" s="27">
        <f t="shared" si="268"/>
        <v>2.2148786580675948</v>
      </c>
      <c r="DY151" s="27">
        <f t="shared" ca="1" si="182"/>
        <v>-3.6091218601740693E-2</v>
      </c>
      <c r="DZ151" s="43">
        <f t="shared" ca="1" si="183"/>
        <v>0</v>
      </c>
      <c r="EA151" s="25">
        <f t="shared" si="212"/>
        <v>138.88176350000001</v>
      </c>
      <c r="EB151" s="26">
        <f>IF(EB150=0,IF($B150&gt;=$DK$14*EA150,1,0),IF($B150&lt;EA150*$DK$16,0,1))</f>
        <v>1</v>
      </c>
      <c r="EC151" s="23">
        <f t="shared" si="269"/>
        <v>4.7404267135959133E-2</v>
      </c>
      <c r="ED151" s="27">
        <f t="shared" si="270"/>
        <v>2.1561637312435842</v>
      </c>
      <c r="EE151" s="27">
        <f t="shared" ca="1" si="184"/>
        <v>0</v>
      </c>
      <c r="EF151" s="43">
        <f t="shared" ca="1" si="185"/>
        <v>0</v>
      </c>
      <c r="EG151" s="25">
        <f t="shared" si="213"/>
        <v>142.096563</v>
      </c>
      <c r="EH151" s="34">
        <f t="shared" si="271"/>
        <v>0.5</v>
      </c>
      <c r="EI151" s="23">
        <f t="shared" si="272"/>
        <v>2.5415310582968642E-2</v>
      </c>
      <c r="EJ151" s="27">
        <f t="shared" si="273"/>
        <v>2.0673113363826077</v>
      </c>
      <c r="EK151" s="27">
        <f t="shared" ca="1" si="186"/>
        <v>-1.3457099669143546E-2</v>
      </c>
      <c r="EL151" s="43">
        <f t="shared" ca="1" si="187"/>
        <v>0</v>
      </c>
      <c r="EM151" s="47"/>
      <c r="EN151" s="47"/>
      <c r="EO151" s="47"/>
      <c r="EP151" s="47"/>
      <c r="EQ151" s="47"/>
      <c r="ER151" s="47"/>
      <c r="ES151" s="47"/>
      <c r="ET151" s="47"/>
      <c r="EU151" s="47"/>
      <c r="EV151" s="47"/>
      <c r="EW151" s="47"/>
      <c r="EX151" s="47"/>
      <c r="EY151" s="47"/>
      <c r="EZ151" s="47"/>
      <c r="FA151" s="25">
        <f t="shared" si="214"/>
        <v>142.096563</v>
      </c>
      <c r="FB151" s="26">
        <f t="shared" si="274"/>
        <v>1</v>
      </c>
      <c r="FC151" s="23">
        <f t="shared" si="275"/>
        <v>4.7404267135959133E-2</v>
      </c>
      <c r="FD151" s="27">
        <f t="shared" si="276"/>
        <v>2.0001338080121593</v>
      </c>
      <c r="FE151" s="27">
        <f t="shared" ca="1" si="188"/>
        <v>-0.21150762806733359</v>
      </c>
      <c r="FF151" s="43">
        <f t="shared" ca="1" si="189"/>
        <v>0</v>
      </c>
      <c r="FG151" s="25">
        <f t="shared" si="215"/>
        <v>142.096563</v>
      </c>
      <c r="FH151" s="26">
        <f t="shared" si="277"/>
        <v>0</v>
      </c>
      <c r="FI151" s="23">
        <f t="shared" si="278"/>
        <v>3.4263540299781514E-3</v>
      </c>
      <c r="FJ151" s="27">
        <f t="shared" si="279"/>
        <v>2.1645008540567763</v>
      </c>
      <c r="FK151" s="27">
        <f t="shared" ca="1" si="190"/>
        <v>-4.2071484637475898E-3</v>
      </c>
      <c r="FL151" s="43">
        <f t="shared" ca="1" si="191"/>
        <v>0</v>
      </c>
      <c r="FM151" s="47"/>
      <c r="FN151" s="47"/>
    </row>
    <row r="152" spans="1:170" x14ac:dyDescent="0.2">
      <c r="A152" s="30">
        <v>29280</v>
      </c>
      <c r="B152" s="34">
        <v>149.05998</v>
      </c>
      <c r="C152" s="23">
        <v>3.4825160289155832E-3</v>
      </c>
      <c r="D152" s="24">
        <f t="shared" si="143"/>
        <v>-1.1015770405946701E-2</v>
      </c>
      <c r="E152" s="25" t="e">
        <f>#N/A</f>
        <v>#N/A</v>
      </c>
      <c r="F152" s="26">
        <v>1</v>
      </c>
      <c r="G152" s="23">
        <f t="shared" si="216"/>
        <v>-1.1015770405946701E-2</v>
      </c>
      <c r="H152" s="27">
        <f t="shared" si="217"/>
        <v>1.6941695147191378</v>
      </c>
      <c r="I152" s="27">
        <f t="shared" ca="1" si="144"/>
        <v>-1.1015770405946701E-2</v>
      </c>
      <c r="J152" s="43">
        <f t="shared" ca="1" si="145"/>
        <v>0</v>
      </c>
      <c r="K152" s="25" t="e">
        <f>#N/A</f>
        <v>#N/A</v>
      </c>
      <c r="L152" s="26">
        <v>0</v>
      </c>
      <c r="M152" s="23">
        <f t="shared" si="218"/>
        <v>3.4825160289155832E-3</v>
      </c>
      <c r="N152" s="27">
        <f t="shared" si="219"/>
        <v>1.6089335528171662</v>
      </c>
      <c r="O152" s="27">
        <f t="shared" ca="1" si="146"/>
        <v>0</v>
      </c>
      <c r="P152" s="43">
        <f t="shared" ca="1" si="147"/>
        <v>0</v>
      </c>
      <c r="Q152" s="25">
        <f t="shared" si="192"/>
        <v>143.06342899999999</v>
      </c>
      <c r="R152" s="26">
        <f t="shared" si="220"/>
        <v>1</v>
      </c>
      <c r="S152" s="23">
        <f t="shared" si="221"/>
        <v>-1.1015770405946701E-2</v>
      </c>
      <c r="T152" s="27">
        <f t="shared" si="222"/>
        <v>2.1792860916044154</v>
      </c>
      <c r="U152" s="27">
        <f t="shared" ca="1" si="148"/>
        <v>-3.0355702109298943E-2</v>
      </c>
      <c r="V152" s="43">
        <f t="shared" ca="1" si="149"/>
        <v>0</v>
      </c>
      <c r="W152" s="25">
        <f t="shared" si="193"/>
        <v>149.89013</v>
      </c>
      <c r="X152" s="26">
        <f t="shared" si="223"/>
        <v>1</v>
      </c>
      <c r="Y152" s="23">
        <f t="shared" si="224"/>
        <v>-1.1015770405946701E-2</v>
      </c>
      <c r="Z152" s="27">
        <f t="shared" si="225"/>
        <v>1.3038665714032136</v>
      </c>
      <c r="AA152" s="27">
        <f t="shared" ca="1" si="150"/>
        <v>-6.063207772712631E-2</v>
      </c>
      <c r="AB152" s="43">
        <f t="shared" ca="1" si="151"/>
        <v>0</v>
      </c>
      <c r="AC152" s="25">
        <f t="shared" si="194"/>
        <v>144.216894</v>
      </c>
      <c r="AD152" s="26">
        <f t="shared" si="226"/>
        <v>1</v>
      </c>
      <c r="AE152" s="23">
        <f t="shared" si="227"/>
        <v>-1.1015770405946701E-2</v>
      </c>
      <c r="AF152" s="27">
        <f t="shared" si="228"/>
        <v>1.4458395077733051</v>
      </c>
      <c r="AG152" s="27">
        <f t="shared" ca="1" si="152"/>
        <v>-8.8892096292867095E-2</v>
      </c>
      <c r="AH152" s="43">
        <f t="shared" ca="1" si="153"/>
        <v>0</v>
      </c>
      <c r="AI152" s="25">
        <f t="shared" si="195"/>
        <v>143.06342899999999</v>
      </c>
      <c r="AJ152" s="26">
        <f t="shared" si="229"/>
        <v>1</v>
      </c>
      <c r="AK152" s="23">
        <f t="shared" si="230"/>
        <v>-1.1015770405946701E-2</v>
      </c>
      <c r="AL152" s="27">
        <f t="shared" si="231"/>
        <v>2.1792860916044154</v>
      </c>
      <c r="AM152" s="27">
        <f t="shared" ca="1" si="154"/>
        <v>-3.0355702109298943E-2</v>
      </c>
      <c r="AN152" s="43">
        <f t="shared" ca="1" si="155"/>
        <v>0</v>
      </c>
      <c r="AO152" s="25">
        <f t="shared" si="196"/>
        <v>143.06342899999999</v>
      </c>
      <c r="AP152" s="34">
        <f t="shared" si="232"/>
        <v>1</v>
      </c>
      <c r="AQ152" s="23">
        <f t="shared" si="233"/>
        <v>-1.1015770405946701E-2</v>
      </c>
      <c r="AR152" s="27">
        <f t="shared" si="234"/>
        <v>1.6131321467624262</v>
      </c>
      <c r="AS152" s="27">
        <f t="shared" ca="1" si="156"/>
        <v>-5.2464967710843413E-2</v>
      </c>
      <c r="AT152" s="43">
        <f t="shared" ca="1" si="157"/>
        <v>0</v>
      </c>
      <c r="AU152" s="25">
        <f t="shared" si="197"/>
        <v>144.216894</v>
      </c>
      <c r="AV152" s="26">
        <f t="shared" si="235"/>
        <v>1</v>
      </c>
      <c r="AW152" s="23">
        <f t="shared" si="236"/>
        <v>-1.1015770405946701E-2</v>
      </c>
      <c r="AX152" s="27">
        <f t="shared" si="237"/>
        <v>1.5041899622949526</v>
      </c>
      <c r="AY152" s="27">
        <f t="shared" ca="1" si="158"/>
        <v>-7.6030466433438137E-2</v>
      </c>
      <c r="AZ152" s="43">
        <f t="shared" ca="1" si="159"/>
        <v>0</v>
      </c>
      <c r="BA152" s="25">
        <f t="shared" si="198"/>
        <v>144.216894</v>
      </c>
      <c r="BB152" s="26">
        <f t="shared" si="238"/>
        <v>1</v>
      </c>
      <c r="BC152" s="23">
        <f t="shared" si="239"/>
        <v>-1.1015770405946701E-2</v>
      </c>
      <c r="BD152" s="27">
        <f t="shared" si="240"/>
        <v>2.2080616161567463</v>
      </c>
      <c r="BE152" s="27">
        <f t="shared" ca="1" si="160"/>
        <v>-1.1015770405946701E-2</v>
      </c>
      <c r="BF152" s="43">
        <f t="shared" ca="1" si="161"/>
        <v>0</v>
      </c>
      <c r="BG152" s="25">
        <f t="shared" si="199"/>
        <v>143.06342899999999</v>
      </c>
      <c r="BH152" s="26">
        <f t="shared" si="241"/>
        <v>1</v>
      </c>
      <c r="BI152" s="23">
        <f t="shared" si="242"/>
        <v>-1.1015770405946701E-2</v>
      </c>
      <c r="BJ152" s="27">
        <f t="shared" si="243"/>
        <v>2.2177971075092771</v>
      </c>
      <c r="BK152" s="27">
        <f t="shared" ca="1" si="162"/>
        <v>-1.1015770405946701E-2</v>
      </c>
      <c r="BL152" s="43">
        <f t="shared" ca="1" si="163"/>
        <v>0</v>
      </c>
      <c r="BM152" s="25">
        <f t="shared" si="200"/>
        <v>144.75615833333333</v>
      </c>
      <c r="BN152" s="26">
        <f t="shared" si="244"/>
        <v>1</v>
      </c>
      <c r="BO152" s="23">
        <f t="shared" si="245"/>
        <v>-1.1015770405946701E-2</v>
      </c>
      <c r="BP152" s="27">
        <f t="shared" si="246"/>
        <v>2.2992101832949645</v>
      </c>
      <c r="BQ152" s="27">
        <f t="shared" ca="1" si="164"/>
        <v>-1.1015770405946701E-2</v>
      </c>
      <c r="BR152" s="43">
        <f t="shared" ca="1" si="165"/>
        <v>0</v>
      </c>
      <c r="BS152" s="25">
        <f t="shared" si="201"/>
        <v>143.06342899999999</v>
      </c>
      <c r="BT152" s="34">
        <f t="shared" si="247"/>
        <v>1</v>
      </c>
      <c r="BU152" s="23">
        <f t="shared" si="248"/>
        <v>-1.1015770405946701E-2</v>
      </c>
      <c r="BV152" s="27">
        <f t="shared" si="249"/>
        <v>2.0415741934132732</v>
      </c>
      <c r="BW152" s="27">
        <f t="shared" ca="1" si="166"/>
        <v>-1.5476836368752189E-2</v>
      </c>
      <c r="BX152" s="43">
        <f t="shared" ca="1" si="167"/>
        <v>0</v>
      </c>
      <c r="BY152" s="25">
        <f t="shared" si="202"/>
        <v>149.89013</v>
      </c>
      <c r="BZ152" s="50">
        <f>IF($B151&gt;=BY151,MIN(1,1/$CA$15+BZ151),0)</f>
        <v>1</v>
      </c>
      <c r="CA152" s="23">
        <f t="shared" si="250"/>
        <v>-1.1015770405946701E-2</v>
      </c>
      <c r="CB152" s="27">
        <f t="shared" si="251"/>
        <v>1.3209143479385643</v>
      </c>
      <c r="CC152" s="27">
        <f t="shared" ca="1" si="168"/>
        <v>-8.1143511632080556E-2</v>
      </c>
      <c r="CD152" s="43">
        <f t="shared" ca="1" si="169"/>
        <v>0</v>
      </c>
      <c r="CE152" s="25">
        <f t="shared" si="203"/>
        <v>144.216894</v>
      </c>
      <c r="CF152" s="34">
        <f>IF($B151&gt;=CE151,MIN(1,1/$CA$15+CF151),0)</f>
        <v>1</v>
      </c>
      <c r="CG152" s="23">
        <f t="shared" si="252"/>
        <v>-1.1015770405946701E-2</v>
      </c>
      <c r="CH152" s="27">
        <f t="shared" si="253"/>
        <v>1.478837319391451</v>
      </c>
      <c r="CI152" s="27">
        <f t="shared" ca="1" si="170"/>
        <v>-7.6030466433438137E-2</v>
      </c>
      <c r="CJ152" s="43">
        <f t="shared" ca="1" si="171"/>
        <v>0</v>
      </c>
      <c r="CK152" s="25">
        <f t="shared" si="204"/>
        <v>143.06342899999999</v>
      </c>
      <c r="CL152" s="34">
        <f>IF($B151&gt;=CK151,MIN(1,1/$CA$15+CL151),0)</f>
        <v>1</v>
      </c>
      <c r="CM152" s="23">
        <f t="shared" si="254"/>
        <v>-1.1015770405946701E-2</v>
      </c>
      <c r="CN152" s="27">
        <f t="shared" si="255"/>
        <v>2.0797823902582899</v>
      </c>
      <c r="CO152" s="27">
        <f t="shared" ca="1" si="172"/>
        <v>-3.9089672589356139E-2</v>
      </c>
      <c r="CP152" s="43">
        <f t="shared" ca="1" si="173"/>
        <v>0</v>
      </c>
      <c r="CQ152" s="25">
        <f t="shared" si="205"/>
        <v>140.02728100000002</v>
      </c>
      <c r="CR152" s="34">
        <f>IF($B151&gt;=CQ151,MIN(1,1/$CA$15+CR151),0)</f>
        <v>1</v>
      </c>
      <c r="CS152" s="23">
        <f t="shared" si="256"/>
        <v>-1.1015770405946701E-2</v>
      </c>
      <c r="CT152" s="27">
        <f t="shared" si="257"/>
        <v>1.9903852836427085</v>
      </c>
      <c r="CU152" s="27">
        <f t="shared" ca="1" si="174"/>
        <v>-1.1015770405946701E-2</v>
      </c>
      <c r="CV152" s="43">
        <f t="shared" ca="1" si="175"/>
        <v>0</v>
      </c>
      <c r="CW152" s="25">
        <f t="shared" si="206"/>
        <v>143.06342899999999</v>
      </c>
      <c r="CX152" s="34">
        <f t="shared" si="258"/>
        <v>1</v>
      </c>
      <c r="CY152" s="23">
        <f t="shared" si="259"/>
        <v>-1.1015770405946701E-2</v>
      </c>
      <c r="CZ152" s="27">
        <f t="shared" si="260"/>
        <v>1.7016113358692544</v>
      </c>
      <c r="DA152" s="27">
        <f t="shared" ca="1" si="176"/>
        <v>-3.4265039605082537E-2</v>
      </c>
      <c r="DB152" s="43">
        <f t="shared" ca="1" si="177"/>
        <v>0</v>
      </c>
      <c r="DC152" s="25">
        <f t="shared" si="207"/>
        <v>143.06342899999999</v>
      </c>
      <c r="DD152" s="34">
        <f t="shared" si="208"/>
        <v>1</v>
      </c>
      <c r="DE152" s="23">
        <f t="shared" si="261"/>
        <v>-1.1015770405946701E-2</v>
      </c>
      <c r="DF152" s="27">
        <f t="shared" si="262"/>
        <v>1.780313461806998</v>
      </c>
      <c r="DG152" s="27">
        <f t="shared" ca="1" si="141"/>
        <v>-2.4719786352253581E-2</v>
      </c>
      <c r="DH152" s="43">
        <f t="shared" ca="1" si="142"/>
        <v>0</v>
      </c>
      <c r="DI152" s="25">
        <f t="shared" si="209"/>
        <v>149.89013</v>
      </c>
      <c r="DJ152" s="26">
        <f>IF(DJ151=0,IF($B151&gt;=$DK$14*DI151,1,0),IF($B151&lt;DI151*$DK$16,0,1))</f>
        <v>1</v>
      </c>
      <c r="DK152" s="23">
        <f t="shared" si="263"/>
        <v>-1.1015770405946701E-2</v>
      </c>
      <c r="DL152" s="27">
        <f t="shared" si="264"/>
        <v>2.0905653316099935</v>
      </c>
      <c r="DM152" s="27">
        <f t="shared" ca="1" si="178"/>
        <v>-1.1015770405946812E-2</v>
      </c>
      <c r="DN152" s="43">
        <f t="shared" ca="1" si="179"/>
        <v>0</v>
      </c>
      <c r="DO152" s="25">
        <f t="shared" si="210"/>
        <v>144.216894</v>
      </c>
      <c r="DP152" s="26">
        <f>IF(DP151=0,IF($B151&gt;=$DK$14*DO151,1,0),IF($B151&lt;DO151*$DK$16,0,1))</f>
        <v>1</v>
      </c>
      <c r="DQ152" s="23">
        <f t="shared" si="265"/>
        <v>-1.1015770405946701E-2</v>
      </c>
      <c r="DR152" s="27">
        <f t="shared" si="266"/>
        <v>1.7332199052103339</v>
      </c>
      <c r="DS152" s="27">
        <f t="shared" ca="1" si="180"/>
        <v>-0.12714726239885321</v>
      </c>
      <c r="DT152" s="43">
        <f t="shared" ca="1" si="181"/>
        <v>0</v>
      </c>
      <c r="DU152" s="25">
        <f t="shared" si="211"/>
        <v>143.06342899999999</v>
      </c>
      <c r="DV152" s="26">
        <f>IF(DV151=0,IF($B151&gt;=$DK$14*DU151,1,0),IF($B151&lt;DU151*$DK$16,0,1))</f>
        <v>1</v>
      </c>
      <c r="DW152" s="23">
        <f t="shared" si="267"/>
        <v>-1.1015770405946701E-2</v>
      </c>
      <c r="DX152" s="27">
        <f t="shared" si="268"/>
        <v>2.1904800632932906</v>
      </c>
      <c r="DY152" s="27">
        <f t="shared" ca="1" si="182"/>
        <v>-4.6709416429899897E-2</v>
      </c>
      <c r="DZ152" s="43">
        <f t="shared" ca="1" si="183"/>
        <v>0</v>
      </c>
      <c r="EA152" s="25">
        <f t="shared" si="212"/>
        <v>140.02728100000002</v>
      </c>
      <c r="EB152" s="26">
        <f>IF(EB151=0,IF($B151&gt;=$DK$14*EA151,1,0),IF($B151&lt;EA151*$DK$16,0,1))</f>
        <v>1</v>
      </c>
      <c r="EC152" s="23">
        <f t="shared" si="269"/>
        <v>-1.1015770405946701E-2</v>
      </c>
      <c r="ED152" s="27">
        <f t="shared" si="270"/>
        <v>2.1324119266225754</v>
      </c>
      <c r="EE152" s="27">
        <f t="shared" ca="1" si="184"/>
        <v>-1.1015770405946701E-2</v>
      </c>
      <c r="EF152" s="43">
        <f t="shared" ca="1" si="185"/>
        <v>0</v>
      </c>
      <c r="EG152" s="25">
        <f t="shared" si="213"/>
        <v>143.06342899999999</v>
      </c>
      <c r="EH152" s="34">
        <f t="shared" si="271"/>
        <v>1</v>
      </c>
      <c r="EI152" s="23">
        <f t="shared" si="272"/>
        <v>-1.1015770405946701E-2</v>
      </c>
      <c r="EJ152" s="27">
        <f t="shared" si="273"/>
        <v>2.0445383093434062</v>
      </c>
      <c r="EK152" s="27">
        <f t="shared" ca="1" si="186"/>
        <v>-2.4324629754804983E-2</v>
      </c>
      <c r="EL152" s="43">
        <f t="shared" ca="1" si="187"/>
        <v>0</v>
      </c>
      <c r="EM152" s="47"/>
      <c r="EN152" s="47"/>
      <c r="EO152" s="47"/>
      <c r="EP152" s="47"/>
      <c r="EQ152" s="47"/>
      <c r="ER152" s="47"/>
      <c r="ES152" s="47"/>
      <c r="ET152" s="47"/>
      <c r="EU152" s="47"/>
      <c r="EV152" s="47"/>
      <c r="EW152" s="47"/>
      <c r="EX152" s="47"/>
      <c r="EY152" s="47"/>
      <c r="EZ152" s="47"/>
      <c r="FA152" s="25">
        <f t="shared" si="214"/>
        <v>143.06342899999999</v>
      </c>
      <c r="FB152" s="26">
        <f t="shared" si="274"/>
        <v>1</v>
      </c>
      <c r="FC152" s="23">
        <f t="shared" si="275"/>
        <v>-1.1015770405946701E-2</v>
      </c>
      <c r="FD152" s="27">
        <f t="shared" si="276"/>
        <v>1.9781007932019254</v>
      </c>
      <c r="FE152" s="27">
        <f t="shared" ca="1" si="188"/>
        <v>-0.22019347900338415</v>
      </c>
      <c r="FF152" s="43">
        <f t="shared" ca="1" si="189"/>
        <v>0</v>
      </c>
      <c r="FG152" s="25">
        <f t="shared" si="215"/>
        <v>143.06342899999999</v>
      </c>
      <c r="FH152" s="26">
        <f t="shared" si="277"/>
        <v>0</v>
      </c>
      <c r="FI152" s="23">
        <f t="shared" si="278"/>
        <v>3.4825160289155832E-3</v>
      </c>
      <c r="FJ152" s="27">
        <f t="shared" si="279"/>
        <v>2.1720387629756304</v>
      </c>
      <c r="FK152" s="27">
        <f t="shared" ca="1" si="190"/>
        <v>-7.3928389679311923E-4</v>
      </c>
      <c r="FL152" s="43">
        <f t="shared" ca="1" si="191"/>
        <v>0</v>
      </c>
      <c r="FM152" s="47"/>
      <c r="FN152" s="47"/>
    </row>
    <row r="153" spans="1:170" x14ac:dyDescent="0.2">
      <c r="A153" s="30">
        <v>29311</v>
      </c>
      <c r="B153" s="34">
        <v>133.38242</v>
      </c>
      <c r="C153" s="23">
        <v>3.4343792892443936E-3</v>
      </c>
      <c r="D153" s="24">
        <f t="shared" si="143"/>
        <v>-0.10517618478145507</v>
      </c>
      <c r="E153" s="25" t="e">
        <f>#N/A</f>
        <v>#N/A</v>
      </c>
      <c r="F153" s="26">
        <v>1</v>
      </c>
      <c r="G153" s="23">
        <f t="shared" si="216"/>
        <v>-0.10517618478145507</v>
      </c>
      <c r="H153" s="27">
        <f t="shared" si="217"/>
        <v>1.5159832287879298</v>
      </c>
      <c r="I153" s="27">
        <f t="shared" ca="1" si="144"/>
        <v>-0.1150333584836758</v>
      </c>
      <c r="J153" s="43">
        <f t="shared" ca="1" si="145"/>
        <v>0</v>
      </c>
      <c r="K153" s="25" t="e">
        <f>#N/A</f>
        <v>#N/A</v>
      </c>
      <c r="L153" s="26">
        <v>0</v>
      </c>
      <c r="M153" s="23">
        <f t="shared" si="218"/>
        <v>3.4343792892443936E-3</v>
      </c>
      <c r="N153" s="27">
        <f t="shared" si="219"/>
        <v>1.6144592408887319</v>
      </c>
      <c r="O153" s="27">
        <f t="shared" ca="1" si="146"/>
        <v>0</v>
      </c>
      <c r="P153" s="43">
        <f t="shared" ca="1" si="147"/>
        <v>0</v>
      </c>
      <c r="Q153" s="25">
        <f t="shared" si="192"/>
        <v>142.80318600000001</v>
      </c>
      <c r="R153" s="26">
        <f t="shared" si="220"/>
        <v>1</v>
      </c>
      <c r="S153" s="23">
        <f t="shared" si="221"/>
        <v>-0.10517618478145507</v>
      </c>
      <c r="T153" s="27">
        <f t="shared" si="222"/>
        <v>1.9500770949421744</v>
      </c>
      <c r="U153" s="27">
        <f t="shared" ca="1" si="148"/>
        <v>-0.1323391899565356</v>
      </c>
      <c r="V153" s="43">
        <f t="shared" ca="1" si="149"/>
        <v>0</v>
      </c>
      <c r="W153" s="25">
        <f t="shared" si="193"/>
        <v>141.22120000000001</v>
      </c>
      <c r="X153" s="26">
        <f t="shared" si="223"/>
        <v>0</v>
      </c>
      <c r="Y153" s="23">
        <f t="shared" si="224"/>
        <v>3.4343792892443936E-3</v>
      </c>
      <c r="Z153" s="27">
        <f t="shared" si="225"/>
        <v>1.308344543751979</v>
      </c>
      <c r="AA153" s="27">
        <f t="shared" ca="1" si="150"/>
        <v>-5.7405931989891856E-2</v>
      </c>
      <c r="AB153" s="43">
        <f t="shared" ca="1" si="151"/>
        <v>0</v>
      </c>
      <c r="AC153" s="25">
        <f t="shared" si="194"/>
        <v>143.61278200000001</v>
      </c>
      <c r="AD153" s="26">
        <f t="shared" si="226"/>
        <v>1</v>
      </c>
      <c r="AE153" s="23">
        <f t="shared" si="227"/>
        <v>-0.10517618478145507</v>
      </c>
      <c r="AF153" s="27">
        <f t="shared" si="228"/>
        <v>1.293771624539412</v>
      </c>
      <c r="AG153" s="27">
        <f t="shared" ca="1" si="152"/>
        <v>-0.18471894952901269</v>
      </c>
      <c r="AH153" s="43">
        <f t="shared" ca="1" si="153"/>
        <v>0</v>
      </c>
      <c r="AI153" s="25">
        <f t="shared" si="195"/>
        <v>142.80318600000001</v>
      </c>
      <c r="AJ153" s="26">
        <f t="shared" si="229"/>
        <v>1</v>
      </c>
      <c r="AK153" s="23">
        <f t="shared" si="230"/>
        <v>-0.10517618478145507</v>
      </c>
      <c r="AL153" s="27">
        <f t="shared" si="231"/>
        <v>1.9500770949421744</v>
      </c>
      <c r="AM153" s="27">
        <f t="shared" ca="1" si="154"/>
        <v>-0.1323391899565356</v>
      </c>
      <c r="AN153" s="43">
        <f t="shared" ca="1" si="155"/>
        <v>0</v>
      </c>
      <c r="AO153" s="25">
        <f t="shared" si="196"/>
        <v>142.80318600000001</v>
      </c>
      <c r="AP153" s="34">
        <f t="shared" si="232"/>
        <v>0.66666666666666663</v>
      </c>
      <c r="AQ153" s="23">
        <f t="shared" si="233"/>
        <v>-6.8972663424555256E-2</v>
      </c>
      <c r="AR153" s="27">
        <f t="shared" si="234"/>
        <v>1.5018701261444511</v>
      </c>
      <c r="AS153" s="27">
        <f t="shared" ca="1" si="156"/>
        <v>-0.11781898257589851</v>
      </c>
      <c r="AT153" s="43">
        <f t="shared" ca="1" si="157"/>
        <v>0</v>
      </c>
      <c r="AU153" s="25">
        <f t="shared" si="197"/>
        <v>143.61278200000001</v>
      </c>
      <c r="AV153" s="26">
        <f t="shared" si="235"/>
        <v>1</v>
      </c>
      <c r="AW153" s="23">
        <f t="shared" si="236"/>
        <v>-0.10517618478145507</v>
      </c>
      <c r="AX153" s="27">
        <f t="shared" si="237"/>
        <v>1.3459850008742087</v>
      </c>
      <c r="AY153" s="27">
        <f t="shared" ca="1" si="158"/>
        <v>-0.17321005682826973</v>
      </c>
      <c r="AZ153" s="43">
        <f t="shared" ca="1" si="159"/>
        <v>0</v>
      </c>
      <c r="BA153" s="25">
        <f t="shared" si="198"/>
        <v>143.61278200000001</v>
      </c>
      <c r="BB153" s="26">
        <f t="shared" si="238"/>
        <v>1</v>
      </c>
      <c r="BC153" s="23">
        <f t="shared" si="239"/>
        <v>-0.10517618478145507</v>
      </c>
      <c r="BD153" s="27">
        <f t="shared" si="240"/>
        <v>1.9758261196070062</v>
      </c>
      <c r="BE153" s="27">
        <f t="shared" ca="1" si="160"/>
        <v>-0.1150333584836758</v>
      </c>
      <c r="BF153" s="43">
        <f t="shared" ca="1" si="161"/>
        <v>0</v>
      </c>
      <c r="BG153" s="25">
        <f t="shared" si="199"/>
        <v>142.80318600000001</v>
      </c>
      <c r="BH153" s="26">
        <f t="shared" si="241"/>
        <v>1</v>
      </c>
      <c r="BI153" s="23">
        <f t="shared" si="242"/>
        <v>-0.10517618478145507</v>
      </c>
      <c r="BJ153" s="27">
        <f t="shared" si="243"/>
        <v>1.9845376691221048</v>
      </c>
      <c r="BK153" s="27">
        <f t="shared" ca="1" si="162"/>
        <v>-0.1150333584836758</v>
      </c>
      <c r="BL153" s="43">
        <f t="shared" ca="1" si="163"/>
        <v>0</v>
      </c>
      <c r="BM153" s="25">
        <f t="shared" si="200"/>
        <v>142.41114833333333</v>
      </c>
      <c r="BN153" s="26">
        <f t="shared" si="244"/>
        <v>1</v>
      </c>
      <c r="BO153" s="23">
        <f t="shared" si="245"/>
        <v>-0.10517618478145507</v>
      </c>
      <c r="BP153" s="27">
        <f t="shared" si="246"/>
        <v>2.0573880282053301</v>
      </c>
      <c r="BQ153" s="27">
        <f t="shared" ca="1" si="164"/>
        <v>-0.11503335848367591</v>
      </c>
      <c r="BR153" s="43">
        <f t="shared" ca="1" si="165"/>
        <v>0</v>
      </c>
      <c r="BS153" s="25">
        <f t="shared" si="201"/>
        <v>142.80318600000001</v>
      </c>
      <c r="BT153" s="34">
        <f t="shared" si="247"/>
        <v>1</v>
      </c>
      <c r="BU153" s="23">
        <f t="shared" si="248"/>
        <v>-0.10517618478145507</v>
      </c>
      <c r="BV153" s="27">
        <f t="shared" si="249"/>
        <v>1.8268492088017887</v>
      </c>
      <c r="BW153" s="27">
        <f t="shared" ca="1" si="166"/>
        <v>-0.11902522654845493</v>
      </c>
      <c r="BX153" s="43">
        <f t="shared" ca="1" si="167"/>
        <v>0</v>
      </c>
      <c r="BY153" s="25">
        <f t="shared" si="202"/>
        <v>141.22120000000001</v>
      </c>
      <c r="BZ153" s="50">
        <f>IF($B152&gt;=BY152,MIN(1,1/$CA$15+BZ152),0)</f>
        <v>0</v>
      </c>
      <c r="CA153" s="23">
        <f t="shared" si="250"/>
        <v>3.4343792892443936E-3</v>
      </c>
      <c r="CB153" s="27">
        <f t="shared" si="251"/>
        <v>1.3254508688179902</v>
      </c>
      <c r="CC153" s="27">
        <f t="shared" ca="1" si="168"/>
        <v>-7.7987809938641961E-2</v>
      </c>
      <c r="CD153" s="43">
        <f t="shared" ca="1" si="169"/>
        <v>0</v>
      </c>
      <c r="CE153" s="25">
        <f t="shared" si="203"/>
        <v>143.61278200000001</v>
      </c>
      <c r="CF153" s="34">
        <f>IF($B152&gt;=CE152,MIN(1,1/$CA$15+CF152),0)</f>
        <v>1</v>
      </c>
      <c r="CG153" s="23">
        <f t="shared" si="252"/>
        <v>-0.10517618478145507</v>
      </c>
      <c r="CH153" s="27">
        <f t="shared" si="253"/>
        <v>1.3232988522254241</v>
      </c>
      <c r="CI153" s="27">
        <f t="shared" ca="1" si="170"/>
        <v>-0.17321005682826973</v>
      </c>
      <c r="CJ153" s="43">
        <f t="shared" ca="1" si="171"/>
        <v>0</v>
      </c>
      <c r="CK153" s="25">
        <f t="shared" si="204"/>
        <v>142.80318600000001</v>
      </c>
      <c r="CL153" s="34">
        <f>IF($B152&gt;=CK152,MIN(1,1/$CA$15+CL152),0)</f>
        <v>1</v>
      </c>
      <c r="CM153" s="23">
        <f t="shared" si="254"/>
        <v>-0.10517618478145507</v>
      </c>
      <c r="CN153" s="27">
        <f t="shared" si="255"/>
        <v>1.8610388132752678</v>
      </c>
      <c r="CO153" s="27">
        <f t="shared" ca="1" si="172"/>
        <v>-0.14015455474350647</v>
      </c>
      <c r="CP153" s="43">
        <f t="shared" ca="1" si="173"/>
        <v>0</v>
      </c>
      <c r="CQ153" s="25">
        <f t="shared" si="205"/>
        <v>139.94913199999999</v>
      </c>
      <c r="CR153" s="34">
        <f>IF($B152&gt;=CQ152,MIN(1,1/$CA$15+CR152),0)</f>
        <v>1</v>
      </c>
      <c r="CS153" s="23">
        <f t="shared" si="256"/>
        <v>-0.10517618478145507</v>
      </c>
      <c r="CT153" s="27">
        <f t="shared" si="257"/>
        <v>1.7810441532640142</v>
      </c>
      <c r="CU153" s="27">
        <f t="shared" ca="1" si="174"/>
        <v>-0.1150333584836758</v>
      </c>
      <c r="CV153" s="43">
        <f t="shared" ca="1" si="175"/>
        <v>0</v>
      </c>
      <c r="CW153" s="25">
        <f t="shared" si="206"/>
        <v>142.80318600000001</v>
      </c>
      <c r="CX153" s="34">
        <f t="shared" si="258"/>
        <v>0.75</v>
      </c>
      <c r="CY153" s="23">
        <f t="shared" si="259"/>
        <v>-7.8023543763780207E-2</v>
      </c>
      <c r="CZ153" s="27">
        <f t="shared" si="260"/>
        <v>1.5688455893361151</v>
      </c>
      <c r="DA153" s="27">
        <f t="shared" ca="1" si="176"/>
        <v>-0.10961510355166793</v>
      </c>
      <c r="DB153" s="43">
        <f t="shared" ca="1" si="177"/>
        <v>0</v>
      </c>
      <c r="DC153" s="25">
        <f t="shared" si="207"/>
        <v>142.80318600000001</v>
      </c>
      <c r="DD153" s="34">
        <f t="shared" si="208"/>
        <v>0.83333333333333326</v>
      </c>
      <c r="DE153" s="23">
        <f t="shared" si="261"/>
        <v>-8.4057463989930192E-2</v>
      </c>
      <c r="DF153" s="27">
        <f t="shared" si="262"/>
        <v>1.6306648271003683</v>
      </c>
      <c r="DG153" s="27">
        <f t="shared" ca="1" si="141"/>
        <v>-0.1066993677910405</v>
      </c>
      <c r="DH153" s="43">
        <f t="shared" ca="1" si="142"/>
        <v>0</v>
      </c>
      <c r="DI153" s="25">
        <f t="shared" si="209"/>
        <v>141.22120000000001</v>
      </c>
      <c r="DJ153" s="26">
        <f>IF(DJ152=0,IF($B152&gt;=$DK$14*DI152,1,0),IF($B152&lt;DI152*$DK$16,0,1))</f>
        <v>0</v>
      </c>
      <c r="DK153" s="23">
        <f t="shared" si="263"/>
        <v>3.4343792892443936E-3</v>
      </c>
      <c r="DL153" s="27">
        <f t="shared" si="264"/>
        <v>2.0977451258876871</v>
      </c>
      <c r="DM153" s="27">
        <f t="shared" ca="1" si="178"/>
        <v>-7.6192234504396383E-3</v>
      </c>
      <c r="DN153" s="43">
        <f t="shared" ca="1" si="179"/>
        <v>0</v>
      </c>
      <c r="DO153" s="25">
        <f t="shared" si="210"/>
        <v>143.61278200000001</v>
      </c>
      <c r="DP153" s="26">
        <f>IF(DP152=0,IF($B152&gt;=$DK$14*DO152,1,0),IF($B152&lt;DO152*$DK$16,0,1))</f>
        <v>1</v>
      </c>
      <c r="DQ153" s="23">
        <f t="shared" si="265"/>
        <v>-0.10517618478145507</v>
      </c>
      <c r="DR153" s="27">
        <f t="shared" si="266"/>
        <v>1.5509264481930358</v>
      </c>
      <c r="DS153" s="27">
        <f t="shared" ca="1" si="180"/>
        <v>-0.21895058321579031</v>
      </c>
      <c r="DT153" s="43">
        <f t="shared" ca="1" si="181"/>
        <v>0</v>
      </c>
      <c r="DU153" s="25">
        <f t="shared" si="211"/>
        <v>142.80318600000001</v>
      </c>
      <c r="DV153" s="26">
        <f>IF(DV152=0,IF($B152&gt;=$DK$14*DU152,1,0),IF($B152&lt;DU152*$DK$16,0,1))</f>
        <v>1</v>
      </c>
      <c r="DW153" s="23">
        <f t="shared" si="267"/>
        <v>-0.10517618478145507</v>
      </c>
      <c r="DX153" s="27">
        <f t="shared" si="268"/>
        <v>1.960093727396262</v>
      </c>
      <c r="DY153" s="27">
        <f t="shared" ca="1" si="182"/>
        <v>-0.14697288299788991</v>
      </c>
      <c r="DZ153" s="43">
        <f t="shared" ca="1" si="183"/>
        <v>0</v>
      </c>
      <c r="EA153" s="25">
        <f t="shared" si="212"/>
        <v>139.94913199999999</v>
      </c>
      <c r="EB153" s="26">
        <f>IF(EB152=0,IF($B152&gt;=$DK$14*EA152,1,0),IF($B152&lt;EA152*$DK$16,0,1))</f>
        <v>1</v>
      </c>
      <c r="EC153" s="23">
        <f t="shared" si="269"/>
        <v>-0.10517618478145507</v>
      </c>
      <c r="ED153" s="27">
        <f t="shared" si="270"/>
        <v>1.9081329757979408</v>
      </c>
      <c r="EE153" s="27">
        <f t="shared" ca="1" si="184"/>
        <v>-0.11503335848367591</v>
      </c>
      <c r="EF153" s="43">
        <f t="shared" ca="1" si="185"/>
        <v>0</v>
      </c>
      <c r="EG153" s="25">
        <f t="shared" si="213"/>
        <v>142.80318600000001</v>
      </c>
      <c r="EH153" s="34">
        <f t="shared" si="271"/>
        <v>0.75</v>
      </c>
      <c r="EI153" s="23">
        <f t="shared" si="272"/>
        <v>-7.8023543763780207E-2</v>
      </c>
      <c r="EJ153" s="27">
        <f t="shared" si="273"/>
        <v>1.8850161850876257</v>
      </c>
      <c r="EK153" s="27">
        <f t="shared" ca="1" si="186"/>
        <v>-0.10045027970437337</v>
      </c>
      <c r="EL153" s="43">
        <f t="shared" ca="1" si="187"/>
        <v>0</v>
      </c>
      <c r="EM153" s="47"/>
      <c r="EN153" s="47"/>
      <c r="EO153" s="47"/>
      <c r="EP153" s="47"/>
      <c r="EQ153" s="47"/>
      <c r="ER153" s="47"/>
      <c r="ES153" s="47"/>
      <c r="ET153" s="47"/>
      <c r="EU153" s="47"/>
      <c r="EV153" s="47"/>
      <c r="EW153" s="47"/>
      <c r="EX153" s="47"/>
      <c r="EY153" s="47"/>
      <c r="EZ153" s="47"/>
      <c r="FA153" s="25">
        <f t="shared" si="214"/>
        <v>142.80318600000001</v>
      </c>
      <c r="FB153" s="26">
        <f t="shared" si="274"/>
        <v>1</v>
      </c>
      <c r="FC153" s="23">
        <f t="shared" si="275"/>
        <v>-0.10517618478145507</v>
      </c>
      <c r="FD153" s="27">
        <f t="shared" si="276"/>
        <v>1.770051698659777</v>
      </c>
      <c r="FE153" s="27">
        <f t="shared" ca="1" si="188"/>
        <v>-0.30221055374950778</v>
      </c>
      <c r="FF153" s="43">
        <f t="shared" ca="1" si="189"/>
        <v>0</v>
      </c>
      <c r="FG153" s="25">
        <f t="shared" si="215"/>
        <v>142.80318600000001</v>
      </c>
      <c r="FH153" s="26">
        <f t="shared" si="277"/>
        <v>0</v>
      </c>
      <c r="FI153" s="23">
        <f t="shared" si="278"/>
        <v>3.4343792892443936E-3</v>
      </c>
      <c r="FJ153" s="27">
        <f t="shared" si="279"/>
        <v>2.1794983679186299</v>
      </c>
      <c r="FK153" s="27">
        <f t="shared" ca="1" si="190"/>
        <v>0</v>
      </c>
      <c r="FL153" s="43">
        <f t="shared" ca="1" si="191"/>
        <v>0</v>
      </c>
      <c r="FM153" s="47"/>
      <c r="FN153" s="47"/>
    </row>
    <row r="154" spans="1:170" x14ac:dyDescent="0.2">
      <c r="A154" s="30">
        <v>29341</v>
      </c>
      <c r="B154" s="34">
        <v>140.28886</v>
      </c>
      <c r="C154" s="23">
        <v>3.5226105847963041E-3</v>
      </c>
      <c r="D154" s="24">
        <f t="shared" si="143"/>
        <v>5.1779237473724038E-2</v>
      </c>
      <c r="E154" s="25" t="e">
        <f>#N/A</f>
        <v>#N/A</v>
      </c>
      <c r="F154" s="26">
        <v>1</v>
      </c>
      <c r="G154" s="23">
        <f t="shared" si="216"/>
        <v>5.1779237473724038E-2</v>
      </c>
      <c r="H154" s="27">
        <f t="shared" si="217"/>
        <v>1.5944796843975229</v>
      </c>
      <c r="I154" s="27">
        <f t="shared" ca="1" si="144"/>
        <v>-6.9210460596278001E-2</v>
      </c>
      <c r="J154" s="43">
        <f t="shared" ca="1" si="145"/>
        <v>0</v>
      </c>
      <c r="K154" s="25" t="e">
        <f>#N/A</f>
        <v>#N/A</v>
      </c>
      <c r="L154" s="26">
        <v>0</v>
      </c>
      <c r="M154" s="23">
        <f t="shared" si="218"/>
        <v>3.5226105847963041E-3</v>
      </c>
      <c r="N154" s="27">
        <f t="shared" si="219"/>
        <v>1.6201463520994088</v>
      </c>
      <c r="O154" s="27">
        <f t="shared" ca="1" si="146"/>
        <v>0</v>
      </c>
      <c r="P154" s="43">
        <f t="shared" ca="1" si="147"/>
        <v>0</v>
      </c>
      <c r="Q154" s="25">
        <f t="shared" si="192"/>
        <v>142.775353</v>
      </c>
      <c r="R154" s="26">
        <f t="shared" si="220"/>
        <v>0</v>
      </c>
      <c r="S154" s="23">
        <f t="shared" si="221"/>
        <v>3.5226105847963041E-3</v>
      </c>
      <c r="T154" s="27">
        <f t="shared" si="222"/>
        <v>1.9569464571579864</v>
      </c>
      <c r="U154" s="27">
        <f t="shared" ca="1" si="148"/>
        <v>-0.12928275880306361</v>
      </c>
      <c r="V154" s="43">
        <f t="shared" ca="1" si="149"/>
        <v>0</v>
      </c>
      <c r="W154" s="25">
        <f t="shared" si="193"/>
        <v>136.83564000000001</v>
      </c>
      <c r="X154" s="26">
        <f t="shared" si="223"/>
        <v>0</v>
      </c>
      <c r="Y154" s="23">
        <f t="shared" si="224"/>
        <v>3.5226105847963041E-3</v>
      </c>
      <c r="Z154" s="27">
        <f t="shared" si="225"/>
        <v>1.3129533320903601</v>
      </c>
      <c r="AA154" s="27">
        <f t="shared" ca="1" si="150"/>
        <v>-5.4085540148753219E-2</v>
      </c>
      <c r="AB154" s="43">
        <f t="shared" ca="1" si="151"/>
        <v>0</v>
      </c>
      <c r="AC154" s="25">
        <f t="shared" si="194"/>
        <v>143.47008</v>
      </c>
      <c r="AD154" s="26">
        <f t="shared" si="226"/>
        <v>0</v>
      </c>
      <c r="AE154" s="23">
        <f t="shared" si="227"/>
        <v>3.5226105847963041E-3</v>
      </c>
      <c r="AF154" s="27">
        <f t="shared" si="228"/>
        <v>1.2983290781583237</v>
      </c>
      <c r="AG154" s="27">
        <f t="shared" ca="1" si="152"/>
        <v>-0.18184703187103968</v>
      </c>
      <c r="AH154" s="43">
        <f t="shared" ca="1" si="153"/>
        <v>0</v>
      </c>
      <c r="AI154" s="25">
        <f t="shared" si="195"/>
        <v>142.775353</v>
      </c>
      <c r="AJ154" s="26">
        <f t="shared" si="229"/>
        <v>0</v>
      </c>
      <c r="AK154" s="23">
        <f t="shared" si="230"/>
        <v>3.5226105847963041E-3</v>
      </c>
      <c r="AL154" s="27">
        <f t="shared" si="231"/>
        <v>1.9569464571579864</v>
      </c>
      <c r="AM154" s="27">
        <f t="shared" ca="1" si="154"/>
        <v>-0.12928275880306361</v>
      </c>
      <c r="AN154" s="43">
        <f t="shared" ca="1" si="155"/>
        <v>0</v>
      </c>
      <c r="AO154" s="25">
        <f t="shared" si="196"/>
        <v>142.775353</v>
      </c>
      <c r="AP154" s="34">
        <f t="shared" si="232"/>
        <v>0</v>
      </c>
      <c r="AQ154" s="23">
        <f t="shared" si="233"/>
        <v>3.5226105847963041E-3</v>
      </c>
      <c r="AR154" s="27">
        <f t="shared" si="234"/>
        <v>1.5071606297477969</v>
      </c>
      <c r="AS154" s="27">
        <f t="shared" ca="1" si="156"/>
        <v>-0.11471140238621413</v>
      </c>
      <c r="AT154" s="43">
        <f t="shared" ca="1" si="157"/>
        <v>0</v>
      </c>
      <c r="AU154" s="25">
        <f t="shared" si="197"/>
        <v>143.47008</v>
      </c>
      <c r="AV154" s="26">
        <f t="shared" si="235"/>
        <v>0</v>
      </c>
      <c r="AW154" s="23">
        <f t="shared" si="236"/>
        <v>3.5226105847963041E-3</v>
      </c>
      <c r="AX154" s="27">
        <f t="shared" si="237"/>
        <v>1.3507263818852653</v>
      </c>
      <c r="AY154" s="27">
        <f t="shared" ca="1" si="158"/>
        <v>-0.17029759782304987</v>
      </c>
      <c r="AZ154" s="43">
        <f t="shared" ca="1" si="159"/>
        <v>0</v>
      </c>
      <c r="BA154" s="25">
        <f t="shared" si="198"/>
        <v>143.47008</v>
      </c>
      <c r="BB154" s="26">
        <f t="shared" si="238"/>
        <v>0</v>
      </c>
      <c r="BC154" s="23">
        <f t="shared" si="239"/>
        <v>3.5226105847963041E-3</v>
      </c>
      <c r="BD154" s="27">
        <f t="shared" si="240"/>
        <v>1.9827861856096507</v>
      </c>
      <c r="BE154" s="27">
        <f t="shared" ca="1" si="160"/>
        <v>-0.11191596562507877</v>
      </c>
      <c r="BF154" s="43">
        <f t="shared" ca="1" si="161"/>
        <v>0</v>
      </c>
      <c r="BG154" s="25">
        <f t="shared" si="199"/>
        <v>142.775353</v>
      </c>
      <c r="BH154" s="26">
        <f t="shared" si="241"/>
        <v>1</v>
      </c>
      <c r="BI154" s="23">
        <f t="shared" si="242"/>
        <v>5.1779237473724038E-2</v>
      </c>
      <c r="BJ154" s="27">
        <f t="shared" si="243"/>
        <v>2.0872955163671292</v>
      </c>
      <c r="BK154" s="27">
        <f t="shared" ca="1" si="162"/>
        <v>-6.9210460596278001E-2</v>
      </c>
      <c r="BL154" s="43">
        <f t="shared" ca="1" si="163"/>
        <v>0</v>
      </c>
      <c r="BM154" s="25">
        <f t="shared" si="200"/>
        <v>143.058795</v>
      </c>
      <c r="BN154" s="26">
        <f t="shared" si="244"/>
        <v>1</v>
      </c>
      <c r="BO154" s="23">
        <f t="shared" si="245"/>
        <v>5.1779237473724038E-2</v>
      </c>
      <c r="BP154" s="27">
        <f t="shared" si="246"/>
        <v>2.1639180114933705</v>
      </c>
      <c r="BQ154" s="27">
        <f t="shared" ca="1" si="164"/>
        <v>-6.9210460596278223E-2</v>
      </c>
      <c r="BR154" s="43">
        <f t="shared" ca="1" si="165"/>
        <v>0</v>
      </c>
      <c r="BS154" s="25">
        <f t="shared" si="201"/>
        <v>142.775353</v>
      </c>
      <c r="BT154" s="34">
        <f t="shared" si="247"/>
        <v>0.5</v>
      </c>
      <c r="BU154" s="23">
        <f t="shared" si="248"/>
        <v>2.7650924029260171E-2</v>
      </c>
      <c r="BV154" s="27">
        <f t="shared" si="249"/>
        <v>1.877363277487281</v>
      </c>
      <c r="BW154" s="27">
        <f t="shared" ca="1" si="166"/>
        <v>-9.4665460016051584E-2</v>
      </c>
      <c r="BX154" s="43">
        <f t="shared" ca="1" si="167"/>
        <v>0</v>
      </c>
      <c r="BY154" s="25">
        <f t="shared" si="202"/>
        <v>136.83564000000001</v>
      </c>
      <c r="BZ154" s="50">
        <f>IF($B153&gt;=BY153,MIN(1,1/$CA$15+BZ153),0)</f>
        <v>0</v>
      </c>
      <c r="CA154" s="23">
        <f t="shared" si="250"/>
        <v>3.5226105847963041E-3</v>
      </c>
      <c r="CB154" s="27">
        <f t="shared" si="251"/>
        <v>1.3301199160781159</v>
      </c>
      <c r="CC154" s="27">
        <f t="shared" ca="1" si="168"/>
        <v>-7.4739920038620733E-2</v>
      </c>
      <c r="CD154" s="43">
        <f t="shared" ca="1" si="169"/>
        <v>0</v>
      </c>
      <c r="CE154" s="25">
        <f t="shared" si="203"/>
        <v>143.47008</v>
      </c>
      <c r="CF154" s="34">
        <f>IF($B153&gt;=CE153,MIN(1,1/$CA$15+CF153),0)</f>
        <v>0</v>
      </c>
      <c r="CG154" s="23">
        <f t="shared" si="252"/>
        <v>3.5226105847963041E-3</v>
      </c>
      <c r="CH154" s="27">
        <f t="shared" si="253"/>
        <v>1.3279603187691222</v>
      </c>
      <c r="CI154" s="27">
        <f t="shared" ca="1" si="170"/>
        <v>-0.17029759782304976</v>
      </c>
      <c r="CJ154" s="43">
        <f t="shared" ca="1" si="171"/>
        <v>0</v>
      </c>
      <c r="CK154" s="25">
        <f t="shared" si="204"/>
        <v>142.775353</v>
      </c>
      <c r="CL154" s="34">
        <f>IF($B153&gt;=CK153,MIN(1,1/$CA$15+CL153),0)</f>
        <v>0</v>
      </c>
      <c r="CM154" s="23">
        <f t="shared" si="254"/>
        <v>3.5226105847963041E-3</v>
      </c>
      <c r="CN154" s="27">
        <f t="shared" si="255"/>
        <v>1.8675945282976281</v>
      </c>
      <c r="CO154" s="27">
        <f t="shared" ca="1" si="172"/>
        <v>-0.13712565407675703</v>
      </c>
      <c r="CP154" s="43">
        <f t="shared" ca="1" si="173"/>
        <v>0</v>
      </c>
      <c r="CQ154" s="25">
        <f t="shared" si="205"/>
        <v>140.06169</v>
      </c>
      <c r="CR154" s="34">
        <f>IF($B153&gt;=CQ153,MIN(1,1/$CA$15+CR153),0)</f>
        <v>0</v>
      </c>
      <c r="CS154" s="23">
        <f t="shared" si="256"/>
        <v>3.5226105847963041E-3</v>
      </c>
      <c r="CT154" s="27">
        <f t="shared" si="257"/>
        <v>1.7873180782502915</v>
      </c>
      <c r="CU154" s="27">
        <f t="shared" ca="1" si="174"/>
        <v>-0.11191596562507877</v>
      </c>
      <c r="CV154" s="43">
        <f t="shared" ca="1" si="175"/>
        <v>0</v>
      </c>
      <c r="CW154" s="25">
        <f t="shared" si="206"/>
        <v>142.775353</v>
      </c>
      <c r="CX154" s="34">
        <f t="shared" si="258"/>
        <v>0</v>
      </c>
      <c r="CY154" s="23">
        <f t="shared" si="259"/>
        <v>3.5226105847963041E-3</v>
      </c>
      <c r="CZ154" s="27">
        <f t="shared" si="260"/>
        <v>1.5743720214150214</v>
      </c>
      <c r="DA154" s="27">
        <f t="shared" ca="1" si="176"/>
        <v>-0.10647862429089627</v>
      </c>
      <c r="DB154" s="43">
        <f t="shared" ca="1" si="177"/>
        <v>0</v>
      </c>
      <c r="DC154" s="25">
        <f t="shared" si="207"/>
        <v>142.775353</v>
      </c>
      <c r="DD154" s="34">
        <f t="shared" si="208"/>
        <v>0.25</v>
      </c>
      <c r="DE154" s="23">
        <f t="shared" si="261"/>
        <v>1.1565381732950927E-2</v>
      </c>
      <c r="DF154" s="27">
        <f t="shared" si="262"/>
        <v>1.6495240883042803</v>
      </c>
      <c r="DG154" s="27">
        <f t="shared" ca="1" si="141"/>
        <v>-9.6368004977257504E-2</v>
      </c>
      <c r="DH154" s="43">
        <f t="shared" ca="1" si="142"/>
        <v>0</v>
      </c>
      <c r="DI154" s="25">
        <f t="shared" si="209"/>
        <v>136.83564000000001</v>
      </c>
      <c r="DJ154" s="26">
        <f>IF(DJ153=0,IF($B153&gt;=$DK$14*DI153,1,0),IF($B153&lt;DI153*$DK$16,0,1))</f>
        <v>0</v>
      </c>
      <c r="DK154" s="23">
        <f t="shared" si="263"/>
        <v>3.5226105847963041E-3</v>
      </c>
      <c r="DL154" s="27">
        <f t="shared" si="264"/>
        <v>2.1051346650723439</v>
      </c>
      <c r="DM154" s="27">
        <f t="shared" ca="1" si="178"/>
        <v>-4.1234524228178637E-3</v>
      </c>
      <c r="DN154" s="43">
        <f t="shared" ca="1" si="179"/>
        <v>0</v>
      </c>
      <c r="DO154" s="25">
        <f t="shared" si="210"/>
        <v>143.47008</v>
      </c>
      <c r="DP154" s="26">
        <f>IF(DP153=0,IF($B153&gt;=$DK$14*DO153,1,0),IF($B153&lt;DO153*$DK$16,0,1))</f>
        <v>0</v>
      </c>
      <c r="DQ154" s="23">
        <f t="shared" si="265"/>
        <v>3.5226105847963041E-3</v>
      </c>
      <c r="DR154" s="27">
        <f t="shared" si="266"/>
        <v>1.5563897581156811</v>
      </c>
      <c r="DS154" s="27">
        <f t="shared" ca="1" si="180"/>
        <v>-0.21619925027297726</v>
      </c>
      <c r="DT154" s="43">
        <f t="shared" ca="1" si="181"/>
        <v>0</v>
      </c>
      <c r="DU154" s="25">
        <f t="shared" si="211"/>
        <v>142.775353</v>
      </c>
      <c r="DV154" s="26">
        <f>IF(DV153=0,IF($B153&gt;=$DK$14*DU153,1,0),IF($B153&lt;DU153*$DK$16,0,1))</f>
        <v>0</v>
      </c>
      <c r="DW154" s="23">
        <f t="shared" si="267"/>
        <v>3.5226105847963041E-3</v>
      </c>
      <c r="DX154" s="27">
        <f t="shared" si="268"/>
        <v>1.966998374307581</v>
      </c>
      <c r="DY154" s="27">
        <f t="shared" ca="1" si="182"/>
        <v>-0.1439680006464199</v>
      </c>
      <c r="DZ154" s="43">
        <f t="shared" ca="1" si="183"/>
        <v>0</v>
      </c>
      <c r="EA154" s="25">
        <f t="shared" si="212"/>
        <v>140.06169</v>
      </c>
      <c r="EB154" s="26">
        <f>IF(EB153=0,IF($B153&gt;=$DK$14*EA153,1,0),IF($B153&lt;EA153*$DK$16,0,1))</f>
        <v>0</v>
      </c>
      <c r="EC154" s="23">
        <f t="shared" si="269"/>
        <v>3.5226105847963041E-3</v>
      </c>
      <c r="ED154" s="27">
        <f t="shared" si="270"/>
        <v>1.9148545852156855</v>
      </c>
      <c r="EE154" s="27">
        <f t="shared" ca="1" si="184"/>
        <v>-0.11191596562507877</v>
      </c>
      <c r="EF154" s="43">
        <f t="shared" ca="1" si="185"/>
        <v>0</v>
      </c>
      <c r="EG154" s="25">
        <f t="shared" si="213"/>
        <v>142.775353</v>
      </c>
      <c r="EH154" s="34">
        <f t="shared" si="271"/>
        <v>0</v>
      </c>
      <c r="EI154" s="23">
        <f t="shared" si="272"/>
        <v>3.5226105847963041E-3</v>
      </c>
      <c r="EJ154" s="27">
        <f t="shared" si="273"/>
        <v>1.8916563630537278</v>
      </c>
      <c r="EK154" s="27">
        <f t="shared" ca="1" si="186"/>
        <v>-9.7281516338109442E-2</v>
      </c>
      <c r="EL154" s="43">
        <f t="shared" ca="1" si="187"/>
        <v>0</v>
      </c>
      <c r="EM154" s="47"/>
      <c r="EN154" s="47"/>
      <c r="EO154" s="47"/>
      <c r="EP154" s="47"/>
      <c r="EQ154" s="47"/>
      <c r="ER154" s="47"/>
      <c r="ES154" s="47"/>
      <c r="ET154" s="47"/>
      <c r="EU154" s="47"/>
      <c r="EV154" s="47"/>
      <c r="EW154" s="47"/>
      <c r="EX154" s="47"/>
      <c r="EY154" s="47"/>
      <c r="EZ154" s="47"/>
      <c r="FA154" s="25">
        <f t="shared" si="214"/>
        <v>142.775353</v>
      </c>
      <c r="FB154" s="26">
        <f t="shared" si="274"/>
        <v>0</v>
      </c>
      <c r="FC154" s="23">
        <f t="shared" si="275"/>
        <v>-5.1779237473724038E-2</v>
      </c>
      <c r="FD154" s="27">
        <f t="shared" si="276"/>
        <v>1.6783997714141037</v>
      </c>
      <c r="FE154" s="27">
        <f t="shared" ca="1" si="188"/>
        <v>-0.33834155919357045</v>
      </c>
      <c r="FF154" s="43">
        <f t="shared" ca="1" si="189"/>
        <v>0</v>
      </c>
      <c r="FG154" s="25">
        <f t="shared" si="215"/>
        <v>142.775353</v>
      </c>
      <c r="FH154" s="26">
        <f t="shared" si="277"/>
        <v>0</v>
      </c>
      <c r="FI154" s="23">
        <f t="shared" si="278"/>
        <v>3.5226105847963041E-3</v>
      </c>
      <c r="FJ154" s="27">
        <f t="shared" si="279"/>
        <v>2.1871758919390065</v>
      </c>
      <c r="FK154" s="27">
        <f t="shared" ca="1" si="190"/>
        <v>0</v>
      </c>
      <c r="FL154" s="43">
        <f t="shared" ca="1" si="191"/>
        <v>0</v>
      </c>
      <c r="FM154" s="47"/>
      <c r="FN154" s="47"/>
    </row>
    <row r="155" spans="1:170" x14ac:dyDescent="0.2">
      <c r="A155" s="30">
        <v>29372</v>
      </c>
      <c r="B155" s="34">
        <v>144.15772999999999</v>
      </c>
      <c r="C155" s="23">
        <v>3.6828128349735145E-3</v>
      </c>
      <c r="D155" s="24">
        <f t="shared" si="143"/>
        <v>2.7577884658838814E-2</v>
      </c>
      <c r="E155" s="25" t="e">
        <f>#N/A</f>
        <v>#N/A</v>
      </c>
      <c r="F155" s="26">
        <v>1</v>
      </c>
      <c r="G155" s="23">
        <f t="shared" si="216"/>
        <v>2.7577884658838814E-2</v>
      </c>
      <c r="H155" s="27">
        <f t="shared" si="217"/>
        <v>1.6384520612246996</v>
      </c>
      <c r="I155" s="27">
        <f t="shared" ca="1" si="144"/>
        <v>-4.3541254036948418E-2</v>
      </c>
      <c r="J155" s="43">
        <f t="shared" ca="1" si="145"/>
        <v>0</v>
      </c>
      <c r="K155" s="25" t="e">
        <f>#N/A</f>
        <v>#N/A</v>
      </c>
      <c r="L155" s="26">
        <v>0</v>
      </c>
      <c r="M155" s="23">
        <f t="shared" si="218"/>
        <v>3.6828128349735145E-3</v>
      </c>
      <c r="N155" s="27">
        <f t="shared" si="219"/>
        <v>1.6261130478794561</v>
      </c>
      <c r="O155" s="27">
        <f t="shared" ca="1" si="146"/>
        <v>0</v>
      </c>
      <c r="P155" s="43">
        <f t="shared" ca="1" si="147"/>
        <v>0</v>
      </c>
      <c r="Q155" s="25">
        <f t="shared" si="192"/>
        <v>143.16692699999999</v>
      </c>
      <c r="R155" s="26">
        <f t="shared" si="220"/>
        <v>0</v>
      </c>
      <c r="S155" s="23">
        <f t="shared" si="221"/>
        <v>3.6828128349735145E-3</v>
      </c>
      <c r="T155" s="27">
        <f t="shared" si="222"/>
        <v>1.9641535246877637</v>
      </c>
      <c r="U155" s="27">
        <f t="shared" ca="1" si="148"/>
        <v>-0.12607607017155087</v>
      </c>
      <c r="V155" s="43">
        <f t="shared" ca="1" si="149"/>
        <v>0</v>
      </c>
      <c r="W155" s="25">
        <f t="shared" si="193"/>
        <v>142.22329500000001</v>
      </c>
      <c r="X155" s="26">
        <f t="shared" si="223"/>
        <v>1</v>
      </c>
      <c r="Y155" s="23">
        <f t="shared" si="224"/>
        <v>2.7577884658838814E-2</v>
      </c>
      <c r="Z155" s="27">
        <f t="shared" si="225"/>
        <v>1.3491618076451861</v>
      </c>
      <c r="AA155" s="27">
        <f t="shared" ca="1" si="150"/>
        <v>-2.7999220277847736E-2</v>
      </c>
      <c r="AB155" s="43">
        <f t="shared" ca="1" si="151"/>
        <v>0</v>
      </c>
      <c r="AC155" s="25">
        <f t="shared" si="194"/>
        <v>143.52185400000002</v>
      </c>
      <c r="AD155" s="26">
        <f t="shared" si="226"/>
        <v>0</v>
      </c>
      <c r="AE155" s="23">
        <f t="shared" si="227"/>
        <v>3.6828128349735145E-3</v>
      </c>
      <c r="AF155" s="27">
        <f t="shared" si="228"/>
        <v>1.3031105811513846</v>
      </c>
      <c r="AG155" s="27">
        <f t="shared" ca="1" si="152"/>
        <v>-0.1788339276190426</v>
      </c>
      <c r="AH155" s="43">
        <f t="shared" ca="1" si="153"/>
        <v>0</v>
      </c>
      <c r="AI155" s="25">
        <f t="shared" si="195"/>
        <v>143.16692699999999</v>
      </c>
      <c r="AJ155" s="26">
        <f t="shared" si="229"/>
        <v>0</v>
      </c>
      <c r="AK155" s="23">
        <f t="shared" si="230"/>
        <v>3.6828128349735145E-3</v>
      </c>
      <c r="AL155" s="27">
        <f t="shared" si="231"/>
        <v>1.9641535246877637</v>
      </c>
      <c r="AM155" s="27">
        <f t="shared" ca="1" si="154"/>
        <v>-0.12607607017155087</v>
      </c>
      <c r="AN155" s="43">
        <f t="shared" ca="1" si="155"/>
        <v>0</v>
      </c>
      <c r="AO155" s="25">
        <f t="shared" si="196"/>
        <v>143.16692699999999</v>
      </c>
      <c r="AP155" s="34">
        <f t="shared" si="232"/>
        <v>0.33333333333333331</v>
      </c>
      <c r="AQ155" s="23">
        <f t="shared" si="233"/>
        <v>1.1647836776261947E-2</v>
      </c>
      <c r="AR155" s="27">
        <f t="shared" si="234"/>
        <v>1.5247157907587074</v>
      </c>
      <c r="AS155" s="27">
        <f t="shared" ca="1" si="156"/>
        <v>-0.10439970530132281</v>
      </c>
      <c r="AT155" s="43">
        <f t="shared" ca="1" si="157"/>
        <v>0</v>
      </c>
      <c r="AU155" s="25">
        <f t="shared" si="197"/>
        <v>143.52185400000002</v>
      </c>
      <c r="AV155" s="26">
        <f t="shared" si="235"/>
        <v>0</v>
      </c>
      <c r="AW155" s="23">
        <f t="shared" si="236"/>
        <v>3.6828128349735145E-3</v>
      </c>
      <c r="AX155" s="27">
        <f t="shared" si="237"/>
        <v>1.3557008543410096</v>
      </c>
      <c r="AY155" s="27">
        <f t="shared" ca="1" si="158"/>
        <v>-0.16724195916710427</v>
      </c>
      <c r="AZ155" s="43">
        <f t="shared" ca="1" si="159"/>
        <v>0</v>
      </c>
      <c r="BA155" s="25">
        <f t="shared" si="198"/>
        <v>143.52185400000002</v>
      </c>
      <c r="BB155" s="26">
        <f t="shared" si="238"/>
        <v>0</v>
      </c>
      <c r="BC155" s="23">
        <f t="shared" si="239"/>
        <v>3.6828128349735145E-3</v>
      </c>
      <c r="BD155" s="27">
        <f t="shared" si="240"/>
        <v>1.9900884160230221</v>
      </c>
      <c r="BE155" s="27">
        <f t="shared" ca="1" si="160"/>
        <v>-0.10864531834474778</v>
      </c>
      <c r="BF155" s="43">
        <f t="shared" ca="1" si="161"/>
        <v>0</v>
      </c>
      <c r="BG155" s="25">
        <f t="shared" si="199"/>
        <v>143.16692699999999</v>
      </c>
      <c r="BH155" s="26">
        <f t="shared" si="241"/>
        <v>0</v>
      </c>
      <c r="BI155" s="23">
        <f t="shared" si="242"/>
        <v>3.6828128349735145E-3</v>
      </c>
      <c r="BJ155" s="27">
        <f t="shared" si="243"/>
        <v>2.0949826350851888</v>
      </c>
      <c r="BK155" s="27">
        <f t="shared" ca="1" si="162"/>
        <v>-6.5782536933902791E-2</v>
      </c>
      <c r="BL155" s="43">
        <f t="shared" ca="1" si="163"/>
        <v>0</v>
      </c>
      <c r="BM155" s="25">
        <f t="shared" si="200"/>
        <v>143.58468833333333</v>
      </c>
      <c r="BN155" s="26">
        <f t="shared" si="244"/>
        <v>1</v>
      </c>
      <c r="BO155" s="23">
        <f t="shared" si="245"/>
        <v>2.7577884658838814E-2</v>
      </c>
      <c r="BP155" s="27">
        <f t="shared" si="246"/>
        <v>2.2235942928255183</v>
      </c>
      <c r="BQ155" s="27">
        <f t="shared" ca="1" si="164"/>
        <v>-4.3541254036948751E-2</v>
      </c>
      <c r="BR155" s="43">
        <f t="shared" ca="1" si="165"/>
        <v>0</v>
      </c>
      <c r="BS155" s="25">
        <f t="shared" si="201"/>
        <v>143.16692699999999</v>
      </c>
      <c r="BT155" s="34">
        <f t="shared" si="247"/>
        <v>0.25</v>
      </c>
      <c r="BU155" s="23">
        <f t="shared" si="248"/>
        <v>9.6565807909398393E-3</v>
      </c>
      <c r="BV155" s="27">
        <f t="shared" si="249"/>
        <v>1.8954921876502806</v>
      </c>
      <c r="BW155" s="27">
        <f t="shared" ca="1" si="166"/>
        <v>-8.5923023887868211E-2</v>
      </c>
      <c r="BX155" s="43">
        <f t="shared" ca="1" si="167"/>
        <v>0</v>
      </c>
      <c r="BY155" s="25">
        <f t="shared" si="202"/>
        <v>142.22329500000001</v>
      </c>
      <c r="BZ155" s="50">
        <f>IF($B154&gt;=BY154,MIN(1,1/$CA$15+BZ154),0)</f>
        <v>0.5</v>
      </c>
      <c r="CA155" s="23">
        <f t="shared" si="250"/>
        <v>3.6828128349735145E-3</v>
      </c>
      <c r="CB155" s="27">
        <f t="shared" si="251"/>
        <v>1.3350184987771023</v>
      </c>
      <c r="CC155" s="27">
        <f t="shared" ca="1" si="168"/>
        <v>-7.1332360340450207E-2</v>
      </c>
      <c r="CD155" s="43">
        <f t="shared" ca="1" si="169"/>
        <v>0</v>
      </c>
      <c r="CE155" s="25">
        <f t="shared" si="203"/>
        <v>143.52185400000002</v>
      </c>
      <c r="CF155" s="34">
        <f>IF($B154&gt;=CE154,MIN(1,1/$CA$15+CF154),0)</f>
        <v>0</v>
      </c>
      <c r="CG155" s="23">
        <f t="shared" si="252"/>
        <v>3.6828128349735145E-3</v>
      </c>
      <c r="CH155" s="27">
        <f t="shared" si="253"/>
        <v>1.3328509480754207</v>
      </c>
      <c r="CI155" s="27">
        <f t="shared" ca="1" si="170"/>
        <v>-0.16724195916710416</v>
      </c>
      <c r="CJ155" s="43">
        <f t="shared" ca="1" si="171"/>
        <v>0</v>
      </c>
      <c r="CK155" s="25">
        <f t="shared" si="204"/>
        <v>143.16692699999999</v>
      </c>
      <c r="CL155" s="34">
        <f>IF($B154&gt;=CK154,MIN(1,1/$CA$15+CL154),0)</f>
        <v>0</v>
      </c>
      <c r="CM155" s="23">
        <f t="shared" si="254"/>
        <v>3.6828128349735145E-3</v>
      </c>
      <c r="CN155" s="27">
        <f t="shared" si="255"/>
        <v>1.8744725293969688</v>
      </c>
      <c r="CO155" s="27">
        <f t="shared" ca="1" si="172"/>
        <v>-0.13394784936062154</v>
      </c>
      <c r="CP155" s="43">
        <f t="shared" ca="1" si="173"/>
        <v>0</v>
      </c>
      <c r="CQ155" s="25">
        <f t="shared" si="205"/>
        <v>140.28838400000001</v>
      </c>
      <c r="CR155" s="34">
        <f>IF($B154&gt;=CQ154,MIN(1,1/$CA$15+CR154),0)</f>
        <v>0.5</v>
      </c>
      <c r="CS155" s="23">
        <f t="shared" si="256"/>
        <v>3.6828128349735145E-3</v>
      </c>
      <c r="CT155" s="27">
        <f t="shared" si="257"/>
        <v>1.7939004362090518</v>
      </c>
      <c r="CU155" s="27">
        <f t="shared" ca="1" si="174"/>
        <v>-0.10864531834474778</v>
      </c>
      <c r="CV155" s="43">
        <f t="shared" ca="1" si="175"/>
        <v>0</v>
      </c>
      <c r="CW155" s="25">
        <f t="shared" si="206"/>
        <v>143.16692699999999</v>
      </c>
      <c r="CX155" s="34">
        <f t="shared" si="258"/>
        <v>0</v>
      </c>
      <c r="CY155" s="23">
        <f t="shared" si="259"/>
        <v>3.6828128349735145E-3</v>
      </c>
      <c r="CZ155" s="27">
        <f t="shared" si="260"/>
        <v>1.5801701389025118</v>
      </c>
      <c r="DA155" s="27">
        <f t="shared" ca="1" si="176"/>
        <v>-0.10318795230011168</v>
      </c>
      <c r="DB155" s="43">
        <f t="shared" ca="1" si="177"/>
        <v>0</v>
      </c>
      <c r="DC155" s="25">
        <f t="shared" si="207"/>
        <v>143.16692699999999</v>
      </c>
      <c r="DD155" s="34">
        <f t="shared" si="208"/>
        <v>0.29166666666666663</v>
      </c>
      <c r="DE155" s="23">
        <f t="shared" si="261"/>
        <v>8.3290768007251003E-3</v>
      </c>
      <c r="DF155" s="27">
        <f t="shared" si="262"/>
        <v>1.6632631011204129</v>
      </c>
      <c r="DG155" s="27">
        <f t="shared" ca="1" si="141"/>
        <v>-8.8841584691120579E-2</v>
      </c>
      <c r="DH155" s="43">
        <f t="shared" ca="1" si="142"/>
        <v>0</v>
      </c>
      <c r="DI155" s="25">
        <f t="shared" si="209"/>
        <v>142.22329500000001</v>
      </c>
      <c r="DJ155" s="26">
        <f>IF(DJ154=0,IF($B154&gt;=$DK$14*DI154,1,0),IF($B154&lt;DI154*$DK$16,0,1))</f>
        <v>1</v>
      </c>
      <c r="DK155" s="23">
        <f t="shared" si="263"/>
        <v>2.7577884658838814E-2</v>
      </c>
      <c r="DL155" s="27">
        <f t="shared" si="264"/>
        <v>2.1631898260570321</v>
      </c>
      <c r="DM155" s="27">
        <f t="shared" ca="1" si="178"/>
        <v>0</v>
      </c>
      <c r="DN155" s="43">
        <f t="shared" ca="1" si="179"/>
        <v>0</v>
      </c>
      <c r="DO155" s="25">
        <f t="shared" si="210"/>
        <v>143.52185400000002</v>
      </c>
      <c r="DP155" s="26">
        <f>IF(DP154=0,IF($B154&gt;=$DK$14*DO154,1,0),IF($B154&lt;DO154*$DK$16,0,1))</f>
        <v>0</v>
      </c>
      <c r="DQ155" s="23">
        <f t="shared" si="265"/>
        <v>3.6828128349735145E-3</v>
      </c>
      <c r="DR155" s="27">
        <f t="shared" si="266"/>
        <v>1.5621216502930908</v>
      </c>
      <c r="DS155" s="27">
        <f t="shared" ca="1" si="180"/>
        <v>-0.21331265881182071</v>
      </c>
      <c r="DT155" s="43">
        <f t="shared" ca="1" si="181"/>
        <v>0</v>
      </c>
      <c r="DU155" s="25">
        <f t="shared" si="211"/>
        <v>143.16692699999999</v>
      </c>
      <c r="DV155" s="26">
        <f>IF(DV154=0,IF($B154&gt;=$DK$14*DU154,1,0),IF($B154&lt;DU154*$DK$16,0,1))</f>
        <v>0</v>
      </c>
      <c r="DW155" s="23">
        <f t="shared" si="267"/>
        <v>3.6828128349735145E-3</v>
      </c>
      <c r="DX155" s="27">
        <f t="shared" si="268"/>
        <v>1.974242461166853</v>
      </c>
      <c r="DY155" s="27">
        <f t="shared" ca="1" si="182"/>
        <v>-0.14081539501205254</v>
      </c>
      <c r="DZ155" s="43">
        <f t="shared" ca="1" si="183"/>
        <v>0</v>
      </c>
      <c r="EA155" s="25">
        <f t="shared" si="212"/>
        <v>140.28838400000001</v>
      </c>
      <c r="EB155" s="26">
        <f>IF(EB154=0,IF($B154&gt;=$DK$14*EA154,1,0),IF($B154&lt;EA154*$DK$16,0,1))</f>
        <v>0</v>
      </c>
      <c r="EC155" s="23">
        <f t="shared" si="269"/>
        <v>3.6828128349735145E-3</v>
      </c>
      <c r="ED155" s="27">
        <f t="shared" si="270"/>
        <v>1.9219066362592256</v>
      </c>
      <c r="EE155" s="27">
        <f t="shared" ca="1" si="184"/>
        <v>-0.10864531834474789</v>
      </c>
      <c r="EF155" s="43">
        <f t="shared" ca="1" si="185"/>
        <v>0</v>
      </c>
      <c r="EG155" s="25">
        <f t="shared" si="213"/>
        <v>143.16692699999999</v>
      </c>
      <c r="EH155" s="34">
        <f t="shared" si="271"/>
        <v>0.25</v>
      </c>
      <c r="EI155" s="23">
        <f t="shared" si="272"/>
        <v>9.6565807909398393E-3</v>
      </c>
      <c r="EJ155" s="27">
        <f t="shared" si="273"/>
        <v>1.9099232955522516</v>
      </c>
      <c r="EK155" s="27">
        <f t="shared" ca="1" si="186"/>
        <v>-8.856434236915367E-2</v>
      </c>
      <c r="EL155" s="43">
        <f t="shared" ca="1" si="187"/>
        <v>0</v>
      </c>
      <c r="EM155" s="47"/>
      <c r="EN155" s="47"/>
      <c r="EO155" s="47"/>
      <c r="EP155" s="47"/>
      <c r="EQ155" s="47"/>
      <c r="ER155" s="47"/>
      <c r="ES155" s="47"/>
      <c r="ET155" s="47"/>
      <c r="EU155" s="47"/>
      <c r="EV155" s="47"/>
      <c r="EW155" s="47"/>
      <c r="EX155" s="47"/>
      <c r="EY155" s="47"/>
      <c r="EZ155" s="47"/>
      <c r="FA155" s="25">
        <f t="shared" si="214"/>
        <v>143.16692699999999</v>
      </c>
      <c r="FB155" s="26">
        <f t="shared" si="274"/>
        <v>0</v>
      </c>
      <c r="FC155" s="23">
        <f t="shared" si="275"/>
        <v>-2.7577884658838814E-2</v>
      </c>
      <c r="FD155" s="27">
        <f t="shared" si="276"/>
        <v>1.6321130561066242</v>
      </c>
      <c r="FE155" s="27">
        <f t="shared" ca="1" si="188"/>
        <v>-0.35658869935767734</v>
      </c>
      <c r="FF155" s="43">
        <f t="shared" ca="1" si="189"/>
        <v>0</v>
      </c>
      <c r="FG155" s="25">
        <f t="shared" si="215"/>
        <v>143.16692699999999</v>
      </c>
      <c r="FH155" s="26">
        <f t="shared" si="277"/>
        <v>0</v>
      </c>
      <c r="FI155" s="23">
        <f t="shared" si="278"/>
        <v>3.6828128349735145E-3</v>
      </c>
      <c r="FJ155" s="27">
        <f t="shared" si="279"/>
        <v>2.1952308513861842</v>
      </c>
      <c r="FK155" s="27">
        <f t="shared" ca="1" si="190"/>
        <v>0</v>
      </c>
      <c r="FL155" s="43">
        <f t="shared" ca="1" si="191"/>
        <v>0</v>
      </c>
      <c r="FM155" s="47"/>
      <c r="FN155" s="47"/>
    </row>
    <row r="156" spans="1:170" x14ac:dyDescent="0.2">
      <c r="A156" s="30">
        <v>29402</v>
      </c>
      <c r="B156" s="34">
        <v>148.40281999999999</v>
      </c>
      <c r="C156" s="23">
        <v>3.7628086026935126E-3</v>
      </c>
      <c r="D156" s="24">
        <f t="shared" si="143"/>
        <v>2.9447536389481277E-2</v>
      </c>
      <c r="E156" s="25" t="e">
        <f>#N/A</f>
        <v>#N/A</v>
      </c>
      <c r="F156" s="26">
        <v>1</v>
      </c>
      <c r="G156" s="23">
        <f t="shared" si="216"/>
        <v>2.9447536389481277E-2</v>
      </c>
      <c r="H156" s="27">
        <f t="shared" si="217"/>
        <v>1.6867004379200345</v>
      </c>
      <c r="I156" s="27">
        <f t="shared" ca="1" si="144"/>
        <v>-1.5375900310163781E-2</v>
      </c>
      <c r="J156" s="43">
        <f t="shared" ca="1" si="145"/>
        <v>0</v>
      </c>
      <c r="K156" s="25" t="e">
        <f>#N/A</f>
        <v>#N/A</v>
      </c>
      <c r="L156" s="26">
        <v>0</v>
      </c>
      <c r="M156" s="23">
        <f t="shared" si="218"/>
        <v>3.7628086026935126E-3</v>
      </c>
      <c r="N156" s="27">
        <f t="shared" si="219"/>
        <v>1.6322318000449691</v>
      </c>
      <c r="O156" s="27">
        <f t="shared" ca="1" si="146"/>
        <v>0</v>
      </c>
      <c r="P156" s="43">
        <f t="shared" ca="1" si="147"/>
        <v>0</v>
      </c>
      <c r="Q156" s="25">
        <f t="shared" si="192"/>
        <v>143.476878</v>
      </c>
      <c r="R156" s="26">
        <f t="shared" si="220"/>
        <v>1</v>
      </c>
      <c r="S156" s="23">
        <f t="shared" si="221"/>
        <v>2.9447536389481277E-2</v>
      </c>
      <c r="T156" s="27">
        <f t="shared" si="222"/>
        <v>2.0219930070805345</v>
      </c>
      <c r="U156" s="27">
        <f t="shared" ca="1" si="148"/>
        <v>-0.10034116344628918</v>
      </c>
      <c r="V156" s="43">
        <f t="shared" ca="1" si="149"/>
        <v>0</v>
      </c>
      <c r="W156" s="25">
        <f t="shared" si="193"/>
        <v>146.28027499999999</v>
      </c>
      <c r="X156" s="26">
        <f t="shared" si="223"/>
        <v>1</v>
      </c>
      <c r="Y156" s="23">
        <f t="shared" si="224"/>
        <v>2.9447536389481277E-2</v>
      </c>
      <c r="Z156" s="27">
        <f t="shared" si="225"/>
        <v>1.388891299071116</v>
      </c>
      <c r="AA156" s="27">
        <f t="shared" ca="1" si="150"/>
        <v>0</v>
      </c>
      <c r="AB156" s="43">
        <f t="shared" ca="1" si="151"/>
        <v>0</v>
      </c>
      <c r="AC156" s="25">
        <f t="shared" si="194"/>
        <v>143.05836200000002</v>
      </c>
      <c r="AD156" s="26">
        <f t="shared" si="226"/>
        <v>1</v>
      </c>
      <c r="AE156" s="23">
        <f t="shared" si="227"/>
        <v>2.9447536389481277E-2</v>
      </c>
      <c r="AF156" s="27">
        <f t="shared" si="228"/>
        <v>1.3414839774093581</v>
      </c>
      <c r="AG156" s="27">
        <f t="shared" ca="1" si="152"/>
        <v>-0.15465260982079698</v>
      </c>
      <c r="AH156" s="43">
        <f t="shared" ca="1" si="153"/>
        <v>0</v>
      </c>
      <c r="AI156" s="25">
        <f t="shared" si="195"/>
        <v>143.476878</v>
      </c>
      <c r="AJ156" s="26">
        <f t="shared" si="229"/>
        <v>1</v>
      </c>
      <c r="AK156" s="23">
        <f t="shared" si="230"/>
        <v>2.9447536389481277E-2</v>
      </c>
      <c r="AL156" s="27">
        <f t="shared" si="231"/>
        <v>2.0219930070805345</v>
      </c>
      <c r="AM156" s="27">
        <f t="shared" ca="1" si="154"/>
        <v>-0.10034116344628918</v>
      </c>
      <c r="AN156" s="43">
        <f t="shared" ca="1" si="155"/>
        <v>0</v>
      </c>
      <c r="AO156" s="25">
        <f t="shared" si="196"/>
        <v>143.476878</v>
      </c>
      <c r="AP156" s="34">
        <f t="shared" si="232"/>
        <v>1</v>
      </c>
      <c r="AQ156" s="23">
        <f t="shared" si="233"/>
        <v>2.9447536389481277E-2</v>
      </c>
      <c r="AR156" s="27">
        <f t="shared" si="234"/>
        <v>1.5696149144906912</v>
      </c>
      <c r="AS156" s="27">
        <f t="shared" ca="1" si="156"/>
        <v>-7.8026483032753391E-2</v>
      </c>
      <c r="AT156" s="43">
        <f t="shared" ca="1" si="157"/>
        <v>0</v>
      </c>
      <c r="AU156" s="25">
        <f t="shared" si="197"/>
        <v>143.05836200000002</v>
      </c>
      <c r="AV156" s="26">
        <f t="shared" si="235"/>
        <v>0</v>
      </c>
      <c r="AW156" s="23">
        <f t="shared" si="236"/>
        <v>3.7628086026935126E-3</v>
      </c>
      <c r="AX156" s="27">
        <f t="shared" si="237"/>
        <v>1.3608020971784029</v>
      </c>
      <c r="AY156" s="27">
        <f t="shared" ca="1" si="158"/>
        <v>-0.16410845004709607</v>
      </c>
      <c r="AZ156" s="43">
        <f t="shared" ca="1" si="159"/>
        <v>0</v>
      </c>
      <c r="BA156" s="25">
        <f t="shared" si="198"/>
        <v>143.05836200000002</v>
      </c>
      <c r="BB156" s="26">
        <f t="shared" si="238"/>
        <v>0</v>
      </c>
      <c r="BC156" s="23">
        <f t="shared" si="239"/>
        <v>3.7628086026935126E-3</v>
      </c>
      <c r="BD156" s="27">
        <f t="shared" si="240"/>
        <v>1.9975767378349543</v>
      </c>
      <c r="BE156" s="27">
        <f t="shared" ca="1" si="160"/>
        <v>-0.10529132128056418</v>
      </c>
      <c r="BF156" s="43">
        <f t="shared" ca="1" si="161"/>
        <v>0</v>
      </c>
      <c r="BG156" s="25">
        <f t="shared" si="199"/>
        <v>143.476878</v>
      </c>
      <c r="BH156" s="26">
        <f t="shared" si="241"/>
        <v>1</v>
      </c>
      <c r="BI156" s="23">
        <f t="shared" si="242"/>
        <v>2.9447536389481277E-2</v>
      </c>
      <c r="BJ156" s="27">
        <f t="shared" si="243"/>
        <v>2.1566747124671912</v>
      </c>
      <c r="BK156" s="27">
        <f t="shared" ca="1" si="162"/>
        <v>-3.8272134194575091E-2</v>
      </c>
      <c r="BL156" s="43">
        <f t="shared" ca="1" si="163"/>
        <v>0</v>
      </c>
      <c r="BM156" s="25">
        <f t="shared" si="200"/>
        <v>144.33534833333334</v>
      </c>
      <c r="BN156" s="26">
        <f t="shared" si="244"/>
        <v>1</v>
      </c>
      <c r="BO156" s="23">
        <f t="shared" si="245"/>
        <v>2.9447536389481277E-2</v>
      </c>
      <c r="BP156" s="27">
        <f t="shared" si="246"/>
        <v>2.2890736666789406</v>
      </c>
      <c r="BQ156" s="27">
        <f t="shared" ca="1" si="164"/>
        <v>-1.5375900310164226E-2</v>
      </c>
      <c r="BR156" s="43">
        <f t="shared" ca="1" si="165"/>
        <v>0</v>
      </c>
      <c r="BS156" s="25">
        <f t="shared" si="201"/>
        <v>143.476878</v>
      </c>
      <c r="BT156" s="34">
        <f t="shared" si="247"/>
        <v>0.5</v>
      </c>
      <c r="BU156" s="23">
        <f t="shared" si="248"/>
        <v>1.6605172496087395E-2</v>
      </c>
      <c r="BV156" s="27">
        <f t="shared" si="249"/>
        <v>1.9269671623911995</v>
      </c>
      <c r="BW156" s="27">
        <f t="shared" ca="1" si="166"/>
        <v>-7.0744618024824346E-2</v>
      </c>
      <c r="BX156" s="43">
        <f t="shared" ca="1" si="167"/>
        <v>0</v>
      </c>
      <c r="BY156" s="25">
        <f t="shared" si="202"/>
        <v>146.28027499999999</v>
      </c>
      <c r="BZ156" s="50">
        <f>IF($B155&gt;=BY155,MIN(1,1/$CA$15+BZ155),0)</f>
        <v>1</v>
      </c>
      <c r="CA156" s="23">
        <f t="shared" si="250"/>
        <v>2.9447536389481277E-2</v>
      </c>
      <c r="CB156" s="27">
        <f t="shared" si="251"/>
        <v>1.3743315046004718</v>
      </c>
      <c r="CC156" s="27">
        <f t="shared" ca="1" si="168"/>
        <v>-4.3985386227841872E-2</v>
      </c>
      <c r="CD156" s="43">
        <f t="shared" ca="1" si="169"/>
        <v>0</v>
      </c>
      <c r="CE156" s="25">
        <f t="shared" si="203"/>
        <v>143.05836200000002</v>
      </c>
      <c r="CF156" s="34">
        <f>IF($B155&gt;=CE155,MIN(1,1/$CA$15+CF155),0)</f>
        <v>0.5</v>
      </c>
      <c r="CG156" s="23">
        <f t="shared" si="252"/>
        <v>3.7628086026935126E-3</v>
      </c>
      <c r="CH156" s="27">
        <f t="shared" si="253"/>
        <v>1.3378662110889472</v>
      </c>
      <c r="CI156" s="27">
        <f t="shared" ca="1" si="170"/>
        <v>-0.16410845004709584</v>
      </c>
      <c r="CJ156" s="43">
        <f t="shared" ca="1" si="171"/>
        <v>0</v>
      </c>
      <c r="CK156" s="25">
        <f t="shared" si="204"/>
        <v>143.476878</v>
      </c>
      <c r="CL156" s="34">
        <f>IF($B155&gt;=CK155,MIN(1,1/$CA$15+CL155),0)</f>
        <v>0.5</v>
      </c>
      <c r="CM156" s="23">
        <f t="shared" si="254"/>
        <v>3.7628086026935126E-3</v>
      </c>
      <c r="CN156" s="27">
        <f t="shared" si="255"/>
        <v>1.8815258107560964</v>
      </c>
      <c r="CO156" s="27">
        <f t="shared" ca="1" si="172"/>
        <v>-0.13068906087781451</v>
      </c>
      <c r="CP156" s="43">
        <f t="shared" ca="1" si="173"/>
        <v>0</v>
      </c>
      <c r="CQ156" s="25">
        <f t="shared" si="205"/>
        <v>140.86338099999998</v>
      </c>
      <c r="CR156" s="34">
        <f>IF($B155&gt;=CQ155,MIN(1,1/$CA$15+CR155),0)</f>
        <v>1</v>
      </c>
      <c r="CS156" s="23">
        <f t="shared" si="256"/>
        <v>2.9447536389481277E-2</v>
      </c>
      <c r="CT156" s="27">
        <f t="shared" si="257"/>
        <v>1.8467263845834243</v>
      </c>
      <c r="CU156" s="27">
        <f t="shared" ca="1" si="174"/>
        <v>-8.2397118920770174E-2</v>
      </c>
      <c r="CV156" s="43">
        <f t="shared" ca="1" si="175"/>
        <v>0</v>
      </c>
      <c r="CW156" s="25">
        <f t="shared" si="206"/>
        <v>143.476878</v>
      </c>
      <c r="CX156" s="34">
        <f t="shared" si="258"/>
        <v>0.5</v>
      </c>
      <c r="CY156" s="23">
        <f t="shared" si="259"/>
        <v>1.6605172496087395E-2</v>
      </c>
      <c r="CZ156" s="27">
        <f t="shared" si="260"/>
        <v>1.6064091366321545</v>
      </c>
      <c r="DA156" s="27">
        <f t="shared" ca="1" si="176"/>
        <v>-8.8296233551485637E-2</v>
      </c>
      <c r="DB156" s="43">
        <f t="shared" ca="1" si="177"/>
        <v>0</v>
      </c>
      <c r="DC156" s="25">
        <f t="shared" si="207"/>
        <v>143.476878</v>
      </c>
      <c r="DD156" s="34">
        <f t="shared" si="208"/>
        <v>0.75</v>
      </c>
      <c r="DE156" s="23">
        <f t="shared" si="261"/>
        <v>2.0885960460552022E-2</v>
      </c>
      <c r="DF156" s="27">
        <f t="shared" si="262"/>
        <v>1.698001948485909</v>
      </c>
      <c r="DG156" s="27">
        <f t="shared" ca="1" si="141"/>
        <v>-6.9811166055680052E-2</v>
      </c>
      <c r="DH156" s="43">
        <f t="shared" ca="1" si="142"/>
        <v>0</v>
      </c>
      <c r="DI156" s="25">
        <f t="shared" si="209"/>
        <v>146.28027499999999</v>
      </c>
      <c r="DJ156" s="26">
        <f>IF(DJ155=0,IF($B155&gt;=$DK$14*DI155,1,0),IF($B155&lt;DI155*$DK$16,0,1))</f>
        <v>1</v>
      </c>
      <c r="DK156" s="23">
        <f t="shared" si="263"/>
        <v>2.9447536389481277E-2</v>
      </c>
      <c r="DL156" s="27">
        <f t="shared" si="264"/>
        <v>2.2268904371772025</v>
      </c>
      <c r="DM156" s="27">
        <f t="shared" ca="1" si="178"/>
        <v>0</v>
      </c>
      <c r="DN156" s="43">
        <f t="shared" ca="1" si="179"/>
        <v>0</v>
      </c>
      <c r="DO156" s="25">
        <f t="shared" si="210"/>
        <v>143.05836200000002</v>
      </c>
      <c r="DP156" s="26">
        <f>IF(DP155=0,IF($B155&gt;=$DK$14*DO155,1,0),IF($B155&lt;DO155*$DK$16,0,1))</f>
        <v>0</v>
      </c>
      <c r="DQ156" s="23">
        <f t="shared" si="265"/>
        <v>3.7628086026935126E-3</v>
      </c>
      <c r="DR156" s="27">
        <f t="shared" si="266"/>
        <v>1.5679996150772675</v>
      </c>
      <c r="DS156" s="27">
        <f t="shared" ca="1" si="180"/>
        <v>-0.21035250491676771</v>
      </c>
      <c r="DT156" s="43">
        <f t="shared" ca="1" si="181"/>
        <v>0</v>
      </c>
      <c r="DU156" s="25">
        <f t="shared" si="211"/>
        <v>143.476878</v>
      </c>
      <c r="DV156" s="26">
        <f>IF(DV155=0,IF($B155&gt;=$DK$14*DU155,1,0),IF($B155&lt;DU155*$DK$16,0,1))</f>
        <v>0</v>
      </c>
      <c r="DW156" s="23">
        <f t="shared" si="267"/>
        <v>3.7628086026935126E-3</v>
      </c>
      <c r="DX156" s="27">
        <f t="shared" si="268"/>
        <v>1.9816711576835344</v>
      </c>
      <c r="DY156" s="27">
        <f t="shared" ca="1" si="182"/>
        <v>-0.13758244778910211</v>
      </c>
      <c r="DZ156" s="43">
        <f t="shared" ca="1" si="183"/>
        <v>0</v>
      </c>
      <c r="EA156" s="25">
        <f t="shared" si="212"/>
        <v>140.86338099999998</v>
      </c>
      <c r="EB156" s="26">
        <f>IF(EB155=0,IF($B155&gt;=$DK$14*EA155,1,0),IF($B155&lt;EA155*$DK$16,0,1))</f>
        <v>1</v>
      </c>
      <c r="EC156" s="23">
        <f t="shared" si="269"/>
        <v>2.9447536389481277E-2</v>
      </c>
      <c r="ED156" s="27">
        <f t="shared" si="270"/>
        <v>1.9785020518676548</v>
      </c>
      <c r="EE156" s="27">
        <f t="shared" ca="1" si="184"/>
        <v>-8.2397118920770285E-2</v>
      </c>
      <c r="EF156" s="43">
        <f t="shared" ca="1" si="185"/>
        <v>0</v>
      </c>
      <c r="EG156" s="25">
        <f t="shared" si="213"/>
        <v>143.476878</v>
      </c>
      <c r="EH156" s="34">
        <f t="shared" si="271"/>
        <v>0.5</v>
      </c>
      <c r="EI156" s="23">
        <f t="shared" si="272"/>
        <v>1.6605172496087395E-2</v>
      </c>
      <c r="EJ156" s="27">
        <f t="shared" si="273"/>
        <v>1.9416379013291925</v>
      </c>
      <c r="EK156" s="27">
        <f t="shared" ca="1" si="186"/>
        <v>-7.3429796055108576E-2</v>
      </c>
      <c r="EL156" s="43">
        <f t="shared" ca="1" si="187"/>
        <v>0</v>
      </c>
      <c r="EM156" s="47"/>
      <c r="EN156" s="47"/>
      <c r="EO156" s="47"/>
      <c r="EP156" s="47"/>
      <c r="EQ156" s="47"/>
      <c r="ER156" s="47"/>
      <c r="ES156" s="47"/>
      <c r="ET156" s="47"/>
      <c r="EU156" s="47"/>
      <c r="EV156" s="47"/>
      <c r="EW156" s="47"/>
      <c r="EX156" s="47"/>
      <c r="EY156" s="47"/>
      <c r="EZ156" s="47"/>
      <c r="FA156" s="25">
        <f t="shared" si="214"/>
        <v>143.476878</v>
      </c>
      <c r="FB156" s="26">
        <f t="shared" si="274"/>
        <v>1</v>
      </c>
      <c r="FC156" s="23">
        <f t="shared" si="275"/>
        <v>2.9447536389481277E-2</v>
      </c>
      <c r="FD156" s="27">
        <f t="shared" si="276"/>
        <v>1.6801747647180714</v>
      </c>
      <c r="FE156" s="27">
        <f t="shared" ca="1" si="188"/>
        <v>-0.33764182166860901</v>
      </c>
      <c r="FF156" s="43">
        <f t="shared" ca="1" si="189"/>
        <v>0</v>
      </c>
      <c r="FG156" s="25">
        <f t="shared" si="215"/>
        <v>143.476878</v>
      </c>
      <c r="FH156" s="26">
        <f t="shared" si="277"/>
        <v>0</v>
      </c>
      <c r="FI156" s="23">
        <f t="shared" si="278"/>
        <v>3.7628086026935126E-3</v>
      </c>
      <c r="FJ156" s="27">
        <f t="shared" si="279"/>
        <v>2.2034910849186784</v>
      </c>
      <c r="FK156" s="27">
        <f t="shared" ca="1" si="190"/>
        <v>0</v>
      </c>
      <c r="FL156" s="43">
        <f t="shared" ca="1" si="191"/>
        <v>0</v>
      </c>
      <c r="FM156" s="47"/>
      <c r="FN156" s="47"/>
    </row>
    <row r="157" spans="1:170" x14ac:dyDescent="0.2">
      <c r="A157" s="30">
        <v>29433</v>
      </c>
      <c r="B157" s="34">
        <v>151.6662</v>
      </c>
      <c r="C157" s="23">
        <v>3.6748094004368514E-3</v>
      </c>
      <c r="D157" s="24">
        <f t="shared" si="143"/>
        <v>2.1990013397319652E-2</v>
      </c>
      <c r="E157" s="25" t="e">
        <f>#N/A</f>
        <v>#N/A</v>
      </c>
      <c r="F157" s="26">
        <v>1</v>
      </c>
      <c r="G157" s="23">
        <f t="shared" si="216"/>
        <v>2.1990013397319652E-2</v>
      </c>
      <c r="H157" s="27">
        <f t="shared" si="217"/>
        <v>1.723791003147161</v>
      </c>
      <c r="I157" s="27">
        <f t="shared" ca="1" si="144"/>
        <v>0</v>
      </c>
      <c r="J157" s="43">
        <f t="shared" ca="1" si="145"/>
        <v>0</v>
      </c>
      <c r="K157" s="25" t="e">
        <f>#N/A</f>
        <v>#N/A</v>
      </c>
      <c r="L157" s="26">
        <v>0</v>
      </c>
      <c r="M157" s="23">
        <f t="shared" si="218"/>
        <v>3.6748094004368514E-3</v>
      </c>
      <c r="N157" s="27">
        <f t="shared" si="219"/>
        <v>1.6382299408074663</v>
      </c>
      <c r="O157" s="27">
        <f t="shared" ca="1" si="146"/>
        <v>0</v>
      </c>
      <c r="P157" s="43">
        <f t="shared" ca="1" si="147"/>
        <v>0</v>
      </c>
      <c r="Q157" s="25">
        <f t="shared" si="192"/>
        <v>143.89825000000002</v>
      </c>
      <c r="R157" s="26">
        <f t="shared" si="220"/>
        <v>1</v>
      </c>
      <c r="S157" s="23">
        <f t="shared" si="221"/>
        <v>2.1990013397319652E-2</v>
      </c>
      <c r="T157" s="27">
        <f t="shared" si="222"/>
        <v>2.0664566603955223</v>
      </c>
      <c r="U157" s="27">
        <f t="shared" ca="1" si="148"/>
        <v>-8.0557653577455923E-2</v>
      </c>
      <c r="V157" s="43">
        <f t="shared" ca="1" si="149"/>
        <v>0</v>
      </c>
      <c r="W157" s="25">
        <f t="shared" si="193"/>
        <v>150.03451000000001</v>
      </c>
      <c r="X157" s="26">
        <f t="shared" si="223"/>
        <v>1</v>
      </c>
      <c r="Y157" s="23">
        <f t="shared" si="224"/>
        <v>2.1990013397319652E-2</v>
      </c>
      <c r="Z157" s="27">
        <f t="shared" si="225"/>
        <v>1.4194330373451105</v>
      </c>
      <c r="AA157" s="27">
        <f t="shared" ca="1" si="150"/>
        <v>0</v>
      </c>
      <c r="AB157" s="43">
        <f t="shared" ca="1" si="151"/>
        <v>0</v>
      </c>
      <c r="AC157" s="25">
        <f t="shared" si="194"/>
        <v>143.57960600000001</v>
      </c>
      <c r="AD157" s="26">
        <f t="shared" si="226"/>
        <v>1</v>
      </c>
      <c r="AE157" s="23">
        <f t="shared" si="227"/>
        <v>2.1990013397319652E-2</v>
      </c>
      <c r="AF157" s="27">
        <f t="shared" si="228"/>
        <v>1.3709832280448795</v>
      </c>
      <c r="AG157" s="27">
        <f t="shared" ca="1" si="152"/>
        <v>-0.1360634093853671</v>
      </c>
      <c r="AH157" s="43">
        <f t="shared" ca="1" si="153"/>
        <v>0</v>
      </c>
      <c r="AI157" s="25">
        <f t="shared" si="195"/>
        <v>143.89825000000002</v>
      </c>
      <c r="AJ157" s="26">
        <f t="shared" si="229"/>
        <v>1</v>
      </c>
      <c r="AK157" s="23">
        <f t="shared" si="230"/>
        <v>2.1990013397319652E-2</v>
      </c>
      <c r="AL157" s="27">
        <f t="shared" si="231"/>
        <v>2.0664566603955223</v>
      </c>
      <c r="AM157" s="27">
        <f t="shared" ca="1" si="154"/>
        <v>-8.0557653577455923E-2</v>
      </c>
      <c r="AN157" s="43">
        <f t="shared" ca="1" si="155"/>
        <v>0</v>
      </c>
      <c r="AO157" s="25">
        <f t="shared" si="196"/>
        <v>143.89825000000002</v>
      </c>
      <c r="AP157" s="34">
        <f t="shared" si="232"/>
        <v>1</v>
      </c>
      <c r="AQ157" s="23">
        <f t="shared" si="233"/>
        <v>2.1990013397319652E-2</v>
      </c>
      <c r="AR157" s="27">
        <f t="shared" si="234"/>
        <v>1.6041307674889742</v>
      </c>
      <c r="AS157" s="27">
        <f t="shared" ca="1" si="156"/>
        <v>-5.7752273042669722E-2</v>
      </c>
      <c r="AT157" s="43">
        <f t="shared" ca="1" si="157"/>
        <v>0</v>
      </c>
      <c r="AU157" s="25">
        <f t="shared" si="197"/>
        <v>143.57960600000001</v>
      </c>
      <c r="AV157" s="26">
        <f t="shared" si="235"/>
        <v>1</v>
      </c>
      <c r="AW157" s="23">
        <f t="shared" si="236"/>
        <v>2.1990013397319652E-2</v>
      </c>
      <c r="AX157" s="27">
        <f t="shared" si="237"/>
        <v>1.3907261535264568</v>
      </c>
      <c r="AY157" s="27">
        <f t="shared" ca="1" si="158"/>
        <v>-0.14572718366492532</v>
      </c>
      <c r="AZ157" s="43">
        <f t="shared" ca="1" si="159"/>
        <v>0</v>
      </c>
      <c r="BA157" s="25">
        <f t="shared" si="198"/>
        <v>143.57960600000001</v>
      </c>
      <c r="BB157" s="26">
        <f t="shared" si="238"/>
        <v>1</v>
      </c>
      <c r="BC157" s="23">
        <f t="shared" si="239"/>
        <v>2.1990013397319652E-2</v>
      </c>
      <c r="BD157" s="27">
        <f t="shared" si="240"/>
        <v>2.0415034770621192</v>
      </c>
      <c r="BE157" s="27">
        <f t="shared" ca="1" si="160"/>
        <v>-8.5616665448825513E-2</v>
      </c>
      <c r="BF157" s="43">
        <f t="shared" ca="1" si="161"/>
        <v>0</v>
      </c>
      <c r="BG157" s="25">
        <f t="shared" si="199"/>
        <v>143.89825000000002</v>
      </c>
      <c r="BH157" s="26">
        <f t="shared" si="241"/>
        <v>1</v>
      </c>
      <c r="BI157" s="23">
        <f t="shared" si="242"/>
        <v>2.1990013397319652E-2</v>
      </c>
      <c r="BJ157" s="27">
        <f t="shared" si="243"/>
        <v>2.2041000182880053</v>
      </c>
      <c r="BK157" s="27">
        <f t="shared" ca="1" si="162"/>
        <v>-1.7123725540938106E-2</v>
      </c>
      <c r="BL157" s="43">
        <f t="shared" ca="1" si="163"/>
        <v>0</v>
      </c>
      <c r="BM157" s="25">
        <f t="shared" si="200"/>
        <v>144.49300166666669</v>
      </c>
      <c r="BN157" s="26">
        <f t="shared" si="244"/>
        <v>0</v>
      </c>
      <c r="BO157" s="23">
        <f t="shared" si="245"/>
        <v>3.6748094004368514E-3</v>
      </c>
      <c r="BP157" s="27">
        <f t="shared" si="246"/>
        <v>2.2974855761075448</v>
      </c>
      <c r="BQ157" s="27">
        <f t="shared" ca="1" si="164"/>
        <v>-1.1757594412727279E-2</v>
      </c>
      <c r="BR157" s="43">
        <f t="shared" ca="1" si="165"/>
        <v>0</v>
      </c>
      <c r="BS157" s="25">
        <f t="shared" si="201"/>
        <v>143.89825000000002</v>
      </c>
      <c r="BT157" s="34">
        <f t="shared" si="247"/>
        <v>0.75</v>
      </c>
      <c r="BU157" s="23">
        <f t="shared" si="248"/>
        <v>1.7411212398098952E-2</v>
      </c>
      <c r="BV157" s="27">
        <f t="shared" si="249"/>
        <v>1.9605179969397546</v>
      </c>
      <c r="BW157" s="27">
        <f t="shared" ca="1" si="166"/>
        <v>-5.4565155197178083E-2</v>
      </c>
      <c r="BX157" s="43">
        <f t="shared" ca="1" si="167"/>
        <v>0</v>
      </c>
      <c r="BY157" s="25">
        <f t="shared" si="202"/>
        <v>150.03451000000001</v>
      </c>
      <c r="BZ157" s="50">
        <f>IF($B156&gt;=BY156,MIN(1,1/$CA$15+BZ156),0)</f>
        <v>1</v>
      </c>
      <c r="CA157" s="23">
        <f t="shared" si="250"/>
        <v>2.1990013397319652E-2</v>
      </c>
      <c r="CB157" s="27">
        <f t="shared" si="251"/>
        <v>1.4045530727989948</v>
      </c>
      <c r="CC157" s="27">
        <f t="shared" ca="1" si="168"/>
        <v>-2.2962612062958687E-2</v>
      </c>
      <c r="CD157" s="43">
        <f t="shared" ca="1" si="169"/>
        <v>0</v>
      </c>
      <c r="CE157" s="25">
        <f t="shared" si="203"/>
        <v>143.57960600000001</v>
      </c>
      <c r="CF157" s="34">
        <f>IF($B156&gt;=CE156,MIN(1,1/$CA$15+CF156),0)</f>
        <v>1</v>
      </c>
      <c r="CG157" s="23">
        <f t="shared" si="252"/>
        <v>2.1990013397319652E-2</v>
      </c>
      <c r="CH157" s="27">
        <f t="shared" si="253"/>
        <v>1.3672859069946144</v>
      </c>
      <c r="CI157" s="27">
        <f t="shared" ca="1" si="170"/>
        <v>-0.14572718366492521</v>
      </c>
      <c r="CJ157" s="43">
        <f t="shared" ca="1" si="171"/>
        <v>0</v>
      </c>
      <c r="CK157" s="25">
        <f t="shared" si="204"/>
        <v>143.89825000000002</v>
      </c>
      <c r="CL157" s="34">
        <f>IF($B156&gt;=CK156,MIN(1,1/$CA$15+CL156),0)</f>
        <v>1</v>
      </c>
      <c r="CM157" s="23">
        <f t="shared" si="254"/>
        <v>2.1990013397319652E-2</v>
      </c>
      <c r="CN157" s="27">
        <f t="shared" si="255"/>
        <v>1.9229005885420256</v>
      </c>
      <c r="CO157" s="27">
        <f t="shared" ca="1" si="172"/>
        <v>-0.11157290168008105</v>
      </c>
      <c r="CP157" s="43">
        <f t="shared" ca="1" si="173"/>
        <v>0</v>
      </c>
      <c r="CQ157" s="25">
        <f t="shared" si="205"/>
        <v>141.85297349999999</v>
      </c>
      <c r="CR157" s="34">
        <f>IF($B156&gt;=CQ156,MIN(1,1/$CA$15+CR156),0)</f>
        <v>1</v>
      </c>
      <c r="CS157" s="23">
        <f t="shared" si="256"/>
        <v>2.1990013397319652E-2</v>
      </c>
      <c r="CT157" s="27">
        <f t="shared" si="257"/>
        <v>1.8873359225215975</v>
      </c>
      <c r="CU157" s="27">
        <f t="shared" ca="1" si="174"/>
        <v>-6.2219019272418796E-2</v>
      </c>
      <c r="CV157" s="43">
        <f t="shared" ca="1" si="175"/>
        <v>0</v>
      </c>
      <c r="CW157" s="25">
        <f t="shared" si="206"/>
        <v>143.89825000000002</v>
      </c>
      <c r="CX157" s="34">
        <f t="shared" si="258"/>
        <v>1</v>
      </c>
      <c r="CY157" s="23">
        <f t="shared" si="259"/>
        <v>2.1990013397319652E-2</v>
      </c>
      <c r="CZ157" s="27">
        <f t="shared" si="260"/>
        <v>1.6417340950682722</v>
      </c>
      <c r="DA157" s="27">
        <f t="shared" ca="1" si="176"/>
        <v>-6.8247855512896027E-2</v>
      </c>
      <c r="DB157" s="43">
        <f t="shared" ca="1" si="177"/>
        <v>0</v>
      </c>
      <c r="DC157" s="25">
        <f t="shared" si="207"/>
        <v>143.89825000000002</v>
      </c>
      <c r="DD157" s="34">
        <f t="shared" si="208"/>
        <v>0.875</v>
      </c>
      <c r="DE157" s="23">
        <f t="shared" si="261"/>
        <v>2.0463746397579419E-2</v>
      </c>
      <c r="DF157" s="27">
        <f t="shared" si="262"/>
        <v>1.7327494297423203</v>
      </c>
      <c r="DG157" s="27">
        <f t="shared" ca="1" si="141"/>
        <v>-5.0776017655983385E-2</v>
      </c>
      <c r="DH157" s="43">
        <f t="shared" ca="1" si="142"/>
        <v>0</v>
      </c>
      <c r="DI157" s="25">
        <f t="shared" si="209"/>
        <v>150.03451000000001</v>
      </c>
      <c r="DJ157" s="26">
        <f>IF(DJ156=0,IF($B156&gt;=$DK$14*DI156,1,0),IF($B156&lt;DI156*$DK$16,0,1))</f>
        <v>1</v>
      </c>
      <c r="DK157" s="23">
        <f t="shared" si="263"/>
        <v>2.1990013397319652E-2</v>
      </c>
      <c r="DL157" s="27">
        <f t="shared" si="264"/>
        <v>2.2758597877250923</v>
      </c>
      <c r="DM157" s="27">
        <f t="shared" ca="1" si="178"/>
        <v>0</v>
      </c>
      <c r="DN157" s="43">
        <f t="shared" ca="1" si="179"/>
        <v>0</v>
      </c>
      <c r="DO157" s="25">
        <f t="shared" si="210"/>
        <v>143.57960600000001</v>
      </c>
      <c r="DP157" s="26">
        <f>IF(DP156=0,IF($B156&gt;=$DK$14*DO156,1,0),IF($B156&lt;DO156*$DK$16,0,1))</f>
        <v>1</v>
      </c>
      <c r="DQ157" s="23">
        <f t="shared" si="265"/>
        <v>2.1990013397319652E-2</v>
      </c>
      <c r="DR157" s="27">
        <f t="shared" si="266"/>
        <v>1.6024799476198086</v>
      </c>
      <c r="DS157" s="27">
        <f t="shared" ca="1" si="180"/>
        <v>-0.19298814592072755</v>
      </c>
      <c r="DT157" s="43">
        <f t="shared" ca="1" si="181"/>
        <v>0</v>
      </c>
      <c r="DU157" s="25">
        <f t="shared" si="211"/>
        <v>143.89825000000002</v>
      </c>
      <c r="DV157" s="26">
        <f>IF(DV156=0,IF($B156&gt;=$DK$14*DU156,1,0),IF($B156&lt;DU156*$DK$16,0,1))</f>
        <v>1</v>
      </c>
      <c r="DW157" s="23">
        <f t="shared" si="267"/>
        <v>2.1990013397319652E-2</v>
      </c>
      <c r="DX157" s="27">
        <f t="shared" si="268"/>
        <v>2.0252481329900771</v>
      </c>
      <c r="DY157" s="27">
        <f t="shared" ca="1" si="182"/>
        <v>-0.11861787426190085</v>
      </c>
      <c r="DZ157" s="43">
        <f t="shared" ca="1" si="183"/>
        <v>0</v>
      </c>
      <c r="EA157" s="25">
        <f t="shared" si="212"/>
        <v>141.85297349999999</v>
      </c>
      <c r="EB157" s="26">
        <f>IF(EB156=0,IF($B156&gt;=$DK$14*EA156,1,0),IF($B156&lt;EA156*$DK$16,0,1))</f>
        <v>1</v>
      </c>
      <c r="EC157" s="23">
        <f t="shared" si="269"/>
        <v>2.1990013397319652E-2</v>
      </c>
      <c r="ED157" s="27">
        <f t="shared" si="270"/>
        <v>2.0220093384948488</v>
      </c>
      <c r="EE157" s="27">
        <f t="shared" ca="1" si="184"/>
        <v>-6.2219019272419018E-2</v>
      </c>
      <c r="EF157" s="43">
        <f t="shared" ca="1" si="185"/>
        <v>0</v>
      </c>
      <c r="EG157" s="25">
        <f t="shared" si="213"/>
        <v>143.89825000000002</v>
      </c>
      <c r="EH157" s="34">
        <f t="shared" si="271"/>
        <v>1</v>
      </c>
      <c r="EI157" s="23">
        <f t="shared" si="272"/>
        <v>2.1990013397319652E-2</v>
      </c>
      <c r="EJ157" s="27">
        <f t="shared" si="273"/>
        <v>1.984334544792165</v>
      </c>
      <c r="EK157" s="27">
        <f t="shared" ca="1" si="186"/>
        <v>-5.3054504856803297E-2</v>
      </c>
      <c r="EL157" s="43">
        <f t="shared" ca="1" si="187"/>
        <v>0</v>
      </c>
      <c r="EM157" s="47"/>
      <c r="EN157" s="47"/>
      <c r="EO157" s="47"/>
      <c r="EP157" s="47"/>
      <c r="EQ157" s="47"/>
      <c r="ER157" s="47"/>
      <c r="ES157" s="47"/>
      <c r="ET157" s="47"/>
      <c r="EU157" s="47"/>
      <c r="EV157" s="47"/>
      <c r="EW157" s="47"/>
      <c r="EX157" s="47"/>
      <c r="EY157" s="47"/>
      <c r="EZ157" s="47"/>
      <c r="FA157" s="25">
        <f t="shared" si="214"/>
        <v>143.89825000000002</v>
      </c>
      <c r="FB157" s="26">
        <f t="shared" si="274"/>
        <v>1</v>
      </c>
      <c r="FC157" s="23">
        <f t="shared" si="275"/>
        <v>2.1990013397319652E-2</v>
      </c>
      <c r="FD157" s="27">
        <f t="shared" si="276"/>
        <v>1.7171218303040601</v>
      </c>
      <c r="FE157" s="27">
        <f t="shared" ca="1" si="188"/>
        <v>-0.3230765564532776</v>
      </c>
      <c r="FF157" s="43">
        <f t="shared" ca="1" si="189"/>
        <v>0</v>
      </c>
      <c r="FG157" s="25">
        <f t="shared" si="215"/>
        <v>143.89825000000002</v>
      </c>
      <c r="FH157" s="26">
        <f t="shared" si="277"/>
        <v>0</v>
      </c>
      <c r="FI157" s="23">
        <f t="shared" si="278"/>
        <v>3.6748094004368514E-3</v>
      </c>
      <c r="FJ157" s="27">
        <f t="shared" si="279"/>
        <v>2.2115884946713162</v>
      </c>
      <c r="FK157" s="27">
        <f t="shared" ca="1" si="190"/>
        <v>0</v>
      </c>
      <c r="FL157" s="43">
        <f t="shared" ca="1" si="191"/>
        <v>0</v>
      </c>
      <c r="FM157" s="47"/>
      <c r="FN157" s="47"/>
    </row>
    <row r="158" spans="1:170" x14ac:dyDescent="0.2">
      <c r="A158" s="30">
        <v>29464</v>
      </c>
      <c r="B158" s="34">
        <v>153.42991000000001</v>
      </c>
      <c r="C158" s="23">
        <v>3.6107566310015216E-3</v>
      </c>
      <c r="D158" s="24">
        <f t="shared" si="143"/>
        <v>1.1628892924066214E-2</v>
      </c>
      <c r="E158" s="25" t="e">
        <f>#N/A</f>
        <v>#N/A</v>
      </c>
      <c r="F158" s="26">
        <v>1</v>
      </c>
      <c r="G158" s="23">
        <f t="shared" si="216"/>
        <v>1.1628892924066214E-2</v>
      </c>
      <c r="H158" s="27">
        <f t="shared" si="217"/>
        <v>1.7438367841462281</v>
      </c>
      <c r="I158" s="27">
        <f t="shared" ca="1" si="144"/>
        <v>0</v>
      </c>
      <c r="J158" s="43">
        <f t="shared" ca="1" si="145"/>
        <v>0</v>
      </c>
      <c r="K158" s="25" t="e">
        <f>#N/A</f>
        <v>#N/A</v>
      </c>
      <c r="L158" s="26">
        <v>0</v>
      </c>
      <c r="M158" s="23">
        <f t="shared" si="218"/>
        <v>3.6107566310015216E-3</v>
      </c>
      <c r="N158" s="27">
        <f t="shared" si="219"/>
        <v>1.644145190429342</v>
      </c>
      <c r="O158" s="27">
        <f t="shared" ca="1" si="146"/>
        <v>0</v>
      </c>
      <c r="P158" s="43">
        <f t="shared" ca="1" si="147"/>
        <v>0</v>
      </c>
      <c r="Q158" s="25">
        <f t="shared" si="192"/>
        <v>145.60094300000003</v>
      </c>
      <c r="R158" s="26">
        <f t="shared" si="220"/>
        <v>1</v>
      </c>
      <c r="S158" s="23">
        <f t="shared" si="221"/>
        <v>1.1628892924066214E-2</v>
      </c>
      <c r="T158" s="27">
        <f t="shared" si="222"/>
        <v>2.0904872636314855</v>
      </c>
      <c r="U158" s="27">
        <f t="shared" ca="1" si="148"/>
        <v>-6.9865556981055899E-2</v>
      </c>
      <c r="V158" s="43">
        <f t="shared" ca="1" si="149"/>
        <v>0</v>
      </c>
      <c r="W158" s="25">
        <f t="shared" si="193"/>
        <v>152.54805500000001</v>
      </c>
      <c r="X158" s="26">
        <f t="shared" si="223"/>
        <v>1</v>
      </c>
      <c r="Y158" s="23">
        <f t="shared" si="224"/>
        <v>1.1628892924066214E-2</v>
      </c>
      <c r="Z158" s="27">
        <f t="shared" si="225"/>
        <v>1.4359394721492789</v>
      </c>
      <c r="AA158" s="27">
        <f t="shared" ca="1" si="150"/>
        <v>0</v>
      </c>
      <c r="AB158" s="43">
        <f t="shared" ca="1" si="151"/>
        <v>0</v>
      </c>
      <c r="AC158" s="25">
        <f t="shared" si="194"/>
        <v>147.58910399999999</v>
      </c>
      <c r="AD158" s="26">
        <f t="shared" si="226"/>
        <v>1</v>
      </c>
      <c r="AE158" s="23">
        <f t="shared" si="227"/>
        <v>1.1628892924066214E-2</v>
      </c>
      <c r="AF158" s="27">
        <f t="shared" si="228"/>
        <v>1.3869262452045041</v>
      </c>
      <c r="AG158" s="27">
        <f t="shared" ca="1" si="152"/>
        <v>-0.1260167832799266</v>
      </c>
      <c r="AH158" s="43">
        <f t="shared" ca="1" si="153"/>
        <v>0</v>
      </c>
      <c r="AI158" s="25">
        <f t="shared" si="195"/>
        <v>145.60094300000003</v>
      </c>
      <c r="AJ158" s="26">
        <f t="shared" si="229"/>
        <v>1</v>
      </c>
      <c r="AK158" s="23">
        <f t="shared" si="230"/>
        <v>1.1628892924066214E-2</v>
      </c>
      <c r="AL158" s="27">
        <f t="shared" si="231"/>
        <v>2.0904872636314855</v>
      </c>
      <c r="AM158" s="27">
        <f t="shared" ca="1" si="154"/>
        <v>-6.9865556981055899E-2</v>
      </c>
      <c r="AN158" s="43">
        <f t="shared" ca="1" si="155"/>
        <v>0</v>
      </c>
      <c r="AO158" s="25">
        <f t="shared" si="196"/>
        <v>145.60094300000003</v>
      </c>
      <c r="AP158" s="34">
        <f t="shared" si="232"/>
        <v>1</v>
      </c>
      <c r="AQ158" s="23">
        <f t="shared" si="233"/>
        <v>1.1628892924066214E-2</v>
      </c>
      <c r="AR158" s="27">
        <f t="shared" si="234"/>
        <v>1.6227850324203037</v>
      </c>
      <c r="AS158" s="27">
        <f t="shared" ca="1" si="156"/>
        <v>-4.6794975117938065E-2</v>
      </c>
      <c r="AT158" s="43">
        <f t="shared" ca="1" si="157"/>
        <v>0</v>
      </c>
      <c r="AU158" s="25">
        <f t="shared" si="197"/>
        <v>147.58910399999999</v>
      </c>
      <c r="AV158" s="26">
        <f t="shared" si="235"/>
        <v>1</v>
      </c>
      <c r="AW158" s="23">
        <f t="shared" si="236"/>
        <v>1.1628892924066214E-2</v>
      </c>
      <c r="AX158" s="27">
        <f t="shared" si="237"/>
        <v>1.4068987590525144</v>
      </c>
      <c r="AY158" s="27">
        <f t="shared" ca="1" si="158"/>
        <v>-0.13579293655582425</v>
      </c>
      <c r="AZ158" s="43">
        <f t="shared" ca="1" si="159"/>
        <v>0</v>
      </c>
      <c r="BA158" s="25">
        <f t="shared" si="198"/>
        <v>147.58910399999999</v>
      </c>
      <c r="BB158" s="26">
        <f t="shared" si="238"/>
        <v>1</v>
      </c>
      <c r="BC158" s="23">
        <f t="shared" si="239"/>
        <v>1.1628892924066214E-2</v>
      </c>
      <c r="BD158" s="27">
        <f t="shared" si="240"/>
        <v>2.0652439024009834</v>
      </c>
      <c r="BE158" s="27">
        <f t="shared" ca="1" si="160"/>
        <v>-7.4983399559779396E-2</v>
      </c>
      <c r="BF158" s="43">
        <f t="shared" ca="1" si="161"/>
        <v>0</v>
      </c>
      <c r="BG158" s="25">
        <f t="shared" si="199"/>
        <v>145.60094300000003</v>
      </c>
      <c r="BH158" s="26">
        <f t="shared" si="241"/>
        <v>1</v>
      </c>
      <c r="BI158" s="23">
        <f t="shared" si="242"/>
        <v>1.1628892924066214E-2</v>
      </c>
      <c r="BJ158" s="27">
        <f t="shared" si="243"/>
        <v>2.2297312613946088</v>
      </c>
      <c r="BK158" s="27">
        <f t="shared" ca="1" si="162"/>
        <v>-5.6939625876486488E-3</v>
      </c>
      <c r="BL158" s="43">
        <f t="shared" ca="1" si="163"/>
        <v>0</v>
      </c>
      <c r="BM158" s="25">
        <f t="shared" si="200"/>
        <v>145.22132333333334</v>
      </c>
      <c r="BN158" s="26">
        <f t="shared" si="244"/>
        <v>0</v>
      </c>
      <c r="BO158" s="23">
        <f t="shared" si="245"/>
        <v>3.6107566310015216E-3</v>
      </c>
      <c r="BP158" s="27">
        <f t="shared" si="246"/>
        <v>2.3057812373861055</v>
      </c>
      <c r="BQ158" s="27">
        <f t="shared" ca="1" si="164"/>
        <v>-8.1892915937161748E-3</v>
      </c>
      <c r="BR158" s="43">
        <f t="shared" ca="1" si="165"/>
        <v>0</v>
      </c>
      <c r="BS158" s="25">
        <f t="shared" si="201"/>
        <v>145.60094300000003</v>
      </c>
      <c r="BT158" s="34">
        <f t="shared" si="247"/>
        <v>0.75</v>
      </c>
      <c r="BU158" s="23">
        <f t="shared" si="248"/>
        <v>9.6243588508000411E-3</v>
      </c>
      <c r="BV158" s="27">
        <f t="shared" si="249"/>
        <v>1.9793867256757545</v>
      </c>
      <c r="BW158" s="27">
        <f t="shared" ca="1" si="166"/>
        <v>-4.546595098074524E-2</v>
      </c>
      <c r="BX158" s="43">
        <f t="shared" ca="1" si="167"/>
        <v>0</v>
      </c>
      <c r="BY158" s="25">
        <f t="shared" si="202"/>
        <v>152.54805500000001</v>
      </c>
      <c r="BZ158" s="50">
        <f>IF($B157&gt;=BY157,MIN(1,1/$CA$15+BZ157),0)</f>
        <v>1</v>
      </c>
      <c r="CA158" s="23">
        <f t="shared" si="250"/>
        <v>1.1628892924066214E-2</v>
      </c>
      <c r="CB158" s="27">
        <f t="shared" si="251"/>
        <v>1.4208864700887425</v>
      </c>
      <c r="CC158" s="27">
        <f t="shared" ca="1" si="168"/>
        <v>-1.1600748895829516E-2</v>
      </c>
      <c r="CD158" s="43">
        <f t="shared" ca="1" si="169"/>
        <v>0</v>
      </c>
      <c r="CE158" s="25">
        <f t="shared" si="203"/>
        <v>147.58910399999999</v>
      </c>
      <c r="CF158" s="34">
        <f>IF($B157&gt;=CE157,MIN(1,1/$CA$15+CF157),0)</f>
        <v>1</v>
      </c>
      <c r="CG158" s="23">
        <f t="shared" si="252"/>
        <v>1.1628892924066214E-2</v>
      </c>
      <c r="CH158" s="27">
        <f t="shared" si="253"/>
        <v>1.3831859284036394</v>
      </c>
      <c r="CI158" s="27">
        <f t="shared" ca="1" si="170"/>
        <v>-0.13579293655582425</v>
      </c>
      <c r="CJ158" s="43">
        <f t="shared" ca="1" si="171"/>
        <v>0</v>
      </c>
      <c r="CK158" s="25">
        <f t="shared" si="204"/>
        <v>145.60094300000003</v>
      </c>
      <c r="CL158" s="34">
        <f>IF($B157&gt;=CK157,MIN(1,1/$CA$15+CL157),0)</f>
        <v>1</v>
      </c>
      <c r="CM158" s="23">
        <f t="shared" si="254"/>
        <v>1.1628892924066214E-2</v>
      </c>
      <c r="CN158" s="27">
        <f t="shared" si="255"/>
        <v>1.9452617935898047</v>
      </c>
      <c r="CO158" s="27">
        <f t="shared" ca="1" si="172"/>
        <v>-0.10124147808287998</v>
      </c>
      <c r="CP158" s="43">
        <f t="shared" ca="1" si="173"/>
        <v>0</v>
      </c>
      <c r="CQ158" s="25">
        <f t="shared" si="205"/>
        <v>142.70658799999998</v>
      </c>
      <c r="CR158" s="34">
        <f>IF($B157&gt;=CQ157,MIN(1,1/$CA$15+CR157),0)</f>
        <v>1</v>
      </c>
      <c r="CS158" s="23">
        <f t="shared" si="256"/>
        <v>1.1628892924066214E-2</v>
      </c>
      <c r="CT158" s="27">
        <f t="shared" si="257"/>
        <v>1.909283549876345</v>
      </c>
      <c r="CU158" s="27">
        <f t="shared" ca="1" si="174"/>
        <v>-5.1313664661311931E-2</v>
      </c>
      <c r="CV158" s="43">
        <f t="shared" ca="1" si="175"/>
        <v>0</v>
      </c>
      <c r="CW158" s="25">
        <f t="shared" si="206"/>
        <v>145.60094300000003</v>
      </c>
      <c r="CX158" s="34">
        <f t="shared" si="258"/>
        <v>1</v>
      </c>
      <c r="CY158" s="23">
        <f t="shared" si="259"/>
        <v>1.1628892924066214E-2</v>
      </c>
      <c r="CZ158" s="27">
        <f t="shared" si="260"/>
        <v>1.6608256450696099</v>
      </c>
      <c r="DA158" s="27">
        <f t="shared" ca="1" si="176"/>
        <v>-5.741260959288641E-2</v>
      </c>
      <c r="DB158" s="43">
        <f t="shared" ca="1" si="177"/>
        <v>0</v>
      </c>
      <c r="DC158" s="25">
        <f t="shared" si="207"/>
        <v>145.60094300000003</v>
      </c>
      <c r="DD158" s="34">
        <f t="shared" si="208"/>
        <v>0.875</v>
      </c>
      <c r="DE158" s="23">
        <f t="shared" si="261"/>
        <v>1.0960714899644156E-2</v>
      </c>
      <c r="DF158" s="27">
        <f t="shared" si="262"/>
        <v>1.7517416022342469</v>
      </c>
      <c r="DG158" s="27">
        <f t="shared" ca="1" si="141"/>
        <v>-4.0371844209605712E-2</v>
      </c>
      <c r="DH158" s="43">
        <f t="shared" ca="1" si="142"/>
        <v>0</v>
      </c>
      <c r="DI158" s="25">
        <f t="shared" si="209"/>
        <v>152.54805500000001</v>
      </c>
      <c r="DJ158" s="26">
        <f>IF(DJ157=0,IF($B157&gt;=$DK$14*DI157,1,0),IF($B157&lt;DI157*$DK$16,0,1))</f>
        <v>1</v>
      </c>
      <c r="DK158" s="23">
        <f t="shared" si="263"/>
        <v>1.1628892924066214E-2</v>
      </c>
      <c r="DL158" s="27">
        <f t="shared" si="264"/>
        <v>2.3023255175067354</v>
      </c>
      <c r="DM158" s="27">
        <f t="shared" ca="1" si="178"/>
        <v>0</v>
      </c>
      <c r="DN158" s="43">
        <f t="shared" ca="1" si="179"/>
        <v>0</v>
      </c>
      <c r="DO158" s="25">
        <f t="shared" si="210"/>
        <v>147.58910399999999</v>
      </c>
      <c r="DP158" s="26">
        <f>IF(DP157=0,IF($B157&gt;=$DK$14*DO157,1,0),IF($B157&lt;DO157*$DK$16,0,1))</f>
        <v>1</v>
      </c>
      <c r="DQ158" s="23">
        <f t="shared" si="265"/>
        <v>1.1628892924066214E-2</v>
      </c>
      <c r="DR158" s="27">
        <f t="shared" si="266"/>
        <v>1.6211150153436427</v>
      </c>
      <c r="DS158" s="27">
        <f t="shared" ca="1" si="180"/>
        <v>-0.18360349148118749</v>
      </c>
      <c r="DT158" s="43">
        <f t="shared" ca="1" si="181"/>
        <v>0</v>
      </c>
      <c r="DU158" s="25">
        <f t="shared" si="211"/>
        <v>145.60094300000003</v>
      </c>
      <c r="DV158" s="26">
        <f>IF(DV157=0,IF($B157&gt;=$DK$14*DU157,1,0),IF($B157&lt;DU157*$DK$16,0,1))</f>
        <v>1</v>
      </c>
      <c r="DW158" s="23">
        <f t="shared" si="267"/>
        <v>1.1628892924066214E-2</v>
      </c>
      <c r="DX158" s="27">
        <f t="shared" si="268"/>
        <v>2.0487995266732839</v>
      </c>
      <c r="DY158" s="27">
        <f t="shared" ca="1" si="182"/>
        <v>-0.10836837589650661</v>
      </c>
      <c r="DZ158" s="43">
        <f t="shared" ca="1" si="183"/>
        <v>0</v>
      </c>
      <c r="EA158" s="25">
        <f t="shared" si="212"/>
        <v>142.70658799999998</v>
      </c>
      <c r="EB158" s="26">
        <f>IF(EB157=0,IF($B157&gt;=$DK$14*EA157,1,0),IF($B157&lt;EA157*$DK$16,0,1))</f>
        <v>1</v>
      </c>
      <c r="EC158" s="23">
        <f t="shared" si="269"/>
        <v>1.1628892924066214E-2</v>
      </c>
      <c r="ED158" s="27">
        <f t="shared" si="270"/>
        <v>2.0455230685836674</v>
      </c>
      <c r="EE158" s="27">
        <f t="shared" ca="1" si="184"/>
        <v>-5.1313664661312153E-2</v>
      </c>
      <c r="EF158" s="43">
        <f t="shared" ca="1" si="185"/>
        <v>0</v>
      </c>
      <c r="EG158" s="25">
        <f t="shared" si="213"/>
        <v>145.60094300000003</v>
      </c>
      <c r="EH158" s="34">
        <f t="shared" si="271"/>
        <v>1</v>
      </c>
      <c r="EI158" s="23">
        <f t="shared" si="272"/>
        <v>1.1628892924066214E-2</v>
      </c>
      <c r="EJ158" s="27">
        <f t="shared" si="273"/>
        <v>2.0074101587390789</v>
      </c>
      <c r="EK158" s="27">
        <f t="shared" ca="1" si="186"/>
        <v>-4.2042577088856059E-2</v>
      </c>
      <c r="EL158" s="43">
        <f t="shared" ca="1" si="187"/>
        <v>0</v>
      </c>
      <c r="EM158" s="47"/>
      <c r="EN158" s="47"/>
      <c r="EO158" s="47"/>
      <c r="EP158" s="47"/>
      <c r="EQ158" s="47"/>
      <c r="ER158" s="47"/>
      <c r="ES158" s="47"/>
      <c r="ET158" s="47"/>
      <c r="EU158" s="47"/>
      <c r="EV158" s="47"/>
      <c r="EW158" s="47"/>
      <c r="EX158" s="47"/>
      <c r="EY158" s="47"/>
      <c r="EZ158" s="47"/>
      <c r="FA158" s="25">
        <f t="shared" si="214"/>
        <v>145.60094300000003</v>
      </c>
      <c r="FB158" s="26">
        <f t="shared" si="274"/>
        <v>1</v>
      </c>
      <c r="FC158" s="23">
        <f t="shared" si="275"/>
        <v>1.1628892924066214E-2</v>
      </c>
      <c r="FD158" s="27">
        <f t="shared" si="276"/>
        <v>1.7370900562062426</v>
      </c>
      <c r="FE158" s="27">
        <f t="shared" ca="1" si="188"/>
        <v>-0.31520468621048259</v>
      </c>
      <c r="FF158" s="43">
        <f t="shared" ca="1" si="189"/>
        <v>0</v>
      </c>
      <c r="FG158" s="25">
        <f t="shared" si="215"/>
        <v>145.60094300000003</v>
      </c>
      <c r="FH158" s="26">
        <f t="shared" si="277"/>
        <v>0</v>
      </c>
      <c r="FI158" s="23">
        <f t="shared" si="278"/>
        <v>3.6107566310015216E-3</v>
      </c>
      <c r="FJ158" s="27">
        <f t="shared" si="279"/>
        <v>2.2195740024934976</v>
      </c>
      <c r="FK158" s="27">
        <f t="shared" ca="1" si="190"/>
        <v>0</v>
      </c>
      <c r="FL158" s="43">
        <f t="shared" ca="1" si="191"/>
        <v>0</v>
      </c>
      <c r="FM158" s="47"/>
      <c r="FN158" s="47"/>
    </row>
    <row r="159" spans="1:170" x14ac:dyDescent="0.2">
      <c r="A159" s="30">
        <v>29494</v>
      </c>
      <c r="B159" s="34">
        <v>157.22082</v>
      </c>
      <c r="C159" s="23">
        <v>3.7787993431004363E-3</v>
      </c>
      <c r="D159" s="24">
        <f t="shared" si="143"/>
        <v>2.4707763955541528E-2</v>
      </c>
      <c r="E159" s="25" t="e">
        <f>#N/A</f>
        <v>#N/A</v>
      </c>
      <c r="F159" s="26">
        <v>1</v>
      </c>
      <c r="G159" s="23">
        <f t="shared" si="216"/>
        <v>2.4707763955541528E-2</v>
      </c>
      <c r="H159" s="27">
        <f t="shared" si="217"/>
        <v>1.7869230917859038</v>
      </c>
      <c r="I159" s="27">
        <f t="shared" ca="1" si="144"/>
        <v>0</v>
      </c>
      <c r="J159" s="43">
        <f t="shared" ca="1" si="145"/>
        <v>0</v>
      </c>
      <c r="K159" s="25" t="e">
        <f>#N/A</f>
        <v>#N/A</v>
      </c>
      <c r="L159" s="26">
        <v>0</v>
      </c>
      <c r="M159" s="23">
        <f t="shared" si="218"/>
        <v>3.7787993431004363E-3</v>
      </c>
      <c r="N159" s="27">
        <f t="shared" si="219"/>
        <v>1.6503580851948982</v>
      </c>
      <c r="O159" s="27">
        <f t="shared" ca="1" si="146"/>
        <v>0</v>
      </c>
      <c r="P159" s="43">
        <f t="shared" ca="1" si="147"/>
        <v>0</v>
      </c>
      <c r="Q159" s="25">
        <f t="shared" si="192"/>
        <v>147.22278800000001</v>
      </c>
      <c r="R159" s="26">
        <f t="shared" si="220"/>
        <v>1</v>
      </c>
      <c r="S159" s="23">
        <f t="shared" si="221"/>
        <v>2.4707763955541528E-2</v>
      </c>
      <c r="T159" s="27">
        <f t="shared" si="222"/>
        <v>2.1421385294933581</v>
      </c>
      <c r="U159" s="27">
        <f t="shared" ca="1" si="148"/>
        <v>-4.6884014716024769E-2</v>
      </c>
      <c r="V159" s="43">
        <f t="shared" ca="1" si="149"/>
        <v>0</v>
      </c>
      <c r="W159" s="25">
        <f t="shared" si="193"/>
        <v>155.32536500000001</v>
      </c>
      <c r="X159" s="26">
        <f t="shared" si="223"/>
        <v>1</v>
      </c>
      <c r="Y159" s="23">
        <f t="shared" si="224"/>
        <v>2.4707763955541528E-2</v>
      </c>
      <c r="Z159" s="27">
        <f t="shared" si="225"/>
        <v>1.471418325681588</v>
      </c>
      <c r="AA159" s="27">
        <f t="shared" ca="1" si="150"/>
        <v>0</v>
      </c>
      <c r="AB159" s="43">
        <f t="shared" ca="1" si="151"/>
        <v>0</v>
      </c>
      <c r="AC159" s="25">
        <f t="shared" si="194"/>
        <v>150.97549599999999</v>
      </c>
      <c r="AD159" s="26">
        <f t="shared" si="226"/>
        <v>1</v>
      </c>
      <c r="AE159" s="23">
        <f t="shared" si="227"/>
        <v>2.4707763955541528E-2</v>
      </c>
      <c r="AF159" s="27">
        <f t="shared" si="228"/>
        <v>1.4211940914947625</v>
      </c>
      <c r="AG159" s="27">
        <f t="shared" ca="1" si="152"/>
        <v>-0.10442261226010219</v>
      </c>
      <c r="AH159" s="43">
        <f t="shared" ca="1" si="153"/>
        <v>0</v>
      </c>
      <c r="AI159" s="25">
        <f t="shared" si="195"/>
        <v>147.22278800000001</v>
      </c>
      <c r="AJ159" s="26">
        <f t="shared" si="229"/>
        <v>1</v>
      </c>
      <c r="AK159" s="23">
        <f t="shared" si="230"/>
        <v>2.4707763955541528E-2</v>
      </c>
      <c r="AL159" s="27">
        <f t="shared" si="231"/>
        <v>2.1421385294933581</v>
      </c>
      <c r="AM159" s="27">
        <f t="shared" ca="1" si="154"/>
        <v>-4.6884014716024769E-2</v>
      </c>
      <c r="AN159" s="43">
        <f t="shared" ca="1" si="155"/>
        <v>0</v>
      </c>
      <c r="AO159" s="25">
        <f t="shared" si="196"/>
        <v>147.22278800000001</v>
      </c>
      <c r="AP159" s="34">
        <f t="shared" si="232"/>
        <v>1</v>
      </c>
      <c r="AQ159" s="23">
        <f t="shared" si="233"/>
        <v>2.4707763955541528E-2</v>
      </c>
      <c r="AR159" s="27">
        <f t="shared" si="234"/>
        <v>1.6628804219519304</v>
      </c>
      <c r="AS159" s="27">
        <f t="shared" ca="1" si="156"/>
        <v>-2.3243410361916017E-2</v>
      </c>
      <c r="AT159" s="43">
        <f t="shared" ca="1" si="157"/>
        <v>0</v>
      </c>
      <c r="AU159" s="25">
        <f t="shared" si="197"/>
        <v>150.97549599999999</v>
      </c>
      <c r="AV159" s="26">
        <f t="shared" si="235"/>
        <v>1</v>
      </c>
      <c r="AW159" s="23">
        <f t="shared" si="236"/>
        <v>2.4707763955541528E-2</v>
      </c>
      <c r="AX159" s="27">
        <f t="shared" si="237"/>
        <v>1.4416600815005283</v>
      </c>
      <c r="AY159" s="27">
        <f t="shared" ca="1" si="158"/>
        <v>-0.11444031242353381</v>
      </c>
      <c r="AZ159" s="43">
        <f t="shared" ca="1" si="159"/>
        <v>0</v>
      </c>
      <c r="BA159" s="25">
        <f t="shared" si="198"/>
        <v>150.97549599999999</v>
      </c>
      <c r="BB159" s="26">
        <f t="shared" si="238"/>
        <v>1</v>
      </c>
      <c r="BC159" s="23">
        <f t="shared" si="239"/>
        <v>2.4707763955541528E-2</v>
      </c>
      <c r="BD159" s="27">
        <f t="shared" si="240"/>
        <v>2.1162714612521283</v>
      </c>
      <c r="BE159" s="27">
        <f t="shared" ca="1" si="160"/>
        <v>-5.2128307741144964E-2</v>
      </c>
      <c r="BF159" s="43">
        <f t="shared" ca="1" si="161"/>
        <v>0</v>
      </c>
      <c r="BG159" s="25">
        <f t="shared" si="199"/>
        <v>147.22278800000001</v>
      </c>
      <c r="BH159" s="26">
        <f t="shared" si="241"/>
        <v>1</v>
      </c>
      <c r="BI159" s="23">
        <f t="shared" si="242"/>
        <v>2.4707763955541528E-2</v>
      </c>
      <c r="BJ159" s="27">
        <f t="shared" si="243"/>
        <v>2.2848229350854385</v>
      </c>
      <c r="BK159" s="27">
        <f t="shared" ca="1" si="162"/>
        <v>0</v>
      </c>
      <c r="BL159" s="43">
        <f t="shared" ca="1" si="163"/>
        <v>0</v>
      </c>
      <c r="BM159" s="25">
        <f t="shared" si="200"/>
        <v>149.19439</v>
      </c>
      <c r="BN159" s="26">
        <f t="shared" si="244"/>
        <v>1</v>
      </c>
      <c r="BO159" s="23">
        <f t="shared" si="245"/>
        <v>2.4707763955541528E-2</v>
      </c>
      <c r="BP159" s="27">
        <f t="shared" si="246"/>
        <v>2.3627519359325579</v>
      </c>
      <c r="BQ159" s="27">
        <f t="shared" ca="1" si="164"/>
        <v>0</v>
      </c>
      <c r="BR159" s="43">
        <f t="shared" ca="1" si="165"/>
        <v>0</v>
      </c>
      <c r="BS159" s="25">
        <f t="shared" si="201"/>
        <v>147.22278800000001</v>
      </c>
      <c r="BT159" s="34">
        <f t="shared" si="247"/>
        <v>1</v>
      </c>
      <c r="BU159" s="23">
        <f t="shared" si="248"/>
        <v>2.4707763955541528E-2</v>
      </c>
      <c r="BV159" s="27">
        <f t="shared" si="249"/>
        <v>2.0282929456704832</v>
      </c>
      <c r="BW159" s="27">
        <f t="shared" ca="1" si="166"/>
        <v>-2.1881549010050239E-2</v>
      </c>
      <c r="BX159" s="43">
        <f t="shared" ca="1" si="167"/>
        <v>0</v>
      </c>
      <c r="BY159" s="25">
        <f t="shared" si="202"/>
        <v>155.32536500000001</v>
      </c>
      <c r="BZ159" s="50">
        <f>IF($B158&gt;=BY158,MIN(1,1/$CA$15+BZ158),0)</f>
        <v>1</v>
      </c>
      <c r="CA159" s="23">
        <f t="shared" si="250"/>
        <v>2.4707763955541528E-2</v>
      </c>
      <c r="CB159" s="27">
        <f t="shared" si="251"/>
        <v>1.4559933975993178</v>
      </c>
      <c r="CC159" s="27">
        <f t="shared" ca="1" si="168"/>
        <v>0</v>
      </c>
      <c r="CD159" s="43">
        <f t="shared" ca="1" si="169"/>
        <v>0</v>
      </c>
      <c r="CE159" s="25">
        <f t="shared" si="203"/>
        <v>150.97549599999999</v>
      </c>
      <c r="CF159" s="34">
        <f>IF($B158&gt;=CE158,MIN(1,1/$CA$15+CF158),0)</f>
        <v>1</v>
      </c>
      <c r="CG159" s="23">
        <f t="shared" si="252"/>
        <v>2.4707763955541528E-2</v>
      </c>
      <c r="CH159" s="27">
        <f t="shared" si="253"/>
        <v>1.4173613598292631</v>
      </c>
      <c r="CI159" s="27">
        <f t="shared" ca="1" si="170"/>
        <v>-0.11444031242353381</v>
      </c>
      <c r="CJ159" s="43">
        <f t="shared" ca="1" si="171"/>
        <v>0</v>
      </c>
      <c r="CK159" s="25">
        <f t="shared" si="204"/>
        <v>147.22278800000001</v>
      </c>
      <c r="CL159" s="34">
        <f>IF($B158&gt;=CK158,MIN(1,1/$CA$15+CL158),0)</f>
        <v>1</v>
      </c>
      <c r="CM159" s="23">
        <f t="shared" si="254"/>
        <v>2.4707763955541528E-2</v>
      </c>
      <c r="CN159" s="27">
        <f t="shared" si="255"/>
        <v>1.9933248628175548</v>
      </c>
      <c r="CO159" s="27">
        <f t="shared" ca="1" si="172"/>
        <v>-7.9035164670320346E-2</v>
      </c>
      <c r="CP159" s="43">
        <f t="shared" ca="1" si="173"/>
        <v>0</v>
      </c>
      <c r="CQ159" s="25">
        <f t="shared" si="205"/>
        <v>143.56028949999998</v>
      </c>
      <c r="CR159" s="34">
        <f>IF($B158&gt;=CQ158,MIN(1,1/$CA$15+CR158),0)</f>
        <v>1</v>
      </c>
      <c r="CS159" s="23">
        <f t="shared" si="256"/>
        <v>2.4707763955541528E-2</v>
      </c>
      <c r="CT159" s="27">
        <f t="shared" si="257"/>
        <v>1.9564576771508881</v>
      </c>
      <c r="CU159" s="27">
        <f t="shared" ca="1" si="174"/>
        <v>-2.7873746619915929E-2</v>
      </c>
      <c r="CV159" s="43">
        <f t="shared" ca="1" si="175"/>
        <v>0</v>
      </c>
      <c r="CW159" s="25">
        <f t="shared" si="206"/>
        <v>147.22278800000001</v>
      </c>
      <c r="CX159" s="34">
        <f t="shared" si="258"/>
        <v>1</v>
      </c>
      <c r="CY159" s="23">
        <f t="shared" si="259"/>
        <v>2.4707763955541528E-2</v>
      </c>
      <c r="CZ159" s="27">
        <f t="shared" si="260"/>
        <v>1.7018609330792998</v>
      </c>
      <c r="DA159" s="27">
        <f t="shared" ca="1" si="176"/>
        <v>-3.4123382843237571E-2</v>
      </c>
      <c r="DB159" s="43">
        <f t="shared" ca="1" si="177"/>
        <v>0</v>
      </c>
      <c r="DC159" s="25">
        <f t="shared" si="207"/>
        <v>147.22278800000001</v>
      </c>
      <c r="DD159" s="34">
        <f t="shared" si="208"/>
        <v>1</v>
      </c>
      <c r="DE159" s="23">
        <f t="shared" si="261"/>
        <v>2.4707763955541528E-2</v>
      </c>
      <c r="DF159" s="27">
        <f t="shared" si="262"/>
        <v>1.7950232202533527</v>
      </c>
      <c r="DG159" s="27">
        <f t="shared" ref="DG159:DG222" ca="1" si="280">IF($A159&lt;=$C$2,0,DF159/MAX(INDIRECT(ADDRESS($B$5,COLUMN(DF159))&amp;":"&amp;ADDRESS(ROW(DF159),COLUMN(DF159))))-1)</f>
        <v>-1.6661578251245146E-2</v>
      </c>
      <c r="DH159" s="43">
        <f t="shared" ref="DH159:DH222" ca="1" si="281">IF($A159&lt;=$C$18,0,DF159/MAX(INDIRECT(ADDRESS($B$21,COLUMN(DF159))&amp;":"&amp;ADDRESS(ROW(DF159),COLUMN(DF159))))-1)</f>
        <v>0</v>
      </c>
      <c r="DI159" s="25">
        <f t="shared" si="209"/>
        <v>155.32536500000001</v>
      </c>
      <c r="DJ159" s="26">
        <f>IF(DJ158=0,IF($B158&gt;=$DK$14*DI158,1,0),IF($B158&lt;DI158*$DK$16,0,1))</f>
        <v>1</v>
      </c>
      <c r="DK159" s="23">
        <f t="shared" si="263"/>
        <v>2.4707763955541528E-2</v>
      </c>
      <c r="DL159" s="27">
        <f t="shared" si="264"/>
        <v>2.3592108329421118</v>
      </c>
      <c r="DM159" s="27">
        <f t="shared" ca="1" si="178"/>
        <v>0</v>
      </c>
      <c r="DN159" s="43">
        <f t="shared" ca="1" si="179"/>
        <v>0</v>
      </c>
      <c r="DO159" s="25">
        <f t="shared" si="210"/>
        <v>150.97549599999999</v>
      </c>
      <c r="DP159" s="26">
        <f>IF(DP158=0,IF($B158&gt;=$DK$14*DO158,1,0),IF($B158&lt;DO158*$DK$16,0,1))</f>
        <v>1</v>
      </c>
      <c r="DQ159" s="23">
        <f t="shared" si="265"/>
        <v>2.4707763955541528E-2</v>
      </c>
      <c r="DR159" s="27">
        <f t="shared" si="266"/>
        <v>1.6611691424875374</v>
      </c>
      <c r="DS159" s="27">
        <f t="shared" ca="1" si="180"/>
        <v>-0.16343215925457644</v>
      </c>
      <c r="DT159" s="43">
        <f t="shared" ca="1" si="181"/>
        <v>0</v>
      </c>
      <c r="DU159" s="25">
        <f t="shared" si="211"/>
        <v>147.22278800000001</v>
      </c>
      <c r="DV159" s="26">
        <f>IF(DV158=0,IF($B158&gt;=$DK$14*DU158,1,0),IF($B158&lt;DU158*$DK$16,0,1))</f>
        <v>1</v>
      </c>
      <c r="DW159" s="23">
        <f t="shared" si="267"/>
        <v>2.4707763955541528E-2</v>
      </c>
      <c r="DX159" s="27">
        <f t="shared" si="268"/>
        <v>2.0994207817705526</v>
      </c>
      <c r="DY159" s="27">
        <f t="shared" ca="1" si="182"/>
        <v>-8.6338152192861339E-2</v>
      </c>
      <c r="DZ159" s="43">
        <f t="shared" ca="1" si="183"/>
        <v>0</v>
      </c>
      <c r="EA159" s="25">
        <f t="shared" si="212"/>
        <v>143.56028949999998</v>
      </c>
      <c r="EB159" s="26">
        <f>IF(EB158=0,IF($B158&gt;=$DK$14*EA158,1,0),IF($B158&lt;EA158*$DK$16,0,1))</f>
        <v>1</v>
      </c>
      <c r="EC159" s="23">
        <f t="shared" si="269"/>
        <v>2.4707763955541528E-2</v>
      </c>
      <c r="ED159" s="27">
        <f t="shared" si="270"/>
        <v>2.0960633697278475</v>
      </c>
      <c r="EE159" s="27">
        <f t="shared" ca="1" si="184"/>
        <v>-2.7873746619916151E-2</v>
      </c>
      <c r="EF159" s="43">
        <f t="shared" ca="1" si="185"/>
        <v>0</v>
      </c>
      <c r="EG159" s="25">
        <f t="shared" si="213"/>
        <v>147.22278800000001</v>
      </c>
      <c r="EH159" s="34">
        <f t="shared" si="271"/>
        <v>1</v>
      </c>
      <c r="EI159" s="23">
        <f t="shared" si="272"/>
        <v>2.4707763955541528E-2</v>
      </c>
      <c r="EJ159" s="27">
        <f t="shared" si="273"/>
        <v>2.05700877510316</v>
      </c>
      <c r="EK159" s="27">
        <f t="shared" ca="1" si="186"/>
        <v>-1.8373591204108752E-2</v>
      </c>
      <c r="EL159" s="43">
        <f t="shared" ca="1" si="187"/>
        <v>0</v>
      </c>
      <c r="EM159" s="47"/>
      <c r="EN159" s="47"/>
      <c r="EO159" s="47"/>
      <c r="EP159" s="47"/>
      <c r="EQ159" s="47"/>
      <c r="ER159" s="47"/>
      <c r="ES159" s="47"/>
      <c r="ET159" s="47"/>
      <c r="EU159" s="47"/>
      <c r="EV159" s="47"/>
      <c r="EW159" s="47"/>
      <c r="EX159" s="47"/>
      <c r="EY159" s="47"/>
      <c r="EZ159" s="47"/>
      <c r="FA159" s="25">
        <f t="shared" si="214"/>
        <v>147.22278800000001</v>
      </c>
      <c r="FB159" s="26">
        <f t="shared" si="274"/>
        <v>1</v>
      </c>
      <c r="FC159" s="23">
        <f t="shared" si="275"/>
        <v>2.4707763955541528E-2</v>
      </c>
      <c r="FD159" s="27">
        <f t="shared" si="276"/>
        <v>1.7800096672845047</v>
      </c>
      <c r="FE159" s="27">
        <f t="shared" ca="1" si="188"/>
        <v>-0.29828492523951022</v>
      </c>
      <c r="FF159" s="43">
        <f t="shared" ca="1" si="189"/>
        <v>0</v>
      </c>
      <c r="FG159" s="25">
        <f t="shared" si="215"/>
        <v>147.22278800000001</v>
      </c>
      <c r="FH159" s="26">
        <f t="shared" si="277"/>
        <v>0</v>
      </c>
      <c r="FI159" s="23">
        <f t="shared" si="278"/>
        <v>3.7787993431004363E-3</v>
      </c>
      <c r="FJ159" s="27">
        <f t="shared" si="279"/>
        <v>2.2279613272760828</v>
      </c>
      <c r="FK159" s="27">
        <f t="shared" ca="1" si="190"/>
        <v>0</v>
      </c>
      <c r="FL159" s="43">
        <f t="shared" ca="1" si="191"/>
        <v>0</v>
      </c>
      <c r="FM159" s="47"/>
      <c r="FN159" s="47"/>
    </row>
    <row r="160" spans="1:170" x14ac:dyDescent="0.2">
      <c r="A160" s="30">
        <v>29525</v>
      </c>
      <c r="B160" s="34">
        <v>160.91757999999999</v>
      </c>
      <c r="C160" s="23">
        <v>3.8906561424316699E-3</v>
      </c>
      <c r="D160" s="24">
        <f t="shared" ref="D160:D223" si="282">B160/B159-1</f>
        <v>2.3513170838315167E-2</v>
      </c>
      <c r="E160" s="25" t="e">
        <f>#N/A</f>
        <v>#N/A</v>
      </c>
      <c r="F160" s="26">
        <v>1</v>
      </c>
      <c r="G160" s="23">
        <f t="shared" si="216"/>
        <v>2.3513170838315167E-2</v>
      </c>
      <c r="H160" s="27">
        <f t="shared" si="217"/>
        <v>1.8289393197179962</v>
      </c>
      <c r="I160" s="27">
        <f t="shared" ref="I160:I223" ca="1" si="283">IF($A160&lt;=$C$2,0,H160/MAX(INDIRECT(ADDRESS($B$5,COLUMN(H160))&amp;":"&amp;ADDRESS(ROW(H160),COLUMN(H160))))-1)</f>
        <v>0</v>
      </c>
      <c r="J160" s="43">
        <f t="shared" ref="J160:J223" ca="1" si="284">IF($A160&lt;=$C$18,0,H160/MAX(INDIRECT(ADDRESS($B$21,COLUMN(H160))&amp;":"&amp;ADDRESS(ROW(H160),COLUMN(H160))))-1)</f>
        <v>0</v>
      </c>
      <c r="K160" s="25" t="e">
        <f>#N/A</f>
        <v>#N/A</v>
      </c>
      <c r="L160" s="26">
        <v>0</v>
      </c>
      <c r="M160" s="23">
        <f t="shared" si="218"/>
        <v>3.8906561424316699E-3</v>
      </c>
      <c r="N160" s="27">
        <f t="shared" si="219"/>
        <v>1.6567790610162736</v>
      </c>
      <c r="O160" s="27">
        <f t="shared" ref="O160:O223" ca="1" si="285">IF($A160&lt;=$C$2,0,N160/MAX(INDIRECT(ADDRESS($B$5,COLUMN(N160))&amp;":"&amp;ADDRESS(ROW(N160),COLUMN(N160))))-1)</f>
        <v>0</v>
      </c>
      <c r="P160" s="43">
        <f t="shared" ref="P160:P223" ca="1" si="286">IF($A160&lt;=$C$18,0,N160/MAX(INDIRECT(ADDRESS($B$21,COLUMN(N160))&amp;":"&amp;ADDRESS(ROW(N160),COLUMN(N160))))-1)</f>
        <v>0</v>
      </c>
      <c r="Q160" s="25">
        <f t="shared" si="192"/>
        <v>148.92466000000002</v>
      </c>
      <c r="R160" s="26">
        <f t="shared" si="220"/>
        <v>1</v>
      </c>
      <c r="S160" s="23">
        <f t="shared" si="221"/>
        <v>2.3513170838315167E-2</v>
      </c>
      <c r="T160" s="27">
        <f t="shared" si="222"/>
        <v>2.1925069986966728</v>
      </c>
      <c r="U160" s="27">
        <f t="shared" ref="U160:U223" ca="1" si="287">IF($A160&lt;=$C$2,0,T160/MAX(INDIRECT(ADDRESS($B$5,COLUMN(T160))&amp;":"&amp;ADDRESS(ROW(T160),COLUMN(T160))))-1)</f>
        <v>-2.4473235725313569E-2</v>
      </c>
      <c r="V160" s="43">
        <f t="shared" ref="V160:V223" ca="1" si="288">IF($A160&lt;=$C$18,0,T160/MAX(INDIRECT(ADDRESS($B$21,COLUMN(T160))&amp;":"&amp;ADDRESS(ROW(T160),COLUMN(T160))))-1)</f>
        <v>0</v>
      </c>
      <c r="W160" s="25">
        <f t="shared" si="193"/>
        <v>159.0692</v>
      </c>
      <c r="X160" s="26">
        <f t="shared" si="223"/>
        <v>1</v>
      </c>
      <c r="Y160" s="23">
        <f t="shared" si="224"/>
        <v>2.3513170838315167E-2</v>
      </c>
      <c r="Z160" s="27">
        <f t="shared" si="225"/>
        <v>1.5060160361479669</v>
      </c>
      <c r="AA160" s="27">
        <f t="shared" ref="AA160:AA223" ca="1" si="289">IF($A160&lt;=$C$2,0,Z160/MAX(INDIRECT(ADDRESS($B$5,COLUMN(Z160))&amp;":"&amp;ADDRESS(ROW(Z160),COLUMN(Z160))))-1)</f>
        <v>0</v>
      </c>
      <c r="AB160" s="43">
        <f t="shared" ref="AB160:AB223" ca="1" si="290">IF($A160&lt;=$C$18,0,Z160/MAX(INDIRECT(ADDRESS($B$21,COLUMN(Z160))&amp;":"&amp;ADDRESS(ROW(Z160),COLUMN(Z160))))-1)</f>
        <v>0</v>
      </c>
      <c r="AC160" s="25">
        <f t="shared" si="194"/>
        <v>154.32746600000002</v>
      </c>
      <c r="AD160" s="26">
        <f t="shared" si="226"/>
        <v>1</v>
      </c>
      <c r="AE160" s="23">
        <f t="shared" si="227"/>
        <v>2.3513170838315167E-2</v>
      </c>
      <c r="AF160" s="27">
        <f t="shared" si="228"/>
        <v>1.454610870962483</v>
      </c>
      <c r="AG160" s="27">
        <f t="shared" ref="AG160:AG223" ca="1" si="291">IF($A160&lt;=$C$2,0,AF160/MAX(INDIRECT(ADDRESS($B$5,COLUMN(AF160))&amp;":"&amp;ADDRESS(ROW(AF160),COLUMN(AF160))))-1)</f>
        <v>-8.3364748143241907E-2</v>
      </c>
      <c r="AH160" s="43">
        <f t="shared" ref="AH160:AH223" ca="1" si="292">IF($A160&lt;=$C$18,0,AF160/MAX(INDIRECT(ADDRESS($B$21,COLUMN(AF160))&amp;":"&amp;ADDRESS(ROW(AF160),COLUMN(AF160))))-1)</f>
        <v>0</v>
      </c>
      <c r="AI160" s="25">
        <f t="shared" si="195"/>
        <v>148.92466000000002</v>
      </c>
      <c r="AJ160" s="26">
        <f t="shared" si="229"/>
        <v>1</v>
      </c>
      <c r="AK160" s="23">
        <f t="shared" si="230"/>
        <v>2.3513170838315167E-2</v>
      </c>
      <c r="AL160" s="27">
        <f t="shared" si="231"/>
        <v>2.1925069986966728</v>
      </c>
      <c r="AM160" s="27">
        <f t="shared" ref="AM160:AM223" ca="1" si="293">IF($A160&lt;=$C$2,0,AL160/MAX(INDIRECT(ADDRESS($B$5,COLUMN(AL160))&amp;":"&amp;ADDRESS(ROW(AL160),COLUMN(AL160))))-1)</f>
        <v>-2.4473235725313569E-2</v>
      </c>
      <c r="AN160" s="43">
        <f t="shared" ref="AN160:AN223" ca="1" si="294">IF($A160&lt;=$C$18,0,AL160/MAX(INDIRECT(ADDRESS($B$21,COLUMN(AL160))&amp;":"&amp;ADDRESS(ROW(AL160),COLUMN(AL160))))-1)</f>
        <v>0</v>
      </c>
      <c r="AO160" s="25">
        <f t="shared" si="196"/>
        <v>148.92466000000002</v>
      </c>
      <c r="AP160" s="34">
        <f t="shared" si="232"/>
        <v>1</v>
      </c>
      <c r="AQ160" s="23">
        <f t="shared" si="233"/>
        <v>2.3513170838315167E-2</v>
      </c>
      <c r="AR160" s="27">
        <f t="shared" si="234"/>
        <v>1.7019800133969758</v>
      </c>
      <c r="AS160" s="27">
        <f t="shared" ref="AS160:AS223" ca="1" si="295">IF($A160&lt;=$C$2,0,AR160/MAX(INDIRECT(ADDRESS($B$5,COLUMN(AR160))&amp;":"&amp;ADDRESS(ROW(AR160),COLUMN(AR160))))-1)</f>
        <v>-2.7676580230562298E-4</v>
      </c>
      <c r="AT160" s="43">
        <f t="shared" ref="AT160:AT223" ca="1" si="296">IF($A160&lt;=$C$18,0,AR160/MAX(INDIRECT(ADDRESS($B$21,COLUMN(AR160))&amp;":"&amp;ADDRESS(ROW(AR160),COLUMN(AR160))))-1)</f>
        <v>0</v>
      </c>
      <c r="AU160" s="25">
        <f t="shared" si="197"/>
        <v>154.32746600000002</v>
      </c>
      <c r="AV160" s="26">
        <f t="shared" si="235"/>
        <v>1</v>
      </c>
      <c r="AW160" s="23">
        <f t="shared" si="236"/>
        <v>2.3513170838315167E-2</v>
      </c>
      <c r="AX160" s="27">
        <f t="shared" si="237"/>
        <v>1.4755580812876297</v>
      </c>
      <c r="AY160" s="27">
        <f t="shared" ref="AY160:AY223" ca="1" si="297">IF($A160&lt;=$C$2,0,AX160/MAX(INDIRECT(ADDRESS($B$5,COLUMN(AX160))&amp;":"&amp;ADDRESS(ROW(AX160),COLUMN(AX160))))-1)</f>
        <v>-9.3617996202023379E-2</v>
      </c>
      <c r="AZ160" s="43">
        <f t="shared" ref="AZ160:AZ223" ca="1" si="298">IF($A160&lt;=$C$18,0,AX160/MAX(INDIRECT(ADDRESS($B$21,COLUMN(AX160))&amp;":"&amp;ADDRESS(ROW(AX160),COLUMN(AX160))))-1)</f>
        <v>0</v>
      </c>
      <c r="BA160" s="25">
        <f t="shared" si="198"/>
        <v>154.32746600000002</v>
      </c>
      <c r="BB160" s="26">
        <f t="shared" si="238"/>
        <v>1</v>
      </c>
      <c r="BC160" s="23">
        <f t="shared" si="239"/>
        <v>2.3513170838315167E-2</v>
      </c>
      <c r="BD160" s="27">
        <f t="shared" si="240"/>
        <v>2.1660317136608005</v>
      </c>
      <c r="BE160" s="27">
        <f t="shared" ref="BE160:BE223" ca="1" si="299">IF($A160&lt;=$C$2,0,BD160/MAX(INDIRECT(ADDRESS($B$5,COLUMN(BD160))&amp;":"&amp;ADDRESS(ROW(BD160),COLUMN(BD160))))-1)</f>
        <v>-2.9840838708259598E-2</v>
      </c>
      <c r="BF160" s="43">
        <f t="shared" ref="BF160:BF223" ca="1" si="300">IF($A160&lt;=$C$18,0,BD160/MAX(INDIRECT(ADDRESS($B$21,COLUMN(BD160))&amp;":"&amp;ADDRESS(ROW(BD160),COLUMN(BD160))))-1)</f>
        <v>0</v>
      </c>
      <c r="BG160" s="25">
        <f t="shared" si="199"/>
        <v>148.92466000000002</v>
      </c>
      <c r="BH160" s="26">
        <f t="shared" si="241"/>
        <v>1</v>
      </c>
      <c r="BI160" s="23">
        <f t="shared" si="242"/>
        <v>2.3513170838315167E-2</v>
      </c>
      <c r="BJ160" s="27">
        <f t="shared" si="243"/>
        <v>2.3385463670934032</v>
      </c>
      <c r="BK160" s="27">
        <f t="shared" ref="BK160:BK223" ca="1" si="301">IF($A160&lt;=$C$2,0,BJ160/MAX(INDIRECT(ADDRESS($B$5,COLUMN(BJ160))&amp;":"&amp;ADDRESS(ROW(BJ160),COLUMN(BJ160))))-1)</f>
        <v>0</v>
      </c>
      <c r="BL160" s="43">
        <f t="shared" ref="BL160:BL223" ca="1" si="302">IF($A160&lt;=$C$18,0,BJ160/MAX(INDIRECT(ADDRESS($B$21,COLUMN(BJ160))&amp;":"&amp;ADDRESS(ROW(BJ160),COLUMN(BJ160))))-1)</f>
        <v>0</v>
      </c>
      <c r="BM160" s="25">
        <f t="shared" si="200"/>
        <v>152.63251</v>
      </c>
      <c r="BN160" s="26">
        <f t="shared" si="244"/>
        <v>1</v>
      </c>
      <c r="BO160" s="23">
        <f t="shared" si="245"/>
        <v>2.3513170838315167E-2</v>
      </c>
      <c r="BP160" s="27">
        <f t="shared" si="246"/>
        <v>2.4183077258507</v>
      </c>
      <c r="BQ160" s="27">
        <f t="shared" ref="BQ160:BQ223" ca="1" si="303">IF($A160&lt;=$C$2,0,BP160/MAX(INDIRECT(ADDRESS($B$5,COLUMN(BP160))&amp;":"&amp;ADDRESS(ROW(BP160),COLUMN(BP160))))-1)</f>
        <v>0</v>
      </c>
      <c r="BR160" s="43">
        <f t="shared" ref="BR160:BR223" ca="1" si="304">IF($A160&lt;=$C$18,0,BP160/MAX(INDIRECT(ADDRESS($B$21,COLUMN(BP160))&amp;":"&amp;ADDRESS(ROW(BP160),COLUMN(BP160))))-1)</f>
        <v>0</v>
      </c>
      <c r="BS160" s="25">
        <f t="shared" si="201"/>
        <v>148.92466000000002</v>
      </c>
      <c r="BT160" s="34">
        <f t="shared" si="247"/>
        <v>1</v>
      </c>
      <c r="BU160" s="23">
        <f t="shared" si="248"/>
        <v>2.3513170838315167E-2</v>
      </c>
      <c r="BV160" s="27">
        <f t="shared" si="249"/>
        <v>2.0759845442121829</v>
      </c>
      <c r="BW160" s="27">
        <f t="shared" ref="BW160:BW223" ca="1" si="305">IF($A160&lt;=$C$2,0,BV160/MAX(INDIRECT(ADDRESS($B$5,COLUMN(BV160))&amp;":"&amp;ADDRESS(ROW(BV160),COLUMN(BV160))))-1)</f>
        <v>0</v>
      </c>
      <c r="BX160" s="43">
        <f t="shared" ref="BX160:BX223" ca="1" si="306">IF($A160&lt;=$C$18,0,BV160/MAX(INDIRECT(ADDRESS($B$21,COLUMN(BV160))&amp;":"&amp;ADDRESS(ROW(BV160),COLUMN(BV160))))-1)</f>
        <v>0</v>
      </c>
      <c r="BY160" s="25">
        <f t="shared" si="202"/>
        <v>159.0692</v>
      </c>
      <c r="BZ160" s="50">
        <f>IF($B159&gt;=BY159,MIN(1,1/$CA$15+BZ159),0)</f>
        <v>1</v>
      </c>
      <c r="CA160" s="23">
        <f t="shared" si="250"/>
        <v>2.3513170838315167E-2</v>
      </c>
      <c r="CB160" s="27">
        <f t="shared" si="251"/>
        <v>1.4902284190965296</v>
      </c>
      <c r="CC160" s="27">
        <f t="shared" ref="CC160:CC223" ca="1" si="307">IF($A160&lt;=$C$2,0,CB160/MAX(INDIRECT(ADDRESS($B$5,COLUMN(CB160))&amp;":"&amp;ADDRESS(ROW(CB160),COLUMN(CB160))))-1)</f>
        <v>0</v>
      </c>
      <c r="CD160" s="43">
        <f t="shared" ref="CD160:CD223" ca="1" si="308">IF($A160&lt;=$C$18,0,CB160/MAX(INDIRECT(ADDRESS($B$21,COLUMN(CB160))&amp;":"&amp;ADDRESS(ROW(CB160),COLUMN(CB160))))-1)</f>
        <v>0</v>
      </c>
      <c r="CE160" s="25">
        <f t="shared" si="203"/>
        <v>154.32746600000002</v>
      </c>
      <c r="CF160" s="34">
        <f>IF($B159&gt;=CE159,MIN(1,1/$CA$15+CF159),0)</f>
        <v>1</v>
      </c>
      <c r="CG160" s="23">
        <f t="shared" si="252"/>
        <v>2.3513170838315167E-2</v>
      </c>
      <c r="CH160" s="27">
        <f t="shared" si="253"/>
        <v>1.4506880196225553</v>
      </c>
      <c r="CI160" s="27">
        <f t="shared" ref="CI160:CI223" ca="1" si="309">IF($A160&lt;=$C$2,0,CH160/MAX(INDIRECT(ADDRESS($B$5,COLUMN(CH160))&amp;":"&amp;ADDRESS(ROW(CH160),COLUMN(CH160))))-1)</f>
        <v>-9.3617996202023379E-2</v>
      </c>
      <c r="CJ160" s="43">
        <f t="shared" ref="CJ160:CJ223" ca="1" si="310">IF($A160&lt;=$C$18,0,CH160/MAX(INDIRECT(ADDRESS($B$21,COLUMN(CH160))&amp;":"&amp;ADDRESS(ROW(CH160),COLUMN(CH160))))-1)</f>
        <v>0</v>
      </c>
      <c r="CK160" s="25">
        <f t="shared" si="204"/>
        <v>148.92466000000002</v>
      </c>
      <c r="CL160" s="34">
        <f>IF($B159&gt;=CK159,MIN(1,1/$CA$15+CL159),0)</f>
        <v>1</v>
      </c>
      <c r="CM160" s="23">
        <f t="shared" si="254"/>
        <v>2.3513170838315167E-2</v>
      </c>
      <c r="CN160" s="27">
        <f t="shared" si="255"/>
        <v>2.0401942508532454</v>
      </c>
      <c r="CO160" s="27">
        <f t="shared" ref="CO160:CO223" ca="1" si="311">IF($A160&lt;=$C$2,0,CN160/MAX(INDIRECT(ADDRESS($B$5,COLUMN(CN160))&amp;":"&amp;ADDRESS(ROW(CN160),COLUMN(CN160))))-1)</f>
        <v>-5.7380361161132765E-2</v>
      </c>
      <c r="CP160" s="43">
        <f t="shared" ref="CP160:CP223" ca="1" si="312">IF($A160&lt;=$C$18,0,CN160/MAX(INDIRECT(ADDRESS($B$21,COLUMN(CN160))&amp;":"&amp;ADDRESS(ROW(CN160),COLUMN(CN160))))-1)</f>
        <v>0</v>
      </c>
      <c r="CQ160" s="25">
        <f t="shared" si="205"/>
        <v>144.92278349999998</v>
      </c>
      <c r="CR160" s="34">
        <f>IF($B159&gt;=CQ159,MIN(1,1/$CA$15+CR159),0)</f>
        <v>1</v>
      </c>
      <c r="CS160" s="23">
        <f t="shared" si="256"/>
        <v>2.3513170838315167E-2</v>
      </c>
      <c r="CT160" s="27">
        <f t="shared" si="257"/>
        <v>2.0024602007516701</v>
      </c>
      <c r="CU160" s="27">
        <f t="shared" ref="CU160:CU223" ca="1" si="313">IF($A160&lt;=$C$2,0,CT160/MAX(INDIRECT(ADDRESS($B$5,COLUMN(CT160))&amp;":"&amp;ADDRESS(ROW(CT160),COLUMN(CT160))))-1)</f>
        <v>-5.0159759477788057E-3</v>
      </c>
      <c r="CV160" s="43">
        <f t="shared" ref="CV160:CV223" ca="1" si="314">IF($A160&lt;=$C$18,0,CT160/MAX(INDIRECT(ADDRESS($B$21,COLUMN(CT160))&amp;":"&amp;ADDRESS(ROW(CT160),COLUMN(CT160))))-1)</f>
        <v>0</v>
      </c>
      <c r="CW160" s="25">
        <f t="shared" si="206"/>
        <v>148.92466000000002</v>
      </c>
      <c r="CX160" s="34">
        <f t="shared" si="258"/>
        <v>1</v>
      </c>
      <c r="CY160" s="23">
        <f t="shared" si="259"/>
        <v>2.3513170838315167E-2</v>
      </c>
      <c r="CZ160" s="27">
        <f t="shared" si="260"/>
        <v>1.7418770799418477</v>
      </c>
      <c r="DA160" s="27">
        <f t="shared" ref="DA160:DA223" ca="1" si="315">IF($A160&lt;=$C$2,0,CZ160/MAX(INDIRECT(ADDRESS($B$5,COLUMN(CZ160))&amp;":"&amp;ADDRESS(ROW(CZ160),COLUMN(CZ160))))-1)</f>
        <v>-1.1412560935296745E-2</v>
      </c>
      <c r="DB160" s="43">
        <f t="shared" ref="DB160:DB223" ca="1" si="316">IF($A160&lt;=$C$18,0,CZ160/MAX(INDIRECT(ADDRESS($B$21,COLUMN(CZ160))&amp;":"&amp;ADDRESS(ROW(CZ160),COLUMN(CZ160))))-1)</f>
        <v>0</v>
      </c>
      <c r="DC160" s="25">
        <f t="shared" si="207"/>
        <v>148.92466000000002</v>
      </c>
      <c r="DD160" s="34">
        <f t="shared" si="208"/>
        <v>1</v>
      </c>
      <c r="DE160" s="23">
        <f t="shared" si="261"/>
        <v>2.3513170838315167E-2</v>
      </c>
      <c r="DF160" s="27">
        <f t="shared" si="262"/>
        <v>1.8372299078899124</v>
      </c>
      <c r="DG160" s="27">
        <f t="shared" ca="1" si="280"/>
        <v>0</v>
      </c>
      <c r="DH160" s="43">
        <f t="shared" ca="1" si="281"/>
        <v>0</v>
      </c>
      <c r="DI160" s="25">
        <f t="shared" si="209"/>
        <v>159.0692</v>
      </c>
      <c r="DJ160" s="26">
        <f>IF(DJ159=0,IF($B159&gt;=$DK$14*DI159,1,0),IF($B159&lt;DI159*$DK$16,0,1))</f>
        <v>1</v>
      </c>
      <c r="DK160" s="23">
        <f t="shared" si="263"/>
        <v>2.3513170838315167E-2</v>
      </c>
      <c r="DL160" s="27">
        <f t="shared" si="264"/>
        <v>2.4146833603006836</v>
      </c>
      <c r="DM160" s="27">
        <f t="shared" ref="DM160:DM223" ca="1" si="317">IF($A160&lt;=$C$2,0,DL160/MAX(INDIRECT(ADDRESS($B$5,COLUMN(DL160))&amp;":"&amp;ADDRESS(ROW(DL160),COLUMN(DL160))))-1)</f>
        <v>0</v>
      </c>
      <c r="DN160" s="43">
        <f t="shared" ref="DN160:DN223" ca="1" si="318">IF($A160&lt;=$C$18,0,DL160/MAX(INDIRECT(ADDRESS($B$21,COLUMN(DL160))&amp;":"&amp;ADDRESS(ROW(DL160),COLUMN(DL160))))-1)</f>
        <v>0</v>
      </c>
      <c r="DO160" s="25">
        <f t="shared" si="210"/>
        <v>154.32746600000002</v>
      </c>
      <c r="DP160" s="26">
        <f>IF(DP159=0,IF($B159&gt;=$DK$14*DO159,1,0),IF($B159&lt;DO159*$DK$16,0,1))</f>
        <v>1</v>
      </c>
      <c r="DQ160" s="23">
        <f t="shared" si="265"/>
        <v>2.3513170838315167E-2</v>
      </c>
      <c r="DR160" s="27">
        <f t="shared" si="266"/>
        <v>1.7002284963261844</v>
      </c>
      <c r="DS160" s="27">
        <f t="shared" ref="DS160:DS223" ca="1" si="319">IF($A160&lt;=$C$2,0,DR160/MAX(INDIRECT(ADDRESS($B$5,COLUMN(DR160))&amp;":"&amp;ADDRESS(ROW(DR160),COLUMN(DR160))))-1)</f>
        <v>-0.14376179669728884</v>
      </c>
      <c r="DT160" s="43">
        <f t="shared" ref="DT160:DT223" ca="1" si="320">IF($A160&lt;=$C$18,0,DR160/MAX(INDIRECT(ADDRESS($B$21,COLUMN(DR160))&amp;":"&amp;ADDRESS(ROW(DR160),COLUMN(DR160))))-1)</f>
        <v>0</v>
      </c>
      <c r="DU160" s="25">
        <f t="shared" si="211"/>
        <v>148.92466000000002</v>
      </c>
      <c r="DV160" s="26">
        <f>IF(DV159=0,IF($B159&gt;=$DK$14*DU159,1,0),IF($B159&lt;DU159*$DK$16,0,1))</f>
        <v>1</v>
      </c>
      <c r="DW160" s="23">
        <f t="shared" si="267"/>
        <v>2.3513170838315167E-2</v>
      </c>
      <c r="DX160" s="27">
        <f t="shared" si="268"/>
        <v>2.148784821273833</v>
      </c>
      <c r="DY160" s="27">
        <f t="shared" ref="DY160:DY223" ca="1" si="321">IF($A160&lt;=$C$2,0,DX160/MAX(INDIRECT(ADDRESS($B$5,COLUMN(DX160))&amp;":"&amp;ADDRESS(ROW(DX160),COLUMN(DX160))))-1)</f>
        <v>-6.4855065076921292E-2</v>
      </c>
      <c r="DZ160" s="43">
        <f t="shared" ref="DZ160:DZ223" ca="1" si="322">IF($A160&lt;=$C$18,0,DX160/MAX(INDIRECT(ADDRESS($B$21,COLUMN(DX160))&amp;":"&amp;ADDRESS(ROW(DX160),COLUMN(DX160))))-1)</f>
        <v>0</v>
      </c>
      <c r="EA160" s="25">
        <f t="shared" si="212"/>
        <v>144.92278349999998</v>
      </c>
      <c r="EB160" s="26">
        <f>IF(EB159=0,IF($B159&gt;=$DK$14*EA159,1,0),IF($B159&lt;EA159*$DK$16,0,1))</f>
        <v>1</v>
      </c>
      <c r="EC160" s="23">
        <f t="shared" si="269"/>
        <v>2.3513170838315167E-2</v>
      </c>
      <c r="ED160" s="27">
        <f t="shared" si="270"/>
        <v>2.1453484658281927</v>
      </c>
      <c r="EE160" s="27">
        <f t="shared" ref="EE160:EE223" ca="1" si="323">IF($A160&lt;=$C$2,0,ED160/MAX(INDIRECT(ADDRESS($B$5,COLUMN(ED160))&amp;":"&amp;ADDRESS(ROW(ED160),COLUMN(ED160))))-1)</f>
        <v>-5.0159759477791388E-3</v>
      </c>
      <c r="EF160" s="43">
        <f t="shared" ref="EF160:EF223" ca="1" si="324">IF($A160&lt;=$C$18,0,ED160/MAX(INDIRECT(ADDRESS($B$21,COLUMN(ED160))&amp;":"&amp;ADDRESS(ROW(ED160),COLUMN(ED160))))-1)</f>
        <v>0</v>
      </c>
      <c r="EG160" s="25">
        <f t="shared" si="213"/>
        <v>148.92466000000002</v>
      </c>
      <c r="EH160" s="34">
        <f t="shared" si="271"/>
        <v>1</v>
      </c>
      <c r="EI160" s="23">
        <f t="shared" si="272"/>
        <v>2.3513170838315167E-2</v>
      </c>
      <c r="EJ160" s="27">
        <f t="shared" si="273"/>
        <v>2.1053755738480739</v>
      </c>
      <c r="EK160" s="27">
        <f t="shared" ref="EK160:EK223" ca="1" si="325">IF($A160&lt;=$C$2,0,EJ160/MAX(INDIRECT(ADDRESS($B$5,COLUMN(EJ160))&amp;":"&amp;ADDRESS(ROW(EJ160),COLUMN(EJ160))))-1)</f>
        <v>0</v>
      </c>
      <c r="EL160" s="43">
        <f t="shared" ref="EL160:EL223" ca="1" si="326">IF($A160&lt;=$C$18,0,EJ160/MAX(INDIRECT(ADDRESS($B$21,COLUMN(EJ160))&amp;":"&amp;ADDRESS(ROW(EJ160),COLUMN(EJ160))))-1)</f>
        <v>0</v>
      </c>
      <c r="EM160" s="47"/>
      <c r="EN160" s="47"/>
      <c r="EO160" s="47"/>
      <c r="EP160" s="47"/>
      <c r="EQ160" s="47"/>
      <c r="ER160" s="47"/>
      <c r="ES160" s="47"/>
      <c r="ET160" s="47"/>
      <c r="EU160" s="47"/>
      <c r="EV160" s="47"/>
      <c r="EW160" s="47"/>
      <c r="EX160" s="47"/>
      <c r="EY160" s="47"/>
      <c r="EZ160" s="47"/>
      <c r="FA160" s="25">
        <f t="shared" si="214"/>
        <v>148.92466000000002</v>
      </c>
      <c r="FB160" s="26">
        <f t="shared" si="274"/>
        <v>1</v>
      </c>
      <c r="FC160" s="23">
        <f t="shared" si="275"/>
        <v>2.3513170838315167E-2</v>
      </c>
      <c r="FD160" s="27">
        <f t="shared" si="276"/>
        <v>1.8218633386852179</v>
      </c>
      <c r="FE160" s="27">
        <f t="shared" ref="FE160:FE223" ca="1" si="327">IF($A160&lt;=$C$2,0,FD160/MAX(INDIRECT(ADDRESS($B$5,COLUMN(FD160))&amp;":"&amp;ADDRESS(ROW(FD160),COLUMN(FD160))))-1)</f>
        <v>-0.28178537880684562</v>
      </c>
      <c r="FF160" s="43">
        <f t="shared" ref="FF160:FF223" ca="1" si="328">IF($A160&lt;=$C$18,0,FD160/MAX(INDIRECT(ADDRESS($B$21,COLUMN(FD160))&amp;":"&amp;ADDRESS(ROW(FD160),COLUMN(FD160))))-1)</f>
        <v>0</v>
      </c>
      <c r="FG160" s="25">
        <f t="shared" si="215"/>
        <v>148.92466000000002</v>
      </c>
      <c r="FH160" s="26">
        <f t="shared" si="277"/>
        <v>0</v>
      </c>
      <c r="FI160" s="23">
        <f t="shared" si="278"/>
        <v>3.8906561424316699E-3</v>
      </c>
      <c r="FJ160" s="27">
        <f t="shared" si="279"/>
        <v>2.2366295586991498</v>
      </c>
      <c r="FK160" s="27">
        <f t="shared" ref="FK160:FK223" ca="1" si="329">IF($A160&lt;=$C$2,0,FJ160/MAX(INDIRECT(ADDRESS($B$5,COLUMN(FJ160))&amp;":"&amp;ADDRESS(ROW(FJ160),COLUMN(FJ160))))-1)</f>
        <v>0</v>
      </c>
      <c r="FL160" s="43">
        <f t="shared" ref="FL160:FL223" ca="1" si="330">IF($A160&lt;=$C$18,0,FJ160/MAX(INDIRECT(ADDRESS($B$21,COLUMN(FJ160))&amp;":"&amp;ADDRESS(ROW(FJ160),COLUMN(FJ160))))-1)</f>
        <v>0</v>
      </c>
      <c r="FM160" s="47"/>
      <c r="FN160" s="47"/>
    </row>
    <row r="161" spans="1:170" x14ac:dyDescent="0.2">
      <c r="A161" s="30">
        <v>29555</v>
      </c>
      <c r="B161" s="34">
        <v>167.89055999999999</v>
      </c>
      <c r="C161" s="23">
        <v>4.3764386567222147E-3</v>
      </c>
      <c r="D161" s="24">
        <f t="shared" si="282"/>
        <v>4.3332617853189204E-2</v>
      </c>
      <c r="E161" s="25" t="e">
        <f>#N/A</f>
        <v>#N/A</v>
      </c>
      <c r="F161" s="26">
        <v>1</v>
      </c>
      <c r="G161" s="23">
        <f t="shared" si="216"/>
        <v>4.3332617853189204E-2</v>
      </c>
      <c r="H161" s="27">
        <f t="shared" si="217"/>
        <v>1.908192048336008</v>
      </c>
      <c r="I161" s="27">
        <f t="shared" ca="1" si="283"/>
        <v>0</v>
      </c>
      <c r="J161" s="43">
        <f t="shared" ca="1" si="284"/>
        <v>0</v>
      </c>
      <c r="K161" s="25" t="e">
        <f>#N/A</f>
        <v>#N/A</v>
      </c>
      <c r="L161" s="26">
        <v>0</v>
      </c>
      <c r="M161" s="23">
        <f t="shared" si="218"/>
        <v>4.3764386567222147E-3</v>
      </c>
      <c r="N161" s="27">
        <f t="shared" si="219"/>
        <v>1.6640298529445532</v>
      </c>
      <c r="O161" s="27">
        <f t="shared" ca="1" si="285"/>
        <v>0</v>
      </c>
      <c r="P161" s="43">
        <f t="shared" ca="1" si="286"/>
        <v>0</v>
      </c>
      <c r="Q161" s="25">
        <f t="shared" si="192"/>
        <v>150.64168800000002</v>
      </c>
      <c r="R161" s="26">
        <f t="shared" si="220"/>
        <v>1</v>
      </c>
      <c r="S161" s="23">
        <f t="shared" si="221"/>
        <v>4.3332617853189204E-2</v>
      </c>
      <c r="T161" s="27">
        <f t="shared" si="222"/>
        <v>2.2875140666116387</v>
      </c>
      <c r="U161" s="27">
        <f t="shared" ca="1" si="287"/>
        <v>0</v>
      </c>
      <c r="V161" s="43">
        <f t="shared" ca="1" si="288"/>
        <v>0</v>
      </c>
      <c r="W161" s="25">
        <f t="shared" si="193"/>
        <v>164.40406999999999</v>
      </c>
      <c r="X161" s="26">
        <f t="shared" si="223"/>
        <v>1</v>
      </c>
      <c r="Y161" s="23">
        <f t="shared" si="224"/>
        <v>4.3332617853189204E-2</v>
      </c>
      <c r="Z161" s="27">
        <f t="shared" si="225"/>
        <v>1.5712756535231416</v>
      </c>
      <c r="AA161" s="27">
        <f t="shared" ca="1" si="289"/>
        <v>0</v>
      </c>
      <c r="AB161" s="43">
        <f t="shared" ca="1" si="290"/>
        <v>0</v>
      </c>
      <c r="AC161" s="25">
        <f t="shared" si="194"/>
        <v>158.22501400000002</v>
      </c>
      <c r="AD161" s="26">
        <f t="shared" si="226"/>
        <v>1</v>
      </c>
      <c r="AE161" s="23">
        <f t="shared" si="227"/>
        <v>4.3332617853189204E-2</v>
      </c>
      <c r="AF161" s="27">
        <f t="shared" si="228"/>
        <v>1.5176429679589949</v>
      </c>
      <c r="AG161" s="27">
        <f t="shared" ca="1" si="291"/>
        <v>-4.3644543063771191E-2</v>
      </c>
      <c r="AH161" s="43">
        <f t="shared" ca="1" si="292"/>
        <v>0</v>
      </c>
      <c r="AI161" s="25">
        <f t="shared" si="195"/>
        <v>150.64168800000002</v>
      </c>
      <c r="AJ161" s="26">
        <f t="shared" si="229"/>
        <v>1</v>
      </c>
      <c r="AK161" s="23">
        <f t="shared" si="230"/>
        <v>4.3332617853189204E-2</v>
      </c>
      <c r="AL161" s="27">
        <f t="shared" si="231"/>
        <v>2.2875140666116387</v>
      </c>
      <c r="AM161" s="27">
        <f t="shared" ca="1" si="293"/>
        <v>0</v>
      </c>
      <c r="AN161" s="43">
        <f t="shared" ca="1" si="294"/>
        <v>0</v>
      </c>
      <c r="AO161" s="25">
        <f t="shared" si="196"/>
        <v>150.64168800000002</v>
      </c>
      <c r="AP161" s="34">
        <f t="shared" si="232"/>
        <v>1</v>
      </c>
      <c r="AQ161" s="23">
        <f t="shared" si="233"/>
        <v>4.3332617853189204E-2</v>
      </c>
      <c r="AR161" s="27">
        <f t="shared" si="234"/>
        <v>1.7757312629112727</v>
      </c>
      <c r="AS161" s="27">
        <f t="shared" ca="1" si="295"/>
        <v>0</v>
      </c>
      <c r="AT161" s="43">
        <f t="shared" ca="1" si="296"/>
        <v>0</v>
      </c>
      <c r="AU161" s="25">
        <f t="shared" si="197"/>
        <v>158.22501400000002</v>
      </c>
      <c r="AV161" s="26">
        <f t="shared" si="235"/>
        <v>1</v>
      </c>
      <c r="AW161" s="23">
        <f t="shared" si="236"/>
        <v>4.3332617853189204E-2</v>
      </c>
      <c r="AX161" s="27">
        <f t="shared" si="237"/>
        <v>1.5394978757442517</v>
      </c>
      <c r="AY161" s="27">
        <f t="shared" ca="1" si="297"/>
        <v>-5.4342091202437715E-2</v>
      </c>
      <c r="AZ161" s="43">
        <f t="shared" ca="1" si="298"/>
        <v>0</v>
      </c>
      <c r="BA161" s="25">
        <f t="shared" si="198"/>
        <v>158.22501400000002</v>
      </c>
      <c r="BB161" s="26">
        <f t="shared" si="238"/>
        <v>1</v>
      </c>
      <c r="BC161" s="23">
        <f t="shared" si="239"/>
        <v>4.3332617853189204E-2</v>
      </c>
      <c r="BD161" s="27">
        <f t="shared" si="240"/>
        <v>2.2598915381667526</v>
      </c>
      <c r="BE161" s="27">
        <f t="shared" ca="1" si="299"/>
        <v>0</v>
      </c>
      <c r="BF161" s="43">
        <f t="shared" ca="1" si="300"/>
        <v>0</v>
      </c>
      <c r="BG161" s="25">
        <f t="shared" si="199"/>
        <v>150.64168800000002</v>
      </c>
      <c r="BH161" s="26">
        <f t="shared" si="241"/>
        <v>1</v>
      </c>
      <c r="BI161" s="23">
        <f t="shared" si="242"/>
        <v>4.3332617853189204E-2</v>
      </c>
      <c r="BJ161" s="27">
        <f t="shared" si="243"/>
        <v>2.4398817031506255</v>
      </c>
      <c r="BK161" s="27">
        <f t="shared" ca="1" si="301"/>
        <v>0</v>
      </c>
      <c r="BL161" s="43">
        <f t="shared" ca="1" si="302"/>
        <v>0</v>
      </c>
      <c r="BM161" s="25">
        <f t="shared" si="200"/>
        <v>156.58798166666668</v>
      </c>
      <c r="BN161" s="26">
        <f t="shared" si="244"/>
        <v>1</v>
      </c>
      <c r="BO161" s="23">
        <f t="shared" si="245"/>
        <v>4.3332617853189204E-2</v>
      </c>
      <c r="BP161" s="27">
        <f t="shared" si="246"/>
        <v>2.5230993303864033</v>
      </c>
      <c r="BQ161" s="27">
        <f t="shared" ca="1" si="303"/>
        <v>0</v>
      </c>
      <c r="BR161" s="43">
        <f t="shared" ca="1" si="304"/>
        <v>0</v>
      </c>
      <c r="BS161" s="25">
        <f t="shared" si="201"/>
        <v>150.64168800000002</v>
      </c>
      <c r="BT161" s="34">
        <f t="shared" si="247"/>
        <v>1</v>
      </c>
      <c r="BU161" s="23">
        <f t="shared" si="248"/>
        <v>4.3332617853189204E-2</v>
      </c>
      <c r="BV161" s="27">
        <f t="shared" si="249"/>
        <v>2.1659423891356564</v>
      </c>
      <c r="BW161" s="27">
        <f t="shared" ca="1" si="305"/>
        <v>0</v>
      </c>
      <c r="BX161" s="43">
        <f t="shared" ca="1" si="306"/>
        <v>0</v>
      </c>
      <c r="BY161" s="25">
        <f t="shared" si="202"/>
        <v>164.40406999999999</v>
      </c>
      <c r="BZ161" s="50">
        <f>IF($B160&gt;=BY160,MIN(1,1/$CA$15+BZ160),0)</f>
        <v>1</v>
      </c>
      <c r="CA161" s="23">
        <f t="shared" si="250"/>
        <v>4.3332617853189204E-2</v>
      </c>
      <c r="CB161" s="27">
        <f t="shared" si="251"/>
        <v>1.5548039176952018</v>
      </c>
      <c r="CC161" s="27">
        <f t="shared" ca="1" si="307"/>
        <v>0</v>
      </c>
      <c r="CD161" s="43">
        <f t="shared" ca="1" si="308"/>
        <v>0</v>
      </c>
      <c r="CE161" s="25">
        <f t="shared" si="203"/>
        <v>158.22501400000002</v>
      </c>
      <c r="CF161" s="34">
        <f>IF($B160&gt;=CE160,MIN(1,1/$CA$15+CF160),0)</f>
        <v>1</v>
      </c>
      <c r="CG161" s="23">
        <f t="shared" si="252"/>
        <v>4.3332617853189204E-2</v>
      </c>
      <c r="CH161" s="27">
        <f t="shared" si="253"/>
        <v>1.5135501292010594</v>
      </c>
      <c r="CI161" s="27">
        <f t="shared" ca="1" si="309"/>
        <v>-5.4342091202437715E-2</v>
      </c>
      <c r="CJ161" s="43">
        <f t="shared" ca="1" si="310"/>
        <v>0</v>
      </c>
      <c r="CK161" s="25">
        <f t="shared" si="204"/>
        <v>150.64168800000002</v>
      </c>
      <c r="CL161" s="34">
        <f>IF($B160&gt;=CK160,MIN(1,1/$CA$15+CL160),0)</f>
        <v>1</v>
      </c>
      <c r="CM161" s="23">
        <f t="shared" si="254"/>
        <v>4.3332617853189204E-2</v>
      </c>
      <c r="CN161" s="27">
        <f t="shared" si="255"/>
        <v>2.1286012086717427</v>
      </c>
      <c r="CO161" s="27">
        <f t="shared" ca="1" si="311"/>
        <v>-1.6534184570416888E-2</v>
      </c>
      <c r="CP161" s="43">
        <f t="shared" ca="1" si="312"/>
        <v>0</v>
      </c>
      <c r="CQ161" s="25">
        <f t="shared" si="205"/>
        <v>146.36912549999994</v>
      </c>
      <c r="CR161" s="34">
        <f>IF($B160&gt;=CQ160,MIN(1,1/$CA$15+CR160),0)</f>
        <v>1</v>
      </c>
      <c r="CS161" s="23">
        <f t="shared" si="256"/>
        <v>4.3332617853189204E-2</v>
      </c>
      <c r="CT161" s="27">
        <f t="shared" si="257"/>
        <v>2.0892320433970628</v>
      </c>
      <c r="CU161" s="27">
        <f t="shared" ca="1" si="313"/>
        <v>0</v>
      </c>
      <c r="CV161" s="43">
        <f t="shared" ca="1" si="314"/>
        <v>0</v>
      </c>
      <c r="CW161" s="25">
        <f t="shared" si="206"/>
        <v>150.64168800000002</v>
      </c>
      <c r="CX161" s="34">
        <f t="shared" si="258"/>
        <v>1</v>
      </c>
      <c r="CY161" s="23">
        <f t="shared" si="259"/>
        <v>4.3332617853189204E-2</v>
      </c>
      <c r="CZ161" s="27">
        <f t="shared" si="260"/>
        <v>1.8173571737941969</v>
      </c>
      <c r="DA161" s="27">
        <f t="shared" ca="1" si="315"/>
        <v>0</v>
      </c>
      <c r="DB161" s="43">
        <f t="shared" ca="1" si="316"/>
        <v>0</v>
      </c>
      <c r="DC161" s="25">
        <f t="shared" si="207"/>
        <v>150.64168800000002</v>
      </c>
      <c r="DD161" s="34">
        <f t="shared" si="208"/>
        <v>1</v>
      </c>
      <c r="DE161" s="23">
        <f t="shared" si="261"/>
        <v>4.3332617853189204E-2</v>
      </c>
      <c r="DF161" s="27">
        <f t="shared" si="262"/>
        <v>1.9168418893969559</v>
      </c>
      <c r="DG161" s="27">
        <f t="shared" ca="1" si="280"/>
        <v>0</v>
      </c>
      <c r="DH161" s="43">
        <f t="shared" ca="1" si="281"/>
        <v>0</v>
      </c>
      <c r="DI161" s="25">
        <f t="shared" si="209"/>
        <v>164.40406999999999</v>
      </c>
      <c r="DJ161" s="26">
        <f>IF(DJ160=0,IF($B160&gt;=$DK$14*DI160,1,0),IF($B160&lt;DI160*$DK$16,0,1))</f>
        <v>1</v>
      </c>
      <c r="DK161" s="23">
        <f t="shared" si="263"/>
        <v>4.3332617853189204E-2</v>
      </c>
      <c r="DL161" s="27">
        <f t="shared" si="264"/>
        <v>2.5193179115890478</v>
      </c>
      <c r="DM161" s="27">
        <f t="shared" ca="1" si="317"/>
        <v>0</v>
      </c>
      <c r="DN161" s="43">
        <f t="shared" ca="1" si="318"/>
        <v>0</v>
      </c>
      <c r="DO161" s="25">
        <f t="shared" si="210"/>
        <v>158.22501400000002</v>
      </c>
      <c r="DP161" s="26">
        <f>IF(DP160=0,IF($B160&gt;=$DK$14*DO160,1,0),IF($B160&lt;DO160*$DK$16,0,1))</f>
        <v>1</v>
      </c>
      <c r="DQ161" s="23">
        <f t="shared" si="265"/>
        <v>4.3332617853189204E-2</v>
      </c>
      <c r="DR161" s="27">
        <f t="shared" si="266"/>
        <v>1.7739038480205895</v>
      </c>
      <c r="DS161" s="27">
        <f t="shared" ca="1" si="319"/>
        <v>-0.10665875384227119</v>
      </c>
      <c r="DT161" s="43">
        <f t="shared" ca="1" si="320"/>
        <v>0</v>
      </c>
      <c r="DU161" s="25">
        <f t="shared" si="211"/>
        <v>150.64168800000002</v>
      </c>
      <c r="DV161" s="26">
        <f>IF(DV160=0,IF($B160&gt;=$DK$14*DU160,1,0),IF($B160&lt;DU160*$DK$16,0,1))</f>
        <v>1</v>
      </c>
      <c r="DW161" s="23">
        <f t="shared" si="267"/>
        <v>4.3332617853189204E-2</v>
      </c>
      <c r="DX161" s="27">
        <f t="shared" si="268"/>
        <v>2.2418972927828253</v>
      </c>
      <c r="DY161" s="27">
        <f t="shared" ca="1" si="321"/>
        <v>-2.4332786974554099E-2</v>
      </c>
      <c r="DZ161" s="43">
        <f t="shared" ca="1" si="322"/>
        <v>0</v>
      </c>
      <c r="EA161" s="25">
        <f t="shared" si="212"/>
        <v>146.36912549999994</v>
      </c>
      <c r="EB161" s="26">
        <f>IF(EB160=0,IF($B160&gt;=$DK$14*EA160,1,0),IF($B160&lt;EA160*$DK$16,0,1))</f>
        <v>1</v>
      </c>
      <c r="EC161" s="23">
        <f t="shared" si="269"/>
        <v>4.3332617853189204E-2</v>
      </c>
      <c r="ED161" s="27">
        <f t="shared" si="270"/>
        <v>2.2383120310598517</v>
      </c>
      <c r="EE161" s="27">
        <f t="shared" ca="1" si="323"/>
        <v>0</v>
      </c>
      <c r="EF161" s="43">
        <f t="shared" ca="1" si="324"/>
        <v>0</v>
      </c>
      <c r="EG161" s="25">
        <f t="shared" si="213"/>
        <v>150.64168800000002</v>
      </c>
      <c r="EH161" s="34">
        <f t="shared" si="271"/>
        <v>1</v>
      </c>
      <c r="EI161" s="23">
        <f t="shared" si="272"/>
        <v>4.3332617853189204E-2</v>
      </c>
      <c r="EJ161" s="27">
        <f t="shared" si="273"/>
        <v>2.1966070090270713</v>
      </c>
      <c r="EK161" s="27">
        <f t="shared" ca="1" si="325"/>
        <v>0</v>
      </c>
      <c r="EL161" s="43">
        <f t="shared" ca="1" si="326"/>
        <v>0</v>
      </c>
      <c r="EM161" s="47"/>
      <c r="EN161" s="47"/>
      <c r="EO161" s="47"/>
      <c r="EP161" s="47"/>
      <c r="EQ161" s="47"/>
      <c r="ER161" s="47"/>
      <c r="ES161" s="47"/>
      <c r="ET161" s="47"/>
      <c r="EU161" s="47"/>
      <c r="EV161" s="47"/>
      <c r="EW161" s="47"/>
      <c r="EX161" s="47"/>
      <c r="EY161" s="47"/>
      <c r="EZ161" s="47"/>
      <c r="FA161" s="25">
        <f t="shared" si="214"/>
        <v>150.64168800000002</v>
      </c>
      <c r="FB161" s="26">
        <f t="shared" si="274"/>
        <v>1</v>
      </c>
      <c r="FC161" s="23">
        <f t="shared" si="275"/>
        <v>4.3332617853189204E-2</v>
      </c>
      <c r="FD161" s="27">
        <f t="shared" si="276"/>
        <v>1.9008094465211998</v>
      </c>
      <c r="FE161" s="27">
        <f t="shared" ca="1" si="327"/>
        <v>-0.25066325909010967</v>
      </c>
      <c r="FF161" s="43">
        <f t="shared" ca="1" si="328"/>
        <v>0</v>
      </c>
      <c r="FG161" s="25">
        <f t="shared" si="215"/>
        <v>150.64168800000002</v>
      </c>
      <c r="FH161" s="26">
        <f t="shared" si="277"/>
        <v>0</v>
      </c>
      <c r="FI161" s="23">
        <f t="shared" si="278"/>
        <v>4.3764386567222147E-3</v>
      </c>
      <c r="FJ161" s="27">
        <f t="shared" si="279"/>
        <v>2.2464180307606085</v>
      </c>
      <c r="FK161" s="27">
        <f t="shared" ca="1" si="329"/>
        <v>0</v>
      </c>
      <c r="FL161" s="43">
        <f t="shared" ca="1" si="330"/>
        <v>0</v>
      </c>
      <c r="FM161" s="47"/>
      <c r="FN161" s="47"/>
    </row>
    <row r="162" spans="1:170" x14ac:dyDescent="0.2">
      <c r="A162" s="30">
        <v>29586</v>
      </c>
      <c r="B162" s="34">
        <v>163.04283000000001</v>
      </c>
      <c r="C162" s="23">
        <v>4.8043294756245913E-3</v>
      </c>
      <c r="D162" s="24">
        <f t="shared" si="282"/>
        <v>-2.8874345287787428E-2</v>
      </c>
      <c r="E162" s="25" t="e">
        <f>#N/A</f>
        <v>#N/A</v>
      </c>
      <c r="F162" s="26">
        <v>1</v>
      </c>
      <c r="G162" s="23">
        <f t="shared" si="216"/>
        <v>-2.8874345287787428E-2</v>
      </c>
      <c r="H162" s="27">
        <f t="shared" si="217"/>
        <v>1.8530942522569438</v>
      </c>
      <c r="I162" s="27">
        <f t="shared" ca="1" si="283"/>
        <v>-2.8874345287787428E-2</v>
      </c>
      <c r="J162" s="43">
        <f t="shared" ca="1" si="284"/>
        <v>0</v>
      </c>
      <c r="K162" s="25" t="e">
        <f>#N/A</f>
        <v>#N/A</v>
      </c>
      <c r="L162" s="26">
        <v>0</v>
      </c>
      <c r="M162" s="23">
        <f t="shared" si="218"/>
        <v>4.8043294756245913E-3</v>
      </c>
      <c r="N162" s="27">
        <f t="shared" si="219"/>
        <v>1.6720244006153739</v>
      </c>
      <c r="O162" s="27">
        <f t="shared" ca="1" si="285"/>
        <v>0</v>
      </c>
      <c r="P162" s="43">
        <f t="shared" ca="1" si="286"/>
        <v>0</v>
      </c>
      <c r="Q162" s="25">
        <f t="shared" si="192"/>
        <v>152.03997300000003</v>
      </c>
      <c r="R162" s="26">
        <f t="shared" si="220"/>
        <v>1</v>
      </c>
      <c r="S162" s="23">
        <f t="shared" si="221"/>
        <v>-2.8874345287787428E-2</v>
      </c>
      <c r="T162" s="27">
        <f t="shared" si="222"/>
        <v>2.2214635956016235</v>
      </c>
      <c r="U162" s="27">
        <f t="shared" ca="1" si="287"/>
        <v>-2.8874345287787428E-2</v>
      </c>
      <c r="V162" s="43">
        <f t="shared" ca="1" si="288"/>
        <v>0</v>
      </c>
      <c r="W162" s="25">
        <f t="shared" si="193"/>
        <v>165.46669500000002</v>
      </c>
      <c r="X162" s="26">
        <f t="shared" si="223"/>
        <v>1</v>
      </c>
      <c r="Y162" s="23">
        <f t="shared" si="224"/>
        <v>-2.8874345287787428E-2</v>
      </c>
      <c r="Z162" s="27">
        <f t="shared" si="225"/>
        <v>1.5259060977610206</v>
      </c>
      <c r="AA162" s="27">
        <f t="shared" ca="1" si="289"/>
        <v>-2.8874345287787428E-2</v>
      </c>
      <c r="AB162" s="43">
        <f t="shared" ca="1" si="290"/>
        <v>0</v>
      </c>
      <c r="AC162" s="25">
        <f t="shared" si="194"/>
        <v>160.50033999999999</v>
      </c>
      <c r="AD162" s="26">
        <f t="shared" si="226"/>
        <v>1</v>
      </c>
      <c r="AE162" s="23">
        <f t="shared" si="227"/>
        <v>-2.8874345287787428E-2</v>
      </c>
      <c r="AF162" s="27">
        <f t="shared" si="228"/>
        <v>1.4738220208785644</v>
      </c>
      <c r="AG162" s="27">
        <f t="shared" ca="1" si="291"/>
        <v>-7.1258680745207581E-2</v>
      </c>
      <c r="AH162" s="43">
        <f t="shared" ca="1" si="292"/>
        <v>0</v>
      </c>
      <c r="AI162" s="25">
        <f t="shared" si="195"/>
        <v>152.03997300000003</v>
      </c>
      <c r="AJ162" s="26">
        <f t="shared" si="229"/>
        <v>1</v>
      </c>
      <c r="AK162" s="23">
        <f t="shared" si="230"/>
        <v>-2.8874345287787428E-2</v>
      </c>
      <c r="AL162" s="27">
        <f t="shared" si="231"/>
        <v>2.2214635956016235</v>
      </c>
      <c r="AM162" s="27">
        <f t="shared" ca="1" si="293"/>
        <v>-2.8874345287787428E-2</v>
      </c>
      <c r="AN162" s="43">
        <f t="shared" ca="1" si="294"/>
        <v>0</v>
      </c>
      <c r="AO162" s="25">
        <f t="shared" si="196"/>
        <v>152.03997300000003</v>
      </c>
      <c r="AP162" s="34">
        <f t="shared" si="232"/>
        <v>1</v>
      </c>
      <c r="AQ162" s="23">
        <f t="shared" si="233"/>
        <v>-2.8874345287787428E-2</v>
      </c>
      <c r="AR162" s="27">
        <f t="shared" si="234"/>
        <v>1.7244581852876537</v>
      </c>
      <c r="AS162" s="27">
        <f t="shared" ca="1" si="295"/>
        <v>-2.8874345287787428E-2</v>
      </c>
      <c r="AT162" s="43">
        <f t="shared" ca="1" si="296"/>
        <v>0</v>
      </c>
      <c r="AU162" s="25">
        <f t="shared" si="197"/>
        <v>160.50033999999999</v>
      </c>
      <c r="AV162" s="26">
        <f t="shared" si="235"/>
        <v>1</v>
      </c>
      <c r="AW162" s="23">
        <f t="shared" si="236"/>
        <v>-2.8874345287787428E-2</v>
      </c>
      <c r="AX162" s="27">
        <f t="shared" si="237"/>
        <v>1.4950458825101969</v>
      </c>
      <c r="AY162" s="27">
        <f t="shared" ca="1" si="297"/>
        <v>-8.1647344185185489E-2</v>
      </c>
      <c r="AZ162" s="43">
        <f t="shared" ca="1" si="298"/>
        <v>0</v>
      </c>
      <c r="BA162" s="25">
        <f t="shared" si="198"/>
        <v>160.50033999999999</v>
      </c>
      <c r="BB162" s="26">
        <f t="shared" si="238"/>
        <v>1</v>
      </c>
      <c r="BC162" s="23">
        <f t="shared" si="239"/>
        <v>-2.8874345287787428E-2</v>
      </c>
      <c r="BD162" s="27">
        <f t="shared" si="240"/>
        <v>2.1946386495807766</v>
      </c>
      <c r="BE162" s="27">
        <f t="shared" ca="1" si="299"/>
        <v>-2.887434528778754E-2</v>
      </c>
      <c r="BF162" s="43">
        <f t="shared" ca="1" si="300"/>
        <v>0</v>
      </c>
      <c r="BG162" s="25">
        <f t="shared" si="199"/>
        <v>152.03997300000003</v>
      </c>
      <c r="BH162" s="26">
        <f t="shared" si="241"/>
        <v>1</v>
      </c>
      <c r="BI162" s="23">
        <f t="shared" si="242"/>
        <v>-2.8874345287787428E-2</v>
      </c>
      <c r="BJ162" s="27">
        <f t="shared" si="243"/>
        <v>2.3694317163924996</v>
      </c>
      <c r="BK162" s="27">
        <f t="shared" ca="1" si="301"/>
        <v>-2.8874345287787317E-2</v>
      </c>
      <c r="BL162" s="43">
        <f t="shared" ca="1" si="302"/>
        <v>0</v>
      </c>
      <c r="BM162" s="25">
        <f t="shared" si="200"/>
        <v>159.02798333333334</v>
      </c>
      <c r="BN162" s="26">
        <f t="shared" si="244"/>
        <v>1</v>
      </c>
      <c r="BO162" s="23">
        <f t="shared" si="245"/>
        <v>-2.8874345287787428E-2</v>
      </c>
      <c r="BP162" s="27">
        <f t="shared" si="246"/>
        <v>2.450246489125441</v>
      </c>
      <c r="BQ162" s="27">
        <f t="shared" ca="1" si="303"/>
        <v>-2.8874345287787428E-2</v>
      </c>
      <c r="BR162" s="43">
        <f t="shared" ca="1" si="304"/>
        <v>0</v>
      </c>
      <c r="BS162" s="25">
        <f t="shared" si="201"/>
        <v>152.03997300000003</v>
      </c>
      <c r="BT162" s="34">
        <f t="shared" si="247"/>
        <v>1</v>
      </c>
      <c r="BU162" s="23">
        <f t="shared" si="248"/>
        <v>-2.8874345287787428E-2</v>
      </c>
      <c r="BV162" s="27">
        <f t="shared" si="249"/>
        <v>2.1034022207182983</v>
      </c>
      <c r="BW162" s="27">
        <f t="shared" ca="1" si="305"/>
        <v>-2.8874345287787428E-2</v>
      </c>
      <c r="BX162" s="43">
        <f t="shared" ca="1" si="306"/>
        <v>0</v>
      </c>
      <c r="BY162" s="25">
        <f t="shared" si="202"/>
        <v>165.46669500000002</v>
      </c>
      <c r="BZ162" s="50">
        <f>IF($B161&gt;=BY161,MIN(1,1/$CA$15+BZ161),0)</f>
        <v>1</v>
      </c>
      <c r="CA162" s="23">
        <f t="shared" si="250"/>
        <v>-2.8874345287787428E-2</v>
      </c>
      <c r="CB162" s="27">
        <f t="shared" si="251"/>
        <v>1.5099099725208658</v>
      </c>
      <c r="CC162" s="27">
        <f t="shared" ca="1" si="307"/>
        <v>-2.887434528778754E-2</v>
      </c>
      <c r="CD162" s="43">
        <f t="shared" ca="1" si="308"/>
        <v>0</v>
      </c>
      <c r="CE162" s="25">
        <f t="shared" si="203"/>
        <v>160.50033999999999</v>
      </c>
      <c r="CF162" s="34">
        <f>IF($B161&gt;=CE161,MIN(1,1/$CA$15+CF161),0)</f>
        <v>1</v>
      </c>
      <c r="CG162" s="23">
        <f t="shared" si="252"/>
        <v>-2.8874345287787428E-2</v>
      </c>
      <c r="CH162" s="27">
        <f t="shared" si="253"/>
        <v>1.4698473601601327</v>
      </c>
      <c r="CI162" s="27">
        <f t="shared" ca="1" si="309"/>
        <v>-8.1647344185185489E-2</v>
      </c>
      <c r="CJ162" s="43">
        <f t="shared" ca="1" si="310"/>
        <v>0</v>
      </c>
      <c r="CK162" s="25">
        <f t="shared" si="204"/>
        <v>152.03997300000003</v>
      </c>
      <c r="CL162" s="34">
        <f>IF($B161&gt;=CK161,MIN(1,1/$CA$15+CL161),0)</f>
        <v>1</v>
      </c>
      <c r="CM162" s="23">
        <f t="shared" si="254"/>
        <v>-2.8874345287787428E-2</v>
      </c>
      <c r="CN162" s="27">
        <f t="shared" si="255"/>
        <v>2.0671392423925532</v>
      </c>
      <c r="CO162" s="27">
        <f t="shared" ca="1" si="311"/>
        <v>-4.493111610386602E-2</v>
      </c>
      <c r="CP162" s="43">
        <f t="shared" ca="1" si="312"/>
        <v>0</v>
      </c>
      <c r="CQ162" s="25">
        <f t="shared" si="205"/>
        <v>147.55170099999995</v>
      </c>
      <c r="CR162" s="34">
        <f>IF($B161&gt;=CQ161,MIN(1,1/$CA$15+CR161),0)</f>
        <v>1</v>
      </c>
      <c r="CS162" s="23">
        <f t="shared" si="256"/>
        <v>-2.8874345287787428E-2</v>
      </c>
      <c r="CT162" s="27">
        <f t="shared" si="257"/>
        <v>2.0289068359897064</v>
      </c>
      <c r="CU162" s="27">
        <f t="shared" ca="1" si="313"/>
        <v>-2.8874345287787317E-2</v>
      </c>
      <c r="CV162" s="43">
        <f t="shared" ca="1" si="314"/>
        <v>0</v>
      </c>
      <c r="CW162" s="25">
        <f t="shared" si="206"/>
        <v>152.03997300000003</v>
      </c>
      <c r="CX162" s="34">
        <f t="shared" si="258"/>
        <v>1</v>
      </c>
      <c r="CY162" s="23">
        <f t="shared" si="259"/>
        <v>-2.8874345287787428E-2</v>
      </c>
      <c r="CZ162" s="27">
        <f t="shared" si="260"/>
        <v>1.7648821752468258</v>
      </c>
      <c r="DA162" s="27">
        <f t="shared" ca="1" si="315"/>
        <v>-2.8874345287787428E-2</v>
      </c>
      <c r="DB162" s="43">
        <f t="shared" ca="1" si="316"/>
        <v>0</v>
      </c>
      <c r="DC162" s="25">
        <f t="shared" si="207"/>
        <v>152.03997300000003</v>
      </c>
      <c r="DD162" s="34">
        <f t="shared" si="208"/>
        <v>1</v>
      </c>
      <c r="DE162" s="23">
        <f t="shared" si="261"/>
        <v>-2.8874345287787428E-2</v>
      </c>
      <c r="DF162" s="27">
        <f t="shared" si="262"/>
        <v>1.8614943348204134</v>
      </c>
      <c r="DG162" s="27">
        <f t="shared" ca="1" si="280"/>
        <v>-2.8874345287787428E-2</v>
      </c>
      <c r="DH162" s="43">
        <f t="shared" ca="1" si="281"/>
        <v>0</v>
      </c>
      <c r="DI162" s="25">
        <f t="shared" si="209"/>
        <v>165.46669500000002</v>
      </c>
      <c r="DJ162" s="26">
        <f>IF(DJ161=0,IF($B161&gt;=$DK$14*DI161,1,0),IF($B161&lt;DI161*$DK$16,0,1))</f>
        <v>1</v>
      </c>
      <c r="DK162" s="23">
        <f t="shared" si="263"/>
        <v>-2.8874345287787428E-2</v>
      </c>
      <c r="DL162" s="27">
        <f t="shared" si="264"/>
        <v>2.446574256320118</v>
      </c>
      <c r="DM162" s="27">
        <f t="shared" ca="1" si="317"/>
        <v>-2.8874345287787428E-2</v>
      </c>
      <c r="DN162" s="43">
        <f t="shared" ca="1" si="318"/>
        <v>0</v>
      </c>
      <c r="DO162" s="25">
        <f t="shared" si="210"/>
        <v>160.50033999999999</v>
      </c>
      <c r="DP162" s="26">
        <f>IF(DP161=0,IF($B161&gt;=$DK$14*DO161,1,0),IF($B161&lt;DO161*$DK$16,0,1))</f>
        <v>1</v>
      </c>
      <c r="DQ162" s="23">
        <f t="shared" si="265"/>
        <v>-2.8874345287787428E-2</v>
      </c>
      <c r="DR162" s="27">
        <f t="shared" si="266"/>
        <v>1.7226835358055081</v>
      </c>
      <c r="DS162" s="27">
        <f t="shared" ca="1" si="319"/>
        <v>-0.13245339744365181</v>
      </c>
      <c r="DT162" s="43">
        <f t="shared" ca="1" si="320"/>
        <v>0</v>
      </c>
      <c r="DU162" s="25">
        <f t="shared" si="211"/>
        <v>152.03997300000003</v>
      </c>
      <c r="DV162" s="26">
        <f>IF(DV161=0,IF($B161&gt;=$DK$14*DU161,1,0),IF($B161&lt;DU161*$DK$16,0,1))</f>
        <v>1</v>
      </c>
      <c r="DW162" s="23">
        <f t="shared" si="267"/>
        <v>-2.8874345287787428E-2</v>
      </c>
      <c r="DX162" s="27">
        <f t="shared" si="268"/>
        <v>2.1771639762512582</v>
      </c>
      <c r="DY162" s="27">
        <f t="shared" ca="1" si="321"/>
        <v>-5.2504538969423975E-2</v>
      </c>
      <c r="DZ162" s="43">
        <f t="shared" ca="1" si="322"/>
        <v>0</v>
      </c>
      <c r="EA162" s="25">
        <f t="shared" si="212"/>
        <v>147.55170099999995</v>
      </c>
      <c r="EB162" s="26">
        <f>IF(EB161=0,IF($B161&gt;=$DK$14*EA161,1,0),IF($B161&lt;EA161*$DK$16,0,1))</f>
        <v>1</v>
      </c>
      <c r="EC162" s="23">
        <f t="shared" si="269"/>
        <v>-2.8874345287787428E-2</v>
      </c>
      <c r="ED162" s="27">
        <f t="shared" si="270"/>
        <v>2.1736822366132209</v>
      </c>
      <c r="EE162" s="27">
        <f t="shared" ca="1" si="323"/>
        <v>-2.8874345287787317E-2</v>
      </c>
      <c r="EF162" s="43">
        <f t="shared" ca="1" si="324"/>
        <v>0</v>
      </c>
      <c r="EG162" s="25">
        <f t="shared" si="213"/>
        <v>152.03997300000003</v>
      </c>
      <c r="EH162" s="34">
        <f t="shared" si="271"/>
        <v>1</v>
      </c>
      <c r="EI162" s="23">
        <f t="shared" si="272"/>
        <v>-2.8874345287787428E-2</v>
      </c>
      <c r="EJ162" s="27">
        <f t="shared" si="273"/>
        <v>2.1331814197868497</v>
      </c>
      <c r="EK162" s="27">
        <f t="shared" ca="1" si="325"/>
        <v>-2.8874345287787428E-2</v>
      </c>
      <c r="EL162" s="43">
        <f t="shared" ca="1" si="326"/>
        <v>0</v>
      </c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25">
        <f t="shared" si="214"/>
        <v>152.03997300000003</v>
      </c>
      <c r="FB162" s="26">
        <f t="shared" si="274"/>
        <v>1</v>
      </c>
      <c r="FC162" s="23">
        <f t="shared" si="275"/>
        <v>-2.8874345287787428E-2</v>
      </c>
      <c r="FD162" s="27">
        <f t="shared" si="276"/>
        <v>1.8459248182360586</v>
      </c>
      <c r="FE162" s="27">
        <f t="shared" ca="1" si="327"/>
        <v>-0.27229986688396712</v>
      </c>
      <c r="FF162" s="43">
        <f t="shared" ca="1" si="328"/>
        <v>0</v>
      </c>
      <c r="FG162" s="25">
        <f t="shared" si="215"/>
        <v>152.03997300000003</v>
      </c>
      <c r="FH162" s="26">
        <f t="shared" si="277"/>
        <v>1</v>
      </c>
      <c r="FI162" s="23">
        <f t="shared" si="278"/>
        <v>-2.8874345287787428E-2</v>
      </c>
      <c r="FJ162" s="27">
        <f t="shared" si="279"/>
        <v>2.1815541808797154</v>
      </c>
      <c r="FK162" s="27">
        <f t="shared" ca="1" si="329"/>
        <v>-2.8874345287787317E-2</v>
      </c>
      <c r="FL162" s="43">
        <f t="shared" ca="1" si="330"/>
        <v>0</v>
      </c>
      <c r="FM162" s="47"/>
      <c r="FN162" s="47"/>
    </row>
    <row r="163" spans="1:170" x14ac:dyDescent="0.2">
      <c r="A163" s="30">
        <v>29617</v>
      </c>
      <c r="B163" s="34">
        <v>161.35245</v>
      </c>
      <c r="C163" s="23">
        <v>5.2774247170594979E-3</v>
      </c>
      <c r="D163" s="24">
        <f t="shared" si="282"/>
        <v>-1.0367705221996038E-2</v>
      </c>
      <c r="E163" s="25" t="e">
        <f>#N/A</f>
        <v>#N/A</v>
      </c>
      <c r="F163" s="26">
        <v>1</v>
      </c>
      <c r="G163" s="23">
        <f t="shared" si="216"/>
        <v>-1.0367705221996038E-2</v>
      </c>
      <c r="H163" s="27">
        <f t="shared" si="217"/>
        <v>1.8338819173009686</v>
      </c>
      <c r="I163" s="27">
        <f t="shared" ca="1" si="283"/>
        <v>-3.8942689809361553E-2</v>
      </c>
      <c r="J163" s="43">
        <f t="shared" ca="1" si="284"/>
        <v>0</v>
      </c>
      <c r="K163" s="25" t="e">
        <f>#N/A</f>
        <v>#N/A</v>
      </c>
      <c r="L163" s="26">
        <v>0</v>
      </c>
      <c r="M163" s="23">
        <f t="shared" si="218"/>
        <v>5.2774247170594979E-3</v>
      </c>
      <c r="N163" s="27">
        <f t="shared" si="219"/>
        <v>1.6808483835147081</v>
      </c>
      <c r="O163" s="27">
        <f t="shared" ca="1" si="285"/>
        <v>0</v>
      </c>
      <c r="P163" s="43">
        <f t="shared" ca="1" si="286"/>
        <v>0</v>
      </c>
      <c r="Q163" s="25">
        <f t="shared" si="192"/>
        <v>154.83697600000002</v>
      </c>
      <c r="R163" s="26">
        <f t="shared" si="220"/>
        <v>1</v>
      </c>
      <c r="S163" s="23">
        <f t="shared" si="221"/>
        <v>-1.0367705221996038E-2</v>
      </c>
      <c r="T163" s="27">
        <f t="shared" si="222"/>
        <v>2.1984321158810305</v>
      </c>
      <c r="U163" s="27">
        <f t="shared" ca="1" si="287"/>
        <v>-3.8942689809361553E-2</v>
      </c>
      <c r="V163" s="43">
        <f t="shared" ca="1" si="288"/>
        <v>0</v>
      </c>
      <c r="W163" s="25">
        <f t="shared" si="193"/>
        <v>162.19764000000001</v>
      </c>
      <c r="X163" s="26">
        <f t="shared" si="223"/>
        <v>0</v>
      </c>
      <c r="Y163" s="23">
        <f t="shared" si="224"/>
        <v>5.2774247170594979E-3</v>
      </c>
      <c r="Z163" s="27">
        <f t="shared" si="225"/>
        <v>1.5339589523172563</v>
      </c>
      <c r="AA163" s="27">
        <f t="shared" ca="1" si="289"/>
        <v>-2.3749302754238588E-2</v>
      </c>
      <c r="AB163" s="43">
        <f t="shared" ca="1" si="290"/>
        <v>0</v>
      </c>
      <c r="AC163" s="25">
        <f t="shared" si="194"/>
        <v>162.08484799999999</v>
      </c>
      <c r="AD163" s="26">
        <f t="shared" si="226"/>
        <v>1</v>
      </c>
      <c r="AE163" s="23">
        <f t="shared" si="227"/>
        <v>-1.0367705221996038E-2</v>
      </c>
      <c r="AF163" s="27">
        <f t="shared" si="228"/>
        <v>1.4585418686164089</v>
      </c>
      <c r="AG163" s="27">
        <f t="shared" ca="1" si="291"/>
        <v>-8.0887596970729003E-2</v>
      </c>
      <c r="AH163" s="43">
        <f t="shared" ca="1" si="292"/>
        <v>0</v>
      </c>
      <c r="AI163" s="25">
        <f t="shared" si="195"/>
        <v>154.83697600000002</v>
      </c>
      <c r="AJ163" s="26">
        <f t="shared" si="229"/>
        <v>1</v>
      </c>
      <c r="AK163" s="23">
        <f t="shared" si="230"/>
        <v>-1.0367705221996038E-2</v>
      </c>
      <c r="AL163" s="27">
        <f t="shared" si="231"/>
        <v>2.1984321158810305</v>
      </c>
      <c r="AM163" s="27">
        <f t="shared" ca="1" si="293"/>
        <v>-3.8942689809361553E-2</v>
      </c>
      <c r="AN163" s="43">
        <f t="shared" ca="1" si="294"/>
        <v>0</v>
      </c>
      <c r="AO163" s="25">
        <f t="shared" si="196"/>
        <v>154.83697600000002</v>
      </c>
      <c r="AP163" s="34">
        <f t="shared" si="232"/>
        <v>0.66666666666666663</v>
      </c>
      <c r="AQ163" s="23">
        <f t="shared" si="233"/>
        <v>-5.1526619089775254E-3</v>
      </c>
      <c r="AR163" s="27">
        <f t="shared" si="234"/>
        <v>1.7155726352826974</v>
      </c>
      <c r="AS163" s="27">
        <f t="shared" ca="1" si="295"/>
        <v>-3.3878227457654009E-2</v>
      </c>
      <c r="AT163" s="43">
        <f t="shared" ca="1" si="296"/>
        <v>0</v>
      </c>
      <c r="AU163" s="25">
        <f t="shared" si="197"/>
        <v>162.08484799999999</v>
      </c>
      <c r="AV163" s="26">
        <f t="shared" si="235"/>
        <v>1</v>
      </c>
      <c r="AW163" s="23">
        <f t="shared" si="236"/>
        <v>-1.0367705221996038E-2</v>
      </c>
      <c r="AX163" s="27">
        <f t="shared" si="237"/>
        <v>1.4795456875069721</v>
      </c>
      <c r="AY163" s="27">
        <f t="shared" ca="1" si="297"/>
        <v>-9.11685538105107E-2</v>
      </c>
      <c r="AZ163" s="43">
        <f t="shared" ca="1" si="298"/>
        <v>0</v>
      </c>
      <c r="BA163" s="25">
        <f t="shared" si="198"/>
        <v>162.08484799999999</v>
      </c>
      <c r="BB163" s="26">
        <f t="shared" si="238"/>
        <v>1</v>
      </c>
      <c r="BC163" s="23">
        <f t="shared" si="239"/>
        <v>-1.0367705221996038E-2</v>
      </c>
      <c r="BD163" s="27">
        <f t="shared" si="240"/>
        <v>2.1718852829931237</v>
      </c>
      <c r="BE163" s="27">
        <f t="shared" ca="1" si="299"/>
        <v>-3.8942689809361553E-2</v>
      </c>
      <c r="BF163" s="43">
        <f t="shared" ca="1" si="300"/>
        <v>0</v>
      </c>
      <c r="BG163" s="25">
        <f t="shared" si="199"/>
        <v>154.83697600000002</v>
      </c>
      <c r="BH163" s="26">
        <f t="shared" si="241"/>
        <v>1</v>
      </c>
      <c r="BI163" s="23">
        <f t="shared" si="242"/>
        <v>-1.0367705221996038E-2</v>
      </c>
      <c r="BJ163" s="27">
        <f t="shared" si="243"/>
        <v>2.3448661468132941</v>
      </c>
      <c r="BK163" s="27">
        <f t="shared" ca="1" si="301"/>
        <v>-3.8942689809361442E-2</v>
      </c>
      <c r="BL163" s="43">
        <f t="shared" ca="1" si="302"/>
        <v>0</v>
      </c>
      <c r="BM163" s="25">
        <f t="shared" si="200"/>
        <v>160.64235833333331</v>
      </c>
      <c r="BN163" s="26">
        <f t="shared" si="244"/>
        <v>1</v>
      </c>
      <c r="BO163" s="23">
        <f t="shared" si="245"/>
        <v>-1.0367705221996038E-2</v>
      </c>
      <c r="BP163" s="27">
        <f t="shared" si="246"/>
        <v>2.4248430558049576</v>
      </c>
      <c r="BQ163" s="27">
        <f t="shared" ca="1" si="303"/>
        <v>-3.8942689809361664E-2</v>
      </c>
      <c r="BR163" s="43">
        <f t="shared" ca="1" si="304"/>
        <v>0</v>
      </c>
      <c r="BS163" s="25">
        <f t="shared" si="201"/>
        <v>154.83697600000002</v>
      </c>
      <c r="BT163" s="34">
        <f t="shared" si="247"/>
        <v>1</v>
      </c>
      <c r="BU163" s="23">
        <f t="shared" si="248"/>
        <v>-1.0367705221996038E-2</v>
      </c>
      <c r="BV163" s="27">
        <f t="shared" si="249"/>
        <v>2.0815947665305989</v>
      </c>
      <c r="BW163" s="27">
        <f t="shared" ca="1" si="305"/>
        <v>-3.8942689809361553E-2</v>
      </c>
      <c r="BX163" s="43">
        <f t="shared" ca="1" si="306"/>
        <v>0</v>
      </c>
      <c r="BY163" s="25">
        <f t="shared" si="202"/>
        <v>162.19764000000001</v>
      </c>
      <c r="BZ163" s="50">
        <f>IF($B162&gt;=BY162,MIN(1,1/$CA$15+BZ162),0)</f>
        <v>0</v>
      </c>
      <c r="CA163" s="23">
        <f t="shared" si="250"/>
        <v>5.2774247170594979E-3</v>
      </c>
      <c r="CB163" s="27">
        <f t="shared" si="251"/>
        <v>1.517878408730382</v>
      </c>
      <c r="CC163" s="27">
        <f t="shared" ca="1" si="307"/>
        <v>-2.3749302754238699E-2</v>
      </c>
      <c r="CD163" s="43">
        <f t="shared" ca="1" si="308"/>
        <v>0</v>
      </c>
      <c r="CE163" s="25">
        <f t="shared" si="203"/>
        <v>162.08484799999999</v>
      </c>
      <c r="CF163" s="34">
        <f>IF($B162&gt;=CE162,MIN(1,1/$CA$15+CF162),0)</f>
        <v>1</v>
      </c>
      <c r="CG163" s="23">
        <f t="shared" si="252"/>
        <v>-1.0367705221996038E-2</v>
      </c>
      <c r="CH163" s="27">
        <f t="shared" si="253"/>
        <v>1.4546084160086634</v>
      </c>
      <c r="CI163" s="27">
        <f t="shared" ca="1" si="309"/>
        <v>-9.11685538105107E-2</v>
      </c>
      <c r="CJ163" s="43">
        <f t="shared" ca="1" si="310"/>
        <v>0</v>
      </c>
      <c r="CK163" s="25">
        <f t="shared" si="204"/>
        <v>154.83697600000002</v>
      </c>
      <c r="CL163" s="34">
        <f>IF($B162&gt;=CK162,MIN(1,1/$CA$15+CL162),0)</f>
        <v>1</v>
      </c>
      <c r="CM163" s="23">
        <f t="shared" si="254"/>
        <v>-1.0367705221996038E-2</v>
      </c>
      <c r="CN163" s="27">
        <f t="shared" si="255"/>
        <v>2.0457077520746072</v>
      </c>
      <c r="CO163" s="27">
        <f t="shared" ca="1" si="311"/>
        <v>-5.4832988758801826E-2</v>
      </c>
      <c r="CP163" s="43">
        <f t="shared" ca="1" si="312"/>
        <v>0</v>
      </c>
      <c r="CQ163" s="25">
        <f t="shared" si="205"/>
        <v>148.82008099999996</v>
      </c>
      <c r="CR163" s="34">
        <f>IF($B162&gt;=CQ162,MIN(1,1/$CA$15+CR162),0)</f>
        <v>1</v>
      </c>
      <c r="CS163" s="23">
        <f t="shared" si="256"/>
        <v>-1.0367705221996038E-2</v>
      </c>
      <c r="CT163" s="27">
        <f t="shared" si="257"/>
        <v>2.0078717279912723</v>
      </c>
      <c r="CU163" s="27">
        <f t="shared" ca="1" si="313"/>
        <v>-3.8942689809361553E-2</v>
      </c>
      <c r="CV163" s="43">
        <f t="shared" ca="1" si="314"/>
        <v>0</v>
      </c>
      <c r="CW163" s="25">
        <f t="shared" si="206"/>
        <v>154.83697600000002</v>
      </c>
      <c r="CX163" s="34">
        <f t="shared" si="258"/>
        <v>0.75</v>
      </c>
      <c r="CY163" s="23">
        <f t="shared" si="259"/>
        <v>-6.4564227372321537E-3</v>
      </c>
      <c r="CZ163" s="27">
        <f t="shared" si="260"/>
        <v>1.7534873498420265</v>
      </c>
      <c r="DA163" s="27">
        <f t="shared" ca="1" si="315"/>
        <v>-3.5144343045580784E-2</v>
      </c>
      <c r="DB163" s="43">
        <f t="shared" ca="1" si="316"/>
        <v>0</v>
      </c>
      <c r="DC163" s="25">
        <f t="shared" si="207"/>
        <v>154.83697600000002</v>
      </c>
      <c r="DD163" s="34">
        <f t="shared" si="208"/>
        <v>0.83333333333333326</v>
      </c>
      <c r="DE163" s="23">
        <f t="shared" si="261"/>
        <v>-7.3255966227352386E-3</v>
      </c>
      <c r="DF163" s="27">
        <f t="shared" si="262"/>
        <v>1.8478577782080121</v>
      </c>
      <c r="DG163" s="27">
        <f t="shared" ca="1" si="280"/>
        <v>-3.5988420104198782E-2</v>
      </c>
      <c r="DH163" s="43">
        <f t="shared" ca="1" si="281"/>
        <v>0</v>
      </c>
      <c r="DI163" s="25">
        <f t="shared" si="209"/>
        <v>162.19764000000001</v>
      </c>
      <c r="DJ163" s="26">
        <f>IF(DJ162=0,IF($B162&gt;=$DK$14*DI162,1,0),IF($B162&lt;DI162*$DK$16,0,1))</f>
        <v>0</v>
      </c>
      <c r="DK163" s="23">
        <f t="shared" si="263"/>
        <v>5.2774247170594979E-3</v>
      </c>
      <c r="DL163" s="27">
        <f t="shared" si="264"/>
        <v>2.4594858677725431</v>
      </c>
      <c r="DM163" s="27">
        <f t="shared" ca="1" si="317"/>
        <v>-2.3749302754238699E-2</v>
      </c>
      <c r="DN163" s="43">
        <f t="shared" ca="1" si="318"/>
        <v>0</v>
      </c>
      <c r="DO163" s="25">
        <f t="shared" si="210"/>
        <v>162.08484799999999</v>
      </c>
      <c r="DP163" s="26">
        <f>IF(DP162=0,IF($B162&gt;=$DK$14*DO162,1,0),IF($B162&lt;DO162*$DK$16,0,1))</f>
        <v>1</v>
      </c>
      <c r="DQ163" s="23">
        <f t="shared" si="265"/>
        <v>-1.0367705221996038E-2</v>
      </c>
      <c r="DR163" s="27">
        <f t="shared" si="266"/>
        <v>1.7048232607154907</v>
      </c>
      <c r="DS163" s="27">
        <f t="shared" ca="1" si="319"/>
        <v>-0.14144786488530015</v>
      </c>
      <c r="DT163" s="43">
        <f t="shared" ca="1" si="320"/>
        <v>0</v>
      </c>
      <c r="DU163" s="25">
        <f t="shared" si="211"/>
        <v>154.83697600000002</v>
      </c>
      <c r="DV163" s="26">
        <f>IF(DV162=0,IF($B162&gt;=$DK$14*DU162,1,0),IF($B162&lt;DU162*$DK$16,0,1))</f>
        <v>1</v>
      </c>
      <c r="DW163" s="23">
        <f t="shared" si="267"/>
        <v>-1.0367705221996038E-2</v>
      </c>
      <c r="DX163" s="27">
        <f t="shared" si="268"/>
        <v>2.1545917819255362</v>
      </c>
      <c r="DY163" s="27">
        <f t="shared" ca="1" si="321"/>
        <v>-6.2327892608568303E-2</v>
      </c>
      <c r="DZ163" s="43">
        <f t="shared" ca="1" si="322"/>
        <v>0</v>
      </c>
      <c r="EA163" s="25">
        <f t="shared" si="212"/>
        <v>148.82008099999996</v>
      </c>
      <c r="EB163" s="26">
        <f>IF(EB162=0,IF($B162&gt;=$DK$14*EA162,1,0),IF($B162&lt;EA162*$DK$16,0,1))</f>
        <v>1</v>
      </c>
      <c r="EC163" s="23">
        <f t="shared" si="269"/>
        <v>-1.0367705221996038E-2</v>
      </c>
      <c r="ED163" s="27">
        <f t="shared" si="270"/>
        <v>2.1511461399377261</v>
      </c>
      <c r="EE163" s="27">
        <f t="shared" ca="1" si="323"/>
        <v>-3.8942689809361442E-2</v>
      </c>
      <c r="EF163" s="43">
        <f t="shared" ca="1" si="324"/>
        <v>0</v>
      </c>
      <c r="EG163" s="25">
        <f t="shared" si="213"/>
        <v>154.83697600000002</v>
      </c>
      <c r="EH163" s="34">
        <f t="shared" si="271"/>
        <v>0.75</v>
      </c>
      <c r="EI163" s="23">
        <f t="shared" si="272"/>
        <v>-6.4564227372321537E-3</v>
      </c>
      <c r="EJ163" s="27">
        <f t="shared" si="273"/>
        <v>2.119408698765497</v>
      </c>
      <c r="EK163" s="27">
        <f t="shared" ca="1" si="325"/>
        <v>-3.5144343045580673E-2</v>
      </c>
      <c r="EL163" s="43">
        <f t="shared" ca="1" si="326"/>
        <v>0</v>
      </c>
      <c r="EM163" s="47"/>
      <c r="EN163" s="47"/>
      <c r="EO163" s="47"/>
      <c r="EP163" s="47"/>
      <c r="EQ163" s="47"/>
      <c r="ER163" s="47"/>
      <c r="ES163" s="47"/>
      <c r="ET163" s="47"/>
      <c r="EU163" s="47"/>
      <c r="EV163" s="47"/>
      <c r="EW163" s="47"/>
      <c r="EX163" s="47"/>
      <c r="EY163" s="47"/>
      <c r="EZ163" s="47"/>
      <c r="FA163" s="25">
        <f t="shared" si="214"/>
        <v>154.83697600000002</v>
      </c>
      <c r="FB163" s="26">
        <f t="shared" si="274"/>
        <v>1</v>
      </c>
      <c r="FC163" s="23">
        <f t="shared" si="275"/>
        <v>-1.0367705221996038E-2</v>
      </c>
      <c r="FD163" s="27">
        <f t="shared" si="276"/>
        <v>1.8267868138586205</v>
      </c>
      <c r="FE163" s="27">
        <f t="shared" ca="1" si="327"/>
        <v>-0.27984444735412151</v>
      </c>
      <c r="FF163" s="43">
        <f t="shared" ca="1" si="328"/>
        <v>0</v>
      </c>
      <c r="FG163" s="25">
        <f t="shared" si="215"/>
        <v>154.83697600000002</v>
      </c>
      <c r="FH163" s="26">
        <f t="shared" si="277"/>
        <v>1</v>
      </c>
      <c r="FI163" s="23">
        <f t="shared" si="278"/>
        <v>-1.0367705221996038E-2</v>
      </c>
      <c r="FJ163" s="27">
        <f t="shared" si="279"/>
        <v>2.1589364702065414</v>
      </c>
      <c r="FK163" s="27">
        <f t="shared" ca="1" si="329"/>
        <v>-3.8942689809361553E-2</v>
      </c>
      <c r="FL163" s="43">
        <f t="shared" ca="1" si="330"/>
        <v>0</v>
      </c>
      <c r="FM163" s="47"/>
      <c r="FN163" s="47"/>
    </row>
    <row r="164" spans="1:170" x14ac:dyDescent="0.2">
      <c r="A164" s="30">
        <v>29645</v>
      </c>
      <c r="B164" s="34">
        <v>166.80114</v>
      </c>
      <c r="C164" s="23">
        <v>6.0293200976822003E-3</v>
      </c>
      <c r="D164" s="24">
        <f t="shared" si="282"/>
        <v>3.3768870568745557E-2</v>
      </c>
      <c r="E164" s="25" t="e">
        <f>#N/A</f>
        <v>#N/A</v>
      </c>
      <c r="F164" s="26">
        <v>1</v>
      </c>
      <c r="G164" s="23">
        <f t="shared" si="216"/>
        <v>3.3768870568745557E-2</v>
      </c>
      <c r="H164" s="27">
        <f t="shared" si="217"/>
        <v>1.8958100384046679</v>
      </c>
      <c r="I164" s="27">
        <f t="shared" ca="1" si="283"/>
        <v>-6.4888698923871724E-3</v>
      </c>
      <c r="J164" s="43">
        <f t="shared" ca="1" si="284"/>
        <v>0</v>
      </c>
      <c r="K164" s="25" t="e">
        <f>#N/A</f>
        <v>#N/A</v>
      </c>
      <c r="L164" s="26">
        <v>0</v>
      </c>
      <c r="M164" s="23">
        <f t="shared" si="218"/>
        <v>6.0293200976822003E-3</v>
      </c>
      <c r="N164" s="27">
        <f t="shared" si="219"/>
        <v>1.6909827564545901</v>
      </c>
      <c r="O164" s="27">
        <f t="shared" ca="1" si="285"/>
        <v>0</v>
      </c>
      <c r="P164" s="43">
        <f t="shared" ca="1" si="286"/>
        <v>0</v>
      </c>
      <c r="Q164" s="25">
        <f t="shared" si="192"/>
        <v>157.48820400000002</v>
      </c>
      <c r="R164" s="26">
        <f t="shared" si="220"/>
        <v>1</v>
      </c>
      <c r="S164" s="23">
        <f t="shared" si="221"/>
        <v>3.3768870568745557E-2</v>
      </c>
      <c r="T164" s="27">
        <f t="shared" si="222"/>
        <v>2.2726706854563905</v>
      </c>
      <c r="U164" s="27">
        <f t="shared" ca="1" si="287"/>
        <v>-6.4888698923870614E-3</v>
      </c>
      <c r="V164" s="43">
        <f t="shared" ca="1" si="288"/>
        <v>0</v>
      </c>
      <c r="W164" s="25">
        <f t="shared" si="193"/>
        <v>164.076795</v>
      </c>
      <c r="X164" s="26">
        <f t="shared" si="223"/>
        <v>0</v>
      </c>
      <c r="Y164" s="23">
        <f t="shared" si="224"/>
        <v>6.0293200976822003E-3</v>
      </c>
      <c r="Z164" s="27">
        <f t="shared" si="225"/>
        <v>1.5432076818574822</v>
      </c>
      <c r="AA164" s="27">
        <f t="shared" ca="1" si="289"/>
        <v>-1.7863174804958581E-2</v>
      </c>
      <c r="AB164" s="43">
        <f t="shared" ca="1" si="290"/>
        <v>0</v>
      </c>
      <c r="AC164" s="25">
        <f t="shared" si="194"/>
        <v>164.000912</v>
      </c>
      <c r="AD164" s="26">
        <f t="shared" si="226"/>
        <v>0</v>
      </c>
      <c r="AE164" s="23">
        <f t="shared" si="227"/>
        <v>6.0293200976822003E-3</v>
      </c>
      <c r="AF164" s="27">
        <f t="shared" si="228"/>
        <v>1.4673358844181688</v>
      </c>
      <c r="AG164" s="27">
        <f t="shared" ca="1" si="291"/>
        <v>-7.534597408711563E-2</v>
      </c>
      <c r="AH164" s="43">
        <f t="shared" ca="1" si="292"/>
        <v>0</v>
      </c>
      <c r="AI164" s="25">
        <f t="shared" si="195"/>
        <v>157.48820400000002</v>
      </c>
      <c r="AJ164" s="26">
        <f t="shared" si="229"/>
        <v>1</v>
      </c>
      <c r="AK164" s="23">
        <f t="shared" si="230"/>
        <v>3.3768870568745557E-2</v>
      </c>
      <c r="AL164" s="27">
        <f t="shared" si="231"/>
        <v>2.2726706854563905</v>
      </c>
      <c r="AM164" s="27">
        <f t="shared" ca="1" si="293"/>
        <v>-6.4888698923870614E-3</v>
      </c>
      <c r="AN164" s="43">
        <f t="shared" ca="1" si="294"/>
        <v>0</v>
      </c>
      <c r="AO164" s="25">
        <f t="shared" si="196"/>
        <v>157.48820400000002</v>
      </c>
      <c r="AP164" s="34">
        <f t="shared" si="232"/>
        <v>0.33333333333333331</v>
      </c>
      <c r="AQ164" s="23">
        <f t="shared" si="233"/>
        <v>1.5275836921369986E-2</v>
      </c>
      <c r="AR164" s="27">
        <f t="shared" si="234"/>
        <v>1.7417794430860407</v>
      </c>
      <c r="AS164" s="27">
        <f t="shared" ca="1" si="295"/>
        <v>-1.9119908814112296E-2</v>
      </c>
      <c r="AT164" s="43">
        <f t="shared" ca="1" si="296"/>
        <v>0</v>
      </c>
      <c r="AU164" s="25">
        <f t="shared" si="197"/>
        <v>164.000912</v>
      </c>
      <c r="AV164" s="26">
        <f t="shared" si="235"/>
        <v>1</v>
      </c>
      <c r="AW164" s="23">
        <f t="shared" si="236"/>
        <v>3.3768870568745557E-2</v>
      </c>
      <c r="AX164" s="27">
        <f t="shared" si="237"/>
        <v>1.5295082743289408</v>
      </c>
      <c r="AY164" s="27">
        <f t="shared" ca="1" si="297"/>
        <v>-6.0478342335332003E-2</v>
      </c>
      <c r="AZ164" s="43">
        <f t="shared" ca="1" si="298"/>
        <v>0</v>
      </c>
      <c r="BA164" s="25">
        <f t="shared" si="198"/>
        <v>164.000912</v>
      </c>
      <c r="BB164" s="26">
        <f t="shared" si="238"/>
        <v>1</v>
      </c>
      <c r="BC164" s="23">
        <f t="shared" si="239"/>
        <v>3.3768870568745557E-2</v>
      </c>
      <c r="BD164" s="27">
        <f t="shared" si="240"/>
        <v>2.2452273960046818</v>
      </c>
      <c r="BE164" s="27">
        <f t="shared" ca="1" si="299"/>
        <v>-6.4888698923871724E-3</v>
      </c>
      <c r="BF164" s="43">
        <f t="shared" ca="1" si="300"/>
        <v>0</v>
      </c>
      <c r="BG164" s="25">
        <f t="shared" si="199"/>
        <v>157.48820400000002</v>
      </c>
      <c r="BH164" s="26">
        <f t="shared" si="241"/>
        <v>1</v>
      </c>
      <c r="BI164" s="23">
        <f t="shared" si="242"/>
        <v>3.3768870568745557E-2</v>
      </c>
      <c r="BJ164" s="27">
        <f t="shared" si="243"/>
        <v>2.4240496282260655</v>
      </c>
      <c r="BK164" s="27">
        <f t="shared" ca="1" si="301"/>
        <v>-6.4888698923869503E-3</v>
      </c>
      <c r="BL164" s="43">
        <f t="shared" ca="1" si="302"/>
        <v>0</v>
      </c>
      <c r="BM164" s="25">
        <f t="shared" si="200"/>
        <v>162.87089666666665</v>
      </c>
      <c r="BN164" s="26">
        <f t="shared" si="244"/>
        <v>1</v>
      </c>
      <c r="BO164" s="23">
        <f t="shared" si="245"/>
        <v>3.3768870568745557E-2</v>
      </c>
      <c r="BP164" s="27">
        <f t="shared" si="246"/>
        <v>2.5067272671059566</v>
      </c>
      <c r="BQ164" s="27">
        <f t="shared" ca="1" si="303"/>
        <v>-6.4888698923872834E-3</v>
      </c>
      <c r="BR164" s="43">
        <f t="shared" ca="1" si="304"/>
        <v>0</v>
      </c>
      <c r="BS164" s="25">
        <f t="shared" si="201"/>
        <v>157.48820400000002</v>
      </c>
      <c r="BT164" s="34">
        <f t="shared" si="247"/>
        <v>1</v>
      </c>
      <c r="BU164" s="23">
        <f t="shared" si="248"/>
        <v>3.3768870568745557E-2</v>
      </c>
      <c r="BV164" s="27">
        <f t="shared" si="249"/>
        <v>2.151887870778149</v>
      </c>
      <c r="BW164" s="27">
        <f t="shared" ca="1" si="305"/>
        <v>-6.4888698923870614E-3</v>
      </c>
      <c r="BX164" s="43">
        <f t="shared" ca="1" si="306"/>
        <v>0</v>
      </c>
      <c r="BY164" s="25">
        <f t="shared" si="202"/>
        <v>164.076795</v>
      </c>
      <c r="BZ164" s="50">
        <f>IF($B163&gt;=BY163,MIN(1,1/$CA$15+BZ163),0)</f>
        <v>0</v>
      </c>
      <c r="CA164" s="23">
        <f t="shared" si="250"/>
        <v>6.0293200976822003E-3</v>
      </c>
      <c r="CB164" s="27">
        <f t="shared" si="251"/>
        <v>1.5270301835259781</v>
      </c>
      <c r="CC164" s="27">
        <f t="shared" ca="1" si="307"/>
        <v>-1.786317480495847E-2</v>
      </c>
      <c r="CD164" s="43">
        <f t="shared" ca="1" si="308"/>
        <v>0</v>
      </c>
      <c r="CE164" s="25">
        <f t="shared" si="203"/>
        <v>164.000912</v>
      </c>
      <c r="CF164" s="34">
        <f>IF($B163&gt;=CE163,MIN(1,1/$CA$15+CF163),0)</f>
        <v>0</v>
      </c>
      <c r="CG164" s="23">
        <f t="shared" si="252"/>
        <v>6.0293200976822003E-3</v>
      </c>
      <c r="CH164" s="27">
        <f t="shared" si="253"/>
        <v>1.4633787157655622</v>
      </c>
      <c r="CI164" s="27">
        <f t="shared" ca="1" si="309"/>
        <v>-8.5688918106594847E-2</v>
      </c>
      <c r="CJ164" s="43">
        <f t="shared" ca="1" si="310"/>
        <v>0</v>
      </c>
      <c r="CK164" s="25">
        <f t="shared" si="204"/>
        <v>157.48820400000002</v>
      </c>
      <c r="CL164" s="34">
        <f>IF($B163&gt;=CK163,MIN(1,1/$CA$15+CL163),0)</f>
        <v>1</v>
      </c>
      <c r="CM164" s="23">
        <f t="shared" si="254"/>
        <v>3.3768870568745557E-2</v>
      </c>
      <c r="CN164" s="27">
        <f t="shared" si="255"/>
        <v>2.1147889923758942</v>
      </c>
      <c r="CO164" s="27">
        <f t="shared" ca="1" si="311"/>
        <v>-2.2915766290349637E-2</v>
      </c>
      <c r="CP164" s="43">
        <f t="shared" ca="1" si="312"/>
        <v>0</v>
      </c>
      <c r="CQ164" s="25">
        <f t="shared" si="205"/>
        <v>150.13177849999997</v>
      </c>
      <c r="CR164" s="34">
        <f>IF($B163&gt;=CQ163,MIN(1,1/$CA$15+CR163),0)</f>
        <v>1</v>
      </c>
      <c r="CS164" s="23">
        <f t="shared" si="256"/>
        <v>3.3768870568745557E-2</v>
      </c>
      <c r="CT164" s="27">
        <f t="shared" si="257"/>
        <v>2.075675288492453</v>
      </c>
      <c r="CU164" s="27">
        <f t="shared" ca="1" si="313"/>
        <v>-6.4888698923871724E-3</v>
      </c>
      <c r="CV164" s="43">
        <f t="shared" ca="1" si="314"/>
        <v>0</v>
      </c>
      <c r="CW164" s="25">
        <f t="shared" si="206"/>
        <v>157.48820400000002</v>
      </c>
      <c r="CX164" s="34">
        <f t="shared" si="258"/>
        <v>0.5</v>
      </c>
      <c r="CY164" s="23">
        <f t="shared" si="259"/>
        <v>1.9899095333213879E-2</v>
      </c>
      <c r="CZ164" s="27">
        <f t="shared" si="260"/>
        <v>1.7883801617821176</v>
      </c>
      <c r="DA164" s="27">
        <f t="shared" ca="1" si="315"/>
        <v>-1.5944588345054078E-2</v>
      </c>
      <c r="DB164" s="43">
        <f t="shared" ca="1" si="316"/>
        <v>0</v>
      </c>
      <c r="DC164" s="25">
        <f t="shared" si="207"/>
        <v>157.48820400000002</v>
      </c>
      <c r="DD164" s="34">
        <f t="shared" si="208"/>
        <v>0.66666666666666663</v>
      </c>
      <c r="DE164" s="23">
        <f t="shared" si="261"/>
        <v>2.2981267607776478E-2</v>
      </c>
      <c r="DF164" s="27">
        <f t="shared" si="262"/>
        <v>1.8903238923101218</v>
      </c>
      <c r="DG164" s="27">
        <f t="shared" ca="1" si="280"/>
        <v>-1.3834212009617985E-2</v>
      </c>
      <c r="DH164" s="43">
        <f t="shared" ca="1" si="281"/>
        <v>0</v>
      </c>
      <c r="DI164" s="25">
        <f t="shared" si="209"/>
        <v>164.076795</v>
      </c>
      <c r="DJ164" s="26">
        <f>IF(DJ163=0,IF($B163&gt;=$DK$14*DI163,1,0),IF($B163&lt;DI163*$DK$16,0,1))</f>
        <v>0</v>
      </c>
      <c r="DK164" s="23">
        <f t="shared" si="263"/>
        <v>6.0293200976822003E-3</v>
      </c>
      <c r="DL164" s="27">
        <f t="shared" si="264"/>
        <v>2.4743148953450693</v>
      </c>
      <c r="DM164" s="27">
        <f t="shared" ca="1" si="317"/>
        <v>-1.7863174804958692E-2</v>
      </c>
      <c r="DN164" s="43">
        <f t="shared" ca="1" si="318"/>
        <v>0</v>
      </c>
      <c r="DO164" s="25">
        <f t="shared" si="210"/>
        <v>164.000912</v>
      </c>
      <c r="DP164" s="26">
        <f>IF(DP163=0,IF($B163&gt;=$DK$14*DO163,1,0),IF($B163&lt;DO163*$DK$16,0,1))</f>
        <v>0</v>
      </c>
      <c r="DQ164" s="23">
        <f t="shared" si="265"/>
        <v>6.0293200976822003E-3</v>
      </c>
      <c r="DR164" s="27">
        <f t="shared" si="266"/>
        <v>1.7151021858643187</v>
      </c>
      <c r="DS164" s="27">
        <f t="shared" ca="1" si="319"/>
        <v>-0.13627137924214516</v>
      </c>
      <c r="DT164" s="43">
        <f t="shared" ca="1" si="320"/>
        <v>0</v>
      </c>
      <c r="DU164" s="25">
        <f t="shared" si="211"/>
        <v>157.48820400000002</v>
      </c>
      <c r="DV164" s="26">
        <f>IF(DV163=0,IF($B163&gt;=$DK$14*DU163,1,0),IF($B163&lt;DU163*$DK$16,0,1))</f>
        <v>1</v>
      </c>
      <c r="DW164" s="23">
        <f t="shared" si="267"/>
        <v>3.3768870568745557E-2</v>
      </c>
      <c r="DX164" s="27">
        <f t="shared" si="268"/>
        <v>2.2273499129378624</v>
      </c>
      <c r="DY164" s="27">
        <f t="shared" ca="1" si="321"/>
        <v>-3.0663764578144237E-2</v>
      </c>
      <c r="DZ164" s="43">
        <f t="shared" ca="1" si="322"/>
        <v>0</v>
      </c>
      <c r="EA164" s="25">
        <f t="shared" si="212"/>
        <v>150.13177849999997</v>
      </c>
      <c r="EB164" s="26">
        <f>IF(EB163=0,IF($B163&gt;=$DK$14*EA163,1,0),IF($B163&lt;EA163*$DK$16,0,1))</f>
        <v>1</v>
      </c>
      <c r="EC164" s="23">
        <f t="shared" si="269"/>
        <v>3.3768870568745557E-2</v>
      </c>
      <c r="ED164" s="27">
        <f t="shared" si="270"/>
        <v>2.2237879155117399</v>
      </c>
      <c r="EE164" s="27">
        <f t="shared" ca="1" si="323"/>
        <v>-6.4888698923869503E-3</v>
      </c>
      <c r="EF164" s="43">
        <f t="shared" ca="1" si="324"/>
        <v>0</v>
      </c>
      <c r="EG164" s="25">
        <f t="shared" si="213"/>
        <v>157.48820400000002</v>
      </c>
      <c r="EH164" s="34">
        <f t="shared" si="271"/>
        <v>0.5</v>
      </c>
      <c r="EI164" s="23">
        <f t="shared" si="272"/>
        <v>1.9899095333213879E-2</v>
      </c>
      <c r="EJ164" s="27">
        <f t="shared" si="273"/>
        <v>2.1615830145122743</v>
      </c>
      <c r="EK164" s="27">
        <f t="shared" ca="1" si="325"/>
        <v>-1.5944588345053967E-2</v>
      </c>
      <c r="EL164" s="43">
        <f t="shared" ca="1" si="326"/>
        <v>0</v>
      </c>
      <c r="EM164" s="47"/>
      <c r="EN164" s="47"/>
      <c r="EO164" s="47"/>
      <c r="EP164" s="47"/>
      <c r="EQ164" s="47"/>
      <c r="ER164" s="47"/>
      <c r="ES164" s="47"/>
      <c r="ET164" s="47"/>
      <c r="EU164" s="47"/>
      <c r="EV164" s="47"/>
      <c r="EW164" s="47"/>
      <c r="EX164" s="47"/>
      <c r="EY164" s="47"/>
      <c r="EZ164" s="47"/>
      <c r="FA164" s="25">
        <f t="shared" si="214"/>
        <v>157.48820400000002</v>
      </c>
      <c r="FB164" s="26">
        <f t="shared" si="274"/>
        <v>1</v>
      </c>
      <c r="FC164" s="23">
        <f t="shared" si="275"/>
        <v>3.3768870568745557E-2</v>
      </c>
      <c r="FD164" s="27">
        <f t="shared" si="276"/>
        <v>1.8884753413325033</v>
      </c>
      <c r="FE164" s="27">
        <f t="shared" ca="1" si="327"/>
        <v>-0.25552560770745936</v>
      </c>
      <c r="FF164" s="43">
        <f t="shared" ca="1" si="328"/>
        <v>0</v>
      </c>
      <c r="FG164" s="25">
        <f t="shared" si="215"/>
        <v>157.48820400000002</v>
      </c>
      <c r="FH164" s="26">
        <f t="shared" si="277"/>
        <v>1</v>
      </c>
      <c r="FI164" s="23">
        <f t="shared" si="278"/>
        <v>3.3768870568745557E-2</v>
      </c>
      <c r="FJ164" s="27">
        <f t="shared" si="279"/>
        <v>2.2318413164350908</v>
      </c>
      <c r="FK164" s="27">
        <f t="shared" ca="1" si="329"/>
        <v>-6.4888698923869503E-3</v>
      </c>
      <c r="FL164" s="43">
        <f t="shared" ca="1" si="330"/>
        <v>0</v>
      </c>
      <c r="FM164" s="47"/>
      <c r="FN164" s="47"/>
    </row>
    <row r="165" spans="1:170" x14ac:dyDescent="0.2">
      <c r="A165" s="30">
        <v>29676</v>
      </c>
      <c r="B165" s="34">
        <v>176.16777999999999</v>
      </c>
      <c r="C165" s="23">
        <v>6.0994943222032472E-3</v>
      </c>
      <c r="D165" s="24">
        <f t="shared" si="282"/>
        <v>5.6154532277177482E-2</v>
      </c>
      <c r="E165" s="25" t="e">
        <f>#N/A</f>
        <v>#N/A</v>
      </c>
      <c r="F165" s="26">
        <v>1</v>
      </c>
      <c r="G165" s="23">
        <f t="shared" si="216"/>
        <v>5.6154532277177482E-2</v>
      </c>
      <c r="H165" s="27">
        <f t="shared" si="217"/>
        <v>2.00226836439766</v>
      </c>
      <c r="I165" s="27">
        <f t="shared" ca="1" si="283"/>
        <v>0</v>
      </c>
      <c r="J165" s="43">
        <f t="shared" ca="1" si="284"/>
        <v>0</v>
      </c>
      <c r="K165" s="25" t="e">
        <f>#N/A</f>
        <v>#N/A</v>
      </c>
      <c r="L165" s="26">
        <v>0</v>
      </c>
      <c r="M165" s="23">
        <f t="shared" si="218"/>
        <v>6.0994943222032472E-3</v>
      </c>
      <c r="N165" s="27">
        <f t="shared" si="219"/>
        <v>1.7012968961765285</v>
      </c>
      <c r="O165" s="27">
        <f t="shared" ca="1" si="285"/>
        <v>0</v>
      </c>
      <c r="P165" s="43">
        <f t="shared" ca="1" si="286"/>
        <v>0</v>
      </c>
      <c r="Q165" s="25">
        <f t="shared" si="192"/>
        <v>160.68920900000003</v>
      </c>
      <c r="R165" s="26">
        <f t="shared" si="220"/>
        <v>1</v>
      </c>
      <c r="S165" s="23">
        <f t="shared" si="221"/>
        <v>5.6154532277177482E-2</v>
      </c>
      <c r="T165" s="27">
        <f t="shared" si="222"/>
        <v>2.4002914448182464</v>
      </c>
      <c r="U165" s="27">
        <f t="shared" ca="1" si="287"/>
        <v>0</v>
      </c>
      <c r="V165" s="43">
        <f t="shared" ca="1" si="288"/>
        <v>0</v>
      </c>
      <c r="W165" s="25">
        <f t="shared" si="193"/>
        <v>171.48446000000001</v>
      </c>
      <c r="X165" s="26">
        <f t="shared" si="223"/>
        <v>1</v>
      </c>
      <c r="Y165" s="23">
        <f t="shared" si="224"/>
        <v>5.6154532277177482E-2</v>
      </c>
      <c r="Z165" s="27">
        <f t="shared" si="225"/>
        <v>1.6298657874387366</v>
      </c>
      <c r="AA165" s="27">
        <f t="shared" ca="1" si="289"/>
        <v>0</v>
      </c>
      <c r="AB165" s="43">
        <f t="shared" ca="1" si="290"/>
        <v>0</v>
      </c>
      <c r="AC165" s="25">
        <f t="shared" si="194"/>
        <v>167.050952</v>
      </c>
      <c r="AD165" s="26">
        <f t="shared" si="226"/>
        <v>1</v>
      </c>
      <c r="AE165" s="23">
        <f t="shared" si="227"/>
        <v>5.6154532277177482E-2</v>
      </c>
      <c r="AF165" s="27">
        <f t="shared" si="228"/>
        <v>1.5497334447011897</v>
      </c>
      <c r="AG165" s="27">
        <f t="shared" ca="1" si="291"/>
        <v>-2.3422459743768442E-2</v>
      </c>
      <c r="AH165" s="43">
        <f t="shared" ca="1" si="292"/>
        <v>0</v>
      </c>
      <c r="AI165" s="25">
        <f t="shared" si="195"/>
        <v>160.68920900000003</v>
      </c>
      <c r="AJ165" s="26">
        <f t="shared" si="229"/>
        <v>1</v>
      </c>
      <c r="AK165" s="23">
        <f t="shared" si="230"/>
        <v>5.6154532277177482E-2</v>
      </c>
      <c r="AL165" s="27">
        <f t="shared" si="231"/>
        <v>2.4002914448182464</v>
      </c>
      <c r="AM165" s="27">
        <f t="shared" ca="1" si="293"/>
        <v>0</v>
      </c>
      <c r="AN165" s="43">
        <f t="shared" ca="1" si="294"/>
        <v>0</v>
      </c>
      <c r="AO165" s="25">
        <f t="shared" si="196"/>
        <v>160.68920900000003</v>
      </c>
      <c r="AP165" s="34">
        <f t="shared" si="232"/>
        <v>1</v>
      </c>
      <c r="AQ165" s="23">
        <f t="shared" si="233"/>
        <v>5.6154532277177482E-2</v>
      </c>
      <c r="AR165" s="27">
        <f t="shared" si="234"/>
        <v>1.83958825304254</v>
      </c>
      <c r="AS165" s="27">
        <f t="shared" ca="1" si="295"/>
        <v>0</v>
      </c>
      <c r="AT165" s="43">
        <f t="shared" ca="1" si="296"/>
        <v>0</v>
      </c>
      <c r="AU165" s="25">
        <f t="shared" si="197"/>
        <v>167.050952</v>
      </c>
      <c r="AV165" s="26">
        <f t="shared" si="235"/>
        <v>1</v>
      </c>
      <c r="AW165" s="23">
        <f t="shared" si="236"/>
        <v>5.6154532277177482E-2</v>
      </c>
      <c r="AX165" s="27">
        <f t="shared" si="237"/>
        <v>1.6153970960879553</v>
      </c>
      <c r="AY165" s="27">
        <f t="shared" ca="1" si="297"/>
        <v>-7.7199430848940986E-3</v>
      </c>
      <c r="AZ165" s="43">
        <f t="shared" ca="1" si="298"/>
        <v>0</v>
      </c>
      <c r="BA165" s="25">
        <f t="shared" si="198"/>
        <v>167.050952</v>
      </c>
      <c r="BB165" s="26">
        <f t="shared" si="238"/>
        <v>1</v>
      </c>
      <c r="BC165" s="23">
        <f t="shared" si="239"/>
        <v>5.6154532277177482E-2</v>
      </c>
      <c r="BD165" s="27">
        <f t="shared" si="240"/>
        <v>2.3713070902832301</v>
      </c>
      <c r="BE165" s="27">
        <f t="shared" ca="1" si="299"/>
        <v>0</v>
      </c>
      <c r="BF165" s="43">
        <f t="shared" ca="1" si="300"/>
        <v>0</v>
      </c>
      <c r="BG165" s="25">
        <f t="shared" si="199"/>
        <v>160.68920900000003</v>
      </c>
      <c r="BH165" s="26">
        <f t="shared" si="241"/>
        <v>1</v>
      </c>
      <c r="BI165" s="23">
        <f t="shared" si="242"/>
        <v>5.6154532277177482E-2</v>
      </c>
      <c r="BJ165" s="27">
        <f t="shared" si="243"/>
        <v>2.5601710013157661</v>
      </c>
      <c r="BK165" s="27">
        <f t="shared" ca="1" si="301"/>
        <v>0</v>
      </c>
      <c r="BL165" s="43">
        <f t="shared" ca="1" si="302"/>
        <v>0</v>
      </c>
      <c r="BM165" s="25">
        <f t="shared" si="200"/>
        <v>166.02872333333332</v>
      </c>
      <c r="BN165" s="26">
        <f t="shared" si="244"/>
        <v>1</v>
      </c>
      <c r="BO165" s="23">
        <f t="shared" si="245"/>
        <v>5.6154532277177482E-2</v>
      </c>
      <c r="BP165" s="27">
        <f t="shared" si="246"/>
        <v>2.647491364336739</v>
      </c>
      <c r="BQ165" s="27">
        <f t="shared" ca="1" si="303"/>
        <v>0</v>
      </c>
      <c r="BR165" s="43">
        <f t="shared" ca="1" si="304"/>
        <v>0</v>
      </c>
      <c r="BS165" s="25">
        <f t="shared" si="201"/>
        <v>160.68920900000003</v>
      </c>
      <c r="BT165" s="34">
        <f t="shared" si="247"/>
        <v>1</v>
      </c>
      <c r="BU165" s="23">
        <f t="shared" si="248"/>
        <v>5.6154532277177482E-2</v>
      </c>
      <c r="BV165" s="27">
        <f t="shared" si="249"/>
        <v>2.2727261276746273</v>
      </c>
      <c r="BW165" s="27">
        <f t="shared" ca="1" si="305"/>
        <v>0</v>
      </c>
      <c r="BX165" s="43">
        <f t="shared" ca="1" si="306"/>
        <v>0</v>
      </c>
      <c r="BY165" s="25">
        <f t="shared" si="202"/>
        <v>171.48446000000001</v>
      </c>
      <c r="BZ165" s="50">
        <f>IF($B164&gt;=BY164,MIN(1,1/$CA$15+BZ164),0)</f>
        <v>0.5</v>
      </c>
      <c r="CA165" s="23">
        <f t="shared" si="250"/>
        <v>6.0994943222032472E-3</v>
      </c>
      <c r="CB165" s="27">
        <f t="shared" si="251"/>
        <v>1.5363442954602278</v>
      </c>
      <c r="CC165" s="27">
        <f t="shared" ca="1" si="307"/>
        <v>-1.187263681605466E-2</v>
      </c>
      <c r="CD165" s="43">
        <f t="shared" ca="1" si="308"/>
        <v>0</v>
      </c>
      <c r="CE165" s="25">
        <f t="shared" si="203"/>
        <v>167.050952</v>
      </c>
      <c r="CF165" s="34">
        <f>IF($B164&gt;=CE164,MIN(1,1/$CA$15+CF164),0)</f>
        <v>0.5</v>
      </c>
      <c r="CG165" s="23">
        <f t="shared" si="252"/>
        <v>6.0994943222032472E-3</v>
      </c>
      <c r="CH165" s="27">
        <f t="shared" si="253"/>
        <v>1.4723045859336072</v>
      </c>
      <c r="CI165" s="27">
        <f t="shared" ca="1" si="309"/>
        <v>-8.0112082853858513E-2</v>
      </c>
      <c r="CJ165" s="43">
        <f t="shared" ca="1" si="310"/>
        <v>0</v>
      </c>
      <c r="CK165" s="25">
        <f t="shared" si="204"/>
        <v>160.68920900000003</v>
      </c>
      <c r="CL165" s="34">
        <f>IF($B164&gt;=CK164,MIN(1,1/$CA$15+CL164),0)</f>
        <v>1</v>
      </c>
      <c r="CM165" s="23">
        <f t="shared" si="254"/>
        <v>5.6154532277177482E-2</v>
      </c>
      <c r="CN165" s="27">
        <f t="shared" si="255"/>
        <v>2.2335439791076861</v>
      </c>
      <c r="CO165" s="27">
        <f t="shared" ca="1" si="311"/>
        <v>0</v>
      </c>
      <c r="CP165" s="43">
        <f t="shared" ca="1" si="312"/>
        <v>0</v>
      </c>
      <c r="CQ165" s="25">
        <f t="shared" si="205"/>
        <v>151.928068</v>
      </c>
      <c r="CR165" s="34">
        <f>IF($B164&gt;=CQ164,MIN(1,1/$CA$15+CR164),0)</f>
        <v>1</v>
      </c>
      <c r="CS165" s="23">
        <f t="shared" si="256"/>
        <v>5.6154532277177482E-2</v>
      </c>
      <c r="CT165" s="27">
        <f t="shared" si="257"/>
        <v>2.1922338634770422</v>
      </c>
      <c r="CU165" s="27">
        <f t="shared" ca="1" si="313"/>
        <v>0</v>
      </c>
      <c r="CV165" s="43">
        <f t="shared" ca="1" si="314"/>
        <v>0</v>
      </c>
      <c r="CW165" s="25">
        <f t="shared" si="206"/>
        <v>160.68920900000003</v>
      </c>
      <c r="CX165" s="34">
        <f t="shared" si="258"/>
        <v>0.5</v>
      </c>
      <c r="CY165" s="23">
        <f t="shared" si="259"/>
        <v>3.1127013299690365E-2</v>
      </c>
      <c r="CZ165" s="27">
        <f t="shared" si="260"/>
        <v>1.844047094862812</v>
      </c>
      <c r="DA165" s="27">
        <f t="shared" ca="1" si="315"/>
        <v>0</v>
      </c>
      <c r="DB165" s="43">
        <f t="shared" ca="1" si="316"/>
        <v>0</v>
      </c>
      <c r="DC165" s="25">
        <f t="shared" si="207"/>
        <v>160.68920900000003</v>
      </c>
      <c r="DD165" s="34">
        <f t="shared" si="208"/>
        <v>1</v>
      </c>
      <c r="DE165" s="23">
        <f t="shared" si="261"/>
        <v>4.7812025951348446E-2</v>
      </c>
      <c r="DF165" s="27">
        <f t="shared" si="262"/>
        <v>1.9807041073057072</v>
      </c>
      <c r="DG165" s="27">
        <f t="shared" ca="1" si="280"/>
        <v>0</v>
      </c>
      <c r="DH165" s="43">
        <f t="shared" ca="1" si="281"/>
        <v>0</v>
      </c>
      <c r="DI165" s="25">
        <f t="shared" si="209"/>
        <v>171.48446000000001</v>
      </c>
      <c r="DJ165" s="26">
        <f>IF(DJ164=0,IF($B164&gt;=$DK$14*DI164,1,0),IF($B164&lt;DI164*$DK$16,0,1))</f>
        <v>0</v>
      </c>
      <c r="DK165" s="23">
        <f t="shared" si="263"/>
        <v>6.0994943222032472E-3</v>
      </c>
      <c r="DL165" s="27">
        <f t="shared" si="264"/>
        <v>2.4894069650005695</v>
      </c>
      <c r="DM165" s="27">
        <f t="shared" ca="1" si="317"/>
        <v>-1.1872636816054771E-2</v>
      </c>
      <c r="DN165" s="43">
        <f t="shared" ca="1" si="318"/>
        <v>0</v>
      </c>
      <c r="DO165" s="25">
        <f t="shared" si="210"/>
        <v>167.050952</v>
      </c>
      <c r="DP165" s="26">
        <f>IF(DP164=0,IF($B164&gt;=$DK$14*DO164,1,0),IF($B164&lt;DO164*$DK$16,0,1))</f>
        <v>0</v>
      </c>
      <c r="DQ165" s="23">
        <f t="shared" si="265"/>
        <v>6.0994943222032472E-3</v>
      </c>
      <c r="DR165" s="27">
        <f t="shared" si="266"/>
        <v>1.7255634419089965</v>
      </c>
      <c r="DS165" s="27">
        <f t="shared" ca="1" si="319"/>
        <v>-0.13100307142390821</v>
      </c>
      <c r="DT165" s="43">
        <f t="shared" ca="1" si="320"/>
        <v>0</v>
      </c>
      <c r="DU165" s="25">
        <f t="shared" si="211"/>
        <v>160.68920900000003</v>
      </c>
      <c r="DV165" s="26">
        <f>IF(DV164=0,IF($B164&gt;=$DK$14*DU164,1,0),IF($B164&lt;DU164*$DK$16,0,1))</f>
        <v>1</v>
      </c>
      <c r="DW165" s="23">
        <f t="shared" si="267"/>
        <v>5.6154532277177482E-2</v>
      </c>
      <c r="DX165" s="27">
        <f t="shared" si="268"/>
        <v>2.3524257055165001</v>
      </c>
      <c r="DY165" s="27">
        <f t="shared" ca="1" si="321"/>
        <v>0</v>
      </c>
      <c r="DZ165" s="43">
        <f t="shared" ca="1" si="322"/>
        <v>0</v>
      </c>
      <c r="EA165" s="25">
        <f t="shared" si="212"/>
        <v>151.928068</v>
      </c>
      <c r="EB165" s="26">
        <f>IF(EB164=0,IF($B164&gt;=$DK$14*EA164,1,0),IF($B164&lt;EA164*$DK$16,0,1))</f>
        <v>1</v>
      </c>
      <c r="EC165" s="23">
        <f t="shared" si="269"/>
        <v>5.6154532277177482E-2</v>
      </c>
      <c r="ED165" s="27">
        <f t="shared" si="270"/>
        <v>2.3486636857909411</v>
      </c>
      <c r="EE165" s="27">
        <f t="shared" ca="1" si="323"/>
        <v>0</v>
      </c>
      <c r="EF165" s="43">
        <f t="shared" ca="1" si="324"/>
        <v>0</v>
      </c>
      <c r="EG165" s="25">
        <f t="shared" si="213"/>
        <v>160.68920900000003</v>
      </c>
      <c r="EH165" s="34">
        <f t="shared" si="271"/>
        <v>0.5</v>
      </c>
      <c r="EI165" s="23">
        <f t="shared" si="272"/>
        <v>3.1127013299690365E-2</v>
      </c>
      <c r="EJ165" s="27">
        <f t="shared" si="273"/>
        <v>2.2288666377533826</v>
      </c>
      <c r="EK165" s="27">
        <f t="shared" ca="1" si="325"/>
        <v>0</v>
      </c>
      <c r="EL165" s="43">
        <f t="shared" ca="1" si="326"/>
        <v>0</v>
      </c>
      <c r="EM165" s="47"/>
      <c r="EN165" s="47"/>
      <c r="EO165" s="47"/>
      <c r="EP165" s="47"/>
      <c r="EQ165" s="47"/>
      <c r="ER165" s="47"/>
      <c r="ES165" s="47"/>
      <c r="ET165" s="47"/>
      <c r="EU165" s="47"/>
      <c r="EV165" s="47"/>
      <c r="EW165" s="47"/>
      <c r="EX165" s="47"/>
      <c r="EY165" s="47"/>
      <c r="EZ165" s="47"/>
      <c r="FA165" s="25">
        <f t="shared" si="214"/>
        <v>160.68920900000003</v>
      </c>
      <c r="FB165" s="26">
        <f t="shared" si="274"/>
        <v>1</v>
      </c>
      <c r="FC165" s="23">
        <f t="shared" si="275"/>
        <v>5.6154532277177482E-2</v>
      </c>
      <c r="FD165" s="27">
        <f t="shared" si="276"/>
        <v>1.9945217908420132</v>
      </c>
      <c r="FE165" s="27">
        <f t="shared" ca="1" si="327"/>
        <v>-0.21371999641593575</v>
      </c>
      <c r="FF165" s="43">
        <f t="shared" ca="1" si="328"/>
        <v>0</v>
      </c>
      <c r="FG165" s="25">
        <f t="shared" si="215"/>
        <v>160.68920900000003</v>
      </c>
      <c r="FH165" s="26">
        <f t="shared" si="277"/>
        <v>1</v>
      </c>
      <c r="FI165" s="23">
        <f t="shared" si="278"/>
        <v>5.6154532277177482E-2</v>
      </c>
      <c r="FJ165" s="27">
        <f t="shared" si="279"/>
        <v>2.3571693216763832</v>
      </c>
      <c r="FK165" s="27">
        <f t="shared" ca="1" si="329"/>
        <v>0</v>
      </c>
      <c r="FL165" s="43">
        <f t="shared" ca="1" si="330"/>
        <v>0</v>
      </c>
      <c r="FM165" s="47"/>
      <c r="FN165" s="47"/>
    </row>
    <row r="166" spans="1:170" x14ac:dyDescent="0.2">
      <c r="A166" s="30">
        <v>29706</v>
      </c>
      <c r="B166" s="34">
        <v>180.7045</v>
      </c>
      <c r="C166" s="23">
        <v>6.2396814612857288E-3</v>
      </c>
      <c r="D166" s="24">
        <f t="shared" si="282"/>
        <v>2.5752268661159317E-2</v>
      </c>
      <c r="E166" s="25" t="e">
        <f>#N/A</f>
        <v>#N/A</v>
      </c>
      <c r="F166" s="26">
        <v>1</v>
      </c>
      <c r="G166" s="23">
        <f t="shared" si="216"/>
        <v>2.5752268661159317E-2</v>
      </c>
      <c r="H166" s="27">
        <f t="shared" si="217"/>
        <v>2.0538313172493687</v>
      </c>
      <c r="I166" s="27">
        <f t="shared" ca="1" si="283"/>
        <v>0</v>
      </c>
      <c r="J166" s="43">
        <f t="shared" ca="1" si="284"/>
        <v>0</v>
      </c>
      <c r="K166" s="25" t="e">
        <f>#N/A</f>
        <v>#N/A</v>
      </c>
      <c r="L166" s="26">
        <v>0</v>
      </c>
      <c r="M166" s="23">
        <f t="shared" si="218"/>
        <v>6.2396814612857288E-3</v>
      </c>
      <c r="N166" s="27">
        <f t="shared" si="219"/>
        <v>1.7119124468797442</v>
      </c>
      <c r="O166" s="27">
        <f t="shared" ca="1" si="285"/>
        <v>0</v>
      </c>
      <c r="P166" s="43">
        <f t="shared" ca="1" si="286"/>
        <v>0</v>
      </c>
      <c r="Q166" s="25">
        <f t="shared" si="192"/>
        <v>163.919377</v>
      </c>
      <c r="R166" s="26">
        <f t="shared" si="220"/>
        <v>1</v>
      </c>
      <c r="S166" s="23">
        <f t="shared" si="221"/>
        <v>2.5752268661159317E-2</v>
      </c>
      <c r="T166" s="27">
        <f t="shared" si="222"/>
        <v>2.4621043949702881</v>
      </c>
      <c r="U166" s="27">
        <f t="shared" ca="1" si="287"/>
        <v>0</v>
      </c>
      <c r="V166" s="43">
        <f t="shared" ca="1" si="288"/>
        <v>0</v>
      </c>
      <c r="W166" s="25">
        <f t="shared" si="193"/>
        <v>178.43613999999999</v>
      </c>
      <c r="X166" s="26">
        <f t="shared" si="223"/>
        <v>1</v>
      </c>
      <c r="Y166" s="23">
        <f t="shared" si="224"/>
        <v>2.5752268661159317E-2</v>
      </c>
      <c r="Z166" s="27">
        <f t="shared" si="225"/>
        <v>1.671838529078491</v>
      </c>
      <c r="AA166" s="27">
        <f t="shared" ca="1" si="289"/>
        <v>0</v>
      </c>
      <c r="AB166" s="43">
        <f t="shared" ca="1" si="290"/>
        <v>0</v>
      </c>
      <c r="AC166" s="25">
        <f t="shared" si="194"/>
        <v>169.61374000000001</v>
      </c>
      <c r="AD166" s="26">
        <f t="shared" si="226"/>
        <v>1</v>
      </c>
      <c r="AE166" s="23">
        <f t="shared" si="227"/>
        <v>2.5752268661159317E-2</v>
      </c>
      <c r="AF166" s="27">
        <f t="shared" si="228"/>
        <v>1.5896425967223187</v>
      </c>
      <c r="AG166" s="27">
        <f t="shared" ca="1" si="291"/>
        <v>0</v>
      </c>
      <c r="AH166" s="43">
        <f t="shared" ca="1" si="292"/>
        <v>0</v>
      </c>
      <c r="AI166" s="25">
        <f t="shared" si="195"/>
        <v>163.919377</v>
      </c>
      <c r="AJ166" s="26">
        <f t="shared" si="229"/>
        <v>1</v>
      </c>
      <c r="AK166" s="23">
        <f t="shared" si="230"/>
        <v>2.5752268661159317E-2</v>
      </c>
      <c r="AL166" s="27">
        <f t="shared" si="231"/>
        <v>2.4621043949702881</v>
      </c>
      <c r="AM166" s="27">
        <f t="shared" ca="1" si="293"/>
        <v>0</v>
      </c>
      <c r="AN166" s="43">
        <f t="shared" ca="1" si="294"/>
        <v>0</v>
      </c>
      <c r="AO166" s="25">
        <f t="shared" si="196"/>
        <v>163.919377</v>
      </c>
      <c r="AP166" s="34">
        <f t="shared" si="232"/>
        <v>1</v>
      </c>
      <c r="AQ166" s="23">
        <f t="shared" si="233"/>
        <v>2.5752268661159317E-2</v>
      </c>
      <c r="AR166" s="27">
        <f t="shared" si="234"/>
        <v>1.8869618239608044</v>
      </c>
      <c r="AS166" s="27">
        <f t="shared" ca="1" si="295"/>
        <v>0</v>
      </c>
      <c r="AT166" s="43">
        <f t="shared" ca="1" si="296"/>
        <v>0</v>
      </c>
      <c r="AU166" s="25">
        <f t="shared" si="197"/>
        <v>169.61374000000001</v>
      </c>
      <c r="AV166" s="26">
        <f t="shared" si="235"/>
        <v>1</v>
      </c>
      <c r="AW166" s="23">
        <f t="shared" si="236"/>
        <v>2.5752268661159317E-2</v>
      </c>
      <c r="AX166" s="27">
        <f t="shared" si="237"/>
        <v>1.6569972361008689</v>
      </c>
      <c r="AY166" s="27">
        <f t="shared" ca="1" si="297"/>
        <v>0</v>
      </c>
      <c r="AZ166" s="43">
        <f t="shared" ca="1" si="298"/>
        <v>0</v>
      </c>
      <c r="BA166" s="25">
        <f t="shared" si="198"/>
        <v>169.61374000000001</v>
      </c>
      <c r="BB166" s="26">
        <f t="shared" si="238"/>
        <v>1</v>
      </c>
      <c r="BC166" s="23">
        <f t="shared" si="239"/>
        <v>2.5752268661159317E-2</v>
      </c>
      <c r="BD166" s="27">
        <f t="shared" si="240"/>
        <v>2.4323736275503158</v>
      </c>
      <c r="BE166" s="27">
        <f t="shared" ca="1" si="299"/>
        <v>0</v>
      </c>
      <c r="BF166" s="43">
        <f t="shared" ca="1" si="300"/>
        <v>0</v>
      </c>
      <c r="BG166" s="25">
        <f t="shared" si="199"/>
        <v>163.919377</v>
      </c>
      <c r="BH166" s="26">
        <f t="shared" si="241"/>
        <v>1</v>
      </c>
      <c r="BI166" s="23">
        <f t="shared" si="242"/>
        <v>2.5752268661159317E-2</v>
      </c>
      <c r="BJ166" s="27">
        <f t="shared" si="243"/>
        <v>2.6261012127601591</v>
      </c>
      <c r="BK166" s="27">
        <f t="shared" ca="1" si="301"/>
        <v>0</v>
      </c>
      <c r="BL166" s="43">
        <f t="shared" ca="1" si="302"/>
        <v>0</v>
      </c>
      <c r="BM166" s="25">
        <f t="shared" si="200"/>
        <v>169.32654333333335</v>
      </c>
      <c r="BN166" s="26">
        <f t="shared" si="244"/>
        <v>1</v>
      </c>
      <c r="BO166" s="23">
        <f t="shared" si="245"/>
        <v>2.5752268661159317E-2</v>
      </c>
      <c r="BP166" s="27">
        <f t="shared" si="246"/>
        <v>2.7156702732292382</v>
      </c>
      <c r="BQ166" s="27">
        <f t="shared" ca="1" si="303"/>
        <v>0</v>
      </c>
      <c r="BR166" s="43">
        <f t="shared" ca="1" si="304"/>
        <v>0</v>
      </c>
      <c r="BS166" s="25">
        <f t="shared" si="201"/>
        <v>163.919377</v>
      </c>
      <c r="BT166" s="34">
        <f t="shared" si="247"/>
        <v>1</v>
      </c>
      <c r="BU166" s="23">
        <f t="shared" si="248"/>
        <v>2.5752268661159317E-2</v>
      </c>
      <c r="BV166" s="27">
        <f t="shared" si="249"/>
        <v>2.3312539815077407</v>
      </c>
      <c r="BW166" s="27">
        <f t="shared" ca="1" si="305"/>
        <v>0</v>
      </c>
      <c r="BX166" s="43">
        <f t="shared" ca="1" si="306"/>
        <v>0</v>
      </c>
      <c r="BY166" s="25">
        <f t="shared" si="202"/>
        <v>178.43613999999999</v>
      </c>
      <c r="BZ166" s="50">
        <f>IF($B165&gt;=BY165,MIN(1,1/$CA$15+BZ165),0)</f>
        <v>1</v>
      </c>
      <c r="CA166" s="23">
        <f t="shared" si="250"/>
        <v>2.5752268661159317E-2</v>
      </c>
      <c r="CB166" s="27">
        <f t="shared" si="251"/>
        <v>1.575908646512959</v>
      </c>
      <c r="CC166" s="27">
        <f t="shared" ca="1" si="307"/>
        <v>0</v>
      </c>
      <c r="CD166" s="43">
        <f t="shared" ca="1" si="308"/>
        <v>0</v>
      </c>
      <c r="CE166" s="25">
        <f t="shared" si="203"/>
        <v>169.61374000000001</v>
      </c>
      <c r="CF166" s="34">
        <f>IF($B165&gt;=CE165,MIN(1,1/$CA$15+CF165),0)</f>
        <v>1</v>
      </c>
      <c r="CG166" s="23">
        <f t="shared" si="252"/>
        <v>2.5752268661159317E-2</v>
      </c>
      <c r="CH166" s="27">
        <f t="shared" si="253"/>
        <v>1.5102197691816264</v>
      </c>
      <c r="CI166" s="27">
        <f t="shared" ca="1" si="309"/>
        <v>-5.6422882073356884E-2</v>
      </c>
      <c r="CJ166" s="43">
        <f t="shared" ca="1" si="310"/>
        <v>0</v>
      </c>
      <c r="CK166" s="25">
        <f t="shared" si="204"/>
        <v>163.919377</v>
      </c>
      <c r="CL166" s="34">
        <f>IF($B165&gt;=CK165,MIN(1,1/$CA$15+CL165),0)</f>
        <v>1</v>
      </c>
      <c r="CM166" s="23">
        <f t="shared" si="254"/>
        <v>2.5752268661159317E-2</v>
      </c>
      <c r="CN166" s="27">
        <f t="shared" si="255"/>
        <v>2.291062803724182</v>
      </c>
      <c r="CO166" s="27">
        <f t="shared" ca="1" si="311"/>
        <v>0</v>
      </c>
      <c r="CP166" s="43">
        <f t="shared" ca="1" si="312"/>
        <v>0</v>
      </c>
      <c r="CQ166" s="25">
        <f t="shared" si="205"/>
        <v>153.69812749999997</v>
      </c>
      <c r="CR166" s="34">
        <f>IF($B165&gt;=CQ165,MIN(1,1/$CA$15+CR165),0)</f>
        <v>1</v>
      </c>
      <c r="CS166" s="23">
        <f t="shared" si="256"/>
        <v>2.5752268661159317E-2</v>
      </c>
      <c r="CT166" s="27">
        <f t="shared" si="257"/>
        <v>2.2486888588973941</v>
      </c>
      <c r="CU166" s="27">
        <f t="shared" ca="1" si="313"/>
        <v>0</v>
      </c>
      <c r="CV166" s="43">
        <f t="shared" ca="1" si="314"/>
        <v>0</v>
      </c>
      <c r="CW166" s="25">
        <f t="shared" si="206"/>
        <v>163.919377</v>
      </c>
      <c r="CX166" s="34">
        <f t="shared" si="258"/>
        <v>1</v>
      </c>
      <c r="CY166" s="23">
        <f t="shared" si="259"/>
        <v>2.5752268661159317E-2</v>
      </c>
      <c r="CZ166" s="27">
        <f t="shared" si="260"/>
        <v>1.8915354910735496</v>
      </c>
      <c r="DA166" s="27">
        <f t="shared" ca="1" si="315"/>
        <v>0</v>
      </c>
      <c r="DB166" s="43">
        <f t="shared" ca="1" si="316"/>
        <v>0</v>
      </c>
      <c r="DC166" s="25">
        <f t="shared" si="207"/>
        <v>163.919377</v>
      </c>
      <c r="DD166" s="34">
        <f t="shared" si="208"/>
        <v>1</v>
      </c>
      <c r="DE166" s="23">
        <f t="shared" si="261"/>
        <v>2.5752268661159317E-2</v>
      </c>
      <c r="DF166" s="27">
        <f t="shared" si="262"/>
        <v>2.0317117316153057</v>
      </c>
      <c r="DG166" s="27">
        <f t="shared" ca="1" si="280"/>
        <v>0</v>
      </c>
      <c r="DH166" s="43">
        <f t="shared" ca="1" si="281"/>
        <v>0</v>
      </c>
      <c r="DI166" s="25">
        <f t="shared" si="209"/>
        <v>178.43613999999999</v>
      </c>
      <c r="DJ166" s="26">
        <f>IF(DJ165=0,IF($B165&gt;=$DK$14*DI165,1,0),IF($B165&lt;DI165*$DK$16,0,1))</f>
        <v>1</v>
      </c>
      <c r="DK166" s="23">
        <f t="shared" si="263"/>
        <v>2.5752268661159317E-2</v>
      </c>
      <c r="DL166" s="27">
        <f t="shared" si="264"/>
        <v>2.5535148419702254</v>
      </c>
      <c r="DM166" s="27">
        <f t="shared" ca="1" si="317"/>
        <v>0</v>
      </c>
      <c r="DN166" s="43">
        <f t="shared" ca="1" si="318"/>
        <v>0</v>
      </c>
      <c r="DO166" s="25">
        <f t="shared" si="210"/>
        <v>169.61374000000001</v>
      </c>
      <c r="DP166" s="26">
        <f>IF(DP165=0,IF($B165&gt;=$DK$14*DO165,1,0),IF($B165&lt;DO165*$DK$16,0,1))</f>
        <v>1</v>
      </c>
      <c r="DQ166" s="23">
        <f t="shared" si="265"/>
        <v>2.5752268661159317E-2</v>
      </c>
      <c r="DR166" s="27">
        <f t="shared" si="266"/>
        <v>1.7700006152569117</v>
      </c>
      <c r="DS166" s="27">
        <f t="shared" ca="1" si="319"/>
        <v>-0.10862442905349445</v>
      </c>
      <c r="DT166" s="43">
        <f t="shared" ca="1" si="320"/>
        <v>0</v>
      </c>
      <c r="DU166" s="25">
        <f t="shared" si="211"/>
        <v>163.919377</v>
      </c>
      <c r="DV166" s="26">
        <f>IF(DV165=0,IF($B165&gt;=$DK$14*DU165,1,0),IF($B165&lt;DU165*$DK$16,0,1))</f>
        <v>1</v>
      </c>
      <c r="DW166" s="23">
        <f t="shared" si="267"/>
        <v>2.5752268661159317E-2</v>
      </c>
      <c r="DX166" s="27">
        <f t="shared" si="268"/>
        <v>2.413006004290378</v>
      </c>
      <c r="DY166" s="27">
        <f t="shared" ca="1" si="321"/>
        <v>0</v>
      </c>
      <c r="DZ166" s="43">
        <f t="shared" ca="1" si="322"/>
        <v>0</v>
      </c>
      <c r="EA166" s="25">
        <f t="shared" si="212"/>
        <v>153.69812749999997</v>
      </c>
      <c r="EB166" s="26">
        <f>IF(EB165=0,IF($B165&gt;=$DK$14*EA165,1,0),IF($B165&lt;EA165*$DK$16,0,1))</f>
        <v>1</v>
      </c>
      <c r="EC166" s="23">
        <f t="shared" si="269"/>
        <v>2.5752268661159317E-2</v>
      </c>
      <c r="ED166" s="27">
        <f t="shared" si="270"/>
        <v>2.4091471040221379</v>
      </c>
      <c r="EE166" s="27">
        <f t="shared" ca="1" si="323"/>
        <v>0</v>
      </c>
      <c r="EF166" s="43">
        <f t="shared" ca="1" si="324"/>
        <v>0</v>
      </c>
      <c r="EG166" s="25">
        <f t="shared" si="213"/>
        <v>163.919377</v>
      </c>
      <c r="EH166" s="34">
        <f t="shared" si="271"/>
        <v>1</v>
      </c>
      <c r="EI166" s="23">
        <f t="shared" si="272"/>
        <v>2.5752268661159317E-2</v>
      </c>
      <c r="EJ166" s="27">
        <f t="shared" si="273"/>
        <v>2.2862650102187025</v>
      </c>
      <c r="EK166" s="27">
        <f t="shared" ca="1" si="325"/>
        <v>0</v>
      </c>
      <c r="EL166" s="43">
        <f t="shared" ca="1" si="326"/>
        <v>0</v>
      </c>
      <c r="EM166" s="47"/>
      <c r="EN166" s="47"/>
      <c r="EO166" s="47"/>
      <c r="EP166" s="47"/>
      <c r="EQ166" s="47"/>
      <c r="ER166" s="47"/>
      <c r="ES166" s="47"/>
      <c r="ET166" s="47"/>
      <c r="EU166" s="47"/>
      <c r="EV166" s="47"/>
      <c r="EW166" s="47"/>
      <c r="EX166" s="47"/>
      <c r="EY166" s="47"/>
      <c r="EZ166" s="47"/>
      <c r="FA166" s="25">
        <f t="shared" si="214"/>
        <v>163.919377</v>
      </c>
      <c r="FB166" s="26">
        <f t="shared" si="274"/>
        <v>1</v>
      </c>
      <c r="FC166" s="23">
        <f t="shared" si="275"/>
        <v>2.5752268661159317E-2</v>
      </c>
      <c r="FD166" s="27">
        <f t="shared" si="276"/>
        <v>2.0458852518503132</v>
      </c>
      <c r="FE166" s="27">
        <f t="shared" ca="1" si="327"/>
        <v>-0.19347150252074174</v>
      </c>
      <c r="FF166" s="43">
        <f t="shared" ca="1" si="328"/>
        <v>0</v>
      </c>
      <c r="FG166" s="25">
        <f t="shared" si="215"/>
        <v>163.919377</v>
      </c>
      <c r="FH166" s="26">
        <f t="shared" si="277"/>
        <v>1</v>
      </c>
      <c r="FI166" s="23">
        <f t="shared" si="278"/>
        <v>2.5752268661159317E-2</v>
      </c>
      <c r="FJ166" s="27">
        <f t="shared" si="279"/>
        <v>2.4178717793280362</v>
      </c>
      <c r="FK166" s="27">
        <f t="shared" ca="1" si="329"/>
        <v>0</v>
      </c>
      <c r="FL166" s="43">
        <f t="shared" ca="1" si="330"/>
        <v>0</v>
      </c>
      <c r="FM166" s="47"/>
      <c r="FN166" s="47"/>
    </row>
    <row r="167" spans="1:170" x14ac:dyDescent="0.2">
      <c r="A167" s="30">
        <v>29737</v>
      </c>
      <c r="B167" s="34">
        <v>183.11762999999999</v>
      </c>
      <c r="C167" s="23">
        <v>6.8910628756739811E-3</v>
      </c>
      <c r="D167" s="24">
        <f t="shared" si="282"/>
        <v>1.3354011659920006E-2</v>
      </c>
      <c r="E167" s="25" t="e">
        <f>#N/A</f>
        <v>#N/A</v>
      </c>
      <c r="F167" s="26">
        <v>1</v>
      </c>
      <c r="G167" s="23">
        <f t="shared" si="216"/>
        <v>1.3354011659920006E-2</v>
      </c>
      <c r="H167" s="27">
        <f t="shared" si="217"/>
        <v>2.0812582046074257</v>
      </c>
      <c r="I167" s="27">
        <f t="shared" ca="1" si="283"/>
        <v>0</v>
      </c>
      <c r="J167" s="43">
        <f t="shared" ca="1" si="284"/>
        <v>0</v>
      </c>
      <c r="K167" s="25" t="e">
        <f>#N/A</f>
        <v>#N/A</v>
      </c>
      <c r="L167" s="26">
        <v>0</v>
      </c>
      <c r="M167" s="23">
        <f t="shared" si="218"/>
        <v>6.8910628756739811E-3</v>
      </c>
      <c r="N167" s="27">
        <f t="shared" si="219"/>
        <v>1.7237093431888415</v>
      </c>
      <c r="O167" s="27">
        <f t="shared" ca="1" si="285"/>
        <v>0</v>
      </c>
      <c r="P167" s="43">
        <f t="shared" ca="1" si="286"/>
        <v>0</v>
      </c>
      <c r="Q167" s="25">
        <f t="shared" si="192"/>
        <v>167.06451999999999</v>
      </c>
      <c r="R167" s="26">
        <f t="shared" si="220"/>
        <v>1</v>
      </c>
      <c r="S167" s="23">
        <f t="shared" si="221"/>
        <v>1.3354011659920006E-2</v>
      </c>
      <c r="T167" s="27">
        <f t="shared" si="222"/>
        <v>2.4949833657686615</v>
      </c>
      <c r="U167" s="27">
        <f t="shared" ca="1" si="287"/>
        <v>0</v>
      </c>
      <c r="V167" s="43">
        <f t="shared" ca="1" si="288"/>
        <v>0</v>
      </c>
      <c r="W167" s="25">
        <f t="shared" si="193"/>
        <v>181.91106500000001</v>
      </c>
      <c r="X167" s="26">
        <f t="shared" si="223"/>
        <v>1</v>
      </c>
      <c r="Y167" s="23">
        <f t="shared" si="224"/>
        <v>1.3354011659920006E-2</v>
      </c>
      <c r="Z167" s="27">
        <f t="shared" si="225"/>
        <v>1.6941642802893087</v>
      </c>
      <c r="AA167" s="27">
        <f t="shared" ca="1" si="289"/>
        <v>0</v>
      </c>
      <c r="AB167" s="43">
        <f t="shared" ca="1" si="290"/>
        <v>0</v>
      </c>
      <c r="AC167" s="25">
        <f t="shared" si="194"/>
        <v>173.62869999999998</v>
      </c>
      <c r="AD167" s="26">
        <f t="shared" si="226"/>
        <v>1</v>
      </c>
      <c r="AE167" s="23">
        <f t="shared" si="227"/>
        <v>1.3354011659920006E-2</v>
      </c>
      <c r="AF167" s="27">
        <f t="shared" si="228"/>
        <v>1.6108707024940541</v>
      </c>
      <c r="AG167" s="27">
        <f t="shared" ca="1" si="291"/>
        <v>0</v>
      </c>
      <c r="AH167" s="43">
        <f t="shared" ca="1" si="292"/>
        <v>0</v>
      </c>
      <c r="AI167" s="25">
        <f t="shared" si="195"/>
        <v>167.06451999999999</v>
      </c>
      <c r="AJ167" s="26">
        <f t="shared" si="229"/>
        <v>1</v>
      </c>
      <c r="AK167" s="23">
        <f t="shared" si="230"/>
        <v>1.3354011659920006E-2</v>
      </c>
      <c r="AL167" s="27">
        <f t="shared" si="231"/>
        <v>2.4949833657686615</v>
      </c>
      <c r="AM167" s="27">
        <f t="shared" ca="1" si="293"/>
        <v>0</v>
      </c>
      <c r="AN167" s="43">
        <f t="shared" ca="1" si="294"/>
        <v>0</v>
      </c>
      <c r="AO167" s="25">
        <f t="shared" si="196"/>
        <v>167.06451999999999</v>
      </c>
      <c r="AP167" s="34">
        <f t="shared" si="232"/>
        <v>1</v>
      </c>
      <c r="AQ167" s="23">
        <f t="shared" si="233"/>
        <v>1.3354011659920006E-2</v>
      </c>
      <c r="AR167" s="27">
        <f t="shared" si="234"/>
        <v>1.9121603341598008</v>
      </c>
      <c r="AS167" s="27">
        <f t="shared" ca="1" si="295"/>
        <v>0</v>
      </c>
      <c r="AT167" s="43">
        <f t="shared" ca="1" si="296"/>
        <v>0</v>
      </c>
      <c r="AU167" s="25">
        <f t="shared" si="197"/>
        <v>173.62869999999998</v>
      </c>
      <c r="AV167" s="26">
        <f t="shared" si="235"/>
        <v>1</v>
      </c>
      <c r="AW167" s="23">
        <f t="shared" si="236"/>
        <v>1.3354011659920006E-2</v>
      </c>
      <c r="AX167" s="27">
        <f t="shared" si="237"/>
        <v>1.6791247965122151</v>
      </c>
      <c r="AY167" s="27">
        <f t="shared" ca="1" si="297"/>
        <v>0</v>
      </c>
      <c r="AZ167" s="43">
        <f t="shared" ca="1" si="298"/>
        <v>0</v>
      </c>
      <c r="BA167" s="25">
        <f t="shared" si="198"/>
        <v>173.62869999999998</v>
      </c>
      <c r="BB167" s="26">
        <f t="shared" si="238"/>
        <v>1</v>
      </c>
      <c r="BC167" s="23">
        <f t="shared" si="239"/>
        <v>1.3354011659920006E-2</v>
      </c>
      <c r="BD167" s="27">
        <f t="shared" si="240"/>
        <v>2.4648555733339048</v>
      </c>
      <c r="BE167" s="27">
        <f t="shared" ca="1" si="299"/>
        <v>0</v>
      </c>
      <c r="BF167" s="43">
        <f t="shared" ca="1" si="300"/>
        <v>0</v>
      </c>
      <c r="BG167" s="25">
        <f t="shared" si="199"/>
        <v>167.06451999999999</v>
      </c>
      <c r="BH167" s="26">
        <f t="shared" si="241"/>
        <v>1</v>
      </c>
      <c r="BI167" s="23">
        <f t="shared" si="242"/>
        <v>1.3354011659920006E-2</v>
      </c>
      <c r="BJ167" s="27">
        <f t="shared" si="243"/>
        <v>2.6611701989754883</v>
      </c>
      <c r="BK167" s="27">
        <f t="shared" ca="1" si="301"/>
        <v>0</v>
      </c>
      <c r="BL167" s="43">
        <f t="shared" ca="1" si="302"/>
        <v>0</v>
      </c>
      <c r="BM167" s="25">
        <f t="shared" si="200"/>
        <v>171.86438833333332</v>
      </c>
      <c r="BN167" s="26">
        <f t="shared" si="244"/>
        <v>1</v>
      </c>
      <c r="BO167" s="23">
        <f t="shared" si="245"/>
        <v>1.3354011659920006E-2</v>
      </c>
      <c r="BP167" s="27">
        <f t="shared" si="246"/>
        <v>2.7519353657224395</v>
      </c>
      <c r="BQ167" s="27">
        <f t="shared" ca="1" si="303"/>
        <v>0</v>
      </c>
      <c r="BR167" s="43">
        <f t="shared" ca="1" si="304"/>
        <v>0</v>
      </c>
      <c r="BS167" s="25">
        <f t="shared" si="201"/>
        <v>167.06451999999999</v>
      </c>
      <c r="BT167" s="34">
        <f t="shared" si="247"/>
        <v>1</v>
      </c>
      <c r="BU167" s="23">
        <f t="shared" si="248"/>
        <v>1.3354011659920006E-2</v>
      </c>
      <c r="BV167" s="27">
        <f t="shared" si="249"/>
        <v>2.3623855743590298</v>
      </c>
      <c r="BW167" s="27">
        <f t="shared" ca="1" si="305"/>
        <v>0</v>
      </c>
      <c r="BX167" s="43">
        <f t="shared" ca="1" si="306"/>
        <v>0</v>
      </c>
      <c r="BY167" s="25">
        <f t="shared" si="202"/>
        <v>181.91106500000001</v>
      </c>
      <c r="BZ167" s="50">
        <f>IF($B166&gt;=BY166,MIN(1,1/$CA$15+BZ166),0)</f>
        <v>1</v>
      </c>
      <c r="CA167" s="23">
        <f t="shared" si="250"/>
        <v>1.3354011659920006E-2</v>
      </c>
      <c r="CB167" s="27">
        <f t="shared" si="251"/>
        <v>1.5969533489534617</v>
      </c>
      <c r="CC167" s="27">
        <f t="shared" ca="1" si="307"/>
        <v>0</v>
      </c>
      <c r="CD167" s="43">
        <f t="shared" ca="1" si="308"/>
        <v>0</v>
      </c>
      <c r="CE167" s="25">
        <f t="shared" si="203"/>
        <v>173.62869999999998</v>
      </c>
      <c r="CF167" s="34">
        <f>IF($B166&gt;=CE166,MIN(1,1/$CA$15+CF166),0)</f>
        <v>1</v>
      </c>
      <c r="CG167" s="23">
        <f t="shared" si="252"/>
        <v>1.3354011659920006E-2</v>
      </c>
      <c r="CH167" s="27">
        <f t="shared" si="253"/>
        <v>1.5303872615883196</v>
      </c>
      <c r="CI167" s="27">
        <f t="shared" ca="1" si="309"/>
        <v>-4.3822342238530654E-2</v>
      </c>
      <c r="CJ167" s="43">
        <f t="shared" ca="1" si="310"/>
        <v>0</v>
      </c>
      <c r="CK167" s="25">
        <f t="shared" si="204"/>
        <v>167.06451999999999</v>
      </c>
      <c r="CL167" s="34">
        <f>IF($B166&gt;=CK166,MIN(1,1/$CA$15+CL166),0)</f>
        <v>1</v>
      </c>
      <c r="CM167" s="23">
        <f t="shared" si="254"/>
        <v>1.3354011659920006E-2</v>
      </c>
      <c r="CN167" s="27">
        <f t="shared" si="255"/>
        <v>2.3216576831187239</v>
      </c>
      <c r="CO167" s="27">
        <f t="shared" ca="1" si="311"/>
        <v>0</v>
      </c>
      <c r="CP167" s="43">
        <f t="shared" ca="1" si="312"/>
        <v>0</v>
      </c>
      <c r="CQ167" s="25">
        <f t="shared" si="205"/>
        <v>155.48138499999999</v>
      </c>
      <c r="CR167" s="34">
        <f>IF($B166&gt;=CQ166,MIN(1,1/$CA$15+CR166),0)</f>
        <v>1</v>
      </c>
      <c r="CS167" s="23">
        <f t="shared" si="256"/>
        <v>1.3354011659920006E-2</v>
      </c>
      <c r="CT167" s="27">
        <f t="shared" si="257"/>
        <v>2.278717876138642</v>
      </c>
      <c r="CU167" s="27">
        <f t="shared" ca="1" si="313"/>
        <v>0</v>
      </c>
      <c r="CV167" s="43">
        <f t="shared" ca="1" si="314"/>
        <v>0</v>
      </c>
      <c r="CW167" s="25">
        <f t="shared" si="206"/>
        <v>167.06451999999999</v>
      </c>
      <c r="CX167" s="34">
        <f t="shared" si="258"/>
        <v>1</v>
      </c>
      <c r="CY167" s="23">
        <f t="shared" si="259"/>
        <v>1.3354011659920006E-2</v>
      </c>
      <c r="CZ167" s="27">
        <f t="shared" si="260"/>
        <v>1.9167950780764982</v>
      </c>
      <c r="DA167" s="27">
        <f t="shared" ca="1" si="315"/>
        <v>0</v>
      </c>
      <c r="DB167" s="43">
        <f t="shared" ca="1" si="316"/>
        <v>0</v>
      </c>
      <c r="DC167" s="25">
        <f t="shared" si="207"/>
        <v>167.06451999999999</v>
      </c>
      <c r="DD167" s="34">
        <f t="shared" si="208"/>
        <v>1</v>
      </c>
      <c r="DE167" s="23">
        <f t="shared" si="261"/>
        <v>1.3354011659920006E-2</v>
      </c>
      <c r="DF167" s="27">
        <f t="shared" si="262"/>
        <v>2.0588432337688927</v>
      </c>
      <c r="DG167" s="27">
        <f t="shared" ca="1" si="280"/>
        <v>0</v>
      </c>
      <c r="DH167" s="43">
        <f t="shared" ca="1" si="281"/>
        <v>0</v>
      </c>
      <c r="DI167" s="25">
        <f t="shared" si="209"/>
        <v>181.91106500000001</v>
      </c>
      <c r="DJ167" s="26">
        <f>IF(DJ166=0,IF($B166&gt;=$DK$14*DI166,1,0),IF($B166&lt;DI166*$DK$16,0,1))</f>
        <v>1</v>
      </c>
      <c r="DK167" s="23">
        <f t="shared" si="263"/>
        <v>1.3354011659920006E-2</v>
      </c>
      <c r="DL167" s="27">
        <f t="shared" si="264"/>
        <v>2.5876145089436746</v>
      </c>
      <c r="DM167" s="27">
        <f t="shared" ca="1" si="317"/>
        <v>0</v>
      </c>
      <c r="DN167" s="43">
        <f t="shared" ca="1" si="318"/>
        <v>0</v>
      </c>
      <c r="DO167" s="25">
        <f t="shared" si="210"/>
        <v>173.62869999999998</v>
      </c>
      <c r="DP167" s="26">
        <f>IF(DP166=0,IF($B166&gt;=$DK$14*DO166,1,0),IF($B166&lt;DO166*$DK$16,0,1))</f>
        <v>1</v>
      </c>
      <c r="DQ167" s="23">
        <f t="shared" si="265"/>
        <v>1.3354011659920006E-2</v>
      </c>
      <c r="DR167" s="27">
        <f t="shared" si="266"/>
        <v>1.793637224111118</v>
      </c>
      <c r="DS167" s="27">
        <f t="shared" ca="1" si="319"/>
        <v>-9.6720989285706938E-2</v>
      </c>
      <c r="DT167" s="43">
        <f t="shared" ca="1" si="320"/>
        <v>0</v>
      </c>
      <c r="DU167" s="25">
        <f t="shared" si="211"/>
        <v>167.06451999999999</v>
      </c>
      <c r="DV167" s="26">
        <f>IF(DV166=0,IF($B166&gt;=$DK$14*DU166,1,0),IF($B166&lt;DU166*$DK$16,0,1))</f>
        <v>1</v>
      </c>
      <c r="DW167" s="23">
        <f t="shared" si="267"/>
        <v>1.3354011659920006E-2</v>
      </c>
      <c r="DX167" s="27">
        <f t="shared" si="268"/>
        <v>2.4452293146071287</v>
      </c>
      <c r="DY167" s="27">
        <f t="shared" ca="1" si="321"/>
        <v>0</v>
      </c>
      <c r="DZ167" s="43">
        <f t="shared" ca="1" si="322"/>
        <v>0</v>
      </c>
      <c r="EA167" s="25">
        <f t="shared" si="212"/>
        <v>155.48138499999999</v>
      </c>
      <c r="EB167" s="26">
        <f>IF(EB166=0,IF($B166&gt;=$DK$14*EA166,1,0),IF($B166&lt;EA166*$DK$16,0,1))</f>
        <v>1</v>
      </c>
      <c r="EC167" s="23">
        <f t="shared" si="269"/>
        <v>1.3354011659920006E-2</v>
      </c>
      <c r="ED167" s="27">
        <f t="shared" si="270"/>
        <v>2.4413188825397123</v>
      </c>
      <c r="EE167" s="27">
        <f t="shared" ca="1" si="323"/>
        <v>0</v>
      </c>
      <c r="EF167" s="43">
        <f t="shared" ca="1" si="324"/>
        <v>0</v>
      </c>
      <c r="EG167" s="25">
        <f t="shared" si="213"/>
        <v>167.06451999999999</v>
      </c>
      <c r="EH167" s="34">
        <f t="shared" si="271"/>
        <v>1</v>
      </c>
      <c r="EI167" s="23">
        <f t="shared" si="272"/>
        <v>1.3354011659920006E-2</v>
      </c>
      <c r="EJ167" s="27">
        <f t="shared" si="273"/>
        <v>2.3167958198228304</v>
      </c>
      <c r="EK167" s="27">
        <f t="shared" ca="1" si="325"/>
        <v>0</v>
      </c>
      <c r="EL167" s="43">
        <f t="shared" ca="1" si="326"/>
        <v>0</v>
      </c>
      <c r="EM167" s="47"/>
      <c r="EN167" s="47"/>
      <c r="EO167" s="47"/>
      <c r="EP167" s="47"/>
      <c r="EQ167" s="47"/>
      <c r="ER167" s="47"/>
      <c r="ES167" s="47"/>
      <c r="ET167" s="47"/>
      <c r="EU167" s="47"/>
      <c r="EV167" s="47"/>
      <c r="EW167" s="47"/>
      <c r="EX167" s="47"/>
      <c r="EY167" s="47"/>
      <c r="EZ167" s="47"/>
      <c r="FA167" s="25">
        <f t="shared" si="214"/>
        <v>167.06451999999999</v>
      </c>
      <c r="FB167" s="26">
        <f t="shared" si="274"/>
        <v>1</v>
      </c>
      <c r="FC167" s="23">
        <f t="shared" si="275"/>
        <v>1.3354011659920006E-2</v>
      </c>
      <c r="FD167" s="27">
        <f t="shared" si="276"/>
        <v>2.0732060273583808</v>
      </c>
      <c r="FE167" s="27">
        <f t="shared" ca="1" si="327"/>
        <v>-0.18270111156134583</v>
      </c>
      <c r="FF167" s="43">
        <f t="shared" ca="1" si="328"/>
        <v>0</v>
      </c>
      <c r="FG167" s="25">
        <f t="shared" si="215"/>
        <v>167.06451999999999</v>
      </c>
      <c r="FH167" s="26">
        <f t="shared" si="277"/>
        <v>1</v>
      </c>
      <c r="FI167" s="23">
        <f t="shared" si="278"/>
        <v>1.3354011659920006E-2</v>
      </c>
      <c r="FJ167" s="27">
        <f t="shared" si="279"/>
        <v>2.4501600672613741</v>
      </c>
      <c r="FK167" s="27">
        <f t="shared" ca="1" si="329"/>
        <v>0</v>
      </c>
      <c r="FL167" s="43">
        <f t="shared" ca="1" si="330"/>
        <v>0</v>
      </c>
      <c r="FM167" s="47"/>
      <c r="FN167" s="47"/>
    </row>
    <row r="168" spans="1:170" x14ac:dyDescent="0.2">
      <c r="A168" s="30">
        <v>29767</v>
      </c>
      <c r="B168" s="34">
        <v>191.29784000000001</v>
      </c>
      <c r="C168" s="23">
        <v>7.4457239312770707E-3</v>
      </c>
      <c r="D168" s="24">
        <f t="shared" si="282"/>
        <v>4.4671886590057053E-2</v>
      </c>
      <c r="E168" s="25" t="e">
        <f>#N/A</f>
        <v>#N/A</v>
      </c>
      <c r="F168" s="26">
        <v>1</v>
      </c>
      <c r="G168" s="23">
        <f t="shared" si="216"/>
        <v>4.4671886590057053E-2</v>
      </c>
      <c r="H168" s="27">
        <f t="shared" si="217"/>
        <v>2.1742319350882746</v>
      </c>
      <c r="I168" s="27">
        <f t="shared" ca="1" si="283"/>
        <v>0</v>
      </c>
      <c r="J168" s="43">
        <f t="shared" ca="1" si="284"/>
        <v>0</v>
      </c>
      <c r="K168" s="25" t="e">
        <f>#N/A</f>
        <v>#N/A</v>
      </c>
      <c r="L168" s="26">
        <v>0</v>
      </c>
      <c r="M168" s="23">
        <f t="shared" si="218"/>
        <v>7.4457239312770707E-3</v>
      </c>
      <c r="N168" s="27">
        <f t="shared" si="219"/>
        <v>1.7365436070959885</v>
      </c>
      <c r="O168" s="27">
        <f t="shared" ca="1" si="285"/>
        <v>0</v>
      </c>
      <c r="P168" s="43">
        <f t="shared" ca="1" si="286"/>
        <v>0</v>
      </c>
      <c r="Q168" s="25">
        <f t="shared" si="192"/>
        <v>170.851313</v>
      </c>
      <c r="R168" s="26">
        <f t="shared" si="220"/>
        <v>1</v>
      </c>
      <c r="S168" s="23">
        <f t="shared" si="221"/>
        <v>4.4671886590057053E-2</v>
      </c>
      <c r="T168" s="27">
        <f t="shared" si="222"/>
        <v>2.6064389797283578</v>
      </c>
      <c r="U168" s="27">
        <f t="shared" ca="1" si="287"/>
        <v>0</v>
      </c>
      <c r="V168" s="43">
        <f t="shared" ca="1" si="288"/>
        <v>0</v>
      </c>
      <c r="W168" s="25">
        <f t="shared" si="193"/>
        <v>187.20773500000001</v>
      </c>
      <c r="X168" s="26">
        <f t="shared" si="223"/>
        <v>1</v>
      </c>
      <c r="Y168" s="23">
        <f t="shared" si="224"/>
        <v>4.4671886590057053E-2</v>
      </c>
      <c r="Z168" s="27">
        <f t="shared" si="225"/>
        <v>1.7698457948833184</v>
      </c>
      <c r="AA168" s="27">
        <f t="shared" ca="1" si="289"/>
        <v>0</v>
      </c>
      <c r="AB168" s="43">
        <f t="shared" ca="1" si="290"/>
        <v>0</v>
      </c>
      <c r="AC168" s="25">
        <f t="shared" si="194"/>
        <v>179.61777799999999</v>
      </c>
      <c r="AD168" s="26">
        <f t="shared" si="226"/>
        <v>1</v>
      </c>
      <c r="AE168" s="23">
        <f t="shared" si="227"/>
        <v>4.4671886590057053E-2</v>
      </c>
      <c r="AF168" s="27">
        <f t="shared" si="228"/>
        <v>1.6828313358271141</v>
      </c>
      <c r="AG168" s="27">
        <f t="shared" ca="1" si="291"/>
        <v>0</v>
      </c>
      <c r="AH168" s="43">
        <f t="shared" ca="1" si="292"/>
        <v>0</v>
      </c>
      <c r="AI168" s="25">
        <f t="shared" si="195"/>
        <v>170.851313</v>
      </c>
      <c r="AJ168" s="26">
        <f t="shared" si="229"/>
        <v>1</v>
      </c>
      <c r="AK168" s="23">
        <f t="shared" si="230"/>
        <v>4.4671886590057053E-2</v>
      </c>
      <c r="AL168" s="27">
        <f t="shared" si="231"/>
        <v>2.6064389797283578</v>
      </c>
      <c r="AM168" s="27">
        <f t="shared" ca="1" si="293"/>
        <v>0</v>
      </c>
      <c r="AN168" s="43">
        <f t="shared" ca="1" si="294"/>
        <v>0</v>
      </c>
      <c r="AO168" s="25">
        <f t="shared" si="196"/>
        <v>170.851313</v>
      </c>
      <c r="AP168" s="34">
        <f t="shared" si="232"/>
        <v>1</v>
      </c>
      <c r="AQ168" s="23">
        <f t="shared" si="233"/>
        <v>4.4671886590057053E-2</v>
      </c>
      <c r="AR168" s="27">
        <f t="shared" si="234"/>
        <v>1.997580143749393</v>
      </c>
      <c r="AS168" s="27">
        <f t="shared" ca="1" si="295"/>
        <v>0</v>
      </c>
      <c r="AT168" s="43">
        <f t="shared" ca="1" si="296"/>
        <v>0</v>
      </c>
      <c r="AU168" s="25">
        <f t="shared" si="197"/>
        <v>179.61777799999999</v>
      </c>
      <c r="AV168" s="26">
        <f t="shared" si="235"/>
        <v>1</v>
      </c>
      <c r="AW168" s="23">
        <f t="shared" si="236"/>
        <v>4.4671886590057053E-2</v>
      </c>
      <c r="AX168" s="27">
        <f t="shared" si="237"/>
        <v>1.7541344689925615</v>
      </c>
      <c r="AY168" s="27">
        <f t="shared" ca="1" si="297"/>
        <v>0</v>
      </c>
      <c r="AZ168" s="43">
        <f t="shared" ca="1" si="298"/>
        <v>0</v>
      </c>
      <c r="BA168" s="25">
        <f t="shared" si="198"/>
        <v>179.61777799999999</v>
      </c>
      <c r="BB168" s="26">
        <f t="shared" si="238"/>
        <v>1</v>
      </c>
      <c r="BC168" s="23">
        <f t="shared" si="239"/>
        <v>4.4671886590057053E-2</v>
      </c>
      <c r="BD168" s="27">
        <f t="shared" si="240"/>
        <v>2.5749653219667472</v>
      </c>
      <c r="BE168" s="27">
        <f t="shared" ca="1" si="299"/>
        <v>0</v>
      </c>
      <c r="BF168" s="43">
        <f t="shared" ca="1" si="300"/>
        <v>0</v>
      </c>
      <c r="BG168" s="25">
        <f t="shared" si="199"/>
        <v>170.851313</v>
      </c>
      <c r="BH168" s="26">
        <f t="shared" si="241"/>
        <v>1</v>
      </c>
      <c r="BI168" s="23">
        <f t="shared" si="242"/>
        <v>4.4671886590057053E-2</v>
      </c>
      <c r="BJ168" s="27">
        <f t="shared" si="243"/>
        <v>2.780049692300961</v>
      </c>
      <c r="BK168" s="27">
        <f t="shared" ca="1" si="301"/>
        <v>0</v>
      </c>
      <c r="BL168" s="43">
        <f t="shared" ca="1" si="302"/>
        <v>0</v>
      </c>
      <c r="BM168" s="25">
        <f t="shared" si="200"/>
        <v>176.57355666666663</v>
      </c>
      <c r="BN168" s="26">
        <f t="shared" si="244"/>
        <v>1</v>
      </c>
      <c r="BO168" s="23">
        <f t="shared" si="245"/>
        <v>4.4671886590057053E-2</v>
      </c>
      <c r="BP168" s="27">
        <f t="shared" si="246"/>
        <v>2.8748695102831596</v>
      </c>
      <c r="BQ168" s="27">
        <f t="shared" ca="1" si="303"/>
        <v>0</v>
      </c>
      <c r="BR168" s="43">
        <f t="shared" ca="1" si="304"/>
        <v>0</v>
      </c>
      <c r="BS168" s="25">
        <f t="shared" si="201"/>
        <v>170.851313</v>
      </c>
      <c r="BT168" s="34">
        <f t="shared" si="247"/>
        <v>1</v>
      </c>
      <c r="BU168" s="23">
        <f t="shared" si="248"/>
        <v>4.4671886590057053E-2</v>
      </c>
      <c r="BV168" s="27">
        <f t="shared" si="249"/>
        <v>2.4679177948187832</v>
      </c>
      <c r="BW168" s="27">
        <f t="shared" ca="1" si="305"/>
        <v>0</v>
      </c>
      <c r="BX168" s="43">
        <f t="shared" ca="1" si="306"/>
        <v>0</v>
      </c>
      <c r="BY168" s="25">
        <f t="shared" si="202"/>
        <v>187.20773500000001</v>
      </c>
      <c r="BZ168" s="50">
        <f>IF($B167&gt;=BY167,MIN(1,1/$CA$15+BZ167),0)</f>
        <v>1</v>
      </c>
      <c r="CA168" s="23">
        <f t="shared" si="250"/>
        <v>4.4671886590057053E-2</v>
      </c>
      <c r="CB168" s="27">
        <f t="shared" si="251"/>
        <v>1.6682922678475225</v>
      </c>
      <c r="CC168" s="27">
        <f t="shared" ca="1" si="307"/>
        <v>0</v>
      </c>
      <c r="CD168" s="43">
        <f t="shared" ca="1" si="308"/>
        <v>0</v>
      </c>
      <c r="CE168" s="25">
        <f t="shared" si="203"/>
        <v>179.61777799999999</v>
      </c>
      <c r="CF168" s="34">
        <f>IF($B167&gt;=CE167,MIN(1,1/$CA$15+CF167),0)</f>
        <v>1</v>
      </c>
      <c r="CG168" s="23">
        <f t="shared" si="252"/>
        <v>4.4671886590057053E-2</v>
      </c>
      <c r="CH168" s="27">
        <f t="shared" si="253"/>
        <v>1.5987525477768609</v>
      </c>
      <c r="CI168" s="27">
        <f t="shared" ca="1" si="309"/>
        <v>-1.1080823510639659E-3</v>
      </c>
      <c r="CJ168" s="43">
        <f t="shared" ca="1" si="310"/>
        <v>0</v>
      </c>
      <c r="CK168" s="25">
        <f t="shared" si="204"/>
        <v>170.851313</v>
      </c>
      <c r="CL168" s="34">
        <f>IF($B167&gt;=CK167,MIN(1,1/$CA$15+CL167),0)</f>
        <v>1</v>
      </c>
      <c r="CM168" s="23">
        <f t="shared" si="254"/>
        <v>4.4671886590057053E-2</v>
      </c>
      <c r="CN168" s="27">
        <f t="shared" si="255"/>
        <v>2.425370511839938</v>
      </c>
      <c r="CO168" s="27">
        <f t="shared" ca="1" si="311"/>
        <v>0</v>
      </c>
      <c r="CP168" s="43">
        <f t="shared" ca="1" si="312"/>
        <v>0</v>
      </c>
      <c r="CQ168" s="25">
        <f t="shared" si="205"/>
        <v>158.22612800000005</v>
      </c>
      <c r="CR168" s="34">
        <f>IF($B167&gt;=CQ167,MIN(1,1/$CA$15+CR167),0)</f>
        <v>1</v>
      </c>
      <c r="CS168" s="23">
        <f t="shared" si="256"/>
        <v>4.4671886590057053E-2</v>
      </c>
      <c r="CT168" s="27">
        <f t="shared" si="257"/>
        <v>2.3805125026722429</v>
      </c>
      <c r="CU168" s="27">
        <f t="shared" ca="1" si="313"/>
        <v>0</v>
      </c>
      <c r="CV168" s="43">
        <f t="shared" ca="1" si="314"/>
        <v>0</v>
      </c>
      <c r="CW168" s="25">
        <f t="shared" si="206"/>
        <v>170.851313</v>
      </c>
      <c r="CX168" s="34">
        <f t="shared" si="258"/>
        <v>1</v>
      </c>
      <c r="CY168" s="23">
        <f t="shared" si="259"/>
        <v>4.4671886590057053E-2</v>
      </c>
      <c r="CZ168" s="27">
        <f t="shared" si="260"/>
        <v>2.0024219304207111</v>
      </c>
      <c r="DA168" s="27">
        <f t="shared" ca="1" si="315"/>
        <v>0</v>
      </c>
      <c r="DB168" s="43">
        <f t="shared" ca="1" si="316"/>
        <v>0</v>
      </c>
      <c r="DC168" s="25">
        <f t="shared" si="207"/>
        <v>170.851313</v>
      </c>
      <c r="DD168" s="34">
        <f t="shared" si="208"/>
        <v>1</v>
      </c>
      <c r="DE168" s="23">
        <f t="shared" si="261"/>
        <v>4.4671886590057053E-2</v>
      </c>
      <c r="DF168" s="27">
        <f t="shared" si="262"/>
        <v>2.1508156452145228</v>
      </c>
      <c r="DG168" s="27">
        <f t="shared" ca="1" si="280"/>
        <v>0</v>
      </c>
      <c r="DH168" s="43">
        <f t="shared" ca="1" si="281"/>
        <v>0</v>
      </c>
      <c r="DI168" s="25">
        <f t="shared" si="209"/>
        <v>187.20773500000001</v>
      </c>
      <c r="DJ168" s="26">
        <f>IF(DJ167=0,IF($B167&gt;=$DK$14*DI167,1,0),IF($B167&lt;DI167*$DK$16,0,1))</f>
        <v>1</v>
      </c>
      <c r="DK168" s="23">
        <f t="shared" si="263"/>
        <v>4.4671886590057053E-2</v>
      </c>
      <c r="DL168" s="27">
        <f t="shared" si="264"/>
        <v>2.7032081308259928</v>
      </c>
      <c r="DM168" s="27">
        <f t="shared" ca="1" si="317"/>
        <v>0</v>
      </c>
      <c r="DN168" s="43">
        <f t="shared" ca="1" si="318"/>
        <v>0</v>
      </c>
      <c r="DO168" s="25">
        <f t="shared" si="210"/>
        <v>179.61777799999999</v>
      </c>
      <c r="DP168" s="26">
        <f>IF(DP167=0,IF($B167&gt;=$DK$14*DO167,1,0),IF($B167&lt;DO167*$DK$16,0,1))</f>
        <v>1</v>
      </c>
      <c r="DQ168" s="23">
        <f t="shared" si="265"/>
        <v>4.4671886590057053E-2</v>
      </c>
      <c r="DR168" s="27">
        <f t="shared" si="266"/>
        <v>1.8737623827703147</v>
      </c>
      <c r="DS168" s="27">
        <f t="shared" ca="1" si="319"/>
        <v>-5.636981175989908E-2</v>
      </c>
      <c r="DT168" s="43">
        <f t="shared" ca="1" si="320"/>
        <v>0</v>
      </c>
      <c r="DU168" s="25">
        <f t="shared" si="211"/>
        <v>170.851313</v>
      </c>
      <c r="DV168" s="26">
        <f>IF(DV167=0,IF($B167&gt;=$DK$14*DU167,1,0),IF($B167&lt;DU167*$DK$16,0,1))</f>
        <v>1</v>
      </c>
      <c r="DW168" s="23">
        <f t="shared" si="267"/>
        <v>4.4671886590057053E-2</v>
      </c>
      <c r="DX168" s="27">
        <f t="shared" si="268"/>
        <v>2.5544623212359414</v>
      </c>
      <c r="DY168" s="27">
        <f t="shared" ca="1" si="321"/>
        <v>0</v>
      </c>
      <c r="DZ168" s="43">
        <f t="shared" ca="1" si="322"/>
        <v>0</v>
      </c>
      <c r="EA168" s="25">
        <f t="shared" si="212"/>
        <v>158.22612800000005</v>
      </c>
      <c r="EB168" s="26">
        <f>IF(EB167=0,IF($B167&gt;=$DK$14*EA167,1,0),IF($B167&lt;EA167*$DK$16,0,1))</f>
        <v>1</v>
      </c>
      <c r="EC168" s="23">
        <f t="shared" si="269"/>
        <v>4.4671886590057053E-2</v>
      </c>
      <c r="ED168" s="27">
        <f t="shared" si="270"/>
        <v>2.550377202790691</v>
      </c>
      <c r="EE168" s="27">
        <f t="shared" ca="1" si="323"/>
        <v>0</v>
      </c>
      <c r="EF168" s="43">
        <f t="shared" ca="1" si="324"/>
        <v>0</v>
      </c>
      <c r="EG168" s="25">
        <f t="shared" si="213"/>
        <v>170.851313</v>
      </c>
      <c r="EH168" s="34">
        <f t="shared" si="271"/>
        <v>1</v>
      </c>
      <c r="EI168" s="23">
        <f t="shared" si="272"/>
        <v>4.4671886590057053E-2</v>
      </c>
      <c r="EJ168" s="27">
        <f t="shared" si="273"/>
        <v>2.4202914599382743</v>
      </c>
      <c r="EK168" s="27">
        <f t="shared" ca="1" si="325"/>
        <v>0</v>
      </c>
      <c r="EL168" s="43">
        <f t="shared" ca="1" si="326"/>
        <v>0</v>
      </c>
      <c r="EM168" s="47"/>
      <c r="EN168" s="47"/>
      <c r="EO168" s="47"/>
      <c r="EP168" s="47"/>
      <c r="EQ168" s="47"/>
      <c r="ER168" s="47"/>
      <c r="ES168" s="47"/>
      <c r="ET168" s="47"/>
      <c r="EU168" s="47"/>
      <c r="EV168" s="47"/>
      <c r="EW168" s="47"/>
      <c r="EX168" s="47"/>
      <c r="EY168" s="47"/>
      <c r="EZ168" s="47"/>
      <c r="FA168" s="25">
        <f t="shared" si="214"/>
        <v>170.851313</v>
      </c>
      <c r="FB168" s="26">
        <f t="shared" si="274"/>
        <v>1</v>
      </c>
      <c r="FC168" s="23">
        <f t="shared" si="275"/>
        <v>4.4671886590057053E-2</v>
      </c>
      <c r="FD168" s="27">
        <f t="shared" si="276"/>
        <v>2.165820051890357</v>
      </c>
      <c r="FE168" s="27">
        <f t="shared" ca="1" si="327"/>
        <v>-0.14619082830683472</v>
      </c>
      <c r="FF168" s="43">
        <f t="shared" ca="1" si="328"/>
        <v>0</v>
      </c>
      <c r="FG168" s="25">
        <f t="shared" si="215"/>
        <v>170.851313</v>
      </c>
      <c r="FH168" s="26">
        <f t="shared" si="277"/>
        <v>1</v>
      </c>
      <c r="FI168" s="23">
        <f t="shared" si="278"/>
        <v>4.4671886590057053E-2</v>
      </c>
      <c r="FJ168" s="27">
        <f t="shared" si="279"/>
        <v>2.559613339913561</v>
      </c>
      <c r="FK168" s="27">
        <f t="shared" ca="1" si="329"/>
        <v>0</v>
      </c>
      <c r="FL168" s="43">
        <f t="shared" ca="1" si="330"/>
        <v>0</v>
      </c>
      <c r="FM168" s="47"/>
      <c r="FN168" s="47"/>
    </row>
    <row r="169" spans="1:170" x14ac:dyDescent="0.2">
      <c r="A169" s="30">
        <v>29798</v>
      </c>
      <c r="B169" s="34">
        <v>202.22541000000001</v>
      </c>
      <c r="C169" s="23">
        <v>8.3931702421828902E-3</v>
      </c>
      <c r="D169" s="24">
        <f t="shared" si="282"/>
        <v>5.7123331868253135E-2</v>
      </c>
      <c r="E169" s="25" t="e">
        <f>#N/A</f>
        <v>#N/A</v>
      </c>
      <c r="F169" s="26">
        <v>1</v>
      </c>
      <c r="G169" s="23">
        <f t="shared" si="216"/>
        <v>5.7123331868253135E-2</v>
      </c>
      <c r="H169" s="27">
        <f t="shared" si="217"/>
        <v>2.2984313074748761</v>
      </c>
      <c r="I169" s="27">
        <f t="shared" ca="1" si="283"/>
        <v>0</v>
      </c>
      <c r="J169" s="43">
        <f t="shared" ca="1" si="284"/>
        <v>0</v>
      </c>
      <c r="K169" s="25" t="e">
        <f>#N/A</f>
        <v>#N/A</v>
      </c>
      <c r="L169" s="26">
        <v>0</v>
      </c>
      <c r="M169" s="23">
        <f t="shared" si="218"/>
        <v>8.3931702421828902E-3</v>
      </c>
      <c r="N169" s="27">
        <f t="shared" si="219"/>
        <v>1.7511187132233195</v>
      </c>
      <c r="O169" s="27">
        <f t="shared" ca="1" si="285"/>
        <v>0</v>
      </c>
      <c r="P169" s="43">
        <f t="shared" ca="1" si="286"/>
        <v>0</v>
      </c>
      <c r="Q169" s="25">
        <f t="shared" si="192"/>
        <v>175.35177199999998</v>
      </c>
      <c r="R169" s="26">
        <f t="shared" si="220"/>
        <v>1</v>
      </c>
      <c r="S169" s="23">
        <f t="shared" si="221"/>
        <v>5.7123331868253135E-2</v>
      </c>
      <c r="T169" s="27">
        <f t="shared" si="222"/>
        <v>2.755327458561732</v>
      </c>
      <c r="U169" s="27">
        <f t="shared" ca="1" si="287"/>
        <v>0</v>
      </c>
      <c r="V169" s="43">
        <f t="shared" ca="1" si="288"/>
        <v>0</v>
      </c>
      <c r="W169" s="25">
        <f t="shared" si="193"/>
        <v>196.76162500000001</v>
      </c>
      <c r="X169" s="26">
        <f t="shared" si="223"/>
        <v>1</v>
      </c>
      <c r="Y169" s="23">
        <f t="shared" si="224"/>
        <v>5.7123331868253135E-2</v>
      </c>
      <c r="Z169" s="27">
        <f t="shared" si="225"/>
        <v>1.8709452835800704</v>
      </c>
      <c r="AA169" s="27">
        <f t="shared" ca="1" si="289"/>
        <v>0</v>
      </c>
      <c r="AB169" s="43">
        <f t="shared" ca="1" si="290"/>
        <v>0</v>
      </c>
      <c r="AC169" s="25">
        <f t="shared" si="194"/>
        <v>186.70263199999999</v>
      </c>
      <c r="AD169" s="26">
        <f t="shared" si="226"/>
        <v>1</v>
      </c>
      <c r="AE169" s="23">
        <f t="shared" si="227"/>
        <v>5.7123331868253135E-2</v>
      </c>
      <c r="AF169" s="27">
        <f t="shared" si="228"/>
        <v>1.778960268701862</v>
      </c>
      <c r="AG169" s="27">
        <f t="shared" ca="1" si="291"/>
        <v>0</v>
      </c>
      <c r="AH169" s="43">
        <f t="shared" ca="1" si="292"/>
        <v>0</v>
      </c>
      <c r="AI169" s="25">
        <f t="shared" si="195"/>
        <v>175.35177199999998</v>
      </c>
      <c r="AJ169" s="26">
        <f t="shared" si="229"/>
        <v>1</v>
      </c>
      <c r="AK169" s="23">
        <f t="shared" si="230"/>
        <v>5.7123331868253135E-2</v>
      </c>
      <c r="AL169" s="27">
        <f t="shared" si="231"/>
        <v>2.755327458561732</v>
      </c>
      <c r="AM169" s="27">
        <f t="shared" ca="1" si="293"/>
        <v>0</v>
      </c>
      <c r="AN169" s="43">
        <f t="shared" ca="1" si="294"/>
        <v>0</v>
      </c>
      <c r="AO169" s="25">
        <f t="shared" si="196"/>
        <v>175.35177199999998</v>
      </c>
      <c r="AP169" s="34">
        <f t="shared" si="232"/>
        <v>1</v>
      </c>
      <c r="AQ169" s="23">
        <f t="shared" si="233"/>
        <v>5.7123331868253135E-2</v>
      </c>
      <c r="AR169" s="27">
        <f t="shared" si="234"/>
        <v>2.1116885772342222</v>
      </c>
      <c r="AS169" s="27">
        <f t="shared" ca="1" si="295"/>
        <v>0</v>
      </c>
      <c r="AT169" s="43">
        <f t="shared" ca="1" si="296"/>
        <v>0</v>
      </c>
      <c r="AU169" s="25">
        <f t="shared" si="197"/>
        <v>186.70263199999999</v>
      </c>
      <c r="AV169" s="26">
        <f t="shared" si="235"/>
        <v>1</v>
      </c>
      <c r="AW169" s="23">
        <f t="shared" si="236"/>
        <v>5.7123331868253135E-2</v>
      </c>
      <c r="AX169" s="27">
        <f t="shared" si="237"/>
        <v>1.8543364744063655</v>
      </c>
      <c r="AY169" s="27">
        <f t="shared" ca="1" si="297"/>
        <v>0</v>
      </c>
      <c r="AZ169" s="43">
        <f t="shared" ca="1" si="298"/>
        <v>0</v>
      </c>
      <c r="BA169" s="25">
        <f t="shared" si="198"/>
        <v>186.70263199999999</v>
      </c>
      <c r="BB169" s="26">
        <f t="shared" si="238"/>
        <v>1</v>
      </c>
      <c r="BC169" s="23">
        <f t="shared" si="239"/>
        <v>5.7123331868253135E-2</v>
      </c>
      <c r="BD169" s="27">
        <f t="shared" si="240"/>
        <v>2.7220559206026969</v>
      </c>
      <c r="BE169" s="27">
        <f t="shared" ca="1" si="299"/>
        <v>0</v>
      </c>
      <c r="BF169" s="43">
        <f t="shared" ca="1" si="300"/>
        <v>0</v>
      </c>
      <c r="BG169" s="25">
        <f t="shared" si="199"/>
        <v>175.35177199999998</v>
      </c>
      <c r="BH169" s="26">
        <f t="shared" si="241"/>
        <v>1</v>
      </c>
      <c r="BI169" s="23">
        <f t="shared" si="242"/>
        <v>5.7123331868253135E-2</v>
      </c>
      <c r="BJ169" s="27">
        <f t="shared" si="243"/>
        <v>2.9388553934845039</v>
      </c>
      <c r="BK169" s="27">
        <f t="shared" ca="1" si="301"/>
        <v>0</v>
      </c>
      <c r="BL169" s="43">
        <f t="shared" ca="1" si="302"/>
        <v>0</v>
      </c>
      <c r="BM169" s="25">
        <f t="shared" si="200"/>
        <v>183.38571666666667</v>
      </c>
      <c r="BN169" s="26">
        <f t="shared" si="244"/>
        <v>1</v>
      </c>
      <c r="BO169" s="23">
        <f t="shared" si="245"/>
        <v>5.7123331868253135E-2</v>
      </c>
      <c r="BP169" s="27">
        <f t="shared" si="246"/>
        <v>3.039091635396987</v>
      </c>
      <c r="BQ169" s="27">
        <f t="shared" ca="1" si="303"/>
        <v>0</v>
      </c>
      <c r="BR169" s="43">
        <f t="shared" ca="1" si="304"/>
        <v>0</v>
      </c>
      <c r="BS169" s="25">
        <f t="shared" si="201"/>
        <v>175.35177199999998</v>
      </c>
      <c r="BT169" s="34">
        <f t="shared" si="247"/>
        <v>1</v>
      </c>
      <c r="BU169" s="23">
        <f t="shared" si="248"/>
        <v>5.7123331868253135E-2</v>
      </c>
      <c r="BV169" s="27">
        <f t="shared" si="249"/>
        <v>2.6088934820357839</v>
      </c>
      <c r="BW169" s="27">
        <f t="shared" ca="1" si="305"/>
        <v>0</v>
      </c>
      <c r="BX169" s="43">
        <f t="shared" ca="1" si="306"/>
        <v>0</v>
      </c>
      <c r="BY169" s="25">
        <f t="shared" si="202"/>
        <v>196.76162500000001</v>
      </c>
      <c r="BZ169" s="50">
        <f>IF($B168&gt;=BY168,MIN(1,1/$CA$15+BZ168),0)</f>
        <v>1</v>
      </c>
      <c r="CA169" s="23">
        <f t="shared" si="250"/>
        <v>5.7123331868253135E-2</v>
      </c>
      <c r="CB169" s="27">
        <f t="shared" si="251"/>
        <v>1.7635906807170172</v>
      </c>
      <c r="CC169" s="27">
        <f t="shared" ca="1" si="307"/>
        <v>0</v>
      </c>
      <c r="CD169" s="43">
        <f t="shared" ca="1" si="308"/>
        <v>0</v>
      </c>
      <c r="CE169" s="25">
        <f t="shared" si="203"/>
        <v>186.70263199999999</v>
      </c>
      <c r="CF169" s="34">
        <f>IF($B168&gt;=CE168,MIN(1,1/$CA$15+CF168),0)</f>
        <v>1</v>
      </c>
      <c r="CG169" s="23">
        <f t="shared" si="252"/>
        <v>5.7123331868253135E-2</v>
      </c>
      <c r="CH169" s="27">
        <f t="shared" si="253"/>
        <v>1.6900786201387339</v>
      </c>
      <c r="CI169" s="27">
        <f t="shared" ca="1" si="309"/>
        <v>0</v>
      </c>
      <c r="CJ169" s="43">
        <f t="shared" ca="1" si="310"/>
        <v>0</v>
      </c>
      <c r="CK169" s="25">
        <f t="shared" si="204"/>
        <v>175.35177199999998</v>
      </c>
      <c r="CL169" s="34">
        <f>IF($B168&gt;=CK168,MIN(1,1/$CA$15+CL168),0)</f>
        <v>1</v>
      </c>
      <c r="CM169" s="23">
        <f t="shared" si="254"/>
        <v>5.7123331868253135E-2</v>
      </c>
      <c r="CN169" s="27">
        <f t="shared" si="255"/>
        <v>2.5639157564912458</v>
      </c>
      <c r="CO169" s="27">
        <f t="shared" ca="1" si="311"/>
        <v>0</v>
      </c>
      <c r="CP169" s="43">
        <f t="shared" ca="1" si="312"/>
        <v>0</v>
      </c>
      <c r="CQ169" s="25">
        <f t="shared" si="205"/>
        <v>161.28728000000004</v>
      </c>
      <c r="CR169" s="34">
        <f>IF($B168&gt;=CQ168,MIN(1,1/$CA$15+CR168),0)</f>
        <v>1</v>
      </c>
      <c r="CS169" s="23">
        <f t="shared" si="256"/>
        <v>5.7123331868253135E-2</v>
      </c>
      <c r="CT169" s="27">
        <f t="shared" si="257"/>
        <v>2.5164953083789152</v>
      </c>
      <c r="CU169" s="27">
        <f t="shared" ca="1" si="313"/>
        <v>0</v>
      </c>
      <c r="CV169" s="43">
        <f t="shared" ca="1" si="314"/>
        <v>0</v>
      </c>
      <c r="CW169" s="25">
        <f t="shared" si="206"/>
        <v>175.35177199999998</v>
      </c>
      <c r="CX169" s="34">
        <f t="shared" si="258"/>
        <v>1</v>
      </c>
      <c r="CY169" s="23">
        <f t="shared" si="259"/>
        <v>5.7123331868253135E-2</v>
      </c>
      <c r="CZ169" s="27">
        <f t="shared" si="260"/>
        <v>2.1168069428924015</v>
      </c>
      <c r="DA169" s="27">
        <f t="shared" ca="1" si="315"/>
        <v>0</v>
      </c>
      <c r="DB169" s="43">
        <f t="shared" ca="1" si="316"/>
        <v>0</v>
      </c>
      <c r="DC169" s="25">
        <f t="shared" si="207"/>
        <v>175.35177199999998</v>
      </c>
      <c r="DD169" s="34">
        <f t="shared" si="208"/>
        <v>1</v>
      </c>
      <c r="DE169" s="23">
        <f t="shared" si="261"/>
        <v>5.7123331868253135E-2</v>
      </c>
      <c r="DF169" s="27">
        <f t="shared" si="262"/>
        <v>2.273677401103543</v>
      </c>
      <c r="DG169" s="27">
        <f t="shared" ca="1" si="280"/>
        <v>0</v>
      </c>
      <c r="DH169" s="43">
        <f t="shared" ca="1" si="281"/>
        <v>0</v>
      </c>
      <c r="DI169" s="25">
        <f t="shared" si="209"/>
        <v>196.76162500000001</v>
      </c>
      <c r="DJ169" s="26">
        <f>IF(DJ168=0,IF($B168&gt;=$DK$14*DI168,1,0),IF($B168&lt;DI168*$DK$16,0,1))</f>
        <v>1</v>
      </c>
      <c r="DK169" s="23">
        <f t="shared" si="263"/>
        <v>5.7123331868253135E-2</v>
      </c>
      <c r="DL169" s="27">
        <f t="shared" si="264"/>
        <v>2.8576243859921262</v>
      </c>
      <c r="DM169" s="27">
        <f t="shared" ca="1" si="317"/>
        <v>0</v>
      </c>
      <c r="DN169" s="43">
        <f t="shared" ca="1" si="318"/>
        <v>0</v>
      </c>
      <c r="DO169" s="25">
        <f t="shared" si="210"/>
        <v>186.70263199999999</v>
      </c>
      <c r="DP169" s="26">
        <f>IF(DP168=0,IF($B168&gt;=$DK$14*DO168,1,0),IF($B168&lt;DO168*$DK$16,0,1))</f>
        <v>1</v>
      </c>
      <c r="DQ169" s="23">
        <f t="shared" si="265"/>
        <v>5.7123331868253135E-2</v>
      </c>
      <c r="DR169" s="27">
        <f t="shared" si="266"/>
        <v>1.9807979332035521</v>
      </c>
      <c r="DS169" s="27">
        <f t="shared" ca="1" si="319"/>
        <v>-2.466511356157608E-3</v>
      </c>
      <c r="DT169" s="43">
        <f t="shared" ca="1" si="320"/>
        <v>0</v>
      </c>
      <c r="DU169" s="25">
        <f t="shared" si="211"/>
        <v>175.35177199999998</v>
      </c>
      <c r="DV169" s="26">
        <f>IF(DV168=0,IF($B168&gt;=$DK$14*DU168,1,0),IF($B168&lt;DU168*$DK$16,0,1))</f>
        <v>1</v>
      </c>
      <c r="DW169" s="23">
        <f t="shared" si="267"/>
        <v>5.7123331868253135E-2</v>
      </c>
      <c r="DX169" s="27">
        <f t="shared" si="268"/>
        <v>2.7003817201568503</v>
      </c>
      <c r="DY169" s="27">
        <f t="shared" ca="1" si="321"/>
        <v>0</v>
      </c>
      <c r="DZ169" s="43">
        <f t="shared" ca="1" si="322"/>
        <v>0</v>
      </c>
      <c r="EA169" s="25">
        <f t="shared" si="212"/>
        <v>161.28728000000004</v>
      </c>
      <c r="EB169" s="26">
        <f>IF(EB168=0,IF($B168&gt;=$DK$14*EA168,1,0),IF($B168&lt;EA168*$DK$16,0,1))</f>
        <v>1</v>
      </c>
      <c r="EC169" s="23">
        <f t="shared" si="269"/>
        <v>5.7123331868253135E-2</v>
      </c>
      <c r="ED169" s="27">
        <f t="shared" si="270"/>
        <v>2.6960632461349308</v>
      </c>
      <c r="EE169" s="27">
        <f t="shared" ca="1" si="323"/>
        <v>0</v>
      </c>
      <c r="EF169" s="43">
        <f t="shared" ca="1" si="324"/>
        <v>0</v>
      </c>
      <c r="EG169" s="25">
        <f t="shared" si="213"/>
        <v>175.35177199999998</v>
      </c>
      <c r="EH169" s="34">
        <f t="shared" si="271"/>
        <v>1</v>
      </c>
      <c r="EI169" s="23">
        <f t="shared" si="272"/>
        <v>5.7123331868253135E-2</v>
      </c>
      <c r="EJ169" s="27">
        <f t="shared" si="273"/>
        <v>2.5585465722222271</v>
      </c>
      <c r="EK169" s="27">
        <f t="shared" ca="1" si="325"/>
        <v>0</v>
      </c>
      <c r="EL169" s="43">
        <f t="shared" ca="1" si="326"/>
        <v>0</v>
      </c>
      <c r="EM169" s="47"/>
      <c r="EN169" s="47"/>
      <c r="EO169" s="47"/>
      <c r="EP169" s="47"/>
      <c r="EQ169" s="47"/>
      <c r="ER169" s="47"/>
      <c r="ES169" s="47"/>
      <c r="ET169" s="47"/>
      <c r="EU169" s="47"/>
      <c r="EV169" s="47"/>
      <c r="EW169" s="47"/>
      <c r="EX169" s="47"/>
      <c r="EY169" s="47"/>
      <c r="EZ169" s="47"/>
      <c r="FA169" s="25">
        <f t="shared" si="214"/>
        <v>175.35177199999998</v>
      </c>
      <c r="FB169" s="26">
        <f t="shared" si="274"/>
        <v>1</v>
      </c>
      <c r="FC169" s="23">
        <f t="shared" si="275"/>
        <v>5.7123331868253135E-2</v>
      </c>
      <c r="FD169" s="27">
        <f t="shared" si="276"/>
        <v>2.2895389094814069</v>
      </c>
      <c r="FE169" s="27">
        <f t="shared" ca="1" si="327"/>
        <v>-9.7418403640047724E-2</v>
      </c>
      <c r="FF169" s="43">
        <f t="shared" ca="1" si="328"/>
        <v>0</v>
      </c>
      <c r="FG169" s="25">
        <f t="shared" si="215"/>
        <v>175.35177199999998</v>
      </c>
      <c r="FH169" s="26">
        <f t="shared" si="277"/>
        <v>1</v>
      </c>
      <c r="FI169" s="23">
        <f t="shared" si="278"/>
        <v>5.7123331868253135E-2</v>
      </c>
      <c r="FJ169" s="27">
        <f t="shared" si="279"/>
        <v>2.7058269821838512</v>
      </c>
      <c r="FK169" s="27">
        <f t="shared" ca="1" si="329"/>
        <v>0</v>
      </c>
      <c r="FL169" s="43">
        <f t="shared" ca="1" si="330"/>
        <v>0</v>
      </c>
      <c r="FM169" s="47"/>
      <c r="FN169" s="47"/>
    </row>
    <row r="170" spans="1:170" x14ac:dyDescent="0.2">
      <c r="A170" s="30">
        <v>29829</v>
      </c>
      <c r="B170" s="34">
        <v>196.07436999999999</v>
      </c>
      <c r="C170" s="23">
        <v>8.9463953702932919E-3</v>
      </c>
      <c r="D170" s="24">
        <f t="shared" si="282"/>
        <v>-3.0416751287585586E-2</v>
      </c>
      <c r="E170" s="25" t="e">
        <f>#N/A</f>
        <v>#N/A</v>
      </c>
      <c r="F170" s="26">
        <v>1</v>
      </c>
      <c r="G170" s="23">
        <f t="shared" si="216"/>
        <v>-3.0416751287585586E-2</v>
      </c>
      <c r="H170" s="27">
        <f t="shared" si="217"/>
        <v>2.2285204940438126</v>
      </c>
      <c r="I170" s="27">
        <f t="shared" ca="1" si="283"/>
        <v>-3.0416751287585586E-2</v>
      </c>
      <c r="J170" s="43">
        <f t="shared" ca="1" si="284"/>
        <v>0</v>
      </c>
      <c r="K170" s="25" t="e">
        <f>#N/A</f>
        <v>#N/A</v>
      </c>
      <c r="L170" s="26">
        <v>0</v>
      </c>
      <c r="M170" s="23">
        <f t="shared" si="218"/>
        <v>8.9463953702932919E-3</v>
      </c>
      <c r="N170" s="27">
        <f t="shared" si="219"/>
        <v>1.7667849135721345</v>
      </c>
      <c r="O170" s="27">
        <f t="shared" ca="1" si="285"/>
        <v>0</v>
      </c>
      <c r="P170" s="43">
        <f t="shared" ca="1" si="286"/>
        <v>0</v>
      </c>
      <c r="Q170" s="25">
        <f t="shared" si="192"/>
        <v>178.86745100000002</v>
      </c>
      <c r="R170" s="26">
        <f t="shared" si="220"/>
        <v>1</v>
      </c>
      <c r="S170" s="23">
        <f t="shared" si="221"/>
        <v>-3.0416751287585586E-2</v>
      </c>
      <c r="T170" s="27">
        <f t="shared" si="222"/>
        <v>2.6715193485388045</v>
      </c>
      <c r="U170" s="27">
        <f t="shared" ca="1" si="287"/>
        <v>-3.0416751287585586E-2</v>
      </c>
      <c r="V170" s="43">
        <f t="shared" ca="1" si="288"/>
        <v>0</v>
      </c>
      <c r="W170" s="25">
        <f t="shared" si="193"/>
        <v>199.14989</v>
      </c>
      <c r="X170" s="26">
        <f t="shared" si="223"/>
        <v>1</v>
      </c>
      <c r="Y170" s="23">
        <f t="shared" si="224"/>
        <v>-3.0416751287585586E-2</v>
      </c>
      <c r="Z170" s="27">
        <f t="shared" si="225"/>
        <v>1.814037206216734</v>
      </c>
      <c r="AA170" s="27">
        <f t="shared" ca="1" si="289"/>
        <v>-3.0416751287585586E-2</v>
      </c>
      <c r="AB170" s="43">
        <f t="shared" ca="1" si="290"/>
        <v>0</v>
      </c>
      <c r="AC170" s="25">
        <f t="shared" si="194"/>
        <v>190.68395000000001</v>
      </c>
      <c r="AD170" s="26">
        <f t="shared" si="226"/>
        <v>1</v>
      </c>
      <c r="AE170" s="23">
        <f t="shared" si="227"/>
        <v>-3.0416751287585586E-2</v>
      </c>
      <c r="AF170" s="27">
        <f t="shared" si="228"/>
        <v>1.7248500766582611</v>
      </c>
      <c r="AG170" s="27">
        <f t="shared" ca="1" si="291"/>
        <v>-3.0416751287585586E-2</v>
      </c>
      <c r="AH170" s="43">
        <f t="shared" ca="1" si="292"/>
        <v>0</v>
      </c>
      <c r="AI170" s="25">
        <f t="shared" si="195"/>
        <v>178.86745100000002</v>
      </c>
      <c r="AJ170" s="26">
        <f t="shared" si="229"/>
        <v>1</v>
      </c>
      <c r="AK170" s="23">
        <f t="shared" si="230"/>
        <v>-3.0416751287585586E-2</v>
      </c>
      <c r="AL170" s="27">
        <f t="shared" si="231"/>
        <v>2.6715193485388045</v>
      </c>
      <c r="AM170" s="27">
        <f t="shared" ca="1" si="293"/>
        <v>-3.0416751287585586E-2</v>
      </c>
      <c r="AN170" s="43">
        <f t="shared" ca="1" si="294"/>
        <v>0</v>
      </c>
      <c r="AO170" s="25">
        <f t="shared" si="196"/>
        <v>178.86745100000002</v>
      </c>
      <c r="AP170" s="34">
        <f t="shared" si="232"/>
        <v>1</v>
      </c>
      <c r="AQ170" s="23">
        <f t="shared" si="233"/>
        <v>-3.0416751287585586E-2</v>
      </c>
      <c r="AR170" s="27">
        <f t="shared" si="234"/>
        <v>2.0474578709836533</v>
      </c>
      <c r="AS170" s="27">
        <f t="shared" ca="1" si="295"/>
        <v>-3.0416751287585697E-2</v>
      </c>
      <c r="AT170" s="43">
        <f t="shared" ca="1" si="296"/>
        <v>0</v>
      </c>
      <c r="AU170" s="25">
        <f t="shared" si="197"/>
        <v>190.68395000000001</v>
      </c>
      <c r="AV170" s="26">
        <f t="shared" si="235"/>
        <v>1</v>
      </c>
      <c r="AW170" s="23">
        <f t="shared" si="236"/>
        <v>-3.0416751287585586E-2</v>
      </c>
      <c r="AX170" s="27">
        <f t="shared" si="237"/>
        <v>1.7979335830608487</v>
      </c>
      <c r="AY170" s="27">
        <f t="shared" ca="1" si="297"/>
        <v>-3.0416751287585586E-2</v>
      </c>
      <c r="AZ170" s="43">
        <f t="shared" ca="1" si="298"/>
        <v>0</v>
      </c>
      <c r="BA170" s="25">
        <f t="shared" si="198"/>
        <v>190.68395000000001</v>
      </c>
      <c r="BB170" s="26">
        <f t="shared" si="238"/>
        <v>1</v>
      </c>
      <c r="BC170" s="23">
        <f t="shared" si="239"/>
        <v>-3.0416751287585586E-2</v>
      </c>
      <c r="BD170" s="27">
        <f t="shared" si="240"/>
        <v>2.6392598226748247</v>
      </c>
      <c r="BE170" s="27">
        <f t="shared" ca="1" si="299"/>
        <v>-3.0416751287585586E-2</v>
      </c>
      <c r="BF170" s="43">
        <f t="shared" ca="1" si="300"/>
        <v>0</v>
      </c>
      <c r="BG170" s="25">
        <f t="shared" si="199"/>
        <v>178.86745100000002</v>
      </c>
      <c r="BH170" s="26">
        <f t="shared" si="241"/>
        <v>1</v>
      </c>
      <c r="BI170" s="23">
        <f t="shared" si="242"/>
        <v>-3.0416751287585586E-2</v>
      </c>
      <c r="BJ170" s="27">
        <f t="shared" si="243"/>
        <v>2.8494649599107063</v>
      </c>
      <c r="BK170" s="27">
        <f t="shared" ca="1" si="301"/>
        <v>-3.0416751287585586E-2</v>
      </c>
      <c r="BL170" s="43">
        <f t="shared" ca="1" si="302"/>
        <v>0</v>
      </c>
      <c r="BM170" s="25">
        <f t="shared" si="200"/>
        <v>188.26458833333334</v>
      </c>
      <c r="BN170" s="26">
        <f t="shared" si="244"/>
        <v>1</v>
      </c>
      <c r="BO170" s="23">
        <f t="shared" si="245"/>
        <v>-3.0416751287585586E-2</v>
      </c>
      <c r="BP170" s="27">
        <f t="shared" si="246"/>
        <v>2.946652340982935</v>
      </c>
      <c r="BQ170" s="27">
        <f t="shared" ca="1" si="303"/>
        <v>-3.0416751287585586E-2</v>
      </c>
      <c r="BR170" s="43">
        <f t="shared" ca="1" si="304"/>
        <v>0</v>
      </c>
      <c r="BS170" s="25">
        <f t="shared" si="201"/>
        <v>178.86745100000002</v>
      </c>
      <c r="BT170" s="34">
        <f t="shared" si="247"/>
        <v>1</v>
      </c>
      <c r="BU170" s="23">
        <f t="shared" si="248"/>
        <v>-3.0416751287585586E-2</v>
      </c>
      <c r="BV170" s="27">
        <f t="shared" si="249"/>
        <v>2.5295394178568982</v>
      </c>
      <c r="BW170" s="27">
        <f t="shared" ca="1" si="305"/>
        <v>-3.0416751287585586E-2</v>
      </c>
      <c r="BX170" s="43">
        <f t="shared" ca="1" si="306"/>
        <v>0</v>
      </c>
      <c r="BY170" s="25">
        <f t="shared" si="202"/>
        <v>199.14989</v>
      </c>
      <c r="BZ170" s="50">
        <f>IF($B169&gt;=BY169,MIN(1,1/$CA$15+BZ169),0)</f>
        <v>1</v>
      </c>
      <c r="CA170" s="23">
        <f t="shared" si="250"/>
        <v>-3.0416751287585586E-2</v>
      </c>
      <c r="CB170" s="27">
        <f t="shared" si="251"/>
        <v>1.7099479816085439</v>
      </c>
      <c r="CC170" s="27">
        <f t="shared" ca="1" si="307"/>
        <v>-3.0416751287585586E-2</v>
      </c>
      <c r="CD170" s="43">
        <f t="shared" ca="1" si="308"/>
        <v>0</v>
      </c>
      <c r="CE170" s="25">
        <f t="shared" si="203"/>
        <v>190.68395000000001</v>
      </c>
      <c r="CF170" s="34">
        <f>IF($B169&gt;=CE169,MIN(1,1/$CA$15+CF169),0)</f>
        <v>1</v>
      </c>
      <c r="CG170" s="23">
        <f t="shared" si="252"/>
        <v>-3.0416751287585586E-2</v>
      </c>
      <c r="CH170" s="27">
        <f t="shared" si="253"/>
        <v>1.6386719190935082</v>
      </c>
      <c r="CI170" s="27">
        <f t="shared" ca="1" si="309"/>
        <v>-3.0416751287585586E-2</v>
      </c>
      <c r="CJ170" s="43">
        <f t="shared" ca="1" si="310"/>
        <v>0</v>
      </c>
      <c r="CK170" s="25">
        <f t="shared" si="204"/>
        <v>178.86745100000002</v>
      </c>
      <c r="CL170" s="34">
        <f>IF($B169&gt;=CK169,MIN(1,1/$CA$15+CL169),0)</f>
        <v>1</v>
      </c>
      <c r="CM170" s="23">
        <f t="shared" si="254"/>
        <v>-3.0416751287585586E-2</v>
      </c>
      <c r="CN170" s="27">
        <f t="shared" si="255"/>
        <v>2.4859297686037296</v>
      </c>
      <c r="CO170" s="27">
        <f t="shared" ca="1" si="311"/>
        <v>-3.0416751287585586E-2</v>
      </c>
      <c r="CP170" s="43">
        <f t="shared" ca="1" si="312"/>
        <v>0</v>
      </c>
      <c r="CQ170" s="25">
        <f t="shared" si="205"/>
        <v>163.89605550000002</v>
      </c>
      <c r="CR170" s="34">
        <f>IF($B169&gt;=CQ169,MIN(1,1/$CA$15+CR169),0)</f>
        <v>1</v>
      </c>
      <c r="CS170" s="23">
        <f t="shared" si="256"/>
        <v>-3.0416751287585586E-2</v>
      </c>
      <c r="CT170" s="27">
        <f t="shared" si="257"/>
        <v>2.4399516964675776</v>
      </c>
      <c r="CU170" s="27">
        <f t="shared" ca="1" si="313"/>
        <v>-3.0416751287585697E-2</v>
      </c>
      <c r="CV170" s="43">
        <f t="shared" ca="1" si="314"/>
        <v>0</v>
      </c>
      <c r="CW170" s="25">
        <f t="shared" si="206"/>
        <v>178.86745100000002</v>
      </c>
      <c r="CX170" s="34">
        <f t="shared" si="258"/>
        <v>1</v>
      </c>
      <c r="CY170" s="23">
        <f t="shared" si="259"/>
        <v>-3.0416751287585586E-2</v>
      </c>
      <c r="CZ170" s="27">
        <f t="shared" si="260"/>
        <v>2.052420552586609</v>
      </c>
      <c r="DA170" s="27">
        <f t="shared" ca="1" si="315"/>
        <v>-3.0416751287585475E-2</v>
      </c>
      <c r="DB170" s="43">
        <f t="shared" ca="1" si="316"/>
        <v>0</v>
      </c>
      <c r="DC170" s="25">
        <f t="shared" si="207"/>
        <v>178.86745100000002</v>
      </c>
      <c r="DD170" s="34">
        <f t="shared" si="208"/>
        <v>1</v>
      </c>
      <c r="DE170" s="23">
        <f t="shared" si="261"/>
        <v>-3.0416751287585586E-2</v>
      </c>
      <c r="DF170" s="27">
        <f t="shared" si="262"/>
        <v>2.2045195210859725</v>
      </c>
      <c r="DG170" s="27">
        <f t="shared" ca="1" si="280"/>
        <v>-3.0416751287585586E-2</v>
      </c>
      <c r="DH170" s="43">
        <f t="shared" ca="1" si="281"/>
        <v>0</v>
      </c>
      <c r="DI170" s="25">
        <f t="shared" si="209"/>
        <v>199.14989</v>
      </c>
      <c r="DJ170" s="26">
        <f>IF(DJ169=0,IF($B169&gt;=$DK$14*DI169,1,0),IF($B169&lt;DI169*$DK$16,0,1))</f>
        <v>1</v>
      </c>
      <c r="DK170" s="23">
        <f t="shared" si="263"/>
        <v>-3.0416751287585586E-2</v>
      </c>
      <c r="DL170" s="27">
        <f t="shared" si="264"/>
        <v>2.7707047357700643</v>
      </c>
      <c r="DM170" s="27">
        <f t="shared" ca="1" si="317"/>
        <v>-3.0416751287585586E-2</v>
      </c>
      <c r="DN170" s="43">
        <f t="shared" ca="1" si="318"/>
        <v>0</v>
      </c>
      <c r="DO170" s="25">
        <f t="shared" si="210"/>
        <v>190.68395000000001</v>
      </c>
      <c r="DP170" s="26">
        <f>IF(DP169=0,IF($B169&gt;=$DK$14*DO169,1,0),IF($B169&lt;DO169*$DK$16,0,1))</f>
        <v>1</v>
      </c>
      <c r="DQ170" s="23">
        <f t="shared" si="265"/>
        <v>-3.0416751287585586E-2</v>
      </c>
      <c r="DR170" s="27">
        <f t="shared" si="266"/>
        <v>1.920548495118336</v>
      </c>
      <c r="DS170" s="27">
        <f t="shared" ca="1" si="319"/>
        <v>-3.2808239381275084E-2</v>
      </c>
      <c r="DT170" s="43">
        <f t="shared" ca="1" si="320"/>
        <v>0</v>
      </c>
      <c r="DU170" s="25">
        <f t="shared" si="211"/>
        <v>178.86745100000002</v>
      </c>
      <c r="DV170" s="26">
        <f>IF(DV169=0,IF($B169&gt;=$DK$14*DU169,1,0),IF($B169&lt;DU169*$DK$16,0,1))</f>
        <v>1</v>
      </c>
      <c r="DW170" s="23">
        <f t="shared" si="267"/>
        <v>-3.0416751287585586E-2</v>
      </c>
      <c r="DX170" s="27">
        <f t="shared" si="268"/>
        <v>2.6182448809932968</v>
      </c>
      <c r="DY170" s="27">
        <f t="shared" ca="1" si="321"/>
        <v>-3.0416751287585586E-2</v>
      </c>
      <c r="DZ170" s="43">
        <f t="shared" ca="1" si="322"/>
        <v>0</v>
      </c>
      <c r="EA170" s="25">
        <f t="shared" si="212"/>
        <v>163.89605550000002</v>
      </c>
      <c r="EB170" s="26">
        <f>IF(EB169=0,IF($B169&gt;=$DK$14*EA169,1,0),IF($B169&lt;EA169*$DK$16,0,1))</f>
        <v>1</v>
      </c>
      <c r="EC170" s="23">
        <f t="shared" si="269"/>
        <v>-3.0416751287585586E-2</v>
      </c>
      <c r="ED170" s="27">
        <f t="shared" si="270"/>
        <v>2.6140577609216438</v>
      </c>
      <c r="EE170" s="27">
        <f t="shared" ca="1" si="323"/>
        <v>-3.0416751287585697E-2</v>
      </c>
      <c r="EF170" s="43">
        <f t="shared" ca="1" si="324"/>
        <v>0</v>
      </c>
      <c r="EG170" s="25">
        <f t="shared" si="213"/>
        <v>178.86745100000002</v>
      </c>
      <c r="EH170" s="34">
        <f t="shared" si="271"/>
        <v>1</v>
      </c>
      <c r="EI170" s="23">
        <f t="shared" si="272"/>
        <v>-3.0416751287585586E-2</v>
      </c>
      <c r="EJ170" s="27">
        <f t="shared" si="273"/>
        <v>2.480723897477239</v>
      </c>
      <c r="EK170" s="27">
        <f t="shared" ca="1" si="325"/>
        <v>-3.0416751287585586E-2</v>
      </c>
      <c r="EL170" s="43">
        <f t="shared" ca="1" si="326"/>
        <v>0</v>
      </c>
      <c r="EM170" s="47"/>
      <c r="EN170" s="47"/>
      <c r="EO170" s="47"/>
      <c r="EP170" s="47"/>
      <c r="EQ170" s="47"/>
      <c r="ER170" s="47"/>
      <c r="ES170" s="47"/>
      <c r="ET170" s="47"/>
      <c r="EU170" s="47"/>
      <c r="EV170" s="47"/>
      <c r="EW170" s="47"/>
      <c r="EX170" s="47"/>
      <c r="EY170" s="47"/>
      <c r="EZ170" s="47"/>
      <c r="FA170" s="25">
        <f t="shared" si="214"/>
        <v>178.86745100000002</v>
      </c>
      <c r="FB170" s="26">
        <f t="shared" si="274"/>
        <v>1</v>
      </c>
      <c r="FC170" s="23">
        <f t="shared" si="275"/>
        <v>-3.0416751287585586E-2</v>
      </c>
      <c r="FD170" s="27">
        <f t="shared" si="276"/>
        <v>2.2198985739084609</v>
      </c>
      <c r="FE170" s="27">
        <f t="shared" ca="1" si="327"/>
        <v>-0.12487200357328043</v>
      </c>
      <c r="FF170" s="43">
        <f t="shared" ca="1" si="328"/>
        <v>0</v>
      </c>
      <c r="FG170" s="25">
        <f t="shared" si="215"/>
        <v>178.86745100000002</v>
      </c>
      <c r="FH170" s="26">
        <f t="shared" si="277"/>
        <v>1</v>
      </c>
      <c r="FI170" s="23">
        <f t="shared" si="278"/>
        <v>-3.0416751287585586E-2</v>
      </c>
      <c r="FJ170" s="27">
        <f t="shared" si="279"/>
        <v>2.6235245158395268</v>
      </c>
      <c r="FK170" s="27">
        <f t="shared" ca="1" si="329"/>
        <v>-3.0416751287585586E-2</v>
      </c>
      <c r="FL170" s="43">
        <f t="shared" ca="1" si="330"/>
        <v>0</v>
      </c>
      <c r="FM170" s="47"/>
      <c r="FN170" s="47"/>
    </row>
    <row r="171" spans="1:170" x14ac:dyDescent="0.2">
      <c r="A171" s="30">
        <v>29859</v>
      </c>
      <c r="B171" s="34">
        <v>183.55685</v>
      </c>
      <c r="C171" s="23">
        <v>8.9615053525176069E-3</v>
      </c>
      <c r="D171" s="24">
        <f t="shared" si="282"/>
        <v>-6.3840674331887337E-2</v>
      </c>
      <c r="E171" s="25" t="e">
        <f>#N/A</f>
        <v>#N/A</v>
      </c>
      <c r="F171" s="26">
        <v>1</v>
      </c>
      <c r="G171" s="23">
        <f t="shared" si="216"/>
        <v>-6.3840674331887337E-2</v>
      </c>
      <c r="H171" s="27">
        <f t="shared" si="217"/>
        <v>2.0862502429416248</v>
      </c>
      <c r="I171" s="27">
        <f t="shared" ca="1" si="283"/>
        <v>-9.2315599706288221E-2</v>
      </c>
      <c r="J171" s="43">
        <f t="shared" ca="1" si="284"/>
        <v>0</v>
      </c>
      <c r="K171" s="25" t="e">
        <f>#N/A</f>
        <v>#N/A</v>
      </c>
      <c r="L171" s="26">
        <v>0</v>
      </c>
      <c r="M171" s="23">
        <f t="shared" si="218"/>
        <v>8.9615053525176069E-3</v>
      </c>
      <c r="N171" s="27">
        <f t="shared" si="219"/>
        <v>1.7826179660318586</v>
      </c>
      <c r="O171" s="27">
        <f t="shared" ca="1" si="285"/>
        <v>0</v>
      </c>
      <c r="P171" s="43">
        <f t="shared" ca="1" si="286"/>
        <v>0</v>
      </c>
      <c r="Q171" s="25">
        <f t="shared" si="192"/>
        <v>180.43407999999999</v>
      </c>
      <c r="R171" s="26">
        <f t="shared" si="220"/>
        <v>1</v>
      </c>
      <c r="S171" s="23">
        <f t="shared" si="221"/>
        <v>-6.3840674331887337E-2</v>
      </c>
      <c r="T171" s="27">
        <f t="shared" si="222"/>
        <v>2.5009677518374027</v>
      </c>
      <c r="U171" s="27">
        <f t="shared" ca="1" si="287"/>
        <v>-9.2315599706288221E-2</v>
      </c>
      <c r="V171" s="43">
        <f t="shared" ca="1" si="288"/>
        <v>0</v>
      </c>
      <c r="W171" s="25">
        <f t="shared" si="193"/>
        <v>189.81560999999999</v>
      </c>
      <c r="X171" s="26">
        <f t="shared" si="223"/>
        <v>0</v>
      </c>
      <c r="Y171" s="23">
        <f t="shared" si="224"/>
        <v>8.9615053525176069E-3</v>
      </c>
      <c r="Z171" s="27">
        <f t="shared" si="225"/>
        <v>1.8302937103499113</v>
      </c>
      <c r="AA171" s="27">
        <f t="shared" ca="1" si="289"/>
        <v>-2.1727825814537916E-2</v>
      </c>
      <c r="AB171" s="43">
        <f t="shared" ca="1" si="290"/>
        <v>0</v>
      </c>
      <c r="AC171" s="25">
        <f t="shared" si="194"/>
        <v>191.25441999999998</v>
      </c>
      <c r="AD171" s="26">
        <f t="shared" si="226"/>
        <v>1</v>
      </c>
      <c r="AE171" s="23">
        <f t="shared" si="227"/>
        <v>-6.3840674331887337E-2</v>
      </c>
      <c r="AF171" s="27">
        <f t="shared" si="228"/>
        <v>1.6147344846429901</v>
      </c>
      <c r="AG171" s="27">
        <f t="shared" ca="1" si="291"/>
        <v>-9.231559970628811E-2</v>
      </c>
      <c r="AH171" s="43">
        <f t="shared" ca="1" si="292"/>
        <v>0</v>
      </c>
      <c r="AI171" s="25">
        <f t="shared" si="195"/>
        <v>180.43407999999999</v>
      </c>
      <c r="AJ171" s="26">
        <f t="shared" si="229"/>
        <v>1</v>
      </c>
      <c r="AK171" s="23">
        <f t="shared" si="230"/>
        <v>-6.3840674331887337E-2</v>
      </c>
      <c r="AL171" s="27">
        <f t="shared" si="231"/>
        <v>2.5009677518374027</v>
      </c>
      <c r="AM171" s="27">
        <f t="shared" ca="1" si="293"/>
        <v>-9.2315599706288221E-2</v>
      </c>
      <c r="AN171" s="43">
        <f t="shared" ca="1" si="294"/>
        <v>0</v>
      </c>
      <c r="AO171" s="25">
        <f t="shared" si="196"/>
        <v>180.43407999999999</v>
      </c>
      <c r="AP171" s="34">
        <f t="shared" si="232"/>
        <v>0.66666666666666663</v>
      </c>
      <c r="AQ171" s="23">
        <f t="shared" si="233"/>
        <v>-3.9573281103752356E-2</v>
      </c>
      <c r="AR171" s="27">
        <f t="shared" si="234"/>
        <v>1.9664332451071269</v>
      </c>
      <c r="AS171" s="27">
        <f t="shared" ca="1" si="295"/>
        <v>-6.8786341742371415E-2</v>
      </c>
      <c r="AT171" s="43">
        <f t="shared" ca="1" si="296"/>
        <v>0</v>
      </c>
      <c r="AU171" s="25">
        <f t="shared" si="197"/>
        <v>191.25441999999998</v>
      </c>
      <c r="AV171" s="26">
        <f t="shared" si="235"/>
        <v>1</v>
      </c>
      <c r="AW171" s="23">
        <f t="shared" si="236"/>
        <v>-6.3840674331887337E-2</v>
      </c>
      <c r="AX171" s="27">
        <f t="shared" si="237"/>
        <v>1.6831522907142977</v>
      </c>
      <c r="AY171" s="27">
        <f t="shared" ca="1" si="297"/>
        <v>-9.2315599706288221E-2</v>
      </c>
      <c r="AZ171" s="43">
        <f t="shared" ca="1" si="298"/>
        <v>0</v>
      </c>
      <c r="BA171" s="25">
        <f t="shared" si="198"/>
        <v>191.25441999999998</v>
      </c>
      <c r="BB171" s="26">
        <f t="shared" si="238"/>
        <v>1</v>
      </c>
      <c r="BC171" s="23">
        <f t="shared" si="239"/>
        <v>-6.3840674331887337E-2</v>
      </c>
      <c r="BD171" s="27">
        <f t="shared" si="240"/>
        <v>2.4707676958582065</v>
      </c>
      <c r="BE171" s="27">
        <f t="shared" ca="1" si="299"/>
        <v>-9.2315599706288221E-2</v>
      </c>
      <c r="BF171" s="43">
        <f t="shared" ca="1" si="300"/>
        <v>0</v>
      </c>
      <c r="BG171" s="25">
        <f t="shared" si="199"/>
        <v>180.43407999999999</v>
      </c>
      <c r="BH171" s="26">
        <f t="shared" si="241"/>
        <v>1</v>
      </c>
      <c r="BI171" s="23">
        <f t="shared" si="242"/>
        <v>-6.3840674331887337E-2</v>
      </c>
      <c r="BJ171" s="27">
        <f t="shared" si="243"/>
        <v>2.6675531953849223</v>
      </c>
      <c r="BK171" s="27">
        <f t="shared" ca="1" si="301"/>
        <v>-9.2315599706288221E-2</v>
      </c>
      <c r="BL171" s="43">
        <f t="shared" ca="1" si="302"/>
        <v>0</v>
      </c>
      <c r="BM171" s="25">
        <f t="shared" si="200"/>
        <v>189.49609999999998</v>
      </c>
      <c r="BN171" s="26">
        <f t="shared" si="244"/>
        <v>1</v>
      </c>
      <c r="BO171" s="23">
        <f t="shared" si="245"/>
        <v>-6.3840674331887337E-2</v>
      </c>
      <c r="BP171" s="27">
        <f t="shared" si="246"/>
        <v>2.7585360685129499</v>
      </c>
      <c r="BQ171" s="27">
        <f t="shared" ca="1" si="303"/>
        <v>-9.2315599706288221E-2</v>
      </c>
      <c r="BR171" s="43">
        <f t="shared" ca="1" si="304"/>
        <v>0</v>
      </c>
      <c r="BS171" s="25">
        <f t="shared" si="201"/>
        <v>180.43407999999999</v>
      </c>
      <c r="BT171" s="34">
        <f t="shared" si="247"/>
        <v>1</v>
      </c>
      <c r="BU171" s="23">
        <f t="shared" si="248"/>
        <v>-6.3840674331887337E-2</v>
      </c>
      <c r="BV171" s="27">
        <f t="shared" si="249"/>
        <v>2.368051915671824</v>
      </c>
      <c r="BW171" s="27">
        <f t="shared" ca="1" si="305"/>
        <v>-9.2315599706288221E-2</v>
      </c>
      <c r="BX171" s="43">
        <f t="shared" ca="1" si="306"/>
        <v>0</v>
      </c>
      <c r="BY171" s="25">
        <f t="shared" si="202"/>
        <v>189.81560999999999</v>
      </c>
      <c r="BZ171" s="50">
        <f>IF($B170&gt;=BY170,MIN(1,1/$CA$15+BZ170),0)</f>
        <v>0</v>
      </c>
      <c r="CA171" s="23">
        <f t="shared" si="250"/>
        <v>8.9615053525176069E-3</v>
      </c>
      <c r="CB171" s="27">
        <f t="shared" si="251"/>
        <v>1.7252716895982556</v>
      </c>
      <c r="CC171" s="27">
        <f t="shared" ca="1" si="307"/>
        <v>-2.1727825814537804E-2</v>
      </c>
      <c r="CD171" s="43">
        <f t="shared" ca="1" si="308"/>
        <v>0</v>
      </c>
      <c r="CE171" s="25">
        <f t="shared" si="203"/>
        <v>191.25441999999998</v>
      </c>
      <c r="CF171" s="34">
        <f>IF($B170&gt;=CE170,MIN(1,1/$CA$15+CF170),0)</f>
        <v>1</v>
      </c>
      <c r="CG171" s="23">
        <f t="shared" si="252"/>
        <v>-6.3840674331887337E-2</v>
      </c>
      <c r="CH171" s="27">
        <f t="shared" si="253"/>
        <v>1.5340579987698506</v>
      </c>
      <c r="CI171" s="27">
        <f t="shared" ca="1" si="309"/>
        <v>-9.2315599706288221E-2</v>
      </c>
      <c r="CJ171" s="43">
        <f t="shared" ca="1" si="310"/>
        <v>0</v>
      </c>
      <c r="CK171" s="25">
        <f t="shared" si="204"/>
        <v>180.43407999999999</v>
      </c>
      <c r="CL171" s="34">
        <f>IF($B170&gt;=CK170,MIN(1,1/$CA$15+CL170),0)</f>
        <v>1</v>
      </c>
      <c r="CM171" s="23">
        <f t="shared" si="254"/>
        <v>-6.3840674331887337E-2</v>
      </c>
      <c r="CN171" s="27">
        <f t="shared" si="255"/>
        <v>2.327226335834355</v>
      </c>
      <c r="CO171" s="27">
        <f t="shared" ca="1" si="311"/>
        <v>-9.231559970628811E-2</v>
      </c>
      <c r="CP171" s="43">
        <f t="shared" ca="1" si="312"/>
        <v>0</v>
      </c>
      <c r="CQ171" s="25">
        <f t="shared" si="205"/>
        <v>165.53788400000002</v>
      </c>
      <c r="CR171" s="34">
        <f>IF($B170&gt;=CQ170,MIN(1,1/$CA$15+CR170),0)</f>
        <v>1</v>
      </c>
      <c r="CS171" s="23">
        <f t="shared" si="256"/>
        <v>-6.3840674331887337E-2</v>
      </c>
      <c r="CT171" s="27">
        <f t="shared" si="257"/>
        <v>2.284183534827855</v>
      </c>
      <c r="CU171" s="27">
        <f t="shared" ca="1" si="313"/>
        <v>-9.2315599706288221E-2</v>
      </c>
      <c r="CV171" s="43">
        <f t="shared" ca="1" si="314"/>
        <v>0</v>
      </c>
      <c r="CW171" s="25">
        <f t="shared" si="206"/>
        <v>180.43407999999999</v>
      </c>
      <c r="CX171" s="34">
        <f t="shared" si="258"/>
        <v>0.75</v>
      </c>
      <c r="CY171" s="23">
        <f t="shared" si="259"/>
        <v>-4.5640129410786101E-2</v>
      </c>
      <c r="CZ171" s="27">
        <f t="shared" si="260"/>
        <v>1.958747812961199</v>
      </c>
      <c r="DA171" s="27">
        <f t="shared" ca="1" si="315"/>
        <v>-7.4668656233350506E-2</v>
      </c>
      <c r="DB171" s="43">
        <f t="shared" ca="1" si="316"/>
        <v>0</v>
      </c>
      <c r="DC171" s="25">
        <f t="shared" si="207"/>
        <v>180.43407999999999</v>
      </c>
      <c r="DD171" s="34">
        <f t="shared" si="208"/>
        <v>0.83333333333333326</v>
      </c>
      <c r="DE171" s="23">
        <f t="shared" si="261"/>
        <v>-4.9684694948808596E-2</v>
      </c>
      <c r="DF171" s="27">
        <f t="shared" si="262"/>
        <v>2.0949886411721224</v>
      </c>
      <c r="DG171" s="27">
        <f t="shared" ca="1" si="280"/>
        <v>-7.8590199227336677E-2</v>
      </c>
      <c r="DH171" s="43">
        <f t="shared" ca="1" si="281"/>
        <v>0</v>
      </c>
      <c r="DI171" s="25">
        <f t="shared" si="209"/>
        <v>189.81560999999999</v>
      </c>
      <c r="DJ171" s="26">
        <f>IF(DJ170=0,IF($B170&gt;=$DK$14*DI170,1,0),IF($B170&lt;DI170*$DK$16,0,1))</f>
        <v>0</v>
      </c>
      <c r="DK171" s="23">
        <f t="shared" si="263"/>
        <v>8.9615053525176069E-3</v>
      </c>
      <c r="DL171" s="27">
        <f t="shared" si="264"/>
        <v>2.7955344210899136</v>
      </c>
      <c r="DM171" s="27">
        <f t="shared" ca="1" si="317"/>
        <v>-2.1727825814537916E-2</v>
      </c>
      <c r="DN171" s="43">
        <f t="shared" ca="1" si="318"/>
        <v>0</v>
      </c>
      <c r="DO171" s="25">
        <f t="shared" si="210"/>
        <v>191.25441999999998</v>
      </c>
      <c r="DP171" s="26">
        <f>IF(DP170=0,IF($B170&gt;=$DK$14*DO170,1,0),IF($B170&lt;DO170*$DK$16,0,1))</f>
        <v>1</v>
      </c>
      <c r="DQ171" s="23">
        <f t="shared" si="265"/>
        <v>-6.3840674331887337E-2</v>
      </c>
      <c r="DR171" s="27">
        <f t="shared" si="266"/>
        <v>1.7979393841028901</v>
      </c>
      <c r="DS171" s="27">
        <f t="shared" ca="1" si="319"/>
        <v>-9.4554413587419783E-2</v>
      </c>
      <c r="DT171" s="43">
        <f t="shared" ca="1" si="320"/>
        <v>0</v>
      </c>
      <c r="DU171" s="25">
        <f t="shared" si="211"/>
        <v>180.43407999999999</v>
      </c>
      <c r="DV171" s="26">
        <f>IF(DV170=0,IF($B170&gt;=$DK$14*DU170,1,0),IF($B170&lt;DU170*$DK$16,0,1))</f>
        <v>1</v>
      </c>
      <c r="DW171" s="23">
        <f t="shared" si="267"/>
        <v>-6.3840674331887337E-2</v>
      </c>
      <c r="DX171" s="27">
        <f t="shared" si="268"/>
        <v>2.4510943622246728</v>
      </c>
      <c r="DY171" s="27">
        <f t="shared" ca="1" si="321"/>
        <v>-9.231559970628811E-2</v>
      </c>
      <c r="DZ171" s="43">
        <f t="shared" ca="1" si="322"/>
        <v>0</v>
      </c>
      <c r="EA171" s="25">
        <f t="shared" si="212"/>
        <v>165.53788400000002</v>
      </c>
      <c r="EB171" s="26">
        <f>IF(EB170=0,IF($B170&gt;=$DK$14*EA170,1,0),IF($B170&lt;EA170*$DK$16,0,1))</f>
        <v>1</v>
      </c>
      <c r="EC171" s="23">
        <f t="shared" si="269"/>
        <v>-6.3840674331887337E-2</v>
      </c>
      <c r="ED171" s="27">
        <f t="shared" si="270"/>
        <v>2.4471745507219027</v>
      </c>
      <c r="EE171" s="27">
        <f t="shared" ca="1" si="323"/>
        <v>-9.231559970628811E-2</v>
      </c>
      <c r="EF171" s="43">
        <f t="shared" ca="1" si="324"/>
        <v>0</v>
      </c>
      <c r="EG171" s="25">
        <f t="shared" si="213"/>
        <v>180.43407999999999</v>
      </c>
      <c r="EH171" s="34">
        <f t="shared" si="271"/>
        <v>0.75</v>
      </c>
      <c r="EI171" s="23">
        <f t="shared" si="272"/>
        <v>-4.5640129410786101E-2</v>
      </c>
      <c r="EJ171" s="27">
        <f t="shared" si="273"/>
        <v>2.3675033377639481</v>
      </c>
      <c r="EK171" s="27">
        <f t="shared" ca="1" si="325"/>
        <v>-7.4668656233350617E-2</v>
      </c>
      <c r="EL171" s="43">
        <f t="shared" ca="1" si="326"/>
        <v>0</v>
      </c>
      <c r="EM171" s="47"/>
      <c r="EN171" s="47"/>
      <c r="EO171" s="47"/>
      <c r="EP171" s="47"/>
      <c r="EQ171" s="47"/>
      <c r="ER171" s="47"/>
      <c r="ES171" s="47"/>
      <c r="ET171" s="47"/>
      <c r="EU171" s="47"/>
      <c r="EV171" s="47"/>
      <c r="EW171" s="47"/>
      <c r="EX171" s="47"/>
      <c r="EY171" s="47"/>
      <c r="EZ171" s="47"/>
      <c r="FA171" s="25">
        <f t="shared" si="214"/>
        <v>180.43407999999999</v>
      </c>
      <c r="FB171" s="26">
        <f t="shared" si="274"/>
        <v>1</v>
      </c>
      <c r="FC171" s="23">
        <f t="shared" si="275"/>
        <v>-6.3840674331887337E-2</v>
      </c>
      <c r="FD171" s="27">
        <f t="shared" si="276"/>
        <v>2.0781787520017496</v>
      </c>
      <c r="FE171" s="27">
        <f t="shared" ca="1" si="327"/>
        <v>-0.18074076499187575</v>
      </c>
      <c r="FF171" s="43">
        <f t="shared" ca="1" si="328"/>
        <v>0</v>
      </c>
      <c r="FG171" s="25">
        <f t="shared" si="215"/>
        <v>180.43407999999999</v>
      </c>
      <c r="FH171" s="26">
        <f t="shared" si="277"/>
        <v>1</v>
      </c>
      <c r="FI171" s="23">
        <f t="shared" si="278"/>
        <v>-6.3840674331887337E-2</v>
      </c>
      <c r="FJ171" s="27">
        <f t="shared" si="279"/>
        <v>2.4560369416220933</v>
      </c>
      <c r="FK171" s="27">
        <f t="shared" ca="1" si="329"/>
        <v>-9.231559970628811E-2</v>
      </c>
      <c r="FL171" s="43">
        <f t="shared" ca="1" si="330"/>
        <v>0</v>
      </c>
      <c r="FM171" s="47"/>
      <c r="FN171" s="47"/>
    </row>
    <row r="172" spans="1:170" x14ac:dyDescent="0.2">
      <c r="A172" s="30">
        <v>29890</v>
      </c>
      <c r="B172" s="34">
        <v>190.93423000000001</v>
      </c>
      <c r="C172" s="23">
        <v>9.1577089594567784E-3</v>
      </c>
      <c r="D172" s="24">
        <f t="shared" si="282"/>
        <v>4.0191254099206875E-2</v>
      </c>
      <c r="E172" s="25" t="e">
        <f>#N/A</f>
        <v>#N/A</v>
      </c>
      <c r="F172" s="26">
        <v>1</v>
      </c>
      <c r="G172" s="23">
        <f t="shared" si="216"/>
        <v>4.0191254099206875E-2</v>
      </c>
      <c r="H172" s="27">
        <f t="shared" si="217"/>
        <v>2.1700992565702237</v>
      </c>
      <c r="I172" s="27">
        <f t="shared" ca="1" si="283"/>
        <v>-5.5834625332197407E-2</v>
      </c>
      <c r="J172" s="43">
        <f t="shared" ca="1" si="284"/>
        <v>0</v>
      </c>
      <c r="K172" s="25" t="e">
        <f>#N/A</f>
        <v>#N/A</v>
      </c>
      <c r="L172" s="26">
        <v>0</v>
      </c>
      <c r="M172" s="23">
        <f t="shared" si="218"/>
        <v>9.1577089594567784E-3</v>
      </c>
      <c r="N172" s="27">
        <f t="shared" si="219"/>
        <v>1.7989426625506773</v>
      </c>
      <c r="O172" s="27">
        <f t="shared" ca="1" si="285"/>
        <v>0</v>
      </c>
      <c r="P172" s="43">
        <f t="shared" ca="1" si="286"/>
        <v>0</v>
      </c>
      <c r="Q172" s="25">
        <f t="shared" si="192"/>
        <v>183.22322</v>
      </c>
      <c r="R172" s="26">
        <f t="shared" si="220"/>
        <v>1</v>
      </c>
      <c r="S172" s="23">
        <f t="shared" si="221"/>
        <v>4.0191254099206875E-2</v>
      </c>
      <c r="T172" s="27">
        <f t="shared" si="222"/>
        <v>2.6014847822454219</v>
      </c>
      <c r="U172" s="27">
        <f t="shared" ca="1" si="287"/>
        <v>-5.5834625332197407E-2</v>
      </c>
      <c r="V172" s="43">
        <f t="shared" ca="1" si="288"/>
        <v>0</v>
      </c>
      <c r="W172" s="25">
        <f t="shared" si="193"/>
        <v>187.24554000000001</v>
      </c>
      <c r="X172" s="26">
        <f t="shared" si="223"/>
        <v>0</v>
      </c>
      <c r="Y172" s="23">
        <f t="shared" si="224"/>
        <v>9.1577089594567784E-3</v>
      </c>
      <c r="Z172" s="27">
        <f t="shared" si="225"/>
        <v>1.8470550074596201</v>
      </c>
      <c r="AA172" s="27">
        <f t="shared" ca="1" si="289"/>
        <v>-1.2769093960212419E-2</v>
      </c>
      <c r="AB172" s="43">
        <f t="shared" ca="1" si="290"/>
        <v>0</v>
      </c>
      <c r="AC172" s="25">
        <f t="shared" si="194"/>
        <v>192.81774000000001</v>
      </c>
      <c r="AD172" s="26">
        <f t="shared" si="226"/>
        <v>0</v>
      </c>
      <c r="AE172" s="23">
        <f t="shared" si="227"/>
        <v>9.1577089594567784E-3</v>
      </c>
      <c r="AF172" s="27">
        <f t="shared" si="228"/>
        <v>1.6295217531001489</v>
      </c>
      <c r="AG172" s="27">
        <f t="shared" ca="1" si="291"/>
        <v>-8.4003290141359321E-2</v>
      </c>
      <c r="AH172" s="43">
        <f t="shared" ca="1" si="292"/>
        <v>0</v>
      </c>
      <c r="AI172" s="25">
        <f t="shared" si="195"/>
        <v>183.22322</v>
      </c>
      <c r="AJ172" s="26">
        <f t="shared" si="229"/>
        <v>1</v>
      </c>
      <c r="AK172" s="23">
        <f t="shared" si="230"/>
        <v>4.0191254099206875E-2</v>
      </c>
      <c r="AL172" s="27">
        <f t="shared" si="231"/>
        <v>2.6014847822454219</v>
      </c>
      <c r="AM172" s="27">
        <f t="shared" ca="1" si="293"/>
        <v>-5.5834625332197407E-2</v>
      </c>
      <c r="AN172" s="43">
        <f t="shared" ca="1" si="294"/>
        <v>0</v>
      </c>
      <c r="AO172" s="25">
        <f t="shared" si="196"/>
        <v>183.22322</v>
      </c>
      <c r="AP172" s="34">
        <f t="shared" si="232"/>
        <v>0.33333333333333331</v>
      </c>
      <c r="AQ172" s="23">
        <f t="shared" si="233"/>
        <v>1.9502224006040143E-2</v>
      </c>
      <c r="AR172" s="27">
        <f t="shared" si="234"/>
        <v>2.0047830667461306</v>
      </c>
      <c r="AS172" s="27">
        <f t="shared" ca="1" si="295"/>
        <v>-5.0625604381546951E-2</v>
      </c>
      <c r="AT172" s="43">
        <f t="shared" ca="1" si="296"/>
        <v>0</v>
      </c>
      <c r="AU172" s="25">
        <f t="shared" si="197"/>
        <v>192.81774000000001</v>
      </c>
      <c r="AV172" s="26">
        <f t="shared" si="235"/>
        <v>0</v>
      </c>
      <c r="AW172" s="23">
        <f t="shared" si="236"/>
        <v>9.1577089594567784E-3</v>
      </c>
      <c r="AX172" s="27">
        <f t="shared" si="237"/>
        <v>1.6985661095271023</v>
      </c>
      <c r="AY172" s="27">
        <f t="shared" ca="1" si="297"/>
        <v>-8.4003290141359321E-2</v>
      </c>
      <c r="AZ172" s="43">
        <f t="shared" ca="1" si="298"/>
        <v>0</v>
      </c>
      <c r="BA172" s="25">
        <f t="shared" si="198"/>
        <v>192.81774000000001</v>
      </c>
      <c r="BB172" s="26">
        <f t="shared" si="238"/>
        <v>1</v>
      </c>
      <c r="BC172" s="23">
        <f t="shared" si="239"/>
        <v>4.0191254099206875E-2</v>
      </c>
      <c r="BD172" s="27">
        <f t="shared" si="240"/>
        <v>2.5700709481425554</v>
      </c>
      <c r="BE172" s="27">
        <f t="shared" ca="1" si="299"/>
        <v>-5.5834625332197407E-2</v>
      </c>
      <c r="BF172" s="43">
        <f t="shared" ca="1" si="300"/>
        <v>0</v>
      </c>
      <c r="BG172" s="25">
        <f t="shared" si="199"/>
        <v>183.22322</v>
      </c>
      <c r="BH172" s="26">
        <f t="shared" si="241"/>
        <v>1</v>
      </c>
      <c r="BI172" s="23">
        <f t="shared" si="242"/>
        <v>4.0191254099206875E-2</v>
      </c>
      <c r="BJ172" s="27">
        <f t="shared" si="243"/>
        <v>2.7747655036837888</v>
      </c>
      <c r="BK172" s="27">
        <f t="shared" ca="1" si="301"/>
        <v>-5.5834625332197518E-2</v>
      </c>
      <c r="BL172" s="43">
        <f t="shared" ca="1" si="302"/>
        <v>0</v>
      </c>
      <c r="BM172" s="25">
        <f t="shared" si="200"/>
        <v>191.201055</v>
      </c>
      <c r="BN172" s="26">
        <f t="shared" si="244"/>
        <v>1</v>
      </c>
      <c r="BO172" s="23">
        <f t="shared" si="245"/>
        <v>4.0191254099206875E-2</v>
      </c>
      <c r="BP172" s="27">
        <f t="shared" si="246"/>
        <v>2.869405092584381</v>
      </c>
      <c r="BQ172" s="27">
        <f t="shared" ca="1" si="303"/>
        <v>-5.5834625332197407E-2</v>
      </c>
      <c r="BR172" s="43">
        <f t="shared" ca="1" si="304"/>
        <v>0</v>
      </c>
      <c r="BS172" s="25">
        <f t="shared" si="201"/>
        <v>183.22322</v>
      </c>
      <c r="BT172" s="34">
        <f t="shared" si="247"/>
        <v>0.75</v>
      </c>
      <c r="BU172" s="23">
        <f t="shared" si="248"/>
        <v>3.2432867814269351E-2</v>
      </c>
      <c r="BV172" s="27">
        <f t="shared" si="249"/>
        <v>2.4448546304301355</v>
      </c>
      <c r="BW172" s="27">
        <f t="shared" ca="1" si="305"/>
        <v>-6.2876791534487997E-2</v>
      </c>
      <c r="BX172" s="43">
        <f t="shared" ca="1" si="306"/>
        <v>0</v>
      </c>
      <c r="BY172" s="25">
        <f t="shared" si="202"/>
        <v>187.24554000000001</v>
      </c>
      <c r="BZ172" s="50">
        <f>IF($B171&gt;=BY171,MIN(1,1/$CA$15+BZ171),0)</f>
        <v>0</v>
      </c>
      <c r="CA172" s="23">
        <f t="shared" si="250"/>
        <v>9.1577089594567784E-3</v>
      </c>
      <c r="CB172" s="27">
        <f t="shared" si="251"/>
        <v>1.7410712256075866</v>
      </c>
      <c r="CC172" s="27">
        <f t="shared" ca="1" si="307"/>
        <v>-1.2769093960212419E-2</v>
      </c>
      <c r="CD172" s="43">
        <f t="shared" ca="1" si="308"/>
        <v>0</v>
      </c>
      <c r="CE172" s="25">
        <f t="shared" si="203"/>
        <v>192.81774000000001</v>
      </c>
      <c r="CF172" s="34">
        <f>IF($B171&gt;=CE171,MIN(1,1/$CA$15+CF171),0)</f>
        <v>0</v>
      </c>
      <c r="CG172" s="23">
        <f t="shared" si="252"/>
        <v>9.1577089594567784E-3</v>
      </c>
      <c r="CH172" s="27">
        <f t="shared" si="253"/>
        <v>1.5481064554495116</v>
      </c>
      <c r="CI172" s="27">
        <f t="shared" ca="1" si="309"/>
        <v>-8.4003290141359321E-2</v>
      </c>
      <c r="CJ172" s="43">
        <f t="shared" ca="1" si="310"/>
        <v>0</v>
      </c>
      <c r="CK172" s="25">
        <f t="shared" si="204"/>
        <v>183.22322</v>
      </c>
      <c r="CL172" s="34">
        <f>IF($B171&gt;=CK171,MIN(1,1/$CA$15+CL171),0)</f>
        <v>1</v>
      </c>
      <c r="CM172" s="23">
        <f t="shared" si="254"/>
        <v>4.0191254099206875E-2</v>
      </c>
      <c r="CN172" s="27">
        <f t="shared" si="255"/>
        <v>2.4207604808442396</v>
      </c>
      <c r="CO172" s="27">
        <f t="shared" ca="1" si="311"/>
        <v>-5.5834625332197407E-2</v>
      </c>
      <c r="CP172" s="43">
        <f t="shared" ca="1" si="312"/>
        <v>0</v>
      </c>
      <c r="CQ172" s="25">
        <f t="shared" si="205"/>
        <v>167.63159650000003</v>
      </c>
      <c r="CR172" s="34">
        <f>IF($B171&gt;=CQ171,MIN(1,1/$CA$15+CR171),0)</f>
        <v>1</v>
      </c>
      <c r="CS172" s="23">
        <f t="shared" si="256"/>
        <v>4.0191254099206875E-2</v>
      </c>
      <c r="CT172" s="27">
        <f t="shared" si="257"/>
        <v>2.3759877356853458</v>
      </c>
      <c r="CU172" s="27">
        <f t="shared" ca="1" si="313"/>
        <v>-5.5834625332197407E-2</v>
      </c>
      <c r="CV172" s="43">
        <f t="shared" ca="1" si="314"/>
        <v>0</v>
      </c>
      <c r="CW172" s="25">
        <f t="shared" si="206"/>
        <v>183.22322</v>
      </c>
      <c r="CX172" s="34">
        <f t="shared" si="258"/>
        <v>0.5</v>
      </c>
      <c r="CY172" s="23">
        <f t="shared" si="259"/>
        <v>2.4674481529331826E-2</v>
      </c>
      <c r="CZ172" s="27">
        <f t="shared" si="260"/>
        <v>2.0070788996927291</v>
      </c>
      <c r="DA172" s="27">
        <f t="shared" ca="1" si="315"/>
        <v>-5.1836585083068654E-2</v>
      </c>
      <c r="DB172" s="43">
        <f t="shared" ca="1" si="316"/>
        <v>0</v>
      </c>
      <c r="DC172" s="25">
        <f t="shared" si="207"/>
        <v>183.22322</v>
      </c>
      <c r="DD172" s="34">
        <f t="shared" si="208"/>
        <v>0.54166666666666663</v>
      </c>
      <c r="DE172" s="23">
        <f t="shared" si="261"/>
        <v>2.553652444988044E-2</v>
      </c>
      <c r="DF172" s="27">
        <f t="shared" si="262"/>
        <v>2.1484873698296361</v>
      </c>
      <c r="DG172" s="27">
        <f t="shared" ca="1" si="280"/>
        <v>-5.5060595321546169E-2</v>
      </c>
      <c r="DH172" s="43">
        <f t="shared" ca="1" si="281"/>
        <v>0</v>
      </c>
      <c r="DI172" s="25">
        <f t="shared" si="209"/>
        <v>187.24554000000001</v>
      </c>
      <c r="DJ172" s="26">
        <f>IF(DJ171=0,IF($B171&gt;=$DK$14*DI171,1,0),IF($B171&lt;DI171*$DK$16,0,1))</f>
        <v>0</v>
      </c>
      <c r="DK172" s="23">
        <f t="shared" si="263"/>
        <v>9.1577089594567784E-3</v>
      </c>
      <c r="DL172" s="27">
        <f t="shared" si="264"/>
        <v>2.8211351117043986</v>
      </c>
      <c r="DM172" s="27">
        <f t="shared" ca="1" si="317"/>
        <v>-1.2769093960212419E-2</v>
      </c>
      <c r="DN172" s="43">
        <f t="shared" ca="1" si="318"/>
        <v>0</v>
      </c>
      <c r="DO172" s="25">
        <f t="shared" si="210"/>
        <v>192.81774000000001</v>
      </c>
      <c r="DP172" s="26">
        <f>IF(DP171=0,IF($B171&gt;=$DK$14*DO171,1,0),IF($B171&lt;DO171*$DK$16,0,1))</f>
        <v>0</v>
      </c>
      <c r="DQ172" s="23">
        <f t="shared" si="265"/>
        <v>9.1577089594567784E-3</v>
      </c>
      <c r="DR172" s="27">
        <f t="shared" si="266"/>
        <v>1.8144043897092494</v>
      </c>
      <c r="DS172" s="27">
        <f t="shared" ca="1" si="319"/>
        <v>-8.6262606428428645E-2</v>
      </c>
      <c r="DT172" s="43">
        <f t="shared" ca="1" si="320"/>
        <v>0</v>
      </c>
      <c r="DU172" s="25">
        <f t="shared" si="211"/>
        <v>183.22322</v>
      </c>
      <c r="DV172" s="26">
        <f>IF(DV171=0,IF($B171&gt;=$DK$14*DU171,1,0),IF($B171&lt;DU171*$DK$16,0,1))</f>
        <v>1</v>
      </c>
      <c r="DW172" s="23">
        <f t="shared" si="267"/>
        <v>4.0191254099206875E-2</v>
      </c>
      <c r="DX172" s="27">
        <f t="shared" si="268"/>
        <v>2.5496069185579779</v>
      </c>
      <c r="DY172" s="27">
        <f t="shared" ca="1" si="321"/>
        <v>-5.5834625332197407E-2</v>
      </c>
      <c r="DZ172" s="43">
        <f t="shared" ca="1" si="322"/>
        <v>0</v>
      </c>
      <c r="EA172" s="25">
        <f t="shared" si="212"/>
        <v>167.63159650000003</v>
      </c>
      <c r="EB172" s="26">
        <f>IF(EB171=0,IF($B171&gt;=$DK$14*EA171,1,0),IF($B171&lt;EA171*$DK$16,0,1))</f>
        <v>1</v>
      </c>
      <c r="EC172" s="23">
        <f t="shared" si="269"/>
        <v>4.0191254099206875E-2</v>
      </c>
      <c r="ED172" s="27">
        <f t="shared" si="270"/>
        <v>2.5455295649150793</v>
      </c>
      <c r="EE172" s="27">
        <f t="shared" ca="1" si="323"/>
        <v>-5.5834625332197296E-2</v>
      </c>
      <c r="EF172" s="43">
        <f t="shared" ca="1" si="324"/>
        <v>0</v>
      </c>
      <c r="EG172" s="25">
        <f t="shared" si="213"/>
        <v>183.22322</v>
      </c>
      <c r="EH172" s="34">
        <f t="shared" si="271"/>
        <v>0.5</v>
      </c>
      <c r="EI172" s="23">
        <f t="shared" si="272"/>
        <v>2.4674481529331826E-2</v>
      </c>
      <c r="EJ172" s="27">
        <f t="shared" si="273"/>
        <v>2.4259202551422359</v>
      </c>
      <c r="EK172" s="27">
        <f t="shared" ca="1" si="325"/>
        <v>-5.1836585083068765E-2</v>
      </c>
      <c r="EL172" s="43">
        <f t="shared" ca="1" si="326"/>
        <v>0</v>
      </c>
      <c r="EM172" s="47"/>
      <c r="EN172" s="47"/>
      <c r="EO172" s="47"/>
      <c r="EP172" s="47"/>
      <c r="EQ172" s="47"/>
      <c r="ER172" s="47"/>
      <c r="ES172" s="47"/>
      <c r="ET172" s="47"/>
      <c r="EU172" s="47"/>
      <c r="EV172" s="47"/>
      <c r="EW172" s="47"/>
      <c r="EX172" s="47"/>
      <c r="EY172" s="47"/>
      <c r="EZ172" s="47"/>
      <c r="FA172" s="25">
        <f t="shared" si="214"/>
        <v>183.22322</v>
      </c>
      <c r="FB172" s="26">
        <f t="shared" si="274"/>
        <v>1</v>
      </c>
      <c r="FC172" s="23">
        <f t="shared" si="275"/>
        <v>4.0191254099206875E-2</v>
      </c>
      <c r="FD172" s="27">
        <f t="shared" si="276"/>
        <v>2.1617033622870245</v>
      </c>
      <c r="FE172" s="27">
        <f t="shared" ca="1" si="327"/>
        <v>-0.14781370890454237</v>
      </c>
      <c r="FF172" s="43">
        <f t="shared" ca="1" si="328"/>
        <v>0</v>
      </c>
      <c r="FG172" s="25">
        <f t="shared" si="215"/>
        <v>183.22322</v>
      </c>
      <c r="FH172" s="26">
        <f t="shared" si="277"/>
        <v>1</v>
      </c>
      <c r="FI172" s="23">
        <f t="shared" si="278"/>
        <v>4.0191254099206875E-2</v>
      </c>
      <c r="FJ172" s="27">
        <f t="shared" si="279"/>
        <v>2.5547481464198656</v>
      </c>
      <c r="FK172" s="27">
        <f t="shared" ca="1" si="329"/>
        <v>-5.5834625332197407E-2</v>
      </c>
      <c r="FL172" s="43">
        <f t="shared" ca="1" si="330"/>
        <v>0</v>
      </c>
      <c r="FM172" s="47"/>
      <c r="FN172" s="47"/>
    </row>
    <row r="173" spans="1:170" x14ac:dyDescent="0.2">
      <c r="A173" s="30">
        <v>29920</v>
      </c>
      <c r="B173" s="34">
        <v>204.45576</v>
      </c>
      <c r="C173" s="23">
        <v>9.6688819848991248E-3</v>
      </c>
      <c r="D173" s="24">
        <f t="shared" si="282"/>
        <v>7.0817736557766464E-2</v>
      </c>
      <c r="E173" s="25" t="e">
        <f>#N/A</f>
        <v>#N/A</v>
      </c>
      <c r="F173" s="26">
        <v>1</v>
      </c>
      <c r="G173" s="23">
        <f t="shared" si="216"/>
        <v>7.0817736557766464E-2</v>
      </c>
      <c r="H173" s="27">
        <f t="shared" si="217"/>
        <v>2.3237807740262189</v>
      </c>
      <c r="I173" s="27">
        <f t="shared" ca="1" si="283"/>
        <v>0</v>
      </c>
      <c r="J173" s="43">
        <f t="shared" ca="1" si="284"/>
        <v>0</v>
      </c>
      <c r="K173" s="25" t="e">
        <f>#N/A</f>
        <v>#N/A</v>
      </c>
      <c r="L173" s="26">
        <v>0</v>
      </c>
      <c r="M173" s="23">
        <f t="shared" si="218"/>
        <v>9.6688819848991248E-3</v>
      </c>
      <c r="N173" s="27">
        <f t="shared" si="219"/>
        <v>1.81633642685248</v>
      </c>
      <c r="O173" s="27">
        <f t="shared" ca="1" si="285"/>
        <v>0</v>
      </c>
      <c r="P173" s="43">
        <f t="shared" ca="1" si="286"/>
        <v>0</v>
      </c>
      <c r="Q173" s="25">
        <f t="shared" si="192"/>
        <v>187.53355100000002</v>
      </c>
      <c r="R173" s="26">
        <f t="shared" si="220"/>
        <v>1</v>
      </c>
      <c r="S173" s="23">
        <f t="shared" si="221"/>
        <v>7.0817736557766464E-2</v>
      </c>
      <c r="T173" s="27">
        <f t="shared" si="222"/>
        <v>2.7857160462135164</v>
      </c>
      <c r="U173" s="27">
        <f t="shared" ca="1" si="287"/>
        <v>0</v>
      </c>
      <c r="V173" s="43">
        <f t="shared" ca="1" si="288"/>
        <v>0</v>
      </c>
      <c r="W173" s="25">
        <f t="shared" si="193"/>
        <v>197.69499500000001</v>
      </c>
      <c r="X173" s="26">
        <f t="shared" si="223"/>
        <v>1</v>
      </c>
      <c r="Y173" s="23">
        <f t="shared" si="224"/>
        <v>7.0817736557766464E-2</v>
      </c>
      <c r="Z173" s="27">
        <f t="shared" si="225"/>
        <v>1.9778592623855988</v>
      </c>
      <c r="AA173" s="27">
        <f t="shared" ca="1" si="289"/>
        <v>0</v>
      </c>
      <c r="AB173" s="43">
        <f t="shared" ca="1" si="290"/>
        <v>0</v>
      </c>
      <c r="AC173" s="25">
        <f t="shared" si="194"/>
        <v>195.44932400000002</v>
      </c>
      <c r="AD173" s="26">
        <f t="shared" si="226"/>
        <v>0</v>
      </c>
      <c r="AE173" s="23">
        <f t="shared" si="227"/>
        <v>9.6688819848991248E-3</v>
      </c>
      <c r="AF173" s="27">
        <f t="shared" si="228"/>
        <v>1.6452774066227003</v>
      </c>
      <c r="AG173" s="27">
        <f t="shared" ca="1" si="291"/>
        <v>-7.5146626055180188E-2</v>
      </c>
      <c r="AH173" s="43">
        <f t="shared" ca="1" si="292"/>
        <v>0</v>
      </c>
      <c r="AI173" s="25">
        <f t="shared" si="195"/>
        <v>187.53355100000002</v>
      </c>
      <c r="AJ173" s="26">
        <f t="shared" si="229"/>
        <v>1</v>
      </c>
      <c r="AK173" s="23">
        <f t="shared" si="230"/>
        <v>7.0817736557766464E-2</v>
      </c>
      <c r="AL173" s="27">
        <f t="shared" si="231"/>
        <v>2.7857160462135164</v>
      </c>
      <c r="AM173" s="27">
        <f t="shared" ca="1" si="293"/>
        <v>0</v>
      </c>
      <c r="AN173" s="43">
        <f t="shared" ca="1" si="294"/>
        <v>0</v>
      </c>
      <c r="AO173" s="25">
        <f t="shared" si="196"/>
        <v>187.53355100000002</v>
      </c>
      <c r="AP173" s="34">
        <f t="shared" si="232"/>
        <v>0.66666666666666663</v>
      </c>
      <c r="AQ173" s="23">
        <f t="shared" si="233"/>
        <v>5.0434785033477349E-2</v>
      </c>
      <c r="AR173" s="27">
        <f t="shared" si="234"/>
        <v>2.1058938697562275</v>
      </c>
      <c r="AS173" s="27">
        <f t="shared" ca="1" si="295"/>
        <v>-2.7441108222426847E-3</v>
      </c>
      <c r="AT173" s="43">
        <f t="shared" ca="1" si="296"/>
        <v>0</v>
      </c>
      <c r="AU173" s="25">
        <f t="shared" si="197"/>
        <v>195.44932400000002</v>
      </c>
      <c r="AV173" s="26">
        <f t="shared" si="235"/>
        <v>0</v>
      </c>
      <c r="AW173" s="23">
        <f t="shared" si="236"/>
        <v>9.6688819848991248E-3</v>
      </c>
      <c r="AX173" s="27">
        <f t="shared" si="237"/>
        <v>1.714989344783669</v>
      </c>
      <c r="AY173" s="27">
        <f t="shared" ca="1" si="297"/>
        <v>-7.5146626055180299E-2</v>
      </c>
      <c r="AZ173" s="43">
        <f t="shared" ca="1" si="298"/>
        <v>0</v>
      </c>
      <c r="BA173" s="25">
        <f t="shared" si="198"/>
        <v>195.44932400000002</v>
      </c>
      <c r="BB173" s="26">
        <f t="shared" si="238"/>
        <v>1</v>
      </c>
      <c r="BC173" s="23">
        <f t="shared" si="239"/>
        <v>7.0817736557766464E-2</v>
      </c>
      <c r="BD173" s="27">
        <f t="shared" si="240"/>
        <v>2.752077555482884</v>
      </c>
      <c r="BE173" s="27">
        <f t="shared" ca="1" si="299"/>
        <v>0</v>
      </c>
      <c r="BF173" s="43">
        <f t="shared" ca="1" si="300"/>
        <v>0</v>
      </c>
      <c r="BG173" s="25">
        <f t="shared" si="199"/>
        <v>187.53355100000002</v>
      </c>
      <c r="BH173" s="26">
        <f t="shared" si="241"/>
        <v>1</v>
      </c>
      <c r="BI173" s="23">
        <f t="shared" si="242"/>
        <v>7.0817736557766464E-2</v>
      </c>
      <c r="BJ173" s="27">
        <f t="shared" si="243"/>
        <v>2.9712681161332455</v>
      </c>
      <c r="BK173" s="27">
        <f t="shared" ca="1" si="301"/>
        <v>0</v>
      </c>
      <c r="BL173" s="43">
        <f t="shared" ca="1" si="302"/>
        <v>0</v>
      </c>
      <c r="BM173" s="25">
        <f t="shared" si="200"/>
        <v>194.75741000000002</v>
      </c>
      <c r="BN173" s="26">
        <f t="shared" si="244"/>
        <v>1</v>
      </c>
      <c r="BO173" s="23">
        <f t="shared" si="245"/>
        <v>7.0817736557766464E-2</v>
      </c>
      <c r="BP173" s="27">
        <f t="shared" si="246"/>
        <v>3.0726098665085351</v>
      </c>
      <c r="BQ173" s="27">
        <f t="shared" ca="1" si="303"/>
        <v>0</v>
      </c>
      <c r="BR173" s="43">
        <f t="shared" ca="1" si="304"/>
        <v>0</v>
      </c>
      <c r="BS173" s="25">
        <f t="shared" si="201"/>
        <v>187.53355100000002</v>
      </c>
      <c r="BT173" s="34">
        <f t="shared" si="247"/>
        <v>0.75</v>
      </c>
      <c r="BU173" s="23">
        <f t="shared" si="248"/>
        <v>5.5530522914549629E-2</v>
      </c>
      <c r="BV173" s="27">
        <f t="shared" si="249"/>
        <v>2.5806186865079788</v>
      </c>
      <c r="BW173" s="27">
        <f t="shared" ca="1" si="305"/>
        <v>-1.0837849733037586E-2</v>
      </c>
      <c r="BX173" s="43">
        <f t="shared" ca="1" si="306"/>
        <v>0</v>
      </c>
      <c r="BY173" s="25">
        <f t="shared" si="202"/>
        <v>197.69499500000001</v>
      </c>
      <c r="BZ173" s="50">
        <f>IF($B172&gt;=BY172,MIN(1,1/$CA$15+BZ172),0)</f>
        <v>0.5</v>
      </c>
      <c r="CA173" s="23">
        <f t="shared" si="250"/>
        <v>9.6688819848991248E-3</v>
      </c>
      <c r="CB173" s="27">
        <f t="shared" si="251"/>
        <v>1.7579054378152901</v>
      </c>
      <c r="CC173" s="27">
        <f t="shared" ca="1" si="307"/>
        <v>-3.223674837868673E-3</v>
      </c>
      <c r="CD173" s="43">
        <f t="shared" ca="1" si="308"/>
        <v>0</v>
      </c>
      <c r="CE173" s="25">
        <f t="shared" si="203"/>
        <v>195.44932400000002</v>
      </c>
      <c r="CF173" s="34">
        <f>IF($B172&gt;=CE172,MIN(1,1/$CA$15+CF172),0)</f>
        <v>0</v>
      </c>
      <c r="CG173" s="23">
        <f t="shared" si="252"/>
        <v>9.6688819848991248E-3</v>
      </c>
      <c r="CH173" s="27">
        <f t="shared" si="253"/>
        <v>1.5630749140673135</v>
      </c>
      <c r="CI173" s="27">
        <f t="shared" ca="1" si="309"/>
        <v>-7.5146626055180188E-2</v>
      </c>
      <c r="CJ173" s="43">
        <f t="shared" ca="1" si="310"/>
        <v>0</v>
      </c>
      <c r="CK173" s="25">
        <f t="shared" si="204"/>
        <v>187.53355100000002</v>
      </c>
      <c r="CL173" s="34">
        <f>IF($B172&gt;=CK172,MIN(1,1/$CA$15+CL172),0)</f>
        <v>1</v>
      </c>
      <c r="CM173" s="23">
        <f t="shared" si="254"/>
        <v>7.0817736557766464E-2</v>
      </c>
      <c r="CN173" s="27">
        <f t="shared" si="255"/>
        <v>2.5921932588461192</v>
      </c>
      <c r="CO173" s="27">
        <f t="shared" ca="1" si="311"/>
        <v>0</v>
      </c>
      <c r="CP173" s="43">
        <f t="shared" ca="1" si="312"/>
        <v>0</v>
      </c>
      <c r="CQ173" s="25">
        <f t="shared" si="205"/>
        <v>171.18526349999999</v>
      </c>
      <c r="CR173" s="34">
        <f>IF($B172&gt;=CQ172,MIN(1,1/$CA$15+CR172),0)</f>
        <v>1</v>
      </c>
      <c r="CS173" s="23">
        <f t="shared" si="256"/>
        <v>7.0817736557766464E-2</v>
      </c>
      <c r="CT173" s="27">
        <f t="shared" si="257"/>
        <v>2.5442498092155947</v>
      </c>
      <c r="CU173" s="27">
        <f t="shared" ca="1" si="313"/>
        <v>0</v>
      </c>
      <c r="CV173" s="43">
        <f t="shared" ca="1" si="314"/>
        <v>0</v>
      </c>
      <c r="CW173" s="25">
        <f t="shared" si="206"/>
        <v>187.53355100000002</v>
      </c>
      <c r="CX173" s="34">
        <f t="shared" si="258"/>
        <v>0.5</v>
      </c>
      <c r="CY173" s="23">
        <f t="shared" si="259"/>
        <v>4.0243309271332794E-2</v>
      </c>
      <c r="CZ173" s="27">
        <f t="shared" si="260"/>
        <v>2.0878503965850301</v>
      </c>
      <c r="DA173" s="27">
        <f t="shared" ca="1" si="315"/>
        <v>-1.3679351536803441E-2</v>
      </c>
      <c r="DB173" s="43">
        <f t="shared" ca="1" si="316"/>
        <v>0</v>
      </c>
      <c r="DC173" s="25">
        <f t="shared" si="207"/>
        <v>187.53355100000002</v>
      </c>
      <c r="DD173" s="34">
        <f t="shared" si="208"/>
        <v>0.70833333333333326</v>
      </c>
      <c r="DE173" s="23">
        <f t="shared" si="261"/>
        <v>4.8736205739786591E-2</v>
      </c>
      <c r="DF173" s="27">
        <f t="shared" si="262"/>
        <v>2.2531964923149861</v>
      </c>
      <c r="DG173" s="27">
        <f t="shared" ca="1" si="280"/>
        <v>-9.0078340835055837E-3</v>
      </c>
      <c r="DH173" s="43">
        <f t="shared" ca="1" si="281"/>
        <v>0</v>
      </c>
      <c r="DI173" s="25">
        <f t="shared" si="209"/>
        <v>197.69499500000001</v>
      </c>
      <c r="DJ173" s="26">
        <f>IF(DJ172=0,IF($B172&gt;=$DK$14*DI172,1,0),IF($B172&lt;DI172*$DK$16,0,1))</f>
        <v>0</v>
      </c>
      <c r="DK173" s="23">
        <f t="shared" si="263"/>
        <v>9.6688819848991248E-3</v>
      </c>
      <c r="DL173" s="27">
        <f t="shared" si="264"/>
        <v>2.8484123341629237</v>
      </c>
      <c r="DM173" s="27">
        <f t="shared" ca="1" si="317"/>
        <v>-3.223674837868562E-3</v>
      </c>
      <c r="DN173" s="43">
        <f t="shared" ca="1" si="318"/>
        <v>0</v>
      </c>
      <c r="DO173" s="25">
        <f t="shared" si="210"/>
        <v>195.44932400000002</v>
      </c>
      <c r="DP173" s="26">
        <f>IF(DP172=0,IF($B172&gt;=$DK$14*DO172,1,0),IF($B172&lt;DO172*$DK$16,0,1))</f>
        <v>0</v>
      </c>
      <c r="DQ173" s="23">
        <f t="shared" si="265"/>
        <v>9.6688819848991248E-3</v>
      </c>
      <c r="DR173" s="27">
        <f t="shared" si="266"/>
        <v>1.8319476516262312</v>
      </c>
      <c r="DS173" s="27">
        <f t="shared" ca="1" si="319"/>
        <v>-7.7427787404795723E-2</v>
      </c>
      <c r="DT173" s="43">
        <f t="shared" ca="1" si="320"/>
        <v>0</v>
      </c>
      <c r="DU173" s="25">
        <f t="shared" si="211"/>
        <v>187.53355100000002</v>
      </c>
      <c r="DV173" s="26">
        <f>IF(DV172=0,IF($B172&gt;=$DK$14*DU172,1,0),IF($B172&lt;DU172*$DK$16,0,1))</f>
        <v>1</v>
      </c>
      <c r="DW173" s="23">
        <f t="shared" si="267"/>
        <v>7.0817736557766464E-2</v>
      </c>
      <c r="DX173" s="27">
        <f t="shared" si="268"/>
        <v>2.7301643096422756</v>
      </c>
      <c r="DY173" s="27">
        <f t="shared" ca="1" si="321"/>
        <v>0</v>
      </c>
      <c r="DZ173" s="43">
        <f t="shared" ca="1" si="322"/>
        <v>0</v>
      </c>
      <c r="EA173" s="25">
        <f t="shared" si="212"/>
        <v>171.18526349999999</v>
      </c>
      <c r="EB173" s="26">
        <f>IF(EB172=0,IF($B172&gt;=$DK$14*EA172,1,0),IF($B172&lt;EA172*$DK$16,0,1))</f>
        <v>1</v>
      </c>
      <c r="EC173" s="23">
        <f t="shared" si="269"/>
        <v>7.0817736557766464E-2</v>
      </c>
      <c r="ED173" s="27">
        <f t="shared" si="270"/>
        <v>2.7257982070432414</v>
      </c>
      <c r="EE173" s="27">
        <f t="shared" ca="1" si="323"/>
        <v>0</v>
      </c>
      <c r="EF173" s="43">
        <f t="shared" ca="1" si="324"/>
        <v>0</v>
      </c>
      <c r="EG173" s="25">
        <f t="shared" si="213"/>
        <v>187.53355100000002</v>
      </c>
      <c r="EH173" s="34">
        <f t="shared" si="271"/>
        <v>0.5</v>
      </c>
      <c r="EI173" s="23">
        <f t="shared" si="272"/>
        <v>4.0243309271332794E-2</v>
      </c>
      <c r="EJ173" s="27">
        <f t="shared" si="273"/>
        <v>2.5235473142375153</v>
      </c>
      <c r="EK173" s="27">
        <f t="shared" ca="1" si="325"/>
        <v>-1.3679351536803663E-2</v>
      </c>
      <c r="EL173" s="43">
        <f t="shared" ca="1" si="326"/>
        <v>0</v>
      </c>
      <c r="EM173" s="47"/>
      <c r="EN173" s="47"/>
      <c r="EO173" s="47"/>
      <c r="EP173" s="47"/>
      <c r="EQ173" s="47"/>
      <c r="ER173" s="47"/>
      <c r="ES173" s="47"/>
      <c r="ET173" s="47"/>
      <c r="EU173" s="47"/>
      <c r="EV173" s="47"/>
      <c r="EW173" s="47"/>
      <c r="EX173" s="47"/>
      <c r="EY173" s="47"/>
      <c r="EZ173" s="47"/>
      <c r="FA173" s="25">
        <f t="shared" si="214"/>
        <v>187.53355100000002</v>
      </c>
      <c r="FB173" s="26">
        <f t="shared" si="274"/>
        <v>1</v>
      </c>
      <c r="FC173" s="23">
        <f t="shared" si="275"/>
        <v>7.0817736557766464E-2</v>
      </c>
      <c r="FD173" s="27">
        <f t="shared" si="276"/>
        <v>2.3147903015135052</v>
      </c>
      <c r="FE173" s="27">
        <f t="shared" ca="1" si="327"/>
        <v>-8.7463804643604148E-2</v>
      </c>
      <c r="FF173" s="43">
        <f t="shared" ca="1" si="328"/>
        <v>0</v>
      </c>
      <c r="FG173" s="25">
        <f t="shared" si="215"/>
        <v>187.53355100000002</v>
      </c>
      <c r="FH173" s="26">
        <f t="shared" si="277"/>
        <v>1</v>
      </c>
      <c r="FI173" s="23">
        <f t="shared" si="278"/>
        <v>7.0817736557766464E-2</v>
      </c>
      <c r="FJ173" s="27">
        <f t="shared" si="279"/>
        <v>2.7356696276244699</v>
      </c>
      <c r="FK173" s="27">
        <f t="shared" ca="1" si="329"/>
        <v>0</v>
      </c>
      <c r="FL173" s="43">
        <f t="shared" ca="1" si="330"/>
        <v>0</v>
      </c>
      <c r="FM173" s="47"/>
      <c r="FN173" s="47"/>
    </row>
    <row r="174" spans="1:170" x14ac:dyDescent="0.2">
      <c r="A174" s="30">
        <v>29951</v>
      </c>
      <c r="B174" s="34">
        <v>199.49985000000001</v>
      </c>
      <c r="C174" s="23">
        <v>1.0593755979665387E-2</v>
      </c>
      <c r="D174" s="24">
        <f t="shared" si="282"/>
        <v>-2.42395225255575E-2</v>
      </c>
      <c r="E174" s="25" t="e">
        <f>#N/A</f>
        <v>#N/A</v>
      </c>
      <c r="F174" s="26">
        <v>1</v>
      </c>
      <c r="G174" s="23">
        <f t="shared" si="216"/>
        <v>-2.42395225255575E-2</v>
      </c>
      <c r="H174" s="27">
        <f t="shared" si="217"/>
        <v>2.267453437609753</v>
      </c>
      <c r="I174" s="27">
        <f t="shared" ca="1" si="283"/>
        <v>-2.4239522525557389E-2</v>
      </c>
      <c r="J174" s="43">
        <f t="shared" ca="1" si="284"/>
        <v>0</v>
      </c>
      <c r="K174" s="25" t="e">
        <f>#N/A</f>
        <v>#N/A</v>
      </c>
      <c r="L174" s="26">
        <v>0</v>
      </c>
      <c r="M174" s="23">
        <f t="shared" si="218"/>
        <v>1.0593755979665387E-2</v>
      </c>
      <c r="N174" s="27">
        <f t="shared" si="219"/>
        <v>1.8355782517355326</v>
      </c>
      <c r="O174" s="27">
        <f t="shared" ca="1" si="285"/>
        <v>0</v>
      </c>
      <c r="P174" s="43">
        <f t="shared" ca="1" si="286"/>
        <v>0</v>
      </c>
      <c r="Q174" s="25">
        <f t="shared" si="192"/>
        <v>190.80342200000001</v>
      </c>
      <c r="R174" s="26">
        <f t="shared" si="220"/>
        <v>1</v>
      </c>
      <c r="S174" s="23">
        <f t="shared" si="221"/>
        <v>-2.42395225255575E-2</v>
      </c>
      <c r="T174" s="27">
        <f t="shared" si="222"/>
        <v>2.7181916193615168</v>
      </c>
      <c r="U174" s="27">
        <f t="shared" ca="1" si="287"/>
        <v>-2.4239522525557611E-2</v>
      </c>
      <c r="V174" s="43">
        <f t="shared" ca="1" si="288"/>
        <v>0</v>
      </c>
      <c r="W174" s="25">
        <f t="shared" si="193"/>
        <v>201.97780499999999</v>
      </c>
      <c r="X174" s="26">
        <f t="shared" si="223"/>
        <v>1</v>
      </c>
      <c r="Y174" s="23">
        <f t="shared" si="224"/>
        <v>-2.42395225255575E-2</v>
      </c>
      <c r="Z174" s="27">
        <f t="shared" si="225"/>
        <v>1.9299168982426205</v>
      </c>
      <c r="AA174" s="27">
        <f t="shared" ca="1" si="289"/>
        <v>-2.42395225255575E-2</v>
      </c>
      <c r="AB174" s="43">
        <f t="shared" ca="1" si="290"/>
        <v>0</v>
      </c>
      <c r="AC174" s="25">
        <f t="shared" si="194"/>
        <v>194.90421200000003</v>
      </c>
      <c r="AD174" s="26">
        <f t="shared" si="226"/>
        <v>1</v>
      </c>
      <c r="AE174" s="23">
        <f t="shared" si="227"/>
        <v>-2.42395225255575E-2</v>
      </c>
      <c r="AF174" s="27">
        <f t="shared" si="228"/>
        <v>1.6053966678640785</v>
      </c>
      <c r="AG174" s="27">
        <f t="shared" ca="1" si="291"/>
        <v>-9.7564630245753459E-2</v>
      </c>
      <c r="AH174" s="43">
        <f t="shared" ca="1" si="292"/>
        <v>0</v>
      </c>
      <c r="AI174" s="25">
        <f t="shared" si="195"/>
        <v>190.80342200000001</v>
      </c>
      <c r="AJ174" s="26">
        <f t="shared" si="229"/>
        <v>1</v>
      </c>
      <c r="AK174" s="23">
        <f t="shared" si="230"/>
        <v>-2.42395225255575E-2</v>
      </c>
      <c r="AL174" s="27">
        <f t="shared" si="231"/>
        <v>2.7181916193615168</v>
      </c>
      <c r="AM174" s="27">
        <f t="shared" ca="1" si="293"/>
        <v>-2.4239522525557611E-2</v>
      </c>
      <c r="AN174" s="43">
        <f t="shared" ca="1" si="294"/>
        <v>0</v>
      </c>
      <c r="AO174" s="25">
        <f t="shared" si="196"/>
        <v>190.80342200000001</v>
      </c>
      <c r="AP174" s="34">
        <f t="shared" si="232"/>
        <v>1</v>
      </c>
      <c r="AQ174" s="23">
        <f t="shared" si="233"/>
        <v>-2.42395225255575E-2</v>
      </c>
      <c r="AR174" s="27">
        <f t="shared" si="234"/>
        <v>2.0548480078638378</v>
      </c>
      <c r="AS174" s="27">
        <f t="shared" ca="1" si="295"/>
        <v>-2.6917117411711877E-2</v>
      </c>
      <c r="AT174" s="43">
        <f t="shared" ca="1" si="296"/>
        <v>0</v>
      </c>
      <c r="AU174" s="25">
        <f t="shared" si="197"/>
        <v>194.90421200000003</v>
      </c>
      <c r="AV174" s="26">
        <f t="shared" si="235"/>
        <v>1</v>
      </c>
      <c r="AW174" s="23">
        <f t="shared" si="236"/>
        <v>-2.42395225255575E-2</v>
      </c>
      <c r="AX174" s="27">
        <f t="shared" si="237"/>
        <v>1.6734188219296942</v>
      </c>
      <c r="AY174" s="27">
        <f t="shared" ca="1" si="297"/>
        <v>-9.756463024575357E-2</v>
      </c>
      <c r="AZ174" s="43">
        <f t="shared" ca="1" si="298"/>
        <v>0</v>
      </c>
      <c r="BA174" s="25">
        <f t="shared" si="198"/>
        <v>194.90421200000003</v>
      </c>
      <c r="BB174" s="26">
        <f t="shared" si="238"/>
        <v>1</v>
      </c>
      <c r="BC174" s="23">
        <f t="shared" si="239"/>
        <v>-2.42395225255575E-2</v>
      </c>
      <c r="BD174" s="27">
        <f t="shared" si="240"/>
        <v>2.6853685095846753</v>
      </c>
      <c r="BE174" s="27">
        <f t="shared" ca="1" si="299"/>
        <v>-2.42395225255575E-2</v>
      </c>
      <c r="BF174" s="43">
        <f t="shared" ca="1" si="300"/>
        <v>0</v>
      </c>
      <c r="BG174" s="25">
        <f t="shared" si="199"/>
        <v>190.80342200000001</v>
      </c>
      <c r="BH174" s="26">
        <f t="shared" si="241"/>
        <v>1</v>
      </c>
      <c r="BI174" s="23">
        <f t="shared" si="242"/>
        <v>-2.42395225255575E-2</v>
      </c>
      <c r="BJ174" s="27">
        <f t="shared" si="243"/>
        <v>2.899245995702763</v>
      </c>
      <c r="BK174" s="27">
        <f t="shared" ca="1" si="301"/>
        <v>-2.42395225255575E-2</v>
      </c>
      <c r="BL174" s="43">
        <f t="shared" ca="1" si="302"/>
        <v>0</v>
      </c>
      <c r="BM174" s="25">
        <f t="shared" si="200"/>
        <v>196.12441166666667</v>
      </c>
      <c r="BN174" s="26">
        <f t="shared" si="244"/>
        <v>1</v>
      </c>
      <c r="BO174" s="23">
        <f t="shared" si="245"/>
        <v>-2.42395225255575E-2</v>
      </c>
      <c r="BP174" s="27">
        <f t="shared" si="246"/>
        <v>2.9981312704370513</v>
      </c>
      <c r="BQ174" s="27">
        <f t="shared" ca="1" si="303"/>
        <v>-2.42395225255575E-2</v>
      </c>
      <c r="BR174" s="43">
        <f t="shared" ca="1" si="304"/>
        <v>0</v>
      </c>
      <c r="BS174" s="25">
        <f t="shared" si="201"/>
        <v>190.80342200000001</v>
      </c>
      <c r="BT174" s="34">
        <f t="shared" si="247"/>
        <v>1</v>
      </c>
      <c r="BU174" s="23">
        <f t="shared" si="248"/>
        <v>-2.42395225255575E-2</v>
      </c>
      <c r="BV174" s="27">
        <f t="shared" si="249"/>
        <v>2.5180657217264941</v>
      </c>
      <c r="BW174" s="27">
        <f t="shared" ca="1" si="305"/>
        <v>-3.4814667955862522E-2</v>
      </c>
      <c r="BX174" s="43">
        <f t="shared" ca="1" si="306"/>
        <v>0</v>
      </c>
      <c r="BY174" s="25">
        <f t="shared" si="202"/>
        <v>201.97780499999999</v>
      </c>
      <c r="BZ174" s="50">
        <f>IF($B173&gt;=BY173,MIN(1,1/$CA$15+BZ173),0)</f>
        <v>1</v>
      </c>
      <c r="CA174" s="23">
        <f t="shared" si="250"/>
        <v>-2.42395225255575E-2</v>
      </c>
      <c r="CB174" s="27">
        <f t="shared" si="251"/>
        <v>1.7152946493575663</v>
      </c>
      <c r="CC174" s="27">
        <f t="shared" ca="1" si="307"/>
        <v>-2.7385057024578607E-2</v>
      </c>
      <c r="CD174" s="43">
        <f t="shared" ca="1" si="308"/>
        <v>0</v>
      </c>
      <c r="CE174" s="25">
        <f t="shared" si="203"/>
        <v>194.90421200000003</v>
      </c>
      <c r="CF174" s="34">
        <f>IF($B173&gt;=CE173,MIN(1,1/$CA$15+CF173),0)</f>
        <v>0.5</v>
      </c>
      <c r="CG174" s="23">
        <f t="shared" si="252"/>
        <v>1.0593755979665387E-2</v>
      </c>
      <c r="CH174" s="27">
        <f t="shared" si="253"/>
        <v>1.579633748284879</v>
      </c>
      <c r="CI174" s="27">
        <f t="shared" ca="1" si="309"/>
        <v>-6.5348955094638561E-2</v>
      </c>
      <c r="CJ174" s="43">
        <f t="shared" ca="1" si="310"/>
        <v>0</v>
      </c>
      <c r="CK174" s="25">
        <f t="shared" si="204"/>
        <v>190.80342200000001</v>
      </c>
      <c r="CL174" s="34">
        <f>IF($B173&gt;=CK173,MIN(1,1/$CA$15+CL173),0)</f>
        <v>1</v>
      </c>
      <c r="CM174" s="23">
        <f t="shared" si="254"/>
        <v>-2.42395225255575E-2</v>
      </c>
      <c r="CN174" s="27">
        <f t="shared" si="255"/>
        <v>2.5293597319577206</v>
      </c>
      <c r="CO174" s="27">
        <f t="shared" ca="1" si="311"/>
        <v>-2.4239522525557389E-2</v>
      </c>
      <c r="CP174" s="43">
        <f t="shared" ca="1" si="312"/>
        <v>0</v>
      </c>
      <c r="CQ174" s="25">
        <f t="shared" si="205"/>
        <v>174.145813</v>
      </c>
      <c r="CR174" s="34">
        <f>IF($B173&gt;=CQ173,MIN(1,1/$CA$15+CR173),0)</f>
        <v>1</v>
      </c>
      <c r="CS174" s="23">
        <f t="shared" si="256"/>
        <v>-2.42395225255575E-2</v>
      </c>
      <c r="CT174" s="27">
        <f t="shared" si="257"/>
        <v>2.4825784086544678</v>
      </c>
      <c r="CU174" s="27">
        <f t="shared" ca="1" si="313"/>
        <v>-2.4239522525557611E-2</v>
      </c>
      <c r="CV174" s="43">
        <f t="shared" ca="1" si="314"/>
        <v>0</v>
      </c>
      <c r="CW174" s="25">
        <f t="shared" si="206"/>
        <v>190.80342200000001</v>
      </c>
      <c r="CX174" s="34">
        <f t="shared" si="258"/>
        <v>0.75</v>
      </c>
      <c r="CY174" s="23">
        <f t="shared" si="259"/>
        <v>-1.5531202899251778E-2</v>
      </c>
      <c r="CZ174" s="27">
        <f t="shared" si="260"/>
        <v>2.0554235684523845</v>
      </c>
      <c r="DA174" s="27">
        <f t="shared" ca="1" si="315"/>
        <v>-2.8998097651807053E-2</v>
      </c>
      <c r="DB174" s="43">
        <f t="shared" ca="1" si="316"/>
        <v>0</v>
      </c>
      <c r="DC174" s="25">
        <f t="shared" si="207"/>
        <v>190.80342200000001</v>
      </c>
      <c r="DD174" s="34">
        <f t="shared" si="208"/>
        <v>1</v>
      </c>
      <c r="DE174" s="23">
        <f t="shared" si="261"/>
        <v>-2.1336749316788927E-2</v>
      </c>
      <c r="DF174" s="27">
        <f t="shared" si="262"/>
        <v>2.2051206035969928</v>
      </c>
      <c r="DG174" s="27">
        <f t="shared" ca="1" si="280"/>
        <v>-3.0152385502567713E-2</v>
      </c>
      <c r="DH174" s="43">
        <f t="shared" ca="1" si="281"/>
        <v>0</v>
      </c>
      <c r="DI174" s="25">
        <f t="shared" si="209"/>
        <v>201.97780499999999</v>
      </c>
      <c r="DJ174" s="26">
        <f>IF(DJ173=0,IF($B173&gt;=$DK$14*DI173,1,0),IF($B173&lt;DI173*$DK$16,0,1))</f>
        <v>1</v>
      </c>
      <c r="DK174" s="23">
        <f t="shared" si="263"/>
        <v>-2.42395225255575E-2</v>
      </c>
      <c r="DL174" s="27">
        <f t="shared" si="264"/>
        <v>2.7793681792269056</v>
      </c>
      <c r="DM174" s="27">
        <f t="shared" ca="1" si="317"/>
        <v>-2.7385057024578496E-2</v>
      </c>
      <c r="DN174" s="43">
        <f t="shared" ca="1" si="318"/>
        <v>0</v>
      </c>
      <c r="DO174" s="25">
        <f t="shared" si="210"/>
        <v>194.90421200000003</v>
      </c>
      <c r="DP174" s="26">
        <f>IF(DP173=0,IF($B173&gt;=$DK$14*DO173,1,0),IF($B173&lt;DO173*$DK$16,0,1))</f>
        <v>1</v>
      </c>
      <c r="DQ174" s="23">
        <f t="shared" si="265"/>
        <v>-2.42395225255575E-2</v>
      </c>
      <c r="DR174" s="27">
        <f t="shared" si="266"/>
        <v>1.787542115258995</v>
      </c>
      <c r="DS174" s="27">
        <f t="shared" ca="1" si="319"/>
        <v>-9.9790497333450578E-2</v>
      </c>
      <c r="DT174" s="43">
        <f t="shared" ca="1" si="320"/>
        <v>0</v>
      </c>
      <c r="DU174" s="25">
        <f t="shared" si="211"/>
        <v>190.80342200000001</v>
      </c>
      <c r="DV174" s="26">
        <f>IF(DV173=0,IF($B173&gt;=$DK$14*DU173,1,0),IF($B173&lt;DU173*$DK$16,0,1))</f>
        <v>1</v>
      </c>
      <c r="DW174" s="23">
        <f t="shared" si="267"/>
        <v>-2.42395225255575E-2</v>
      </c>
      <c r="DX174" s="27">
        <f t="shared" si="268"/>
        <v>2.6639864303602288</v>
      </c>
      <c r="DY174" s="27">
        <f t="shared" ca="1" si="321"/>
        <v>-2.4239522525557389E-2</v>
      </c>
      <c r="DZ174" s="43">
        <f t="shared" ca="1" si="322"/>
        <v>0</v>
      </c>
      <c r="EA174" s="25">
        <f t="shared" si="212"/>
        <v>174.145813</v>
      </c>
      <c r="EB174" s="26">
        <f>IF(EB173=0,IF($B173&gt;=$DK$14*EA173,1,0),IF($B173&lt;EA173*$DK$16,0,1))</f>
        <v>1</v>
      </c>
      <c r="EC174" s="23">
        <f t="shared" si="269"/>
        <v>-2.42395225255575E-2</v>
      </c>
      <c r="ED174" s="27">
        <f t="shared" si="270"/>
        <v>2.6597261600034923</v>
      </c>
      <c r="EE174" s="27">
        <f t="shared" ca="1" si="323"/>
        <v>-2.4239522525557611E-2</v>
      </c>
      <c r="EF174" s="43">
        <f t="shared" ca="1" si="324"/>
        <v>0</v>
      </c>
      <c r="EG174" s="25">
        <f t="shared" si="213"/>
        <v>190.80342200000001</v>
      </c>
      <c r="EH174" s="34">
        <f t="shared" si="271"/>
        <v>1</v>
      </c>
      <c r="EI174" s="23">
        <f t="shared" si="272"/>
        <v>-2.42395225255575E-2</v>
      </c>
      <c r="EJ174" s="27">
        <f t="shared" si="273"/>
        <v>2.4623777322697449</v>
      </c>
      <c r="EK174" s="27">
        <f t="shared" ca="1" si="325"/>
        <v>-3.7587293112649744E-2</v>
      </c>
      <c r="EL174" s="43">
        <f t="shared" ca="1" si="326"/>
        <v>0</v>
      </c>
      <c r="EM174" s="47"/>
      <c r="EN174" s="47"/>
      <c r="EO174" s="47"/>
      <c r="EP174" s="47"/>
      <c r="EQ174" s="47"/>
      <c r="ER174" s="47"/>
      <c r="ES174" s="47"/>
      <c r="ET174" s="47"/>
      <c r="EU174" s="47"/>
      <c r="EV174" s="47"/>
      <c r="EW174" s="47"/>
      <c r="EX174" s="47"/>
      <c r="EY174" s="47"/>
      <c r="EZ174" s="47"/>
      <c r="FA174" s="25">
        <f t="shared" si="214"/>
        <v>190.80342200000001</v>
      </c>
      <c r="FB174" s="26">
        <f t="shared" si="274"/>
        <v>1</v>
      </c>
      <c r="FC174" s="23">
        <f t="shared" si="275"/>
        <v>-2.42395225255575E-2</v>
      </c>
      <c r="FD174" s="27">
        <f t="shared" si="276"/>
        <v>2.2586808898580264</v>
      </c>
      <c r="FE174" s="27">
        <f t="shared" ca="1" si="327"/>
        <v>-0.10958324630633209</v>
      </c>
      <c r="FF174" s="43">
        <f t="shared" ca="1" si="328"/>
        <v>0</v>
      </c>
      <c r="FG174" s="25">
        <f t="shared" si="215"/>
        <v>190.80342200000001</v>
      </c>
      <c r="FH174" s="26">
        <f t="shared" si="277"/>
        <v>1</v>
      </c>
      <c r="FI174" s="23">
        <f t="shared" si="278"/>
        <v>-2.42395225255575E-2</v>
      </c>
      <c r="FJ174" s="27">
        <f t="shared" si="279"/>
        <v>2.6693583020631828</v>
      </c>
      <c r="FK174" s="27">
        <f t="shared" ca="1" si="329"/>
        <v>-2.4239522525557611E-2</v>
      </c>
      <c r="FL174" s="43">
        <f t="shared" ca="1" si="330"/>
        <v>0</v>
      </c>
      <c r="FM174" s="47"/>
      <c r="FN174" s="47"/>
    </row>
    <row r="175" spans="1:170" x14ac:dyDescent="0.2">
      <c r="A175" s="30">
        <v>29982</v>
      </c>
      <c r="B175" s="34">
        <v>199.40610000000001</v>
      </c>
      <c r="C175" s="23">
        <v>1.1273985471853543E-2</v>
      </c>
      <c r="D175" s="24">
        <f t="shared" si="282"/>
        <v>-4.6992516535726558E-4</v>
      </c>
      <c r="E175" s="25" t="e">
        <f>#N/A</f>
        <v>#N/A</v>
      </c>
      <c r="F175" s="26">
        <v>1</v>
      </c>
      <c r="G175" s="23">
        <f t="shared" si="216"/>
        <v>-4.6992516535726558E-4</v>
      </c>
      <c r="H175" s="27">
        <f t="shared" si="217"/>
        <v>2.2663879041781443</v>
      </c>
      <c r="I175" s="27">
        <f t="shared" ca="1" si="283"/>
        <v>-2.4698056929283729E-2</v>
      </c>
      <c r="J175" s="43">
        <f t="shared" ca="1" si="284"/>
        <v>0</v>
      </c>
      <c r="K175" s="25" t="e">
        <f>#N/A</f>
        <v>#N/A</v>
      </c>
      <c r="L175" s="26">
        <v>0</v>
      </c>
      <c r="M175" s="23">
        <f t="shared" si="218"/>
        <v>1.1273985471853543E-2</v>
      </c>
      <c r="N175" s="27">
        <f t="shared" si="219"/>
        <v>1.8562725342780493</v>
      </c>
      <c r="O175" s="27">
        <f t="shared" ca="1" si="285"/>
        <v>0</v>
      </c>
      <c r="P175" s="43">
        <f t="shared" ca="1" si="286"/>
        <v>0</v>
      </c>
      <c r="Q175" s="25">
        <f t="shared" si="192"/>
        <v>193.12725399999999</v>
      </c>
      <c r="R175" s="26">
        <f t="shared" si="220"/>
        <v>1</v>
      </c>
      <c r="S175" s="23">
        <f t="shared" si="221"/>
        <v>-4.6992516535726558E-4</v>
      </c>
      <c r="T175" s="27">
        <f t="shared" si="222"/>
        <v>2.7169142727153157</v>
      </c>
      <c r="U175" s="27">
        <f t="shared" ca="1" si="287"/>
        <v>-2.4698056929283729E-2</v>
      </c>
      <c r="V175" s="43">
        <f t="shared" ca="1" si="288"/>
        <v>0</v>
      </c>
      <c r="W175" s="25">
        <f t="shared" si="193"/>
        <v>199.45297500000001</v>
      </c>
      <c r="X175" s="26">
        <f t="shared" si="223"/>
        <v>0</v>
      </c>
      <c r="Y175" s="23">
        <f t="shared" si="224"/>
        <v>1.1273985471853543E-2</v>
      </c>
      <c r="Z175" s="27">
        <f t="shared" si="225"/>
        <v>1.9516747533152925</v>
      </c>
      <c r="AA175" s="27">
        <f t="shared" ca="1" si="289"/>
        <v>-1.3238813078501721E-2</v>
      </c>
      <c r="AB175" s="43">
        <f t="shared" ca="1" si="290"/>
        <v>0</v>
      </c>
      <c r="AC175" s="25">
        <f t="shared" si="194"/>
        <v>195.57055800000003</v>
      </c>
      <c r="AD175" s="26">
        <f t="shared" si="226"/>
        <v>1</v>
      </c>
      <c r="AE175" s="23">
        <f t="shared" si="227"/>
        <v>-4.6992516535726558E-4</v>
      </c>
      <c r="AF175" s="27">
        <f t="shared" si="228"/>
        <v>1.6046422515694685</v>
      </c>
      <c r="AG175" s="27">
        <f t="shared" ca="1" si="291"/>
        <v>-9.7988707336109537E-2</v>
      </c>
      <c r="AH175" s="43">
        <f t="shared" ca="1" si="292"/>
        <v>0</v>
      </c>
      <c r="AI175" s="25">
        <f t="shared" si="195"/>
        <v>193.12725399999999</v>
      </c>
      <c r="AJ175" s="26">
        <f t="shared" si="229"/>
        <v>1</v>
      </c>
      <c r="AK175" s="23">
        <f t="shared" si="230"/>
        <v>-4.6992516535726558E-4</v>
      </c>
      <c r="AL175" s="27">
        <f t="shared" si="231"/>
        <v>2.7169142727153157</v>
      </c>
      <c r="AM175" s="27">
        <f t="shared" ca="1" si="293"/>
        <v>-2.4698056929283729E-2</v>
      </c>
      <c r="AN175" s="43">
        <f t="shared" ca="1" si="294"/>
        <v>0</v>
      </c>
      <c r="AO175" s="25">
        <f t="shared" si="196"/>
        <v>193.12725399999999</v>
      </c>
      <c r="AP175" s="34">
        <f t="shared" si="232"/>
        <v>0.66666666666666663</v>
      </c>
      <c r="AQ175" s="23">
        <f t="shared" si="233"/>
        <v>3.4447117137130037E-3</v>
      </c>
      <c r="AR175" s="27">
        <f t="shared" si="234"/>
        <v>2.0619263668664263</v>
      </c>
      <c r="AS175" s="27">
        <f t="shared" ca="1" si="295"/>
        <v>-2.356512740764638E-2</v>
      </c>
      <c r="AT175" s="43">
        <f t="shared" ca="1" si="296"/>
        <v>0</v>
      </c>
      <c r="AU175" s="25">
        <f t="shared" si="197"/>
        <v>195.57055800000003</v>
      </c>
      <c r="AV175" s="26">
        <f t="shared" si="235"/>
        <v>1</v>
      </c>
      <c r="AW175" s="23">
        <f t="shared" si="236"/>
        <v>-4.6992516535726558E-4</v>
      </c>
      <c r="AX175" s="27">
        <f t="shared" si="237"/>
        <v>1.6726324403130868</v>
      </c>
      <c r="AY175" s="27">
        <f t="shared" ca="1" si="297"/>
        <v>-9.7988707336109648E-2</v>
      </c>
      <c r="AZ175" s="43">
        <f t="shared" ca="1" si="298"/>
        <v>0</v>
      </c>
      <c r="BA175" s="25">
        <f t="shared" si="198"/>
        <v>195.57055800000003</v>
      </c>
      <c r="BB175" s="26">
        <f t="shared" si="238"/>
        <v>1</v>
      </c>
      <c r="BC175" s="23">
        <f t="shared" si="239"/>
        <v>-4.6992516535726558E-4</v>
      </c>
      <c r="BD175" s="27">
        <f t="shared" si="240"/>
        <v>2.6841065873437637</v>
      </c>
      <c r="BE175" s="27">
        <f t="shared" ca="1" si="299"/>
        <v>-2.4698056929283729E-2</v>
      </c>
      <c r="BF175" s="43">
        <f t="shared" ca="1" si="300"/>
        <v>0</v>
      </c>
      <c r="BG175" s="25">
        <f t="shared" si="199"/>
        <v>193.12725399999999</v>
      </c>
      <c r="BH175" s="26">
        <f t="shared" si="241"/>
        <v>1</v>
      </c>
      <c r="BI175" s="23">
        <f t="shared" si="242"/>
        <v>-4.6992516535726558E-4</v>
      </c>
      <c r="BJ175" s="27">
        <f t="shared" si="243"/>
        <v>2.897883567048821</v>
      </c>
      <c r="BK175" s="27">
        <f t="shared" ca="1" si="301"/>
        <v>-2.4698056929283729E-2</v>
      </c>
      <c r="BL175" s="43">
        <f t="shared" ca="1" si="302"/>
        <v>0</v>
      </c>
      <c r="BM175" s="25">
        <f t="shared" si="200"/>
        <v>195.6545266666667</v>
      </c>
      <c r="BN175" s="26">
        <f t="shared" si="244"/>
        <v>1</v>
      </c>
      <c r="BO175" s="23">
        <f t="shared" si="245"/>
        <v>-4.6992516535726558E-4</v>
      </c>
      <c r="BP175" s="27">
        <f t="shared" si="246"/>
        <v>2.9967223731040282</v>
      </c>
      <c r="BQ175" s="27">
        <f t="shared" ca="1" si="303"/>
        <v>-2.4698056929283729E-2</v>
      </c>
      <c r="BR175" s="43">
        <f t="shared" ca="1" si="304"/>
        <v>0</v>
      </c>
      <c r="BS175" s="25">
        <f t="shared" si="201"/>
        <v>193.12725399999999</v>
      </c>
      <c r="BT175" s="34">
        <f t="shared" si="247"/>
        <v>1</v>
      </c>
      <c r="BU175" s="23">
        <f t="shared" si="248"/>
        <v>-4.6992516535726558E-4</v>
      </c>
      <c r="BV175" s="27">
        <f t="shared" si="249"/>
        <v>2.5168824192758312</v>
      </c>
      <c r="BW175" s="27">
        <f t="shared" ca="1" si="305"/>
        <v>-3.5268232832623814E-2</v>
      </c>
      <c r="BX175" s="43">
        <f t="shared" ca="1" si="306"/>
        <v>0</v>
      </c>
      <c r="BY175" s="25">
        <f t="shared" si="202"/>
        <v>199.45297500000001</v>
      </c>
      <c r="BZ175" s="50">
        <f>IF($B174&gt;=BY174,MIN(1,1/$CA$15+BZ174),0)</f>
        <v>0</v>
      </c>
      <c r="CA175" s="23">
        <f t="shared" si="250"/>
        <v>1.1273985471853543E-2</v>
      </c>
      <c r="CB175" s="27">
        <f t="shared" si="251"/>
        <v>1.7346328563143716</v>
      </c>
      <c r="CC175" s="27">
        <f t="shared" ca="1" si="307"/>
        <v>-1.6419810287766068E-2</v>
      </c>
      <c r="CD175" s="43">
        <f t="shared" ca="1" si="308"/>
        <v>0</v>
      </c>
      <c r="CE175" s="25">
        <f t="shared" si="203"/>
        <v>195.57055800000003</v>
      </c>
      <c r="CF175" s="34">
        <f>IF($B174&gt;=CE174,MIN(1,1/$CA$15+CF174),0)</f>
        <v>1</v>
      </c>
      <c r="CG175" s="23">
        <f t="shared" si="252"/>
        <v>-4.6992516535726558E-4</v>
      </c>
      <c r="CH175" s="27">
        <f t="shared" si="253"/>
        <v>1.5788914386345123</v>
      </c>
      <c r="CI175" s="27">
        <f t="shared" ca="1" si="309"/>
        <v>-6.5788171141467067E-2</v>
      </c>
      <c r="CJ175" s="43">
        <f t="shared" ca="1" si="310"/>
        <v>0</v>
      </c>
      <c r="CK175" s="25">
        <f t="shared" si="204"/>
        <v>193.12725399999999</v>
      </c>
      <c r="CL175" s="34">
        <f>IF($B174&gt;=CK174,MIN(1,1/$CA$15+CL174),0)</f>
        <v>1</v>
      </c>
      <c r="CM175" s="23">
        <f t="shared" si="254"/>
        <v>-4.6992516535726558E-4</v>
      </c>
      <c r="CN175" s="27">
        <f t="shared" si="255"/>
        <v>2.5281711221674321</v>
      </c>
      <c r="CO175" s="27">
        <f t="shared" ca="1" si="311"/>
        <v>-2.4698056929283729E-2</v>
      </c>
      <c r="CP175" s="43">
        <f t="shared" ca="1" si="312"/>
        <v>0</v>
      </c>
      <c r="CQ175" s="25">
        <f t="shared" si="205"/>
        <v>176.9082315</v>
      </c>
      <c r="CR175" s="34">
        <f>IF($B174&gt;=CQ174,MIN(1,1/$CA$15+CR174),0)</f>
        <v>1</v>
      </c>
      <c r="CS175" s="23">
        <f t="shared" si="256"/>
        <v>-4.6992516535726558E-4</v>
      </c>
      <c r="CT175" s="27">
        <f t="shared" si="257"/>
        <v>2.4814117825852686</v>
      </c>
      <c r="CU175" s="27">
        <f t="shared" ca="1" si="313"/>
        <v>-2.4698056929283729E-2</v>
      </c>
      <c r="CV175" s="43">
        <f t="shared" ca="1" si="314"/>
        <v>0</v>
      </c>
      <c r="CW175" s="25">
        <f t="shared" si="206"/>
        <v>193.12725399999999</v>
      </c>
      <c r="CX175" s="34">
        <f t="shared" si="258"/>
        <v>0.75</v>
      </c>
      <c r="CY175" s="23">
        <f t="shared" si="259"/>
        <v>2.4660524939454365E-3</v>
      </c>
      <c r="CZ175" s="27">
        <f t="shared" si="260"/>
        <v>2.060492350869481</v>
      </c>
      <c r="DA175" s="27">
        <f t="shared" ca="1" si="315"/>
        <v>-2.6603555988895411E-2</v>
      </c>
      <c r="DB175" s="43">
        <f t="shared" ca="1" si="316"/>
        <v>0</v>
      </c>
      <c r="DC175" s="25">
        <f t="shared" si="207"/>
        <v>193.12725399999999</v>
      </c>
      <c r="DD175" s="34">
        <f t="shared" si="208"/>
        <v>0.83333333333333326</v>
      </c>
      <c r="DE175" s="23">
        <f t="shared" si="261"/>
        <v>1.8136130141003914E-3</v>
      </c>
      <c r="DF175" s="27">
        <f t="shared" si="262"/>
        <v>2.2091198390213371</v>
      </c>
      <c r="DG175" s="27">
        <f t="shared" ca="1" si="280"/>
        <v>-2.8393457247220977E-2</v>
      </c>
      <c r="DH175" s="43">
        <f t="shared" ca="1" si="281"/>
        <v>0</v>
      </c>
      <c r="DI175" s="25">
        <f t="shared" si="209"/>
        <v>199.45297500000001</v>
      </c>
      <c r="DJ175" s="26">
        <f>IF(DJ174=0,IF($B174&gt;=$DK$14*DI174,1,0),IF($B174&lt;DI174*$DK$16,0,1))</f>
        <v>0</v>
      </c>
      <c r="DK175" s="23">
        <f t="shared" si="263"/>
        <v>1.1273985471853543E-2</v>
      </c>
      <c r="DL175" s="27">
        <f t="shared" si="264"/>
        <v>2.8107027357004419</v>
      </c>
      <c r="DM175" s="27">
        <f t="shared" ca="1" si="317"/>
        <v>-1.6419810287765957E-2</v>
      </c>
      <c r="DN175" s="43">
        <f t="shared" ca="1" si="318"/>
        <v>0</v>
      </c>
      <c r="DO175" s="25">
        <f t="shared" si="210"/>
        <v>195.57055800000003</v>
      </c>
      <c r="DP175" s="26">
        <f>IF(DP174=0,IF($B174&gt;=$DK$14*DO174,1,0),IF($B174&lt;DO174*$DK$16,0,1))</f>
        <v>1</v>
      </c>
      <c r="DQ175" s="23">
        <f t="shared" si="265"/>
        <v>-4.6992516535726558E-4</v>
      </c>
      <c r="DR175" s="27">
        <f t="shared" si="266"/>
        <v>1.7867021042348987</v>
      </c>
      <c r="DS175" s="27">
        <f t="shared" ca="1" si="319"/>
        <v>-0.10021352843284737</v>
      </c>
      <c r="DT175" s="43">
        <f t="shared" ca="1" si="320"/>
        <v>0</v>
      </c>
      <c r="DU175" s="25">
        <f t="shared" si="211"/>
        <v>193.12725399999999</v>
      </c>
      <c r="DV175" s="26">
        <f>IF(DV174=0,IF($B174&gt;=$DK$14*DU174,1,0),IF($B174&lt;DU174*$DK$16,0,1))</f>
        <v>1</v>
      </c>
      <c r="DW175" s="23">
        <f t="shared" si="267"/>
        <v>-4.6992516535726558E-4</v>
      </c>
      <c r="DX175" s="27">
        <f t="shared" si="268"/>
        <v>2.6627345560964324</v>
      </c>
      <c r="DY175" s="27">
        <f t="shared" ca="1" si="321"/>
        <v>-2.4698056929283618E-2</v>
      </c>
      <c r="DZ175" s="43">
        <f t="shared" ca="1" si="322"/>
        <v>0</v>
      </c>
      <c r="EA175" s="25">
        <f t="shared" si="212"/>
        <v>176.9082315</v>
      </c>
      <c r="EB175" s="26">
        <f>IF(EB174=0,IF($B174&gt;=$DK$14*EA174,1,0),IF($B174&lt;EA174*$DK$16,0,1))</f>
        <v>1</v>
      </c>
      <c r="EC175" s="23">
        <f t="shared" si="269"/>
        <v>-4.6992516535726558E-4</v>
      </c>
      <c r="ED175" s="27">
        <f t="shared" si="270"/>
        <v>2.6584762877479475</v>
      </c>
      <c r="EE175" s="27">
        <f t="shared" ca="1" si="323"/>
        <v>-2.469805692928384E-2</v>
      </c>
      <c r="EF175" s="43">
        <f t="shared" ca="1" si="324"/>
        <v>0</v>
      </c>
      <c r="EG175" s="25">
        <f t="shared" si="213"/>
        <v>193.12725399999999</v>
      </c>
      <c r="EH175" s="34">
        <f t="shared" si="271"/>
        <v>0.75</v>
      </c>
      <c r="EI175" s="23">
        <f t="shared" si="272"/>
        <v>2.4660524939454365E-3</v>
      </c>
      <c r="EJ175" s="27">
        <f t="shared" si="273"/>
        <v>2.4684500850174445</v>
      </c>
      <c r="EK175" s="27">
        <f t="shared" ca="1" si="325"/>
        <v>-3.5213932856625441E-2</v>
      </c>
      <c r="EL175" s="43">
        <f t="shared" ca="1" si="326"/>
        <v>0</v>
      </c>
      <c r="EM175" s="47"/>
      <c r="EN175" s="47"/>
      <c r="EO175" s="47"/>
      <c r="EP175" s="47"/>
      <c r="EQ175" s="47"/>
      <c r="ER175" s="47"/>
      <c r="ES175" s="47"/>
      <c r="ET175" s="47"/>
      <c r="EU175" s="47"/>
      <c r="EV175" s="47"/>
      <c r="EW175" s="47"/>
      <c r="EX175" s="47"/>
      <c r="EY175" s="47"/>
      <c r="EZ175" s="47"/>
      <c r="FA175" s="25">
        <f t="shared" si="214"/>
        <v>193.12725399999999</v>
      </c>
      <c r="FB175" s="26">
        <f t="shared" si="274"/>
        <v>1</v>
      </c>
      <c r="FC175" s="23">
        <f t="shared" si="275"/>
        <v>-4.6992516535726558E-4</v>
      </c>
      <c r="FD175" s="27">
        <f t="shared" si="276"/>
        <v>2.2576194788673707</v>
      </c>
      <c r="FE175" s="27">
        <f t="shared" ca="1" si="327"/>
        <v>-0.11000167554654838</v>
      </c>
      <c r="FF175" s="43">
        <f t="shared" ca="1" si="328"/>
        <v>0</v>
      </c>
      <c r="FG175" s="25">
        <f t="shared" si="215"/>
        <v>193.12725399999999</v>
      </c>
      <c r="FH175" s="26">
        <f t="shared" si="277"/>
        <v>1</v>
      </c>
      <c r="FI175" s="23">
        <f t="shared" si="278"/>
        <v>-4.6992516535726558E-4</v>
      </c>
      <c r="FJ175" s="27">
        <f t="shared" si="279"/>
        <v>2.668103903421688</v>
      </c>
      <c r="FK175" s="27">
        <f t="shared" ca="1" si="329"/>
        <v>-2.469805692928384E-2</v>
      </c>
      <c r="FL175" s="43">
        <f t="shared" ca="1" si="330"/>
        <v>0</v>
      </c>
      <c r="FM175" s="47"/>
      <c r="FN175" s="47"/>
    </row>
    <row r="176" spans="1:170" x14ac:dyDescent="0.2">
      <c r="A176" s="30">
        <v>30010</v>
      </c>
      <c r="B176" s="34">
        <v>188.85837000000001</v>
      </c>
      <c r="C176" s="23">
        <v>1.1963842881675069E-2</v>
      </c>
      <c r="D176" s="24">
        <f t="shared" si="282"/>
        <v>-5.2895723851978493E-2</v>
      </c>
      <c r="E176" s="25" t="e">
        <f>#N/A</f>
        <v>#N/A</v>
      </c>
      <c r="F176" s="26">
        <v>1</v>
      </c>
      <c r="G176" s="23">
        <f t="shared" si="216"/>
        <v>-5.2895723851978493E-2</v>
      </c>
      <c r="H176" s="27">
        <f t="shared" si="217"/>
        <v>2.1465056754572727</v>
      </c>
      <c r="I176" s="27">
        <f t="shared" ca="1" si="283"/>
        <v>-7.6287359182250492E-2</v>
      </c>
      <c r="J176" s="43">
        <f t="shared" ca="1" si="284"/>
        <v>0</v>
      </c>
      <c r="K176" s="25" t="e">
        <f>#N/A</f>
        <v>#N/A</v>
      </c>
      <c r="L176" s="26">
        <v>0</v>
      </c>
      <c r="M176" s="23">
        <f t="shared" si="218"/>
        <v>1.1963842881675069E-2</v>
      </c>
      <c r="N176" s="27">
        <f t="shared" si="219"/>
        <v>1.8784806872237207</v>
      </c>
      <c r="O176" s="27">
        <f t="shared" ca="1" si="285"/>
        <v>0</v>
      </c>
      <c r="P176" s="43">
        <f t="shared" ca="1" si="286"/>
        <v>0</v>
      </c>
      <c r="Q176" s="25">
        <f t="shared" si="192"/>
        <v>193.94264099999998</v>
      </c>
      <c r="R176" s="26">
        <f t="shared" si="220"/>
        <v>1</v>
      </c>
      <c r="S176" s="23">
        <f t="shared" si="221"/>
        <v>-5.2895723851978493E-2</v>
      </c>
      <c r="T176" s="27">
        <f t="shared" si="222"/>
        <v>2.5732011256162672</v>
      </c>
      <c r="U176" s="27">
        <f t="shared" ca="1" si="287"/>
        <v>-7.6287359182250492E-2</v>
      </c>
      <c r="V176" s="43">
        <f t="shared" ca="1" si="288"/>
        <v>0</v>
      </c>
      <c r="W176" s="25">
        <f t="shared" si="193"/>
        <v>194.13223500000001</v>
      </c>
      <c r="X176" s="26">
        <f t="shared" si="223"/>
        <v>0</v>
      </c>
      <c r="Y176" s="23">
        <f t="shared" si="224"/>
        <v>1.1963842881675069E-2</v>
      </c>
      <c r="Z176" s="27">
        <f t="shared" si="225"/>
        <v>1.9750242834200886</v>
      </c>
      <c r="AA176" s="27">
        <f t="shared" ca="1" si="289"/>
        <v>-1.4333572764377855E-3</v>
      </c>
      <c r="AB176" s="43">
        <f t="shared" ca="1" si="290"/>
        <v>0</v>
      </c>
      <c r="AC176" s="25">
        <f t="shared" si="194"/>
        <v>196.63086200000004</v>
      </c>
      <c r="AD176" s="26">
        <f t="shared" si="226"/>
        <v>1</v>
      </c>
      <c r="AE176" s="23">
        <f t="shared" si="227"/>
        <v>-5.2895723851978493E-2</v>
      </c>
      <c r="AF176" s="27">
        <f t="shared" si="228"/>
        <v>1.5197635381492329</v>
      </c>
      <c r="AG176" s="27">
        <f t="shared" ca="1" si="291"/>
        <v>-0.14570124758422476</v>
      </c>
      <c r="AH176" s="43">
        <f t="shared" ca="1" si="292"/>
        <v>0</v>
      </c>
      <c r="AI176" s="25">
        <f t="shared" si="195"/>
        <v>193.94264099999998</v>
      </c>
      <c r="AJ176" s="26">
        <f t="shared" si="229"/>
        <v>1</v>
      </c>
      <c r="AK176" s="23">
        <f t="shared" si="230"/>
        <v>-5.2895723851978493E-2</v>
      </c>
      <c r="AL176" s="27">
        <f t="shared" si="231"/>
        <v>2.5732011256162672</v>
      </c>
      <c r="AM176" s="27">
        <f t="shared" ca="1" si="293"/>
        <v>-7.6287359182250492E-2</v>
      </c>
      <c r="AN176" s="43">
        <f t="shared" ca="1" si="294"/>
        <v>0</v>
      </c>
      <c r="AO176" s="25">
        <f t="shared" si="196"/>
        <v>193.94264099999998</v>
      </c>
      <c r="AP176" s="34">
        <f t="shared" si="232"/>
        <v>0.66666666666666663</v>
      </c>
      <c r="AQ176" s="23">
        <f t="shared" si="233"/>
        <v>-3.1275868274093975E-2</v>
      </c>
      <c r="AR176" s="27">
        <f t="shared" si="234"/>
        <v>1.9974378294254307</v>
      </c>
      <c r="AS176" s="27">
        <f t="shared" ca="1" si="295"/>
        <v>-5.4103975861076625E-2</v>
      </c>
      <c r="AT176" s="43">
        <f t="shared" ca="1" si="296"/>
        <v>0</v>
      </c>
      <c r="AU176" s="25">
        <f t="shared" si="197"/>
        <v>196.63086200000004</v>
      </c>
      <c r="AV176" s="26">
        <f t="shared" si="235"/>
        <v>1</v>
      </c>
      <c r="AW176" s="23">
        <f t="shared" si="236"/>
        <v>-5.2895723851978493E-2</v>
      </c>
      <c r="AX176" s="27">
        <f t="shared" si="237"/>
        <v>1.5841573366444248</v>
      </c>
      <c r="AY176" s="27">
        <f t="shared" ca="1" si="297"/>
        <v>-0.14570124758422498</v>
      </c>
      <c r="AZ176" s="43">
        <f t="shared" ca="1" si="298"/>
        <v>0</v>
      </c>
      <c r="BA176" s="25">
        <f t="shared" si="198"/>
        <v>196.63086200000004</v>
      </c>
      <c r="BB176" s="26">
        <f t="shared" si="238"/>
        <v>1</v>
      </c>
      <c r="BC176" s="23">
        <f t="shared" si="239"/>
        <v>-5.2895723851978493E-2</v>
      </c>
      <c r="BD176" s="27">
        <f t="shared" si="240"/>
        <v>2.5421288265103517</v>
      </c>
      <c r="BE176" s="27">
        <f t="shared" ca="1" si="299"/>
        <v>-7.628735918225038E-2</v>
      </c>
      <c r="BF176" s="43">
        <f t="shared" ca="1" si="300"/>
        <v>0</v>
      </c>
      <c r="BG176" s="25">
        <f t="shared" si="199"/>
        <v>193.94264099999998</v>
      </c>
      <c r="BH176" s="26">
        <f t="shared" si="241"/>
        <v>1</v>
      </c>
      <c r="BI176" s="23">
        <f t="shared" si="242"/>
        <v>-5.2895723851978493E-2</v>
      </c>
      <c r="BJ176" s="27">
        <f t="shared" si="243"/>
        <v>2.7445979181310203</v>
      </c>
      <c r="BK176" s="27">
        <f t="shared" ca="1" si="301"/>
        <v>-7.628735918225038E-2</v>
      </c>
      <c r="BL176" s="43">
        <f t="shared" ca="1" si="302"/>
        <v>0</v>
      </c>
      <c r="BM176" s="25">
        <f t="shared" si="200"/>
        <v>194.45186000000001</v>
      </c>
      <c r="BN176" s="26">
        <f t="shared" si="244"/>
        <v>1</v>
      </c>
      <c r="BO176" s="23">
        <f t="shared" si="245"/>
        <v>-5.2895723851978493E-2</v>
      </c>
      <c r="BP176" s="27">
        <f t="shared" si="246"/>
        <v>2.838208573995272</v>
      </c>
      <c r="BQ176" s="27">
        <f t="shared" ca="1" si="303"/>
        <v>-7.628735918225038E-2</v>
      </c>
      <c r="BR176" s="43">
        <f t="shared" ca="1" si="304"/>
        <v>0</v>
      </c>
      <c r="BS176" s="25">
        <f t="shared" si="201"/>
        <v>193.94264099999998</v>
      </c>
      <c r="BT176" s="34">
        <f t="shared" si="247"/>
        <v>1</v>
      </c>
      <c r="BU176" s="23">
        <f t="shared" si="248"/>
        <v>-5.2895723851978493E-2</v>
      </c>
      <c r="BV176" s="27">
        <f t="shared" si="249"/>
        <v>2.3837501018579172</v>
      </c>
      <c r="BW176" s="27">
        <f t="shared" ca="1" si="305"/>
        <v>-8.6298417979940534E-2</v>
      </c>
      <c r="BX176" s="43">
        <f t="shared" ca="1" si="306"/>
        <v>0</v>
      </c>
      <c r="BY176" s="25">
        <f t="shared" si="202"/>
        <v>194.13223500000001</v>
      </c>
      <c r="BZ176" s="50">
        <f>IF($B175&gt;=BY175,MIN(1,1/$CA$15+BZ175),0)</f>
        <v>0</v>
      </c>
      <c r="CA176" s="23">
        <f t="shared" si="250"/>
        <v>1.1963842881675069E-2</v>
      </c>
      <c r="CB176" s="27">
        <f t="shared" si="251"/>
        <v>1.7553857312647079</v>
      </c>
      <c r="CC176" s="27">
        <f t="shared" ca="1" si="307"/>
        <v>-4.6524114365207314E-3</v>
      </c>
      <c r="CD176" s="43">
        <f t="shared" ca="1" si="308"/>
        <v>0</v>
      </c>
      <c r="CE176" s="25">
        <f t="shared" si="203"/>
        <v>196.63086200000004</v>
      </c>
      <c r="CF176" s="34">
        <f>IF($B175&gt;=CE175,MIN(1,1/$CA$15+CF175),0)</f>
        <v>1</v>
      </c>
      <c r="CG176" s="23">
        <f t="shared" si="252"/>
        <v>-5.2895723851978493E-2</v>
      </c>
      <c r="CH176" s="27">
        <f t="shared" si="253"/>
        <v>1.495374833104248</v>
      </c>
      <c r="CI176" s="27">
        <f t="shared" ca="1" si="309"/>
        <v>-0.11520398206001992</v>
      </c>
      <c r="CJ176" s="43">
        <f t="shared" ca="1" si="310"/>
        <v>0</v>
      </c>
      <c r="CK176" s="25">
        <f t="shared" si="204"/>
        <v>193.94264099999998</v>
      </c>
      <c r="CL176" s="34">
        <f>IF($B175&gt;=CK175,MIN(1,1/$CA$15+CL175),0)</f>
        <v>1</v>
      </c>
      <c r="CM176" s="23">
        <f t="shared" si="254"/>
        <v>-5.2895723851978493E-2</v>
      </c>
      <c r="CN176" s="27">
        <f t="shared" si="255"/>
        <v>2.394441680638717</v>
      </c>
      <c r="CO176" s="27">
        <f t="shared" ca="1" si="311"/>
        <v>-7.6287359182250492E-2</v>
      </c>
      <c r="CP176" s="43">
        <f t="shared" ca="1" si="312"/>
        <v>0</v>
      </c>
      <c r="CQ176" s="25">
        <f t="shared" si="205"/>
        <v>178.93100899999996</v>
      </c>
      <c r="CR176" s="34">
        <f>IF($B175&gt;=CQ175,MIN(1,1/$CA$15+CR175),0)</f>
        <v>1</v>
      </c>
      <c r="CS176" s="23">
        <f t="shared" si="256"/>
        <v>-5.2895723851978493E-2</v>
      </c>
      <c r="CT176" s="27">
        <f t="shared" si="257"/>
        <v>2.3501557101705925</v>
      </c>
      <c r="CU176" s="27">
        <f t="shared" ca="1" si="313"/>
        <v>-7.628735918225038E-2</v>
      </c>
      <c r="CV176" s="43">
        <f t="shared" ca="1" si="314"/>
        <v>0</v>
      </c>
      <c r="CW176" s="25">
        <f t="shared" si="206"/>
        <v>193.94264099999998</v>
      </c>
      <c r="CX176" s="34">
        <f t="shared" si="258"/>
        <v>0.75</v>
      </c>
      <c r="CY176" s="23">
        <f t="shared" si="259"/>
        <v>-3.6680832168565103E-2</v>
      </c>
      <c r="CZ176" s="27">
        <f t="shared" si="260"/>
        <v>1.9849117767626254</v>
      </c>
      <c r="DA176" s="27">
        <f t="shared" ca="1" si="315"/>
        <v>-6.2308547585144813E-2</v>
      </c>
      <c r="DB176" s="43">
        <f t="shared" ca="1" si="316"/>
        <v>0</v>
      </c>
      <c r="DC176" s="25">
        <f t="shared" si="207"/>
        <v>193.94264099999998</v>
      </c>
      <c r="DD176" s="34">
        <f t="shared" si="208"/>
        <v>0.83333333333333326</v>
      </c>
      <c r="DE176" s="23">
        <f t="shared" si="261"/>
        <v>-4.0284141431545857E-2</v>
      </c>
      <c r="DF176" s="27">
        <f t="shared" si="262"/>
        <v>2.1201273429869678</v>
      </c>
      <c r="DG176" s="27">
        <f t="shared" ca="1" si="280"/>
        <v>-6.7533792631289224E-2</v>
      </c>
      <c r="DH176" s="43">
        <f t="shared" ca="1" si="281"/>
        <v>0</v>
      </c>
      <c r="DI176" s="25">
        <f t="shared" si="209"/>
        <v>194.13223500000001</v>
      </c>
      <c r="DJ176" s="26">
        <f>IF(DJ175=0,IF($B175&gt;=$DK$14*DI175,1,0),IF($B175&lt;DI175*$DK$16,0,1))</f>
        <v>0</v>
      </c>
      <c r="DK176" s="23">
        <f t="shared" si="263"/>
        <v>1.1963842881675069E-2</v>
      </c>
      <c r="DL176" s="27">
        <f t="shared" si="264"/>
        <v>2.8443295416174563</v>
      </c>
      <c r="DM176" s="27">
        <f t="shared" ca="1" si="317"/>
        <v>-4.6524114365206204E-3</v>
      </c>
      <c r="DN176" s="43">
        <f t="shared" ca="1" si="318"/>
        <v>0</v>
      </c>
      <c r="DO176" s="25">
        <f t="shared" si="210"/>
        <v>196.63086200000004</v>
      </c>
      <c r="DP176" s="26">
        <f>IF(DP175=0,IF($B175&gt;=$DK$14*DO175,1,0),IF($B175&lt;DO175*$DK$16,0,1))</f>
        <v>1</v>
      </c>
      <c r="DQ176" s="23">
        <f t="shared" si="265"/>
        <v>-5.2895723851978493E-2</v>
      </c>
      <c r="DR176" s="27">
        <f t="shared" si="266"/>
        <v>1.6921932031235407</v>
      </c>
      <c r="DS176" s="27">
        <f t="shared" ca="1" si="319"/>
        <v>-0.14780838515860961</v>
      </c>
      <c r="DT176" s="43">
        <f t="shared" ca="1" si="320"/>
        <v>0</v>
      </c>
      <c r="DU176" s="25">
        <f t="shared" si="211"/>
        <v>193.94264099999998</v>
      </c>
      <c r="DV176" s="26">
        <f>IF(DV175=0,IF($B175&gt;=$DK$14*DU175,1,0),IF($B175&lt;DU175*$DK$16,0,1))</f>
        <v>1</v>
      </c>
      <c r="DW176" s="23">
        <f t="shared" si="267"/>
        <v>-5.2895723851978493E-2</v>
      </c>
      <c r="DX176" s="27">
        <f t="shared" si="268"/>
        <v>2.5218872843260352</v>
      </c>
      <c r="DY176" s="27">
        <f t="shared" ca="1" si="321"/>
        <v>-7.6287359182250269E-2</v>
      </c>
      <c r="DZ176" s="43">
        <f t="shared" ca="1" si="322"/>
        <v>0</v>
      </c>
      <c r="EA176" s="25">
        <f t="shared" si="212"/>
        <v>178.93100899999996</v>
      </c>
      <c r="EB176" s="26">
        <f>IF(EB175=0,IF($B175&gt;=$DK$14*EA175,1,0),IF($B175&lt;EA175*$DK$16,0,1))</f>
        <v>1</v>
      </c>
      <c r="EC176" s="23">
        <f t="shared" si="269"/>
        <v>-5.2895723851978493E-2</v>
      </c>
      <c r="ED176" s="27">
        <f t="shared" si="270"/>
        <v>2.5178542601641993</v>
      </c>
      <c r="EE176" s="27">
        <f t="shared" ca="1" si="323"/>
        <v>-7.6287359182250492E-2</v>
      </c>
      <c r="EF176" s="43">
        <f t="shared" ca="1" si="324"/>
        <v>0</v>
      </c>
      <c r="EG176" s="25">
        <f t="shared" si="213"/>
        <v>193.94264099999998</v>
      </c>
      <c r="EH176" s="34">
        <f t="shared" si="271"/>
        <v>0.75</v>
      </c>
      <c r="EI176" s="23">
        <f t="shared" si="272"/>
        <v>-3.6680832168565103E-2</v>
      </c>
      <c r="EJ176" s="27">
        <f t="shared" si="273"/>
        <v>2.3779052817324393</v>
      </c>
      <c r="EK176" s="27">
        <f t="shared" ca="1" si="325"/>
        <v>-7.0603088664081604E-2</v>
      </c>
      <c r="EL176" s="43">
        <f t="shared" ca="1" si="326"/>
        <v>0</v>
      </c>
      <c r="EM176" s="47"/>
      <c r="EN176" s="47"/>
      <c r="EO176" s="47"/>
      <c r="EP176" s="47"/>
      <c r="EQ176" s="47"/>
      <c r="ER176" s="47"/>
      <c r="ES176" s="47"/>
      <c r="ET176" s="47"/>
      <c r="EU176" s="47"/>
      <c r="EV176" s="47"/>
      <c r="EW176" s="47"/>
      <c r="EX176" s="47"/>
      <c r="EY176" s="47"/>
      <c r="EZ176" s="47"/>
      <c r="FA176" s="25">
        <f t="shared" si="214"/>
        <v>193.94264099999998</v>
      </c>
      <c r="FB176" s="26">
        <f t="shared" si="274"/>
        <v>1</v>
      </c>
      <c r="FC176" s="23">
        <f t="shared" si="275"/>
        <v>-5.2895723851978493E-2</v>
      </c>
      <c r="FD176" s="27">
        <f t="shared" si="276"/>
        <v>2.1382010623503547</v>
      </c>
      <c r="FE176" s="27">
        <f t="shared" ca="1" si="327"/>
        <v>-0.15707878114556173</v>
      </c>
      <c r="FF176" s="43">
        <f t="shared" ca="1" si="328"/>
        <v>0</v>
      </c>
      <c r="FG176" s="25">
        <f t="shared" si="215"/>
        <v>193.94264099999998</v>
      </c>
      <c r="FH176" s="26">
        <f t="shared" si="277"/>
        <v>1</v>
      </c>
      <c r="FI176" s="23">
        <f t="shared" si="278"/>
        <v>-5.2895723851978493E-2</v>
      </c>
      <c r="FJ176" s="27">
        <f t="shared" si="279"/>
        <v>2.5269726161379085</v>
      </c>
      <c r="FK176" s="27">
        <f t="shared" ca="1" si="329"/>
        <v>-7.6287359182250492E-2</v>
      </c>
      <c r="FL176" s="43">
        <f t="shared" ca="1" si="330"/>
        <v>0</v>
      </c>
      <c r="FM176" s="47"/>
      <c r="FN176" s="47"/>
    </row>
    <row r="177" spans="1:170" x14ac:dyDescent="0.2">
      <c r="A177" s="30">
        <v>30041</v>
      </c>
      <c r="B177" s="34">
        <v>196.37083999999999</v>
      </c>
      <c r="C177" s="23">
        <v>1.230684112363245E-2</v>
      </c>
      <c r="D177" s="24">
        <f t="shared" si="282"/>
        <v>3.9778327007693459E-2</v>
      </c>
      <c r="E177" s="25" t="e">
        <f>#N/A</f>
        <v>#N/A</v>
      </c>
      <c r="F177" s="26">
        <v>1</v>
      </c>
      <c r="G177" s="23">
        <f t="shared" si="216"/>
        <v>3.9778327007693459E-2</v>
      </c>
      <c r="H177" s="27">
        <f t="shared" si="217"/>
        <v>2.2318900801394821</v>
      </c>
      <c r="I177" s="27">
        <f t="shared" ca="1" si="283"/>
        <v>-3.9543615694661916E-2</v>
      </c>
      <c r="J177" s="43">
        <f t="shared" ca="1" si="284"/>
        <v>0</v>
      </c>
      <c r="K177" s="25" t="e">
        <f>#N/A</f>
        <v>#N/A</v>
      </c>
      <c r="L177" s="26">
        <v>0</v>
      </c>
      <c r="M177" s="23">
        <f t="shared" si="218"/>
        <v>1.230684112363245E-2</v>
      </c>
      <c r="N177" s="27">
        <f t="shared" si="219"/>
        <v>1.9015988505951951</v>
      </c>
      <c r="O177" s="27">
        <f t="shared" ca="1" si="285"/>
        <v>0</v>
      </c>
      <c r="P177" s="43">
        <f t="shared" ca="1" si="286"/>
        <v>0</v>
      </c>
      <c r="Q177" s="25">
        <f t="shared" si="192"/>
        <v>195.26796199999998</v>
      </c>
      <c r="R177" s="26">
        <f t="shared" si="220"/>
        <v>0</v>
      </c>
      <c r="S177" s="23">
        <f t="shared" si="221"/>
        <v>1.230684112363245E-2</v>
      </c>
      <c r="T177" s="27">
        <f t="shared" si="222"/>
        <v>2.604869103048379</v>
      </c>
      <c r="U177" s="27">
        <f t="shared" ca="1" si="287"/>
        <v>-6.4919374467815372E-2</v>
      </c>
      <c r="V177" s="43">
        <f t="shared" ca="1" si="288"/>
        <v>0</v>
      </c>
      <c r="W177" s="25">
        <f t="shared" si="193"/>
        <v>192.61460499999998</v>
      </c>
      <c r="X177" s="26">
        <f t="shared" si="223"/>
        <v>0</v>
      </c>
      <c r="Y177" s="23">
        <f t="shared" si="224"/>
        <v>1.230684112363245E-2</v>
      </c>
      <c r="Z177" s="27">
        <f t="shared" si="225"/>
        <v>1.9993305934914556</v>
      </c>
      <c r="AA177" s="27">
        <f t="shared" ca="1" si="289"/>
        <v>0</v>
      </c>
      <c r="AB177" s="43">
        <f t="shared" ca="1" si="290"/>
        <v>0</v>
      </c>
      <c r="AC177" s="25">
        <f t="shared" si="194"/>
        <v>197.71818400000001</v>
      </c>
      <c r="AD177" s="26">
        <f t="shared" si="226"/>
        <v>0</v>
      </c>
      <c r="AE177" s="23">
        <f t="shared" si="227"/>
        <v>1.230684112363245E-2</v>
      </c>
      <c r="AF177" s="27">
        <f t="shared" si="228"/>
        <v>1.538467026558725</v>
      </c>
      <c r="AG177" s="27">
        <f t="shared" ca="1" si="291"/>
        <v>-0.13518752856612648</v>
      </c>
      <c r="AH177" s="43">
        <f t="shared" ca="1" si="292"/>
        <v>0</v>
      </c>
      <c r="AI177" s="25">
        <f t="shared" si="195"/>
        <v>195.26796199999998</v>
      </c>
      <c r="AJ177" s="26">
        <f t="shared" si="229"/>
        <v>0</v>
      </c>
      <c r="AK177" s="23">
        <f t="shared" si="230"/>
        <v>1.230684112363245E-2</v>
      </c>
      <c r="AL177" s="27">
        <f t="shared" si="231"/>
        <v>2.604869103048379</v>
      </c>
      <c r="AM177" s="27">
        <f t="shared" ca="1" si="293"/>
        <v>-6.4919374467815372E-2</v>
      </c>
      <c r="AN177" s="43">
        <f t="shared" ca="1" si="294"/>
        <v>0</v>
      </c>
      <c r="AO177" s="25">
        <f t="shared" si="196"/>
        <v>195.26796199999998</v>
      </c>
      <c r="AP177" s="34">
        <f t="shared" si="232"/>
        <v>0</v>
      </c>
      <c r="AQ177" s="23">
        <f t="shared" si="233"/>
        <v>1.230684112363245E-2</v>
      </c>
      <c r="AR177" s="27">
        <f t="shared" si="234"/>
        <v>2.0220199794465028</v>
      </c>
      <c r="AS177" s="27">
        <f t="shared" ca="1" si="295"/>
        <v>-4.2462983772523222E-2</v>
      </c>
      <c r="AT177" s="43">
        <f t="shared" ca="1" si="296"/>
        <v>0</v>
      </c>
      <c r="AU177" s="25">
        <f t="shared" si="197"/>
        <v>197.71818400000001</v>
      </c>
      <c r="AV177" s="26">
        <f t="shared" si="235"/>
        <v>0</v>
      </c>
      <c r="AW177" s="23">
        <f t="shared" si="236"/>
        <v>1.230684112363245E-2</v>
      </c>
      <c r="AX177" s="27">
        <f t="shared" si="237"/>
        <v>1.6036533093013445</v>
      </c>
      <c r="AY177" s="27">
        <f t="shared" ca="1" si="297"/>
        <v>-0.13518752856612659</v>
      </c>
      <c r="AZ177" s="43">
        <f t="shared" ca="1" si="298"/>
        <v>0</v>
      </c>
      <c r="BA177" s="25">
        <f t="shared" si="198"/>
        <v>197.71818400000001</v>
      </c>
      <c r="BB177" s="26">
        <f t="shared" si="238"/>
        <v>1</v>
      </c>
      <c r="BC177" s="23">
        <f t="shared" si="239"/>
        <v>3.9778327007693459E-2</v>
      </c>
      <c r="BD177" s="27">
        <f t="shared" si="240"/>
        <v>2.6432504582669645</v>
      </c>
      <c r="BE177" s="27">
        <f t="shared" ca="1" si="299"/>
        <v>-3.9543615694661804E-2</v>
      </c>
      <c r="BF177" s="43">
        <f t="shared" ca="1" si="300"/>
        <v>0</v>
      </c>
      <c r="BG177" s="25">
        <f t="shared" si="199"/>
        <v>195.26796199999998</v>
      </c>
      <c r="BH177" s="26">
        <f t="shared" si="241"/>
        <v>1</v>
      </c>
      <c r="BI177" s="23">
        <f t="shared" si="242"/>
        <v>3.9778327007693459E-2</v>
      </c>
      <c r="BJ177" s="27">
        <f t="shared" si="243"/>
        <v>2.8537734316230705</v>
      </c>
      <c r="BK177" s="27">
        <f t="shared" ca="1" si="301"/>
        <v>-3.9543615694661804E-2</v>
      </c>
      <c r="BL177" s="43">
        <f t="shared" ca="1" si="302"/>
        <v>0</v>
      </c>
      <c r="BM177" s="25">
        <f t="shared" si="200"/>
        <v>196.58752500000003</v>
      </c>
      <c r="BN177" s="26">
        <f t="shared" si="244"/>
        <v>1</v>
      </c>
      <c r="BO177" s="23">
        <f t="shared" si="245"/>
        <v>3.9778327007693459E-2</v>
      </c>
      <c r="BP177" s="27">
        <f t="shared" si="246"/>
        <v>2.9511077627676952</v>
      </c>
      <c r="BQ177" s="27">
        <f t="shared" ca="1" si="303"/>
        <v>-3.9543615694661916E-2</v>
      </c>
      <c r="BR177" s="43">
        <f t="shared" ca="1" si="304"/>
        <v>0</v>
      </c>
      <c r="BS177" s="25">
        <f t="shared" si="201"/>
        <v>195.26796199999998</v>
      </c>
      <c r="BT177" s="34">
        <f t="shared" si="247"/>
        <v>0.75</v>
      </c>
      <c r="BU177" s="23">
        <f t="shared" si="248"/>
        <v>3.2910455536678207E-2</v>
      </c>
      <c r="BV177" s="27">
        <f t="shared" si="249"/>
        <v>2.4622004035956642</v>
      </c>
      <c r="BW177" s="27">
        <f t="shared" ca="1" si="305"/>
        <v>-5.622808269107693E-2</v>
      </c>
      <c r="BX177" s="43">
        <f t="shared" ca="1" si="306"/>
        <v>0</v>
      </c>
      <c r="BY177" s="25">
        <f t="shared" si="202"/>
        <v>192.61460499999998</v>
      </c>
      <c r="BZ177" s="50">
        <f>IF($B176&gt;=BY176,MIN(1,1/$CA$15+BZ176),0)</f>
        <v>0</v>
      </c>
      <c r="CA177" s="23">
        <f t="shared" si="250"/>
        <v>1.230684112363245E-2</v>
      </c>
      <c r="CB177" s="27">
        <f t="shared" si="251"/>
        <v>1.7769889845700739</v>
      </c>
      <c r="CC177" s="27">
        <f t="shared" ca="1" si="307"/>
        <v>0</v>
      </c>
      <c r="CD177" s="43">
        <f t="shared" ca="1" si="308"/>
        <v>0</v>
      </c>
      <c r="CE177" s="25">
        <f t="shared" si="203"/>
        <v>197.71818400000001</v>
      </c>
      <c r="CF177" s="34">
        <f>IF($B176&gt;=CE176,MIN(1,1/$CA$15+CF176),0)</f>
        <v>0</v>
      </c>
      <c r="CG177" s="23">
        <f t="shared" si="252"/>
        <v>1.230684112363245E-2</v>
      </c>
      <c r="CH177" s="27">
        <f t="shared" si="253"/>
        <v>1.5137781735955405</v>
      </c>
      <c r="CI177" s="27">
        <f t="shared" ca="1" si="309"/>
        <v>-0.10431493804040992</v>
      </c>
      <c r="CJ177" s="43">
        <f t="shared" ca="1" si="310"/>
        <v>0</v>
      </c>
      <c r="CK177" s="25">
        <f t="shared" si="204"/>
        <v>195.26796199999998</v>
      </c>
      <c r="CL177" s="34">
        <f>IF($B176&gt;=CK176,MIN(1,1/$CA$15+CL176),0)</f>
        <v>0</v>
      </c>
      <c r="CM177" s="23">
        <f t="shared" si="254"/>
        <v>1.230684112363245E-2</v>
      </c>
      <c r="CN177" s="27">
        <f t="shared" si="255"/>
        <v>2.4239096939821412</v>
      </c>
      <c r="CO177" s="27">
        <f t="shared" ca="1" si="311"/>
        <v>-6.4919374467815372E-2</v>
      </c>
      <c r="CP177" s="43">
        <f t="shared" ca="1" si="312"/>
        <v>0</v>
      </c>
      <c r="CQ177" s="25">
        <f t="shared" si="205"/>
        <v>181.16624099999999</v>
      </c>
      <c r="CR177" s="34">
        <f>IF($B176&gt;=CQ176,MIN(1,1/$CA$15+CR176),0)</f>
        <v>1</v>
      </c>
      <c r="CS177" s="23">
        <f t="shared" si="256"/>
        <v>3.9778327007693459E-2</v>
      </c>
      <c r="CT177" s="27">
        <f t="shared" si="257"/>
        <v>2.4436409725287564</v>
      </c>
      <c r="CU177" s="27">
        <f t="shared" ca="1" si="313"/>
        <v>-3.9543615694661916E-2</v>
      </c>
      <c r="CV177" s="43">
        <f t="shared" ca="1" si="314"/>
        <v>0</v>
      </c>
      <c r="CW177" s="25">
        <f t="shared" si="206"/>
        <v>195.26796199999998</v>
      </c>
      <c r="CX177" s="34">
        <f t="shared" si="258"/>
        <v>0.25</v>
      </c>
      <c r="CY177" s="23">
        <f t="shared" si="259"/>
        <v>1.9174712594647703E-2</v>
      </c>
      <c r="CZ177" s="27">
        <f t="shared" si="260"/>
        <v>2.0229718896077804</v>
      </c>
      <c r="DA177" s="27">
        <f t="shared" ca="1" si="315"/>
        <v>-4.4328583482632133E-2</v>
      </c>
      <c r="DB177" s="43">
        <f t="shared" ca="1" si="316"/>
        <v>0</v>
      </c>
      <c r="DC177" s="25">
        <f t="shared" si="207"/>
        <v>195.26796199999998</v>
      </c>
      <c r="DD177" s="34">
        <f t="shared" si="208"/>
        <v>0.375</v>
      </c>
      <c r="DE177" s="23">
        <f t="shared" si="261"/>
        <v>2.1464003084986121E-2</v>
      </c>
      <c r="DF177" s="27">
        <f t="shared" si="262"/>
        <v>2.1656337628174036</v>
      </c>
      <c r="DG177" s="27">
        <f t="shared" ca="1" si="280"/>
        <v>-4.7519335079681868E-2</v>
      </c>
      <c r="DH177" s="43">
        <f t="shared" ca="1" si="281"/>
        <v>0</v>
      </c>
      <c r="DI177" s="25">
        <f t="shared" si="209"/>
        <v>192.61460499999998</v>
      </c>
      <c r="DJ177" s="26">
        <f>IF(DJ176=0,IF($B176&gt;=$DK$14*DI176,1,0),IF($B176&lt;DI176*$DK$16,0,1))</f>
        <v>0</v>
      </c>
      <c r="DK177" s="23">
        <f t="shared" si="263"/>
        <v>1.230684112363245E-2</v>
      </c>
      <c r="DL177" s="27">
        <f t="shared" si="264"/>
        <v>2.8793342533893966</v>
      </c>
      <c r="DM177" s="27">
        <f t="shared" ca="1" si="317"/>
        <v>0</v>
      </c>
      <c r="DN177" s="43">
        <f t="shared" ca="1" si="318"/>
        <v>0</v>
      </c>
      <c r="DO177" s="25">
        <f t="shared" si="210"/>
        <v>197.71818400000001</v>
      </c>
      <c r="DP177" s="26">
        <f>IF(DP176=0,IF($B176&gt;=$DK$14*DO176,1,0),IF($B176&lt;DO176*$DK$16,0,1))</f>
        <v>0</v>
      </c>
      <c r="DQ177" s="23">
        <f t="shared" si="265"/>
        <v>1.230684112363245E-2</v>
      </c>
      <c r="DR177" s="27">
        <f t="shared" si="266"/>
        <v>1.7130187560248729</v>
      </c>
      <c r="DS177" s="27">
        <f t="shared" ca="1" si="319"/>
        <v>-0.13732059834786481</v>
      </c>
      <c r="DT177" s="43">
        <f t="shared" ca="1" si="320"/>
        <v>0</v>
      </c>
      <c r="DU177" s="25">
        <f t="shared" si="211"/>
        <v>195.26796199999998</v>
      </c>
      <c r="DV177" s="26">
        <f>IF(DV176=0,IF($B176&gt;=$DK$14*DU176,1,0),IF($B176&lt;DU176*$DK$16,0,1))</f>
        <v>0</v>
      </c>
      <c r="DW177" s="23">
        <f t="shared" si="267"/>
        <v>1.230684112363245E-2</v>
      </c>
      <c r="DX177" s="27">
        <f t="shared" si="268"/>
        <v>2.5529237504659448</v>
      </c>
      <c r="DY177" s="27">
        <f t="shared" ca="1" si="321"/>
        <v>-6.491937446781515E-2</v>
      </c>
      <c r="DZ177" s="43">
        <f t="shared" ca="1" si="322"/>
        <v>0</v>
      </c>
      <c r="EA177" s="25">
        <f t="shared" si="212"/>
        <v>181.16624099999999</v>
      </c>
      <c r="EB177" s="26">
        <f>IF(EB176=0,IF($B176&gt;=$DK$14*EA176,1,0),IF($B176&lt;EA176*$DK$16,0,1))</f>
        <v>1</v>
      </c>
      <c r="EC177" s="23">
        <f t="shared" si="269"/>
        <v>3.9778327007693459E-2</v>
      </c>
      <c r="ED177" s="27">
        <f t="shared" si="270"/>
        <v>2.6180102902827249</v>
      </c>
      <c r="EE177" s="27">
        <f t="shared" ca="1" si="323"/>
        <v>-3.9543615694661916E-2</v>
      </c>
      <c r="EF177" s="43">
        <f t="shared" ca="1" si="324"/>
        <v>0</v>
      </c>
      <c r="EG177" s="25">
        <f t="shared" si="213"/>
        <v>195.26796199999998</v>
      </c>
      <c r="EH177" s="34">
        <f t="shared" si="271"/>
        <v>0.25</v>
      </c>
      <c r="EI177" s="23">
        <f t="shared" si="272"/>
        <v>1.9174712594647703E-2</v>
      </c>
      <c r="EJ177" s="27">
        <f t="shared" si="273"/>
        <v>2.4235009320869536</v>
      </c>
      <c r="EK177" s="27">
        <f t="shared" ca="1" si="325"/>
        <v>-5.2782170002862006E-2</v>
      </c>
      <c r="EL177" s="43">
        <f t="shared" ca="1" si="326"/>
        <v>0</v>
      </c>
      <c r="EM177" s="47"/>
      <c r="EN177" s="47"/>
      <c r="EO177" s="47"/>
      <c r="EP177" s="47"/>
      <c r="EQ177" s="47"/>
      <c r="ER177" s="47"/>
      <c r="ES177" s="47"/>
      <c r="ET177" s="47"/>
      <c r="EU177" s="47"/>
      <c r="EV177" s="47"/>
      <c r="EW177" s="47"/>
      <c r="EX177" s="47"/>
      <c r="EY177" s="47"/>
      <c r="EZ177" s="47"/>
      <c r="FA177" s="25">
        <f t="shared" si="214"/>
        <v>195.26796199999998</v>
      </c>
      <c r="FB177" s="26">
        <f t="shared" si="274"/>
        <v>0</v>
      </c>
      <c r="FC177" s="23">
        <f t="shared" si="275"/>
        <v>-3.9778327007693459E-2</v>
      </c>
      <c r="FD177" s="27">
        <f t="shared" si="276"/>
        <v>2.0531470012839845</v>
      </c>
      <c r="FE177" s="27">
        <f t="shared" ca="1" si="327"/>
        <v>-0.1906087770308772</v>
      </c>
      <c r="FF177" s="43">
        <f t="shared" ca="1" si="328"/>
        <v>0</v>
      </c>
      <c r="FG177" s="25">
        <f t="shared" si="215"/>
        <v>195.26796199999998</v>
      </c>
      <c r="FH177" s="26">
        <f t="shared" si="277"/>
        <v>0</v>
      </c>
      <c r="FI177" s="23">
        <f t="shared" si="278"/>
        <v>1.230684112363245E-2</v>
      </c>
      <c r="FJ177" s="27">
        <f t="shared" si="279"/>
        <v>2.5580716666484875</v>
      </c>
      <c r="FK177" s="27">
        <f t="shared" ca="1" si="329"/>
        <v>-6.4919374467815483E-2</v>
      </c>
      <c r="FL177" s="43">
        <f t="shared" ca="1" si="330"/>
        <v>0</v>
      </c>
      <c r="FM177" s="47"/>
      <c r="FN177" s="47"/>
    </row>
    <row r="178" spans="1:170" x14ac:dyDescent="0.2">
      <c r="A178" s="30">
        <v>30071</v>
      </c>
      <c r="B178" s="34">
        <v>205.54109</v>
      </c>
      <c r="C178" s="23">
        <v>1.2248548662436187E-2</v>
      </c>
      <c r="D178" s="24">
        <f t="shared" si="282"/>
        <v>4.6698634074183287E-2</v>
      </c>
      <c r="E178" s="25" t="e">
        <f>#N/A</f>
        <v>#N/A</v>
      </c>
      <c r="F178" s="26">
        <v>1</v>
      </c>
      <c r="G178" s="23">
        <f t="shared" si="216"/>
        <v>4.6698634074183287E-2</v>
      </c>
      <c r="H178" s="27">
        <f t="shared" si="217"/>
        <v>2.3361162982857153</v>
      </c>
      <c r="I178" s="27">
        <f t="shared" ca="1" si="283"/>
        <v>0</v>
      </c>
      <c r="J178" s="43">
        <f t="shared" ca="1" si="284"/>
        <v>0</v>
      </c>
      <c r="K178" s="25" t="e">
        <f>#N/A</f>
        <v>#N/A</v>
      </c>
      <c r="L178" s="26">
        <v>0</v>
      </c>
      <c r="M178" s="23">
        <f t="shared" si="218"/>
        <v>1.2248548662436187E-2</v>
      </c>
      <c r="N178" s="27">
        <f t="shared" si="219"/>
        <v>1.9248906766531431</v>
      </c>
      <c r="O178" s="27">
        <f t="shared" ca="1" si="285"/>
        <v>0</v>
      </c>
      <c r="P178" s="43">
        <f t="shared" ca="1" si="286"/>
        <v>0</v>
      </c>
      <c r="Q178" s="25">
        <f t="shared" si="192"/>
        <v>196.69228699999999</v>
      </c>
      <c r="R178" s="26">
        <f t="shared" si="220"/>
        <v>1</v>
      </c>
      <c r="S178" s="23">
        <f t="shared" si="221"/>
        <v>4.6698634074183287E-2</v>
      </c>
      <c r="T178" s="27">
        <f t="shared" si="222"/>
        <v>2.7265129321027812</v>
      </c>
      <c r="U178" s="27">
        <f t="shared" ca="1" si="287"/>
        <v>-2.1252386506229515E-2</v>
      </c>
      <c r="V178" s="43">
        <f t="shared" ca="1" si="288"/>
        <v>0</v>
      </c>
      <c r="W178" s="25">
        <f t="shared" si="193"/>
        <v>200.95596499999999</v>
      </c>
      <c r="X178" s="26">
        <f t="shared" si="223"/>
        <v>1</v>
      </c>
      <c r="Y178" s="23">
        <f t="shared" si="224"/>
        <v>4.6698634074183287E-2</v>
      </c>
      <c r="Z178" s="27">
        <f t="shared" si="225"/>
        <v>2.0926966012702328</v>
      </c>
      <c r="AA178" s="27">
        <f t="shared" ca="1" si="289"/>
        <v>0</v>
      </c>
      <c r="AB178" s="43">
        <f t="shared" ca="1" si="290"/>
        <v>0</v>
      </c>
      <c r="AC178" s="25">
        <f t="shared" si="194"/>
        <v>197.93525</v>
      </c>
      <c r="AD178" s="26">
        <f t="shared" si="226"/>
        <v>0</v>
      </c>
      <c r="AE178" s="23">
        <f t="shared" si="227"/>
        <v>1.2248548662436187E-2</v>
      </c>
      <c r="AF178" s="27">
        <f t="shared" si="228"/>
        <v>1.5573110147990832</v>
      </c>
      <c r="AG178" s="27">
        <f t="shared" ca="1" si="291"/>
        <v>-0.12459483092588686</v>
      </c>
      <c r="AH178" s="43">
        <f t="shared" ca="1" si="292"/>
        <v>0</v>
      </c>
      <c r="AI178" s="25">
        <f t="shared" si="195"/>
        <v>196.69228699999999</v>
      </c>
      <c r="AJ178" s="26">
        <f t="shared" si="229"/>
        <v>1</v>
      </c>
      <c r="AK178" s="23">
        <f t="shared" si="230"/>
        <v>4.6698634074183287E-2</v>
      </c>
      <c r="AL178" s="27">
        <f t="shared" si="231"/>
        <v>2.7265129321027812</v>
      </c>
      <c r="AM178" s="27">
        <f t="shared" ca="1" si="293"/>
        <v>-2.1252386506229515E-2</v>
      </c>
      <c r="AN178" s="43">
        <f t="shared" ca="1" si="294"/>
        <v>0</v>
      </c>
      <c r="AO178" s="25">
        <f t="shared" si="196"/>
        <v>196.69228699999999</v>
      </c>
      <c r="AP178" s="34">
        <f t="shared" si="232"/>
        <v>0.66666666666666663</v>
      </c>
      <c r="AQ178" s="23">
        <f t="shared" si="233"/>
        <v>3.5215272270267585E-2</v>
      </c>
      <c r="AR178" s="27">
        <f t="shared" si="234"/>
        <v>2.0932259635586323</v>
      </c>
      <c r="AS178" s="27">
        <f t="shared" ca="1" si="295"/>
        <v>-8.743057037213009E-3</v>
      </c>
      <c r="AT178" s="43">
        <f t="shared" ca="1" si="296"/>
        <v>0</v>
      </c>
      <c r="AU178" s="25">
        <f t="shared" si="197"/>
        <v>197.93525</v>
      </c>
      <c r="AV178" s="26">
        <f t="shared" si="235"/>
        <v>0</v>
      </c>
      <c r="AW178" s="23">
        <f t="shared" si="236"/>
        <v>1.2248548662436187E-2</v>
      </c>
      <c r="AX178" s="27">
        <f t="shared" si="237"/>
        <v>1.6232957348979988</v>
      </c>
      <c r="AY178" s="27">
        <f t="shared" ca="1" si="297"/>
        <v>-0.12459483092588708</v>
      </c>
      <c r="AZ178" s="43">
        <f t="shared" ca="1" si="298"/>
        <v>0</v>
      </c>
      <c r="BA178" s="25">
        <f t="shared" si="198"/>
        <v>197.93525</v>
      </c>
      <c r="BB178" s="26">
        <f t="shared" si="238"/>
        <v>0</v>
      </c>
      <c r="BC178" s="23">
        <f t="shared" si="239"/>
        <v>1.2248548662436187E-2</v>
      </c>
      <c r="BD178" s="27">
        <f t="shared" si="240"/>
        <v>2.6756264401320542</v>
      </c>
      <c r="BE178" s="27">
        <f t="shared" ca="1" si="299"/>
        <v>-2.7779418933350342E-2</v>
      </c>
      <c r="BF178" s="43">
        <f t="shared" ca="1" si="300"/>
        <v>0</v>
      </c>
      <c r="BG178" s="25">
        <f t="shared" si="199"/>
        <v>196.69228699999999</v>
      </c>
      <c r="BH178" s="26">
        <f t="shared" si="241"/>
        <v>1</v>
      </c>
      <c r="BI178" s="23">
        <f t="shared" si="242"/>
        <v>4.6698634074183287E-2</v>
      </c>
      <c r="BJ178" s="27">
        <f t="shared" si="243"/>
        <v>2.9870407528370624</v>
      </c>
      <c r="BK178" s="27">
        <f t="shared" ca="1" si="301"/>
        <v>0</v>
      </c>
      <c r="BL178" s="43">
        <f t="shared" ca="1" si="302"/>
        <v>0</v>
      </c>
      <c r="BM178" s="25">
        <f t="shared" si="200"/>
        <v>199.02200166666668</v>
      </c>
      <c r="BN178" s="26">
        <f t="shared" si="244"/>
        <v>1</v>
      </c>
      <c r="BO178" s="23">
        <f t="shared" si="245"/>
        <v>4.6698634074183287E-2</v>
      </c>
      <c r="BP178" s="27">
        <f t="shared" si="246"/>
        <v>3.0889204642946653</v>
      </c>
      <c r="BQ178" s="27">
        <f t="shared" ca="1" si="303"/>
        <v>0</v>
      </c>
      <c r="BR178" s="43">
        <f t="shared" ca="1" si="304"/>
        <v>0</v>
      </c>
      <c r="BS178" s="25">
        <f t="shared" si="201"/>
        <v>196.69228699999999</v>
      </c>
      <c r="BT178" s="34">
        <f t="shared" si="247"/>
        <v>0.5</v>
      </c>
      <c r="BU178" s="23">
        <f t="shared" si="248"/>
        <v>2.9473591368309737E-2</v>
      </c>
      <c r="BV178" s="27">
        <f t="shared" si="249"/>
        <v>2.5347702921581301</v>
      </c>
      <c r="BW178" s="27">
        <f t="shared" ca="1" si="305"/>
        <v>-2.8411734855427473E-2</v>
      </c>
      <c r="BX178" s="43">
        <f t="shared" ca="1" si="306"/>
        <v>0</v>
      </c>
      <c r="BY178" s="25">
        <f t="shared" si="202"/>
        <v>200.95596499999999</v>
      </c>
      <c r="BZ178" s="50">
        <f>IF($B177&gt;=BY177,MIN(1,1/$CA$15+BZ177),0)</f>
        <v>0.5</v>
      </c>
      <c r="CA178" s="23">
        <f t="shared" si="250"/>
        <v>1.2248548662436187E-2</v>
      </c>
      <c r="CB178" s="27">
        <f t="shared" si="251"/>
        <v>1.7987545206201936</v>
      </c>
      <c r="CC178" s="27">
        <f t="shared" ca="1" si="307"/>
        <v>0</v>
      </c>
      <c r="CD178" s="43">
        <f t="shared" ca="1" si="308"/>
        <v>0</v>
      </c>
      <c r="CE178" s="25">
        <f t="shared" si="203"/>
        <v>197.93525</v>
      </c>
      <c r="CF178" s="34">
        <f>IF($B177&gt;=CE177,MIN(1,1/$CA$15+CF177),0)</f>
        <v>0</v>
      </c>
      <c r="CG178" s="23">
        <f t="shared" si="252"/>
        <v>1.2248548662436187E-2</v>
      </c>
      <c r="CH178" s="27">
        <f t="shared" si="253"/>
        <v>1.5323197592189592</v>
      </c>
      <c r="CI178" s="27">
        <f t="shared" ca="1" si="309"/>
        <v>-9.3344095972780594E-2</v>
      </c>
      <c r="CJ178" s="43">
        <f t="shared" ca="1" si="310"/>
        <v>0</v>
      </c>
      <c r="CK178" s="25">
        <f t="shared" si="204"/>
        <v>196.69228699999999</v>
      </c>
      <c r="CL178" s="34">
        <f>IF($B177&gt;=CK177,MIN(1,1/$CA$15+CL177),0)</f>
        <v>0.5</v>
      </c>
      <c r="CM178" s="23">
        <f t="shared" si="254"/>
        <v>1.2248548662436187E-2</v>
      </c>
      <c r="CN178" s="27">
        <f t="shared" si="255"/>
        <v>2.4535990698222321</v>
      </c>
      <c r="CO178" s="27">
        <f t="shared" ca="1" si="311"/>
        <v>-5.3465993922683253E-2</v>
      </c>
      <c r="CP178" s="43">
        <f t="shared" ca="1" si="312"/>
        <v>0</v>
      </c>
      <c r="CQ178" s="25">
        <f t="shared" si="205"/>
        <v>183.77180000000001</v>
      </c>
      <c r="CR178" s="34">
        <f>IF($B177&gt;=CQ177,MIN(1,1/$CA$15+CR177),0)</f>
        <v>1</v>
      </c>
      <c r="CS178" s="23">
        <f t="shared" si="256"/>
        <v>4.6698634074183287E-2</v>
      </c>
      <c r="CT178" s="27">
        <f t="shared" si="257"/>
        <v>2.557755668113558</v>
      </c>
      <c r="CU178" s="27">
        <f t="shared" ca="1" si="313"/>
        <v>0</v>
      </c>
      <c r="CV178" s="43">
        <f t="shared" ca="1" si="314"/>
        <v>0</v>
      </c>
      <c r="CW178" s="25">
        <f t="shared" si="206"/>
        <v>196.69228699999999</v>
      </c>
      <c r="CX178" s="34">
        <f t="shared" si="258"/>
        <v>0.25</v>
      </c>
      <c r="CY178" s="23">
        <f t="shared" si="259"/>
        <v>2.0861070015372962E-2</v>
      </c>
      <c r="CZ178" s="27">
        <f t="shared" si="260"/>
        <v>2.0651732478360199</v>
      </c>
      <c r="DA178" s="27">
        <f t="shared" ca="1" si="315"/>
        <v>-2.4392255150972542E-2</v>
      </c>
      <c r="DB178" s="43">
        <f t="shared" ca="1" si="316"/>
        <v>0</v>
      </c>
      <c r="DC178" s="25">
        <f t="shared" si="207"/>
        <v>196.69228699999999</v>
      </c>
      <c r="DD178" s="34">
        <f t="shared" si="208"/>
        <v>0.58333333333333326</v>
      </c>
      <c r="DE178" s="23">
        <f t="shared" si="261"/>
        <v>2.851664455131676E-2</v>
      </c>
      <c r="DF178" s="27">
        <f t="shared" si="262"/>
        <v>2.227390371059998</v>
      </c>
      <c r="DG178" s="27">
        <f t="shared" ca="1" si="280"/>
        <v>-2.0357782516147283E-2</v>
      </c>
      <c r="DH178" s="43">
        <f t="shared" ca="1" si="281"/>
        <v>0</v>
      </c>
      <c r="DI178" s="25">
        <f t="shared" si="209"/>
        <v>200.95596499999999</v>
      </c>
      <c r="DJ178" s="26">
        <f>IF(DJ177=0,IF($B177&gt;=$DK$14*DI177,1,0),IF($B177&lt;DI177*$DK$16,0,1))</f>
        <v>0</v>
      </c>
      <c r="DK178" s="23">
        <f t="shared" si="263"/>
        <v>1.2248548662436187E-2</v>
      </c>
      <c r="DL178" s="27">
        <f t="shared" si="264"/>
        <v>2.9146019191074561</v>
      </c>
      <c r="DM178" s="27">
        <f t="shared" ca="1" si="317"/>
        <v>0</v>
      </c>
      <c r="DN178" s="43">
        <f t="shared" ca="1" si="318"/>
        <v>0</v>
      </c>
      <c r="DO178" s="25">
        <f t="shared" si="210"/>
        <v>197.93525</v>
      </c>
      <c r="DP178" s="26">
        <f>IF(DP177=0,IF($B177&gt;=$DK$14*DO177,1,0),IF($B177&lt;DO177*$DK$16,0,1))</f>
        <v>0</v>
      </c>
      <c r="DQ178" s="23">
        <f t="shared" si="265"/>
        <v>1.2248548662436187E-2</v>
      </c>
      <c r="DR178" s="27">
        <f t="shared" si="266"/>
        <v>1.7340007496177094</v>
      </c>
      <c r="DS178" s="27">
        <f t="shared" ca="1" si="319"/>
        <v>-0.12675402771664723</v>
      </c>
      <c r="DT178" s="43">
        <f t="shared" ca="1" si="320"/>
        <v>0</v>
      </c>
      <c r="DU178" s="25">
        <f t="shared" si="211"/>
        <v>196.69228699999999</v>
      </c>
      <c r="DV178" s="26">
        <f>IF(DV177=0,IF($B177&gt;=$DK$14*DU177,1,0),IF($B177&lt;DU177*$DK$16,0,1))</f>
        <v>0</v>
      </c>
      <c r="DW178" s="23">
        <f t="shared" si="267"/>
        <v>1.2248548662436187E-2</v>
      </c>
      <c r="DX178" s="27">
        <f t="shared" si="268"/>
        <v>2.5841933612550161</v>
      </c>
      <c r="DY178" s="27">
        <f t="shared" ca="1" si="321"/>
        <v>-5.3465993922682808E-2</v>
      </c>
      <c r="DZ178" s="43">
        <f t="shared" ca="1" si="322"/>
        <v>0</v>
      </c>
      <c r="EA178" s="25">
        <f t="shared" si="212"/>
        <v>183.77180000000001</v>
      </c>
      <c r="EB178" s="26">
        <f>IF(EB177=0,IF($B177&gt;=$DK$14*EA177,1,0),IF($B177&lt;EA177*$DK$16,0,1))</f>
        <v>1</v>
      </c>
      <c r="EC178" s="23">
        <f t="shared" si="269"/>
        <v>4.6698634074183287E-2</v>
      </c>
      <c r="ED178" s="27">
        <f t="shared" si="270"/>
        <v>2.7402677948310843</v>
      </c>
      <c r="EE178" s="27">
        <f t="shared" ca="1" si="323"/>
        <v>0</v>
      </c>
      <c r="EF178" s="43">
        <f t="shared" ca="1" si="324"/>
        <v>0</v>
      </c>
      <c r="EG178" s="25">
        <f t="shared" si="213"/>
        <v>196.69228699999999</v>
      </c>
      <c r="EH178" s="34">
        <f t="shared" si="271"/>
        <v>0.25</v>
      </c>
      <c r="EI178" s="23">
        <f t="shared" si="272"/>
        <v>2.0861070015372962E-2</v>
      </c>
      <c r="EJ178" s="27">
        <f t="shared" si="273"/>
        <v>2.4740577547135416</v>
      </c>
      <c r="EK178" s="27">
        <f t="shared" ca="1" si="325"/>
        <v>-3.3022192531481975E-2</v>
      </c>
      <c r="EL178" s="43">
        <f t="shared" ca="1" si="326"/>
        <v>0</v>
      </c>
      <c r="EM178" s="47"/>
      <c r="EN178" s="47"/>
      <c r="EO178" s="47"/>
      <c r="EP178" s="47"/>
      <c r="EQ178" s="47"/>
      <c r="ER178" s="47"/>
      <c r="ES178" s="47"/>
      <c r="ET178" s="47"/>
      <c r="EU178" s="47"/>
      <c r="EV178" s="47"/>
      <c r="EW178" s="47"/>
      <c r="EX178" s="47"/>
      <c r="EY178" s="47"/>
      <c r="EZ178" s="47"/>
      <c r="FA178" s="25">
        <f t="shared" si="214"/>
        <v>196.69228699999999</v>
      </c>
      <c r="FB178" s="26">
        <f t="shared" si="274"/>
        <v>1</v>
      </c>
      <c r="FC178" s="23">
        <f t="shared" si="275"/>
        <v>4.6698634074183287E-2</v>
      </c>
      <c r="FD178" s="27">
        <f t="shared" si="276"/>
        <v>2.149026161797452</v>
      </c>
      <c r="FE178" s="27">
        <f t="shared" ca="1" si="327"/>
        <v>-0.15281131248658641</v>
      </c>
      <c r="FF178" s="43">
        <f t="shared" ca="1" si="328"/>
        <v>0</v>
      </c>
      <c r="FG178" s="25">
        <f t="shared" si="215"/>
        <v>196.69228699999999</v>
      </c>
      <c r="FH178" s="26">
        <f t="shared" si="277"/>
        <v>0</v>
      </c>
      <c r="FI178" s="23">
        <f t="shared" si="278"/>
        <v>1.2248548662436187E-2</v>
      </c>
      <c r="FJ178" s="27">
        <f t="shared" si="279"/>
        <v>2.5894043319394306</v>
      </c>
      <c r="FK178" s="27">
        <f t="shared" ca="1" si="329"/>
        <v>-5.3465993922683253E-2</v>
      </c>
      <c r="FL178" s="43">
        <f t="shared" ca="1" si="330"/>
        <v>0</v>
      </c>
      <c r="FM178" s="47"/>
      <c r="FN178" s="47"/>
    </row>
    <row r="179" spans="1:170" x14ac:dyDescent="0.2">
      <c r="A179" s="30">
        <v>30102</v>
      </c>
      <c r="B179" s="34">
        <v>207.00640000000001</v>
      </c>
      <c r="C179" s="23">
        <v>1.2372376038205957E-2</v>
      </c>
      <c r="D179" s="24">
        <f t="shared" si="282"/>
        <v>7.129036826651225E-3</v>
      </c>
      <c r="E179" s="25" t="e">
        <f>#N/A</f>
        <v>#N/A</v>
      </c>
      <c r="F179" s="26">
        <v>1</v>
      </c>
      <c r="G179" s="23">
        <f t="shared" si="216"/>
        <v>7.129036826651225E-3</v>
      </c>
      <c r="H179" s="27">
        <f t="shared" si="217"/>
        <v>2.3527705574075344</v>
      </c>
      <c r="I179" s="27">
        <f t="shared" ca="1" si="283"/>
        <v>0</v>
      </c>
      <c r="J179" s="43">
        <f t="shared" ca="1" si="284"/>
        <v>0</v>
      </c>
      <c r="K179" s="25" t="e">
        <f>#N/A</f>
        <v>#N/A</v>
      </c>
      <c r="L179" s="26">
        <v>0</v>
      </c>
      <c r="M179" s="23">
        <f t="shared" si="218"/>
        <v>1.2372376038205957E-2</v>
      </c>
      <c r="N179" s="27">
        <f t="shared" si="219"/>
        <v>1.9487061479371324</v>
      </c>
      <c r="O179" s="27">
        <f t="shared" ca="1" si="285"/>
        <v>0</v>
      </c>
      <c r="P179" s="43">
        <f t="shared" ca="1" si="286"/>
        <v>0</v>
      </c>
      <c r="Q179" s="25">
        <f t="shared" si="192"/>
        <v>197.17038600000001</v>
      </c>
      <c r="R179" s="26">
        <f t="shared" si="220"/>
        <v>1</v>
      </c>
      <c r="S179" s="23">
        <f t="shared" si="221"/>
        <v>7.129036826651225E-3</v>
      </c>
      <c r="T179" s="27">
        <f t="shared" si="222"/>
        <v>2.7459503432040826</v>
      </c>
      <c r="U179" s="27">
        <f t="shared" ca="1" si="287"/>
        <v>-1.4274858725635498E-2</v>
      </c>
      <c r="V179" s="43">
        <f t="shared" ca="1" si="288"/>
        <v>0</v>
      </c>
      <c r="W179" s="25">
        <f t="shared" si="193"/>
        <v>206.27374500000002</v>
      </c>
      <c r="X179" s="26">
        <f t="shared" si="223"/>
        <v>1</v>
      </c>
      <c r="Y179" s="23">
        <f t="shared" si="224"/>
        <v>7.129036826651225E-3</v>
      </c>
      <c r="Z179" s="27">
        <f t="shared" si="225"/>
        <v>2.1076155124076963</v>
      </c>
      <c r="AA179" s="27">
        <f t="shared" ca="1" si="289"/>
        <v>0</v>
      </c>
      <c r="AB179" s="43">
        <f t="shared" ca="1" si="290"/>
        <v>0</v>
      </c>
      <c r="AC179" s="25">
        <f t="shared" si="194"/>
        <v>199.43656000000001</v>
      </c>
      <c r="AD179" s="26">
        <f t="shared" si="226"/>
        <v>1</v>
      </c>
      <c r="AE179" s="23">
        <f t="shared" si="227"/>
        <v>7.129036826651225E-3</v>
      </c>
      <c r="AF179" s="27">
        <f t="shared" si="228"/>
        <v>1.5684131423741354</v>
      </c>
      <c r="AG179" s="27">
        <f t="shared" ca="1" si="291"/>
        <v>-0.11835403523731669</v>
      </c>
      <c r="AH179" s="43">
        <f t="shared" ca="1" si="292"/>
        <v>0</v>
      </c>
      <c r="AI179" s="25">
        <f t="shared" si="195"/>
        <v>197.17038600000001</v>
      </c>
      <c r="AJ179" s="26">
        <f t="shared" si="229"/>
        <v>1</v>
      </c>
      <c r="AK179" s="23">
        <f t="shared" si="230"/>
        <v>7.129036826651225E-3</v>
      </c>
      <c r="AL179" s="27">
        <f t="shared" si="231"/>
        <v>2.7459503432040826</v>
      </c>
      <c r="AM179" s="27">
        <f t="shared" ca="1" si="293"/>
        <v>-1.4274858725635498E-2</v>
      </c>
      <c r="AN179" s="43">
        <f t="shared" ca="1" si="294"/>
        <v>0</v>
      </c>
      <c r="AO179" s="25">
        <f t="shared" si="196"/>
        <v>197.17038600000001</v>
      </c>
      <c r="AP179" s="34">
        <f t="shared" si="232"/>
        <v>1</v>
      </c>
      <c r="AQ179" s="23">
        <f t="shared" si="233"/>
        <v>7.129036826651225E-3</v>
      </c>
      <c r="AR179" s="27">
        <f t="shared" si="234"/>
        <v>2.1081486485393444</v>
      </c>
      <c r="AS179" s="27">
        <f t="shared" ca="1" si="295"/>
        <v>-1.6763497861574939E-3</v>
      </c>
      <c r="AT179" s="43">
        <f t="shared" ca="1" si="296"/>
        <v>0</v>
      </c>
      <c r="AU179" s="25">
        <f t="shared" si="197"/>
        <v>199.43656000000001</v>
      </c>
      <c r="AV179" s="26">
        <f t="shared" si="235"/>
        <v>1</v>
      </c>
      <c r="AW179" s="23">
        <f t="shared" si="236"/>
        <v>7.129036826651225E-3</v>
      </c>
      <c r="AX179" s="27">
        <f t="shared" si="237"/>
        <v>1.6348682699726325</v>
      </c>
      <c r="AY179" s="27">
        <f t="shared" ca="1" si="297"/>
        <v>-0.11835403523731691</v>
      </c>
      <c r="AZ179" s="43">
        <f t="shared" ca="1" si="298"/>
        <v>0</v>
      </c>
      <c r="BA179" s="25">
        <f t="shared" si="198"/>
        <v>199.43656000000001</v>
      </c>
      <c r="BB179" s="26">
        <f t="shared" si="238"/>
        <v>1</v>
      </c>
      <c r="BC179" s="23">
        <f t="shared" si="239"/>
        <v>7.129036826651225E-3</v>
      </c>
      <c r="BD179" s="27">
        <f t="shared" si="240"/>
        <v>2.6947010795581172</v>
      </c>
      <c r="BE179" s="27">
        <f t="shared" ca="1" si="299"/>
        <v>-2.0848422607298023E-2</v>
      </c>
      <c r="BF179" s="43">
        <f t="shared" ca="1" si="300"/>
        <v>0</v>
      </c>
      <c r="BG179" s="25">
        <f t="shared" si="199"/>
        <v>197.17038600000001</v>
      </c>
      <c r="BH179" s="26">
        <f t="shared" si="241"/>
        <v>1</v>
      </c>
      <c r="BI179" s="23">
        <f t="shared" si="242"/>
        <v>7.129036826651225E-3</v>
      </c>
      <c r="BJ179" s="27">
        <f t="shared" si="243"/>
        <v>3.0083354763667458</v>
      </c>
      <c r="BK179" s="27">
        <f t="shared" ca="1" si="301"/>
        <v>0</v>
      </c>
      <c r="BL179" s="43">
        <f t="shared" ca="1" si="302"/>
        <v>0</v>
      </c>
      <c r="BM179" s="25">
        <f t="shared" si="200"/>
        <v>199.44710833333332</v>
      </c>
      <c r="BN179" s="26">
        <f t="shared" si="244"/>
        <v>1</v>
      </c>
      <c r="BO179" s="23">
        <f t="shared" si="245"/>
        <v>7.129036826651225E-3</v>
      </c>
      <c r="BP179" s="27">
        <f t="shared" si="246"/>
        <v>3.1109414920392187</v>
      </c>
      <c r="BQ179" s="27">
        <f t="shared" ca="1" si="303"/>
        <v>0</v>
      </c>
      <c r="BR179" s="43">
        <f t="shared" ca="1" si="304"/>
        <v>0</v>
      </c>
      <c r="BS179" s="25">
        <f t="shared" si="201"/>
        <v>197.17038600000001</v>
      </c>
      <c r="BT179" s="34">
        <f t="shared" si="247"/>
        <v>1</v>
      </c>
      <c r="BU179" s="23">
        <f t="shared" si="248"/>
        <v>7.129036826651225E-3</v>
      </c>
      <c r="BV179" s="27">
        <f t="shared" si="249"/>
        <v>2.5528407629180268</v>
      </c>
      <c r="BW179" s="27">
        <f t="shared" ca="1" si="305"/>
        <v>-2.1485246332869745E-2</v>
      </c>
      <c r="BX179" s="43">
        <f t="shared" ca="1" si="306"/>
        <v>0</v>
      </c>
      <c r="BY179" s="25">
        <f t="shared" si="202"/>
        <v>206.27374500000002</v>
      </c>
      <c r="BZ179" s="50">
        <f>IF($B178&gt;=BY178,MIN(1,1/$CA$15+BZ178),0)</f>
        <v>1</v>
      </c>
      <c r="CA179" s="23">
        <f t="shared" si="250"/>
        <v>7.129036826651225E-3</v>
      </c>
      <c r="CB179" s="27">
        <f t="shared" si="251"/>
        <v>1.8115779078398002</v>
      </c>
      <c r="CC179" s="27">
        <f t="shared" ca="1" si="307"/>
        <v>0</v>
      </c>
      <c r="CD179" s="43">
        <f t="shared" ca="1" si="308"/>
        <v>0</v>
      </c>
      <c r="CE179" s="25">
        <f t="shared" si="203"/>
        <v>199.43656000000001</v>
      </c>
      <c r="CF179" s="34">
        <f>IF($B178&gt;=CE178,MIN(1,1/$CA$15+CF178),0)</f>
        <v>0.5</v>
      </c>
      <c r="CG179" s="23">
        <f t="shared" si="252"/>
        <v>1.2372376038205957E-2</v>
      </c>
      <c r="CH179" s="27">
        <f t="shared" si="253"/>
        <v>1.5512781954907895</v>
      </c>
      <c r="CI179" s="27">
        <f t="shared" ca="1" si="309"/>
        <v>-8.2126608190896233E-2</v>
      </c>
      <c r="CJ179" s="43">
        <f t="shared" ca="1" si="310"/>
        <v>0</v>
      </c>
      <c r="CK179" s="25">
        <f t="shared" si="204"/>
        <v>197.17038600000001</v>
      </c>
      <c r="CL179" s="34">
        <f>IF($B178&gt;=CK178,MIN(1,1/$CA$15+CL178),0)</f>
        <v>1</v>
      </c>
      <c r="CM179" s="23">
        <f t="shared" si="254"/>
        <v>7.129036826651225E-3</v>
      </c>
      <c r="CN179" s="27">
        <f t="shared" si="255"/>
        <v>2.4710908679488321</v>
      </c>
      <c r="CO179" s="27">
        <f t="shared" ca="1" si="311"/>
        <v>-4.6718118135680275E-2</v>
      </c>
      <c r="CP179" s="43">
        <f t="shared" ca="1" si="312"/>
        <v>0</v>
      </c>
      <c r="CQ179" s="25">
        <f t="shared" si="205"/>
        <v>186.26107900000002</v>
      </c>
      <c r="CR179" s="34">
        <f>IF($B178&gt;=CQ178,MIN(1,1/$CA$15+CR178),0)</f>
        <v>1</v>
      </c>
      <c r="CS179" s="23">
        <f t="shared" si="256"/>
        <v>7.129036826651225E-3</v>
      </c>
      <c r="CT179" s="27">
        <f t="shared" si="257"/>
        <v>2.5759900024651157</v>
      </c>
      <c r="CU179" s="27">
        <f t="shared" ca="1" si="313"/>
        <v>0</v>
      </c>
      <c r="CV179" s="43">
        <f t="shared" ca="1" si="314"/>
        <v>0</v>
      </c>
      <c r="CW179" s="25">
        <f t="shared" si="206"/>
        <v>197.17038600000001</v>
      </c>
      <c r="CX179" s="34">
        <f t="shared" si="258"/>
        <v>0.75</v>
      </c>
      <c r="CY179" s="23">
        <f t="shared" si="259"/>
        <v>8.4398716295399079E-3</v>
      </c>
      <c r="CZ179" s="27">
        <f t="shared" si="260"/>
        <v>2.082603044940516</v>
      </c>
      <c r="DA179" s="27">
        <f t="shared" ca="1" si="315"/>
        <v>-1.6158251023661752E-2</v>
      </c>
      <c r="DB179" s="43">
        <f t="shared" ca="1" si="316"/>
        <v>0</v>
      </c>
      <c r="DC179" s="25">
        <f t="shared" si="207"/>
        <v>197.17038600000001</v>
      </c>
      <c r="DD179" s="34">
        <f t="shared" si="208"/>
        <v>1</v>
      </c>
      <c r="DE179" s="23">
        <f t="shared" si="261"/>
        <v>7.5659817609474529E-3</v>
      </c>
      <c r="DF179" s="27">
        <f t="shared" si="262"/>
        <v>2.2442427659819479</v>
      </c>
      <c r="DG179" s="27">
        <f t="shared" ca="1" si="280"/>
        <v>-1.2945827366410367E-2</v>
      </c>
      <c r="DH179" s="43">
        <f t="shared" ca="1" si="281"/>
        <v>0</v>
      </c>
      <c r="DI179" s="25">
        <f t="shared" si="209"/>
        <v>206.27374500000002</v>
      </c>
      <c r="DJ179" s="26">
        <f>IF(DJ178=0,IF($B178&gt;=$DK$14*DI178,1,0),IF($B178&lt;DI178*$DK$16,0,1))</f>
        <v>1</v>
      </c>
      <c r="DK179" s="23">
        <f t="shared" si="263"/>
        <v>7.129036826651225E-3</v>
      </c>
      <c r="DL179" s="27">
        <f t="shared" si="264"/>
        <v>2.9353802235238016</v>
      </c>
      <c r="DM179" s="27">
        <f t="shared" ca="1" si="317"/>
        <v>0</v>
      </c>
      <c r="DN179" s="43">
        <f t="shared" ca="1" si="318"/>
        <v>0</v>
      </c>
      <c r="DO179" s="25">
        <f t="shared" si="210"/>
        <v>199.43656000000001</v>
      </c>
      <c r="DP179" s="26">
        <f>IF(DP178=0,IF($B178&gt;=$DK$14*DO178,1,0),IF($B178&lt;DO178*$DK$16,0,1))</f>
        <v>1</v>
      </c>
      <c r="DQ179" s="23">
        <f t="shared" si="265"/>
        <v>7.129036826651225E-3</v>
      </c>
      <c r="DR179" s="27">
        <f t="shared" si="266"/>
        <v>1.7463625048191749</v>
      </c>
      <c r="DS179" s="27">
        <f t="shared" ca="1" si="319"/>
        <v>-0.1205286250215144</v>
      </c>
      <c r="DT179" s="43">
        <f t="shared" ca="1" si="320"/>
        <v>0</v>
      </c>
      <c r="DU179" s="25">
        <f t="shared" si="211"/>
        <v>197.17038600000001</v>
      </c>
      <c r="DV179" s="26">
        <f>IF(DV178=0,IF($B178&gt;=$DK$14*DU178,1,0),IF($B178&lt;DU178*$DK$16,0,1))</f>
        <v>1</v>
      </c>
      <c r="DW179" s="23">
        <f t="shared" si="267"/>
        <v>7.129036826651225E-3</v>
      </c>
      <c r="DX179" s="27">
        <f t="shared" si="268"/>
        <v>2.6026161708945907</v>
      </c>
      <c r="DY179" s="27">
        <f t="shared" ca="1" si="321"/>
        <v>-4.6718118135679942E-2</v>
      </c>
      <c r="DZ179" s="43">
        <f t="shared" ca="1" si="322"/>
        <v>0</v>
      </c>
      <c r="EA179" s="25">
        <f t="shared" si="212"/>
        <v>186.26107900000002</v>
      </c>
      <c r="EB179" s="26">
        <f>IF(EB178=0,IF($B178&gt;=$DK$14*EA178,1,0),IF($B178&lt;EA178*$DK$16,0,1))</f>
        <v>1</v>
      </c>
      <c r="EC179" s="23">
        <f t="shared" si="269"/>
        <v>7.129036826651225E-3</v>
      </c>
      <c r="ED179" s="27">
        <f t="shared" si="270"/>
        <v>2.7598032648553215</v>
      </c>
      <c r="EE179" s="27">
        <f t="shared" ca="1" si="323"/>
        <v>0</v>
      </c>
      <c r="EF179" s="43">
        <f t="shared" ca="1" si="324"/>
        <v>0</v>
      </c>
      <c r="EG179" s="25">
        <f t="shared" si="213"/>
        <v>197.17038600000001</v>
      </c>
      <c r="EH179" s="34">
        <f t="shared" si="271"/>
        <v>1</v>
      </c>
      <c r="EI179" s="23">
        <f t="shared" si="272"/>
        <v>7.129036826651225E-3</v>
      </c>
      <c r="EJ179" s="27">
        <f t="shared" si="273"/>
        <v>2.4916954035581567</v>
      </c>
      <c r="EK179" s="27">
        <f t="shared" ca="1" si="325"/>
        <v>-2.612857213148434E-2</v>
      </c>
      <c r="EL179" s="43">
        <f t="shared" ca="1" si="326"/>
        <v>0</v>
      </c>
      <c r="EM179" s="47"/>
      <c r="EN179" s="47"/>
      <c r="EO179" s="47"/>
      <c r="EP179" s="47"/>
      <c r="EQ179" s="47"/>
      <c r="ER179" s="47"/>
      <c r="ES179" s="47"/>
      <c r="ET179" s="47"/>
      <c r="EU179" s="47"/>
      <c r="EV179" s="47"/>
      <c r="EW179" s="47"/>
      <c r="EX179" s="47"/>
      <c r="EY179" s="47"/>
      <c r="EZ179" s="47"/>
      <c r="FA179" s="25">
        <f t="shared" si="214"/>
        <v>197.17038600000001</v>
      </c>
      <c r="FB179" s="26">
        <f t="shared" si="274"/>
        <v>1</v>
      </c>
      <c r="FC179" s="23">
        <f t="shared" si="275"/>
        <v>7.129036826651225E-3</v>
      </c>
      <c r="FD179" s="27">
        <f t="shared" si="276"/>
        <v>2.1643466484463429</v>
      </c>
      <c r="FE179" s="27">
        <f t="shared" ca="1" si="327"/>
        <v>-0.14677167313418105</v>
      </c>
      <c r="FF179" s="43">
        <f t="shared" ca="1" si="328"/>
        <v>0</v>
      </c>
      <c r="FG179" s="25">
        <f t="shared" si="215"/>
        <v>197.17038600000001</v>
      </c>
      <c r="FH179" s="26">
        <f t="shared" si="277"/>
        <v>0</v>
      </c>
      <c r="FI179" s="23">
        <f t="shared" si="278"/>
        <v>1.2372376038205957E-2</v>
      </c>
      <c r="FJ179" s="27">
        <f t="shared" si="279"/>
        <v>2.6214414160491448</v>
      </c>
      <c r="FK179" s="27">
        <f t="shared" ca="1" si="329"/>
        <v>-4.1755119266545182E-2</v>
      </c>
      <c r="FL179" s="43">
        <f t="shared" ca="1" si="330"/>
        <v>0</v>
      </c>
      <c r="FM179" s="47"/>
      <c r="FN179" s="47"/>
    </row>
    <row r="180" spans="1:170" x14ac:dyDescent="0.2">
      <c r="A180" s="30">
        <v>30132</v>
      </c>
      <c r="B180" s="34">
        <v>208.60446999999999</v>
      </c>
      <c r="C180" s="23">
        <v>1.2532376316944038E-2</v>
      </c>
      <c r="D180" s="24">
        <f t="shared" si="282"/>
        <v>7.7199062444444078E-3</v>
      </c>
      <c r="E180" s="25" t="e">
        <f>#N/A</f>
        <v>#N/A</v>
      </c>
      <c r="F180" s="26">
        <v>1</v>
      </c>
      <c r="G180" s="23">
        <f t="shared" si="216"/>
        <v>7.7199062444444078E-3</v>
      </c>
      <c r="H180" s="27">
        <f t="shared" si="217"/>
        <v>2.3709337255254099</v>
      </c>
      <c r="I180" s="27">
        <f t="shared" ca="1" si="283"/>
        <v>0</v>
      </c>
      <c r="J180" s="43">
        <f t="shared" ca="1" si="284"/>
        <v>0</v>
      </c>
      <c r="K180" s="25" t="e">
        <f>#N/A</f>
        <v>#N/A</v>
      </c>
      <c r="L180" s="26">
        <v>0</v>
      </c>
      <c r="M180" s="23">
        <f t="shared" si="218"/>
        <v>1.2532376316944038E-2</v>
      </c>
      <c r="N180" s="27">
        <f t="shared" si="219"/>
        <v>1.973128066714223</v>
      </c>
      <c r="O180" s="27">
        <f t="shared" ca="1" si="285"/>
        <v>0</v>
      </c>
      <c r="P180" s="43">
        <f t="shared" ca="1" si="286"/>
        <v>0</v>
      </c>
      <c r="Q180" s="25">
        <f t="shared" si="192"/>
        <v>198.423396</v>
      </c>
      <c r="R180" s="26">
        <f t="shared" si="220"/>
        <v>1</v>
      </c>
      <c r="S180" s="23">
        <f t="shared" si="221"/>
        <v>7.7199062444444078E-3</v>
      </c>
      <c r="T180" s="27">
        <f t="shared" si="222"/>
        <v>2.7671488224055181</v>
      </c>
      <c r="U180" s="27">
        <f t="shared" ca="1" si="287"/>
        <v>-6.665153052205719E-3</v>
      </c>
      <c r="V180" s="43">
        <f t="shared" ca="1" si="288"/>
        <v>0</v>
      </c>
      <c r="W180" s="25">
        <f t="shared" si="193"/>
        <v>207.80543499999999</v>
      </c>
      <c r="X180" s="26">
        <f t="shared" si="223"/>
        <v>1</v>
      </c>
      <c r="Y180" s="23">
        <f t="shared" si="224"/>
        <v>7.7199062444444078E-3</v>
      </c>
      <c r="Z180" s="27">
        <f t="shared" si="225"/>
        <v>2.1238861065628205</v>
      </c>
      <c r="AA180" s="27">
        <f t="shared" ca="1" si="289"/>
        <v>0</v>
      </c>
      <c r="AB180" s="43">
        <f t="shared" ca="1" si="290"/>
        <v>0</v>
      </c>
      <c r="AC180" s="25">
        <f t="shared" si="194"/>
        <v>201.27623399999999</v>
      </c>
      <c r="AD180" s="26">
        <f t="shared" si="226"/>
        <v>1</v>
      </c>
      <c r="AE180" s="23">
        <f t="shared" si="227"/>
        <v>7.7199062444444078E-3</v>
      </c>
      <c r="AF180" s="27">
        <f t="shared" si="228"/>
        <v>1.5805211447858183</v>
      </c>
      <c r="AG180" s="27">
        <f t="shared" ca="1" si="291"/>
        <v>-0.11154781104855593</v>
      </c>
      <c r="AH180" s="43">
        <f t="shared" ca="1" si="292"/>
        <v>0</v>
      </c>
      <c r="AI180" s="25">
        <f t="shared" si="195"/>
        <v>198.423396</v>
      </c>
      <c r="AJ180" s="26">
        <f t="shared" si="229"/>
        <v>1</v>
      </c>
      <c r="AK180" s="23">
        <f t="shared" si="230"/>
        <v>7.7199062444444078E-3</v>
      </c>
      <c r="AL180" s="27">
        <f t="shared" si="231"/>
        <v>2.7671488224055181</v>
      </c>
      <c r="AM180" s="27">
        <f t="shared" ca="1" si="293"/>
        <v>-6.665153052205719E-3</v>
      </c>
      <c r="AN180" s="43">
        <f t="shared" ca="1" si="294"/>
        <v>0</v>
      </c>
      <c r="AO180" s="25">
        <f t="shared" si="196"/>
        <v>198.423396</v>
      </c>
      <c r="AP180" s="34">
        <f t="shared" si="232"/>
        <v>1</v>
      </c>
      <c r="AQ180" s="23">
        <f t="shared" si="233"/>
        <v>7.7199062444444078E-3</v>
      </c>
      <c r="AR180" s="27">
        <f t="shared" si="234"/>
        <v>2.1244233584554202</v>
      </c>
      <c r="AS180" s="27">
        <f t="shared" ca="1" si="295"/>
        <v>0</v>
      </c>
      <c r="AT180" s="43">
        <f t="shared" ca="1" si="296"/>
        <v>0</v>
      </c>
      <c r="AU180" s="25">
        <f t="shared" si="197"/>
        <v>201.27623399999999</v>
      </c>
      <c r="AV180" s="26">
        <f t="shared" si="235"/>
        <v>1</v>
      </c>
      <c r="AW180" s="23">
        <f t="shared" si="236"/>
        <v>7.7199062444444078E-3</v>
      </c>
      <c r="AX180" s="27">
        <f t="shared" si="237"/>
        <v>1.6474892997388382</v>
      </c>
      <c r="AY180" s="27">
        <f t="shared" ca="1" si="297"/>
        <v>-0.11154781104855627</v>
      </c>
      <c r="AZ180" s="43">
        <f t="shared" ca="1" si="298"/>
        <v>0</v>
      </c>
      <c r="BA180" s="25">
        <f t="shared" si="198"/>
        <v>201.27623399999999</v>
      </c>
      <c r="BB180" s="26">
        <f t="shared" si="238"/>
        <v>1</v>
      </c>
      <c r="BC180" s="23">
        <f t="shared" si="239"/>
        <v>7.7199062444444078E-3</v>
      </c>
      <c r="BD180" s="27">
        <f t="shared" si="240"/>
        <v>2.7155039192491088</v>
      </c>
      <c r="BE180" s="27">
        <f t="shared" ca="1" si="299"/>
        <v>-1.3289464230726522E-2</v>
      </c>
      <c r="BF180" s="43">
        <f t="shared" ca="1" si="300"/>
        <v>0</v>
      </c>
      <c r="BG180" s="25">
        <f t="shared" si="199"/>
        <v>198.423396</v>
      </c>
      <c r="BH180" s="26">
        <f t="shared" si="241"/>
        <v>1</v>
      </c>
      <c r="BI180" s="23">
        <f t="shared" si="242"/>
        <v>7.7199062444444078E-3</v>
      </c>
      <c r="BJ180" s="27">
        <f t="shared" si="243"/>
        <v>3.0315595441961332</v>
      </c>
      <c r="BK180" s="27">
        <f t="shared" ca="1" si="301"/>
        <v>0</v>
      </c>
      <c r="BL180" s="43">
        <f t="shared" ca="1" si="302"/>
        <v>0</v>
      </c>
      <c r="BM180" s="25">
        <f t="shared" si="200"/>
        <v>200.96454500000002</v>
      </c>
      <c r="BN180" s="26">
        <f t="shared" si="244"/>
        <v>1</v>
      </c>
      <c r="BO180" s="23">
        <f t="shared" si="245"/>
        <v>7.7199062444444078E-3</v>
      </c>
      <c r="BP180" s="27">
        <f t="shared" si="246"/>
        <v>3.1349576686897134</v>
      </c>
      <c r="BQ180" s="27">
        <f t="shared" ca="1" si="303"/>
        <v>0</v>
      </c>
      <c r="BR180" s="43">
        <f t="shared" ca="1" si="304"/>
        <v>0</v>
      </c>
      <c r="BS180" s="25">
        <f t="shared" si="201"/>
        <v>198.423396</v>
      </c>
      <c r="BT180" s="34">
        <f t="shared" si="247"/>
        <v>1</v>
      </c>
      <c r="BU180" s="23">
        <f t="shared" si="248"/>
        <v>7.7199062444444078E-3</v>
      </c>
      <c r="BV180" s="27">
        <f t="shared" si="249"/>
        <v>2.5725484542647497</v>
      </c>
      <c r="BW180" s="27">
        <f t="shared" ca="1" si="305"/>
        <v>-1.3931204175753997E-2</v>
      </c>
      <c r="BX180" s="43">
        <f t="shared" ca="1" si="306"/>
        <v>0</v>
      </c>
      <c r="BY180" s="25">
        <f t="shared" si="202"/>
        <v>207.80543499999999</v>
      </c>
      <c r="BZ180" s="50">
        <f>IF($B179&gt;=BY179,MIN(1,1/$CA$15+BZ179),0)</f>
        <v>1</v>
      </c>
      <c r="CA180" s="23">
        <f t="shared" si="250"/>
        <v>7.7199062444444078E-3</v>
      </c>
      <c r="CB180" s="27">
        <f t="shared" si="251"/>
        <v>1.8255631194428301</v>
      </c>
      <c r="CC180" s="27">
        <f t="shared" ca="1" si="307"/>
        <v>0</v>
      </c>
      <c r="CD180" s="43">
        <f t="shared" ca="1" si="308"/>
        <v>0</v>
      </c>
      <c r="CE180" s="25">
        <f t="shared" si="203"/>
        <v>201.27623399999999</v>
      </c>
      <c r="CF180" s="34">
        <f>IF($B179&gt;=CE179,MIN(1,1/$CA$15+CF179),0)</f>
        <v>1</v>
      </c>
      <c r="CG180" s="23">
        <f t="shared" si="252"/>
        <v>7.7199062444444078E-3</v>
      </c>
      <c r="CH180" s="27">
        <f t="shared" si="253"/>
        <v>1.5632539177190292</v>
      </c>
      <c r="CI180" s="27">
        <f t="shared" ca="1" si="309"/>
        <v>-7.5040711661859882E-2</v>
      </c>
      <c r="CJ180" s="43">
        <f t="shared" ca="1" si="310"/>
        <v>0</v>
      </c>
      <c r="CK180" s="25">
        <f t="shared" si="204"/>
        <v>198.423396</v>
      </c>
      <c r="CL180" s="34">
        <f>IF($B179&gt;=CK179,MIN(1,1/$CA$15+CL179),0)</f>
        <v>1</v>
      </c>
      <c r="CM180" s="23">
        <f t="shared" si="254"/>
        <v>7.7199062444444078E-3</v>
      </c>
      <c r="CN180" s="27">
        <f t="shared" si="255"/>
        <v>2.4901674577708999</v>
      </c>
      <c r="CO180" s="27">
        <f t="shared" ca="1" si="311"/>
        <v>-3.9358871383160188E-2</v>
      </c>
      <c r="CP180" s="43">
        <f t="shared" ca="1" si="312"/>
        <v>0</v>
      </c>
      <c r="CQ180" s="25">
        <f t="shared" si="205"/>
        <v>188.64542350000002</v>
      </c>
      <c r="CR180" s="34">
        <f>IF($B179&gt;=CQ179,MIN(1,1/$CA$15+CR179),0)</f>
        <v>1</v>
      </c>
      <c r="CS180" s="23">
        <f t="shared" si="256"/>
        <v>7.7199062444444078E-3</v>
      </c>
      <c r="CT180" s="27">
        <f t="shared" si="257"/>
        <v>2.5958764037707724</v>
      </c>
      <c r="CU180" s="27">
        <f t="shared" ca="1" si="313"/>
        <v>0</v>
      </c>
      <c r="CV180" s="43">
        <f t="shared" ca="1" si="314"/>
        <v>0</v>
      </c>
      <c r="CW180" s="25">
        <f t="shared" si="206"/>
        <v>198.423396</v>
      </c>
      <c r="CX180" s="34">
        <f t="shared" si="258"/>
        <v>1</v>
      </c>
      <c r="CY180" s="23">
        <f t="shared" si="259"/>
        <v>7.7199062444444078E-3</v>
      </c>
      <c r="CZ180" s="27">
        <f t="shared" si="260"/>
        <v>2.0986805451918511</v>
      </c>
      <c r="DA180" s="27">
        <f t="shared" ca="1" si="315"/>
        <v>-8.5630849621942673E-3</v>
      </c>
      <c r="DB180" s="43">
        <f t="shared" ca="1" si="316"/>
        <v>0</v>
      </c>
      <c r="DC180" s="25">
        <f t="shared" si="207"/>
        <v>198.423396</v>
      </c>
      <c r="DD180" s="34">
        <f t="shared" si="208"/>
        <v>1</v>
      </c>
      <c r="DE180" s="23">
        <f t="shared" si="261"/>
        <v>7.7199062444444078E-3</v>
      </c>
      <c r="DF180" s="27">
        <f t="shared" si="262"/>
        <v>2.261568109725101</v>
      </c>
      <c r="DG180" s="27">
        <f t="shared" ca="1" si="280"/>
        <v>-5.3258616954914295E-3</v>
      </c>
      <c r="DH180" s="43">
        <f t="shared" ca="1" si="281"/>
        <v>0</v>
      </c>
      <c r="DI180" s="25">
        <f t="shared" si="209"/>
        <v>207.80543499999999</v>
      </c>
      <c r="DJ180" s="26">
        <f>IF(DJ179=0,IF($B179&gt;=$DK$14*DI179,1,0),IF($B179&lt;DI179*$DK$16,0,1))</f>
        <v>1</v>
      </c>
      <c r="DK180" s="23">
        <f t="shared" si="263"/>
        <v>7.7199062444444078E-3</v>
      </c>
      <c r="DL180" s="27">
        <f t="shared" si="264"/>
        <v>2.9580410836412017</v>
      </c>
      <c r="DM180" s="27">
        <f t="shared" ca="1" si="317"/>
        <v>0</v>
      </c>
      <c r="DN180" s="43">
        <f t="shared" ca="1" si="318"/>
        <v>0</v>
      </c>
      <c r="DO180" s="25">
        <f t="shared" si="210"/>
        <v>201.27623399999999</v>
      </c>
      <c r="DP180" s="26">
        <f>IF(DP179=0,IF($B179&gt;=$DK$14*DO179,1,0),IF($B179&lt;DO179*$DK$16,0,1))</f>
        <v>1</v>
      </c>
      <c r="DQ180" s="23">
        <f t="shared" si="265"/>
        <v>7.7199062444444078E-3</v>
      </c>
      <c r="DR180" s="27">
        <f t="shared" si="266"/>
        <v>1.759844259625192</v>
      </c>
      <c r="DS180" s="27">
        <f t="shared" ca="1" si="319"/>
        <v>-0.11373918846200792</v>
      </c>
      <c r="DT180" s="43">
        <f t="shared" ca="1" si="320"/>
        <v>0</v>
      </c>
      <c r="DU180" s="25">
        <f t="shared" si="211"/>
        <v>198.423396</v>
      </c>
      <c r="DV180" s="26">
        <f>IF(DV179=0,IF($B179&gt;=$DK$14*DU179,1,0),IF($B179&lt;DU179*$DK$16,0,1))</f>
        <v>1</v>
      </c>
      <c r="DW180" s="23">
        <f t="shared" si="267"/>
        <v>7.7199062444444078E-3</v>
      </c>
      <c r="DX180" s="27">
        <f t="shared" si="268"/>
        <v>2.6227081237241721</v>
      </c>
      <c r="DY180" s="27">
        <f t="shared" ca="1" si="321"/>
        <v>-3.9358871383159744E-2</v>
      </c>
      <c r="DZ180" s="43">
        <f t="shared" ca="1" si="322"/>
        <v>0</v>
      </c>
      <c r="EA180" s="25">
        <f t="shared" si="212"/>
        <v>188.64542350000002</v>
      </c>
      <c r="EB180" s="26">
        <f>IF(EB179=0,IF($B179&gt;=$DK$14*EA179,1,0),IF($B179&lt;EA179*$DK$16,0,1))</f>
        <v>1</v>
      </c>
      <c r="EC180" s="23">
        <f t="shared" si="269"/>
        <v>7.7199062444444078E-3</v>
      </c>
      <c r="ED180" s="27">
        <f t="shared" si="270"/>
        <v>2.7811086873131163</v>
      </c>
      <c r="EE180" s="27">
        <f t="shared" ca="1" si="323"/>
        <v>0</v>
      </c>
      <c r="EF180" s="43">
        <f t="shared" ca="1" si="324"/>
        <v>0</v>
      </c>
      <c r="EG180" s="25">
        <f t="shared" si="213"/>
        <v>198.423396</v>
      </c>
      <c r="EH180" s="34">
        <f t="shared" si="271"/>
        <v>1</v>
      </c>
      <c r="EI180" s="23">
        <f t="shared" si="272"/>
        <v>7.7199062444444078E-3</v>
      </c>
      <c r="EJ180" s="27">
        <f t="shared" si="273"/>
        <v>2.5109310584633389</v>
      </c>
      <c r="EK180" s="27">
        <f t="shared" ca="1" si="325"/>
        <v>-1.8610376014196128E-2</v>
      </c>
      <c r="EL180" s="43">
        <f t="shared" ca="1" si="326"/>
        <v>0</v>
      </c>
      <c r="EM180" s="47"/>
      <c r="EN180" s="47"/>
      <c r="EO180" s="47"/>
      <c r="EP180" s="47"/>
      <c r="EQ180" s="47"/>
      <c r="ER180" s="47"/>
      <c r="ES180" s="47"/>
      <c r="ET180" s="47"/>
      <c r="EU180" s="47"/>
      <c r="EV180" s="47"/>
      <c r="EW180" s="47"/>
      <c r="EX180" s="47"/>
      <c r="EY180" s="47"/>
      <c r="EZ180" s="47"/>
      <c r="FA180" s="25">
        <f t="shared" si="214"/>
        <v>198.423396</v>
      </c>
      <c r="FB180" s="26">
        <f t="shared" si="274"/>
        <v>1</v>
      </c>
      <c r="FC180" s="23">
        <f t="shared" si="275"/>
        <v>7.7199062444444078E-3</v>
      </c>
      <c r="FD180" s="27">
        <f t="shared" si="276"/>
        <v>2.1810552016528262</v>
      </c>
      <c r="FE180" s="27">
        <f t="shared" ca="1" si="327"/>
        <v>-0.14018483044567276</v>
      </c>
      <c r="FF180" s="43">
        <f t="shared" ca="1" si="328"/>
        <v>0</v>
      </c>
      <c r="FG180" s="25">
        <f t="shared" si="215"/>
        <v>198.423396</v>
      </c>
      <c r="FH180" s="26">
        <f t="shared" si="277"/>
        <v>0</v>
      </c>
      <c r="FI180" s="23">
        <f t="shared" si="278"/>
        <v>1.2532376316944038E-2</v>
      </c>
      <c r="FJ180" s="27">
        <f t="shared" si="279"/>
        <v>2.6542943063678952</v>
      </c>
      <c r="FK180" s="27">
        <f t="shared" ca="1" si="329"/>
        <v>-2.9746033817408479E-2</v>
      </c>
      <c r="FL180" s="43">
        <f t="shared" ca="1" si="330"/>
        <v>0</v>
      </c>
      <c r="FM180" s="47"/>
      <c r="FN180" s="47"/>
    </row>
    <row r="181" spans="1:170" x14ac:dyDescent="0.2">
      <c r="A181" s="30">
        <v>30163</v>
      </c>
      <c r="B181" s="34">
        <v>207.03570999999999</v>
      </c>
      <c r="C181" s="23">
        <v>1.2757360258625061E-2</v>
      </c>
      <c r="D181" s="24">
        <f t="shared" si="282"/>
        <v>-7.5202607115752995E-3</v>
      </c>
      <c r="E181" s="25" t="e">
        <f>#N/A</f>
        <v>#N/A</v>
      </c>
      <c r="F181" s="26">
        <v>1</v>
      </c>
      <c r="G181" s="23">
        <f t="shared" si="216"/>
        <v>-7.5202607115752995E-3</v>
      </c>
      <c r="H181" s="27">
        <f t="shared" si="217"/>
        <v>2.3531036857795922</v>
      </c>
      <c r="I181" s="27">
        <f t="shared" ca="1" si="283"/>
        <v>-7.5202607115754105E-3</v>
      </c>
      <c r="J181" s="43">
        <f t="shared" ca="1" si="284"/>
        <v>0</v>
      </c>
      <c r="K181" s="25" t="e">
        <f>#N/A</f>
        <v>#N/A</v>
      </c>
      <c r="L181" s="26">
        <v>0</v>
      </c>
      <c r="M181" s="23">
        <f t="shared" si="218"/>
        <v>1.2757360258625061E-2</v>
      </c>
      <c r="N181" s="27">
        <f t="shared" si="219"/>
        <v>1.9982999722977008</v>
      </c>
      <c r="O181" s="27">
        <f t="shared" ca="1" si="285"/>
        <v>0</v>
      </c>
      <c r="P181" s="43">
        <f t="shared" ca="1" si="286"/>
        <v>0</v>
      </c>
      <c r="Q181" s="25">
        <f t="shared" si="192"/>
        <v>200.77128200000001</v>
      </c>
      <c r="R181" s="26">
        <f t="shared" si="220"/>
        <v>1</v>
      </c>
      <c r="S181" s="23">
        <f t="shared" si="221"/>
        <v>-7.5202607115752995E-3</v>
      </c>
      <c r="T181" s="27">
        <f t="shared" si="222"/>
        <v>2.7463391418333001</v>
      </c>
      <c r="U181" s="27">
        <f t="shared" ca="1" si="287"/>
        <v>-1.4135290075145801E-2</v>
      </c>
      <c r="V181" s="43">
        <f t="shared" ca="1" si="288"/>
        <v>0</v>
      </c>
      <c r="W181" s="25">
        <f t="shared" si="193"/>
        <v>207.82008999999999</v>
      </c>
      <c r="X181" s="26">
        <f t="shared" si="223"/>
        <v>1</v>
      </c>
      <c r="Y181" s="23">
        <f t="shared" si="224"/>
        <v>-7.5202607115752995E-3</v>
      </c>
      <c r="Z181" s="27">
        <f t="shared" si="225"/>
        <v>2.1079139293197753</v>
      </c>
      <c r="AA181" s="27">
        <f t="shared" ca="1" si="289"/>
        <v>-7.5202607115754105E-3</v>
      </c>
      <c r="AB181" s="43">
        <f t="shared" ca="1" si="290"/>
        <v>0</v>
      </c>
      <c r="AC181" s="25">
        <f t="shared" si="194"/>
        <v>204.91170199999996</v>
      </c>
      <c r="AD181" s="26">
        <f t="shared" si="226"/>
        <v>1</v>
      </c>
      <c r="AE181" s="23">
        <f t="shared" si="227"/>
        <v>-7.5202607115752995E-3</v>
      </c>
      <c r="AF181" s="27">
        <f t="shared" si="228"/>
        <v>1.5686352137168715</v>
      </c>
      <c r="AG181" s="27">
        <f t="shared" ca="1" si="291"/>
        <v>-0.11822920313924057</v>
      </c>
      <c r="AH181" s="43">
        <f t="shared" ca="1" si="292"/>
        <v>0</v>
      </c>
      <c r="AI181" s="25">
        <f t="shared" si="195"/>
        <v>200.77128200000001</v>
      </c>
      <c r="AJ181" s="26">
        <f t="shared" si="229"/>
        <v>1</v>
      </c>
      <c r="AK181" s="23">
        <f t="shared" si="230"/>
        <v>-7.5202607115752995E-3</v>
      </c>
      <c r="AL181" s="27">
        <f t="shared" si="231"/>
        <v>2.7463391418333001</v>
      </c>
      <c r="AM181" s="27">
        <f t="shared" ca="1" si="293"/>
        <v>-1.4135290075145801E-2</v>
      </c>
      <c r="AN181" s="43">
        <f t="shared" ca="1" si="294"/>
        <v>0</v>
      </c>
      <c r="AO181" s="25">
        <f t="shared" si="196"/>
        <v>200.77128200000001</v>
      </c>
      <c r="AP181" s="34">
        <f t="shared" si="232"/>
        <v>1</v>
      </c>
      <c r="AQ181" s="23">
        <f t="shared" si="233"/>
        <v>-7.5202607115752995E-3</v>
      </c>
      <c r="AR181" s="27">
        <f t="shared" si="234"/>
        <v>2.1084471409380749</v>
      </c>
      <c r="AS181" s="27">
        <f t="shared" ca="1" si="295"/>
        <v>-7.5202607115752995E-3</v>
      </c>
      <c r="AT181" s="43">
        <f t="shared" ca="1" si="296"/>
        <v>0</v>
      </c>
      <c r="AU181" s="25">
        <f t="shared" si="197"/>
        <v>204.91170199999996</v>
      </c>
      <c r="AV181" s="26">
        <f t="shared" si="235"/>
        <v>1</v>
      </c>
      <c r="AW181" s="23">
        <f t="shared" si="236"/>
        <v>-7.5202607115752995E-3</v>
      </c>
      <c r="AX181" s="27">
        <f t="shared" si="237"/>
        <v>1.6350997506852716</v>
      </c>
      <c r="AY181" s="27">
        <f t="shared" ca="1" si="297"/>
        <v>-0.1182292031392409</v>
      </c>
      <c r="AZ181" s="43">
        <f t="shared" ca="1" si="298"/>
        <v>0</v>
      </c>
      <c r="BA181" s="25">
        <f t="shared" si="198"/>
        <v>204.91170199999996</v>
      </c>
      <c r="BB181" s="26">
        <f t="shared" si="238"/>
        <v>1</v>
      </c>
      <c r="BC181" s="23">
        <f t="shared" si="239"/>
        <v>-7.5202607115752995E-3</v>
      </c>
      <c r="BD181" s="27">
        <f t="shared" si="240"/>
        <v>2.695082621813051</v>
      </c>
      <c r="BE181" s="27">
        <f t="shared" ca="1" si="299"/>
        <v>-2.0709784706569589E-2</v>
      </c>
      <c r="BF181" s="43">
        <f t="shared" ca="1" si="300"/>
        <v>0</v>
      </c>
      <c r="BG181" s="25">
        <f t="shared" si="199"/>
        <v>200.77128200000001</v>
      </c>
      <c r="BH181" s="26">
        <f t="shared" si="241"/>
        <v>1</v>
      </c>
      <c r="BI181" s="23">
        <f t="shared" si="242"/>
        <v>-7.5202607115752995E-3</v>
      </c>
      <c r="BJ181" s="27">
        <f t="shared" si="243"/>
        <v>3.0087614260611137</v>
      </c>
      <c r="BK181" s="27">
        <f t="shared" ca="1" si="301"/>
        <v>-7.5202607115752995E-3</v>
      </c>
      <c r="BL181" s="43">
        <f t="shared" ca="1" si="302"/>
        <v>0</v>
      </c>
      <c r="BM181" s="25">
        <f t="shared" si="200"/>
        <v>202.23614666666663</v>
      </c>
      <c r="BN181" s="26">
        <f t="shared" si="244"/>
        <v>1</v>
      </c>
      <c r="BO181" s="23">
        <f t="shared" si="245"/>
        <v>-7.5202607115752995E-3</v>
      </c>
      <c r="BP181" s="27">
        <f t="shared" si="246"/>
        <v>3.1113819697014145</v>
      </c>
      <c r="BQ181" s="27">
        <f t="shared" ca="1" si="303"/>
        <v>-7.5202607115752995E-3</v>
      </c>
      <c r="BR181" s="43">
        <f t="shared" ca="1" si="304"/>
        <v>0</v>
      </c>
      <c r="BS181" s="25">
        <f t="shared" si="201"/>
        <v>200.77128200000001</v>
      </c>
      <c r="BT181" s="34">
        <f t="shared" si="247"/>
        <v>1</v>
      </c>
      <c r="BU181" s="23">
        <f t="shared" si="248"/>
        <v>-7.5202607115752995E-3</v>
      </c>
      <c r="BV181" s="27">
        <f t="shared" si="249"/>
        <v>2.5532022191955188</v>
      </c>
      <c r="BW181" s="27">
        <f t="shared" ca="1" si="305"/>
        <v>-2.1346698599901348E-2</v>
      </c>
      <c r="BX181" s="43">
        <f t="shared" ca="1" si="306"/>
        <v>0</v>
      </c>
      <c r="BY181" s="25">
        <f t="shared" si="202"/>
        <v>207.82008999999999</v>
      </c>
      <c r="BZ181" s="50">
        <f>IF($B180&gt;=BY180,MIN(1,1/$CA$15+BZ180),0)</f>
        <v>1</v>
      </c>
      <c r="CA181" s="23">
        <f t="shared" si="250"/>
        <v>-7.5202607115752995E-3</v>
      </c>
      <c r="CB181" s="27">
        <f t="shared" si="251"/>
        <v>1.8118344088391833</v>
      </c>
      <c r="CC181" s="27">
        <f t="shared" ca="1" si="307"/>
        <v>-7.5202607115752995E-3</v>
      </c>
      <c r="CD181" s="43">
        <f t="shared" ca="1" si="308"/>
        <v>0</v>
      </c>
      <c r="CE181" s="25">
        <f t="shared" si="203"/>
        <v>204.91170199999996</v>
      </c>
      <c r="CF181" s="34">
        <f>IF($B180&gt;=CE180,MIN(1,1/$CA$15+CF180),0)</f>
        <v>1</v>
      </c>
      <c r="CG181" s="23">
        <f t="shared" si="252"/>
        <v>-7.5202607115752995E-3</v>
      </c>
      <c r="CH181" s="27">
        <f t="shared" si="253"/>
        <v>1.5514978406993907</v>
      </c>
      <c r="CI181" s="27">
        <f t="shared" ca="1" si="309"/>
        <v>-8.1996646657755745E-2</v>
      </c>
      <c r="CJ181" s="43">
        <f t="shared" ca="1" si="310"/>
        <v>0</v>
      </c>
      <c r="CK181" s="25">
        <f t="shared" si="204"/>
        <v>200.77128200000001</v>
      </c>
      <c r="CL181" s="34">
        <f>IF($B180&gt;=CK180,MIN(1,1/$CA$15+CL180),0)</f>
        <v>1</v>
      </c>
      <c r="CM181" s="23">
        <f t="shared" si="254"/>
        <v>-7.5202607115752995E-3</v>
      </c>
      <c r="CN181" s="27">
        <f t="shared" si="255"/>
        <v>2.4714407492729822</v>
      </c>
      <c r="CO181" s="27">
        <f t="shared" ca="1" si="311"/>
        <v>-4.6583143120620729E-2</v>
      </c>
      <c r="CP181" s="43">
        <f t="shared" ca="1" si="312"/>
        <v>0</v>
      </c>
      <c r="CQ181" s="25">
        <f t="shared" si="205"/>
        <v>190.60268100000002</v>
      </c>
      <c r="CR181" s="34">
        <f>IF($B180&gt;=CQ180,MIN(1,1/$CA$15+CR180),0)</f>
        <v>1</v>
      </c>
      <c r="CS181" s="23">
        <f t="shared" si="256"/>
        <v>-7.5202607115752995E-3</v>
      </c>
      <c r="CT181" s="27">
        <f t="shared" si="257"/>
        <v>2.5763547364393897</v>
      </c>
      <c r="CU181" s="27">
        <f t="shared" ca="1" si="313"/>
        <v>-7.5202607115752995E-3</v>
      </c>
      <c r="CV181" s="43">
        <f t="shared" ca="1" si="314"/>
        <v>0</v>
      </c>
      <c r="CW181" s="25">
        <f t="shared" si="206"/>
        <v>200.77128200000001</v>
      </c>
      <c r="CX181" s="34">
        <f t="shared" si="258"/>
        <v>1</v>
      </c>
      <c r="CY181" s="23">
        <f t="shared" si="259"/>
        <v>-7.5202607115752995E-3</v>
      </c>
      <c r="CZ181" s="27">
        <f t="shared" si="260"/>
        <v>2.0828979203416975</v>
      </c>
      <c r="DA181" s="27">
        <f t="shared" ca="1" si="315"/>
        <v>-1.6018949042358455E-2</v>
      </c>
      <c r="DB181" s="43">
        <f t="shared" ca="1" si="316"/>
        <v>0</v>
      </c>
      <c r="DC181" s="25">
        <f t="shared" si="207"/>
        <v>200.77128200000001</v>
      </c>
      <c r="DD181" s="34">
        <f t="shared" si="208"/>
        <v>1</v>
      </c>
      <c r="DE181" s="23">
        <f t="shared" si="261"/>
        <v>-7.5202607115752995E-3</v>
      </c>
      <c r="DF181" s="27">
        <f t="shared" si="262"/>
        <v>2.2445605279229839</v>
      </c>
      <c r="DG181" s="27">
        <f t="shared" ca="1" si="280"/>
        <v>-1.2806070538602832E-2</v>
      </c>
      <c r="DH181" s="43">
        <f t="shared" ca="1" si="281"/>
        <v>0</v>
      </c>
      <c r="DI181" s="25">
        <f t="shared" si="209"/>
        <v>207.82008999999999</v>
      </c>
      <c r="DJ181" s="26">
        <f>IF(DJ180=0,IF($B180&gt;=$DK$14*DI180,1,0),IF($B180&lt;DI180*$DK$16,0,1))</f>
        <v>1</v>
      </c>
      <c r="DK181" s="23">
        <f t="shared" si="263"/>
        <v>-7.5202607115752995E-3</v>
      </c>
      <c r="DL181" s="27">
        <f t="shared" si="264"/>
        <v>2.9357958434966691</v>
      </c>
      <c r="DM181" s="27">
        <f t="shared" ca="1" si="317"/>
        <v>-7.5202607115752995E-3</v>
      </c>
      <c r="DN181" s="43">
        <f t="shared" ca="1" si="318"/>
        <v>0</v>
      </c>
      <c r="DO181" s="25">
        <f t="shared" si="210"/>
        <v>204.91170199999996</v>
      </c>
      <c r="DP181" s="26">
        <f>IF(DP180=0,IF($B180&gt;=$DK$14*DO180,1,0),IF($B180&lt;DO180*$DK$16,0,1))</f>
        <v>1</v>
      </c>
      <c r="DQ181" s="23">
        <f t="shared" si="265"/>
        <v>-7.5202607115752995E-3</v>
      </c>
      <c r="DR181" s="27">
        <f t="shared" si="266"/>
        <v>1.7466097719810414</v>
      </c>
      <c r="DS181" s="27">
        <f t="shared" ca="1" si="319"/>
        <v>-0.12040410082322583</v>
      </c>
      <c r="DT181" s="43">
        <f t="shared" ca="1" si="320"/>
        <v>0</v>
      </c>
      <c r="DU181" s="25">
        <f t="shared" si="211"/>
        <v>200.77128200000001</v>
      </c>
      <c r="DV181" s="26">
        <f>IF(DV180=0,IF($B180&gt;=$DK$14*DU180,1,0),IF($B180&lt;DU180*$DK$16,0,1))</f>
        <v>1</v>
      </c>
      <c r="DW181" s="23">
        <f t="shared" si="267"/>
        <v>-7.5202607115752995E-3</v>
      </c>
      <c r="DX181" s="27">
        <f t="shared" si="268"/>
        <v>2.6029846748634</v>
      </c>
      <c r="DY181" s="27">
        <f t="shared" ca="1" si="321"/>
        <v>-4.6583143120620285E-2</v>
      </c>
      <c r="DZ181" s="43">
        <f t="shared" ca="1" si="322"/>
        <v>0</v>
      </c>
      <c r="EA181" s="25">
        <f t="shared" si="212"/>
        <v>190.60268100000002</v>
      </c>
      <c r="EB181" s="26">
        <f>IF(EB180=0,IF($B180&gt;=$DK$14*EA180,1,0),IF($B180&lt;EA180*$DK$16,0,1))</f>
        <v>1</v>
      </c>
      <c r="EC181" s="23">
        <f t="shared" si="269"/>
        <v>-7.5202607115752995E-3</v>
      </c>
      <c r="ED181" s="27">
        <f t="shared" si="270"/>
        <v>2.7601940249172947</v>
      </c>
      <c r="EE181" s="27">
        <f t="shared" ca="1" si="323"/>
        <v>-7.5202607115752995E-3</v>
      </c>
      <c r="EF181" s="43">
        <f t="shared" ca="1" si="324"/>
        <v>0</v>
      </c>
      <c r="EG181" s="25">
        <f t="shared" si="213"/>
        <v>200.77128200000001</v>
      </c>
      <c r="EH181" s="34">
        <f t="shared" si="271"/>
        <v>1</v>
      </c>
      <c r="EI181" s="23">
        <f t="shared" si="272"/>
        <v>-7.5202607115752995E-3</v>
      </c>
      <c r="EJ181" s="27">
        <f t="shared" si="273"/>
        <v>2.4920482022749026</v>
      </c>
      <c r="EK181" s="27">
        <f t="shared" ca="1" si="325"/>
        <v>-2.5990681846204344E-2</v>
      </c>
      <c r="EL181" s="43">
        <f t="shared" ca="1" si="326"/>
        <v>0</v>
      </c>
      <c r="EM181" s="47"/>
      <c r="EN181" s="47"/>
      <c r="EO181" s="47"/>
      <c r="EP181" s="47"/>
      <c r="EQ181" s="47"/>
      <c r="ER181" s="47"/>
      <c r="ES181" s="47"/>
      <c r="ET181" s="47"/>
      <c r="EU181" s="47"/>
      <c r="EV181" s="47"/>
      <c r="EW181" s="47"/>
      <c r="EX181" s="47"/>
      <c r="EY181" s="47"/>
      <c r="EZ181" s="47"/>
      <c r="FA181" s="25">
        <f t="shared" si="214"/>
        <v>200.77128200000001</v>
      </c>
      <c r="FB181" s="26">
        <f t="shared" si="274"/>
        <v>1</v>
      </c>
      <c r="FC181" s="23">
        <f t="shared" si="275"/>
        <v>-7.5202607115752995E-3</v>
      </c>
      <c r="FD181" s="27">
        <f t="shared" si="276"/>
        <v>2.1646530979100596</v>
      </c>
      <c r="FE181" s="27">
        <f t="shared" ca="1" si="327"/>
        <v>-0.14665086468448851</v>
      </c>
      <c r="FF181" s="43">
        <f t="shared" ca="1" si="328"/>
        <v>0</v>
      </c>
      <c r="FG181" s="25">
        <f t="shared" si="215"/>
        <v>200.77128200000001</v>
      </c>
      <c r="FH181" s="26">
        <f t="shared" si="277"/>
        <v>0</v>
      </c>
      <c r="FI181" s="23">
        <f t="shared" si="278"/>
        <v>1.2757360258625061E-2</v>
      </c>
      <c r="FJ181" s="27">
        <f t="shared" si="279"/>
        <v>2.6881560950666477</v>
      </c>
      <c r="FK181" s="27">
        <f t="shared" ca="1" si="329"/>
        <v>-1.7368154428457294E-2</v>
      </c>
      <c r="FL181" s="43">
        <f t="shared" ca="1" si="330"/>
        <v>0</v>
      </c>
      <c r="FM181" s="47"/>
      <c r="FN181" s="47"/>
    </row>
    <row r="182" spans="1:170" x14ac:dyDescent="0.2">
      <c r="A182" s="30">
        <v>30194</v>
      </c>
      <c r="B182" s="34">
        <v>222.68879000000001</v>
      </c>
      <c r="C182" s="23">
        <v>1.2597750899256965E-2</v>
      </c>
      <c r="D182" s="24">
        <f t="shared" si="282"/>
        <v>7.5605701064806796E-2</v>
      </c>
      <c r="E182" s="25" t="e">
        <f>#N/A</f>
        <v>#N/A</v>
      </c>
      <c r="F182" s="26">
        <v>1</v>
      </c>
      <c r="G182" s="23">
        <f t="shared" si="216"/>
        <v>7.5605701064806796E-2</v>
      </c>
      <c r="H182" s="27">
        <f t="shared" si="217"/>
        <v>2.5310117396211389</v>
      </c>
      <c r="I182" s="27">
        <f t="shared" ca="1" si="283"/>
        <v>0</v>
      </c>
      <c r="J182" s="43">
        <f t="shared" ca="1" si="284"/>
        <v>0</v>
      </c>
      <c r="K182" s="25" t="e">
        <f>#N/A</f>
        <v>#N/A</v>
      </c>
      <c r="L182" s="26">
        <v>0</v>
      </c>
      <c r="M182" s="23">
        <f t="shared" si="218"/>
        <v>1.2597750899256965E-2</v>
      </c>
      <c r="N182" s="27">
        <f t="shared" si="219"/>
        <v>2.0234740575706995</v>
      </c>
      <c r="O182" s="27">
        <f t="shared" ca="1" si="285"/>
        <v>0</v>
      </c>
      <c r="P182" s="43">
        <f t="shared" ca="1" si="286"/>
        <v>0</v>
      </c>
      <c r="Q182" s="25">
        <f t="shared" si="192"/>
        <v>203.94673799999998</v>
      </c>
      <c r="R182" s="26">
        <f t="shared" si="220"/>
        <v>1</v>
      </c>
      <c r="S182" s="23">
        <f t="shared" si="221"/>
        <v>7.5605701064806796E-2</v>
      </c>
      <c r="T182" s="27">
        <f t="shared" si="222"/>
        <v>2.9539780380133265</v>
      </c>
      <c r="U182" s="27">
        <f t="shared" ca="1" si="287"/>
        <v>0</v>
      </c>
      <c r="V182" s="43">
        <f t="shared" ca="1" si="288"/>
        <v>0</v>
      </c>
      <c r="W182" s="25">
        <f t="shared" si="193"/>
        <v>214.86225000000002</v>
      </c>
      <c r="X182" s="26">
        <f t="shared" si="223"/>
        <v>0</v>
      </c>
      <c r="Y182" s="23">
        <f t="shared" si="224"/>
        <v>1.2597750899256965E-2</v>
      </c>
      <c r="Z182" s="27">
        <f t="shared" si="225"/>
        <v>2.1344689039184197</v>
      </c>
      <c r="AA182" s="27">
        <f t="shared" ca="1" si="289"/>
        <v>0</v>
      </c>
      <c r="AB182" s="43">
        <f t="shared" ca="1" si="290"/>
        <v>0</v>
      </c>
      <c r="AC182" s="25">
        <f t="shared" si="194"/>
        <v>210.17529199999998</v>
      </c>
      <c r="AD182" s="26">
        <f t="shared" si="226"/>
        <v>1</v>
      </c>
      <c r="AE182" s="23">
        <f t="shared" si="227"/>
        <v>7.5605701064806796E-2</v>
      </c>
      <c r="AF182" s="27">
        <f t="shared" si="228"/>
        <v>1.6872329787648785</v>
      </c>
      <c r="AG182" s="27">
        <f t="shared" ca="1" si="291"/>
        <v>-5.1562303864109538E-2</v>
      </c>
      <c r="AH182" s="43">
        <f t="shared" ca="1" si="292"/>
        <v>0</v>
      </c>
      <c r="AI182" s="25">
        <f t="shared" si="195"/>
        <v>203.94673799999998</v>
      </c>
      <c r="AJ182" s="26">
        <f t="shared" si="229"/>
        <v>1</v>
      </c>
      <c r="AK182" s="23">
        <f t="shared" si="230"/>
        <v>7.5605701064806796E-2</v>
      </c>
      <c r="AL182" s="27">
        <f t="shared" si="231"/>
        <v>2.9539780380133265</v>
      </c>
      <c r="AM182" s="27">
        <f t="shared" ca="1" si="293"/>
        <v>0</v>
      </c>
      <c r="AN182" s="43">
        <f t="shared" ca="1" si="294"/>
        <v>0</v>
      </c>
      <c r="AO182" s="25">
        <f t="shared" si="196"/>
        <v>203.94673799999998</v>
      </c>
      <c r="AP182" s="34">
        <f t="shared" si="232"/>
        <v>0.66666666666666663</v>
      </c>
      <c r="AQ182" s="23">
        <f t="shared" si="233"/>
        <v>5.4603051009623517E-2</v>
      </c>
      <c r="AR182" s="27">
        <f t="shared" si="234"/>
        <v>2.2235747877258119</v>
      </c>
      <c r="AS182" s="27">
        <f t="shared" ca="1" si="295"/>
        <v>0</v>
      </c>
      <c r="AT182" s="43">
        <f t="shared" ca="1" si="296"/>
        <v>0</v>
      </c>
      <c r="AU182" s="25">
        <f t="shared" si="197"/>
        <v>210.17529199999998</v>
      </c>
      <c r="AV182" s="26">
        <f t="shared" si="235"/>
        <v>1</v>
      </c>
      <c r="AW182" s="23">
        <f t="shared" si="236"/>
        <v>7.5605701064806796E-2</v>
      </c>
      <c r="AX182" s="27">
        <f t="shared" si="237"/>
        <v>1.7587226136467224</v>
      </c>
      <c r="AY182" s="27">
        <f t="shared" ca="1" si="297"/>
        <v>-5.156230386410976E-2</v>
      </c>
      <c r="AZ182" s="43">
        <f t="shared" ca="1" si="298"/>
        <v>0</v>
      </c>
      <c r="BA182" s="25">
        <f t="shared" si="198"/>
        <v>210.17529199999998</v>
      </c>
      <c r="BB182" s="26">
        <f t="shared" si="238"/>
        <v>1</v>
      </c>
      <c r="BC182" s="23">
        <f t="shared" si="239"/>
        <v>7.5605701064806796E-2</v>
      </c>
      <c r="BD182" s="27">
        <f t="shared" si="240"/>
        <v>2.8988462328628044</v>
      </c>
      <c r="BE182" s="27">
        <f t="shared" ca="1" si="299"/>
        <v>0</v>
      </c>
      <c r="BF182" s="43">
        <f t="shared" ca="1" si="300"/>
        <v>0</v>
      </c>
      <c r="BG182" s="25">
        <f t="shared" si="199"/>
        <v>203.94673799999998</v>
      </c>
      <c r="BH182" s="26">
        <f t="shared" si="241"/>
        <v>1</v>
      </c>
      <c r="BI182" s="23">
        <f t="shared" si="242"/>
        <v>7.5605701064806796E-2</v>
      </c>
      <c r="BJ182" s="27">
        <f t="shared" si="243"/>
        <v>3.2362409430152121</v>
      </c>
      <c r="BK182" s="27">
        <f t="shared" ca="1" si="301"/>
        <v>0</v>
      </c>
      <c r="BL182" s="43">
        <f t="shared" ca="1" si="302"/>
        <v>0</v>
      </c>
      <c r="BM182" s="25">
        <f t="shared" si="200"/>
        <v>207.87454999999997</v>
      </c>
      <c r="BN182" s="26">
        <f t="shared" si="244"/>
        <v>1</v>
      </c>
      <c r="BO182" s="23">
        <f t="shared" si="245"/>
        <v>7.5605701064806796E-2</v>
      </c>
      <c r="BP182" s="27">
        <f t="shared" si="246"/>
        <v>3.3466201848010892</v>
      </c>
      <c r="BQ182" s="27">
        <f t="shared" ca="1" si="303"/>
        <v>0</v>
      </c>
      <c r="BR182" s="43">
        <f t="shared" ca="1" si="304"/>
        <v>0</v>
      </c>
      <c r="BS182" s="25">
        <f t="shared" si="201"/>
        <v>203.94673799999998</v>
      </c>
      <c r="BT182" s="34">
        <f t="shared" si="247"/>
        <v>1</v>
      </c>
      <c r="BU182" s="23">
        <f t="shared" si="248"/>
        <v>7.5605701064806796E-2</v>
      </c>
      <c r="BV182" s="27">
        <f t="shared" si="249"/>
        <v>2.7462388629380166</v>
      </c>
      <c r="BW182" s="27">
        <f t="shared" ca="1" si="305"/>
        <v>0</v>
      </c>
      <c r="BX182" s="43">
        <f t="shared" ca="1" si="306"/>
        <v>0</v>
      </c>
      <c r="BY182" s="25">
        <f t="shared" si="202"/>
        <v>214.86225000000002</v>
      </c>
      <c r="BZ182" s="50">
        <f>IF($B181&gt;=BY181,MIN(1,1/$CA$15+BZ181),0)</f>
        <v>0</v>
      </c>
      <c r="CA182" s="23">
        <f t="shared" si="250"/>
        <v>1.2597750899256965E-2</v>
      </c>
      <c r="CB182" s="27">
        <f t="shared" si="251"/>
        <v>1.8346594473924418</v>
      </c>
      <c r="CC182" s="27">
        <f t="shared" ca="1" si="307"/>
        <v>0</v>
      </c>
      <c r="CD182" s="43">
        <f t="shared" ca="1" si="308"/>
        <v>0</v>
      </c>
      <c r="CE182" s="25">
        <f t="shared" si="203"/>
        <v>210.17529199999998</v>
      </c>
      <c r="CF182" s="34">
        <f>IF($B181&gt;=CE181,MIN(1,1/$CA$15+CF181),0)</f>
        <v>1</v>
      </c>
      <c r="CG182" s="23">
        <f t="shared" si="252"/>
        <v>7.5605701064806796E-2</v>
      </c>
      <c r="CH182" s="27">
        <f t="shared" si="253"/>
        <v>1.668799922646002</v>
      </c>
      <c r="CI182" s="27">
        <f t="shared" ca="1" si="309"/>
        <v>-1.2590359548471874E-2</v>
      </c>
      <c r="CJ182" s="43">
        <f t="shared" ca="1" si="310"/>
        <v>0</v>
      </c>
      <c r="CK182" s="25">
        <f t="shared" si="204"/>
        <v>203.94673799999998</v>
      </c>
      <c r="CL182" s="34">
        <f>IF($B181&gt;=CK181,MIN(1,1/$CA$15+CL181),0)</f>
        <v>1</v>
      </c>
      <c r="CM182" s="23">
        <f t="shared" si="254"/>
        <v>7.5605701064806796E-2</v>
      </c>
      <c r="CN182" s="27">
        <f t="shared" si="255"/>
        <v>2.6582957597618972</v>
      </c>
      <c r="CO182" s="27">
        <f t="shared" ca="1" si="311"/>
        <v>0</v>
      </c>
      <c r="CP182" s="43">
        <f t="shared" ca="1" si="312"/>
        <v>0</v>
      </c>
      <c r="CQ182" s="25">
        <f t="shared" si="205"/>
        <v>193.58497900000003</v>
      </c>
      <c r="CR182" s="34">
        <f>IF($B181&gt;=CQ181,MIN(1,1/$CA$15+CR181),0)</f>
        <v>1</v>
      </c>
      <c r="CS182" s="23">
        <f t="shared" si="256"/>
        <v>7.5605701064806796E-2</v>
      </c>
      <c r="CT182" s="27">
        <f t="shared" si="257"/>
        <v>2.7711418424795253</v>
      </c>
      <c r="CU182" s="27">
        <f t="shared" ca="1" si="313"/>
        <v>0</v>
      </c>
      <c r="CV182" s="43">
        <f t="shared" ca="1" si="314"/>
        <v>0</v>
      </c>
      <c r="CW182" s="25">
        <f t="shared" si="206"/>
        <v>203.94673799999998</v>
      </c>
      <c r="CX182" s="34">
        <f t="shared" si="258"/>
        <v>0.75</v>
      </c>
      <c r="CY182" s="23">
        <f t="shared" si="259"/>
        <v>5.9853713523419338E-2</v>
      </c>
      <c r="CZ182" s="27">
        <f t="shared" si="260"/>
        <v>2.2075670957643556</v>
      </c>
      <c r="DA182" s="27">
        <f t="shared" ca="1" si="315"/>
        <v>0</v>
      </c>
      <c r="DB182" s="43">
        <f t="shared" ca="1" si="316"/>
        <v>0</v>
      </c>
      <c r="DC182" s="25">
        <f t="shared" si="207"/>
        <v>203.94673799999998</v>
      </c>
      <c r="DD182" s="34">
        <f t="shared" si="208"/>
        <v>0.83333333333333326</v>
      </c>
      <c r="DE182" s="23">
        <f t="shared" si="261"/>
        <v>6.335415519928321E-2</v>
      </c>
      <c r="DF182" s="27">
        <f t="shared" si="262"/>
        <v>2.3867627639632016</v>
      </c>
      <c r="DG182" s="27">
        <f t="shared" ca="1" si="280"/>
        <v>0</v>
      </c>
      <c r="DH182" s="43">
        <f t="shared" ca="1" si="281"/>
        <v>0</v>
      </c>
      <c r="DI182" s="25">
        <f t="shared" si="209"/>
        <v>214.86225000000002</v>
      </c>
      <c r="DJ182" s="26">
        <f>IF(DJ181=0,IF($B181&gt;=$DK$14*DI181,1,0),IF($B181&lt;DI181*$DK$16,0,1))</f>
        <v>0</v>
      </c>
      <c r="DK182" s="23">
        <f t="shared" si="263"/>
        <v>1.2597750899256965E-2</v>
      </c>
      <c r="DL182" s="27">
        <f t="shared" si="264"/>
        <v>2.9727802682241142</v>
      </c>
      <c r="DM182" s="27">
        <f t="shared" ca="1" si="317"/>
        <v>0</v>
      </c>
      <c r="DN182" s="43">
        <f t="shared" ca="1" si="318"/>
        <v>0</v>
      </c>
      <c r="DO182" s="25">
        <f t="shared" si="210"/>
        <v>210.17529199999998</v>
      </c>
      <c r="DP182" s="26">
        <f>IF(DP181=0,IF($B181&gt;=$DK$14*DO181,1,0),IF($B181&lt;DO181*$DK$16,0,1))</f>
        <v>1</v>
      </c>
      <c r="DQ182" s="23">
        <f t="shared" si="265"/>
        <v>7.5605701064806796E-2</v>
      </c>
      <c r="DR182" s="27">
        <f t="shared" si="266"/>
        <v>1.8786634282783103</v>
      </c>
      <c r="DS182" s="27">
        <f t="shared" ca="1" si="319"/>
        <v>-5.3901636212236759E-2</v>
      </c>
      <c r="DT182" s="43">
        <f t="shared" ca="1" si="320"/>
        <v>0</v>
      </c>
      <c r="DU182" s="25">
        <f t="shared" si="211"/>
        <v>203.94673799999998</v>
      </c>
      <c r="DV182" s="26">
        <f>IF(DV181=0,IF($B181&gt;=$DK$14*DU181,1,0),IF($B181&lt;DU181*$DK$16,0,1))</f>
        <v>1</v>
      </c>
      <c r="DW182" s="23">
        <f t="shared" si="267"/>
        <v>7.5605701064806796E-2</v>
      </c>
      <c r="DX182" s="27">
        <f t="shared" si="268"/>
        <v>2.7997851560673954</v>
      </c>
      <c r="DY182" s="27">
        <f t="shared" ca="1" si="321"/>
        <v>0</v>
      </c>
      <c r="DZ182" s="43">
        <f t="shared" ca="1" si="322"/>
        <v>0</v>
      </c>
      <c r="EA182" s="25">
        <f t="shared" si="212"/>
        <v>193.58497900000003</v>
      </c>
      <c r="EB182" s="26">
        <f>IF(EB181=0,IF($B181&gt;=$DK$14*EA181,1,0),IF($B181&lt;EA181*$DK$16,0,1))</f>
        <v>1</v>
      </c>
      <c r="EC182" s="23">
        <f t="shared" si="269"/>
        <v>7.5605701064806796E-2</v>
      </c>
      <c r="ED182" s="27">
        <f t="shared" si="270"/>
        <v>2.9688804292460578</v>
      </c>
      <c r="EE182" s="27">
        <f t="shared" ca="1" si="323"/>
        <v>0</v>
      </c>
      <c r="EF182" s="43">
        <f t="shared" ca="1" si="324"/>
        <v>0</v>
      </c>
      <c r="EG182" s="25">
        <f t="shared" si="213"/>
        <v>203.94673799999998</v>
      </c>
      <c r="EH182" s="34">
        <f t="shared" si="271"/>
        <v>0.75</v>
      </c>
      <c r="EI182" s="23">
        <f t="shared" si="272"/>
        <v>5.9853713523419338E-2</v>
      </c>
      <c r="EJ182" s="27">
        <f t="shared" si="273"/>
        <v>2.6412065414604169</v>
      </c>
      <c r="EK182" s="27">
        <f t="shared" ca="1" si="325"/>
        <v>0</v>
      </c>
      <c r="EL182" s="43">
        <f t="shared" ca="1" si="326"/>
        <v>0</v>
      </c>
      <c r="EM182" s="47"/>
      <c r="EN182" s="47"/>
      <c r="EO182" s="47"/>
      <c r="EP182" s="47"/>
      <c r="EQ182" s="47"/>
      <c r="ER182" s="47"/>
      <c r="ES182" s="47"/>
      <c r="ET182" s="47"/>
      <c r="EU182" s="47"/>
      <c r="EV182" s="47"/>
      <c r="EW182" s="47"/>
      <c r="EX182" s="47"/>
      <c r="EY182" s="47"/>
      <c r="EZ182" s="47"/>
      <c r="FA182" s="25">
        <f t="shared" si="214"/>
        <v>203.94673799999998</v>
      </c>
      <c r="FB182" s="26">
        <f t="shared" si="274"/>
        <v>1</v>
      </c>
      <c r="FC182" s="23">
        <f t="shared" si="275"/>
        <v>7.5605701064806796E-2</v>
      </c>
      <c r="FD182" s="27">
        <f t="shared" si="276"/>
        <v>2.3283132129396553</v>
      </c>
      <c r="FE182" s="27">
        <f t="shared" ca="1" si="327"/>
        <v>-8.2132805055912694E-2</v>
      </c>
      <c r="FF182" s="43">
        <f t="shared" ca="1" si="328"/>
        <v>0</v>
      </c>
      <c r="FG182" s="25">
        <f t="shared" si="215"/>
        <v>203.94673799999998</v>
      </c>
      <c r="FH182" s="26">
        <f t="shared" si="277"/>
        <v>0</v>
      </c>
      <c r="FI182" s="23">
        <f t="shared" si="278"/>
        <v>1.2597750899256965E-2</v>
      </c>
      <c r="FJ182" s="27">
        <f t="shared" si="279"/>
        <v>2.7220208159306165</v>
      </c>
      <c r="FK182" s="27">
        <f t="shared" ca="1" si="329"/>
        <v>-4.9892032122699215E-3</v>
      </c>
      <c r="FL182" s="43">
        <f t="shared" ca="1" si="330"/>
        <v>0</v>
      </c>
      <c r="FM182" s="47"/>
      <c r="FN182" s="47"/>
    </row>
    <row r="183" spans="1:170" x14ac:dyDescent="0.2">
      <c r="A183" s="30">
        <v>30224</v>
      </c>
      <c r="B183" s="34">
        <v>224.68919</v>
      </c>
      <c r="C183" s="23">
        <v>1.2655822689315199E-2</v>
      </c>
      <c r="D183" s="24">
        <f t="shared" si="282"/>
        <v>8.9829398237781799E-3</v>
      </c>
      <c r="E183" s="25" t="e">
        <f>#N/A</f>
        <v>#N/A</v>
      </c>
      <c r="F183" s="26">
        <v>1</v>
      </c>
      <c r="G183" s="23">
        <f t="shared" si="216"/>
        <v>8.9829398237781799E-3</v>
      </c>
      <c r="H183" s="27">
        <f t="shared" si="217"/>
        <v>2.5537476657714318</v>
      </c>
      <c r="I183" s="27">
        <f t="shared" ca="1" si="283"/>
        <v>0</v>
      </c>
      <c r="J183" s="43">
        <f t="shared" ca="1" si="284"/>
        <v>0</v>
      </c>
      <c r="K183" s="25" t="e">
        <f>#N/A</f>
        <v>#N/A</v>
      </c>
      <c r="L183" s="26">
        <v>0</v>
      </c>
      <c r="M183" s="23">
        <f t="shared" si="218"/>
        <v>1.2655822689315199E-2</v>
      </c>
      <c r="N183" s="27">
        <f t="shared" si="219"/>
        <v>2.0490827864597434</v>
      </c>
      <c r="O183" s="27">
        <f t="shared" ca="1" si="285"/>
        <v>0</v>
      </c>
      <c r="P183" s="43">
        <f t="shared" ca="1" si="286"/>
        <v>0</v>
      </c>
      <c r="Q183" s="25">
        <f t="shared" ref="Q183:Q246" si="331">AVERAGE($B174:$B183)</f>
        <v>205.97008099999999</v>
      </c>
      <c r="R183" s="26">
        <f t="shared" si="220"/>
        <v>1</v>
      </c>
      <c r="S183" s="23">
        <f t="shared" si="221"/>
        <v>8.9829398237781799E-3</v>
      </c>
      <c r="T183" s="27">
        <f t="shared" si="222"/>
        <v>2.9805134449695627</v>
      </c>
      <c r="U183" s="27">
        <f t="shared" ca="1" si="287"/>
        <v>0</v>
      </c>
      <c r="V183" s="43">
        <f t="shared" ca="1" si="288"/>
        <v>0</v>
      </c>
      <c r="W183" s="25">
        <f t="shared" ref="W183:W246" si="332">AVERAGE($B182:$B183)</f>
        <v>223.68898999999999</v>
      </c>
      <c r="X183" s="26">
        <f t="shared" si="223"/>
        <v>1</v>
      </c>
      <c r="Y183" s="23">
        <f t="shared" si="224"/>
        <v>8.9829398237781799E-3</v>
      </c>
      <c r="Z183" s="27">
        <f t="shared" si="225"/>
        <v>2.1536427096380448</v>
      </c>
      <c r="AA183" s="27">
        <f t="shared" ca="1" si="289"/>
        <v>0</v>
      </c>
      <c r="AB183" s="43">
        <f t="shared" ca="1" si="290"/>
        <v>0</v>
      </c>
      <c r="AC183" s="25">
        <f t="shared" ref="AC183:AC246" si="333">AVERAGE($B179:$B183)</f>
        <v>214.00491200000002</v>
      </c>
      <c r="AD183" s="26">
        <f t="shared" si="226"/>
        <v>1</v>
      </c>
      <c r="AE183" s="23">
        <f t="shared" si="227"/>
        <v>8.9829398237781799E-3</v>
      </c>
      <c r="AF183" s="27">
        <f t="shared" si="228"/>
        <v>1.7023892910818175</v>
      </c>
      <c r="AG183" s="27">
        <f t="shared" ca="1" si="291"/>
        <v>-4.3042545113118003E-2</v>
      </c>
      <c r="AH183" s="43">
        <f t="shared" ca="1" si="292"/>
        <v>0</v>
      </c>
      <c r="AI183" s="25">
        <f t="shared" ref="AI183:AI246" si="334">AVERAGE($B174:$B183)</f>
        <v>205.97008099999999</v>
      </c>
      <c r="AJ183" s="26">
        <f t="shared" si="229"/>
        <v>1</v>
      </c>
      <c r="AK183" s="23">
        <f t="shared" si="230"/>
        <v>8.9829398237781799E-3</v>
      </c>
      <c r="AL183" s="27">
        <f t="shared" si="231"/>
        <v>2.9805134449695627</v>
      </c>
      <c r="AM183" s="27">
        <f t="shared" ca="1" si="293"/>
        <v>0</v>
      </c>
      <c r="AN183" s="43">
        <f t="shared" ca="1" si="294"/>
        <v>0</v>
      </c>
      <c r="AO183" s="25">
        <f t="shared" ref="AO183:AO246" si="335">AVERAGE($B174:$B183)</f>
        <v>205.97008099999999</v>
      </c>
      <c r="AP183" s="34">
        <f t="shared" si="232"/>
        <v>1</v>
      </c>
      <c r="AQ183" s="23">
        <f t="shared" si="233"/>
        <v>8.9829398237781799E-3</v>
      </c>
      <c r="AR183" s="27">
        <f t="shared" si="234"/>
        <v>2.243549026237623</v>
      </c>
      <c r="AS183" s="27">
        <f t="shared" ca="1" si="295"/>
        <v>0</v>
      </c>
      <c r="AT183" s="43">
        <f t="shared" ca="1" si="296"/>
        <v>0</v>
      </c>
      <c r="AU183" s="25">
        <f t="shared" ref="AU183:AU246" si="336">AVERAGE($B179:$B183)</f>
        <v>214.00491200000002</v>
      </c>
      <c r="AV183" s="26">
        <f t="shared" si="235"/>
        <v>1</v>
      </c>
      <c r="AW183" s="23">
        <f t="shared" si="236"/>
        <v>8.9829398237781799E-3</v>
      </c>
      <c r="AX183" s="27">
        <f t="shared" si="237"/>
        <v>1.7745211130518288</v>
      </c>
      <c r="AY183" s="27">
        <f t="shared" ca="1" si="297"/>
        <v>-4.3042545113118336E-2</v>
      </c>
      <c r="AZ183" s="43">
        <f t="shared" ca="1" si="298"/>
        <v>0</v>
      </c>
      <c r="BA183" s="25">
        <f t="shared" ref="BA183:BA246" si="337">AVERAGE($B179:$B183)</f>
        <v>214.00491200000002</v>
      </c>
      <c r="BB183" s="26">
        <f t="shared" si="238"/>
        <v>1</v>
      </c>
      <c r="BC183" s="23">
        <f t="shared" si="239"/>
        <v>8.9829398237781799E-3</v>
      </c>
      <c r="BD183" s="27">
        <f t="shared" si="240"/>
        <v>2.924886394130997</v>
      </c>
      <c r="BE183" s="27">
        <f t="shared" ca="1" si="299"/>
        <v>0</v>
      </c>
      <c r="BF183" s="43">
        <f t="shared" ca="1" si="300"/>
        <v>0</v>
      </c>
      <c r="BG183" s="25">
        <f t="shared" ref="BG183:BG246" si="338">AVERAGE($B174:$B183)</f>
        <v>205.97008099999999</v>
      </c>
      <c r="BH183" s="26">
        <f t="shared" si="241"/>
        <v>1</v>
      </c>
      <c r="BI183" s="23">
        <f t="shared" si="242"/>
        <v>8.9829398237781799E-3</v>
      </c>
      <c r="BJ183" s="27">
        <f t="shared" si="243"/>
        <v>3.265311900661565</v>
      </c>
      <c r="BK183" s="27">
        <f t="shared" ca="1" si="301"/>
        <v>0</v>
      </c>
      <c r="BL183" s="43">
        <f t="shared" ca="1" si="302"/>
        <v>0</v>
      </c>
      <c r="BM183" s="25">
        <f t="shared" ref="BM183:BM246" si="339">AVERAGE($B178:$B183)</f>
        <v>212.59427500000001</v>
      </c>
      <c r="BN183" s="26">
        <f t="shared" si="244"/>
        <v>1</v>
      </c>
      <c r="BO183" s="23">
        <f t="shared" si="245"/>
        <v>8.9829398237781799E-3</v>
      </c>
      <c r="BP183" s="27">
        <f t="shared" si="246"/>
        <v>3.3766826725341987</v>
      </c>
      <c r="BQ183" s="27">
        <f t="shared" ca="1" si="303"/>
        <v>0</v>
      </c>
      <c r="BR183" s="43">
        <f t="shared" ca="1" si="304"/>
        <v>0</v>
      </c>
      <c r="BS183" s="25">
        <f t="shared" ref="BS183:BS246" si="340">AVERAGE($B174:$B183)</f>
        <v>205.97008099999999</v>
      </c>
      <c r="BT183" s="34">
        <f t="shared" si="247"/>
        <v>1</v>
      </c>
      <c r="BU183" s="23">
        <f t="shared" si="248"/>
        <v>8.9829398237781799E-3</v>
      </c>
      <c r="BV183" s="27">
        <f t="shared" si="249"/>
        <v>2.7709081613855098</v>
      </c>
      <c r="BW183" s="27">
        <f t="shared" ca="1" si="305"/>
        <v>0</v>
      </c>
      <c r="BX183" s="43">
        <f t="shared" ca="1" si="306"/>
        <v>0</v>
      </c>
      <c r="BY183" s="25">
        <f t="shared" ref="BY183:BY246" si="341">AVERAGE($B182:$B183)</f>
        <v>223.68898999999999</v>
      </c>
      <c r="BZ183" s="50">
        <f>IF($B182&gt;=BY182,MIN(1,1/$CA$15+BZ182),0)</f>
        <v>0.5</v>
      </c>
      <c r="CA183" s="23">
        <f t="shared" si="250"/>
        <v>1.2655822689315199E-2</v>
      </c>
      <c r="CB183" s="27">
        <f t="shared" si="251"/>
        <v>1.8578785720539175</v>
      </c>
      <c r="CC183" s="27">
        <f t="shared" ca="1" si="307"/>
        <v>0</v>
      </c>
      <c r="CD183" s="43">
        <f t="shared" ca="1" si="308"/>
        <v>0</v>
      </c>
      <c r="CE183" s="25">
        <f t="shared" ref="CE183:CE246" si="342">AVERAGE($B179:$B183)</f>
        <v>214.00491200000002</v>
      </c>
      <c r="CF183" s="34">
        <f>IF($B182&gt;=CE182,MIN(1,1/$CA$15+CF182),0)</f>
        <v>1</v>
      </c>
      <c r="CG183" s="23">
        <f t="shared" si="252"/>
        <v>8.9829398237781799E-3</v>
      </c>
      <c r="CH183" s="27">
        <f t="shared" si="253"/>
        <v>1.6837906519290566</v>
      </c>
      <c r="CI183" s="27">
        <f t="shared" ca="1" si="309"/>
        <v>-3.7205181668773513E-3</v>
      </c>
      <c r="CJ183" s="43">
        <f t="shared" ca="1" si="310"/>
        <v>0</v>
      </c>
      <c r="CK183" s="25">
        <f t="shared" ref="CK183:CK246" si="343">AVERAGE($B174:$B183)</f>
        <v>205.97008099999999</v>
      </c>
      <c r="CL183" s="34">
        <f>IF($B182&gt;=CK182,MIN(1,1/$CA$15+CL182),0)</f>
        <v>1</v>
      </c>
      <c r="CM183" s="23">
        <f t="shared" si="254"/>
        <v>8.9829398237781799E-3</v>
      </c>
      <c r="CN183" s="27">
        <f t="shared" si="255"/>
        <v>2.6821750706056431</v>
      </c>
      <c r="CO183" s="27">
        <f t="shared" ca="1" si="311"/>
        <v>0</v>
      </c>
      <c r="CP183" s="43">
        <f t="shared" ca="1" si="312"/>
        <v>0</v>
      </c>
      <c r="CQ183" s="25">
        <f t="shared" ref="CQ183:CQ246" si="344">AVERAGE($B164:$B183)</f>
        <v>196.75181600000005</v>
      </c>
      <c r="CR183" s="34">
        <f>IF($B182&gt;=CQ182,MIN(1,1/$CA$15+CR182),0)</f>
        <v>1</v>
      </c>
      <c r="CS183" s="23">
        <f t="shared" si="256"/>
        <v>8.9829398237781799E-3</v>
      </c>
      <c r="CT183" s="27">
        <f t="shared" si="257"/>
        <v>2.7960348428936728</v>
      </c>
      <c r="CU183" s="27">
        <f t="shared" ca="1" si="313"/>
        <v>0</v>
      </c>
      <c r="CV183" s="43">
        <f t="shared" ca="1" si="314"/>
        <v>0</v>
      </c>
      <c r="CW183" s="25">
        <f t="shared" ref="CW183:CW246" si="345">AVERAGE($B174:$B183)</f>
        <v>205.97008099999999</v>
      </c>
      <c r="CX183" s="34">
        <f t="shared" si="258"/>
        <v>0.75</v>
      </c>
      <c r="CY183" s="23">
        <f t="shared" si="259"/>
        <v>9.9011605401624347E-3</v>
      </c>
      <c r="CZ183" s="27">
        <f t="shared" si="260"/>
        <v>2.2294245719826988</v>
      </c>
      <c r="DA183" s="27">
        <f t="shared" ca="1" si="315"/>
        <v>0</v>
      </c>
      <c r="DB183" s="43">
        <f t="shared" ca="1" si="316"/>
        <v>0</v>
      </c>
      <c r="DC183" s="25">
        <f t="shared" ref="DC183:DC246" si="346">AVERAGE($B174:$B183)</f>
        <v>205.97008099999999</v>
      </c>
      <c r="DD183" s="34">
        <f t="shared" ref="DD183:DD246" si="347">(AP183+BT183)/2</f>
        <v>1</v>
      </c>
      <c r="DE183" s="23">
        <f t="shared" si="261"/>
        <v>9.2890133959062648E-3</v>
      </c>
      <c r="DF183" s="27">
        <f t="shared" si="262"/>
        <v>2.4089334352505061</v>
      </c>
      <c r="DG183" s="27">
        <f t="shared" ca="1" si="280"/>
        <v>0</v>
      </c>
      <c r="DH183" s="43">
        <f t="shared" ca="1" si="281"/>
        <v>0</v>
      </c>
      <c r="DI183" s="25">
        <f t="shared" ref="DI183:DI246" si="348">AVERAGE($B182:$B183)</f>
        <v>223.68898999999999</v>
      </c>
      <c r="DJ183" s="26">
        <f>IF(DJ182=0,IF($B182&gt;=$DK$14*DI182,1,0),IF($B182&lt;DI182*$DK$16,0,1))</f>
        <v>1</v>
      </c>
      <c r="DK183" s="23">
        <f t="shared" si="263"/>
        <v>8.9829398237781799E-3</v>
      </c>
      <c r="DL183" s="27">
        <f t="shared" si="264"/>
        <v>2.9994845744828864</v>
      </c>
      <c r="DM183" s="27">
        <f t="shared" ca="1" si="317"/>
        <v>0</v>
      </c>
      <c r="DN183" s="43">
        <f t="shared" ca="1" si="318"/>
        <v>0</v>
      </c>
      <c r="DO183" s="25">
        <f t="shared" ref="DO183:DO246" si="349">AVERAGE($B179:$B183)</f>
        <v>214.00491200000002</v>
      </c>
      <c r="DP183" s="26">
        <f>IF(DP182=0,IF($B182&gt;=$DK$14*DO182,1,0),IF($B182&lt;DO182*$DK$16,0,1))</f>
        <v>1</v>
      </c>
      <c r="DQ183" s="23">
        <f t="shared" si="265"/>
        <v>8.9829398237781799E-3</v>
      </c>
      <c r="DR183" s="27">
        <f t="shared" si="266"/>
        <v>1.8955393488036671</v>
      </c>
      <c r="DS183" s="27">
        <f t="shared" ca="1" si="319"/>
        <v>-4.5402891542956292E-2</v>
      </c>
      <c r="DT183" s="43">
        <f t="shared" ca="1" si="320"/>
        <v>0</v>
      </c>
      <c r="DU183" s="25">
        <f t="shared" ref="DU183:DU246" si="350">AVERAGE($B174:$B183)</f>
        <v>205.97008099999999</v>
      </c>
      <c r="DV183" s="26">
        <f>IF(DV182=0,IF($B182&gt;=$DK$14*DU182,1,0),IF($B182&lt;DU182*$DK$16,0,1))</f>
        <v>1</v>
      </c>
      <c r="DW183" s="23">
        <f t="shared" si="267"/>
        <v>8.9829398237781799E-3</v>
      </c>
      <c r="DX183" s="27">
        <f t="shared" si="268"/>
        <v>2.8249354576438561</v>
      </c>
      <c r="DY183" s="27">
        <f t="shared" ca="1" si="321"/>
        <v>0</v>
      </c>
      <c r="DZ183" s="43">
        <f t="shared" ca="1" si="322"/>
        <v>0</v>
      </c>
      <c r="EA183" s="25">
        <f t="shared" ref="EA183:EA246" si="351">AVERAGE($B164:$B183)</f>
        <v>196.75181600000005</v>
      </c>
      <c r="EB183" s="26">
        <f>IF(EB182=0,IF($B182&gt;=$DK$14*EA182,1,0),IF($B182&lt;EA182*$DK$16,0,1))</f>
        <v>1</v>
      </c>
      <c r="EC183" s="23">
        <f t="shared" si="269"/>
        <v>8.9829398237781799E-3</v>
      </c>
      <c r="ED183" s="27">
        <f t="shared" si="270"/>
        <v>2.9955497034859677</v>
      </c>
      <c r="EE183" s="27">
        <f t="shared" ca="1" si="323"/>
        <v>0</v>
      </c>
      <c r="EF183" s="43">
        <f t="shared" ca="1" si="324"/>
        <v>0</v>
      </c>
      <c r="EG183" s="25">
        <f t="shared" ref="EG183:EG246" si="352">AVERAGE($B174:$B183)</f>
        <v>205.97008099999999</v>
      </c>
      <c r="EH183" s="34">
        <f t="shared" si="271"/>
        <v>1</v>
      </c>
      <c r="EI183" s="23">
        <f t="shared" si="272"/>
        <v>8.9829398237781799E-3</v>
      </c>
      <c r="EJ183" s="27">
        <f t="shared" si="273"/>
        <v>2.6649323408845249</v>
      </c>
      <c r="EK183" s="27">
        <f t="shared" ca="1" si="325"/>
        <v>0</v>
      </c>
      <c r="EL183" s="43">
        <f t="shared" ca="1" si="326"/>
        <v>0</v>
      </c>
      <c r="EM183" s="47"/>
      <c r="EN183" s="47"/>
      <c r="EO183" s="47"/>
      <c r="EP183" s="47"/>
      <c r="EQ183" s="47"/>
      <c r="ER183" s="47"/>
      <c r="ES183" s="47"/>
      <c r="ET183" s="47"/>
      <c r="EU183" s="47"/>
      <c r="EV183" s="47"/>
      <c r="EW183" s="47"/>
      <c r="EX183" s="47"/>
      <c r="EY183" s="47"/>
      <c r="EZ183" s="47"/>
      <c r="FA183" s="25">
        <f t="shared" ref="FA183:FA246" si="353">AVERAGE($B174:$B183)</f>
        <v>205.97008099999999</v>
      </c>
      <c r="FB183" s="26">
        <f t="shared" si="274"/>
        <v>1</v>
      </c>
      <c r="FC183" s="23">
        <f t="shared" si="275"/>
        <v>8.9829398237781799E-3</v>
      </c>
      <c r="FD183" s="27">
        <f t="shared" si="276"/>
        <v>2.3492283104223999</v>
      </c>
      <c r="FE183" s="27">
        <f t="shared" ca="1" si="327"/>
        <v>-7.3887659277509843E-2</v>
      </c>
      <c r="FF183" s="43">
        <f t="shared" ca="1" si="328"/>
        <v>0</v>
      </c>
      <c r="FG183" s="25">
        <f t="shared" ref="FG183:FG246" si="354">AVERAGE($B174:$B183)</f>
        <v>205.97008099999999</v>
      </c>
      <c r="FH183" s="26">
        <f t="shared" si="277"/>
        <v>0</v>
      </c>
      <c r="FI183" s="23">
        <f t="shared" si="278"/>
        <v>1.2655822689315199E-2</v>
      </c>
      <c r="FJ183" s="27">
        <f t="shared" si="279"/>
        <v>2.7564702287336593</v>
      </c>
      <c r="FK183" s="27">
        <f t="shared" ca="1" si="329"/>
        <v>0</v>
      </c>
      <c r="FL183" s="43">
        <f t="shared" ca="1" si="330"/>
        <v>0</v>
      </c>
      <c r="FM183" s="47"/>
      <c r="FN183" s="47"/>
    </row>
    <row r="184" spans="1:170" x14ac:dyDescent="0.2">
      <c r="A184" s="30">
        <v>30255</v>
      </c>
      <c r="B184" s="34">
        <v>243.44451000000001</v>
      </c>
      <c r="C184" s="23">
        <v>1.2233969775730769E-2</v>
      </c>
      <c r="D184" s="24">
        <f t="shared" si="282"/>
        <v>8.3472284536697083E-2</v>
      </c>
      <c r="E184" s="25" t="e">
        <f>#N/A</f>
        <v>#N/A</v>
      </c>
      <c r="F184" s="26">
        <v>1</v>
      </c>
      <c r="G184" s="23">
        <f t="shared" ref="G184:G247" si="355">IF(F184=1,$D184,$C184)</f>
        <v>8.3472284536697083E-2</v>
      </c>
      <c r="H184" s="27">
        <f t="shared" ref="H184:H247" si="356">H183*(1+G184)</f>
        <v>2.7669148175636309</v>
      </c>
      <c r="I184" s="27">
        <f t="shared" ca="1" si="283"/>
        <v>0</v>
      </c>
      <c r="J184" s="43">
        <f t="shared" ca="1" si="284"/>
        <v>0</v>
      </c>
      <c r="K184" s="25" t="e">
        <f>#N/A</f>
        <v>#N/A</v>
      </c>
      <c r="L184" s="26">
        <v>0</v>
      </c>
      <c r="M184" s="23">
        <f t="shared" ref="M184:M247" si="357">IF(L184=1,$D184,$C184)</f>
        <v>1.2233969775730769E-2</v>
      </c>
      <c r="N184" s="27">
        <f t="shared" ref="N184:N247" si="358">N183*(1+M184)</f>
        <v>2.0741512033372622</v>
      </c>
      <c r="O184" s="27">
        <f t="shared" ca="1" si="285"/>
        <v>0</v>
      </c>
      <c r="P184" s="43">
        <f t="shared" ca="1" si="286"/>
        <v>0</v>
      </c>
      <c r="Q184" s="25">
        <f t="shared" si="331"/>
        <v>210.36454699999999</v>
      </c>
      <c r="R184" s="26">
        <f t="shared" ref="R184:R247" si="359">IF($B183&gt;=Q183,1,0)</f>
        <v>1</v>
      </c>
      <c r="S184" s="23">
        <f t="shared" ref="S184:S247" si="360">IF(R184=1,$D184,$C184)</f>
        <v>8.3472284536697083E-2</v>
      </c>
      <c r="T184" s="27">
        <f t="shared" ref="T184:T247" si="361">T183*(1+S184)</f>
        <v>3.2293037113135132</v>
      </c>
      <c r="U184" s="27">
        <f t="shared" ca="1" si="287"/>
        <v>0</v>
      </c>
      <c r="V184" s="43">
        <f t="shared" ca="1" si="288"/>
        <v>0</v>
      </c>
      <c r="W184" s="25">
        <f t="shared" si="332"/>
        <v>234.06684999999999</v>
      </c>
      <c r="X184" s="26">
        <f t="shared" ref="X184:X247" si="362">IF($B183&gt;=W183,1,0)</f>
        <v>1</v>
      </c>
      <c r="Y184" s="23">
        <f t="shared" ref="Y184:Y247" si="363">IF(X184=1,$D184,$C184)</f>
        <v>8.3472284536697083E-2</v>
      </c>
      <c r="Z184" s="27">
        <f t="shared" ref="Z184:Z247" si="364">Z183*(1+Y184)</f>
        <v>2.333412186687335</v>
      </c>
      <c r="AA184" s="27">
        <f t="shared" ca="1" si="289"/>
        <v>0</v>
      </c>
      <c r="AB184" s="43">
        <f t="shared" ca="1" si="290"/>
        <v>0</v>
      </c>
      <c r="AC184" s="25">
        <f t="shared" si="333"/>
        <v>221.29253400000002</v>
      </c>
      <c r="AD184" s="26">
        <f t="shared" ref="AD184:AD247" si="365">IF($B183&gt;=AC183,1,0)</f>
        <v>1</v>
      </c>
      <c r="AE184" s="23">
        <f t="shared" ref="AE184:AE247" si="366">IF(AD184=1,$D184,$C184)</f>
        <v>8.3472284536697083E-2</v>
      </c>
      <c r="AF184" s="27">
        <f t="shared" ref="AF184:AF247" si="367">AF183*(1+AE184)</f>
        <v>1.8444916143792249</v>
      </c>
      <c r="AG184" s="27">
        <f t="shared" ca="1" si="291"/>
        <v>0</v>
      </c>
      <c r="AH184" s="43">
        <f t="shared" ca="1" si="292"/>
        <v>0</v>
      </c>
      <c r="AI184" s="25">
        <f t="shared" si="334"/>
        <v>210.36454699999999</v>
      </c>
      <c r="AJ184" s="26">
        <f t="shared" ref="AJ184:AJ247" si="368">IF($B183&gt;=AI183,1,0)</f>
        <v>1</v>
      </c>
      <c r="AK184" s="23">
        <f t="shared" ref="AK184:AK247" si="369">IF(AJ184=1,$D184,$C184)</f>
        <v>8.3472284536697083E-2</v>
      </c>
      <c r="AL184" s="27">
        <f t="shared" ref="AL184:AL247" si="370">AL183*(1+AK184)</f>
        <v>3.2293037113135132</v>
      </c>
      <c r="AM184" s="27">
        <f t="shared" ca="1" si="293"/>
        <v>0</v>
      </c>
      <c r="AN184" s="43">
        <f t="shared" ca="1" si="294"/>
        <v>0</v>
      </c>
      <c r="AO184" s="25">
        <f t="shared" si="335"/>
        <v>210.36454699999999</v>
      </c>
      <c r="AP184" s="34">
        <f t="shared" ref="AP184:AP247" si="371">(X184+AD184+AJ184)/3</f>
        <v>1</v>
      </c>
      <c r="AQ184" s="23">
        <f t="shared" ref="AQ184:AQ247" si="372">(Y184+AE184+AK184)/3</f>
        <v>8.3472284536697083E-2</v>
      </c>
      <c r="AR184" s="27">
        <f t="shared" ref="AR184:AR247" si="373">AR183*(1+AQ184)</f>
        <v>2.4308231889277594</v>
      </c>
      <c r="AS184" s="27">
        <f t="shared" ca="1" si="295"/>
        <v>0</v>
      </c>
      <c r="AT184" s="43">
        <f t="shared" ca="1" si="296"/>
        <v>0</v>
      </c>
      <c r="AU184" s="25">
        <f t="shared" si="336"/>
        <v>221.29253400000002</v>
      </c>
      <c r="AV184" s="26">
        <f t="shared" ref="AV184:AV247" si="374">IF(AVERAGE($B182:$B183)&gt;=AVERAGE($B179:$B183),1,0)</f>
        <v>1</v>
      </c>
      <c r="AW184" s="23">
        <f t="shared" ref="AW184:AW247" si="375">IF(AV184=1,$D184,$C184)</f>
        <v>8.3472284536697083E-2</v>
      </c>
      <c r="AX184" s="27">
        <f t="shared" ref="AX184:AX247" si="376">AX183*(1+AW184)</f>
        <v>1.9226444443168675</v>
      </c>
      <c r="AY184" s="27">
        <f t="shared" ca="1" si="297"/>
        <v>0</v>
      </c>
      <c r="AZ184" s="43">
        <f t="shared" ca="1" si="298"/>
        <v>0</v>
      </c>
      <c r="BA184" s="25">
        <f t="shared" si="337"/>
        <v>221.29253400000002</v>
      </c>
      <c r="BB184" s="26">
        <f t="shared" ref="BB184:BB247" si="377">IF(AVERAGE($B182:$B183)&gt;=AVERAGE($B174:$B183),1,0)</f>
        <v>1</v>
      </c>
      <c r="BC184" s="23">
        <f t="shared" ref="BC184:BC247" si="378">IF(BB184=1,$D184,$C184)</f>
        <v>8.3472284536697083E-2</v>
      </c>
      <c r="BD184" s="27">
        <f t="shared" ref="BD184:BD247" si="379">BD183*(1+BC184)</f>
        <v>3.1690333434594136</v>
      </c>
      <c r="BE184" s="27">
        <f t="shared" ca="1" si="299"/>
        <v>0</v>
      </c>
      <c r="BF184" s="43">
        <f t="shared" ca="1" si="300"/>
        <v>0</v>
      </c>
      <c r="BG184" s="25">
        <f t="shared" si="338"/>
        <v>210.36454699999999</v>
      </c>
      <c r="BH184" s="26">
        <f t="shared" ref="BH184:BH247" si="380">IF(AVERAGE($B182:$B183)&gt;=AVERAGE($B163:$B183),1,0)</f>
        <v>1</v>
      </c>
      <c r="BI184" s="23">
        <f t="shared" ref="BI184:BI247" si="381">IF(BH184=1,$D184,$C184)</f>
        <v>8.3472284536697083E-2</v>
      </c>
      <c r="BJ184" s="27">
        <f t="shared" ref="BJ184:BJ247" si="382">BJ183*(1+BI184)</f>
        <v>3.5378749447346505</v>
      </c>
      <c r="BK184" s="27">
        <f t="shared" ca="1" si="301"/>
        <v>0</v>
      </c>
      <c r="BL184" s="43">
        <f t="shared" ca="1" si="302"/>
        <v>0</v>
      </c>
      <c r="BM184" s="25">
        <f t="shared" si="339"/>
        <v>218.91151166666668</v>
      </c>
      <c r="BN184" s="26">
        <f t="shared" ref="BN184:BN247" si="383">IF(AVERAGE($B179:$B183)&gt;=AVERAGE($B174:$B183),1,0)</f>
        <v>1</v>
      </c>
      <c r="BO184" s="23">
        <f t="shared" ref="BO184:BO247" si="384">IF(BN184=1,$D184,$C184)</f>
        <v>8.3472284536697083E-2</v>
      </c>
      <c r="BP184" s="27">
        <f t="shared" ref="BP184:BP247" si="385">BP183*(1+BO184)</f>
        <v>3.658542089366108</v>
      </c>
      <c r="BQ184" s="27">
        <f t="shared" ca="1" si="303"/>
        <v>0</v>
      </c>
      <c r="BR184" s="43">
        <f t="shared" ca="1" si="304"/>
        <v>0</v>
      </c>
      <c r="BS184" s="25">
        <f t="shared" si="340"/>
        <v>210.36454699999999</v>
      </c>
      <c r="BT184" s="34">
        <f t="shared" ref="BT184:BT247" si="386">(AV184+BB184+BH184+BN184)/4</f>
        <v>1</v>
      </c>
      <c r="BU184" s="23">
        <f t="shared" ref="BU184:BU247" si="387">(AW184+BC184+BI184+BO184)/4</f>
        <v>8.3472284536697083E-2</v>
      </c>
      <c r="BV184" s="27">
        <f t="shared" ref="BV184:BV247" si="388">BV183*(1+BU184)</f>
        <v>3.0022021958577372</v>
      </c>
      <c r="BW184" s="27">
        <f t="shared" ca="1" si="305"/>
        <v>0</v>
      </c>
      <c r="BX184" s="43">
        <f t="shared" ca="1" si="306"/>
        <v>0</v>
      </c>
      <c r="BY184" s="25">
        <f t="shared" si="341"/>
        <v>234.06684999999999</v>
      </c>
      <c r="BZ184" s="50">
        <f>IF($B183&gt;=BY183,MIN(1,1/$CA$15+BZ183),0)</f>
        <v>1</v>
      </c>
      <c r="CA184" s="23">
        <f t="shared" ref="CA184:CA247" si="389">IF(BZ184=1,$D184,$C184)</f>
        <v>8.3472284536697083E-2</v>
      </c>
      <c r="CB184" s="27">
        <f t="shared" ref="CB184:CB247" si="390">CB183*(1+CA184)</f>
        <v>2.0129599408550347</v>
      </c>
      <c r="CC184" s="27">
        <f t="shared" ca="1" si="307"/>
        <v>0</v>
      </c>
      <c r="CD184" s="43">
        <f t="shared" ca="1" si="308"/>
        <v>0</v>
      </c>
      <c r="CE184" s="25">
        <f t="shared" si="342"/>
        <v>221.29253400000002</v>
      </c>
      <c r="CF184" s="34">
        <f>IF($B183&gt;=CE183,MIN(1,1/$CA$15+CF183),0)</f>
        <v>1</v>
      </c>
      <c r="CG184" s="23">
        <f t="shared" ref="CG184:CG247" si="391">IF(CF184=1,$D184,$C184)</f>
        <v>8.3472284536697083E-2</v>
      </c>
      <c r="CH184" s="27">
        <f t="shared" ref="CH184:CH247" si="392">CH183*(1+CG184)</f>
        <v>1.8243405043271095</v>
      </c>
      <c r="CI184" s="27">
        <f t="shared" ca="1" si="309"/>
        <v>0</v>
      </c>
      <c r="CJ184" s="43">
        <f t="shared" ca="1" si="310"/>
        <v>0</v>
      </c>
      <c r="CK184" s="25">
        <f t="shared" si="343"/>
        <v>210.36454699999999</v>
      </c>
      <c r="CL184" s="34">
        <f>IF($B183&gt;=CK183,MIN(1,1/$CA$15+CL183),0)</f>
        <v>1</v>
      </c>
      <c r="CM184" s="23">
        <f t="shared" ref="CM184:CM247" si="393">IF(CL184=1,$D184,$C184)</f>
        <v>8.3472284536697083E-2</v>
      </c>
      <c r="CN184" s="27">
        <f t="shared" ref="CN184:CN247" si="394">CN183*(1+CM184)</f>
        <v>2.9060623512764727</v>
      </c>
      <c r="CO184" s="27">
        <f t="shared" ca="1" si="311"/>
        <v>0</v>
      </c>
      <c r="CP184" s="43">
        <f t="shared" ca="1" si="312"/>
        <v>0</v>
      </c>
      <c r="CQ184" s="25">
        <f t="shared" si="344"/>
        <v>200.58398450000001</v>
      </c>
      <c r="CR184" s="34">
        <f>IF($B183&gt;=CQ183,MIN(1,1/$CA$15+CR183),0)</f>
        <v>1</v>
      </c>
      <c r="CS184" s="23">
        <f t="shared" ref="CS184:CS247" si="395">IF(CR184=1,$D184,$C184)</f>
        <v>8.3472284536697083E-2</v>
      </c>
      <c r="CT184" s="27">
        <f t="shared" ref="CT184:CT247" si="396">CT183*(1+CS184)</f>
        <v>3.0294262588742127</v>
      </c>
      <c r="CU184" s="27">
        <f t="shared" ca="1" si="313"/>
        <v>0</v>
      </c>
      <c r="CV184" s="43">
        <f t="shared" ca="1" si="314"/>
        <v>0</v>
      </c>
      <c r="CW184" s="25">
        <f t="shared" si="345"/>
        <v>210.36454699999999</v>
      </c>
      <c r="CX184" s="34">
        <f t="shared" ref="CX184:CX247" si="397">(ROUNDDOWN(CL184,0)+ROUNDDOWN(CF184,0)+ROUNDDOWN(BZ184,0)+ROUNDDOWN(CR184,0))/4</f>
        <v>1</v>
      </c>
      <c r="CY184" s="23">
        <f t="shared" ref="CY184:CY247" si="398">(CA184+CG184+CM184+CS184)/4</f>
        <v>8.3472284536697083E-2</v>
      </c>
      <c r="CZ184" s="27">
        <f t="shared" ref="CZ184:CZ247" si="399">CZ183*(1+CY184)</f>
        <v>2.4155197342083428</v>
      </c>
      <c r="DA184" s="27">
        <f t="shared" ca="1" si="315"/>
        <v>0</v>
      </c>
      <c r="DB184" s="43">
        <f t="shared" ca="1" si="316"/>
        <v>0</v>
      </c>
      <c r="DC184" s="25">
        <f t="shared" si="346"/>
        <v>210.36454699999999</v>
      </c>
      <c r="DD184" s="34">
        <f t="shared" si="347"/>
        <v>1</v>
      </c>
      <c r="DE184" s="23">
        <f t="shared" ref="DE184:DE247" si="400">(AQ184+BU184+CY184)/3</f>
        <v>8.3472284536697083E-2</v>
      </c>
      <c r="DF184" s="27">
        <f t="shared" ref="DF184:DF247" si="401">DF183*(1+DE184)</f>
        <v>2.6100126123876994</v>
      </c>
      <c r="DG184" s="27">
        <f t="shared" ca="1" si="280"/>
        <v>0</v>
      </c>
      <c r="DH184" s="43">
        <f t="shared" ca="1" si="281"/>
        <v>0</v>
      </c>
      <c r="DI184" s="25">
        <f t="shared" si="348"/>
        <v>234.06684999999999</v>
      </c>
      <c r="DJ184" s="26">
        <f>IF(DJ183=0,IF($B183&gt;=$DK$14*DI183,1,0),IF($B183&lt;DI183*$DK$16,0,1))</f>
        <v>1</v>
      </c>
      <c r="DK184" s="23">
        <f t="shared" ref="DK184:DK247" si="402">IF(DJ184=1,$D184,$C184)</f>
        <v>8.3472284536697083E-2</v>
      </c>
      <c r="DL184" s="27">
        <f t="shared" ref="DL184:DL247" si="403">DL183*(1+DK184)</f>
        <v>3.2498584043475556</v>
      </c>
      <c r="DM184" s="27">
        <f t="shared" ca="1" si="317"/>
        <v>0</v>
      </c>
      <c r="DN184" s="43">
        <f t="shared" ca="1" si="318"/>
        <v>0</v>
      </c>
      <c r="DO184" s="25">
        <f t="shared" si="349"/>
        <v>221.29253400000002</v>
      </c>
      <c r="DP184" s="26">
        <f>IF(DP183=0,IF($B183&gt;=$DK$14*DO183,1,0),IF($B183&lt;DO183*$DK$16,0,1))</f>
        <v>1</v>
      </c>
      <c r="DQ184" s="23">
        <f t="shared" ref="DQ184:DQ247" si="404">IF(DP184=1,$D184,$C184)</f>
        <v>8.3472284536697083E-2</v>
      </c>
      <c r="DR184" s="27">
        <f t="shared" ref="DR184:DR247" si="405">DR183*(1+DQ184)</f>
        <v>2.0537643486775123</v>
      </c>
      <c r="DS184" s="27">
        <f t="shared" ca="1" si="319"/>
        <v>0</v>
      </c>
      <c r="DT184" s="43">
        <f t="shared" ca="1" si="320"/>
        <v>0</v>
      </c>
      <c r="DU184" s="25">
        <f t="shared" si="350"/>
        <v>210.36454699999999</v>
      </c>
      <c r="DV184" s="26">
        <f>IF(DV183=0,IF($B183&gt;=$DK$14*DU183,1,0),IF($B183&lt;DU183*$DK$16,0,1))</f>
        <v>1</v>
      </c>
      <c r="DW184" s="23">
        <f t="shared" ref="DW184:DW247" si="406">IF(DV184=1,$D184,$C184)</f>
        <v>8.3472284536697083E-2</v>
      </c>
      <c r="DX184" s="27">
        <f t="shared" ref="DX184:DX247" si="407">DX183*(1+DW184)</f>
        <v>3.0607392739621089</v>
      </c>
      <c r="DY184" s="27">
        <f t="shared" ca="1" si="321"/>
        <v>0</v>
      </c>
      <c r="DZ184" s="43">
        <f t="shared" ca="1" si="322"/>
        <v>0</v>
      </c>
      <c r="EA184" s="25">
        <f t="shared" si="351"/>
        <v>200.58398450000001</v>
      </c>
      <c r="EB184" s="26">
        <f>IF(EB183=0,IF($B183&gt;=$DK$14*EA183,1,0),IF($B183&lt;EA183*$DK$16,0,1))</f>
        <v>1</v>
      </c>
      <c r="EC184" s="23">
        <f t="shared" ref="EC184:EC247" si="408">IF(EB184=1,$D184,$C184)</f>
        <v>8.3472284536697083E-2</v>
      </c>
      <c r="ED184" s="27">
        <f t="shared" ref="ED184:ED247" si="409">ED183*(1+EC184)</f>
        <v>3.2455950806791671</v>
      </c>
      <c r="EE184" s="27">
        <f t="shared" ca="1" si="323"/>
        <v>0</v>
      </c>
      <c r="EF184" s="43">
        <f t="shared" ca="1" si="324"/>
        <v>0</v>
      </c>
      <c r="EG184" s="25">
        <f t="shared" si="352"/>
        <v>210.36454699999999</v>
      </c>
      <c r="EH184" s="34">
        <f t="shared" ref="EH184:EH247" si="410">(DJ184+DP184+DV184+EB184)/4</f>
        <v>1</v>
      </c>
      <c r="EI184" s="23">
        <f t="shared" ref="EI184:EI247" si="411">(DK184+DQ184+DW184+EC184)/4</f>
        <v>8.3472284536697083E-2</v>
      </c>
      <c r="EJ184" s="27">
        <f t="shared" ref="EJ184:EJ247" si="412">EJ183*(1+EI184)</f>
        <v>2.8873803315138842</v>
      </c>
      <c r="EK184" s="27">
        <f t="shared" ca="1" si="325"/>
        <v>0</v>
      </c>
      <c r="EL184" s="43">
        <f t="shared" ca="1" si="326"/>
        <v>0</v>
      </c>
      <c r="EM184" s="47"/>
      <c r="EN184" s="47"/>
      <c r="EO184" s="47"/>
      <c r="EP184" s="47"/>
      <c r="EQ184" s="47"/>
      <c r="ER184" s="47"/>
      <c r="ES184" s="47"/>
      <c r="ET184" s="47"/>
      <c r="EU184" s="47"/>
      <c r="EV184" s="47"/>
      <c r="EW184" s="47"/>
      <c r="EX184" s="47"/>
      <c r="EY184" s="47"/>
      <c r="EZ184" s="47"/>
      <c r="FA184" s="25">
        <f t="shared" si="353"/>
        <v>210.36454699999999</v>
      </c>
      <c r="FB184" s="26">
        <f t="shared" ref="FB184:FB247" si="413">IF($B183&gt;=FA183,1,0)</f>
        <v>1</v>
      </c>
      <c r="FC184" s="23">
        <f t="shared" ref="FC184:FC247" si="414">IF(FB184=1,$D184,-$D184)</f>
        <v>8.3472284536697083E-2</v>
      </c>
      <c r="FD184" s="27">
        <f t="shared" ref="FD184:FD247" si="415">FD183*(1+FC184)</f>
        <v>2.5453237643916427</v>
      </c>
      <c r="FE184" s="27">
        <f t="shared" ca="1" si="327"/>
        <v>0</v>
      </c>
      <c r="FF184" s="43">
        <f t="shared" ca="1" si="328"/>
        <v>0</v>
      </c>
      <c r="FG184" s="25">
        <f t="shared" si="354"/>
        <v>210.36454699999999</v>
      </c>
      <c r="FH184" s="26">
        <f t="shared" ref="FH184:FH247" si="416">IF(FH183=0,IF($B183&gt;=1.1*FG183,1,0),IF($B183&gt;=FG183,1,0))</f>
        <v>0</v>
      </c>
      <c r="FI184" s="23">
        <f t="shared" ref="FI184:FI247" si="417">IF(FH184=1,$D184,$C184)</f>
        <v>1.2233969775730769E-2</v>
      </c>
      <c r="FJ184" s="27">
        <f t="shared" ref="FJ184:FJ247" si="418">FJ183*(1+FI184)</f>
        <v>2.7901928021996887</v>
      </c>
      <c r="FK184" s="27">
        <f t="shared" ca="1" si="329"/>
        <v>0</v>
      </c>
      <c r="FL184" s="43">
        <f t="shared" ca="1" si="330"/>
        <v>0</v>
      </c>
      <c r="FM184" s="47"/>
      <c r="FN184" s="47"/>
    </row>
    <row r="185" spans="1:170" x14ac:dyDescent="0.2">
      <c r="A185" s="30">
        <v>30285</v>
      </c>
      <c r="B185" s="34">
        <v>242.51627999999999</v>
      </c>
      <c r="C185" s="23">
        <v>1.155348744237239E-2</v>
      </c>
      <c r="D185" s="24">
        <f t="shared" si="282"/>
        <v>-3.8129017573655943E-3</v>
      </c>
      <c r="E185" s="25" t="e">
        <f>#N/A</f>
        <v>#N/A</v>
      </c>
      <c r="F185" s="26">
        <v>1</v>
      </c>
      <c r="G185" s="23">
        <f t="shared" si="355"/>
        <v>-3.8129017573655943E-3</v>
      </c>
      <c r="H185" s="27">
        <f t="shared" si="356"/>
        <v>2.7563648431932615</v>
      </c>
      <c r="I185" s="27">
        <f t="shared" ca="1" si="283"/>
        <v>-3.8129017573655943E-3</v>
      </c>
      <c r="J185" s="43">
        <f t="shared" ca="1" si="284"/>
        <v>0</v>
      </c>
      <c r="K185" s="25" t="e">
        <f>#N/A</f>
        <v>#N/A</v>
      </c>
      <c r="L185" s="26">
        <v>0</v>
      </c>
      <c r="M185" s="23">
        <f t="shared" si="357"/>
        <v>1.155348744237239E-2</v>
      </c>
      <c r="N185" s="27">
        <f t="shared" si="358"/>
        <v>2.0981148832186007</v>
      </c>
      <c r="O185" s="27">
        <f t="shared" ca="1" si="285"/>
        <v>0</v>
      </c>
      <c r="P185" s="43">
        <f t="shared" ca="1" si="286"/>
        <v>0</v>
      </c>
      <c r="Q185" s="25">
        <f t="shared" si="331"/>
        <v>214.67556499999995</v>
      </c>
      <c r="R185" s="26">
        <f t="shared" si="359"/>
        <v>1</v>
      </c>
      <c r="S185" s="23">
        <f t="shared" si="360"/>
        <v>-3.8129017573655943E-3</v>
      </c>
      <c r="T185" s="27">
        <f t="shared" si="361"/>
        <v>3.2169906935175785</v>
      </c>
      <c r="U185" s="27">
        <f t="shared" ca="1" si="287"/>
        <v>-3.8129017573657054E-3</v>
      </c>
      <c r="V185" s="43">
        <f t="shared" ca="1" si="288"/>
        <v>0</v>
      </c>
      <c r="W185" s="25">
        <f t="shared" si="332"/>
        <v>242.98039499999999</v>
      </c>
      <c r="X185" s="26">
        <f t="shared" si="362"/>
        <v>1</v>
      </c>
      <c r="Y185" s="23">
        <f t="shared" si="363"/>
        <v>-3.8129017573655943E-3</v>
      </c>
      <c r="Z185" s="27">
        <f t="shared" si="364"/>
        <v>2.3245151152600565</v>
      </c>
      <c r="AA185" s="27">
        <f t="shared" ca="1" si="289"/>
        <v>-3.8129017573655943E-3</v>
      </c>
      <c r="AB185" s="43">
        <f t="shared" ca="1" si="290"/>
        <v>0</v>
      </c>
      <c r="AC185" s="25">
        <f t="shared" si="333"/>
        <v>228.07489600000002</v>
      </c>
      <c r="AD185" s="26">
        <f t="shared" si="365"/>
        <v>1</v>
      </c>
      <c r="AE185" s="23">
        <f t="shared" si="366"/>
        <v>-3.8129017573655943E-3</v>
      </c>
      <c r="AF185" s="27">
        <f t="shared" si="367"/>
        <v>1.8374587490613123</v>
      </c>
      <c r="AG185" s="27">
        <f t="shared" ca="1" si="291"/>
        <v>-3.8129017573655943E-3</v>
      </c>
      <c r="AH185" s="43">
        <f t="shared" ca="1" si="292"/>
        <v>0</v>
      </c>
      <c r="AI185" s="25">
        <f t="shared" si="334"/>
        <v>214.67556499999995</v>
      </c>
      <c r="AJ185" s="26">
        <f t="shared" si="368"/>
        <v>1</v>
      </c>
      <c r="AK185" s="23">
        <f t="shared" si="369"/>
        <v>-3.8129017573655943E-3</v>
      </c>
      <c r="AL185" s="27">
        <f t="shared" si="370"/>
        <v>3.2169906935175785</v>
      </c>
      <c r="AM185" s="27">
        <f t="shared" ca="1" si="293"/>
        <v>-3.8129017573657054E-3</v>
      </c>
      <c r="AN185" s="43">
        <f t="shared" ca="1" si="294"/>
        <v>0</v>
      </c>
      <c r="AO185" s="25">
        <f t="shared" si="335"/>
        <v>214.67556499999995</v>
      </c>
      <c r="AP185" s="34">
        <f t="shared" si="371"/>
        <v>1</v>
      </c>
      <c r="AQ185" s="23">
        <f t="shared" si="372"/>
        <v>-3.8129017573655943E-3</v>
      </c>
      <c r="AR185" s="27">
        <f t="shared" si="373"/>
        <v>2.4215546989188517</v>
      </c>
      <c r="AS185" s="27">
        <f t="shared" ca="1" si="295"/>
        <v>-3.8129017573655943E-3</v>
      </c>
      <c r="AT185" s="43">
        <f t="shared" ca="1" si="296"/>
        <v>0</v>
      </c>
      <c r="AU185" s="25">
        <f t="shared" si="336"/>
        <v>228.07489600000002</v>
      </c>
      <c r="AV185" s="26">
        <f t="shared" si="374"/>
        <v>1</v>
      </c>
      <c r="AW185" s="23">
        <f t="shared" si="375"/>
        <v>-3.8129017573655943E-3</v>
      </c>
      <c r="AX185" s="27">
        <f t="shared" si="376"/>
        <v>1.9153135899363425</v>
      </c>
      <c r="AY185" s="27">
        <f t="shared" ca="1" si="297"/>
        <v>-3.8129017573655943E-3</v>
      </c>
      <c r="AZ185" s="43">
        <f t="shared" ca="1" si="298"/>
        <v>0</v>
      </c>
      <c r="BA185" s="25">
        <f t="shared" si="337"/>
        <v>228.07489600000002</v>
      </c>
      <c r="BB185" s="26">
        <f t="shared" si="377"/>
        <v>1</v>
      </c>
      <c r="BC185" s="23">
        <f t="shared" si="378"/>
        <v>-3.8129017573655943E-3</v>
      </c>
      <c r="BD185" s="27">
        <f t="shared" si="379"/>
        <v>3.156950130654987</v>
      </c>
      <c r="BE185" s="27">
        <f t="shared" ca="1" si="299"/>
        <v>-3.8129017573655943E-3</v>
      </c>
      <c r="BF185" s="43">
        <f t="shared" ca="1" si="300"/>
        <v>0</v>
      </c>
      <c r="BG185" s="25">
        <f t="shared" si="338"/>
        <v>214.67556499999995</v>
      </c>
      <c r="BH185" s="26">
        <f t="shared" si="380"/>
        <v>1</v>
      </c>
      <c r="BI185" s="23">
        <f t="shared" si="381"/>
        <v>-3.8129017573655943E-3</v>
      </c>
      <c r="BJ185" s="27">
        <f t="shared" si="382"/>
        <v>3.5243853751405321</v>
      </c>
      <c r="BK185" s="27">
        <f t="shared" ca="1" si="301"/>
        <v>-3.8129017573655943E-3</v>
      </c>
      <c r="BL185" s="43">
        <f t="shared" ca="1" si="302"/>
        <v>0</v>
      </c>
      <c r="BM185" s="25">
        <f t="shared" si="339"/>
        <v>224.82982500000003</v>
      </c>
      <c r="BN185" s="26">
        <f t="shared" si="383"/>
        <v>1</v>
      </c>
      <c r="BO185" s="23">
        <f t="shared" si="384"/>
        <v>-3.8129017573655943E-3</v>
      </c>
      <c r="BP185" s="27">
        <f t="shared" si="385"/>
        <v>3.6445924278041679</v>
      </c>
      <c r="BQ185" s="27">
        <f t="shared" ca="1" si="303"/>
        <v>-3.8129017573655943E-3</v>
      </c>
      <c r="BR185" s="43">
        <f t="shared" ca="1" si="304"/>
        <v>0</v>
      </c>
      <c r="BS185" s="25">
        <f t="shared" si="340"/>
        <v>214.67556499999995</v>
      </c>
      <c r="BT185" s="34">
        <f t="shared" si="386"/>
        <v>1</v>
      </c>
      <c r="BU185" s="23">
        <f t="shared" si="387"/>
        <v>-3.8129017573655943E-3</v>
      </c>
      <c r="BV185" s="27">
        <f t="shared" si="388"/>
        <v>2.9907550938291845</v>
      </c>
      <c r="BW185" s="27">
        <f t="shared" ca="1" si="305"/>
        <v>-3.8129017573655943E-3</v>
      </c>
      <c r="BX185" s="43">
        <f t="shared" ca="1" si="306"/>
        <v>0</v>
      </c>
      <c r="BY185" s="25">
        <f t="shared" si="341"/>
        <v>242.98039499999999</v>
      </c>
      <c r="BZ185" s="50">
        <f>IF($B184&gt;=BY184,MIN(1,1/$CA$15+BZ184),0)</f>
        <v>1</v>
      </c>
      <c r="CA185" s="23">
        <f t="shared" si="389"/>
        <v>-3.8129017573655943E-3</v>
      </c>
      <c r="CB185" s="27">
        <f t="shared" si="390"/>
        <v>2.005284722359042</v>
      </c>
      <c r="CC185" s="27">
        <f t="shared" ca="1" si="307"/>
        <v>-3.8129017573655943E-3</v>
      </c>
      <c r="CD185" s="43">
        <f t="shared" ca="1" si="308"/>
        <v>0</v>
      </c>
      <c r="CE185" s="25">
        <f t="shared" si="342"/>
        <v>228.07489600000002</v>
      </c>
      <c r="CF185" s="34">
        <f>IF($B184&gt;=CE184,MIN(1,1/$CA$15+CF184),0)</f>
        <v>1</v>
      </c>
      <c r="CG185" s="23">
        <f t="shared" si="391"/>
        <v>-3.8129017573655943E-3</v>
      </c>
      <c r="CH185" s="27">
        <f t="shared" si="392"/>
        <v>1.8173844732121274</v>
      </c>
      <c r="CI185" s="27">
        <f t="shared" ca="1" si="309"/>
        <v>-3.8129017573655943E-3</v>
      </c>
      <c r="CJ185" s="43">
        <f t="shared" ca="1" si="310"/>
        <v>0</v>
      </c>
      <c r="CK185" s="25">
        <f t="shared" si="343"/>
        <v>214.67556499999995</v>
      </c>
      <c r="CL185" s="34">
        <f>IF($B184&gt;=CK184,MIN(1,1/$CA$15+CL184),0)</f>
        <v>1</v>
      </c>
      <c r="CM185" s="23">
        <f t="shared" si="393"/>
        <v>-3.8129017573655943E-3</v>
      </c>
      <c r="CN185" s="27">
        <f t="shared" si="394"/>
        <v>2.8949818210302767</v>
      </c>
      <c r="CO185" s="27">
        <f t="shared" ca="1" si="311"/>
        <v>-3.8129017573655943E-3</v>
      </c>
      <c r="CP185" s="43">
        <f t="shared" ca="1" si="312"/>
        <v>0</v>
      </c>
      <c r="CQ185" s="25">
        <f t="shared" si="344"/>
        <v>203.90140950000003</v>
      </c>
      <c r="CR185" s="34">
        <f>IF($B184&gt;=CQ184,MIN(1,1/$CA$15+CR184),0)</f>
        <v>1</v>
      </c>
      <c r="CS185" s="23">
        <f t="shared" si="395"/>
        <v>-3.8129017573655943E-3</v>
      </c>
      <c r="CT185" s="27">
        <f t="shared" si="396"/>
        <v>3.0178753541679417</v>
      </c>
      <c r="CU185" s="27">
        <f t="shared" ca="1" si="313"/>
        <v>-3.8129017573655943E-3</v>
      </c>
      <c r="CV185" s="43">
        <f t="shared" ca="1" si="314"/>
        <v>0</v>
      </c>
      <c r="CW185" s="25">
        <f t="shared" si="345"/>
        <v>214.67556499999995</v>
      </c>
      <c r="CX185" s="34">
        <f t="shared" si="397"/>
        <v>1</v>
      </c>
      <c r="CY185" s="23">
        <f t="shared" si="398"/>
        <v>-3.8129017573655943E-3</v>
      </c>
      <c r="CZ185" s="27">
        <f t="shared" si="399"/>
        <v>2.4063095947688287</v>
      </c>
      <c r="DA185" s="27">
        <f t="shared" ca="1" si="315"/>
        <v>-3.8129017573654833E-3</v>
      </c>
      <c r="DB185" s="43">
        <f t="shared" ca="1" si="316"/>
        <v>0</v>
      </c>
      <c r="DC185" s="25">
        <f t="shared" si="346"/>
        <v>214.67556499999995</v>
      </c>
      <c r="DD185" s="34">
        <f t="shared" si="347"/>
        <v>1</v>
      </c>
      <c r="DE185" s="23">
        <f t="shared" si="400"/>
        <v>-3.8129017573655943E-3</v>
      </c>
      <c r="DF185" s="27">
        <f t="shared" si="401"/>
        <v>2.60006089071118</v>
      </c>
      <c r="DG185" s="27">
        <f t="shared" ca="1" si="280"/>
        <v>-3.8129017573655943E-3</v>
      </c>
      <c r="DH185" s="43">
        <f t="shared" ca="1" si="281"/>
        <v>0</v>
      </c>
      <c r="DI185" s="25">
        <f t="shared" si="348"/>
        <v>242.98039499999999</v>
      </c>
      <c r="DJ185" s="26">
        <f>IF(DJ184=0,IF($B184&gt;=$DK$14*DI184,1,0),IF($B184&lt;DI184*$DK$16,0,1))</f>
        <v>1</v>
      </c>
      <c r="DK185" s="23">
        <f t="shared" si="402"/>
        <v>-3.8129017573655943E-3</v>
      </c>
      <c r="DL185" s="27">
        <f t="shared" si="403"/>
        <v>3.2374670135264294</v>
      </c>
      <c r="DM185" s="27">
        <f t="shared" ca="1" si="317"/>
        <v>-3.8129017573655943E-3</v>
      </c>
      <c r="DN185" s="43">
        <f t="shared" ca="1" si="318"/>
        <v>0</v>
      </c>
      <c r="DO185" s="25">
        <f t="shared" si="349"/>
        <v>228.07489600000002</v>
      </c>
      <c r="DP185" s="26">
        <f>IF(DP184=0,IF($B184&gt;=$DK$14*DO184,1,0),IF($B184&lt;DO184*$DK$16,0,1))</f>
        <v>1</v>
      </c>
      <c r="DQ185" s="23">
        <f t="shared" si="404"/>
        <v>-3.8129017573655943E-3</v>
      </c>
      <c r="DR185" s="27">
        <f t="shared" si="405"/>
        <v>2.0459335469832252</v>
      </c>
      <c r="DS185" s="27">
        <f t="shared" ca="1" si="319"/>
        <v>-3.8129017573655943E-3</v>
      </c>
      <c r="DT185" s="43">
        <f t="shared" ca="1" si="320"/>
        <v>0</v>
      </c>
      <c r="DU185" s="25">
        <f t="shared" si="350"/>
        <v>214.67556499999995</v>
      </c>
      <c r="DV185" s="26">
        <f>IF(DV184=0,IF($B184&gt;=$DK$14*DU184,1,0),IF($B184&lt;DU184*$DK$16,0,1))</f>
        <v>1</v>
      </c>
      <c r="DW185" s="23">
        <f t="shared" si="406"/>
        <v>-3.8129017573655943E-3</v>
      </c>
      <c r="DX185" s="27">
        <f t="shared" si="407"/>
        <v>3.0490689758055809</v>
      </c>
      <c r="DY185" s="27">
        <f t="shared" ca="1" si="321"/>
        <v>-3.8129017573655943E-3</v>
      </c>
      <c r="DZ185" s="43">
        <f t="shared" ca="1" si="322"/>
        <v>0</v>
      </c>
      <c r="EA185" s="25">
        <f t="shared" si="351"/>
        <v>203.90140950000003</v>
      </c>
      <c r="EB185" s="26">
        <f>IF(EB184=0,IF($B184&gt;=$DK$14*EA184,1,0),IF($B184&lt;EA184*$DK$16,0,1))</f>
        <v>1</v>
      </c>
      <c r="EC185" s="23">
        <f t="shared" si="408"/>
        <v>-3.8129017573655943E-3</v>
      </c>
      <c r="ED185" s="27">
        <f t="shared" si="409"/>
        <v>3.2332199454923485</v>
      </c>
      <c r="EE185" s="27">
        <f t="shared" ca="1" si="323"/>
        <v>-3.8129017573655943E-3</v>
      </c>
      <c r="EF185" s="43">
        <f t="shared" ca="1" si="324"/>
        <v>0</v>
      </c>
      <c r="EG185" s="25">
        <f t="shared" si="352"/>
        <v>214.67556499999995</v>
      </c>
      <c r="EH185" s="34">
        <f t="shared" si="410"/>
        <v>1</v>
      </c>
      <c r="EI185" s="23">
        <f t="shared" si="411"/>
        <v>-3.8129017573655943E-3</v>
      </c>
      <c r="EJ185" s="27">
        <f t="shared" si="412"/>
        <v>2.8763710339736721</v>
      </c>
      <c r="EK185" s="27">
        <f t="shared" ca="1" si="325"/>
        <v>-3.8129017573655943E-3</v>
      </c>
      <c r="EL185" s="43">
        <f t="shared" ca="1" si="326"/>
        <v>0</v>
      </c>
      <c r="EM185" s="47"/>
      <c r="EN185" s="47"/>
      <c r="EO185" s="47"/>
      <c r="EP185" s="47"/>
      <c r="EQ185" s="47"/>
      <c r="ER185" s="47"/>
      <c r="ES185" s="47"/>
      <c r="ET185" s="47"/>
      <c r="EU185" s="47"/>
      <c r="EV185" s="47"/>
      <c r="EW185" s="47"/>
      <c r="EX185" s="47"/>
      <c r="EY185" s="47"/>
      <c r="EZ185" s="47"/>
      <c r="FA185" s="25">
        <f t="shared" si="353"/>
        <v>214.67556499999995</v>
      </c>
      <c r="FB185" s="26">
        <f t="shared" si="413"/>
        <v>1</v>
      </c>
      <c r="FC185" s="23">
        <f t="shared" si="414"/>
        <v>-3.8129017573655943E-3</v>
      </c>
      <c r="FD185" s="27">
        <f t="shared" si="415"/>
        <v>2.5356186949373294</v>
      </c>
      <c r="FE185" s="27">
        <f t="shared" ca="1" si="327"/>
        <v>-3.8129017573655943E-3</v>
      </c>
      <c r="FF185" s="43">
        <f t="shared" ca="1" si="328"/>
        <v>0</v>
      </c>
      <c r="FG185" s="25">
        <f t="shared" si="354"/>
        <v>214.67556499999995</v>
      </c>
      <c r="FH185" s="26">
        <f t="shared" si="416"/>
        <v>1</v>
      </c>
      <c r="FI185" s="23">
        <f t="shared" si="417"/>
        <v>-3.8129017573655943E-3</v>
      </c>
      <c r="FJ185" s="27">
        <f t="shared" si="418"/>
        <v>2.7795540711607925</v>
      </c>
      <c r="FK185" s="27">
        <f t="shared" ca="1" si="329"/>
        <v>-3.8129017573657054E-3</v>
      </c>
      <c r="FL185" s="43">
        <f t="shared" ca="1" si="330"/>
        <v>0</v>
      </c>
      <c r="FM185" s="47"/>
      <c r="FN185" s="47"/>
    </row>
    <row r="186" spans="1:170" x14ac:dyDescent="0.2">
      <c r="A186" s="30">
        <v>30316</v>
      </c>
      <c r="B186" s="34">
        <v>245.31585000000001</v>
      </c>
      <c r="C186" s="23">
        <v>1.1251883295566145E-2</v>
      </c>
      <c r="D186" s="24">
        <f t="shared" si="282"/>
        <v>1.1543843572068724E-2</v>
      </c>
      <c r="E186" s="25" t="e">
        <f>#N/A</f>
        <v>#N/A</v>
      </c>
      <c r="F186" s="26">
        <v>1</v>
      </c>
      <c r="G186" s="23">
        <f t="shared" si="355"/>
        <v>1.1543843572068724E-2</v>
      </c>
      <c r="H186" s="27">
        <f t="shared" si="356"/>
        <v>2.7881838877706344</v>
      </c>
      <c r="I186" s="27">
        <f t="shared" ca="1" si="283"/>
        <v>0</v>
      </c>
      <c r="J186" s="43">
        <f t="shared" ca="1" si="284"/>
        <v>0</v>
      </c>
      <c r="K186" s="25" t="e">
        <f>#N/A</f>
        <v>#N/A</v>
      </c>
      <c r="L186" s="26">
        <v>0</v>
      </c>
      <c r="M186" s="23">
        <f t="shared" si="357"/>
        <v>1.1251883295566145E-2</v>
      </c>
      <c r="N186" s="27">
        <f t="shared" si="358"/>
        <v>2.1217226270252669</v>
      </c>
      <c r="O186" s="27">
        <f t="shared" ca="1" si="285"/>
        <v>0</v>
      </c>
      <c r="P186" s="43">
        <f t="shared" ca="1" si="286"/>
        <v>0</v>
      </c>
      <c r="Q186" s="25">
        <f t="shared" si="331"/>
        <v>220.321313</v>
      </c>
      <c r="R186" s="26">
        <f t="shared" si="359"/>
        <v>1</v>
      </c>
      <c r="S186" s="23">
        <f t="shared" si="360"/>
        <v>1.1543843572068724E-2</v>
      </c>
      <c r="T186" s="27">
        <f t="shared" si="361"/>
        <v>3.2541271308563462</v>
      </c>
      <c r="U186" s="27">
        <f t="shared" ca="1" si="287"/>
        <v>0</v>
      </c>
      <c r="V186" s="43">
        <f t="shared" ca="1" si="288"/>
        <v>0</v>
      </c>
      <c r="W186" s="25">
        <f t="shared" si="332"/>
        <v>243.916065</v>
      </c>
      <c r="X186" s="26">
        <f t="shared" si="362"/>
        <v>0</v>
      </c>
      <c r="Y186" s="23">
        <f t="shared" si="363"/>
        <v>1.1251883295566145E-2</v>
      </c>
      <c r="Z186" s="27">
        <f t="shared" si="364"/>
        <v>2.350670288055742</v>
      </c>
      <c r="AA186" s="27">
        <f t="shared" ca="1" si="289"/>
        <v>0</v>
      </c>
      <c r="AB186" s="43">
        <f t="shared" ca="1" si="290"/>
        <v>0</v>
      </c>
      <c r="AC186" s="25">
        <f t="shared" si="333"/>
        <v>235.73092400000002</v>
      </c>
      <c r="AD186" s="26">
        <f t="shared" si="365"/>
        <v>1</v>
      </c>
      <c r="AE186" s="23">
        <f t="shared" si="366"/>
        <v>1.1543843572068724E-2</v>
      </c>
      <c r="AF186" s="27">
        <f t="shared" si="367"/>
        <v>1.8586700854306053</v>
      </c>
      <c r="AG186" s="27">
        <f t="shared" ca="1" si="291"/>
        <v>0</v>
      </c>
      <c r="AH186" s="43">
        <f t="shared" ca="1" si="292"/>
        <v>0</v>
      </c>
      <c r="AI186" s="25">
        <f t="shared" si="334"/>
        <v>220.321313</v>
      </c>
      <c r="AJ186" s="26">
        <f t="shared" si="368"/>
        <v>1</v>
      </c>
      <c r="AK186" s="23">
        <f t="shared" si="369"/>
        <v>1.1543843572068724E-2</v>
      </c>
      <c r="AL186" s="27">
        <f t="shared" si="370"/>
        <v>3.2541271308563462</v>
      </c>
      <c r="AM186" s="27">
        <f t="shared" ca="1" si="293"/>
        <v>0</v>
      </c>
      <c r="AN186" s="43">
        <f t="shared" ca="1" si="294"/>
        <v>0</v>
      </c>
      <c r="AO186" s="25">
        <f t="shared" si="335"/>
        <v>220.321313</v>
      </c>
      <c r="AP186" s="34">
        <f t="shared" si="371"/>
        <v>0.66666666666666663</v>
      </c>
      <c r="AQ186" s="23">
        <f t="shared" si="372"/>
        <v>1.1446523479901197E-2</v>
      </c>
      <c r="AR186" s="27">
        <f t="shared" si="373"/>
        <v>2.4492730816378914</v>
      </c>
      <c r="AS186" s="27">
        <f t="shared" ca="1" si="295"/>
        <v>0</v>
      </c>
      <c r="AT186" s="43">
        <f t="shared" ca="1" si="296"/>
        <v>0</v>
      </c>
      <c r="AU186" s="25">
        <f t="shared" si="336"/>
        <v>235.73092400000002</v>
      </c>
      <c r="AV186" s="26">
        <f t="shared" si="374"/>
        <v>1</v>
      </c>
      <c r="AW186" s="23">
        <f t="shared" si="375"/>
        <v>1.1543843572068724E-2</v>
      </c>
      <c r="AX186" s="27">
        <f t="shared" si="376"/>
        <v>1.9374236704100249</v>
      </c>
      <c r="AY186" s="27">
        <f t="shared" ca="1" si="297"/>
        <v>0</v>
      </c>
      <c r="AZ186" s="43">
        <f t="shared" ca="1" si="298"/>
        <v>0</v>
      </c>
      <c r="BA186" s="25">
        <f t="shared" si="337"/>
        <v>235.73092400000002</v>
      </c>
      <c r="BB186" s="26">
        <f t="shared" si="377"/>
        <v>1</v>
      </c>
      <c r="BC186" s="23">
        <f t="shared" si="378"/>
        <v>1.1543843572068724E-2</v>
      </c>
      <c r="BD186" s="27">
        <f t="shared" si="379"/>
        <v>3.1933934691280901</v>
      </c>
      <c r="BE186" s="27">
        <f t="shared" ca="1" si="299"/>
        <v>0</v>
      </c>
      <c r="BF186" s="43">
        <f t="shared" ca="1" si="300"/>
        <v>0</v>
      </c>
      <c r="BG186" s="25">
        <f t="shared" si="338"/>
        <v>220.321313</v>
      </c>
      <c r="BH186" s="26">
        <f t="shared" si="380"/>
        <v>1</v>
      </c>
      <c r="BI186" s="23">
        <f t="shared" si="381"/>
        <v>1.1543843572068724E-2</v>
      </c>
      <c r="BJ186" s="27">
        <f t="shared" si="382"/>
        <v>3.565070328598841</v>
      </c>
      <c r="BK186" s="27">
        <f t="shared" ca="1" si="301"/>
        <v>0</v>
      </c>
      <c r="BL186" s="43">
        <f t="shared" ca="1" si="302"/>
        <v>0</v>
      </c>
      <c r="BM186" s="25">
        <f t="shared" si="339"/>
        <v>230.94838833333336</v>
      </c>
      <c r="BN186" s="26">
        <f t="shared" si="383"/>
        <v>1</v>
      </c>
      <c r="BO186" s="23">
        <f t="shared" si="384"/>
        <v>1.1543843572068724E-2</v>
      </c>
      <c r="BP186" s="27">
        <f t="shared" si="385"/>
        <v>3.6866650326746853</v>
      </c>
      <c r="BQ186" s="27">
        <f t="shared" ca="1" si="303"/>
        <v>0</v>
      </c>
      <c r="BR186" s="43">
        <f t="shared" ca="1" si="304"/>
        <v>0</v>
      </c>
      <c r="BS186" s="25">
        <f t="shared" si="340"/>
        <v>220.321313</v>
      </c>
      <c r="BT186" s="34">
        <f t="shared" si="386"/>
        <v>1</v>
      </c>
      <c r="BU186" s="23">
        <f t="shared" si="387"/>
        <v>1.1543843572068724E-2</v>
      </c>
      <c r="BV186" s="27">
        <f t="shared" si="388"/>
        <v>3.0252799027947161</v>
      </c>
      <c r="BW186" s="27">
        <f t="shared" ca="1" si="305"/>
        <v>0</v>
      </c>
      <c r="BX186" s="43">
        <f t="shared" ca="1" si="306"/>
        <v>0</v>
      </c>
      <c r="BY186" s="25">
        <f t="shared" si="341"/>
        <v>243.916065</v>
      </c>
      <c r="BZ186" s="50">
        <f>IF($B185&gt;=BY185,MIN(1,1/$CA$15+BZ185),0)</f>
        <v>0</v>
      </c>
      <c r="CA186" s="23">
        <f t="shared" si="389"/>
        <v>1.1251883295566145E-2</v>
      </c>
      <c r="CB186" s="27">
        <f t="shared" si="390"/>
        <v>2.0278479520294077</v>
      </c>
      <c r="CC186" s="27">
        <f t="shared" ca="1" si="307"/>
        <v>0</v>
      </c>
      <c r="CD186" s="43">
        <f t="shared" ca="1" si="308"/>
        <v>0</v>
      </c>
      <c r="CE186" s="25">
        <f t="shared" si="342"/>
        <v>235.73092400000002</v>
      </c>
      <c r="CF186" s="34">
        <f>IF($B185&gt;=CE185,MIN(1,1/$CA$15+CF185),0)</f>
        <v>1</v>
      </c>
      <c r="CG186" s="23">
        <f t="shared" si="391"/>
        <v>1.1543843572068724E-2</v>
      </c>
      <c r="CH186" s="27">
        <f t="shared" si="392"/>
        <v>1.8383640752811947</v>
      </c>
      <c r="CI186" s="27">
        <f t="shared" ca="1" si="309"/>
        <v>0</v>
      </c>
      <c r="CJ186" s="43">
        <f t="shared" ca="1" si="310"/>
        <v>0</v>
      </c>
      <c r="CK186" s="25">
        <f t="shared" si="343"/>
        <v>220.321313</v>
      </c>
      <c r="CL186" s="34">
        <f>IF($B185&gt;=CK185,MIN(1,1/$CA$15+CL185),0)</f>
        <v>1</v>
      </c>
      <c r="CM186" s="23">
        <f t="shared" si="393"/>
        <v>1.1543843572068724E-2</v>
      </c>
      <c r="CN186" s="27">
        <f t="shared" si="394"/>
        <v>2.9284010383162329</v>
      </c>
      <c r="CO186" s="27">
        <f t="shared" ca="1" si="311"/>
        <v>0</v>
      </c>
      <c r="CP186" s="43">
        <f t="shared" ca="1" si="312"/>
        <v>0</v>
      </c>
      <c r="CQ186" s="25">
        <f t="shared" si="344"/>
        <v>207.13197700000001</v>
      </c>
      <c r="CR186" s="34">
        <f>IF($B185&gt;=CQ185,MIN(1,1/$CA$15+CR185),0)</f>
        <v>1</v>
      </c>
      <c r="CS186" s="23">
        <f t="shared" si="395"/>
        <v>1.1543843572068724E-2</v>
      </c>
      <c r="CT186" s="27">
        <f t="shared" si="396"/>
        <v>3.0527132351764581</v>
      </c>
      <c r="CU186" s="27">
        <f t="shared" ca="1" si="313"/>
        <v>0</v>
      </c>
      <c r="CV186" s="43">
        <f t="shared" ca="1" si="314"/>
        <v>0</v>
      </c>
      <c r="CW186" s="25">
        <f t="shared" si="345"/>
        <v>220.321313</v>
      </c>
      <c r="CX186" s="34">
        <f t="shared" si="397"/>
        <v>0.75</v>
      </c>
      <c r="CY186" s="23">
        <f t="shared" si="398"/>
        <v>1.1470853502943079E-2</v>
      </c>
      <c r="CZ186" s="27">
        <f t="shared" si="399"/>
        <v>2.4339120196131483</v>
      </c>
      <c r="DA186" s="27">
        <f t="shared" ca="1" si="315"/>
        <v>0</v>
      </c>
      <c r="DB186" s="43">
        <f t="shared" ca="1" si="316"/>
        <v>0</v>
      </c>
      <c r="DC186" s="25">
        <f t="shared" si="346"/>
        <v>220.321313</v>
      </c>
      <c r="DD186" s="34">
        <f t="shared" si="347"/>
        <v>0.83333333333333326</v>
      </c>
      <c r="DE186" s="23">
        <f t="shared" si="400"/>
        <v>1.1487073518304332E-2</v>
      </c>
      <c r="DF186" s="27">
        <f t="shared" si="401"/>
        <v>2.6299279813148471</v>
      </c>
      <c r="DG186" s="27">
        <f t="shared" ca="1" si="280"/>
        <v>0</v>
      </c>
      <c r="DH186" s="43">
        <f t="shared" ca="1" si="281"/>
        <v>0</v>
      </c>
      <c r="DI186" s="25">
        <f t="shared" si="348"/>
        <v>243.916065</v>
      </c>
      <c r="DJ186" s="26">
        <f>IF(DJ185=0,IF($B185&gt;=$DK$14*DI185,1,0),IF($B185&lt;DI185*$DK$16,0,1))</f>
        <v>0</v>
      </c>
      <c r="DK186" s="23">
        <f t="shared" si="402"/>
        <v>1.1251883295566145E-2</v>
      </c>
      <c r="DL186" s="27">
        <f t="shared" si="403"/>
        <v>3.273894614535874</v>
      </c>
      <c r="DM186" s="27">
        <f t="shared" ca="1" si="317"/>
        <v>0</v>
      </c>
      <c r="DN186" s="43">
        <f t="shared" ca="1" si="318"/>
        <v>0</v>
      </c>
      <c r="DO186" s="25">
        <f t="shared" si="349"/>
        <v>235.73092400000002</v>
      </c>
      <c r="DP186" s="26">
        <f>IF(DP185=0,IF($B185&gt;=$DK$14*DO185,1,0),IF($B185&lt;DO185*$DK$16,0,1))</f>
        <v>1</v>
      </c>
      <c r="DQ186" s="23">
        <f t="shared" si="404"/>
        <v>1.1543843572068724E-2</v>
      </c>
      <c r="DR186" s="27">
        <f t="shared" si="405"/>
        <v>2.0695514838084472</v>
      </c>
      <c r="DS186" s="27">
        <f t="shared" ca="1" si="319"/>
        <v>0</v>
      </c>
      <c r="DT186" s="43">
        <f t="shared" ca="1" si="320"/>
        <v>0</v>
      </c>
      <c r="DU186" s="25">
        <f t="shared" si="350"/>
        <v>220.321313</v>
      </c>
      <c r="DV186" s="26">
        <f>IF(DV185=0,IF($B185&gt;=$DK$14*DU185,1,0),IF($B185&lt;DU185*$DK$16,0,1))</f>
        <v>1</v>
      </c>
      <c r="DW186" s="23">
        <f t="shared" si="406"/>
        <v>1.1543843572068724E-2</v>
      </c>
      <c r="DX186" s="27">
        <f t="shared" si="407"/>
        <v>3.0842669511027285</v>
      </c>
      <c r="DY186" s="27">
        <f t="shared" ca="1" si="321"/>
        <v>0</v>
      </c>
      <c r="DZ186" s="43">
        <f t="shared" ca="1" si="322"/>
        <v>0</v>
      </c>
      <c r="EA186" s="25">
        <f t="shared" si="351"/>
        <v>207.13197700000001</v>
      </c>
      <c r="EB186" s="26">
        <f>IF(EB185=0,IF($B185&gt;=$DK$14*EA185,1,0),IF($B185&lt;EA185*$DK$16,0,1))</f>
        <v>1</v>
      </c>
      <c r="EC186" s="23">
        <f t="shared" si="408"/>
        <v>1.1543843572068724E-2</v>
      </c>
      <c r="ED186" s="27">
        <f t="shared" si="409"/>
        <v>3.2705437307772045</v>
      </c>
      <c r="EE186" s="27">
        <f t="shared" ca="1" si="323"/>
        <v>0</v>
      </c>
      <c r="EF186" s="43">
        <f t="shared" ca="1" si="324"/>
        <v>0</v>
      </c>
      <c r="EG186" s="25">
        <f t="shared" si="352"/>
        <v>220.321313</v>
      </c>
      <c r="EH186" s="34">
        <f t="shared" si="410"/>
        <v>0.75</v>
      </c>
      <c r="EI186" s="23">
        <f t="shared" si="411"/>
        <v>1.1470853502943079E-2</v>
      </c>
      <c r="EJ186" s="27">
        <f t="shared" si="412"/>
        <v>2.9093654647244929</v>
      </c>
      <c r="EK186" s="27">
        <f t="shared" ca="1" si="325"/>
        <v>0</v>
      </c>
      <c r="EL186" s="43">
        <f t="shared" ca="1" si="326"/>
        <v>0</v>
      </c>
      <c r="EM186" s="47"/>
      <c r="EN186" s="47"/>
      <c r="EO186" s="47"/>
      <c r="EP186" s="47"/>
      <c r="EQ186" s="47"/>
      <c r="ER186" s="47"/>
      <c r="ES186" s="47"/>
      <c r="ET186" s="47"/>
      <c r="EU186" s="47"/>
      <c r="EV186" s="47"/>
      <c r="EW186" s="47"/>
      <c r="EX186" s="47"/>
      <c r="EY186" s="47"/>
      <c r="EZ186" s="47"/>
      <c r="FA186" s="25">
        <f t="shared" si="353"/>
        <v>220.321313</v>
      </c>
      <c r="FB186" s="26">
        <f t="shared" si="413"/>
        <v>1</v>
      </c>
      <c r="FC186" s="23">
        <f t="shared" si="414"/>
        <v>1.1543843572068724E-2</v>
      </c>
      <c r="FD186" s="27">
        <f t="shared" si="415"/>
        <v>2.5648894805100988</v>
      </c>
      <c r="FE186" s="27">
        <f t="shared" ca="1" si="327"/>
        <v>0</v>
      </c>
      <c r="FF186" s="43">
        <f t="shared" ca="1" si="328"/>
        <v>0</v>
      </c>
      <c r="FG186" s="25">
        <f t="shared" si="354"/>
        <v>220.321313</v>
      </c>
      <c r="FH186" s="26">
        <f t="shared" si="416"/>
        <v>1</v>
      </c>
      <c r="FI186" s="23">
        <f t="shared" si="417"/>
        <v>1.1543843572068724E-2</v>
      </c>
      <c r="FJ186" s="27">
        <f t="shared" si="418"/>
        <v>2.8116408085583795</v>
      </c>
      <c r="FK186" s="27">
        <f t="shared" ca="1" si="329"/>
        <v>0</v>
      </c>
      <c r="FL186" s="43">
        <f t="shared" ca="1" si="330"/>
        <v>0</v>
      </c>
      <c r="FM186" s="47"/>
      <c r="FN186" s="47"/>
    </row>
    <row r="187" spans="1:170" x14ac:dyDescent="0.2">
      <c r="A187" s="30">
        <v>30347</v>
      </c>
      <c r="B187" s="34">
        <v>249.03552999999999</v>
      </c>
      <c r="C187" s="23">
        <v>1.0132483344025278E-2</v>
      </c>
      <c r="D187" s="24">
        <f t="shared" si="282"/>
        <v>1.5162819687354112E-2</v>
      </c>
      <c r="E187" s="25" t="e">
        <f>#N/A</f>
        <v>#N/A</v>
      </c>
      <c r="F187" s="26">
        <v>1</v>
      </c>
      <c r="G187" s="23">
        <f t="shared" si="355"/>
        <v>1.5162819687354112E-2</v>
      </c>
      <c r="H187" s="27">
        <f t="shared" si="356"/>
        <v>2.8304606173160867</v>
      </c>
      <c r="I187" s="27">
        <f t="shared" ca="1" si="283"/>
        <v>0</v>
      </c>
      <c r="J187" s="43">
        <f t="shared" ca="1" si="284"/>
        <v>0</v>
      </c>
      <c r="K187" s="25" t="e">
        <f>#N/A</f>
        <v>#N/A</v>
      </c>
      <c r="L187" s="26">
        <v>0</v>
      </c>
      <c r="M187" s="23">
        <f t="shared" si="357"/>
        <v>1.0132483344025278E-2</v>
      </c>
      <c r="N187" s="27">
        <f t="shared" si="358"/>
        <v>2.143220946204242</v>
      </c>
      <c r="O187" s="27">
        <f t="shared" ca="1" si="285"/>
        <v>0</v>
      </c>
      <c r="P187" s="43">
        <f t="shared" ca="1" si="286"/>
        <v>0</v>
      </c>
      <c r="Q187" s="25">
        <f t="shared" si="331"/>
        <v>225.587782</v>
      </c>
      <c r="R187" s="26">
        <f t="shared" si="359"/>
        <v>1</v>
      </c>
      <c r="S187" s="23">
        <f t="shared" si="360"/>
        <v>1.5162819687354112E-2</v>
      </c>
      <c r="T187" s="27">
        <f t="shared" si="361"/>
        <v>3.3034688737812479</v>
      </c>
      <c r="U187" s="27">
        <f t="shared" ca="1" si="287"/>
        <v>0</v>
      </c>
      <c r="V187" s="43">
        <f t="shared" ca="1" si="288"/>
        <v>0</v>
      </c>
      <c r="W187" s="25">
        <f t="shared" si="332"/>
        <v>247.17569</v>
      </c>
      <c r="X187" s="26">
        <f t="shared" si="362"/>
        <v>1</v>
      </c>
      <c r="Y187" s="23">
        <f t="shared" si="363"/>
        <v>1.5162819687354112E-2</v>
      </c>
      <c r="Z187" s="27">
        <f t="shared" si="364"/>
        <v>2.386313077777952</v>
      </c>
      <c r="AA187" s="27">
        <f t="shared" ca="1" si="289"/>
        <v>0</v>
      </c>
      <c r="AB187" s="43">
        <f t="shared" ca="1" si="290"/>
        <v>0</v>
      </c>
      <c r="AC187" s="25">
        <f t="shared" si="333"/>
        <v>241.00027199999994</v>
      </c>
      <c r="AD187" s="26">
        <f t="shared" si="365"/>
        <v>1</v>
      </c>
      <c r="AE187" s="23">
        <f t="shared" si="366"/>
        <v>1.5162819687354112E-2</v>
      </c>
      <c r="AF187" s="27">
        <f t="shared" si="367"/>
        <v>1.8868527647942686</v>
      </c>
      <c r="AG187" s="27">
        <f t="shared" ca="1" si="291"/>
        <v>0</v>
      </c>
      <c r="AH187" s="43">
        <f t="shared" ca="1" si="292"/>
        <v>0</v>
      </c>
      <c r="AI187" s="25">
        <f t="shared" si="334"/>
        <v>225.587782</v>
      </c>
      <c r="AJ187" s="26">
        <f t="shared" si="368"/>
        <v>1</v>
      </c>
      <c r="AK187" s="23">
        <f t="shared" si="369"/>
        <v>1.5162819687354112E-2</v>
      </c>
      <c r="AL187" s="27">
        <f t="shared" si="370"/>
        <v>3.3034688737812479</v>
      </c>
      <c r="AM187" s="27">
        <f t="shared" ca="1" si="293"/>
        <v>0</v>
      </c>
      <c r="AN187" s="43">
        <f t="shared" ca="1" si="294"/>
        <v>0</v>
      </c>
      <c r="AO187" s="25">
        <f t="shared" si="335"/>
        <v>225.587782</v>
      </c>
      <c r="AP187" s="34">
        <f t="shared" si="371"/>
        <v>1</v>
      </c>
      <c r="AQ187" s="23">
        <f t="shared" si="372"/>
        <v>1.5162819687354112E-2</v>
      </c>
      <c r="AR187" s="27">
        <f t="shared" si="373"/>
        <v>2.4864109677398569</v>
      </c>
      <c r="AS187" s="27">
        <f t="shared" ca="1" si="295"/>
        <v>0</v>
      </c>
      <c r="AT187" s="43">
        <f t="shared" ca="1" si="296"/>
        <v>0</v>
      </c>
      <c r="AU187" s="25">
        <f t="shared" si="336"/>
        <v>241.00027199999994</v>
      </c>
      <c r="AV187" s="26">
        <f t="shared" si="374"/>
        <v>1</v>
      </c>
      <c r="AW187" s="23">
        <f t="shared" si="375"/>
        <v>1.5162819687354112E-2</v>
      </c>
      <c r="AX187" s="27">
        <f t="shared" si="376"/>
        <v>1.966800476182464</v>
      </c>
      <c r="AY187" s="27">
        <f t="shared" ca="1" si="297"/>
        <v>0</v>
      </c>
      <c r="AZ187" s="43">
        <f t="shared" ca="1" si="298"/>
        <v>0</v>
      </c>
      <c r="BA187" s="25">
        <f t="shared" si="337"/>
        <v>241.00027199999994</v>
      </c>
      <c r="BB187" s="26">
        <f t="shared" si="377"/>
        <v>1</v>
      </c>
      <c r="BC187" s="23">
        <f t="shared" si="378"/>
        <v>1.5162819687354112E-2</v>
      </c>
      <c r="BD187" s="27">
        <f t="shared" si="379"/>
        <v>3.2418143184912536</v>
      </c>
      <c r="BE187" s="27">
        <f t="shared" ca="1" si="299"/>
        <v>0</v>
      </c>
      <c r="BF187" s="43">
        <f t="shared" ca="1" si="300"/>
        <v>0</v>
      </c>
      <c r="BG187" s="25">
        <f t="shared" si="338"/>
        <v>225.587782</v>
      </c>
      <c r="BH187" s="26">
        <f t="shared" si="380"/>
        <v>1</v>
      </c>
      <c r="BI187" s="23">
        <f t="shared" si="381"/>
        <v>1.5162819687354112E-2</v>
      </c>
      <c r="BJ187" s="27">
        <f t="shared" si="382"/>
        <v>3.6191268471641216</v>
      </c>
      <c r="BK187" s="27">
        <f t="shared" ca="1" si="301"/>
        <v>0</v>
      </c>
      <c r="BL187" s="43">
        <f t="shared" ca="1" si="302"/>
        <v>0</v>
      </c>
      <c r="BM187" s="25">
        <f t="shared" si="339"/>
        <v>237.94835833333332</v>
      </c>
      <c r="BN187" s="26">
        <f t="shared" si="383"/>
        <v>1</v>
      </c>
      <c r="BO187" s="23">
        <f t="shared" si="384"/>
        <v>1.5162819687354112E-2</v>
      </c>
      <c r="BP187" s="27">
        <f t="shared" si="385"/>
        <v>3.7425652698128049</v>
      </c>
      <c r="BQ187" s="27">
        <f t="shared" ca="1" si="303"/>
        <v>0</v>
      </c>
      <c r="BR187" s="43">
        <f t="shared" ca="1" si="304"/>
        <v>0</v>
      </c>
      <c r="BS187" s="25">
        <f t="shared" si="340"/>
        <v>225.587782</v>
      </c>
      <c r="BT187" s="34">
        <f t="shared" si="386"/>
        <v>1</v>
      </c>
      <c r="BU187" s="23">
        <f t="shared" si="387"/>
        <v>1.5162819687354112E-2</v>
      </c>
      <c r="BV187" s="27">
        <f t="shared" si="388"/>
        <v>3.0711516764645688</v>
      </c>
      <c r="BW187" s="27">
        <f t="shared" ca="1" si="305"/>
        <v>0</v>
      </c>
      <c r="BX187" s="43">
        <f t="shared" ca="1" si="306"/>
        <v>0</v>
      </c>
      <c r="BY187" s="25">
        <f t="shared" si="341"/>
        <v>247.17569</v>
      </c>
      <c r="BZ187" s="50">
        <f>IF($B186&gt;=BY186,MIN(1,1/$CA$15+BZ186),0)</f>
        <v>0.5</v>
      </c>
      <c r="CA187" s="23">
        <f t="shared" si="389"/>
        <v>1.0132483344025278E-2</v>
      </c>
      <c r="CB187" s="27">
        <f t="shared" si="390"/>
        <v>2.0483950876275614</v>
      </c>
      <c r="CC187" s="27">
        <f t="shared" ca="1" si="307"/>
        <v>0</v>
      </c>
      <c r="CD187" s="43">
        <f t="shared" ca="1" si="308"/>
        <v>0</v>
      </c>
      <c r="CE187" s="25">
        <f t="shared" si="342"/>
        <v>241.00027199999994</v>
      </c>
      <c r="CF187" s="34">
        <f>IF($B186&gt;=CE186,MIN(1,1/$CA$15+CF186),0)</f>
        <v>1</v>
      </c>
      <c r="CG187" s="23">
        <f t="shared" si="391"/>
        <v>1.5162819687354112E-2</v>
      </c>
      <c r="CH187" s="27">
        <f t="shared" si="392"/>
        <v>1.866238858274393</v>
      </c>
      <c r="CI187" s="27">
        <f t="shared" ca="1" si="309"/>
        <v>0</v>
      </c>
      <c r="CJ187" s="43">
        <f t="shared" ca="1" si="310"/>
        <v>0</v>
      </c>
      <c r="CK187" s="25">
        <f t="shared" si="343"/>
        <v>225.587782</v>
      </c>
      <c r="CL187" s="34">
        <f>IF($B186&gt;=CK186,MIN(1,1/$CA$15+CL186),0)</f>
        <v>1</v>
      </c>
      <c r="CM187" s="23">
        <f t="shared" si="393"/>
        <v>1.5162819687354112E-2</v>
      </c>
      <c r="CN187" s="27">
        <f t="shared" si="394"/>
        <v>2.9728038552324825</v>
      </c>
      <c r="CO187" s="27">
        <f t="shared" ca="1" si="311"/>
        <v>0</v>
      </c>
      <c r="CP187" s="43">
        <f t="shared" ca="1" si="312"/>
        <v>0</v>
      </c>
      <c r="CQ187" s="25">
        <f t="shared" si="344"/>
        <v>210.42787199999998</v>
      </c>
      <c r="CR187" s="34">
        <f>IF($B186&gt;=CQ186,MIN(1,1/$CA$15+CR186),0)</f>
        <v>1</v>
      </c>
      <c r="CS187" s="23">
        <f t="shared" si="395"/>
        <v>1.5162819687354112E-2</v>
      </c>
      <c r="CT187" s="27">
        <f t="shared" si="396"/>
        <v>3.0990009755186381</v>
      </c>
      <c r="CU187" s="27">
        <f t="shared" ca="1" si="313"/>
        <v>0</v>
      </c>
      <c r="CV187" s="43">
        <f t="shared" ca="1" si="314"/>
        <v>0</v>
      </c>
      <c r="CW187" s="25">
        <f t="shared" si="345"/>
        <v>225.587782</v>
      </c>
      <c r="CX187" s="34">
        <f t="shared" si="397"/>
        <v>0.75</v>
      </c>
      <c r="CY187" s="23">
        <f t="shared" si="398"/>
        <v>1.3905235601521904E-2</v>
      </c>
      <c r="CZ187" s="27">
        <f t="shared" si="399"/>
        <v>2.4677561396792451</v>
      </c>
      <c r="DA187" s="27">
        <f t="shared" ca="1" si="315"/>
        <v>0</v>
      </c>
      <c r="DB187" s="43">
        <f t="shared" ca="1" si="316"/>
        <v>0</v>
      </c>
      <c r="DC187" s="25">
        <f t="shared" si="346"/>
        <v>225.587782</v>
      </c>
      <c r="DD187" s="34">
        <f t="shared" si="347"/>
        <v>1</v>
      </c>
      <c r="DE187" s="23">
        <f t="shared" si="400"/>
        <v>1.4743624992076709E-2</v>
      </c>
      <c r="DF187" s="27">
        <f t="shared" si="401"/>
        <v>2.6687026532275224</v>
      </c>
      <c r="DG187" s="27">
        <f t="shared" ca="1" si="280"/>
        <v>0</v>
      </c>
      <c r="DH187" s="43">
        <f t="shared" ca="1" si="281"/>
        <v>0</v>
      </c>
      <c r="DI187" s="25">
        <f t="shared" si="348"/>
        <v>247.17569</v>
      </c>
      <c r="DJ187" s="26">
        <f>IF(DJ186=0,IF($B186&gt;=$DK$14*DI186,1,0),IF($B186&lt;DI186*$DK$16,0,1))</f>
        <v>0</v>
      </c>
      <c r="DK187" s="23">
        <f t="shared" si="402"/>
        <v>1.0132483344025278E-2</v>
      </c>
      <c r="DL187" s="27">
        <f t="shared" si="403"/>
        <v>3.3070672971877531</v>
      </c>
      <c r="DM187" s="27">
        <f t="shared" ca="1" si="317"/>
        <v>0</v>
      </c>
      <c r="DN187" s="43">
        <f t="shared" ca="1" si="318"/>
        <v>0</v>
      </c>
      <c r="DO187" s="25">
        <f t="shared" si="349"/>
        <v>241.00027199999994</v>
      </c>
      <c r="DP187" s="26">
        <f>IF(DP186=0,IF($B186&gt;=$DK$14*DO186,1,0),IF($B186&lt;DO186*$DK$16,0,1))</f>
        <v>1</v>
      </c>
      <c r="DQ187" s="23">
        <f t="shared" si="404"/>
        <v>1.5162819687354112E-2</v>
      </c>
      <c r="DR187" s="27">
        <f t="shared" si="405"/>
        <v>2.1009317197911308</v>
      </c>
      <c r="DS187" s="27">
        <f t="shared" ca="1" si="319"/>
        <v>0</v>
      </c>
      <c r="DT187" s="43">
        <f t="shared" ca="1" si="320"/>
        <v>0</v>
      </c>
      <c r="DU187" s="25">
        <f t="shared" si="350"/>
        <v>225.587782</v>
      </c>
      <c r="DV187" s="26">
        <f>IF(DV186=0,IF($B186&gt;=$DK$14*DU186,1,0),IF($B186&lt;DU186*$DK$16,0,1))</f>
        <v>1</v>
      </c>
      <c r="DW187" s="23">
        <f t="shared" si="406"/>
        <v>1.5162819687354112E-2</v>
      </c>
      <c r="DX187" s="27">
        <f t="shared" si="407"/>
        <v>3.1310331347499645</v>
      </c>
      <c r="DY187" s="27">
        <f t="shared" ca="1" si="321"/>
        <v>0</v>
      </c>
      <c r="DZ187" s="43">
        <f t="shared" ca="1" si="322"/>
        <v>0</v>
      </c>
      <c r="EA187" s="25">
        <f t="shared" si="351"/>
        <v>210.42787199999998</v>
      </c>
      <c r="EB187" s="26">
        <f>IF(EB186=0,IF($B186&gt;=$DK$14*EA186,1,0),IF($B186&lt;EA186*$DK$16,0,1))</f>
        <v>1</v>
      </c>
      <c r="EC187" s="23">
        <f t="shared" si="408"/>
        <v>1.5162819687354112E-2</v>
      </c>
      <c r="ED187" s="27">
        <f t="shared" si="409"/>
        <v>3.3201343956465856</v>
      </c>
      <c r="EE187" s="27">
        <f t="shared" ca="1" si="323"/>
        <v>0</v>
      </c>
      <c r="EF187" s="43">
        <f t="shared" ca="1" si="324"/>
        <v>0</v>
      </c>
      <c r="EG187" s="25">
        <f t="shared" si="352"/>
        <v>225.587782</v>
      </c>
      <c r="EH187" s="34">
        <f t="shared" si="410"/>
        <v>0.75</v>
      </c>
      <c r="EI187" s="23">
        <f t="shared" si="411"/>
        <v>1.3905235601521904E-2</v>
      </c>
      <c r="EJ187" s="27">
        <f t="shared" si="412"/>
        <v>2.9498208769624181</v>
      </c>
      <c r="EK187" s="27">
        <f t="shared" ca="1" si="325"/>
        <v>0</v>
      </c>
      <c r="EL187" s="43">
        <f t="shared" ca="1" si="326"/>
        <v>0</v>
      </c>
      <c r="EM187" s="47"/>
      <c r="EN187" s="47"/>
      <c r="EO187" s="47"/>
      <c r="EP187" s="47"/>
      <c r="EQ187" s="47"/>
      <c r="ER187" s="47"/>
      <c r="ES187" s="47"/>
      <c r="ET187" s="47"/>
      <c r="EU187" s="47"/>
      <c r="EV187" s="47"/>
      <c r="EW187" s="47"/>
      <c r="EX187" s="47"/>
      <c r="EY187" s="47"/>
      <c r="EZ187" s="47"/>
      <c r="FA187" s="25">
        <f t="shared" si="353"/>
        <v>225.587782</v>
      </c>
      <c r="FB187" s="26">
        <f t="shared" si="413"/>
        <v>1</v>
      </c>
      <c r="FC187" s="23">
        <f t="shared" si="414"/>
        <v>1.5162819687354112E-2</v>
      </c>
      <c r="FD187" s="27">
        <f t="shared" si="415"/>
        <v>2.6037804372210647</v>
      </c>
      <c r="FE187" s="27">
        <f t="shared" ca="1" si="327"/>
        <v>0</v>
      </c>
      <c r="FF187" s="43">
        <f t="shared" ca="1" si="328"/>
        <v>0</v>
      </c>
      <c r="FG187" s="25">
        <f t="shared" si="354"/>
        <v>225.587782</v>
      </c>
      <c r="FH187" s="26">
        <f t="shared" si="416"/>
        <v>1</v>
      </c>
      <c r="FI187" s="23">
        <f t="shared" si="417"/>
        <v>1.5162819687354112E-2</v>
      </c>
      <c r="FJ187" s="27">
        <f t="shared" si="418"/>
        <v>2.8542732111641569</v>
      </c>
      <c r="FK187" s="27">
        <f t="shared" ca="1" si="329"/>
        <v>0</v>
      </c>
      <c r="FL187" s="43">
        <f t="shared" ca="1" si="330"/>
        <v>0</v>
      </c>
      <c r="FM187" s="47"/>
      <c r="FN187" s="47"/>
    </row>
    <row r="188" spans="1:170" x14ac:dyDescent="0.2">
      <c r="A188" s="30">
        <v>30375</v>
      </c>
      <c r="B188" s="34">
        <v>259.61971</v>
      </c>
      <c r="C188" s="23">
        <v>8.2638563713803848E-3</v>
      </c>
      <c r="D188" s="24">
        <f t="shared" si="282"/>
        <v>4.2500682533130885E-2</v>
      </c>
      <c r="E188" s="25" t="e">
        <f>#N/A</f>
        <v>#N/A</v>
      </c>
      <c r="F188" s="26">
        <v>1</v>
      </c>
      <c r="G188" s="23">
        <f t="shared" si="355"/>
        <v>4.2500682533130885E-2</v>
      </c>
      <c r="H188" s="27">
        <f t="shared" si="356"/>
        <v>2.9507571254351674</v>
      </c>
      <c r="I188" s="27">
        <f t="shared" ca="1" si="283"/>
        <v>0</v>
      </c>
      <c r="J188" s="43">
        <f t="shared" ca="1" si="284"/>
        <v>0</v>
      </c>
      <c r="K188" s="25" t="e">
        <f>#N/A</f>
        <v>#N/A</v>
      </c>
      <c r="L188" s="26">
        <v>0</v>
      </c>
      <c r="M188" s="23">
        <f t="shared" si="357"/>
        <v>8.2638563713803848E-3</v>
      </c>
      <c r="N188" s="27">
        <f t="shared" si="358"/>
        <v>2.1609322162758078</v>
      </c>
      <c r="O188" s="27">
        <f t="shared" ca="1" si="285"/>
        <v>0</v>
      </c>
      <c r="P188" s="43">
        <f t="shared" ca="1" si="286"/>
        <v>0</v>
      </c>
      <c r="Q188" s="25">
        <f t="shared" si="331"/>
        <v>230.995644</v>
      </c>
      <c r="R188" s="26">
        <f t="shared" si="359"/>
        <v>1</v>
      </c>
      <c r="S188" s="23">
        <f t="shared" si="360"/>
        <v>4.2500682533130885E-2</v>
      </c>
      <c r="T188" s="27">
        <f t="shared" si="361"/>
        <v>3.4438685556439039</v>
      </c>
      <c r="U188" s="27">
        <f t="shared" ca="1" si="287"/>
        <v>0</v>
      </c>
      <c r="V188" s="43">
        <f t="shared" ca="1" si="288"/>
        <v>0</v>
      </c>
      <c r="W188" s="25">
        <f t="shared" si="332"/>
        <v>254.32762</v>
      </c>
      <c r="X188" s="26">
        <f t="shared" si="362"/>
        <v>1</v>
      </c>
      <c r="Y188" s="23">
        <f t="shared" si="363"/>
        <v>4.2500682533130885E-2</v>
      </c>
      <c r="Z188" s="27">
        <f t="shared" si="364"/>
        <v>2.4877330123212511</v>
      </c>
      <c r="AA188" s="27">
        <f t="shared" ca="1" si="289"/>
        <v>0</v>
      </c>
      <c r="AB188" s="43">
        <f t="shared" ca="1" si="290"/>
        <v>0</v>
      </c>
      <c r="AC188" s="25">
        <f t="shared" si="333"/>
        <v>247.98637600000001</v>
      </c>
      <c r="AD188" s="26">
        <f t="shared" si="365"/>
        <v>1</v>
      </c>
      <c r="AE188" s="23">
        <f t="shared" si="366"/>
        <v>4.2500682533130885E-2</v>
      </c>
      <c r="AF188" s="27">
        <f t="shared" si="367"/>
        <v>1.9670452951375501</v>
      </c>
      <c r="AG188" s="27">
        <f t="shared" ca="1" si="291"/>
        <v>0</v>
      </c>
      <c r="AH188" s="43">
        <f t="shared" ca="1" si="292"/>
        <v>0</v>
      </c>
      <c r="AI188" s="25">
        <f t="shared" si="334"/>
        <v>230.995644</v>
      </c>
      <c r="AJ188" s="26">
        <f t="shared" si="368"/>
        <v>1</v>
      </c>
      <c r="AK188" s="23">
        <f t="shared" si="369"/>
        <v>4.2500682533130885E-2</v>
      </c>
      <c r="AL188" s="27">
        <f t="shared" si="370"/>
        <v>3.4438685556439039</v>
      </c>
      <c r="AM188" s="27">
        <f t="shared" ca="1" si="293"/>
        <v>0</v>
      </c>
      <c r="AN188" s="43">
        <f t="shared" ca="1" si="294"/>
        <v>0</v>
      </c>
      <c r="AO188" s="25">
        <f t="shared" si="335"/>
        <v>230.995644</v>
      </c>
      <c r="AP188" s="34">
        <f t="shared" si="371"/>
        <v>1</v>
      </c>
      <c r="AQ188" s="23">
        <f t="shared" si="372"/>
        <v>4.2500682533130885E-2</v>
      </c>
      <c r="AR188" s="27">
        <f t="shared" si="373"/>
        <v>2.5920851309266633</v>
      </c>
      <c r="AS188" s="27">
        <f t="shared" ca="1" si="295"/>
        <v>0</v>
      </c>
      <c r="AT188" s="43">
        <f t="shared" ca="1" si="296"/>
        <v>0</v>
      </c>
      <c r="AU188" s="25">
        <f t="shared" si="336"/>
        <v>247.98637600000001</v>
      </c>
      <c r="AV188" s="26">
        <f t="shared" si="374"/>
        <v>1</v>
      </c>
      <c r="AW188" s="23">
        <f t="shared" si="375"/>
        <v>4.2500682533130885E-2</v>
      </c>
      <c r="AX188" s="27">
        <f t="shared" si="376"/>
        <v>2.0503908388267056</v>
      </c>
      <c r="AY188" s="27">
        <f t="shared" ca="1" si="297"/>
        <v>0</v>
      </c>
      <c r="AZ188" s="43">
        <f t="shared" ca="1" si="298"/>
        <v>0</v>
      </c>
      <c r="BA188" s="25">
        <f t="shared" si="337"/>
        <v>247.98637600000001</v>
      </c>
      <c r="BB188" s="26">
        <f t="shared" si="377"/>
        <v>1</v>
      </c>
      <c r="BC188" s="23">
        <f t="shared" si="378"/>
        <v>4.2500682533130885E-2</v>
      </c>
      <c r="BD188" s="27">
        <f t="shared" si="379"/>
        <v>3.3795936396728083</v>
      </c>
      <c r="BE188" s="27">
        <f t="shared" ca="1" si="299"/>
        <v>0</v>
      </c>
      <c r="BF188" s="43">
        <f t="shared" ca="1" si="300"/>
        <v>0</v>
      </c>
      <c r="BG188" s="25">
        <f t="shared" si="338"/>
        <v>230.995644</v>
      </c>
      <c r="BH188" s="26">
        <f t="shared" si="380"/>
        <v>1</v>
      </c>
      <c r="BI188" s="23">
        <f t="shared" si="381"/>
        <v>4.2500682533130885E-2</v>
      </c>
      <c r="BJ188" s="27">
        <f t="shared" si="382"/>
        <v>3.7729422083425748</v>
      </c>
      <c r="BK188" s="27">
        <f t="shared" ca="1" si="301"/>
        <v>0</v>
      </c>
      <c r="BL188" s="43">
        <f t="shared" ca="1" si="302"/>
        <v>0</v>
      </c>
      <c r="BM188" s="25">
        <f t="shared" si="339"/>
        <v>244.10351166666661</v>
      </c>
      <c r="BN188" s="26">
        <f t="shared" si="383"/>
        <v>1</v>
      </c>
      <c r="BO188" s="23">
        <f t="shared" si="384"/>
        <v>4.2500682533130885E-2</v>
      </c>
      <c r="BP188" s="27">
        <f t="shared" si="385"/>
        <v>3.9016268482046401</v>
      </c>
      <c r="BQ188" s="27">
        <f t="shared" ca="1" si="303"/>
        <v>0</v>
      </c>
      <c r="BR188" s="43">
        <f t="shared" ca="1" si="304"/>
        <v>0</v>
      </c>
      <c r="BS188" s="25">
        <f t="shared" si="340"/>
        <v>230.995644</v>
      </c>
      <c r="BT188" s="34">
        <f t="shared" si="386"/>
        <v>1</v>
      </c>
      <c r="BU188" s="23">
        <f t="shared" si="387"/>
        <v>4.2500682533130885E-2</v>
      </c>
      <c r="BV188" s="27">
        <f t="shared" si="388"/>
        <v>3.201677718877082</v>
      </c>
      <c r="BW188" s="27">
        <f t="shared" ca="1" si="305"/>
        <v>0</v>
      </c>
      <c r="BX188" s="43">
        <f t="shared" ca="1" si="306"/>
        <v>0</v>
      </c>
      <c r="BY188" s="25">
        <f t="shared" si="341"/>
        <v>254.32762</v>
      </c>
      <c r="BZ188" s="50">
        <f>IF($B187&gt;=BY187,MIN(1,1/$CA$15+BZ187),0)</f>
        <v>1</v>
      </c>
      <c r="CA188" s="23">
        <f t="shared" si="389"/>
        <v>4.2500682533130885E-2</v>
      </c>
      <c r="CB188" s="27">
        <f t="shared" si="390"/>
        <v>2.1354532769492454</v>
      </c>
      <c r="CC188" s="27">
        <f t="shared" ca="1" si="307"/>
        <v>0</v>
      </c>
      <c r="CD188" s="43">
        <f t="shared" ca="1" si="308"/>
        <v>0</v>
      </c>
      <c r="CE188" s="25">
        <f t="shared" si="342"/>
        <v>247.98637600000001</v>
      </c>
      <c r="CF188" s="34">
        <f>IF($B187&gt;=CE187,MIN(1,1/$CA$15+CF187),0)</f>
        <v>1</v>
      </c>
      <c r="CG188" s="23">
        <f t="shared" si="391"/>
        <v>4.2500682533130885E-2</v>
      </c>
      <c r="CH188" s="27">
        <f t="shared" si="392"/>
        <v>1.9455552835209056</v>
      </c>
      <c r="CI188" s="27">
        <f t="shared" ca="1" si="309"/>
        <v>0</v>
      </c>
      <c r="CJ188" s="43">
        <f t="shared" ca="1" si="310"/>
        <v>0</v>
      </c>
      <c r="CK188" s="25">
        <f t="shared" si="343"/>
        <v>230.995644</v>
      </c>
      <c r="CL188" s="34">
        <f>IF($B187&gt;=CK187,MIN(1,1/$CA$15+CL187),0)</f>
        <v>1</v>
      </c>
      <c r="CM188" s="23">
        <f t="shared" si="393"/>
        <v>4.2500682533130885E-2</v>
      </c>
      <c r="CN188" s="27">
        <f t="shared" si="394"/>
        <v>3.0991500481169858</v>
      </c>
      <c r="CO188" s="27">
        <f t="shared" ca="1" si="311"/>
        <v>0</v>
      </c>
      <c r="CP188" s="43">
        <f t="shared" ca="1" si="312"/>
        <v>0</v>
      </c>
      <c r="CQ188" s="25">
        <f t="shared" si="344"/>
        <v>213.84396550000002</v>
      </c>
      <c r="CR188" s="34">
        <f>IF($B187&gt;=CQ187,MIN(1,1/$CA$15+CR187),0)</f>
        <v>1</v>
      </c>
      <c r="CS188" s="23">
        <f t="shared" si="395"/>
        <v>4.2500682533130885E-2</v>
      </c>
      <c r="CT188" s="27">
        <f t="shared" si="396"/>
        <v>3.2307106321490187</v>
      </c>
      <c r="CU188" s="27">
        <f t="shared" ca="1" si="313"/>
        <v>0</v>
      </c>
      <c r="CV188" s="43">
        <f t="shared" ca="1" si="314"/>
        <v>0</v>
      </c>
      <c r="CW188" s="25">
        <f t="shared" si="345"/>
        <v>230.995644</v>
      </c>
      <c r="CX188" s="34">
        <f t="shared" si="397"/>
        <v>1</v>
      </c>
      <c r="CY188" s="23">
        <f t="shared" si="398"/>
        <v>4.2500682533130885E-2</v>
      </c>
      <c r="CZ188" s="27">
        <f t="shared" si="399"/>
        <v>2.5726374599409372</v>
      </c>
      <c r="DA188" s="27">
        <f t="shared" ca="1" si="315"/>
        <v>0</v>
      </c>
      <c r="DB188" s="43">
        <f t="shared" ca="1" si="316"/>
        <v>0</v>
      </c>
      <c r="DC188" s="25">
        <f t="shared" si="346"/>
        <v>230.995644</v>
      </c>
      <c r="DD188" s="34">
        <f t="shared" si="347"/>
        <v>1</v>
      </c>
      <c r="DE188" s="23">
        <f t="shared" si="400"/>
        <v>4.2500682533130885E-2</v>
      </c>
      <c r="DF188" s="27">
        <f t="shared" si="401"/>
        <v>2.7821243374676694</v>
      </c>
      <c r="DG188" s="27">
        <f t="shared" ca="1" si="280"/>
        <v>0</v>
      </c>
      <c r="DH188" s="43">
        <f t="shared" ca="1" si="281"/>
        <v>0</v>
      </c>
      <c r="DI188" s="25">
        <f t="shared" si="348"/>
        <v>254.32762</v>
      </c>
      <c r="DJ188" s="26">
        <f>IF(DJ187=0,IF($B187&gt;=$DK$14*DI187,1,0),IF($B187&lt;DI187*$DK$16,0,1))</f>
        <v>0</v>
      </c>
      <c r="DK188" s="23">
        <f t="shared" si="402"/>
        <v>8.2638563713803848E-3</v>
      </c>
      <c r="DL188" s="27">
        <f t="shared" si="403"/>
        <v>3.3343964263422019</v>
      </c>
      <c r="DM188" s="27">
        <f t="shared" ca="1" si="317"/>
        <v>0</v>
      </c>
      <c r="DN188" s="43">
        <f t="shared" ca="1" si="318"/>
        <v>0</v>
      </c>
      <c r="DO188" s="25">
        <f t="shared" si="349"/>
        <v>247.98637600000001</v>
      </c>
      <c r="DP188" s="26">
        <f>IF(DP187=0,IF($B187&gt;=$DK$14*DO187,1,0),IF($B187&lt;DO187*$DK$16,0,1))</f>
        <v>1</v>
      </c>
      <c r="DQ188" s="23">
        <f t="shared" si="404"/>
        <v>4.2500682533130885E-2</v>
      </c>
      <c r="DR188" s="27">
        <f t="shared" si="405"/>
        <v>2.1902227518377582</v>
      </c>
      <c r="DS188" s="27">
        <f t="shared" ca="1" si="319"/>
        <v>0</v>
      </c>
      <c r="DT188" s="43">
        <f t="shared" ca="1" si="320"/>
        <v>0</v>
      </c>
      <c r="DU188" s="25">
        <f t="shared" si="350"/>
        <v>230.995644</v>
      </c>
      <c r="DV188" s="26">
        <f>IF(DV187=0,IF($B187&gt;=$DK$14*DU187,1,0),IF($B187&lt;DU187*$DK$16,0,1))</f>
        <v>1</v>
      </c>
      <c r="DW188" s="23">
        <f t="shared" si="406"/>
        <v>4.2500682533130885E-2</v>
      </c>
      <c r="DX188" s="27">
        <f t="shared" si="407"/>
        <v>3.2641041800106865</v>
      </c>
      <c r="DY188" s="27">
        <f t="shared" ca="1" si="321"/>
        <v>0</v>
      </c>
      <c r="DZ188" s="43">
        <f t="shared" ca="1" si="322"/>
        <v>0</v>
      </c>
      <c r="EA188" s="25">
        <f t="shared" si="351"/>
        <v>213.84396550000002</v>
      </c>
      <c r="EB188" s="26">
        <f>IF(EB187=0,IF($B187&gt;=$DK$14*EA187,1,0),IF($B187&lt;EA187*$DK$16,0,1))</f>
        <v>1</v>
      </c>
      <c r="EC188" s="23">
        <f t="shared" si="408"/>
        <v>4.2500682533130885E-2</v>
      </c>
      <c r="ED188" s="27">
        <f t="shared" si="409"/>
        <v>3.4612423735632896</v>
      </c>
      <c r="EE188" s="27">
        <f t="shared" ca="1" si="323"/>
        <v>0</v>
      </c>
      <c r="EF188" s="43">
        <f t="shared" ca="1" si="324"/>
        <v>0</v>
      </c>
      <c r="EG188" s="25">
        <f t="shared" si="352"/>
        <v>230.995644</v>
      </c>
      <c r="EH188" s="34">
        <f t="shared" si="410"/>
        <v>0.75</v>
      </c>
      <c r="EI188" s="23">
        <f t="shared" si="411"/>
        <v>3.394147599269326E-2</v>
      </c>
      <c r="EJ188" s="27">
        <f t="shared" si="412"/>
        <v>3.0499421514405833</v>
      </c>
      <c r="EK188" s="27">
        <f t="shared" ca="1" si="325"/>
        <v>0</v>
      </c>
      <c r="EL188" s="43">
        <f t="shared" ca="1" si="326"/>
        <v>0</v>
      </c>
      <c r="EM188" s="47"/>
      <c r="EN188" s="47"/>
      <c r="EO188" s="47"/>
      <c r="EP188" s="47"/>
      <c r="EQ188" s="47"/>
      <c r="ER188" s="47"/>
      <c r="ES188" s="47"/>
      <c r="ET188" s="47"/>
      <c r="EU188" s="47"/>
      <c r="EV188" s="47"/>
      <c r="EW188" s="47"/>
      <c r="EX188" s="47"/>
      <c r="EY188" s="47"/>
      <c r="EZ188" s="47"/>
      <c r="FA188" s="25">
        <f t="shared" si="353"/>
        <v>230.995644</v>
      </c>
      <c r="FB188" s="26">
        <f t="shared" si="413"/>
        <v>1</v>
      </c>
      <c r="FC188" s="23">
        <f t="shared" si="414"/>
        <v>4.2500682533130885E-2</v>
      </c>
      <c r="FD188" s="27">
        <f t="shared" si="415"/>
        <v>2.7144428829693741</v>
      </c>
      <c r="FE188" s="27">
        <f t="shared" ca="1" si="327"/>
        <v>0</v>
      </c>
      <c r="FF188" s="43">
        <f t="shared" ca="1" si="328"/>
        <v>0</v>
      </c>
      <c r="FG188" s="25">
        <f t="shared" si="354"/>
        <v>230.995644</v>
      </c>
      <c r="FH188" s="26">
        <f t="shared" si="416"/>
        <v>1</v>
      </c>
      <c r="FI188" s="23">
        <f t="shared" si="417"/>
        <v>4.2500682533130885E-2</v>
      </c>
      <c r="FJ188" s="27">
        <f t="shared" si="418"/>
        <v>2.9755817707746646</v>
      </c>
      <c r="FK188" s="27">
        <f t="shared" ca="1" si="329"/>
        <v>0</v>
      </c>
      <c r="FL188" s="43">
        <f t="shared" ca="1" si="330"/>
        <v>0</v>
      </c>
      <c r="FM188" s="47"/>
      <c r="FN188" s="47"/>
    </row>
    <row r="189" spans="1:170" x14ac:dyDescent="0.2">
      <c r="A189" s="30">
        <v>30406</v>
      </c>
      <c r="B189" s="34">
        <v>270.08670999999998</v>
      </c>
      <c r="C189" s="23">
        <v>8.0428401791130533E-3</v>
      </c>
      <c r="D189" s="24">
        <f t="shared" si="282"/>
        <v>4.0316661627886274E-2</v>
      </c>
      <c r="E189" s="25" t="e">
        <f>#N/A</f>
        <v>#N/A</v>
      </c>
      <c r="F189" s="26">
        <v>1</v>
      </c>
      <c r="G189" s="23">
        <f t="shared" si="355"/>
        <v>4.0316661627886274E-2</v>
      </c>
      <c r="H189" s="27">
        <f t="shared" si="356"/>
        <v>3.0697218020074115</v>
      </c>
      <c r="I189" s="27">
        <f t="shared" ca="1" si="283"/>
        <v>0</v>
      </c>
      <c r="J189" s="43">
        <f t="shared" ca="1" si="284"/>
        <v>0</v>
      </c>
      <c r="K189" s="25" t="e">
        <f>#N/A</f>
        <v>#N/A</v>
      </c>
      <c r="L189" s="26">
        <v>0</v>
      </c>
      <c r="M189" s="23">
        <f t="shared" si="357"/>
        <v>8.0428401791130533E-3</v>
      </c>
      <c r="N189" s="27">
        <f t="shared" si="358"/>
        <v>2.1783122487292106</v>
      </c>
      <c r="O189" s="27">
        <f t="shared" ca="1" si="285"/>
        <v>0</v>
      </c>
      <c r="P189" s="43">
        <f t="shared" ca="1" si="286"/>
        <v>0</v>
      </c>
      <c r="Q189" s="25">
        <f t="shared" si="331"/>
        <v>237.30367500000003</v>
      </c>
      <c r="R189" s="26">
        <f t="shared" si="359"/>
        <v>1</v>
      </c>
      <c r="S189" s="23">
        <f t="shared" si="360"/>
        <v>4.0316661627886274E-2</v>
      </c>
      <c r="T189" s="27">
        <f t="shared" si="361"/>
        <v>3.5827138388927167</v>
      </c>
      <c r="U189" s="27">
        <f t="shared" ca="1" si="287"/>
        <v>0</v>
      </c>
      <c r="V189" s="43">
        <f t="shared" ca="1" si="288"/>
        <v>0</v>
      </c>
      <c r="W189" s="25">
        <f t="shared" si="332"/>
        <v>264.85320999999999</v>
      </c>
      <c r="X189" s="26">
        <f t="shared" si="362"/>
        <v>1</v>
      </c>
      <c r="Y189" s="23">
        <f t="shared" si="363"/>
        <v>4.0316661627886274E-2</v>
      </c>
      <c r="Z189" s="27">
        <f t="shared" si="364"/>
        <v>2.5880301023995291</v>
      </c>
      <c r="AA189" s="27">
        <f t="shared" ca="1" si="289"/>
        <v>0</v>
      </c>
      <c r="AB189" s="43">
        <f t="shared" ca="1" si="290"/>
        <v>0</v>
      </c>
      <c r="AC189" s="25">
        <f t="shared" si="333"/>
        <v>253.31481600000001</v>
      </c>
      <c r="AD189" s="26">
        <f t="shared" si="365"/>
        <v>1</v>
      </c>
      <c r="AE189" s="23">
        <f t="shared" si="366"/>
        <v>4.0316661627886274E-2</v>
      </c>
      <c r="AF189" s="27">
        <f t="shared" si="367"/>
        <v>2.0463499947083363</v>
      </c>
      <c r="AG189" s="27">
        <f t="shared" ca="1" si="291"/>
        <v>0</v>
      </c>
      <c r="AH189" s="43">
        <f t="shared" ca="1" si="292"/>
        <v>0</v>
      </c>
      <c r="AI189" s="25">
        <f t="shared" si="334"/>
        <v>237.30367500000003</v>
      </c>
      <c r="AJ189" s="26">
        <f t="shared" si="368"/>
        <v>1</v>
      </c>
      <c r="AK189" s="23">
        <f t="shared" si="369"/>
        <v>4.0316661627886274E-2</v>
      </c>
      <c r="AL189" s="27">
        <f t="shared" si="370"/>
        <v>3.5827138388927167</v>
      </c>
      <c r="AM189" s="27">
        <f t="shared" ca="1" si="293"/>
        <v>0</v>
      </c>
      <c r="AN189" s="43">
        <f t="shared" ca="1" si="294"/>
        <v>0</v>
      </c>
      <c r="AO189" s="25">
        <f t="shared" si="335"/>
        <v>237.30367500000003</v>
      </c>
      <c r="AP189" s="34">
        <f t="shared" si="371"/>
        <v>1</v>
      </c>
      <c r="AQ189" s="23">
        <f t="shared" si="372"/>
        <v>4.0316661627886274E-2</v>
      </c>
      <c r="AR189" s="27">
        <f t="shared" si="373"/>
        <v>2.6965893500609091</v>
      </c>
      <c r="AS189" s="27">
        <f t="shared" ca="1" si="295"/>
        <v>0</v>
      </c>
      <c r="AT189" s="43">
        <f t="shared" ca="1" si="296"/>
        <v>0</v>
      </c>
      <c r="AU189" s="25">
        <f t="shared" si="336"/>
        <v>253.31481600000001</v>
      </c>
      <c r="AV189" s="26">
        <f t="shared" si="374"/>
        <v>1</v>
      </c>
      <c r="AW189" s="23">
        <f t="shared" si="375"/>
        <v>4.0316661627886274E-2</v>
      </c>
      <c r="AX189" s="27">
        <f t="shared" si="376"/>
        <v>2.1330557524805998</v>
      </c>
      <c r="AY189" s="27">
        <f t="shared" ca="1" si="297"/>
        <v>0</v>
      </c>
      <c r="AZ189" s="43">
        <f t="shared" ca="1" si="298"/>
        <v>0</v>
      </c>
      <c r="BA189" s="25">
        <f t="shared" si="337"/>
        <v>253.31481600000001</v>
      </c>
      <c r="BB189" s="26">
        <f t="shared" si="377"/>
        <v>1</v>
      </c>
      <c r="BC189" s="23">
        <f t="shared" si="378"/>
        <v>4.0316661627886274E-2</v>
      </c>
      <c r="BD189" s="27">
        <f t="shared" si="379"/>
        <v>3.5158475728832537</v>
      </c>
      <c r="BE189" s="27">
        <f t="shared" ca="1" si="299"/>
        <v>0</v>
      </c>
      <c r="BF189" s="43">
        <f t="shared" ca="1" si="300"/>
        <v>0</v>
      </c>
      <c r="BG189" s="25">
        <f t="shared" si="338"/>
        <v>237.30367500000003</v>
      </c>
      <c r="BH189" s="26">
        <f t="shared" si="380"/>
        <v>1</v>
      </c>
      <c r="BI189" s="23">
        <f t="shared" si="381"/>
        <v>4.0316661627886274E-2</v>
      </c>
      <c r="BJ189" s="27">
        <f t="shared" si="382"/>
        <v>3.9250546426978925</v>
      </c>
      <c r="BK189" s="27">
        <f t="shared" ca="1" si="301"/>
        <v>0</v>
      </c>
      <c r="BL189" s="43">
        <f t="shared" ca="1" si="302"/>
        <v>0</v>
      </c>
      <c r="BM189" s="25">
        <f t="shared" si="339"/>
        <v>251.66976500000001</v>
      </c>
      <c r="BN189" s="26">
        <f t="shared" si="383"/>
        <v>1</v>
      </c>
      <c r="BO189" s="23">
        <f t="shared" si="384"/>
        <v>4.0316661627886274E-2</v>
      </c>
      <c r="BP189" s="27">
        <f t="shared" si="385"/>
        <v>4.0589274176419829</v>
      </c>
      <c r="BQ189" s="27">
        <f t="shared" ca="1" si="303"/>
        <v>0</v>
      </c>
      <c r="BR189" s="43">
        <f t="shared" ca="1" si="304"/>
        <v>0</v>
      </c>
      <c r="BS189" s="25">
        <f t="shared" si="340"/>
        <v>237.30367500000003</v>
      </c>
      <c r="BT189" s="34">
        <f t="shared" si="386"/>
        <v>1</v>
      </c>
      <c r="BU189" s="23">
        <f t="shared" si="387"/>
        <v>4.0316661627886274E-2</v>
      </c>
      <c r="BV189" s="27">
        <f t="shared" si="388"/>
        <v>3.3307586761105923</v>
      </c>
      <c r="BW189" s="27">
        <f t="shared" ca="1" si="305"/>
        <v>0</v>
      </c>
      <c r="BX189" s="43">
        <f t="shared" ca="1" si="306"/>
        <v>0</v>
      </c>
      <c r="BY189" s="25">
        <f t="shared" si="341"/>
        <v>264.85320999999999</v>
      </c>
      <c r="BZ189" s="50">
        <f>IF($B188&gt;=BY188,MIN(1,1/$CA$15+BZ188),0)</f>
        <v>1</v>
      </c>
      <c r="CA189" s="23">
        <f t="shared" si="389"/>
        <v>4.0316661627886274E-2</v>
      </c>
      <c r="CB189" s="27">
        <f t="shared" si="390"/>
        <v>2.2215476241381689</v>
      </c>
      <c r="CC189" s="27">
        <f t="shared" ca="1" si="307"/>
        <v>0</v>
      </c>
      <c r="CD189" s="43">
        <f t="shared" ca="1" si="308"/>
        <v>0</v>
      </c>
      <c r="CE189" s="25">
        <f t="shared" si="342"/>
        <v>253.31481600000001</v>
      </c>
      <c r="CF189" s="34">
        <f>IF($B188&gt;=CE188,MIN(1,1/$CA$15+CF188),0)</f>
        <v>1</v>
      </c>
      <c r="CG189" s="23">
        <f t="shared" si="391"/>
        <v>4.0316661627886274E-2</v>
      </c>
      <c r="CH189" s="27">
        <f t="shared" si="392"/>
        <v>2.0239935775649642</v>
      </c>
      <c r="CI189" s="27">
        <f t="shared" ca="1" si="309"/>
        <v>0</v>
      </c>
      <c r="CJ189" s="43">
        <f t="shared" ca="1" si="310"/>
        <v>0</v>
      </c>
      <c r="CK189" s="25">
        <f t="shared" si="343"/>
        <v>237.30367500000003</v>
      </c>
      <c r="CL189" s="34">
        <f>IF($B188&gt;=CK188,MIN(1,1/$CA$15+CL188),0)</f>
        <v>1</v>
      </c>
      <c r="CM189" s="23">
        <f t="shared" si="393"/>
        <v>4.0316661627886274E-2</v>
      </c>
      <c r="CN189" s="27">
        <f t="shared" si="394"/>
        <v>3.2240974319409657</v>
      </c>
      <c r="CO189" s="27">
        <f t="shared" ca="1" si="311"/>
        <v>0</v>
      </c>
      <c r="CP189" s="43">
        <f t="shared" ca="1" si="312"/>
        <v>0</v>
      </c>
      <c r="CQ189" s="25">
        <f t="shared" si="344"/>
        <v>217.2370305</v>
      </c>
      <c r="CR189" s="34">
        <f>IF($B188&gt;=CQ188,MIN(1,1/$CA$15+CR188),0)</f>
        <v>1</v>
      </c>
      <c r="CS189" s="23">
        <f t="shared" si="395"/>
        <v>4.0316661627886274E-2</v>
      </c>
      <c r="CT189" s="27">
        <f t="shared" si="396"/>
        <v>3.3609620995229852</v>
      </c>
      <c r="CU189" s="27">
        <f t="shared" ca="1" si="313"/>
        <v>0</v>
      </c>
      <c r="CV189" s="43">
        <f t="shared" ca="1" si="314"/>
        <v>0</v>
      </c>
      <c r="CW189" s="25">
        <f t="shared" si="345"/>
        <v>237.30367500000003</v>
      </c>
      <c r="CX189" s="34">
        <f t="shared" si="397"/>
        <v>1</v>
      </c>
      <c r="CY189" s="23">
        <f t="shared" si="398"/>
        <v>4.0316661627886274E-2</v>
      </c>
      <c r="CZ189" s="27">
        <f t="shared" si="399"/>
        <v>2.6763576139046008</v>
      </c>
      <c r="DA189" s="27">
        <f t="shared" ca="1" si="315"/>
        <v>0</v>
      </c>
      <c r="DB189" s="43">
        <f t="shared" ca="1" si="316"/>
        <v>0</v>
      </c>
      <c r="DC189" s="25">
        <f t="shared" si="346"/>
        <v>237.30367500000003</v>
      </c>
      <c r="DD189" s="34">
        <f t="shared" si="347"/>
        <v>1</v>
      </c>
      <c r="DE189" s="23">
        <f t="shared" si="400"/>
        <v>4.0316661627886274E-2</v>
      </c>
      <c r="DF189" s="27">
        <f t="shared" si="401"/>
        <v>2.8942903029880607</v>
      </c>
      <c r="DG189" s="27">
        <f t="shared" ca="1" si="280"/>
        <v>0</v>
      </c>
      <c r="DH189" s="43">
        <f t="shared" ca="1" si="281"/>
        <v>0</v>
      </c>
      <c r="DI189" s="25">
        <f t="shared" si="348"/>
        <v>264.85320999999999</v>
      </c>
      <c r="DJ189" s="26">
        <f>IF(DJ188=0,IF($B188&gt;=$DK$14*DI188,1,0),IF($B188&lt;DI188*$DK$16,0,1))</f>
        <v>1</v>
      </c>
      <c r="DK189" s="23">
        <f t="shared" si="402"/>
        <v>4.0316661627886274E-2</v>
      </c>
      <c r="DL189" s="27">
        <f t="shared" si="403"/>
        <v>3.4688281587962737</v>
      </c>
      <c r="DM189" s="27">
        <f t="shared" ca="1" si="317"/>
        <v>0</v>
      </c>
      <c r="DN189" s="43">
        <f t="shared" ca="1" si="318"/>
        <v>0</v>
      </c>
      <c r="DO189" s="25">
        <f t="shared" si="349"/>
        <v>253.31481600000001</v>
      </c>
      <c r="DP189" s="26">
        <f>IF(DP188=0,IF($B188&gt;=$DK$14*DO188,1,0),IF($B188&lt;DO188*$DK$16,0,1))</f>
        <v>1</v>
      </c>
      <c r="DQ189" s="23">
        <f t="shared" si="404"/>
        <v>4.0316661627886274E-2</v>
      </c>
      <c r="DR189" s="27">
        <f t="shared" si="405"/>
        <v>2.2785252214132989</v>
      </c>
      <c r="DS189" s="27">
        <f t="shared" ca="1" si="319"/>
        <v>0</v>
      </c>
      <c r="DT189" s="43">
        <f t="shared" ca="1" si="320"/>
        <v>0</v>
      </c>
      <c r="DU189" s="25">
        <f t="shared" si="350"/>
        <v>237.30367500000003</v>
      </c>
      <c r="DV189" s="26">
        <f>IF(DV188=0,IF($B188&gt;=$DK$14*DU188,1,0),IF($B188&lt;DU188*$DK$16,0,1))</f>
        <v>1</v>
      </c>
      <c r="DW189" s="23">
        <f t="shared" si="406"/>
        <v>4.0316661627886274E-2</v>
      </c>
      <c r="DX189" s="27">
        <f t="shared" si="407"/>
        <v>3.3957019637543464</v>
      </c>
      <c r="DY189" s="27">
        <f t="shared" ca="1" si="321"/>
        <v>0</v>
      </c>
      <c r="DZ189" s="43">
        <f t="shared" ca="1" si="322"/>
        <v>0</v>
      </c>
      <c r="EA189" s="25">
        <f t="shared" si="351"/>
        <v>217.2370305</v>
      </c>
      <c r="EB189" s="26">
        <f>IF(EB188=0,IF($B188&gt;=$DK$14*EA188,1,0),IF($B188&lt;EA188*$DK$16,0,1))</f>
        <v>1</v>
      </c>
      <c r="EC189" s="23">
        <f t="shared" si="408"/>
        <v>4.0316661627886274E-2</v>
      </c>
      <c r="ED189" s="27">
        <f t="shared" si="409"/>
        <v>3.6007881111503428</v>
      </c>
      <c r="EE189" s="27">
        <f t="shared" ca="1" si="323"/>
        <v>0</v>
      </c>
      <c r="EF189" s="43">
        <f t="shared" ca="1" si="324"/>
        <v>0</v>
      </c>
      <c r="EG189" s="25">
        <f t="shared" si="352"/>
        <v>237.30367500000003</v>
      </c>
      <c r="EH189" s="34">
        <f t="shared" si="410"/>
        <v>1</v>
      </c>
      <c r="EI189" s="23">
        <f t="shared" si="411"/>
        <v>4.0316661627886274E-2</v>
      </c>
      <c r="EJ189" s="27">
        <f t="shared" si="412"/>
        <v>3.172905637144841</v>
      </c>
      <c r="EK189" s="27">
        <f t="shared" ca="1" si="325"/>
        <v>0</v>
      </c>
      <c r="EL189" s="43">
        <f t="shared" ca="1" si="326"/>
        <v>0</v>
      </c>
      <c r="EM189" s="47"/>
      <c r="EN189" s="47"/>
      <c r="EO189" s="47"/>
      <c r="EP189" s="47"/>
      <c r="EQ189" s="47"/>
      <c r="ER189" s="47"/>
      <c r="ES189" s="47"/>
      <c r="ET189" s="47"/>
      <c r="EU189" s="47"/>
      <c r="EV189" s="47"/>
      <c r="EW189" s="47"/>
      <c r="EX189" s="47"/>
      <c r="EY189" s="47"/>
      <c r="EZ189" s="47"/>
      <c r="FA189" s="25">
        <f t="shared" si="353"/>
        <v>237.30367500000003</v>
      </c>
      <c r="FB189" s="26">
        <f t="shared" si="413"/>
        <v>1</v>
      </c>
      <c r="FC189" s="23">
        <f t="shared" si="414"/>
        <v>4.0316661627886274E-2</v>
      </c>
      <c r="FD189" s="27">
        <f t="shared" si="415"/>
        <v>2.8238801581902746</v>
      </c>
      <c r="FE189" s="27">
        <f t="shared" ca="1" si="327"/>
        <v>0</v>
      </c>
      <c r="FF189" s="43">
        <f t="shared" ca="1" si="328"/>
        <v>0</v>
      </c>
      <c r="FG189" s="25">
        <f t="shared" si="354"/>
        <v>237.30367500000003</v>
      </c>
      <c r="FH189" s="26">
        <f t="shared" si="416"/>
        <v>1</v>
      </c>
      <c r="FI189" s="23">
        <f t="shared" si="417"/>
        <v>4.0316661627886274E-2</v>
      </c>
      <c r="FJ189" s="27">
        <f t="shared" si="418"/>
        <v>3.0955472941730933</v>
      </c>
      <c r="FK189" s="27">
        <f t="shared" ca="1" si="329"/>
        <v>0</v>
      </c>
      <c r="FL189" s="43">
        <f t="shared" ca="1" si="330"/>
        <v>0</v>
      </c>
      <c r="FM189" s="47"/>
      <c r="FN189" s="47"/>
    </row>
    <row r="190" spans="1:170" x14ac:dyDescent="0.2">
      <c r="A190" s="30">
        <v>30436</v>
      </c>
      <c r="B190" s="34">
        <v>287.94632999999999</v>
      </c>
      <c r="C190" s="23">
        <v>8.8859305363755414E-3</v>
      </c>
      <c r="D190" s="24">
        <f t="shared" si="282"/>
        <v>6.6125504657374767E-2</v>
      </c>
      <c r="E190" s="25" t="e">
        <f>#N/A</f>
        <v>#N/A</v>
      </c>
      <c r="F190" s="26">
        <v>1</v>
      </c>
      <c r="G190" s="23">
        <f t="shared" si="355"/>
        <v>6.6125504657374767E-2</v>
      </c>
      <c r="H190" s="27">
        <f t="shared" si="356"/>
        <v>3.2727087053228976</v>
      </c>
      <c r="I190" s="27">
        <f t="shared" ca="1" si="283"/>
        <v>0</v>
      </c>
      <c r="J190" s="43">
        <f t="shared" ca="1" si="284"/>
        <v>0</v>
      </c>
      <c r="K190" s="25" t="e">
        <f>#N/A</f>
        <v>#N/A</v>
      </c>
      <c r="L190" s="26">
        <v>0</v>
      </c>
      <c r="M190" s="23">
        <f t="shared" si="357"/>
        <v>8.8859305363755414E-3</v>
      </c>
      <c r="N190" s="27">
        <f t="shared" si="358"/>
        <v>2.1976685800579543</v>
      </c>
      <c r="O190" s="27">
        <f t="shared" ca="1" si="285"/>
        <v>0</v>
      </c>
      <c r="P190" s="43">
        <f t="shared" ca="1" si="286"/>
        <v>0</v>
      </c>
      <c r="Q190" s="25">
        <f t="shared" si="331"/>
        <v>245.23786099999998</v>
      </c>
      <c r="R190" s="26">
        <f t="shared" si="359"/>
        <v>1</v>
      </c>
      <c r="S190" s="23">
        <f t="shared" si="360"/>
        <v>6.6125504657374767E-2</v>
      </c>
      <c r="T190" s="27">
        <f t="shared" si="361"/>
        <v>3.8196225995324582</v>
      </c>
      <c r="U190" s="27">
        <f t="shared" ca="1" si="287"/>
        <v>0</v>
      </c>
      <c r="V190" s="43">
        <f t="shared" ca="1" si="288"/>
        <v>0</v>
      </c>
      <c r="W190" s="25">
        <f t="shared" si="332"/>
        <v>279.01652000000001</v>
      </c>
      <c r="X190" s="26">
        <f t="shared" si="362"/>
        <v>1</v>
      </c>
      <c r="Y190" s="23">
        <f t="shared" si="363"/>
        <v>6.6125504657374767E-2</v>
      </c>
      <c r="Z190" s="27">
        <f t="shared" si="364"/>
        <v>2.7591648989891753</v>
      </c>
      <c r="AA190" s="27">
        <f t="shared" ca="1" si="289"/>
        <v>0</v>
      </c>
      <c r="AB190" s="43">
        <f t="shared" ca="1" si="290"/>
        <v>0</v>
      </c>
      <c r="AC190" s="25">
        <f t="shared" si="333"/>
        <v>262.400826</v>
      </c>
      <c r="AD190" s="26">
        <f t="shared" si="365"/>
        <v>1</v>
      </c>
      <c r="AE190" s="23">
        <f t="shared" si="366"/>
        <v>6.6125504657374767E-2</v>
      </c>
      <c r="AF190" s="27">
        <f t="shared" si="367"/>
        <v>2.1816659208140412</v>
      </c>
      <c r="AG190" s="27">
        <f t="shared" ca="1" si="291"/>
        <v>0</v>
      </c>
      <c r="AH190" s="43">
        <f t="shared" ca="1" si="292"/>
        <v>0</v>
      </c>
      <c r="AI190" s="25">
        <f t="shared" si="334"/>
        <v>245.23786099999998</v>
      </c>
      <c r="AJ190" s="26">
        <f t="shared" si="368"/>
        <v>1</v>
      </c>
      <c r="AK190" s="23">
        <f t="shared" si="369"/>
        <v>6.6125504657374767E-2</v>
      </c>
      <c r="AL190" s="27">
        <f t="shared" si="370"/>
        <v>3.8196225995324582</v>
      </c>
      <c r="AM190" s="27">
        <f t="shared" ca="1" si="293"/>
        <v>0</v>
      </c>
      <c r="AN190" s="43">
        <f t="shared" ca="1" si="294"/>
        <v>0</v>
      </c>
      <c r="AO190" s="25">
        <f t="shared" si="335"/>
        <v>245.23786099999998</v>
      </c>
      <c r="AP190" s="34">
        <f t="shared" si="371"/>
        <v>1</v>
      </c>
      <c r="AQ190" s="23">
        <f t="shared" si="372"/>
        <v>6.6125504657374767E-2</v>
      </c>
      <c r="AR190" s="27">
        <f t="shared" si="373"/>
        <v>2.8749026816873888</v>
      </c>
      <c r="AS190" s="27">
        <f t="shared" ca="1" si="295"/>
        <v>0</v>
      </c>
      <c r="AT190" s="43">
        <f t="shared" ca="1" si="296"/>
        <v>0</v>
      </c>
      <c r="AU190" s="25">
        <f t="shared" si="336"/>
        <v>262.400826</v>
      </c>
      <c r="AV190" s="26">
        <f t="shared" si="374"/>
        <v>1</v>
      </c>
      <c r="AW190" s="23">
        <f t="shared" si="375"/>
        <v>6.6125504657374767E-2</v>
      </c>
      <c r="AX190" s="27">
        <f t="shared" si="376"/>
        <v>2.2741051405756956</v>
      </c>
      <c r="AY190" s="27">
        <f t="shared" ca="1" si="297"/>
        <v>0</v>
      </c>
      <c r="AZ190" s="43">
        <f t="shared" ca="1" si="298"/>
        <v>0</v>
      </c>
      <c r="BA190" s="25">
        <f t="shared" si="337"/>
        <v>262.400826</v>
      </c>
      <c r="BB190" s="26">
        <f t="shared" si="377"/>
        <v>1</v>
      </c>
      <c r="BC190" s="23">
        <f t="shared" si="378"/>
        <v>6.6125504657374767E-2</v>
      </c>
      <c r="BD190" s="27">
        <f t="shared" si="379"/>
        <v>3.748334767938565</v>
      </c>
      <c r="BE190" s="27">
        <f t="shared" ca="1" si="299"/>
        <v>0</v>
      </c>
      <c r="BF190" s="43">
        <f t="shared" ca="1" si="300"/>
        <v>0</v>
      </c>
      <c r="BG190" s="25">
        <f t="shared" si="338"/>
        <v>245.23786099999998</v>
      </c>
      <c r="BH190" s="26">
        <f t="shared" si="380"/>
        <v>1</v>
      </c>
      <c r="BI190" s="23">
        <f t="shared" si="381"/>
        <v>6.6125504657374767E-2</v>
      </c>
      <c r="BJ190" s="27">
        <f t="shared" si="382"/>
        <v>4.1846008617540624</v>
      </c>
      <c r="BK190" s="27">
        <f t="shared" ca="1" si="301"/>
        <v>0</v>
      </c>
      <c r="BL190" s="43">
        <f t="shared" ca="1" si="302"/>
        <v>0</v>
      </c>
      <c r="BM190" s="25">
        <f t="shared" si="339"/>
        <v>259.08673500000003</v>
      </c>
      <c r="BN190" s="26">
        <f t="shared" si="383"/>
        <v>1</v>
      </c>
      <c r="BO190" s="23">
        <f t="shared" si="384"/>
        <v>6.6125504657374767E-2</v>
      </c>
      <c r="BP190" s="27">
        <f t="shared" si="385"/>
        <v>4.3273260415012142</v>
      </c>
      <c r="BQ190" s="27">
        <f t="shared" ca="1" si="303"/>
        <v>0</v>
      </c>
      <c r="BR190" s="43">
        <f t="shared" ca="1" si="304"/>
        <v>0</v>
      </c>
      <c r="BS190" s="25">
        <f t="shared" si="340"/>
        <v>245.23786099999998</v>
      </c>
      <c r="BT190" s="34">
        <f t="shared" si="386"/>
        <v>1</v>
      </c>
      <c r="BU190" s="23">
        <f t="shared" si="387"/>
        <v>6.6125504657374767E-2</v>
      </c>
      <c r="BV190" s="27">
        <f t="shared" si="388"/>
        <v>3.5510067744603346</v>
      </c>
      <c r="BW190" s="27">
        <f t="shared" ca="1" si="305"/>
        <v>0</v>
      </c>
      <c r="BX190" s="43">
        <f t="shared" ca="1" si="306"/>
        <v>0</v>
      </c>
      <c r="BY190" s="25">
        <f t="shared" si="341"/>
        <v>279.01652000000001</v>
      </c>
      <c r="BZ190" s="50">
        <f>IF($B189&gt;=BY189,MIN(1,1/$CA$15+BZ189),0)</f>
        <v>1</v>
      </c>
      <c r="CA190" s="23">
        <f t="shared" si="389"/>
        <v>6.6125504657374767E-2</v>
      </c>
      <c r="CB190" s="27">
        <f t="shared" si="390"/>
        <v>2.3684485819046972</v>
      </c>
      <c r="CC190" s="27">
        <f t="shared" ca="1" si="307"/>
        <v>0</v>
      </c>
      <c r="CD190" s="43">
        <f t="shared" ca="1" si="308"/>
        <v>0</v>
      </c>
      <c r="CE190" s="25">
        <f t="shared" si="342"/>
        <v>262.400826</v>
      </c>
      <c r="CF190" s="34">
        <f>IF($B189&gt;=CE189,MIN(1,1/$CA$15+CF189),0)</f>
        <v>1</v>
      </c>
      <c r="CG190" s="23">
        <f t="shared" si="391"/>
        <v>6.6125504657374767E-2</v>
      </c>
      <c r="CH190" s="27">
        <f t="shared" si="392"/>
        <v>2.1578311743047327</v>
      </c>
      <c r="CI190" s="27">
        <f t="shared" ca="1" si="309"/>
        <v>0</v>
      </c>
      <c r="CJ190" s="43">
        <f t="shared" ca="1" si="310"/>
        <v>0</v>
      </c>
      <c r="CK190" s="25">
        <f t="shared" si="343"/>
        <v>245.23786099999998</v>
      </c>
      <c r="CL190" s="34">
        <f>IF($B189&gt;=CK189,MIN(1,1/$CA$15+CL189),0)</f>
        <v>1</v>
      </c>
      <c r="CM190" s="23">
        <f t="shared" si="393"/>
        <v>6.6125504657374767E-2</v>
      </c>
      <c r="CN190" s="27">
        <f t="shared" si="394"/>
        <v>3.4372925016926081</v>
      </c>
      <c r="CO190" s="27">
        <f t="shared" ca="1" si="311"/>
        <v>0</v>
      </c>
      <c r="CP190" s="43">
        <f t="shared" ca="1" si="312"/>
        <v>0</v>
      </c>
      <c r="CQ190" s="25">
        <f t="shared" si="344"/>
        <v>221.83062849999996</v>
      </c>
      <c r="CR190" s="34">
        <f>IF($B189&gt;=CQ189,MIN(1,1/$CA$15+CR189),0)</f>
        <v>1</v>
      </c>
      <c r="CS190" s="23">
        <f t="shared" si="395"/>
        <v>6.6125504657374767E-2</v>
      </c>
      <c r="CT190" s="27">
        <f t="shared" si="396"/>
        <v>3.5832074144882524</v>
      </c>
      <c r="CU190" s="27">
        <f t="shared" ca="1" si="313"/>
        <v>0</v>
      </c>
      <c r="CV190" s="43">
        <f t="shared" ca="1" si="314"/>
        <v>0</v>
      </c>
      <c r="CW190" s="25">
        <f t="shared" si="345"/>
        <v>245.23786099999998</v>
      </c>
      <c r="CX190" s="34">
        <f t="shared" si="397"/>
        <v>1</v>
      </c>
      <c r="CY190" s="23">
        <f t="shared" si="398"/>
        <v>6.6125504657374767E-2</v>
      </c>
      <c r="CZ190" s="27">
        <f t="shared" si="399"/>
        <v>2.8533331117676499</v>
      </c>
      <c r="DA190" s="27">
        <f t="shared" ca="1" si="315"/>
        <v>0</v>
      </c>
      <c r="DB190" s="43">
        <f t="shared" ca="1" si="316"/>
        <v>0</v>
      </c>
      <c r="DC190" s="25">
        <f t="shared" si="346"/>
        <v>245.23786099999998</v>
      </c>
      <c r="DD190" s="34">
        <f t="shared" si="347"/>
        <v>1</v>
      </c>
      <c r="DE190" s="23">
        <f t="shared" si="400"/>
        <v>6.6125504657374767E-2</v>
      </c>
      <c r="DF190" s="27">
        <f t="shared" si="401"/>
        <v>3.0856767098980922</v>
      </c>
      <c r="DG190" s="27">
        <f t="shared" ca="1" si="280"/>
        <v>0</v>
      </c>
      <c r="DH190" s="43">
        <f t="shared" ca="1" si="281"/>
        <v>0</v>
      </c>
      <c r="DI190" s="25">
        <f t="shared" si="348"/>
        <v>279.01652000000001</v>
      </c>
      <c r="DJ190" s="26">
        <f>IF(DJ189=0,IF($B189&gt;=$DK$14*DI189,1,0),IF($B189&lt;DI189*$DK$16,0,1))</f>
        <v>1</v>
      </c>
      <c r="DK190" s="23">
        <f t="shared" si="402"/>
        <v>6.6125504657374767E-2</v>
      </c>
      <c r="DL190" s="27">
        <f t="shared" si="403"/>
        <v>3.6982061713663894</v>
      </c>
      <c r="DM190" s="27">
        <f t="shared" ca="1" si="317"/>
        <v>0</v>
      </c>
      <c r="DN190" s="43">
        <f t="shared" ca="1" si="318"/>
        <v>0</v>
      </c>
      <c r="DO190" s="25">
        <f t="shared" si="349"/>
        <v>262.400826</v>
      </c>
      <c r="DP190" s="26">
        <f>IF(DP189=0,IF($B189&gt;=$DK$14*DO189,1,0),IF($B189&lt;DO189*$DK$16,0,1))</f>
        <v>1</v>
      </c>
      <c r="DQ190" s="23">
        <f t="shared" si="404"/>
        <v>6.6125504657374767E-2</v>
      </c>
      <c r="DR190" s="27">
        <f t="shared" si="405"/>
        <v>2.4291938515538098</v>
      </c>
      <c r="DS190" s="27">
        <f t="shared" ca="1" si="319"/>
        <v>0</v>
      </c>
      <c r="DT190" s="43">
        <f t="shared" ca="1" si="320"/>
        <v>0</v>
      </c>
      <c r="DU190" s="25">
        <f t="shared" si="350"/>
        <v>245.23786099999998</v>
      </c>
      <c r="DV190" s="26">
        <f>IF(DV189=0,IF($B189&gt;=$DK$14*DU189,1,0),IF($B189&lt;DU189*$DK$16,0,1))</f>
        <v>1</v>
      </c>
      <c r="DW190" s="23">
        <f t="shared" si="406"/>
        <v>6.6125504657374767E-2</v>
      </c>
      <c r="DX190" s="27">
        <f t="shared" si="407"/>
        <v>3.6202444697736409</v>
      </c>
      <c r="DY190" s="27">
        <f t="shared" ca="1" si="321"/>
        <v>0</v>
      </c>
      <c r="DZ190" s="43">
        <f t="shared" ca="1" si="322"/>
        <v>0</v>
      </c>
      <c r="EA190" s="25">
        <f t="shared" si="351"/>
        <v>221.83062849999996</v>
      </c>
      <c r="EB190" s="26">
        <f>IF(EB189=0,IF($B189&gt;=$DK$14*EA189,1,0),IF($B189&lt;EA189*$DK$16,0,1))</f>
        <v>1</v>
      </c>
      <c r="EC190" s="23">
        <f t="shared" si="408"/>
        <v>6.6125504657374767E-2</v>
      </c>
      <c r="ED190" s="27">
        <f t="shared" si="409"/>
        <v>3.8388920421644346</v>
      </c>
      <c r="EE190" s="27">
        <f t="shared" ca="1" si="323"/>
        <v>0</v>
      </c>
      <c r="EF190" s="43">
        <f t="shared" ca="1" si="324"/>
        <v>0</v>
      </c>
      <c r="EG190" s="25">
        <f t="shared" si="352"/>
        <v>245.23786099999998</v>
      </c>
      <c r="EH190" s="34">
        <f t="shared" si="410"/>
        <v>1</v>
      </c>
      <c r="EI190" s="23">
        <f t="shared" si="411"/>
        <v>6.6125504657374767E-2</v>
      </c>
      <c r="EJ190" s="27">
        <f t="shared" si="412"/>
        <v>3.382715623631273</v>
      </c>
      <c r="EK190" s="27">
        <f t="shared" ca="1" si="325"/>
        <v>0</v>
      </c>
      <c r="EL190" s="43">
        <f t="shared" ca="1" si="326"/>
        <v>0</v>
      </c>
      <c r="EM190" s="47"/>
      <c r="EN190" s="47"/>
      <c r="EO190" s="47"/>
      <c r="EP190" s="47"/>
      <c r="EQ190" s="47"/>
      <c r="ER190" s="47"/>
      <c r="ES190" s="47"/>
      <c r="ET190" s="47"/>
      <c r="EU190" s="47"/>
      <c r="EV190" s="47"/>
      <c r="EW190" s="47"/>
      <c r="EX190" s="47"/>
      <c r="EY190" s="47"/>
      <c r="EZ190" s="47"/>
      <c r="FA190" s="25">
        <f t="shared" si="353"/>
        <v>245.23786099999998</v>
      </c>
      <c r="FB190" s="26">
        <f t="shared" si="413"/>
        <v>1</v>
      </c>
      <c r="FC190" s="23">
        <f t="shared" si="414"/>
        <v>6.6125504657374767E-2</v>
      </c>
      <c r="FD190" s="27">
        <f t="shared" si="415"/>
        <v>3.0106106587425536</v>
      </c>
      <c r="FE190" s="27">
        <f t="shared" ca="1" si="327"/>
        <v>0</v>
      </c>
      <c r="FF190" s="43">
        <f t="shared" ca="1" si="328"/>
        <v>0</v>
      </c>
      <c r="FG190" s="25">
        <f t="shared" si="354"/>
        <v>245.23786099999998</v>
      </c>
      <c r="FH190" s="26">
        <f t="shared" si="416"/>
        <v>1</v>
      </c>
      <c r="FI190" s="23">
        <f t="shared" si="417"/>
        <v>6.6125504657374767E-2</v>
      </c>
      <c r="FJ190" s="27">
        <f t="shared" si="418"/>
        <v>3.3002419211910601</v>
      </c>
      <c r="FK190" s="27">
        <f t="shared" ca="1" si="329"/>
        <v>0</v>
      </c>
      <c r="FL190" s="43">
        <f t="shared" ca="1" si="330"/>
        <v>0</v>
      </c>
      <c r="FM190" s="47"/>
      <c r="FN190" s="47"/>
    </row>
    <row r="191" spans="1:170" x14ac:dyDescent="0.2">
      <c r="A191" s="30">
        <v>30467</v>
      </c>
      <c r="B191" s="34">
        <v>280.68702999999999</v>
      </c>
      <c r="C191" s="23">
        <v>8.9766128452759553E-3</v>
      </c>
      <c r="D191" s="24">
        <f t="shared" si="282"/>
        <v>-2.521060087829563E-2</v>
      </c>
      <c r="E191" s="25" t="e">
        <f>#N/A</f>
        <v>#N/A</v>
      </c>
      <c r="F191" s="26">
        <v>1</v>
      </c>
      <c r="G191" s="23">
        <f t="shared" si="355"/>
        <v>-2.521060087829563E-2</v>
      </c>
      <c r="H191" s="27">
        <f t="shared" si="356"/>
        <v>3.1902017523620785</v>
      </c>
      <c r="I191" s="27">
        <f t="shared" ca="1" si="283"/>
        <v>-2.521060087829563E-2</v>
      </c>
      <c r="J191" s="43">
        <f t="shared" ca="1" si="284"/>
        <v>0</v>
      </c>
      <c r="K191" s="25" t="e">
        <f>#N/A</f>
        <v>#N/A</v>
      </c>
      <c r="L191" s="26">
        <v>0</v>
      </c>
      <c r="M191" s="23">
        <f t="shared" si="357"/>
        <v>8.9766128452759553E-3</v>
      </c>
      <c r="N191" s="27">
        <f t="shared" si="358"/>
        <v>2.2173962000633618</v>
      </c>
      <c r="O191" s="27">
        <f t="shared" ca="1" si="285"/>
        <v>0</v>
      </c>
      <c r="P191" s="43">
        <f t="shared" ca="1" si="286"/>
        <v>0</v>
      </c>
      <c r="Q191" s="25">
        <f t="shared" si="331"/>
        <v>252.60299299999997</v>
      </c>
      <c r="R191" s="26">
        <f t="shared" si="359"/>
        <v>1</v>
      </c>
      <c r="S191" s="23">
        <f t="shared" si="360"/>
        <v>-2.521060087829563E-2</v>
      </c>
      <c r="T191" s="27">
        <f t="shared" si="361"/>
        <v>3.7233276186699276</v>
      </c>
      <c r="U191" s="27">
        <f t="shared" ca="1" si="287"/>
        <v>-2.521060087829563E-2</v>
      </c>
      <c r="V191" s="43">
        <f t="shared" ca="1" si="288"/>
        <v>0</v>
      </c>
      <c r="W191" s="25">
        <f t="shared" si="332"/>
        <v>284.31668000000002</v>
      </c>
      <c r="X191" s="26">
        <f t="shared" si="362"/>
        <v>1</v>
      </c>
      <c r="Y191" s="23">
        <f t="shared" si="363"/>
        <v>-2.521060087829563E-2</v>
      </c>
      <c r="Z191" s="27">
        <f t="shared" si="364"/>
        <v>2.6896046939633562</v>
      </c>
      <c r="AA191" s="27">
        <f t="shared" ca="1" si="289"/>
        <v>-2.521060087829563E-2</v>
      </c>
      <c r="AB191" s="43">
        <f t="shared" ca="1" si="290"/>
        <v>0</v>
      </c>
      <c r="AC191" s="25">
        <f t="shared" si="333"/>
        <v>269.47506199999998</v>
      </c>
      <c r="AD191" s="26">
        <f t="shared" si="365"/>
        <v>1</v>
      </c>
      <c r="AE191" s="23">
        <f t="shared" si="366"/>
        <v>-2.521060087829563E-2</v>
      </c>
      <c r="AF191" s="27">
        <f t="shared" si="367"/>
        <v>2.126664812034619</v>
      </c>
      <c r="AG191" s="27">
        <f t="shared" ca="1" si="291"/>
        <v>-2.521060087829563E-2</v>
      </c>
      <c r="AH191" s="43">
        <f t="shared" ca="1" si="292"/>
        <v>0</v>
      </c>
      <c r="AI191" s="25">
        <f t="shared" si="334"/>
        <v>252.60299299999997</v>
      </c>
      <c r="AJ191" s="26">
        <f t="shared" si="368"/>
        <v>1</v>
      </c>
      <c r="AK191" s="23">
        <f t="shared" si="369"/>
        <v>-2.521060087829563E-2</v>
      </c>
      <c r="AL191" s="27">
        <f t="shared" si="370"/>
        <v>3.7233276186699276</v>
      </c>
      <c r="AM191" s="27">
        <f t="shared" ca="1" si="293"/>
        <v>-2.521060087829563E-2</v>
      </c>
      <c r="AN191" s="43">
        <f t="shared" ca="1" si="294"/>
        <v>0</v>
      </c>
      <c r="AO191" s="25">
        <f t="shared" si="335"/>
        <v>252.60299299999997</v>
      </c>
      <c r="AP191" s="34">
        <f t="shared" si="371"/>
        <v>1</v>
      </c>
      <c r="AQ191" s="23">
        <f t="shared" si="372"/>
        <v>-2.521060087829563E-2</v>
      </c>
      <c r="AR191" s="27">
        <f t="shared" si="373"/>
        <v>2.8024246576154264</v>
      </c>
      <c r="AS191" s="27">
        <f t="shared" ca="1" si="295"/>
        <v>-2.521060087829563E-2</v>
      </c>
      <c r="AT191" s="43">
        <f t="shared" ca="1" si="296"/>
        <v>0</v>
      </c>
      <c r="AU191" s="25">
        <f t="shared" si="336"/>
        <v>269.47506199999998</v>
      </c>
      <c r="AV191" s="26">
        <f t="shared" si="374"/>
        <v>1</v>
      </c>
      <c r="AW191" s="23">
        <f t="shared" si="375"/>
        <v>-2.521060087829563E-2</v>
      </c>
      <c r="AX191" s="27">
        <f t="shared" si="376"/>
        <v>2.2167735835213613</v>
      </c>
      <c r="AY191" s="27">
        <f t="shared" ca="1" si="297"/>
        <v>-2.521060087829563E-2</v>
      </c>
      <c r="AZ191" s="43">
        <f t="shared" ca="1" si="298"/>
        <v>0</v>
      </c>
      <c r="BA191" s="25">
        <f t="shared" si="337"/>
        <v>269.47506199999998</v>
      </c>
      <c r="BB191" s="26">
        <f t="shared" si="377"/>
        <v>1</v>
      </c>
      <c r="BC191" s="23">
        <f t="shared" si="378"/>
        <v>-2.521060087829563E-2</v>
      </c>
      <c r="BD191" s="27">
        <f t="shared" si="379"/>
        <v>3.6538369961458268</v>
      </c>
      <c r="BE191" s="27">
        <f t="shared" ca="1" si="299"/>
        <v>-2.521060087829563E-2</v>
      </c>
      <c r="BF191" s="43">
        <f t="shared" ca="1" si="300"/>
        <v>0</v>
      </c>
      <c r="BG191" s="25">
        <f t="shared" si="338"/>
        <v>252.60299299999997</v>
      </c>
      <c r="BH191" s="26">
        <f t="shared" si="380"/>
        <v>1</v>
      </c>
      <c r="BI191" s="23">
        <f t="shared" si="381"/>
        <v>-2.521060087829563E-2</v>
      </c>
      <c r="BJ191" s="27">
        <f t="shared" si="382"/>
        <v>4.079104559593409</v>
      </c>
      <c r="BK191" s="27">
        <f t="shared" ca="1" si="301"/>
        <v>-2.521060087829563E-2</v>
      </c>
      <c r="BL191" s="43">
        <f t="shared" ca="1" si="302"/>
        <v>0</v>
      </c>
      <c r="BM191" s="25">
        <f t="shared" si="339"/>
        <v>265.44852666666668</v>
      </c>
      <c r="BN191" s="26">
        <f t="shared" si="383"/>
        <v>1</v>
      </c>
      <c r="BO191" s="23">
        <f t="shared" si="384"/>
        <v>-2.521060087829563E-2</v>
      </c>
      <c r="BP191" s="27">
        <f t="shared" si="385"/>
        <v>4.2182315517986719</v>
      </c>
      <c r="BQ191" s="27">
        <f t="shared" ca="1" si="303"/>
        <v>-2.5210600878295741E-2</v>
      </c>
      <c r="BR191" s="43">
        <f t="shared" ca="1" si="304"/>
        <v>0</v>
      </c>
      <c r="BS191" s="25">
        <f t="shared" si="340"/>
        <v>252.60299299999997</v>
      </c>
      <c r="BT191" s="34">
        <f t="shared" si="386"/>
        <v>1</v>
      </c>
      <c r="BU191" s="23">
        <f t="shared" si="387"/>
        <v>-2.521060087829563E-2</v>
      </c>
      <c r="BV191" s="27">
        <f t="shared" si="388"/>
        <v>3.4614837599532913</v>
      </c>
      <c r="BW191" s="27">
        <f t="shared" ca="1" si="305"/>
        <v>-2.521060087829563E-2</v>
      </c>
      <c r="BX191" s="43">
        <f t="shared" ca="1" si="306"/>
        <v>0</v>
      </c>
      <c r="BY191" s="25">
        <f t="shared" si="341"/>
        <v>284.31668000000002</v>
      </c>
      <c r="BZ191" s="50">
        <f>IF($B190&gt;=BY190,MIN(1,1/$CA$15+BZ190),0)</f>
        <v>1</v>
      </c>
      <c r="CA191" s="23">
        <f t="shared" si="389"/>
        <v>-2.521060087829563E-2</v>
      </c>
      <c r="CB191" s="27">
        <f t="shared" si="390"/>
        <v>2.3087385700055325</v>
      </c>
      <c r="CC191" s="27">
        <f t="shared" ca="1" si="307"/>
        <v>-2.521060087829563E-2</v>
      </c>
      <c r="CD191" s="43">
        <f t="shared" ca="1" si="308"/>
        <v>0</v>
      </c>
      <c r="CE191" s="25">
        <f t="shared" si="342"/>
        <v>269.47506199999998</v>
      </c>
      <c r="CF191" s="34">
        <f>IF($B190&gt;=CE190,MIN(1,1/$CA$15+CF190),0)</f>
        <v>1</v>
      </c>
      <c r="CG191" s="23">
        <f t="shared" si="391"/>
        <v>-2.521060087829563E-2</v>
      </c>
      <c r="CH191" s="27">
        <f t="shared" si="392"/>
        <v>2.1034309538065923</v>
      </c>
      <c r="CI191" s="27">
        <f t="shared" ca="1" si="309"/>
        <v>-2.5210600878295519E-2</v>
      </c>
      <c r="CJ191" s="43">
        <f t="shared" ca="1" si="310"/>
        <v>0</v>
      </c>
      <c r="CK191" s="25">
        <f t="shared" si="343"/>
        <v>252.60299299999997</v>
      </c>
      <c r="CL191" s="34">
        <f>IF($B190&gt;=CK190,MIN(1,1/$CA$15+CL190),0)</f>
        <v>1</v>
      </c>
      <c r="CM191" s="23">
        <f t="shared" si="393"/>
        <v>-2.521060087829563E-2</v>
      </c>
      <c r="CN191" s="27">
        <f t="shared" si="394"/>
        <v>3.3506362923304773</v>
      </c>
      <c r="CO191" s="27">
        <f t="shared" ca="1" si="311"/>
        <v>-2.521060087829563E-2</v>
      </c>
      <c r="CP191" s="43">
        <f t="shared" ca="1" si="312"/>
        <v>0</v>
      </c>
      <c r="CQ191" s="25">
        <f t="shared" si="344"/>
        <v>226.68713750000001</v>
      </c>
      <c r="CR191" s="34">
        <f>IF($B190&gt;=CQ190,MIN(1,1/$CA$15+CR190),0)</f>
        <v>1</v>
      </c>
      <c r="CS191" s="23">
        <f t="shared" si="395"/>
        <v>-2.521060087829563E-2</v>
      </c>
      <c r="CT191" s="27">
        <f t="shared" si="396"/>
        <v>3.4928726024974392</v>
      </c>
      <c r="CU191" s="27">
        <f t="shared" ca="1" si="313"/>
        <v>-2.5210600878295741E-2</v>
      </c>
      <c r="CV191" s="43">
        <f t="shared" ca="1" si="314"/>
        <v>0</v>
      </c>
      <c r="CW191" s="25">
        <f t="shared" si="345"/>
        <v>252.60299299999997</v>
      </c>
      <c r="CX191" s="34">
        <f t="shared" si="397"/>
        <v>1</v>
      </c>
      <c r="CY191" s="23">
        <f t="shared" si="398"/>
        <v>-2.521060087829563E-2</v>
      </c>
      <c r="CZ191" s="27">
        <f t="shared" si="399"/>
        <v>2.7813988695140504</v>
      </c>
      <c r="DA191" s="27">
        <f t="shared" ca="1" si="315"/>
        <v>-2.521060087829563E-2</v>
      </c>
      <c r="DB191" s="43">
        <f t="shared" ca="1" si="316"/>
        <v>0</v>
      </c>
      <c r="DC191" s="25">
        <f t="shared" si="346"/>
        <v>252.60299299999997</v>
      </c>
      <c r="DD191" s="34">
        <f t="shared" si="347"/>
        <v>1</v>
      </c>
      <c r="DE191" s="23">
        <f t="shared" si="400"/>
        <v>-2.521060087829563E-2</v>
      </c>
      <c r="DF191" s="27">
        <f t="shared" si="401"/>
        <v>3.0078849459253991</v>
      </c>
      <c r="DG191" s="27">
        <f t="shared" ca="1" si="280"/>
        <v>-2.521060087829563E-2</v>
      </c>
      <c r="DH191" s="43">
        <f t="shared" ca="1" si="281"/>
        <v>0</v>
      </c>
      <c r="DI191" s="25">
        <f t="shared" si="348"/>
        <v>284.31668000000002</v>
      </c>
      <c r="DJ191" s="26">
        <f>IF(DJ190=0,IF($B190&gt;=$DK$14*DI190,1,0),IF($B190&lt;DI190*$DK$16,0,1))</f>
        <v>1</v>
      </c>
      <c r="DK191" s="23">
        <f t="shared" si="402"/>
        <v>-2.521060087829563E-2</v>
      </c>
      <c r="DL191" s="27">
        <f t="shared" si="403"/>
        <v>3.6049721716144214</v>
      </c>
      <c r="DM191" s="27">
        <f t="shared" ca="1" si="317"/>
        <v>-2.521060087829563E-2</v>
      </c>
      <c r="DN191" s="43">
        <f t="shared" ca="1" si="318"/>
        <v>0</v>
      </c>
      <c r="DO191" s="25">
        <f t="shared" si="349"/>
        <v>269.47506199999998</v>
      </c>
      <c r="DP191" s="26">
        <f>IF(DP190=0,IF($B190&gt;=$DK$14*DO190,1,0),IF($B190&lt;DO190*$DK$16,0,1))</f>
        <v>1</v>
      </c>
      <c r="DQ191" s="23">
        <f t="shared" si="404"/>
        <v>-2.521060087829563E-2</v>
      </c>
      <c r="DR191" s="27">
        <f t="shared" si="405"/>
        <v>2.3679524149062772</v>
      </c>
      <c r="DS191" s="27">
        <f t="shared" ca="1" si="319"/>
        <v>-2.5210600878295519E-2</v>
      </c>
      <c r="DT191" s="43">
        <f t="shared" ca="1" si="320"/>
        <v>0</v>
      </c>
      <c r="DU191" s="25">
        <f t="shared" si="350"/>
        <v>252.60299299999997</v>
      </c>
      <c r="DV191" s="26">
        <f>IF(DV190=0,IF($B190&gt;=$DK$14*DU190,1,0),IF($B190&lt;DU190*$DK$16,0,1))</f>
        <v>1</v>
      </c>
      <c r="DW191" s="23">
        <f t="shared" si="406"/>
        <v>-2.521060087829563E-2</v>
      </c>
      <c r="DX191" s="27">
        <f t="shared" si="407"/>
        <v>3.5289759313643208</v>
      </c>
      <c r="DY191" s="27">
        <f t="shared" ca="1" si="321"/>
        <v>-2.521060087829563E-2</v>
      </c>
      <c r="DZ191" s="43">
        <f t="shared" ca="1" si="322"/>
        <v>0</v>
      </c>
      <c r="EA191" s="25">
        <f t="shared" si="351"/>
        <v>226.68713750000001</v>
      </c>
      <c r="EB191" s="26">
        <f>IF(EB190=0,IF($B190&gt;=$DK$14*EA190,1,0),IF($B190&lt;EA190*$DK$16,0,1))</f>
        <v>1</v>
      </c>
      <c r="EC191" s="23">
        <f t="shared" si="408"/>
        <v>-2.521060087829563E-2</v>
      </c>
      <c r="ED191" s="27">
        <f t="shared" si="409"/>
        <v>3.742111267074562</v>
      </c>
      <c r="EE191" s="27">
        <f t="shared" ca="1" si="323"/>
        <v>-2.521060087829563E-2</v>
      </c>
      <c r="EF191" s="43">
        <f t="shared" ca="1" si="324"/>
        <v>0</v>
      </c>
      <c r="EG191" s="25">
        <f t="shared" si="352"/>
        <v>252.60299299999997</v>
      </c>
      <c r="EH191" s="34">
        <f t="shared" si="410"/>
        <v>1</v>
      </c>
      <c r="EI191" s="23">
        <f t="shared" si="411"/>
        <v>-2.521060087829563E-2</v>
      </c>
      <c r="EJ191" s="27">
        <f t="shared" si="412"/>
        <v>3.2974353301591299</v>
      </c>
      <c r="EK191" s="27">
        <f t="shared" ca="1" si="325"/>
        <v>-2.521060087829563E-2</v>
      </c>
      <c r="EL191" s="43">
        <f t="shared" ca="1" si="326"/>
        <v>0</v>
      </c>
      <c r="EM191" s="47"/>
      <c r="EN191" s="47"/>
      <c r="EO191" s="47"/>
      <c r="EP191" s="47"/>
      <c r="EQ191" s="47"/>
      <c r="ER191" s="47"/>
      <c r="ES191" s="47"/>
      <c r="ET191" s="47"/>
      <c r="EU191" s="47"/>
      <c r="EV191" s="47"/>
      <c r="EW191" s="47"/>
      <c r="EX191" s="47"/>
      <c r="EY191" s="47"/>
      <c r="EZ191" s="47"/>
      <c r="FA191" s="25">
        <f t="shared" si="353"/>
        <v>252.60299299999997</v>
      </c>
      <c r="FB191" s="26">
        <f t="shared" si="413"/>
        <v>1</v>
      </c>
      <c r="FC191" s="23">
        <f t="shared" si="414"/>
        <v>-2.521060087829563E-2</v>
      </c>
      <c r="FD191" s="27">
        <f t="shared" si="415"/>
        <v>2.9347113550250525</v>
      </c>
      <c r="FE191" s="27">
        <f t="shared" ca="1" si="327"/>
        <v>-2.521060087829563E-2</v>
      </c>
      <c r="FF191" s="43">
        <f t="shared" ca="1" si="328"/>
        <v>0</v>
      </c>
      <c r="FG191" s="25">
        <f t="shared" si="354"/>
        <v>252.60299299999997</v>
      </c>
      <c r="FH191" s="26">
        <f t="shared" si="416"/>
        <v>1</v>
      </c>
      <c r="FI191" s="23">
        <f t="shared" si="417"/>
        <v>-2.521060087829563E-2</v>
      </c>
      <c r="FJ191" s="27">
        <f t="shared" si="418"/>
        <v>3.2170408393140928</v>
      </c>
      <c r="FK191" s="27">
        <f t="shared" ca="1" si="329"/>
        <v>-2.521060087829563E-2</v>
      </c>
      <c r="FL191" s="43">
        <f t="shared" ca="1" si="330"/>
        <v>0</v>
      </c>
      <c r="FM191" s="47"/>
      <c r="FN191" s="47"/>
    </row>
    <row r="192" spans="1:170" x14ac:dyDescent="0.2">
      <c r="A192" s="30">
        <v>30497</v>
      </c>
      <c r="B192" s="34">
        <v>294.84246000000002</v>
      </c>
      <c r="C192" s="23">
        <v>9.9757191050890981E-3</v>
      </c>
      <c r="D192" s="24">
        <f t="shared" si="282"/>
        <v>5.0431364783759314E-2</v>
      </c>
      <c r="E192" s="25" t="e">
        <f>#N/A</f>
        <v>#N/A</v>
      </c>
      <c r="F192" s="26">
        <v>1</v>
      </c>
      <c r="G192" s="23">
        <f t="shared" si="355"/>
        <v>5.0431364783759314E-2</v>
      </c>
      <c r="H192" s="27">
        <f t="shared" si="356"/>
        <v>3.3510879806692389</v>
      </c>
      <c r="I192" s="27">
        <f t="shared" ca="1" si="283"/>
        <v>0</v>
      </c>
      <c r="J192" s="43">
        <f t="shared" ca="1" si="284"/>
        <v>0</v>
      </c>
      <c r="K192" s="25" t="e">
        <f>#N/A</f>
        <v>#N/A</v>
      </c>
      <c r="L192" s="26">
        <v>0</v>
      </c>
      <c r="M192" s="23">
        <f t="shared" si="357"/>
        <v>9.9757191050890981E-3</v>
      </c>
      <c r="N192" s="27">
        <f t="shared" si="358"/>
        <v>2.2395163216998859</v>
      </c>
      <c r="O192" s="27">
        <f t="shared" ca="1" si="285"/>
        <v>0</v>
      </c>
      <c r="P192" s="43">
        <f t="shared" ca="1" si="286"/>
        <v>0</v>
      </c>
      <c r="Q192" s="25">
        <f t="shared" si="331"/>
        <v>259.81835999999993</v>
      </c>
      <c r="R192" s="26">
        <f t="shared" si="359"/>
        <v>1</v>
      </c>
      <c r="S192" s="23">
        <f t="shared" si="360"/>
        <v>5.0431364783759314E-2</v>
      </c>
      <c r="T192" s="27">
        <f t="shared" si="361"/>
        <v>3.9111001120165167</v>
      </c>
      <c r="U192" s="27">
        <f t="shared" ca="1" si="287"/>
        <v>0</v>
      </c>
      <c r="V192" s="43">
        <f t="shared" ca="1" si="288"/>
        <v>0</v>
      </c>
      <c r="W192" s="25">
        <f t="shared" si="332"/>
        <v>287.764745</v>
      </c>
      <c r="X192" s="26">
        <f t="shared" si="362"/>
        <v>0</v>
      </c>
      <c r="Y192" s="23">
        <f t="shared" si="363"/>
        <v>9.9757191050890981E-3</v>
      </c>
      <c r="Z192" s="27">
        <f t="shared" si="364"/>
        <v>2.7164354348940636</v>
      </c>
      <c r="AA192" s="27">
        <f t="shared" ca="1" si="289"/>
        <v>-1.5486375646039052E-2</v>
      </c>
      <c r="AB192" s="43">
        <f t="shared" ca="1" si="290"/>
        <v>0</v>
      </c>
      <c r="AC192" s="25">
        <f t="shared" si="333"/>
        <v>278.63644800000003</v>
      </c>
      <c r="AD192" s="26">
        <f t="shared" si="365"/>
        <v>1</v>
      </c>
      <c r="AE192" s="23">
        <f t="shared" si="366"/>
        <v>5.0431364783759314E-2</v>
      </c>
      <c r="AF192" s="27">
        <f t="shared" si="367"/>
        <v>2.2339154209431218</v>
      </c>
      <c r="AG192" s="27">
        <f t="shared" ca="1" si="291"/>
        <v>0</v>
      </c>
      <c r="AH192" s="43">
        <f t="shared" ca="1" si="292"/>
        <v>0</v>
      </c>
      <c r="AI192" s="25">
        <f t="shared" si="334"/>
        <v>259.81835999999993</v>
      </c>
      <c r="AJ192" s="26">
        <f t="shared" si="368"/>
        <v>1</v>
      </c>
      <c r="AK192" s="23">
        <f t="shared" si="369"/>
        <v>5.0431364783759314E-2</v>
      </c>
      <c r="AL192" s="27">
        <f t="shared" si="370"/>
        <v>3.9111001120165167</v>
      </c>
      <c r="AM192" s="27">
        <f t="shared" ca="1" si="293"/>
        <v>0</v>
      </c>
      <c r="AN192" s="43">
        <f t="shared" ca="1" si="294"/>
        <v>0</v>
      </c>
      <c r="AO192" s="25">
        <f t="shared" si="335"/>
        <v>259.81835999999993</v>
      </c>
      <c r="AP192" s="34">
        <f t="shared" si="371"/>
        <v>0.66666666666666663</v>
      </c>
      <c r="AQ192" s="23">
        <f t="shared" si="372"/>
        <v>3.6946149557535911E-2</v>
      </c>
      <c r="AR192" s="27">
        <f t="shared" si="373"/>
        <v>2.905963458139412</v>
      </c>
      <c r="AS192" s="27">
        <f t="shared" ca="1" si="295"/>
        <v>0</v>
      </c>
      <c r="AT192" s="43">
        <f t="shared" ca="1" si="296"/>
        <v>0</v>
      </c>
      <c r="AU192" s="25">
        <f t="shared" si="336"/>
        <v>278.63644800000003</v>
      </c>
      <c r="AV192" s="26">
        <f t="shared" si="374"/>
        <v>1</v>
      </c>
      <c r="AW192" s="23">
        <f t="shared" si="375"/>
        <v>5.0431364783759314E-2</v>
      </c>
      <c r="AX192" s="27">
        <f t="shared" si="376"/>
        <v>2.3285685007549284</v>
      </c>
      <c r="AY192" s="27">
        <f t="shared" ca="1" si="297"/>
        <v>0</v>
      </c>
      <c r="AZ192" s="43">
        <f t="shared" ca="1" si="298"/>
        <v>0</v>
      </c>
      <c r="BA192" s="25">
        <f t="shared" si="337"/>
        <v>278.63644800000003</v>
      </c>
      <c r="BB192" s="26">
        <f t="shared" si="377"/>
        <v>1</v>
      </c>
      <c r="BC192" s="23">
        <f t="shared" si="378"/>
        <v>5.0431364783759314E-2</v>
      </c>
      <c r="BD192" s="27">
        <f t="shared" si="379"/>
        <v>3.8381049825588525</v>
      </c>
      <c r="BE192" s="27">
        <f t="shared" ca="1" si="299"/>
        <v>0</v>
      </c>
      <c r="BF192" s="43">
        <f t="shared" ca="1" si="300"/>
        <v>0</v>
      </c>
      <c r="BG192" s="25">
        <f t="shared" si="338"/>
        <v>259.81835999999993</v>
      </c>
      <c r="BH192" s="26">
        <f t="shared" si="380"/>
        <v>1</v>
      </c>
      <c r="BI192" s="23">
        <f t="shared" si="381"/>
        <v>5.0431364783759314E-2</v>
      </c>
      <c r="BJ192" s="27">
        <f t="shared" si="382"/>
        <v>4.2848193696293597</v>
      </c>
      <c r="BK192" s="27">
        <f t="shared" ca="1" si="301"/>
        <v>0</v>
      </c>
      <c r="BL192" s="43">
        <f t="shared" ca="1" si="302"/>
        <v>0</v>
      </c>
      <c r="BM192" s="25">
        <f t="shared" si="339"/>
        <v>273.70296166666668</v>
      </c>
      <c r="BN192" s="26">
        <f t="shared" si="383"/>
        <v>1</v>
      </c>
      <c r="BO192" s="23">
        <f t="shared" si="384"/>
        <v>5.0431364783759314E-2</v>
      </c>
      <c r="BP192" s="27">
        <f t="shared" si="385"/>
        <v>4.4309627259297937</v>
      </c>
      <c r="BQ192" s="27">
        <f t="shared" ca="1" si="303"/>
        <v>0</v>
      </c>
      <c r="BR192" s="43">
        <f t="shared" ca="1" si="304"/>
        <v>0</v>
      </c>
      <c r="BS192" s="25">
        <f t="shared" si="340"/>
        <v>259.81835999999993</v>
      </c>
      <c r="BT192" s="34">
        <f t="shared" si="386"/>
        <v>1</v>
      </c>
      <c r="BU192" s="23">
        <f t="shared" si="387"/>
        <v>5.0431364783759314E-2</v>
      </c>
      <c r="BV192" s="27">
        <f t="shared" si="388"/>
        <v>3.6360511101445545</v>
      </c>
      <c r="BW192" s="27">
        <f t="shared" ca="1" si="305"/>
        <v>0</v>
      </c>
      <c r="BX192" s="43">
        <f t="shared" ca="1" si="306"/>
        <v>0</v>
      </c>
      <c r="BY192" s="25">
        <f t="shared" si="341"/>
        <v>287.764745</v>
      </c>
      <c r="BZ192" s="50">
        <f>IF($B191&gt;=BY191,MIN(1,1/$CA$15+BZ191),0)</f>
        <v>0</v>
      </c>
      <c r="CA192" s="23">
        <f t="shared" si="389"/>
        <v>9.9757191050890981E-3</v>
      </c>
      <c r="CB192" s="27">
        <f t="shared" si="390"/>
        <v>2.3317698974669927</v>
      </c>
      <c r="CC192" s="27">
        <f t="shared" ca="1" si="307"/>
        <v>-1.5486375646038941E-2</v>
      </c>
      <c r="CD192" s="43">
        <f t="shared" ca="1" si="308"/>
        <v>0</v>
      </c>
      <c r="CE192" s="25">
        <f t="shared" si="342"/>
        <v>278.63644800000003</v>
      </c>
      <c r="CF192" s="34">
        <f>IF($B191&gt;=CE191,MIN(1,1/$CA$15+CF191),0)</f>
        <v>1</v>
      </c>
      <c r="CG192" s="23">
        <f t="shared" si="391"/>
        <v>5.0431364783759314E-2</v>
      </c>
      <c r="CH192" s="27">
        <f t="shared" si="392"/>
        <v>2.2095098475354633</v>
      </c>
      <c r="CI192" s="27">
        <f t="shared" ca="1" si="309"/>
        <v>0</v>
      </c>
      <c r="CJ192" s="43">
        <f t="shared" ca="1" si="310"/>
        <v>0</v>
      </c>
      <c r="CK192" s="25">
        <f t="shared" si="343"/>
        <v>259.81835999999993</v>
      </c>
      <c r="CL192" s="34">
        <f>IF($B191&gt;=CK191,MIN(1,1/$CA$15+CL191),0)</f>
        <v>1</v>
      </c>
      <c r="CM192" s="23">
        <f t="shared" si="393"/>
        <v>5.0431364783759314E-2</v>
      </c>
      <c r="CN192" s="27">
        <f t="shared" si="394"/>
        <v>3.5196134534466985</v>
      </c>
      <c r="CO192" s="27">
        <f t="shared" ca="1" si="311"/>
        <v>0</v>
      </c>
      <c r="CP192" s="43">
        <f t="shared" ca="1" si="312"/>
        <v>0</v>
      </c>
      <c r="CQ192" s="25">
        <f t="shared" si="344"/>
        <v>231.88254899999998</v>
      </c>
      <c r="CR192" s="34">
        <f>IF($B191&gt;=CQ191,MIN(1,1/$CA$15+CR191),0)</f>
        <v>1</v>
      </c>
      <c r="CS192" s="23">
        <f t="shared" si="395"/>
        <v>5.0431364783759314E-2</v>
      </c>
      <c r="CT192" s="27">
        <f t="shared" si="396"/>
        <v>3.6690229348571863</v>
      </c>
      <c r="CU192" s="27">
        <f t="shared" ca="1" si="313"/>
        <v>0</v>
      </c>
      <c r="CV192" s="43">
        <f t="shared" ca="1" si="314"/>
        <v>0</v>
      </c>
      <c r="CW192" s="25">
        <f t="shared" si="345"/>
        <v>259.81835999999993</v>
      </c>
      <c r="CX192" s="34">
        <f t="shared" si="397"/>
        <v>0.75</v>
      </c>
      <c r="CY192" s="23">
        <f t="shared" si="398"/>
        <v>4.031745336409176E-2</v>
      </c>
      <c r="CZ192" s="27">
        <f t="shared" si="399"/>
        <v>2.8935377887226208</v>
      </c>
      <c r="DA192" s="27">
        <f t="shared" ca="1" si="315"/>
        <v>0</v>
      </c>
      <c r="DB192" s="43">
        <f t="shared" ca="1" si="316"/>
        <v>0</v>
      </c>
      <c r="DC192" s="25">
        <f t="shared" si="346"/>
        <v>259.81835999999993</v>
      </c>
      <c r="DD192" s="34">
        <f t="shared" si="347"/>
        <v>0.83333333333333326</v>
      </c>
      <c r="DE192" s="23">
        <f t="shared" si="400"/>
        <v>4.2564989235128997E-2</v>
      </c>
      <c r="DF192" s="27">
        <f t="shared" si="401"/>
        <v>3.1359155362692204</v>
      </c>
      <c r="DG192" s="27">
        <f t="shared" ca="1" si="280"/>
        <v>0</v>
      </c>
      <c r="DH192" s="43">
        <f t="shared" ca="1" si="281"/>
        <v>0</v>
      </c>
      <c r="DI192" s="25">
        <f t="shared" si="348"/>
        <v>287.764745</v>
      </c>
      <c r="DJ192" s="26">
        <f>IF(DJ191=0,IF($B191&gt;=$DK$14*DI191,1,0),IF($B191&lt;DI191*$DK$16,0,1))</f>
        <v>0</v>
      </c>
      <c r="DK192" s="23">
        <f t="shared" si="402"/>
        <v>9.9757191050890981E-3</v>
      </c>
      <c r="DL192" s="27">
        <f t="shared" si="403"/>
        <v>3.64093436138011</v>
      </c>
      <c r="DM192" s="27">
        <f t="shared" ca="1" si="317"/>
        <v>-1.5486375646038941E-2</v>
      </c>
      <c r="DN192" s="43">
        <f t="shared" ca="1" si="318"/>
        <v>0</v>
      </c>
      <c r="DO192" s="25">
        <f t="shared" si="349"/>
        <v>278.63644800000003</v>
      </c>
      <c r="DP192" s="26">
        <f>IF(DP191=0,IF($B191&gt;=$DK$14*DO191,1,0),IF($B191&lt;DO191*$DK$16,0,1))</f>
        <v>1</v>
      </c>
      <c r="DQ192" s="23">
        <f t="shared" si="404"/>
        <v>5.0431364783759314E-2</v>
      </c>
      <c r="DR192" s="27">
        <f t="shared" si="405"/>
        <v>2.4873714869329993</v>
      </c>
      <c r="DS192" s="27">
        <f t="shared" ca="1" si="319"/>
        <v>0</v>
      </c>
      <c r="DT192" s="43">
        <f t="shared" ca="1" si="320"/>
        <v>0</v>
      </c>
      <c r="DU192" s="25">
        <f t="shared" si="350"/>
        <v>259.81835999999993</v>
      </c>
      <c r="DV192" s="26">
        <f>IF(DV191=0,IF($B191&gt;=$DK$14*DU191,1,0),IF($B191&lt;DU191*$DK$16,0,1))</f>
        <v>1</v>
      </c>
      <c r="DW192" s="23">
        <f t="shared" si="406"/>
        <v>5.0431364783759314E-2</v>
      </c>
      <c r="DX192" s="27">
        <f t="shared" si="407"/>
        <v>3.7069470038720618</v>
      </c>
      <c r="DY192" s="27">
        <f t="shared" ca="1" si="321"/>
        <v>0</v>
      </c>
      <c r="DZ192" s="43">
        <f t="shared" ca="1" si="322"/>
        <v>0</v>
      </c>
      <c r="EA192" s="25">
        <f t="shared" si="351"/>
        <v>231.88254899999998</v>
      </c>
      <c r="EB192" s="26">
        <f>IF(EB191=0,IF($B191&gt;=$DK$14*EA191,1,0),IF($B191&lt;EA191*$DK$16,0,1))</f>
        <v>1</v>
      </c>
      <c r="EC192" s="23">
        <f t="shared" si="408"/>
        <v>5.0431364783759314E-2</v>
      </c>
      <c r="ED192" s="27">
        <f t="shared" si="409"/>
        <v>3.9308310454458151</v>
      </c>
      <c r="EE192" s="27">
        <f t="shared" ca="1" si="323"/>
        <v>0</v>
      </c>
      <c r="EF192" s="43">
        <f t="shared" ca="1" si="324"/>
        <v>0</v>
      </c>
      <c r="EG192" s="25">
        <f t="shared" si="352"/>
        <v>259.81835999999993</v>
      </c>
      <c r="EH192" s="34">
        <f t="shared" si="410"/>
        <v>0.75</v>
      </c>
      <c r="EI192" s="23">
        <f t="shared" si="411"/>
        <v>4.031745336409176E-2</v>
      </c>
      <c r="EJ192" s="27">
        <f t="shared" si="412"/>
        <v>3.4303795253039291</v>
      </c>
      <c r="EK192" s="27">
        <f t="shared" ca="1" si="325"/>
        <v>0</v>
      </c>
      <c r="EL192" s="43">
        <f t="shared" ca="1" si="326"/>
        <v>0</v>
      </c>
      <c r="EM192" s="47"/>
      <c r="EN192" s="47"/>
      <c r="EO192" s="47"/>
      <c r="EP192" s="47"/>
      <c r="EQ192" s="47"/>
      <c r="ER192" s="47"/>
      <c r="ES192" s="47"/>
      <c r="ET192" s="47"/>
      <c r="EU192" s="47"/>
      <c r="EV192" s="47"/>
      <c r="EW192" s="47"/>
      <c r="EX192" s="47"/>
      <c r="EY192" s="47"/>
      <c r="EZ192" s="47"/>
      <c r="FA192" s="25">
        <f t="shared" si="353"/>
        <v>259.81835999999993</v>
      </c>
      <c r="FB192" s="26">
        <f t="shared" si="413"/>
        <v>1</v>
      </c>
      <c r="FC192" s="23">
        <f t="shared" si="414"/>
        <v>5.0431364783759314E-2</v>
      </c>
      <c r="FD192" s="27">
        <f t="shared" si="415"/>
        <v>3.0827128539053614</v>
      </c>
      <c r="FE192" s="27">
        <f t="shared" ca="1" si="327"/>
        <v>0</v>
      </c>
      <c r="FF192" s="43">
        <f t="shared" ca="1" si="328"/>
        <v>0</v>
      </c>
      <c r="FG192" s="25">
        <f t="shared" si="354"/>
        <v>259.81835999999993</v>
      </c>
      <c r="FH192" s="26">
        <f t="shared" si="416"/>
        <v>1</v>
      </c>
      <c r="FI192" s="23">
        <f t="shared" si="417"/>
        <v>5.0431364783759314E-2</v>
      </c>
      <c r="FJ192" s="27">
        <f t="shared" si="418"/>
        <v>3.3792805994057931</v>
      </c>
      <c r="FK192" s="27">
        <f t="shared" ca="1" si="329"/>
        <v>0</v>
      </c>
      <c r="FL192" s="43">
        <f t="shared" ca="1" si="330"/>
        <v>0</v>
      </c>
      <c r="FM192" s="47"/>
      <c r="FN192" s="47"/>
    </row>
    <row r="193" spans="1:170" x14ac:dyDescent="0.2">
      <c r="A193" s="30">
        <v>30528</v>
      </c>
      <c r="B193" s="34">
        <v>290.80630000000002</v>
      </c>
      <c r="C193" s="23">
        <v>1.0845732052028101E-2</v>
      </c>
      <c r="D193" s="24">
        <f t="shared" si="282"/>
        <v>-1.3689208806628494E-2</v>
      </c>
      <c r="E193" s="25" t="e">
        <f>#N/A</f>
        <v>#N/A</v>
      </c>
      <c r="F193" s="26">
        <v>1</v>
      </c>
      <c r="G193" s="23">
        <f t="shared" si="355"/>
        <v>-1.3689208806628494E-2</v>
      </c>
      <c r="H193" s="27">
        <f t="shared" si="356"/>
        <v>3.3052142375724745</v>
      </c>
      <c r="I193" s="27">
        <f t="shared" ca="1" si="283"/>
        <v>-1.3689208806628494E-2</v>
      </c>
      <c r="J193" s="43">
        <f t="shared" ca="1" si="284"/>
        <v>0</v>
      </c>
      <c r="K193" s="25" t="e">
        <f>#N/A</f>
        <v>#N/A</v>
      </c>
      <c r="L193" s="26">
        <v>0</v>
      </c>
      <c r="M193" s="23">
        <f t="shared" si="357"/>
        <v>1.0845732052028101E-2</v>
      </c>
      <c r="N193" s="27">
        <f t="shared" si="358"/>
        <v>2.2638055156511863</v>
      </c>
      <c r="O193" s="27">
        <f t="shared" ca="1" si="285"/>
        <v>0</v>
      </c>
      <c r="P193" s="43">
        <f t="shared" ca="1" si="286"/>
        <v>0</v>
      </c>
      <c r="Q193" s="25">
        <f t="shared" si="331"/>
        <v>266.430071</v>
      </c>
      <c r="R193" s="26">
        <f t="shared" si="359"/>
        <v>1</v>
      </c>
      <c r="S193" s="23">
        <f t="shared" si="360"/>
        <v>-1.3689208806628494E-2</v>
      </c>
      <c r="T193" s="27">
        <f t="shared" si="361"/>
        <v>3.8575602459194944</v>
      </c>
      <c r="U193" s="27">
        <f t="shared" ca="1" si="287"/>
        <v>-1.3689208806628494E-2</v>
      </c>
      <c r="V193" s="43">
        <f t="shared" ca="1" si="288"/>
        <v>0</v>
      </c>
      <c r="W193" s="25">
        <f t="shared" si="332"/>
        <v>292.82438000000002</v>
      </c>
      <c r="X193" s="26">
        <f t="shared" si="362"/>
        <v>1</v>
      </c>
      <c r="Y193" s="23">
        <f t="shared" si="363"/>
        <v>-1.3689208806628494E-2</v>
      </c>
      <c r="Z193" s="27">
        <f t="shared" si="364"/>
        <v>2.6792495830160741</v>
      </c>
      <c r="AA193" s="27">
        <f t="shared" ca="1" si="289"/>
        <v>-2.8963588222790992E-2</v>
      </c>
      <c r="AB193" s="43">
        <f t="shared" ca="1" si="290"/>
        <v>0</v>
      </c>
      <c r="AC193" s="25">
        <f t="shared" si="333"/>
        <v>284.87376600000005</v>
      </c>
      <c r="AD193" s="26">
        <f t="shared" si="365"/>
        <v>1</v>
      </c>
      <c r="AE193" s="23">
        <f t="shared" si="366"/>
        <v>-1.3689208806628494E-2</v>
      </c>
      <c r="AF193" s="27">
        <f t="shared" si="367"/>
        <v>2.2033348862894839</v>
      </c>
      <c r="AG193" s="27">
        <f t="shared" ca="1" si="291"/>
        <v>-1.3689208806628494E-2</v>
      </c>
      <c r="AH193" s="43">
        <f t="shared" ca="1" si="292"/>
        <v>0</v>
      </c>
      <c r="AI193" s="25">
        <f t="shared" si="334"/>
        <v>266.430071</v>
      </c>
      <c r="AJ193" s="26">
        <f t="shared" si="368"/>
        <v>1</v>
      </c>
      <c r="AK193" s="23">
        <f t="shared" si="369"/>
        <v>-1.3689208806628494E-2</v>
      </c>
      <c r="AL193" s="27">
        <f t="shared" si="370"/>
        <v>3.8575602459194944</v>
      </c>
      <c r="AM193" s="27">
        <f t="shared" ca="1" si="293"/>
        <v>-1.3689208806628494E-2</v>
      </c>
      <c r="AN193" s="43">
        <f t="shared" ca="1" si="294"/>
        <v>0</v>
      </c>
      <c r="AO193" s="25">
        <f t="shared" si="335"/>
        <v>266.430071</v>
      </c>
      <c r="AP193" s="34">
        <f t="shared" si="371"/>
        <v>1</v>
      </c>
      <c r="AQ193" s="23">
        <f t="shared" si="372"/>
        <v>-1.3689208806628494E-2</v>
      </c>
      <c r="AR193" s="27">
        <f t="shared" si="373"/>
        <v>2.8661831175765093</v>
      </c>
      <c r="AS193" s="27">
        <f t="shared" ca="1" si="295"/>
        <v>-1.3689208806628494E-2</v>
      </c>
      <c r="AT193" s="43">
        <f t="shared" ca="1" si="296"/>
        <v>0</v>
      </c>
      <c r="AU193" s="25">
        <f t="shared" si="336"/>
        <v>284.87376600000005</v>
      </c>
      <c r="AV193" s="26">
        <f t="shared" si="374"/>
        <v>1</v>
      </c>
      <c r="AW193" s="23">
        <f t="shared" si="375"/>
        <v>-1.3689208806628494E-2</v>
      </c>
      <c r="AX193" s="27">
        <f t="shared" si="376"/>
        <v>2.2966922403275563</v>
      </c>
      <c r="AY193" s="27">
        <f t="shared" ca="1" si="297"/>
        <v>-1.3689208806628494E-2</v>
      </c>
      <c r="AZ193" s="43">
        <f t="shared" ca="1" si="298"/>
        <v>0</v>
      </c>
      <c r="BA193" s="25">
        <f t="shared" si="337"/>
        <v>284.87376600000005</v>
      </c>
      <c r="BB193" s="26">
        <f t="shared" si="377"/>
        <v>1</v>
      </c>
      <c r="BC193" s="23">
        <f t="shared" si="378"/>
        <v>-1.3689208806628494E-2</v>
      </c>
      <c r="BD193" s="27">
        <f t="shared" si="379"/>
        <v>3.785564362030843</v>
      </c>
      <c r="BE193" s="27">
        <f t="shared" ca="1" si="299"/>
        <v>-1.3689208806628494E-2</v>
      </c>
      <c r="BF193" s="43">
        <f t="shared" ca="1" si="300"/>
        <v>0</v>
      </c>
      <c r="BG193" s="25">
        <f t="shared" si="338"/>
        <v>266.430071</v>
      </c>
      <c r="BH193" s="26">
        <f t="shared" si="380"/>
        <v>1</v>
      </c>
      <c r="BI193" s="23">
        <f t="shared" si="381"/>
        <v>-1.3689208806628494E-2</v>
      </c>
      <c r="BJ193" s="27">
        <f t="shared" si="382"/>
        <v>4.2261635825798169</v>
      </c>
      <c r="BK193" s="27">
        <f t="shared" ca="1" si="301"/>
        <v>-1.3689208806628494E-2</v>
      </c>
      <c r="BL193" s="43">
        <f t="shared" ca="1" si="302"/>
        <v>0</v>
      </c>
      <c r="BM193" s="25">
        <f t="shared" si="339"/>
        <v>280.66475666666668</v>
      </c>
      <c r="BN193" s="26">
        <f t="shared" si="383"/>
        <v>1</v>
      </c>
      <c r="BO193" s="23">
        <f t="shared" si="384"/>
        <v>-1.3689208806628494E-2</v>
      </c>
      <c r="BP193" s="27">
        <f t="shared" si="385"/>
        <v>4.3703063519601528</v>
      </c>
      <c r="BQ193" s="27">
        <f t="shared" ca="1" si="303"/>
        <v>-1.3689208806628494E-2</v>
      </c>
      <c r="BR193" s="43">
        <f t="shared" ca="1" si="304"/>
        <v>0</v>
      </c>
      <c r="BS193" s="25">
        <f t="shared" si="340"/>
        <v>266.430071</v>
      </c>
      <c r="BT193" s="34">
        <f t="shared" si="386"/>
        <v>1</v>
      </c>
      <c r="BU193" s="23">
        <f t="shared" si="387"/>
        <v>-1.3689208806628494E-2</v>
      </c>
      <c r="BV193" s="27">
        <f t="shared" si="388"/>
        <v>3.5862764472662123</v>
      </c>
      <c r="BW193" s="27">
        <f t="shared" ca="1" si="305"/>
        <v>-1.3689208806628494E-2</v>
      </c>
      <c r="BX193" s="43">
        <f t="shared" ca="1" si="306"/>
        <v>0</v>
      </c>
      <c r="BY193" s="25">
        <f t="shared" si="341"/>
        <v>292.82438000000002</v>
      </c>
      <c r="BZ193" s="50">
        <f>IF($B192&gt;=BY192,MIN(1,1/$CA$15+BZ192),0)</f>
        <v>0.5</v>
      </c>
      <c r="CA193" s="23">
        <f t="shared" si="389"/>
        <v>1.0845732052028101E-2</v>
      </c>
      <c r="CB193" s="27">
        <f t="shared" si="390"/>
        <v>2.3570596489819047</v>
      </c>
      <c r="CC193" s="27">
        <f t="shared" ca="1" si="307"/>
        <v>-4.8086046747248812E-3</v>
      </c>
      <c r="CD193" s="43">
        <f t="shared" ca="1" si="308"/>
        <v>0</v>
      </c>
      <c r="CE193" s="25">
        <f t="shared" si="342"/>
        <v>284.87376600000005</v>
      </c>
      <c r="CF193" s="34">
        <f>IF($B192&gt;=CE192,MIN(1,1/$CA$15+CF192),0)</f>
        <v>1</v>
      </c>
      <c r="CG193" s="23">
        <f t="shared" si="391"/>
        <v>-1.3689208806628494E-2</v>
      </c>
      <c r="CH193" s="27">
        <f t="shared" si="392"/>
        <v>2.1792634058722484</v>
      </c>
      <c r="CI193" s="27">
        <f t="shared" ca="1" si="309"/>
        <v>-1.3689208806628494E-2</v>
      </c>
      <c r="CJ193" s="43">
        <f t="shared" ca="1" si="310"/>
        <v>0</v>
      </c>
      <c r="CK193" s="25">
        <f t="shared" si="343"/>
        <v>266.430071</v>
      </c>
      <c r="CL193" s="34">
        <f>IF($B192&gt;=CK192,MIN(1,1/$CA$15+CL192),0)</f>
        <v>1</v>
      </c>
      <c r="CM193" s="23">
        <f t="shared" si="393"/>
        <v>-1.3689208806628494E-2</v>
      </c>
      <c r="CN193" s="27">
        <f t="shared" si="394"/>
        <v>3.4714327299638477</v>
      </c>
      <c r="CO193" s="27">
        <f t="shared" ca="1" si="311"/>
        <v>-1.3689208806628494E-2</v>
      </c>
      <c r="CP193" s="43">
        <f t="shared" ca="1" si="312"/>
        <v>0</v>
      </c>
      <c r="CQ193" s="25">
        <f t="shared" si="344"/>
        <v>236.200076</v>
      </c>
      <c r="CR193" s="34">
        <f>IF($B192&gt;=CQ192,MIN(1,1/$CA$15+CR192),0)</f>
        <v>1</v>
      </c>
      <c r="CS193" s="23">
        <f t="shared" si="395"/>
        <v>-1.3689208806628494E-2</v>
      </c>
      <c r="CT193" s="27">
        <f t="shared" si="396"/>
        <v>3.6187969137856175</v>
      </c>
      <c r="CU193" s="27">
        <f t="shared" ca="1" si="313"/>
        <v>-1.3689208806628494E-2</v>
      </c>
      <c r="CV193" s="43">
        <f t="shared" ca="1" si="314"/>
        <v>0</v>
      </c>
      <c r="CW193" s="25">
        <f t="shared" si="345"/>
        <v>266.430071</v>
      </c>
      <c r="CX193" s="34">
        <f t="shared" si="397"/>
        <v>0.75</v>
      </c>
      <c r="CY193" s="23">
        <f t="shared" si="398"/>
        <v>-7.5554735919643456E-3</v>
      </c>
      <c r="CZ193" s="27">
        <f t="shared" si="399"/>
        <v>2.8716757403725763</v>
      </c>
      <c r="DA193" s="27">
        <f t="shared" ca="1" si="315"/>
        <v>-7.5554735919642901E-3</v>
      </c>
      <c r="DB193" s="43">
        <f t="shared" ca="1" si="316"/>
        <v>0</v>
      </c>
      <c r="DC193" s="25">
        <f t="shared" si="346"/>
        <v>266.430071</v>
      </c>
      <c r="DD193" s="34">
        <f t="shared" si="347"/>
        <v>1</v>
      </c>
      <c r="DE193" s="23">
        <f t="shared" si="400"/>
        <v>-1.1644630401740444E-2</v>
      </c>
      <c r="DF193" s="27">
        <f t="shared" si="401"/>
        <v>3.0993989588782895</v>
      </c>
      <c r="DG193" s="27">
        <f t="shared" ca="1" si="280"/>
        <v>-1.1644630401740463E-2</v>
      </c>
      <c r="DH193" s="43">
        <f t="shared" ca="1" si="281"/>
        <v>0</v>
      </c>
      <c r="DI193" s="25">
        <f t="shared" si="348"/>
        <v>292.82438000000002</v>
      </c>
      <c r="DJ193" s="26">
        <f>IF(DJ192=0,IF($B192&gt;=$DK$14*DI192,1,0),IF($B192&lt;DI192*$DK$16,0,1))</f>
        <v>1</v>
      </c>
      <c r="DK193" s="23">
        <f t="shared" si="402"/>
        <v>-1.3689208806628494E-2</v>
      </c>
      <c r="DL193" s="27">
        <f t="shared" si="403"/>
        <v>3.591092850655949</v>
      </c>
      <c r="DM193" s="27">
        <f t="shared" ca="1" si="317"/>
        <v>-2.8963588222790992E-2</v>
      </c>
      <c r="DN193" s="43">
        <f t="shared" ca="1" si="318"/>
        <v>0</v>
      </c>
      <c r="DO193" s="25">
        <f t="shared" si="349"/>
        <v>284.87376600000005</v>
      </c>
      <c r="DP193" s="26">
        <f>IF(DP192=0,IF($B192&gt;=$DK$14*DO192,1,0),IF($B192&lt;DO192*$DK$16,0,1))</f>
        <v>1</v>
      </c>
      <c r="DQ193" s="23">
        <f t="shared" si="404"/>
        <v>-1.3689208806628494E-2</v>
      </c>
      <c r="DR193" s="27">
        <f t="shared" si="405"/>
        <v>2.4533213392687196</v>
      </c>
      <c r="DS193" s="27">
        <f t="shared" ca="1" si="319"/>
        <v>-1.3689208806628383E-2</v>
      </c>
      <c r="DT193" s="43">
        <f t="shared" ca="1" si="320"/>
        <v>0</v>
      </c>
      <c r="DU193" s="25">
        <f t="shared" si="350"/>
        <v>266.430071</v>
      </c>
      <c r="DV193" s="26">
        <f>IF(DV192=0,IF($B192&gt;=$DK$14*DU192,1,0),IF($B192&lt;DU192*$DK$16,0,1))</f>
        <v>1</v>
      </c>
      <c r="DW193" s="23">
        <f t="shared" si="406"/>
        <v>-1.3689208806628494E-2</v>
      </c>
      <c r="DX193" s="27">
        <f t="shared" si="407"/>
        <v>3.6562018323009511</v>
      </c>
      <c r="DY193" s="27">
        <f t="shared" ca="1" si="321"/>
        <v>-1.3689208806628494E-2</v>
      </c>
      <c r="DZ193" s="43">
        <f t="shared" ca="1" si="322"/>
        <v>0</v>
      </c>
      <c r="EA193" s="25">
        <f t="shared" si="351"/>
        <v>236.200076</v>
      </c>
      <c r="EB193" s="26">
        <f>IF(EB192=0,IF($B192&gt;=$DK$14*EA192,1,0),IF($B192&lt;EA192*$DK$16,0,1))</f>
        <v>1</v>
      </c>
      <c r="EC193" s="23">
        <f t="shared" si="408"/>
        <v>-1.3689208806628494E-2</v>
      </c>
      <c r="ED193" s="27">
        <f t="shared" si="409"/>
        <v>3.8770210784811296</v>
      </c>
      <c r="EE193" s="27">
        <f t="shared" ca="1" si="323"/>
        <v>-1.3689208806628494E-2</v>
      </c>
      <c r="EF193" s="43">
        <f t="shared" ca="1" si="324"/>
        <v>0</v>
      </c>
      <c r="EG193" s="25">
        <f t="shared" si="352"/>
        <v>266.430071</v>
      </c>
      <c r="EH193" s="34">
        <f t="shared" si="410"/>
        <v>1</v>
      </c>
      <c r="EI193" s="23">
        <f t="shared" si="411"/>
        <v>-1.3689208806628494E-2</v>
      </c>
      <c r="EJ193" s="27">
        <f t="shared" si="412"/>
        <v>3.3834203436960606</v>
      </c>
      <c r="EK193" s="27">
        <f t="shared" ca="1" si="325"/>
        <v>-1.3689208806628494E-2</v>
      </c>
      <c r="EL193" s="43">
        <f t="shared" ca="1" si="326"/>
        <v>0</v>
      </c>
      <c r="EM193" s="47"/>
      <c r="EN193" s="47"/>
      <c r="EO193" s="47"/>
      <c r="EP193" s="47"/>
      <c r="EQ193" s="47"/>
      <c r="ER193" s="47"/>
      <c r="ES193" s="47"/>
      <c r="ET193" s="47"/>
      <c r="EU193" s="47"/>
      <c r="EV193" s="47"/>
      <c r="EW193" s="47"/>
      <c r="EX193" s="47"/>
      <c r="EY193" s="47"/>
      <c r="EZ193" s="47"/>
      <c r="FA193" s="25">
        <f t="shared" si="353"/>
        <v>266.430071</v>
      </c>
      <c r="FB193" s="26">
        <f t="shared" si="413"/>
        <v>1</v>
      </c>
      <c r="FC193" s="23">
        <f t="shared" si="414"/>
        <v>-1.3689208806628494E-2</v>
      </c>
      <c r="FD193" s="27">
        <f t="shared" si="415"/>
        <v>3.0405129539573732</v>
      </c>
      <c r="FE193" s="27">
        <f t="shared" ca="1" si="327"/>
        <v>-1.3689208806628494E-2</v>
      </c>
      <c r="FF193" s="43">
        <f t="shared" ca="1" si="328"/>
        <v>0</v>
      </c>
      <c r="FG193" s="25">
        <f t="shared" si="354"/>
        <v>266.430071</v>
      </c>
      <c r="FH193" s="26">
        <f t="shared" si="416"/>
        <v>1</v>
      </c>
      <c r="FI193" s="23">
        <f t="shared" si="417"/>
        <v>-1.3689208806628494E-2</v>
      </c>
      <c r="FJ193" s="27">
        <f t="shared" si="418"/>
        <v>3.3330209216643385</v>
      </c>
      <c r="FK193" s="27">
        <f t="shared" ca="1" si="329"/>
        <v>-1.3689208806628494E-2</v>
      </c>
      <c r="FL193" s="43">
        <f t="shared" ca="1" si="330"/>
        <v>0</v>
      </c>
      <c r="FM193" s="47"/>
      <c r="FN193" s="47"/>
    </row>
    <row r="194" spans="1:170" x14ac:dyDescent="0.2">
      <c r="A194" s="30">
        <v>30559</v>
      </c>
      <c r="B194" s="34">
        <v>299.55610000000001</v>
      </c>
      <c r="C194" s="23">
        <v>1.2015008835434937E-2</v>
      </c>
      <c r="D194" s="24">
        <f t="shared" si="282"/>
        <v>3.0088068931106271E-2</v>
      </c>
      <c r="E194" s="25" t="e">
        <f>#N/A</f>
        <v>#N/A</v>
      </c>
      <c r="F194" s="26">
        <v>1</v>
      </c>
      <c r="G194" s="23">
        <f t="shared" si="355"/>
        <v>3.0088068931106271E-2</v>
      </c>
      <c r="H194" s="27">
        <f t="shared" si="356"/>
        <v>3.4046617513846291</v>
      </c>
      <c r="I194" s="27">
        <f t="shared" ca="1" si="283"/>
        <v>0</v>
      </c>
      <c r="J194" s="43">
        <f t="shared" ca="1" si="284"/>
        <v>0</v>
      </c>
      <c r="K194" s="25" t="e">
        <f>#N/A</f>
        <v>#N/A</v>
      </c>
      <c r="L194" s="26">
        <v>0</v>
      </c>
      <c r="M194" s="23">
        <f t="shared" si="357"/>
        <v>1.2015008835434937E-2</v>
      </c>
      <c r="N194" s="27">
        <f t="shared" si="358"/>
        <v>2.2910051589234417</v>
      </c>
      <c r="O194" s="27">
        <f t="shared" ca="1" si="285"/>
        <v>0</v>
      </c>
      <c r="P194" s="43">
        <f t="shared" ca="1" si="286"/>
        <v>0</v>
      </c>
      <c r="Q194" s="25">
        <f t="shared" si="331"/>
        <v>272.04122999999998</v>
      </c>
      <c r="R194" s="26">
        <f t="shared" si="359"/>
        <v>1</v>
      </c>
      <c r="S194" s="23">
        <f t="shared" si="360"/>
        <v>3.0088068931106271E-2</v>
      </c>
      <c r="T194" s="27">
        <f t="shared" si="361"/>
        <v>3.9736267845046154</v>
      </c>
      <c r="U194" s="27">
        <f t="shared" ca="1" si="287"/>
        <v>0</v>
      </c>
      <c r="V194" s="43">
        <f t="shared" ca="1" si="288"/>
        <v>0</v>
      </c>
      <c r="W194" s="25">
        <f t="shared" si="332"/>
        <v>295.18119999999999</v>
      </c>
      <c r="X194" s="26">
        <f t="shared" si="362"/>
        <v>0</v>
      </c>
      <c r="Y194" s="23">
        <f t="shared" si="363"/>
        <v>1.2015008835434937E-2</v>
      </c>
      <c r="Z194" s="27">
        <f t="shared" si="364"/>
        <v>2.7114407904283477</v>
      </c>
      <c r="AA194" s="27">
        <f t="shared" ca="1" si="289"/>
        <v>-1.7296577155758719E-2</v>
      </c>
      <c r="AB194" s="43">
        <f t="shared" ca="1" si="290"/>
        <v>0</v>
      </c>
      <c r="AC194" s="25">
        <f t="shared" si="333"/>
        <v>290.76764400000002</v>
      </c>
      <c r="AD194" s="26">
        <f t="shared" si="365"/>
        <v>1</v>
      </c>
      <c r="AE194" s="23">
        <f t="shared" si="366"/>
        <v>3.0088068931106271E-2</v>
      </c>
      <c r="AF194" s="27">
        <f t="shared" si="367"/>
        <v>2.2696289782264731</v>
      </c>
      <c r="AG194" s="27">
        <f t="shared" ca="1" si="291"/>
        <v>0</v>
      </c>
      <c r="AH194" s="43">
        <f t="shared" ca="1" si="292"/>
        <v>0</v>
      </c>
      <c r="AI194" s="25">
        <f t="shared" si="334"/>
        <v>272.04122999999998</v>
      </c>
      <c r="AJ194" s="26">
        <f t="shared" si="368"/>
        <v>1</v>
      </c>
      <c r="AK194" s="23">
        <f t="shared" si="369"/>
        <v>3.0088068931106271E-2</v>
      </c>
      <c r="AL194" s="27">
        <f t="shared" si="370"/>
        <v>3.9736267845046154</v>
      </c>
      <c r="AM194" s="27">
        <f t="shared" ca="1" si="293"/>
        <v>0</v>
      </c>
      <c r="AN194" s="43">
        <f t="shared" ca="1" si="294"/>
        <v>0</v>
      </c>
      <c r="AO194" s="25">
        <f t="shared" si="335"/>
        <v>272.04122999999998</v>
      </c>
      <c r="AP194" s="34">
        <f t="shared" si="371"/>
        <v>0.66666666666666663</v>
      </c>
      <c r="AQ194" s="23">
        <f t="shared" si="372"/>
        <v>2.4063715565882493E-2</v>
      </c>
      <c r="AR194" s="27">
        <f t="shared" si="373"/>
        <v>2.9351541328776047</v>
      </c>
      <c r="AS194" s="27">
        <f t="shared" ca="1" si="295"/>
        <v>0</v>
      </c>
      <c r="AT194" s="43">
        <f t="shared" ca="1" si="296"/>
        <v>0</v>
      </c>
      <c r="AU194" s="25">
        <f t="shared" si="336"/>
        <v>290.76764400000002</v>
      </c>
      <c r="AV194" s="26">
        <f t="shared" si="374"/>
        <v>1</v>
      </c>
      <c r="AW194" s="23">
        <f t="shared" si="375"/>
        <v>3.0088068931106271E-2</v>
      </c>
      <c r="AX194" s="27">
        <f t="shared" si="376"/>
        <v>2.3657952747680686</v>
      </c>
      <c r="AY194" s="27">
        <f t="shared" ca="1" si="297"/>
        <v>0</v>
      </c>
      <c r="AZ194" s="43">
        <f t="shared" ca="1" si="298"/>
        <v>0</v>
      </c>
      <c r="BA194" s="25">
        <f t="shared" si="337"/>
        <v>290.76764400000002</v>
      </c>
      <c r="BB194" s="26">
        <f t="shared" si="377"/>
        <v>1</v>
      </c>
      <c r="BC194" s="23">
        <f t="shared" si="378"/>
        <v>3.0088068931106271E-2</v>
      </c>
      <c r="BD194" s="27">
        <f t="shared" si="379"/>
        <v>3.8994646834987665</v>
      </c>
      <c r="BE194" s="27">
        <f t="shared" ca="1" si="299"/>
        <v>0</v>
      </c>
      <c r="BF194" s="43">
        <f t="shared" ca="1" si="300"/>
        <v>0</v>
      </c>
      <c r="BG194" s="25">
        <f t="shared" si="338"/>
        <v>272.04122999999998</v>
      </c>
      <c r="BH194" s="26">
        <f t="shared" si="380"/>
        <v>1</v>
      </c>
      <c r="BI194" s="23">
        <f t="shared" si="381"/>
        <v>3.0088068931106271E-2</v>
      </c>
      <c r="BJ194" s="27">
        <f t="shared" si="382"/>
        <v>4.3533206837666096</v>
      </c>
      <c r="BK194" s="27">
        <f t="shared" ca="1" si="301"/>
        <v>0</v>
      </c>
      <c r="BL194" s="43">
        <f t="shared" ca="1" si="302"/>
        <v>0</v>
      </c>
      <c r="BM194" s="25">
        <f t="shared" si="339"/>
        <v>287.32082166666669</v>
      </c>
      <c r="BN194" s="26">
        <f t="shared" si="383"/>
        <v>1</v>
      </c>
      <c r="BO194" s="23">
        <f t="shared" si="384"/>
        <v>3.0088068931106271E-2</v>
      </c>
      <c r="BP194" s="27">
        <f t="shared" si="385"/>
        <v>4.5018004307279815</v>
      </c>
      <c r="BQ194" s="27">
        <f t="shared" ca="1" si="303"/>
        <v>0</v>
      </c>
      <c r="BR194" s="43">
        <f t="shared" ca="1" si="304"/>
        <v>0</v>
      </c>
      <c r="BS194" s="25">
        <f t="shared" si="340"/>
        <v>272.04122999999998</v>
      </c>
      <c r="BT194" s="34">
        <f t="shared" si="386"/>
        <v>1</v>
      </c>
      <c r="BU194" s="23">
        <f t="shared" si="387"/>
        <v>3.0088068931106271E-2</v>
      </c>
      <c r="BV194" s="27">
        <f t="shared" si="388"/>
        <v>3.6941805802175609</v>
      </c>
      <c r="BW194" s="27">
        <f t="shared" ca="1" si="305"/>
        <v>0</v>
      </c>
      <c r="BX194" s="43">
        <f t="shared" ca="1" si="306"/>
        <v>0</v>
      </c>
      <c r="BY194" s="25">
        <f t="shared" si="341"/>
        <v>295.18119999999999</v>
      </c>
      <c r="BZ194" s="50">
        <f>IF($B193&gt;=BY193,MIN(1,1/$CA$15+BZ193),0)</f>
        <v>0</v>
      </c>
      <c r="CA194" s="23">
        <f t="shared" si="389"/>
        <v>1.2015008835434937E-2</v>
      </c>
      <c r="CB194" s="27">
        <f t="shared" si="390"/>
        <v>2.3853797414900693</v>
      </c>
      <c r="CC194" s="27">
        <f t="shared" ca="1" si="307"/>
        <v>0</v>
      </c>
      <c r="CD194" s="43">
        <f t="shared" ca="1" si="308"/>
        <v>0</v>
      </c>
      <c r="CE194" s="25">
        <f t="shared" si="342"/>
        <v>290.76764400000002</v>
      </c>
      <c r="CF194" s="34">
        <f>IF($B193&gt;=CE193,MIN(1,1/$CA$15+CF193),0)</f>
        <v>1</v>
      </c>
      <c r="CG194" s="23">
        <f t="shared" si="391"/>
        <v>3.0088068931106271E-2</v>
      </c>
      <c r="CH194" s="27">
        <f t="shared" si="392"/>
        <v>2.2448332334471699</v>
      </c>
      <c r="CI194" s="27">
        <f t="shared" ca="1" si="309"/>
        <v>0</v>
      </c>
      <c r="CJ194" s="43">
        <f t="shared" ca="1" si="310"/>
        <v>0</v>
      </c>
      <c r="CK194" s="25">
        <f t="shared" si="343"/>
        <v>272.04122999999998</v>
      </c>
      <c r="CL194" s="34">
        <f>IF($B193&gt;=CK193,MIN(1,1/$CA$15+CL193),0)</f>
        <v>1</v>
      </c>
      <c r="CM194" s="23">
        <f t="shared" si="393"/>
        <v>3.0088068931106271E-2</v>
      </c>
      <c r="CN194" s="27">
        <f t="shared" si="394"/>
        <v>3.5758814372326984</v>
      </c>
      <c r="CO194" s="27">
        <f t="shared" ca="1" si="311"/>
        <v>0</v>
      </c>
      <c r="CP194" s="43">
        <f t="shared" ca="1" si="312"/>
        <v>0</v>
      </c>
      <c r="CQ194" s="25">
        <f t="shared" si="344"/>
        <v>241.20288849999997</v>
      </c>
      <c r="CR194" s="34">
        <f>IF($B193&gt;=CQ193,MIN(1,1/$CA$15+CR193),0)</f>
        <v>1</v>
      </c>
      <c r="CS194" s="23">
        <f t="shared" si="395"/>
        <v>3.0088068931106271E-2</v>
      </c>
      <c r="CT194" s="27">
        <f t="shared" si="396"/>
        <v>3.7276795247752736</v>
      </c>
      <c r="CU194" s="27">
        <f t="shared" ca="1" si="313"/>
        <v>0</v>
      </c>
      <c r="CV194" s="43">
        <f t="shared" ca="1" si="314"/>
        <v>0</v>
      </c>
      <c r="CW194" s="25">
        <f t="shared" si="345"/>
        <v>272.04122999999998</v>
      </c>
      <c r="CX194" s="34">
        <f t="shared" si="397"/>
        <v>0.75</v>
      </c>
      <c r="CY194" s="23">
        <f t="shared" si="398"/>
        <v>2.5569803907188438E-2</v>
      </c>
      <c r="CZ194" s="27">
        <f t="shared" si="399"/>
        <v>2.9451039259389331</v>
      </c>
      <c r="DA194" s="27">
        <f t="shared" ca="1" si="315"/>
        <v>0</v>
      </c>
      <c r="DB194" s="43">
        <f t="shared" ca="1" si="316"/>
        <v>0</v>
      </c>
      <c r="DC194" s="25">
        <f t="shared" si="346"/>
        <v>272.04122999999998</v>
      </c>
      <c r="DD194" s="34">
        <f t="shared" si="347"/>
        <v>0.83333333333333326</v>
      </c>
      <c r="DE194" s="23">
        <f t="shared" si="400"/>
        <v>2.6573862801392401E-2</v>
      </c>
      <c r="DF194" s="27">
        <f t="shared" si="401"/>
        <v>3.1817619615782999</v>
      </c>
      <c r="DG194" s="27">
        <f t="shared" ca="1" si="280"/>
        <v>0</v>
      </c>
      <c r="DH194" s="43">
        <f t="shared" ca="1" si="281"/>
        <v>0</v>
      </c>
      <c r="DI194" s="25">
        <f t="shared" si="348"/>
        <v>295.18119999999999</v>
      </c>
      <c r="DJ194" s="26">
        <f>IF(DJ193=0,IF($B193&gt;=$DK$14*DI193,1,0),IF($B193&lt;DI193*$DK$16,0,1))</f>
        <v>0</v>
      </c>
      <c r="DK194" s="23">
        <f t="shared" si="402"/>
        <v>1.2015008835434937E-2</v>
      </c>
      <c r="DL194" s="27">
        <f t="shared" si="403"/>
        <v>3.6342398629854475</v>
      </c>
      <c r="DM194" s="27">
        <f t="shared" ca="1" si="317"/>
        <v>-1.7296577155758719E-2</v>
      </c>
      <c r="DN194" s="43">
        <f t="shared" ca="1" si="318"/>
        <v>0</v>
      </c>
      <c r="DO194" s="25">
        <f t="shared" si="349"/>
        <v>290.76764400000002</v>
      </c>
      <c r="DP194" s="26">
        <f>IF(DP193=0,IF($B193&gt;=$DK$14*DO193,1,0),IF($B193&lt;DO193*$DK$16,0,1))</f>
        <v>1</v>
      </c>
      <c r="DQ194" s="23">
        <f t="shared" si="404"/>
        <v>3.0088068931106271E-2</v>
      </c>
      <c r="DR194" s="27">
        <f t="shared" si="405"/>
        <v>2.5271370408347908</v>
      </c>
      <c r="DS194" s="27">
        <f t="shared" ca="1" si="319"/>
        <v>0</v>
      </c>
      <c r="DT194" s="43">
        <f t="shared" ca="1" si="320"/>
        <v>0</v>
      </c>
      <c r="DU194" s="25">
        <f t="shared" si="350"/>
        <v>272.04122999999998</v>
      </c>
      <c r="DV194" s="26">
        <f>IF(DV193=0,IF($B193&gt;=$DK$14*DU193,1,0),IF($B193&lt;DU193*$DK$16,0,1))</f>
        <v>1</v>
      </c>
      <c r="DW194" s="23">
        <f t="shared" si="406"/>
        <v>3.0088068931106271E-2</v>
      </c>
      <c r="DX194" s="27">
        <f t="shared" si="407"/>
        <v>3.766209885057259</v>
      </c>
      <c r="DY194" s="27">
        <f t="shared" ca="1" si="321"/>
        <v>0</v>
      </c>
      <c r="DZ194" s="43">
        <f t="shared" ca="1" si="322"/>
        <v>0</v>
      </c>
      <c r="EA194" s="25">
        <f t="shared" si="351"/>
        <v>241.20288849999997</v>
      </c>
      <c r="EB194" s="26">
        <f>IF(EB193=0,IF($B193&gt;=$DK$14*EA193,1,0),IF($B193&lt;EA193*$DK$16,0,1))</f>
        <v>1</v>
      </c>
      <c r="EC194" s="23">
        <f t="shared" si="408"/>
        <v>3.0088068931106271E-2</v>
      </c>
      <c r="ED194" s="27">
        <f t="shared" si="409"/>
        <v>3.993673155937822</v>
      </c>
      <c r="EE194" s="27">
        <f t="shared" ca="1" si="323"/>
        <v>0</v>
      </c>
      <c r="EF194" s="43">
        <f t="shared" ca="1" si="324"/>
        <v>0</v>
      </c>
      <c r="EG194" s="25">
        <f t="shared" si="352"/>
        <v>272.04122999999998</v>
      </c>
      <c r="EH194" s="34">
        <f t="shared" si="410"/>
        <v>0.75</v>
      </c>
      <c r="EI194" s="23">
        <f t="shared" si="411"/>
        <v>2.5569803907188438E-2</v>
      </c>
      <c r="EJ194" s="27">
        <f t="shared" si="412"/>
        <v>3.4699337384199604</v>
      </c>
      <c r="EK194" s="27">
        <f t="shared" ca="1" si="325"/>
        <v>0</v>
      </c>
      <c r="EL194" s="43">
        <f t="shared" ca="1" si="326"/>
        <v>0</v>
      </c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25">
        <f t="shared" si="353"/>
        <v>272.04122999999998</v>
      </c>
      <c r="FB194" s="26">
        <f t="shared" si="413"/>
        <v>1</v>
      </c>
      <c r="FC194" s="23">
        <f t="shared" si="414"/>
        <v>3.0088068931106271E-2</v>
      </c>
      <c r="FD194" s="27">
        <f t="shared" si="415"/>
        <v>3.1319961173019641</v>
      </c>
      <c r="FE194" s="27">
        <f t="shared" ca="1" si="327"/>
        <v>0</v>
      </c>
      <c r="FF194" s="43">
        <f t="shared" ca="1" si="328"/>
        <v>0</v>
      </c>
      <c r="FG194" s="25">
        <f t="shared" si="354"/>
        <v>272.04122999999998</v>
      </c>
      <c r="FH194" s="26">
        <f t="shared" si="416"/>
        <v>1</v>
      </c>
      <c r="FI194" s="23">
        <f t="shared" si="417"/>
        <v>3.0088068931106271E-2</v>
      </c>
      <c r="FJ194" s="27">
        <f t="shared" si="418"/>
        <v>3.4333050849041946</v>
      </c>
      <c r="FK194" s="27">
        <f t="shared" ca="1" si="329"/>
        <v>0</v>
      </c>
      <c r="FL194" s="43">
        <f t="shared" ca="1" si="330"/>
        <v>0</v>
      </c>
      <c r="FM194" s="47"/>
      <c r="FN194" s="47"/>
    </row>
    <row r="195" spans="1:170" x14ac:dyDescent="0.2">
      <c r="A195" s="30">
        <v>30589</v>
      </c>
      <c r="B195" s="34">
        <v>299.49340999999998</v>
      </c>
      <c r="C195" s="23">
        <v>1.1685587173013934E-2</v>
      </c>
      <c r="D195" s="24">
        <f t="shared" si="282"/>
        <v>-2.092763258703112E-4</v>
      </c>
      <c r="E195" s="25" t="e">
        <f>#N/A</f>
        <v>#N/A</v>
      </c>
      <c r="F195" s="26">
        <v>1</v>
      </c>
      <c r="G195" s="23">
        <f t="shared" si="355"/>
        <v>-2.092763258703112E-4</v>
      </c>
      <c r="H195" s="27">
        <f t="shared" si="356"/>
        <v>3.4039492362824681</v>
      </c>
      <c r="I195" s="27">
        <f t="shared" ca="1" si="283"/>
        <v>-2.092763258703112E-4</v>
      </c>
      <c r="J195" s="43">
        <f t="shared" ca="1" si="284"/>
        <v>0</v>
      </c>
      <c r="K195" s="25" t="e">
        <f>#N/A</f>
        <v>#N/A</v>
      </c>
      <c r="L195" s="26">
        <v>0</v>
      </c>
      <c r="M195" s="23">
        <f t="shared" si="357"/>
        <v>1.1685587173013934E-2</v>
      </c>
      <c r="N195" s="27">
        <f t="shared" si="358"/>
        <v>2.3177768994218662</v>
      </c>
      <c r="O195" s="27">
        <f t="shared" ca="1" si="285"/>
        <v>0</v>
      </c>
      <c r="P195" s="43">
        <f t="shared" ca="1" si="286"/>
        <v>0</v>
      </c>
      <c r="Q195" s="25">
        <f t="shared" si="331"/>
        <v>277.73894300000001</v>
      </c>
      <c r="R195" s="26">
        <f t="shared" si="359"/>
        <v>1</v>
      </c>
      <c r="S195" s="23">
        <f t="shared" si="360"/>
        <v>-2.092763258703112E-4</v>
      </c>
      <c r="T195" s="27">
        <f t="shared" si="361"/>
        <v>3.9727951984907746</v>
      </c>
      <c r="U195" s="27">
        <f t="shared" ca="1" si="287"/>
        <v>-2.092763258703112E-4</v>
      </c>
      <c r="V195" s="43">
        <f t="shared" ca="1" si="288"/>
        <v>0</v>
      </c>
      <c r="W195" s="25">
        <f t="shared" si="332"/>
        <v>299.52475500000003</v>
      </c>
      <c r="X195" s="26">
        <f t="shared" si="362"/>
        <v>1</v>
      </c>
      <c r="Y195" s="23">
        <f t="shared" si="363"/>
        <v>-2.092763258703112E-4</v>
      </c>
      <c r="Z195" s="27">
        <f t="shared" si="364"/>
        <v>2.7108733500619122</v>
      </c>
      <c r="AA195" s="27">
        <f t="shared" ca="1" si="289"/>
        <v>-1.7502233717511695E-2</v>
      </c>
      <c r="AB195" s="43">
        <f t="shared" ca="1" si="290"/>
        <v>0</v>
      </c>
      <c r="AC195" s="25">
        <f t="shared" si="333"/>
        <v>293.07706000000002</v>
      </c>
      <c r="AD195" s="26">
        <f t="shared" si="365"/>
        <v>1</v>
      </c>
      <c r="AE195" s="23">
        <f t="shared" si="366"/>
        <v>-2.092763258703112E-4</v>
      </c>
      <c r="AF195" s="27">
        <f t="shared" si="367"/>
        <v>2.2691539986128211</v>
      </c>
      <c r="AG195" s="27">
        <f t="shared" ca="1" si="291"/>
        <v>-2.092763258703112E-4</v>
      </c>
      <c r="AH195" s="43">
        <f t="shared" ca="1" si="292"/>
        <v>0</v>
      </c>
      <c r="AI195" s="25">
        <f t="shared" si="334"/>
        <v>277.73894300000001</v>
      </c>
      <c r="AJ195" s="26">
        <f t="shared" si="368"/>
        <v>1</v>
      </c>
      <c r="AK195" s="23">
        <f t="shared" si="369"/>
        <v>-2.092763258703112E-4</v>
      </c>
      <c r="AL195" s="27">
        <f t="shared" si="370"/>
        <v>3.9727951984907746</v>
      </c>
      <c r="AM195" s="27">
        <f t="shared" ca="1" si="293"/>
        <v>-2.092763258703112E-4</v>
      </c>
      <c r="AN195" s="43">
        <f t="shared" ca="1" si="294"/>
        <v>0</v>
      </c>
      <c r="AO195" s="25">
        <f t="shared" si="335"/>
        <v>277.73894300000001</v>
      </c>
      <c r="AP195" s="34">
        <f t="shared" si="371"/>
        <v>1</v>
      </c>
      <c r="AQ195" s="23">
        <f t="shared" si="372"/>
        <v>-2.092763258703112E-4</v>
      </c>
      <c r="AR195" s="27">
        <f t="shared" si="373"/>
        <v>2.934539874604813</v>
      </c>
      <c r="AS195" s="27">
        <f t="shared" ca="1" si="295"/>
        <v>-2.092763258703112E-4</v>
      </c>
      <c r="AT195" s="43">
        <f t="shared" ca="1" si="296"/>
        <v>0</v>
      </c>
      <c r="AU195" s="25">
        <f t="shared" si="336"/>
        <v>293.07706000000002</v>
      </c>
      <c r="AV195" s="26">
        <f t="shared" si="374"/>
        <v>1</v>
      </c>
      <c r="AW195" s="23">
        <f t="shared" si="375"/>
        <v>-2.092763258703112E-4</v>
      </c>
      <c r="AX195" s="27">
        <f t="shared" si="376"/>
        <v>2.3653001698252036</v>
      </c>
      <c r="AY195" s="27">
        <f t="shared" ca="1" si="297"/>
        <v>-2.0927632587042222E-4</v>
      </c>
      <c r="AZ195" s="43">
        <f t="shared" ca="1" si="298"/>
        <v>0</v>
      </c>
      <c r="BA195" s="25">
        <f t="shared" si="337"/>
        <v>293.07706000000002</v>
      </c>
      <c r="BB195" s="26">
        <f t="shared" si="377"/>
        <v>1</v>
      </c>
      <c r="BC195" s="23">
        <f t="shared" si="378"/>
        <v>-2.092763258703112E-4</v>
      </c>
      <c r="BD195" s="27">
        <f t="shared" si="379"/>
        <v>3.8986486178569431</v>
      </c>
      <c r="BE195" s="27">
        <f t="shared" ca="1" si="299"/>
        <v>-2.092763258703112E-4</v>
      </c>
      <c r="BF195" s="43">
        <f t="shared" ca="1" si="300"/>
        <v>0</v>
      </c>
      <c r="BG195" s="25">
        <f t="shared" si="338"/>
        <v>277.73894300000001</v>
      </c>
      <c r="BH195" s="26">
        <f t="shared" si="380"/>
        <v>1</v>
      </c>
      <c r="BI195" s="23">
        <f t="shared" si="381"/>
        <v>-2.092763258703112E-4</v>
      </c>
      <c r="BJ195" s="27">
        <f t="shared" si="382"/>
        <v>4.3524096368085754</v>
      </c>
      <c r="BK195" s="27">
        <f t="shared" ca="1" si="301"/>
        <v>-2.0927632587042222E-4</v>
      </c>
      <c r="BL195" s="43">
        <f t="shared" ca="1" si="302"/>
        <v>0</v>
      </c>
      <c r="BM195" s="25">
        <f t="shared" si="339"/>
        <v>292.22193833333336</v>
      </c>
      <c r="BN195" s="26">
        <f t="shared" si="383"/>
        <v>1</v>
      </c>
      <c r="BO195" s="23">
        <f t="shared" si="384"/>
        <v>-2.092763258703112E-4</v>
      </c>
      <c r="BP195" s="27">
        <f t="shared" si="385"/>
        <v>4.5008583104740376</v>
      </c>
      <c r="BQ195" s="27">
        <f t="shared" ca="1" si="303"/>
        <v>-2.092763258703112E-4</v>
      </c>
      <c r="BR195" s="43">
        <f t="shared" ca="1" si="304"/>
        <v>0</v>
      </c>
      <c r="BS195" s="25">
        <f t="shared" si="340"/>
        <v>277.73894300000001</v>
      </c>
      <c r="BT195" s="34">
        <f t="shared" si="386"/>
        <v>1</v>
      </c>
      <c r="BU195" s="23">
        <f t="shared" si="387"/>
        <v>-2.092763258703112E-4</v>
      </c>
      <c r="BV195" s="27">
        <f t="shared" si="388"/>
        <v>3.6934074756786317</v>
      </c>
      <c r="BW195" s="27">
        <f t="shared" ca="1" si="305"/>
        <v>-2.092763258703112E-4</v>
      </c>
      <c r="BX195" s="43">
        <f t="shared" ca="1" si="306"/>
        <v>0</v>
      </c>
      <c r="BY195" s="25">
        <f t="shared" si="341"/>
        <v>299.52475500000003</v>
      </c>
      <c r="BZ195" s="50">
        <f>IF($B194&gt;=BY194,MIN(1,1/$CA$15+BZ194),0)</f>
        <v>0.5</v>
      </c>
      <c r="CA195" s="23">
        <f t="shared" si="389"/>
        <v>1.1685587173013934E-2</v>
      </c>
      <c r="CB195" s="27">
        <f t="shared" si="390"/>
        <v>2.413254304399993</v>
      </c>
      <c r="CC195" s="27">
        <f t="shared" ca="1" si="307"/>
        <v>0</v>
      </c>
      <c r="CD195" s="43">
        <f t="shared" ca="1" si="308"/>
        <v>0</v>
      </c>
      <c r="CE195" s="25">
        <f t="shared" si="342"/>
        <v>293.07706000000002</v>
      </c>
      <c r="CF195" s="34">
        <f>IF($B194&gt;=CE194,MIN(1,1/$CA$15+CF194),0)</f>
        <v>1</v>
      </c>
      <c r="CG195" s="23">
        <f t="shared" si="391"/>
        <v>-2.092763258703112E-4</v>
      </c>
      <c r="CH195" s="27">
        <f t="shared" si="392"/>
        <v>2.2443634429958825</v>
      </c>
      <c r="CI195" s="27">
        <f t="shared" ca="1" si="309"/>
        <v>-2.092763258703112E-4</v>
      </c>
      <c r="CJ195" s="43">
        <f t="shared" ca="1" si="310"/>
        <v>0</v>
      </c>
      <c r="CK195" s="25">
        <f t="shared" si="343"/>
        <v>277.73894300000001</v>
      </c>
      <c r="CL195" s="34">
        <f>IF($B194&gt;=CK194,MIN(1,1/$CA$15+CL194),0)</f>
        <v>1</v>
      </c>
      <c r="CM195" s="23">
        <f t="shared" si="393"/>
        <v>-2.092763258703112E-4</v>
      </c>
      <c r="CN195" s="27">
        <f t="shared" si="394"/>
        <v>3.5751330899037663</v>
      </c>
      <c r="CO195" s="27">
        <f t="shared" ca="1" si="311"/>
        <v>-2.092763258703112E-4</v>
      </c>
      <c r="CP195" s="43">
        <f t="shared" ca="1" si="312"/>
        <v>0</v>
      </c>
      <c r="CQ195" s="25">
        <f t="shared" si="344"/>
        <v>246.20725399999998</v>
      </c>
      <c r="CR195" s="34">
        <f>IF($B194&gt;=CQ194,MIN(1,1/$CA$15+CR194),0)</f>
        <v>1</v>
      </c>
      <c r="CS195" s="23">
        <f t="shared" si="395"/>
        <v>-2.092763258703112E-4</v>
      </c>
      <c r="CT195" s="27">
        <f t="shared" si="396"/>
        <v>3.7268994097003065</v>
      </c>
      <c r="CU195" s="27">
        <f t="shared" ca="1" si="313"/>
        <v>-2.092763258703112E-4</v>
      </c>
      <c r="CV195" s="43">
        <f t="shared" ca="1" si="314"/>
        <v>0</v>
      </c>
      <c r="CW195" s="25">
        <f t="shared" si="345"/>
        <v>277.73894300000001</v>
      </c>
      <c r="CX195" s="34">
        <f t="shared" si="397"/>
        <v>0.75</v>
      </c>
      <c r="CY195" s="23">
        <f t="shared" si="398"/>
        <v>2.7644395488507501E-3</v>
      </c>
      <c r="CZ195" s="27">
        <f t="shared" si="399"/>
        <v>2.953245487707274</v>
      </c>
      <c r="DA195" s="27">
        <f t="shared" ca="1" si="315"/>
        <v>0</v>
      </c>
      <c r="DB195" s="43">
        <f t="shared" ca="1" si="316"/>
        <v>0</v>
      </c>
      <c r="DC195" s="25">
        <f t="shared" si="346"/>
        <v>277.73894300000001</v>
      </c>
      <c r="DD195" s="34">
        <f t="shared" si="347"/>
        <v>1</v>
      </c>
      <c r="DE195" s="23">
        <f t="shared" si="400"/>
        <v>7.8196229903670922E-4</v>
      </c>
      <c r="DF195" s="27">
        <f t="shared" si="401"/>
        <v>3.1842499794767636</v>
      </c>
      <c r="DG195" s="27">
        <f t="shared" ca="1" si="280"/>
        <v>0</v>
      </c>
      <c r="DH195" s="43">
        <f t="shared" ca="1" si="281"/>
        <v>0</v>
      </c>
      <c r="DI195" s="25">
        <f t="shared" si="348"/>
        <v>299.52475500000003</v>
      </c>
      <c r="DJ195" s="26">
        <f>IF(DJ194=0,IF($B194&gt;=$DK$14*DI194,1,0),IF($B194&lt;DI194*$DK$16,0,1))</f>
        <v>0</v>
      </c>
      <c r="DK195" s="23">
        <f t="shared" si="402"/>
        <v>1.1685587173013934E-2</v>
      </c>
      <c r="DL195" s="27">
        <f t="shared" si="403"/>
        <v>3.6767080897120064</v>
      </c>
      <c r="DM195" s="27">
        <f t="shared" ca="1" si="317"/>
        <v>-5.8131106428931378E-3</v>
      </c>
      <c r="DN195" s="43">
        <f t="shared" ca="1" si="318"/>
        <v>0</v>
      </c>
      <c r="DO195" s="25">
        <f t="shared" si="349"/>
        <v>293.07706000000002</v>
      </c>
      <c r="DP195" s="26">
        <f>IF(DP194=0,IF($B194&gt;=$DK$14*DO194,1,0),IF($B194&lt;DO194*$DK$16,0,1))</f>
        <v>1</v>
      </c>
      <c r="DQ195" s="23">
        <f t="shared" si="404"/>
        <v>-2.092763258703112E-4</v>
      </c>
      <c r="DR195" s="27">
        <f t="shared" si="405"/>
        <v>2.5266081708799142</v>
      </c>
      <c r="DS195" s="27">
        <f t="shared" ca="1" si="319"/>
        <v>-2.092763258703112E-4</v>
      </c>
      <c r="DT195" s="43">
        <f t="shared" ca="1" si="320"/>
        <v>0</v>
      </c>
      <c r="DU195" s="25">
        <f t="shared" si="350"/>
        <v>277.73894300000001</v>
      </c>
      <c r="DV195" s="26">
        <f>IF(DV194=0,IF($B194&gt;=$DK$14*DU194,1,0),IF($B194&lt;DU194*$DK$16,0,1))</f>
        <v>1</v>
      </c>
      <c r="DW195" s="23">
        <f t="shared" si="406"/>
        <v>-2.092763258703112E-4</v>
      </c>
      <c r="DX195" s="27">
        <f t="shared" si="407"/>
        <v>3.7654217064900579</v>
      </c>
      <c r="DY195" s="27">
        <f t="shared" ca="1" si="321"/>
        <v>-2.092763258703112E-4</v>
      </c>
      <c r="DZ195" s="43">
        <f t="shared" ca="1" si="322"/>
        <v>0</v>
      </c>
      <c r="EA195" s="25">
        <f t="shared" si="351"/>
        <v>246.20725399999998</v>
      </c>
      <c r="EB195" s="26">
        <f>IF(EB194=0,IF($B194&gt;=$DK$14*EA194,1,0),IF($B194&lt;EA194*$DK$16,0,1))</f>
        <v>1</v>
      </c>
      <c r="EC195" s="23">
        <f t="shared" si="408"/>
        <v>-2.092763258703112E-4</v>
      </c>
      <c r="ED195" s="27">
        <f t="shared" si="409"/>
        <v>3.9928373746930204</v>
      </c>
      <c r="EE195" s="27">
        <f t="shared" ca="1" si="323"/>
        <v>-2.092763258703112E-4</v>
      </c>
      <c r="EF195" s="43">
        <f t="shared" ca="1" si="324"/>
        <v>0</v>
      </c>
      <c r="EG195" s="25">
        <f t="shared" si="352"/>
        <v>277.73894300000001</v>
      </c>
      <c r="EH195" s="34">
        <f t="shared" si="410"/>
        <v>0.75</v>
      </c>
      <c r="EI195" s="23">
        <f t="shared" si="411"/>
        <v>2.7644395488507501E-3</v>
      </c>
      <c r="EJ195" s="27">
        <f t="shared" si="412"/>
        <v>3.4795261604783398</v>
      </c>
      <c r="EK195" s="27">
        <f t="shared" ca="1" si="325"/>
        <v>0</v>
      </c>
      <c r="EL195" s="43">
        <f t="shared" ca="1" si="326"/>
        <v>0</v>
      </c>
      <c r="EM195" s="47"/>
      <c r="EN195" s="47"/>
      <c r="EO195" s="47"/>
      <c r="EP195" s="47"/>
      <c r="EQ195" s="47"/>
      <c r="ER195" s="47"/>
      <c r="ES195" s="47"/>
      <c r="ET195" s="47"/>
      <c r="EU195" s="47"/>
      <c r="EV195" s="47"/>
      <c r="EW195" s="47"/>
      <c r="EX195" s="47"/>
      <c r="EY195" s="47"/>
      <c r="EZ195" s="47"/>
      <c r="FA195" s="25">
        <f t="shared" si="353"/>
        <v>277.73894300000001</v>
      </c>
      <c r="FB195" s="26">
        <f t="shared" si="413"/>
        <v>1</v>
      </c>
      <c r="FC195" s="23">
        <f t="shared" si="414"/>
        <v>-2.092763258703112E-4</v>
      </c>
      <c r="FD195" s="27">
        <f t="shared" si="415"/>
        <v>3.1313406646618951</v>
      </c>
      <c r="FE195" s="27">
        <f t="shared" ca="1" si="327"/>
        <v>-2.092763258703112E-4</v>
      </c>
      <c r="FF195" s="43">
        <f t="shared" ca="1" si="328"/>
        <v>0</v>
      </c>
      <c r="FG195" s="25">
        <f t="shared" si="354"/>
        <v>277.73894300000001</v>
      </c>
      <c r="FH195" s="26">
        <f t="shared" si="416"/>
        <v>1</v>
      </c>
      <c r="FI195" s="23">
        <f t="shared" si="417"/>
        <v>-2.092763258703112E-4</v>
      </c>
      <c r="FJ195" s="27">
        <f t="shared" si="418"/>
        <v>3.4325865754304341</v>
      </c>
      <c r="FK195" s="27">
        <f t="shared" ca="1" si="329"/>
        <v>-2.092763258703112E-4</v>
      </c>
      <c r="FL195" s="43">
        <f t="shared" ca="1" si="330"/>
        <v>0</v>
      </c>
      <c r="FM195" s="47"/>
      <c r="FN195" s="47"/>
    </row>
    <row r="196" spans="1:170" x14ac:dyDescent="0.2">
      <c r="A196" s="30">
        <v>30620</v>
      </c>
      <c r="B196" s="34">
        <v>314.87894</v>
      </c>
      <c r="C196" s="23">
        <v>1.1832142466318807E-2</v>
      </c>
      <c r="D196" s="24">
        <f t="shared" si="282"/>
        <v>5.1371848215291394E-2</v>
      </c>
      <c r="E196" s="25" t="e">
        <f>#N/A</f>
        <v>#N/A</v>
      </c>
      <c r="F196" s="26">
        <v>1</v>
      </c>
      <c r="G196" s="23">
        <f t="shared" si="355"/>
        <v>5.1371848215291394E-2</v>
      </c>
      <c r="H196" s="27">
        <f t="shared" si="356"/>
        <v>3.5788163997813283</v>
      </c>
      <c r="I196" s="27">
        <f t="shared" ca="1" si="283"/>
        <v>0</v>
      </c>
      <c r="J196" s="43">
        <f t="shared" ca="1" si="284"/>
        <v>0</v>
      </c>
      <c r="K196" s="25" t="e">
        <f>#N/A</f>
        <v>#N/A</v>
      </c>
      <c r="L196" s="26">
        <v>0</v>
      </c>
      <c r="M196" s="23">
        <f t="shared" si="357"/>
        <v>1.1832142466318807E-2</v>
      </c>
      <c r="N196" s="27">
        <f t="shared" si="358"/>
        <v>2.3452011659009684</v>
      </c>
      <c r="O196" s="27">
        <f t="shared" ca="1" si="285"/>
        <v>0</v>
      </c>
      <c r="P196" s="43">
        <f t="shared" ca="1" si="286"/>
        <v>0</v>
      </c>
      <c r="Q196" s="25">
        <f t="shared" si="331"/>
        <v>284.69525200000004</v>
      </c>
      <c r="R196" s="26">
        <f t="shared" si="359"/>
        <v>1</v>
      </c>
      <c r="S196" s="23">
        <f t="shared" si="360"/>
        <v>5.1371848215291394E-2</v>
      </c>
      <c r="T196" s="27">
        <f t="shared" si="361"/>
        <v>4.1768850304180809</v>
      </c>
      <c r="U196" s="27">
        <f t="shared" ca="1" si="287"/>
        <v>0</v>
      </c>
      <c r="V196" s="43">
        <f t="shared" ca="1" si="288"/>
        <v>0</v>
      </c>
      <c r="W196" s="25">
        <f t="shared" si="332"/>
        <v>307.18617499999999</v>
      </c>
      <c r="X196" s="26">
        <f t="shared" si="362"/>
        <v>0</v>
      </c>
      <c r="Y196" s="23">
        <f t="shared" si="363"/>
        <v>1.1832142466318807E-2</v>
      </c>
      <c r="Z196" s="27">
        <f t="shared" si="364"/>
        <v>2.7429487897479916</v>
      </c>
      <c r="AA196" s="27">
        <f t="shared" ca="1" si="289"/>
        <v>-5.8771801740172824E-3</v>
      </c>
      <c r="AB196" s="43">
        <f t="shared" ca="1" si="290"/>
        <v>0</v>
      </c>
      <c r="AC196" s="25">
        <f t="shared" si="333"/>
        <v>299.91544200000004</v>
      </c>
      <c r="AD196" s="26">
        <f t="shared" si="365"/>
        <v>1</v>
      </c>
      <c r="AE196" s="23">
        <f t="shared" si="366"/>
        <v>5.1371848215291394E-2</v>
      </c>
      <c r="AF196" s="27">
        <f t="shared" si="367"/>
        <v>2.3857246334066806</v>
      </c>
      <c r="AG196" s="27">
        <f t="shared" ca="1" si="291"/>
        <v>0</v>
      </c>
      <c r="AH196" s="43">
        <f t="shared" ca="1" si="292"/>
        <v>0</v>
      </c>
      <c r="AI196" s="25">
        <f t="shared" si="334"/>
        <v>284.69525200000004</v>
      </c>
      <c r="AJ196" s="26">
        <f t="shared" si="368"/>
        <v>1</v>
      </c>
      <c r="AK196" s="23">
        <f t="shared" si="369"/>
        <v>5.1371848215291394E-2</v>
      </c>
      <c r="AL196" s="27">
        <f t="shared" si="370"/>
        <v>4.1768850304180809</v>
      </c>
      <c r="AM196" s="27">
        <f t="shared" ca="1" si="293"/>
        <v>0</v>
      </c>
      <c r="AN196" s="43">
        <f t="shared" ca="1" si="294"/>
        <v>0</v>
      </c>
      <c r="AO196" s="25">
        <f t="shared" si="335"/>
        <v>284.69525200000004</v>
      </c>
      <c r="AP196" s="34">
        <f t="shared" si="371"/>
        <v>0.66666666666666663</v>
      </c>
      <c r="AQ196" s="23">
        <f t="shared" si="372"/>
        <v>3.8191946298967196E-2</v>
      </c>
      <c r="AR196" s="27">
        <f t="shared" si="373"/>
        <v>3.0466156639078981</v>
      </c>
      <c r="AS196" s="27">
        <f t="shared" ca="1" si="295"/>
        <v>0</v>
      </c>
      <c r="AT196" s="43">
        <f t="shared" ca="1" si="296"/>
        <v>0</v>
      </c>
      <c r="AU196" s="25">
        <f t="shared" si="336"/>
        <v>299.91544200000004</v>
      </c>
      <c r="AV196" s="26">
        <f t="shared" si="374"/>
        <v>1</v>
      </c>
      <c r="AW196" s="23">
        <f t="shared" si="375"/>
        <v>5.1371848215291394E-2</v>
      </c>
      <c r="AX196" s="27">
        <f t="shared" si="376"/>
        <v>2.4868100111330671</v>
      </c>
      <c r="AY196" s="27">
        <f t="shared" ca="1" si="297"/>
        <v>0</v>
      </c>
      <c r="AZ196" s="43">
        <f t="shared" ca="1" si="298"/>
        <v>0</v>
      </c>
      <c r="BA196" s="25">
        <f t="shared" si="337"/>
        <v>299.91544200000004</v>
      </c>
      <c r="BB196" s="26">
        <f t="shared" si="377"/>
        <v>1</v>
      </c>
      <c r="BC196" s="23">
        <f t="shared" si="378"/>
        <v>5.1371848215291394E-2</v>
      </c>
      <c r="BD196" s="27">
        <f t="shared" si="379"/>
        <v>4.0989294028982455</v>
      </c>
      <c r="BE196" s="27">
        <f t="shared" ca="1" si="299"/>
        <v>0</v>
      </c>
      <c r="BF196" s="43">
        <f t="shared" ca="1" si="300"/>
        <v>0</v>
      </c>
      <c r="BG196" s="25">
        <f t="shared" si="338"/>
        <v>284.69525200000004</v>
      </c>
      <c r="BH196" s="26">
        <f t="shared" si="380"/>
        <v>1</v>
      </c>
      <c r="BI196" s="23">
        <f t="shared" si="381"/>
        <v>5.1371848215291394E-2</v>
      </c>
      <c r="BJ196" s="27">
        <f t="shared" si="382"/>
        <v>4.5760009640414774</v>
      </c>
      <c r="BK196" s="27">
        <f t="shared" ca="1" si="301"/>
        <v>0</v>
      </c>
      <c r="BL196" s="43">
        <f t="shared" ca="1" si="302"/>
        <v>0</v>
      </c>
      <c r="BM196" s="25">
        <f t="shared" si="339"/>
        <v>296.71070666666668</v>
      </c>
      <c r="BN196" s="26">
        <f t="shared" si="383"/>
        <v>1</v>
      </c>
      <c r="BO196" s="23">
        <f t="shared" si="384"/>
        <v>5.1371848215291394E-2</v>
      </c>
      <c r="BP196" s="27">
        <f t="shared" si="385"/>
        <v>4.7320757204382424</v>
      </c>
      <c r="BQ196" s="27">
        <f t="shared" ca="1" si="303"/>
        <v>0</v>
      </c>
      <c r="BR196" s="43">
        <f t="shared" ca="1" si="304"/>
        <v>0</v>
      </c>
      <c r="BS196" s="25">
        <f t="shared" si="340"/>
        <v>284.69525200000004</v>
      </c>
      <c r="BT196" s="34">
        <f t="shared" si="386"/>
        <v>1</v>
      </c>
      <c r="BU196" s="23">
        <f t="shared" si="387"/>
        <v>5.1371848215291394E-2</v>
      </c>
      <c r="BV196" s="27">
        <f t="shared" si="388"/>
        <v>3.8831446439164168</v>
      </c>
      <c r="BW196" s="27">
        <f t="shared" ca="1" si="305"/>
        <v>0</v>
      </c>
      <c r="BX196" s="43">
        <f t="shared" ca="1" si="306"/>
        <v>0</v>
      </c>
      <c r="BY196" s="25">
        <f t="shared" si="341"/>
        <v>307.18617499999999</v>
      </c>
      <c r="BZ196" s="50">
        <f>IF($B195&gt;=BY195,MIN(1,1/$CA$15+BZ195),0)</f>
        <v>0</v>
      </c>
      <c r="CA196" s="23">
        <f t="shared" si="389"/>
        <v>1.1832142466318807E-2</v>
      </c>
      <c r="CB196" s="27">
        <f t="shared" si="390"/>
        <v>2.4418082731371107</v>
      </c>
      <c r="CC196" s="27">
        <f t="shared" ca="1" si="307"/>
        <v>0</v>
      </c>
      <c r="CD196" s="43">
        <f t="shared" ca="1" si="308"/>
        <v>0</v>
      </c>
      <c r="CE196" s="25">
        <f t="shared" si="342"/>
        <v>299.91544200000004</v>
      </c>
      <c r="CF196" s="34">
        <f>IF($B195&gt;=CE195,MIN(1,1/$CA$15+CF195),0)</f>
        <v>1</v>
      </c>
      <c r="CG196" s="23">
        <f t="shared" si="391"/>
        <v>5.1371848215291394E-2</v>
      </c>
      <c r="CH196" s="27">
        <f t="shared" si="392"/>
        <v>2.3596605411294158</v>
      </c>
      <c r="CI196" s="27">
        <f t="shared" ca="1" si="309"/>
        <v>0</v>
      </c>
      <c r="CJ196" s="43">
        <f t="shared" ca="1" si="310"/>
        <v>0</v>
      </c>
      <c r="CK196" s="25">
        <f t="shared" si="343"/>
        <v>284.69525200000004</v>
      </c>
      <c r="CL196" s="34">
        <f>IF($B195&gt;=CK195,MIN(1,1/$CA$15+CL195),0)</f>
        <v>1</v>
      </c>
      <c r="CM196" s="23">
        <f t="shared" si="393"/>
        <v>5.1371848215291394E-2</v>
      </c>
      <c r="CN196" s="27">
        <f t="shared" si="394"/>
        <v>3.7587942843477684</v>
      </c>
      <c r="CO196" s="27">
        <f t="shared" ca="1" si="311"/>
        <v>0</v>
      </c>
      <c r="CP196" s="43">
        <f t="shared" ca="1" si="312"/>
        <v>0</v>
      </c>
      <c r="CQ196" s="25">
        <f t="shared" si="344"/>
        <v>252.50828250000001</v>
      </c>
      <c r="CR196" s="34">
        <f>IF($B195&gt;=CQ195,MIN(1,1/$CA$15+CR195),0)</f>
        <v>1</v>
      </c>
      <c r="CS196" s="23">
        <f t="shared" si="395"/>
        <v>5.1371848215291394E-2</v>
      </c>
      <c r="CT196" s="27">
        <f t="shared" si="396"/>
        <v>3.9183571204890897</v>
      </c>
      <c r="CU196" s="27">
        <f t="shared" ca="1" si="313"/>
        <v>0</v>
      </c>
      <c r="CV196" s="43">
        <f t="shared" ca="1" si="314"/>
        <v>0</v>
      </c>
      <c r="CW196" s="25">
        <f t="shared" si="345"/>
        <v>284.69525200000004</v>
      </c>
      <c r="CX196" s="34">
        <f t="shared" si="397"/>
        <v>0.75</v>
      </c>
      <c r="CY196" s="23">
        <f t="shared" si="398"/>
        <v>4.1486921778048247E-2</v>
      </c>
      <c r="CZ196" s="27">
        <f t="shared" si="399"/>
        <v>3.0757665522471598</v>
      </c>
      <c r="DA196" s="27">
        <f t="shared" ca="1" si="315"/>
        <v>0</v>
      </c>
      <c r="DB196" s="43">
        <f t="shared" ca="1" si="316"/>
        <v>0</v>
      </c>
      <c r="DC196" s="25">
        <f t="shared" si="346"/>
        <v>284.69525200000004</v>
      </c>
      <c r="DD196" s="34">
        <f t="shared" si="347"/>
        <v>0.83333333333333326</v>
      </c>
      <c r="DE196" s="23">
        <f t="shared" si="400"/>
        <v>4.3683572097435612E-2</v>
      </c>
      <c r="DF196" s="27">
        <f t="shared" si="401"/>
        <v>3.3233493930314943</v>
      </c>
      <c r="DG196" s="27">
        <f t="shared" ca="1" si="280"/>
        <v>0</v>
      </c>
      <c r="DH196" s="43">
        <f t="shared" ca="1" si="281"/>
        <v>0</v>
      </c>
      <c r="DI196" s="25">
        <f t="shared" si="348"/>
        <v>307.18617499999999</v>
      </c>
      <c r="DJ196" s="26">
        <f>IF(DJ195=0,IF($B195&gt;=$DK$14*DI195,1,0),IF($B195&lt;DI195*$DK$16,0,1))</f>
        <v>0</v>
      </c>
      <c r="DK196" s="23">
        <f t="shared" si="402"/>
        <v>1.1832142466318807E-2</v>
      </c>
      <c r="DL196" s="27">
        <f t="shared" si="403"/>
        <v>3.7202114236365458</v>
      </c>
      <c r="DM196" s="27">
        <f t="shared" ca="1" si="317"/>
        <v>0</v>
      </c>
      <c r="DN196" s="43">
        <f t="shared" ca="1" si="318"/>
        <v>0</v>
      </c>
      <c r="DO196" s="25">
        <f t="shared" si="349"/>
        <v>299.91544200000004</v>
      </c>
      <c r="DP196" s="26">
        <f>IF(DP195=0,IF($B195&gt;=$DK$14*DO195,1,0),IF($B195&lt;DO195*$DK$16,0,1))</f>
        <v>1</v>
      </c>
      <c r="DQ196" s="23">
        <f t="shared" si="404"/>
        <v>5.1371848215291394E-2</v>
      </c>
      <c r="DR196" s="27">
        <f t="shared" si="405"/>
        <v>2.6564047023338722</v>
      </c>
      <c r="DS196" s="27">
        <f t="shared" ca="1" si="319"/>
        <v>0</v>
      </c>
      <c r="DT196" s="43">
        <f t="shared" ca="1" si="320"/>
        <v>0</v>
      </c>
      <c r="DU196" s="25">
        <f t="shared" si="350"/>
        <v>284.69525200000004</v>
      </c>
      <c r="DV196" s="26">
        <f>IF(DV195=0,IF($B195&gt;=$DK$14*DU195,1,0),IF($B195&lt;DU195*$DK$16,0,1))</f>
        <v>1</v>
      </c>
      <c r="DW196" s="23">
        <f t="shared" si="406"/>
        <v>5.1371848215291394E-2</v>
      </c>
      <c r="DX196" s="27">
        <f t="shared" si="407"/>
        <v>3.9588583788624288</v>
      </c>
      <c r="DY196" s="27">
        <f t="shared" ca="1" si="321"/>
        <v>0</v>
      </c>
      <c r="DZ196" s="43">
        <f t="shared" ca="1" si="322"/>
        <v>0</v>
      </c>
      <c r="EA196" s="25">
        <f t="shared" si="351"/>
        <v>252.50828250000001</v>
      </c>
      <c r="EB196" s="26">
        <f>IF(EB195=0,IF($B195&gt;=$DK$14*EA195,1,0),IF($B195&lt;EA195*$DK$16,0,1))</f>
        <v>1</v>
      </c>
      <c r="EC196" s="23">
        <f t="shared" si="408"/>
        <v>5.1371848215291394E-2</v>
      </c>
      <c r="ED196" s="27">
        <f t="shared" si="409"/>
        <v>4.1979568102540927</v>
      </c>
      <c r="EE196" s="27">
        <f t="shared" ca="1" si="323"/>
        <v>0</v>
      </c>
      <c r="EF196" s="43">
        <f t="shared" ca="1" si="324"/>
        <v>0</v>
      </c>
      <c r="EG196" s="25">
        <f t="shared" si="352"/>
        <v>284.69525200000004</v>
      </c>
      <c r="EH196" s="34">
        <f t="shared" si="410"/>
        <v>0.75</v>
      </c>
      <c r="EI196" s="23">
        <f t="shared" si="411"/>
        <v>4.1486921778048247E-2</v>
      </c>
      <c r="EJ196" s="27">
        <f t="shared" si="412"/>
        <v>3.6238809901227773</v>
      </c>
      <c r="EK196" s="27">
        <f t="shared" ca="1" si="325"/>
        <v>0</v>
      </c>
      <c r="EL196" s="43">
        <f t="shared" ca="1" si="326"/>
        <v>0</v>
      </c>
      <c r="EM196" s="47"/>
      <c r="EN196" s="47"/>
      <c r="EO196" s="47"/>
      <c r="EP196" s="47"/>
      <c r="EQ196" s="47"/>
      <c r="ER196" s="47"/>
      <c r="ES196" s="47"/>
      <c r="ET196" s="47"/>
      <c r="EU196" s="47"/>
      <c r="EV196" s="47"/>
      <c r="EW196" s="47"/>
      <c r="EX196" s="47"/>
      <c r="EY196" s="47"/>
      <c r="EZ196" s="47"/>
      <c r="FA196" s="25">
        <f t="shared" si="353"/>
        <v>284.69525200000004</v>
      </c>
      <c r="FB196" s="26">
        <f t="shared" si="413"/>
        <v>1</v>
      </c>
      <c r="FC196" s="23">
        <f t="shared" si="414"/>
        <v>5.1371848215291394E-2</v>
      </c>
      <c r="FD196" s="27">
        <f t="shared" si="415"/>
        <v>3.2922034219972756</v>
      </c>
      <c r="FE196" s="27">
        <f t="shared" ca="1" si="327"/>
        <v>0</v>
      </c>
      <c r="FF196" s="43">
        <f t="shared" ca="1" si="328"/>
        <v>0</v>
      </c>
      <c r="FG196" s="25">
        <f t="shared" si="354"/>
        <v>284.69525200000004</v>
      </c>
      <c r="FH196" s="26">
        <f t="shared" si="416"/>
        <v>1</v>
      </c>
      <c r="FI196" s="23">
        <f t="shared" si="417"/>
        <v>5.1371848215291394E-2</v>
      </c>
      <c r="FJ196" s="27">
        <f t="shared" si="418"/>
        <v>3.6089248919692931</v>
      </c>
      <c r="FK196" s="27">
        <f t="shared" ca="1" si="329"/>
        <v>0</v>
      </c>
      <c r="FL196" s="43">
        <f t="shared" ca="1" si="330"/>
        <v>0</v>
      </c>
      <c r="FM196" s="47"/>
      <c r="FN196" s="47"/>
    </row>
    <row r="197" spans="1:170" x14ac:dyDescent="0.2">
      <c r="A197" s="30">
        <v>30650</v>
      </c>
      <c r="B197" s="34">
        <v>327.77370000000002</v>
      </c>
      <c r="C197" s="23">
        <v>1.2255837239743439E-2</v>
      </c>
      <c r="D197" s="24">
        <f t="shared" si="282"/>
        <v>4.0951484402227845E-2</v>
      </c>
      <c r="E197" s="25" t="e">
        <f>#N/A</f>
        <v>#N/A</v>
      </c>
      <c r="F197" s="26">
        <v>1</v>
      </c>
      <c r="G197" s="23">
        <f t="shared" si="355"/>
        <v>4.0951484402227845E-2</v>
      </c>
      <c r="H197" s="27">
        <f t="shared" si="356"/>
        <v>3.7253742437554105</v>
      </c>
      <c r="I197" s="27">
        <f t="shared" ca="1" si="283"/>
        <v>0</v>
      </c>
      <c r="J197" s="43">
        <f t="shared" ca="1" si="284"/>
        <v>0</v>
      </c>
      <c r="K197" s="25" t="e">
        <f>#N/A</f>
        <v>#N/A</v>
      </c>
      <c r="L197" s="26">
        <v>0</v>
      </c>
      <c r="M197" s="23">
        <f t="shared" si="357"/>
        <v>1.2255837239743439E-2</v>
      </c>
      <c r="N197" s="27">
        <f t="shared" si="358"/>
        <v>2.3739435696847071</v>
      </c>
      <c r="O197" s="27">
        <f t="shared" ca="1" si="285"/>
        <v>0</v>
      </c>
      <c r="P197" s="43">
        <f t="shared" ca="1" si="286"/>
        <v>0</v>
      </c>
      <c r="Q197" s="25">
        <f t="shared" si="331"/>
        <v>292.56906900000001</v>
      </c>
      <c r="R197" s="26">
        <f t="shared" si="359"/>
        <v>1</v>
      </c>
      <c r="S197" s="23">
        <f t="shared" si="360"/>
        <v>4.0951484402227845E-2</v>
      </c>
      <c r="T197" s="27">
        <f t="shared" si="361"/>
        <v>4.3479346725911459</v>
      </c>
      <c r="U197" s="27">
        <f t="shared" ca="1" si="287"/>
        <v>0</v>
      </c>
      <c r="V197" s="43">
        <f t="shared" ca="1" si="288"/>
        <v>0</v>
      </c>
      <c r="W197" s="25">
        <f t="shared" si="332"/>
        <v>321.32632000000001</v>
      </c>
      <c r="X197" s="26">
        <f t="shared" si="362"/>
        <v>1</v>
      </c>
      <c r="Y197" s="23">
        <f t="shared" si="363"/>
        <v>4.0951484402227845E-2</v>
      </c>
      <c r="Z197" s="27">
        <f t="shared" si="364"/>
        <v>2.8552766143274662</v>
      </c>
      <c r="AA197" s="27">
        <f t="shared" ca="1" si="289"/>
        <v>0</v>
      </c>
      <c r="AB197" s="43">
        <f t="shared" ca="1" si="290"/>
        <v>0</v>
      </c>
      <c r="AC197" s="25">
        <f t="shared" si="333"/>
        <v>306.50169</v>
      </c>
      <c r="AD197" s="26">
        <f t="shared" si="365"/>
        <v>1</v>
      </c>
      <c r="AE197" s="23">
        <f t="shared" si="366"/>
        <v>4.0951484402227845E-2</v>
      </c>
      <c r="AF197" s="27">
        <f t="shared" si="367"/>
        <v>2.4834235985196451</v>
      </c>
      <c r="AG197" s="27">
        <f t="shared" ca="1" si="291"/>
        <v>0</v>
      </c>
      <c r="AH197" s="43">
        <f t="shared" ca="1" si="292"/>
        <v>0</v>
      </c>
      <c r="AI197" s="25">
        <f t="shared" si="334"/>
        <v>292.56906900000001</v>
      </c>
      <c r="AJ197" s="26">
        <f t="shared" si="368"/>
        <v>1</v>
      </c>
      <c r="AK197" s="23">
        <f t="shared" si="369"/>
        <v>4.0951484402227845E-2</v>
      </c>
      <c r="AL197" s="27">
        <f t="shared" si="370"/>
        <v>4.3479346725911459</v>
      </c>
      <c r="AM197" s="27">
        <f t="shared" ca="1" si="293"/>
        <v>0</v>
      </c>
      <c r="AN197" s="43">
        <f t="shared" ca="1" si="294"/>
        <v>0</v>
      </c>
      <c r="AO197" s="25">
        <f t="shared" si="335"/>
        <v>292.56906900000001</v>
      </c>
      <c r="AP197" s="34">
        <f t="shared" si="371"/>
        <v>1</v>
      </c>
      <c r="AQ197" s="23">
        <f t="shared" si="372"/>
        <v>4.0951484402227845E-2</v>
      </c>
      <c r="AR197" s="27">
        <f t="shared" si="373"/>
        <v>3.1713790977480052</v>
      </c>
      <c r="AS197" s="27">
        <f t="shared" ca="1" si="295"/>
        <v>0</v>
      </c>
      <c r="AT197" s="43">
        <f t="shared" ca="1" si="296"/>
        <v>0</v>
      </c>
      <c r="AU197" s="25">
        <f t="shared" si="336"/>
        <v>306.50169</v>
      </c>
      <c r="AV197" s="26">
        <f t="shared" si="374"/>
        <v>1</v>
      </c>
      <c r="AW197" s="23">
        <f t="shared" si="375"/>
        <v>4.0951484402227845E-2</v>
      </c>
      <c r="AX197" s="27">
        <f t="shared" si="376"/>
        <v>2.5886485725152868</v>
      </c>
      <c r="AY197" s="27">
        <f t="shared" ca="1" si="297"/>
        <v>0</v>
      </c>
      <c r="AZ197" s="43">
        <f t="shared" ca="1" si="298"/>
        <v>0</v>
      </c>
      <c r="BA197" s="25">
        <f t="shared" si="337"/>
        <v>306.50169</v>
      </c>
      <c r="BB197" s="26">
        <f t="shared" si="377"/>
        <v>1</v>
      </c>
      <c r="BC197" s="23">
        <f t="shared" si="378"/>
        <v>4.0951484402227845E-2</v>
      </c>
      <c r="BD197" s="27">
        <f t="shared" si="379"/>
        <v>4.2667866464068664</v>
      </c>
      <c r="BE197" s="27">
        <f t="shared" ca="1" si="299"/>
        <v>0</v>
      </c>
      <c r="BF197" s="43">
        <f t="shared" ca="1" si="300"/>
        <v>0</v>
      </c>
      <c r="BG197" s="25">
        <f t="shared" si="338"/>
        <v>292.56906900000001</v>
      </c>
      <c r="BH197" s="26">
        <f t="shared" si="380"/>
        <v>1</v>
      </c>
      <c r="BI197" s="23">
        <f t="shared" si="381"/>
        <v>4.0951484402227845E-2</v>
      </c>
      <c r="BJ197" s="27">
        <f t="shared" si="382"/>
        <v>4.7633949961450019</v>
      </c>
      <c r="BK197" s="27">
        <f t="shared" ca="1" si="301"/>
        <v>0</v>
      </c>
      <c r="BL197" s="43">
        <f t="shared" ca="1" si="302"/>
        <v>0</v>
      </c>
      <c r="BM197" s="25">
        <f t="shared" si="339"/>
        <v>304.55848500000002</v>
      </c>
      <c r="BN197" s="26">
        <f t="shared" si="383"/>
        <v>1</v>
      </c>
      <c r="BO197" s="23">
        <f t="shared" si="384"/>
        <v>4.0951484402227845E-2</v>
      </c>
      <c r="BP197" s="27">
        <f t="shared" si="385"/>
        <v>4.9258612454939303</v>
      </c>
      <c r="BQ197" s="27">
        <f t="shared" ca="1" si="303"/>
        <v>0</v>
      </c>
      <c r="BR197" s="43">
        <f t="shared" ca="1" si="304"/>
        <v>0</v>
      </c>
      <c r="BS197" s="25">
        <f t="shared" si="340"/>
        <v>292.56906900000001</v>
      </c>
      <c r="BT197" s="34">
        <f t="shared" si="386"/>
        <v>1</v>
      </c>
      <c r="BU197" s="23">
        <f t="shared" si="387"/>
        <v>4.0951484402227845E-2</v>
      </c>
      <c r="BV197" s="27">
        <f t="shared" si="388"/>
        <v>4.0421651812333543</v>
      </c>
      <c r="BW197" s="27">
        <f t="shared" ca="1" si="305"/>
        <v>0</v>
      </c>
      <c r="BX197" s="43">
        <f t="shared" ca="1" si="306"/>
        <v>0</v>
      </c>
      <c r="BY197" s="25">
        <f t="shared" si="341"/>
        <v>321.32632000000001</v>
      </c>
      <c r="BZ197" s="50">
        <f>IF($B196&gt;=BY196,MIN(1,1/$CA$15+BZ196),0)</f>
        <v>0.5</v>
      </c>
      <c r="CA197" s="23">
        <f t="shared" si="389"/>
        <v>1.2255837239743439E-2</v>
      </c>
      <c r="CB197" s="27">
        <f t="shared" si="390"/>
        <v>2.471734677903338</v>
      </c>
      <c r="CC197" s="27">
        <f t="shared" ca="1" si="307"/>
        <v>0</v>
      </c>
      <c r="CD197" s="43">
        <f t="shared" ca="1" si="308"/>
        <v>0</v>
      </c>
      <c r="CE197" s="25">
        <f t="shared" si="342"/>
        <v>306.50169</v>
      </c>
      <c r="CF197" s="34">
        <f>IF($B196&gt;=CE196,MIN(1,1/$CA$15+CF196),0)</f>
        <v>1</v>
      </c>
      <c r="CG197" s="23">
        <f t="shared" si="391"/>
        <v>4.0951484402227845E-2</v>
      </c>
      <c r="CH197" s="27">
        <f t="shared" si="392"/>
        <v>2.4562921429740294</v>
      </c>
      <c r="CI197" s="27">
        <f t="shared" ca="1" si="309"/>
        <v>0</v>
      </c>
      <c r="CJ197" s="43">
        <f t="shared" ca="1" si="310"/>
        <v>0</v>
      </c>
      <c r="CK197" s="25">
        <f t="shared" si="343"/>
        <v>292.56906900000001</v>
      </c>
      <c r="CL197" s="34">
        <f>IF($B196&gt;=CK196,MIN(1,1/$CA$15+CL196),0)</f>
        <v>1</v>
      </c>
      <c r="CM197" s="23">
        <f t="shared" si="393"/>
        <v>4.0951484402227845E-2</v>
      </c>
      <c r="CN197" s="27">
        <f t="shared" si="394"/>
        <v>3.9127224898544193</v>
      </c>
      <c r="CO197" s="27">
        <f t="shared" ca="1" si="311"/>
        <v>0</v>
      </c>
      <c r="CP197" s="43">
        <f t="shared" ca="1" si="312"/>
        <v>0</v>
      </c>
      <c r="CQ197" s="25">
        <f t="shared" si="344"/>
        <v>259.07842549999998</v>
      </c>
      <c r="CR197" s="34">
        <f>IF($B196&gt;=CQ196,MIN(1,1/$CA$15+CR196),0)</f>
        <v>1</v>
      </c>
      <c r="CS197" s="23">
        <f t="shared" si="395"/>
        <v>4.0951484402227845E-2</v>
      </c>
      <c r="CT197" s="27">
        <f t="shared" si="396"/>
        <v>4.0788196609911571</v>
      </c>
      <c r="CU197" s="27">
        <f t="shared" ca="1" si="313"/>
        <v>0</v>
      </c>
      <c r="CV197" s="43">
        <f t="shared" ca="1" si="314"/>
        <v>0</v>
      </c>
      <c r="CW197" s="25">
        <f t="shared" si="345"/>
        <v>292.56906900000001</v>
      </c>
      <c r="CX197" s="34">
        <f t="shared" si="397"/>
        <v>0.75</v>
      </c>
      <c r="CY197" s="23">
        <f t="shared" si="398"/>
        <v>3.3777572611606743E-2</v>
      </c>
      <c r="CZ197" s="27">
        <f t="shared" si="399"/>
        <v>3.1796584803020393</v>
      </c>
      <c r="DA197" s="27">
        <f t="shared" ca="1" si="315"/>
        <v>0</v>
      </c>
      <c r="DB197" s="43">
        <f t="shared" ca="1" si="316"/>
        <v>0</v>
      </c>
      <c r="DC197" s="25">
        <f t="shared" si="346"/>
        <v>292.56906900000001</v>
      </c>
      <c r="DD197" s="34">
        <f t="shared" si="347"/>
        <v>1</v>
      </c>
      <c r="DE197" s="23">
        <f t="shared" si="400"/>
        <v>3.8560180472020811E-2</v>
      </c>
      <c r="DF197" s="27">
        <f t="shared" si="401"/>
        <v>3.4514983453983694</v>
      </c>
      <c r="DG197" s="27">
        <f t="shared" ca="1" si="280"/>
        <v>0</v>
      </c>
      <c r="DH197" s="43">
        <f t="shared" ca="1" si="281"/>
        <v>0</v>
      </c>
      <c r="DI197" s="25">
        <f t="shared" si="348"/>
        <v>321.32632000000001</v>
      </c>
      <c r="DJ197" s="26">
        <f>IF(DJ196=0,IF($B196&gt;=$DK$14*DI196,1,0),IF($B196&lt;DI196*$DK$16,0,1))</f>
        <v>1</v>
      </c>
      <c r="DK197" s="23">
        <f t="shared" si="402"/>
        <v>4.0951484402227845E-2</v>
      </c>
      <c r="DL197" s="27">
        <f t="shared" si="403"/>
        <v>3.8725596037245875</v>
      </c>
      <c r="DM197" s="27">
        <f t="shared" ca="1" si="317"/>
        <v>0</v>
      </c>
      <c r="DN197" s="43">
        <f t="shared" ca="1" si="318"/>
        <v>0</v>
      </c>
      <c r="DO197" s="25">
        <f t="shared" si="349"/>
        <v>306.50169</v>
      </c>
      <c r="DP197" s="26">
        <f>IF(DP196=0,IF($B196&gt;=$DK$14*DO196,1,0),IF($B196&lt;DO196*$DK$16,0,1))</f>
        <v>1</v>
      </c>
      <c r="DQ197" s="23">
        <f t="shared" si="404"/>
        <v>4.0951484402227845E-2</v>
      </c>
      <c r="DR197" s="27">
        <f t="shared" si="405"/>
        <v>2.7651884180675026</v>
      </c>
      <c r="DS197" s="27">
        <f t="shared" ca="1" si="319"/>
        <v>0</v>
      </c>
      <c r="DT197" s="43">
        <f t="shared" ca="1" si="320"/>
        <v>0</v>
      </c>
      <c r="DU197" s="25">
        <f t="shared" si="350"/>
        <v>292.56906900000001</v>
      </c>
      <c r="DV197" s="26">
        <f>IF(DV196=0,IF($B196&gt;=$DK$14*DU196,1,0),IF($B196&lt;DU196*$DK$16,0,1))</f>
        <v>1</v>
      </c>
      <c r="DW197" s="23">
        <f t="shared" si="406"/>
        <v>4.0951484402227845E-2</v>
      </c>
      <c r="DX197" s="27">
        <f t="shared" si="407"/>
        <v>4.1209795060150425</v>
      </c>
      <c r="DY197" s="27">
        <f t="shared" ca="1" si="321"/>
        <v>0</v>
      </c>
      <c r="DZ197" s="43">
        <f t="shared" ca="1" si="322"/>
        <v>0</v>
      </c>
      <c r="EA197" s="25">
        <f t="shared" si="351"/>
        <v>259.07842549999998</v>
      </c>
      <c r="EB197" s="26">
        <f>IF(EB196=0,IF($B196&gt;=$DK$14*EA196,1,0),IF($B196&lt;EA196*$DK$16,0,1))</f>
        <v>1</v>
      </c>
      <c r="EC197" s="23">
        <f t="shared" si="408"/>
        <v>4.0951484402227845E-2</v>
      </c>
      <c r="ED197" s="27">
        <f t="shared" si="409"/>
        <v>4.369869373090439</v>
      </c>
      <c r="EE197" s="27">
        <f t="shared" ca="1" si="323"/>
        <v>0</v>
      </c>
      <c r="EF197" s="43">
        <f t="shared" ca="1" si="324"/>
        <v>0</v>
      </c>
      <c r="EG197" s="25">
        <f t="shared" si="352"/>
        <v>292.56906900000001</v>
      </c>
      <c r="EH197" s="34">
        <f t="shared" si="410"/>
        <v>1</v>
      </c>
      <c r="EI197" s="23">
        <f t="shared" si="411"/>
        <v>4.0951484402227845E-2</v>
      </c>
      <c r="EJ197" s="27">
        <f t="shared" si="412"/>
        <v>3.7722842959653202</v>
      </c>
      <c r="EK197" s="27">
        <f t="shared" ca="1" si="325"/>
        <v>0</v>
      </c>
      <c r="EL197" s="43">
        <f t="shared" ca="1" si="326"/>
        <v>0</v>
      </c>
      <c r="EM197" s="47"/>
      <c r="EN197" s="47"/>
      <c r="EO197" s="47"/>
      <c r="EP197" s="47"/>
      <c r="EQ197" s="47"/>
      <c r="ER197" s="47"/>
      <c r="ES197" s="47"/>
      <c r="ET197" s="47"/>
      <c r="EU197" s="47"/>
      <c r="EV197" s="47"/>
      <c r="EW197" s="47"/>
      <c r="EX197" s="47"/>
      <c r="EY197" s="47"/>
      <c r="EZ197" s="47"/>
      <c r="FA197" s="25">
        <f t="shared" si="353"/>
        <v>292.56906900000001</v>
      </c>
      <c r="FB197" s="26">
        <f t="shared" si="413"/>
        <v>1</v>
      </c>
      <c r="FC197" s="23">
        <f t="shared" si="414"/>
        <v>4.0951484402227845E-2</v>
      </c>
      <c r="FD197" s="27">
        <f t="shared" si="415"/>
        <v>3.4270240390821582</v>
      </c>
      <c r="FE197" s="27">
        <f t="shared" ca="1" si="327"/>
        <v>0</v>
      </c>
      <c r="FF197" s="43">
        <f t="shared" ca="1" si="328"/>
        <v>0</v>
      </c>
      <c r="FG197" s="25">
        <f t="shared" si="354"/>
        <v>292.56906900000001</v>
      </c>
      <c r="FH197" s="26">
        <f t="shared" si="416"/>
        <v>1</v>
      </c>
      <c r="FI197" s="23">
        <f t="shared" si="417"/>
        <v>4.0951484402227845E-2</v>
      </c>
      <c r="FJ197" s="27">
        <f t="shared" si="418"/>
        <v>3.7567157233915855</v>
      </c>
      <c r="FK197" s="27">
        <f t="shared" ca="1" si="329"/>
        <v>0</v>
      </c>
      <c r="FL197" s="43">
        <f t="shared" ca="1" si="330"/>
        <v>0</v>
      </c>
      <c r="FM197" s="47"/>
      <c r="FN197" s="47"/>
    </row>
    <row r="198" spans="1:170" x14ac:dyDescent="0.2">
      <c r="A198" s="30">
        <v>30681</v>
      </c>
      <c r="B198" s="34">
        <v>340.43446</v>
      </c>
      <c r="C198" s="23">
        <v>1.3709250564416076E-2</v>
      </c>
      <c r="D198" s="24">
        <f t="shared" si="282"/>
        <v>3.8626527997822846E-2</v>
      </c>
      <c r="E198" s="25" t="e">
        <f>#N/A</f>
        <v>#N/A</v>
      </c>
      <c r="F198" s="26">
        <v>1</v>
      </c>
      <c r="G198" s="23">
        <f t="shared" si="355"/>
        <v>3.8626527997822846E-2</v>
      </c>
      <c r="H198" s="27">
        <f t="shared" si="356"/>
        <v>3.8692725162841968</v>
      </c>
      <c r="I198" s="27">
        <f t="shared" ca="1" si="283"/>
        <v>0</v>
      </c>
      <c r="J198" s="43">
        <f t="shared" ca="1" si="284"/>
        <v>0</v>
      </c>
      <c r="K198" s="25" t="e">
        <f>#N/A</f>
        <v>#N/A</v>
      </c>
      <c r="L198" s="26">
        <v>0</v>
      </c>
      <c r="M198" s="23">
        <f t="shared" si="357"/>
        <v>1.3709250564416076E-2</v>
      </c>
      <c r="N198" s="27">
        <f t="shared" si="358"/>
        <v>2.4064885569072989</v>
      </c>
      <c r="O198" s="27">
        <f t="shared" ca="1" si="285"/>
        <v>0</v>
      </c>
      <c r="P198" s="43">
        <f t="shared" ca="1" si="286"/>
        <v>0</v>
      </c>
      <c r="Q198" s="25">
        <f t="shared" si="331"/>
        <v>300.65054400000002</v>
      </c>
      <c r="R198" s="26">
        <f t="shared" si="359"/>
        <v>1</v>
      </c>
      <c r="S198" s="23">
        <f t="shared" si="360"/>
        <v>3.8626527997822846E-2</v>
      </c>
      <c r="T198" s="27">
        <f t="shared" si="361"/>
        <v>4.5158802929546926</v>
      </c>
      <c r="U198" s="27">
        <f t="shared" ca="1" si="287"/>
        <v>0</v>
      </c>
      <c r="V198" s="43">
        <f t="shared" ca="1" si="288"/>
        <v>0</v>
      </c>
      <c r="W198" s="25">
        <f t="shared" si="332"/>
        <v>334.10408000000001</v>
      </c>
      <c r="X198" s="26">
        <f t="shared" si="362"/>
        <v>1</v>
      </c>
      <c r="Y198" s="23">
        <f t="shared" si="363"/>
        <v>3.8626527997822846E-2</v>
      </c>
      <c r="Z198" s="27">
        <f t="shared" si="364"/>
        <v>2.9655660364123149</v>
      </c>
      <c r="AA198" s="27">
        <f t="shared" ca="1" si="289"/>
        <v>0</v>
      </c>
      <c r="AB198" s="43">
        <f t="shared" ca="1" si="290"/>
        <v>0</v>
      </c>
      <c r="AC198" s="25">
        <f t="shared" si="333"/>
        <v>316.427322</v>
      </c>
      <c r="AD198" s="26">
        <f t="shared" si="365"/>
        <v>1</v>
      </c>
      <c r="AE198" s="23">
        <f t="shared" si="366"/>
        <v>3.8626527997822846E-2</v>
      </c>
      <c r="AF198" s="27">
        <f t="shared" si="367"/>
        <v>2.579349629678318</v>
      </c>
      <c r="AG198" s="27">
        <f t="shared" ca="1" si="291"/>
        <v>0</v>
      </c>
      <c r="AH198" s="43">
        <f t="shared" ca="1" si="292"/>
        <v>0</v>
      </c>
      <c r="AI198" s="25">
        <f t="shared" si="334"/>
        <v>300.65054400000002</v>
      </c>
      <c r="AJ198" s="26">
        <f t="shared" si="368"/>
        <v>1</v>
      </c>
      <c r="AK198" s="23">
        <f t="shared" si="369"/>
        <v>3.8626527997822846E-2</v>
      </c>
      <c r="AL198" s="27">
        <f t="shared" si="370"/>
        <v>4.5158802929546926</v>
      </c>
      <c r="AM198" s="27">
        <f t="shared" ca="1" si="293"/>
        <v>0</v>
      </c>
      <c r="AN198" s="43">
        <f t="shared" ca="1" si="294"/>
        <v>0</v>
      </c>
      <c r="AO198" s="25">
        <f t="shared" si="335"/>
        <v>300.65054400000002</v>
      </c>
      <c r="AP198" s="34">
        <f t="shared" si="371"/>
        <v>1</v>
      </c>
      <c r="AQ198" s="23">
        <f t="shared" si="372"/>
        <v>3.8626527997822846E-2</v>
      </c>
      <c r="AR198" s="27">
        <f t="shared" si="373"/>
        <v>3.2938784612588785</v>
      </c>
      <c r="AS198" s="27">
        <f t="shared" ca="1" si="295"/>
        <v>0</v>
      </c>
      <c r="AT198" s="43">
        <f t="shared" ca="1" si="296"/>
        <v>0</v>
      </c>
      <c r="AU198" s="25">
        <f t="shared" si="336"/>
        <v>316.427322</v>
      </c>
      <c r="AV198" s="26">
        <f t="shared" si="374"/>
        <v>1</v>
      </c>
      <c r="AW198" s="23">
        <f t="shared" si="375"/>
        <v>3.8626527997822846E-2</v>
      </c>
      <c r="AX198" s="27">
        <f t="shared" si="376"/>
        <v>2.6886390790780728</v>
      </c>
      <c r="AY198" s="27">
        <f t="shared" ca="1" si="297"/>
        <v>0</v>
      </c>
      <c r="AZ198" s="43">
        <f t="shared" ca="1" si="298"/>
        <v>0</v>
      </c>
      <c r="BA198" s="25">
        <f t="shared" si="337"/>
        <v>316.427322</v>
      </c>
      <c r="BB198" s="26">
        <f t="shared" si="377"/>
        <v>1</v>
      </c>
      <c r="BC198" s="23">
        <f t="shared" si="378"/>
        <v>3.8626527997822846E-2</v>
      </c>
      <c r="BD198" s="27">
        <f t="shared" si="379"/>
        <v>4.4315978002650382</v>
      </c>
      <c r="BE198" s="27">
        <f t="shared" ca="1" si="299"/>
        <v>0</v>
      </c>
      <c r="BF198" s="43">
        <f t="shared" ca="1" si="300"/>
        <v>0</v>
      </c>
      <c r="BG198" s="25">
        <f t="shared" si="338"/>
        <v>300.65054400000002</v>
      </c>
      <c r="BH198" s="26">
        <f t="shared" si="380"/>
        <v>1</v>
      </c>
      <c r="BI198" s="23">
        <f t="shared" si="381"/>
        <v>3.8626527997822846E-2</v>
      </c>
      <c r="BJ198" s="27">
        <f t="shared" si="382"/>
        <v>4.9473884063282858</v>
      </c>
      <c r="BK198" s="27">
        <f t="shared" ca="1" si="301"/>
        <v>0</v>
      </c>
      <c r="BL198" s="43">
        <f t="shared" ca="1" si="302"/>
        <v>0</v>
      </c>
      <c r="BM198" s="25">
        <f t="shared" si="339"/>
        <v>312.15715166666666</v>
      </c>
      <c r="BN198" s="26">
        <f t="shared" si="383"/>
        <v>1</v>
      </c>
      <c r="BO198" s="23">
        <f t="shared" si="384"/>
        <v>3.8626527997822846E-2</v>
      </c>
      <c r="BP198" s="27">
        <f t="shared" si="385"/>
        <v>5.1161301628063924</v>
      </c>
      <c r="BQ198" s="27">
        <f t="shared" ca="1" si="303"/>
        <v>0</v>
      </c>
      <c r="BR198" s="43">
        <f t="shared" ca="1" si="304"/>
        <v>0</v>
      </c>
      <c r="BS198" s="25">
        <f t="shared" si="340"/>
        <v>300.65054400000002</v>
      </c>
      <c r="BT198" s="34">
        <f t="shared" si="386"/>
        <v>1</v>
      </c>
      <c r="BU198" s="23">
        <f t="shared" si="387"/>
        <v>3.8626527997822846E-2</v>
      </c>
      <c r="BV198" s="27">
        <f t="shared" si="388"/>
        <v>4.1982999877780891</v>
      </c>
      <c r="BW198" s="27">
        <f t="shared" ca="1" si="305"/>
        <v>0</v>
      </c>
      <c r="BX198" s="43">
        <f t="shared" ca="1" si="306"/>
        <v>0</v>
      </c>
      <c r="BY198" s="25">
        <f t="shared" si="341"/>
        <v>334.10408000000001</v>
      </c>
      <c r="BZ198" s="50">
        <f>IF($B197&gt;=BY197,MIN(1,1/$CA$15+BZ197),0)</f>
        <v>1</v>
      </c>
      <c r="CA198" s="23">
        <f t="shared" si="389"/>
        <v>3.8626527997822846E-2</v>
      </c>
      <c r="CB198" s="27">
        <f t="shared" si="390"/>
        <v>2.5672092066425609</v>
      </c>
      <c r="CC198" s="27">
        <f t="shared" ca="1" si="307"/>
        <v>0</v>
      </c>
      <c r="CD198" s="43">
        <f t="shared" ca="1" si="308"/>
        <v>0</v>
      </c>
      <c r="CE198" s="25">
        <f t="shared" si="342"/>
        <v>316.427322</v>
      </c>
      <c r="CF198" s="34">
        <f>IF($B197&gt;=CE197,MIN(1,1/$CA$15+CF197),0)</f>
        <v>1</v>
      </c>
      <c r="CG198" s="23">
        <f t="shared" si="391"/>
        <v>3.8626527997822846E-2</v>
      </c>
      <c r="CH198" s="27">
        <f t="shared" si="392"/>
        <v>2.5511701802054478</v>
      </c>
      <c r="CI198" s="27">
        <f t="shared" ca="1" si="309"/>
        <v>0</v>
      </c>
      <c r="CJ198" s="43">
        <f t="shared" ca="1" si="310"/>
        <v>0</v>
      </c>
      <c r="CK198" s="25">
        <f t="shared" si="343"/>
        <v>300.65054400000002</v>
      </c>
      <c r="CL198" s="34">
        <f>IF($B197&gt;=CK197,MIN(1,1/$CA$15+CL197),0)</f>
        <v>1</v>
      </c>
      <c r="CM198" s="23">
        <f t="shared" si="393"/>
        <v>3.8626527997822846E-2</v>
      </c>
      <c r="CN198" s="27">
        <f t="shared" si="394"/>
        <v>4.0638573746564921</v>
      </c>
      <c r="CO198" s="27">
        <f t="shared" ca="1" si="311"/>
        <v>0</v>
      </c>
      <c r="CP198" s="43">
        <f t="shared" ca="1" si="312"/>
        <v>0</v>
      </c>
      <c r="CQ198" s="25">
        <f t="shared" si="344"/>
        <v>265.82309399999997</v>
      </c>
      <c r="CR198" s="34">
        <f>IF($B197&gt;=CQ197,MIN(1,1/$CA$15+CR197),0)</f>
        <v>1</v>
      </c>
      <c r="CS198" s="23">
        <f t="shared" si="395"/>
        <v>3.8626527997822846E-2</v>
      </c>
      <c r="CT198" s="27">
        <f t="shared" si="396"/>
        <v>4.2363703028245023</v>
      </c>
      <c r="CU198" s="27">
        <f t="shared" ca="1" si="313"/>
        <v>0</v>
      </c>
      <c r="CV198" s="43">
        <f t="shared" ca="1" si="314"/>
        <v>0</v>
      </c>
      <c r="CW198" s="25">
        <f t="shared" si="345"/>
        <v>300.65054400000002</v>
      </c>
      <c r="CX198" s="34">
        <f t="shared" si="397"/>
        <v>1</v>
      </c>
      <c r="CY198" s="23">
        <f t="shared" si="398"/>
        <v>3.8626527997822846E-2</v>
      </c>
      <c r="CZ198" s="27">
        <f t="shared" si="399"/>
        <v>3.3024776476149409</v>
      </c>
      <c r="DA198" s="27">
        <f t="shared" ca="1" si="315"/>
        <v>0</v>
      </c>
      <c r="DB198" s="43">
        <f t="shared" ca="1" si="316"/>
        <v>0</v>
      </c>
      <c r="DC198" s="25">
        <f t="shared" si="346"/>
        <v>300.65054400000002</v>
      </c>
      <c r="DD198" s="34">
        <f t="shared" si="347"/>
        <v>1</v>
      </c>
      <c r="DE198" s="23">
        <f t="shared" si="400"/>
        <v>3.8626527997822846E-2</v>
      </c>
      <c r="DF198" s="27">
        <f t="shared" si="401"/>
        <v>3.5848177428713388</v>
      </c>
      <c r="DG198" s="27">
        <f t="shared" ca="1" si="280"/>
        <v>0</v>
      </c>
      <c r="DH198" s="43">
        <f t="shared" ca="1" si="281"/>
        <v>0</v>
      </c>
      <c r="DI198" s="25">
        <f t="shared" si="348"/>
        <v>334.10408000000001</v>
      </c>
      <c r="DJ198" s="26">
        <f>IF(DJ197=0,IF($B197&gt;=$DK$14*DI197,1,0),IF($B197&lt;DI197*$DK$16,0,1))</f>
        <v>1</v>
      </c>
      <c r="DK198" s="23">
        <f t="shared" si="402"/>
        <v>3.8626527997822846E-2</v>
      </c>
      <c r="DL198" s="27">
        <f t="shared" si="403"/>
        <v>4.0221431356810928</v>
      </c>
      <c r="DM198" s="27">
        <f t="shared" ca="1" si="317"/>
        <v>0</v>
      </c>
      <c r="DN198" s="43">
        <f t="shared" ca="1" si="318"/>
        <v>0</v>
      </c>
      <c r="DO198" s="25">
        <f t="shared" si="349"/>
        <v>316.427322</v>
      </c>
      <c r="DP198" s="26">
        <f>IF(DP197=0,IF($B197&gt;=$DK$14*DO197,1,0),IF($B197&lt;DO197*$DK$16,0,1))</f>
        <v>1</v>
      </c>
      <c r="DQ198" s="23">
        <f t="shared" si="404"/>
        <v>3.8626527997822846E-2</v>
      </c>
      <c r="DR198" s="27">
        <f t="shared" si="405"/>
        <v>2.8719980459172425</v>
      </c>
      <c r="DS198" s="27">
        <f t="shared" ca="1" si="319"/>
        <v>0</v>
      </c>
      <c r="DT198" s="43">
        <f t="shared" ca="1" si="320"/>
        <v>0</v>
      </c>
      <c r="DU198" s="25">
        <f t="shared" si="350"/>
        <v>300.65054400000002</v>
      </c>
      <c r="DV198" s="26">
        <f>IF(DV197=0,IF($B197&gt;=$DK$14*DU197,1,0),IF($B197&lt;DU197*$DK$16,0,1))</f>
        <v>1</v>
      </c>
      <c r="DW198" s="23">
        <f t="shared" si="406"/>
        <v>3.8626527997822846E-2</v>
      </c>
      <c r="DX198" s="27">
        <f t="shared" si="407"/>
        <v>4.2801586362825867</v>
      </c>
      <c r="DY198" s="27">
        <f t="shared" ca="1" si="321"/>
        <v>0</v>
      </c>
      <c r="DZ198" s="43">
        <f t="shared" ca="1" si="322"/>
        <v>0</v>
      </c>
      <c r="EA198" s="25">
        <f t="shared" si="351"/>
        <v>265.82309399999997</v>
      </c>
      <c r="EB198" s="26">
        <f>IF(EB197=0,IF($B197&gt;=$DK$14*EA197,1,0),IF($B197&lt;EA197*$DK$16,0,1))</f>
        <v>1</v>
      </c>
      <c r="EC198" s="23">
        <f t="shared" si="408"/>
        <v>3.8626527997822846E-2</v>
      </c>
      <c r="ED198" s="27">
        <f t="shared" si="409"/>
        <v>4.5386622547769457</v>
      </c>
      <c r="EE198" s="27">
        <f t="shared" ca="1" si="323"/>
        <v>0</v>
      </c>
      <c r="EF198" s="43">
        <f t="shared" ca="1" si="324"/>
        <v>0</v>
      </c>
      <c r="EG198" s="25">
        <f t="shared" si="352"/>
        <v>300.65054400000002</v>
      </c>
      <c r="EH198" s="34">
        <f t="shared" si="410"/>
        <v>1</v>
      </c>
      <c r="EI198" s="23">
        <f t="shared" si="411"/>
        <v>3.8626527997822846E-2</v>
      </c>
      <c r="EJ198" s="27">
        <f t="shared" si="412"/>
        <v>3.9179945409391723</v>
      </c>
      <c r="EK198" s="27">
        <f t="shared" ca="1" si="325"/>
        <v>0</v>
      </c>
      <c r="EL198" s="43">
        <f t="shared" ca="1" si="326"/>
        <v>0</v>
      </c>
      <c r="EM198" s="47"/>
      <c r="EN198" s="47"/>
      <c r="EO198" s="47"/>
      <c r="EP198" s="47"/>
      <c r="EQ198" s="47"/>
      <c r="ER198" s="47"/>
      <c r="ES198" s="47"/>
      <c r="ET198" s="47"/>
      <c r="EU198" s="47"/>
      <c r="EV198" s="47"/>
      <c r="EW198" s="47"/>
      <c r="EX198" s="47"/>
      <c r="EY198" s="47"/>
      <c r="EZ198" s="47"/>
      <c r="FA198" s="25">
        <f t="shared" si="353"/>
        <v>300.65054400000002</v>
      </c>
      <c r="FB198" s="26">
        <f t="shared" si="413"/>
        <v>1</v>
      </c>
      <c r="FC198" s="23">
        <f t="shared" si="414"/>
        <v>3.8626527997822846E-2</v>
      </c>
      <c r="FD198" s="27">
        <f t="shared" si="415"/>
        <v>3.5593980790769773</v>
      </c>
      <c r="FE198" s="27">
        <f t="shared" ca="1" si="327"/>
        <v>0</v>
      </c>
      <c r="FF198" s="43">
        <f t="shared" ca="1" si="328"/>
        <v>0</v>
      </c>
      <c r="FG198" s="25">
        <f t="shared" si="354"/>
        <v>300.65054400000002</v>
      </c>
      <c r="FH198" s="26">
        <f t="shared" si="416"/>
        <v>1</v>
      </c>
      <c r="FI198" s="23">
        <f t="shared" si="417"/>
        <v>3.8626527997822846E-2</v>
      </c>
      <c r="FJ198" s="27">
        <f t="shared" si="418"/>
        <v>3.9018246084610317</v>
      </c>
      <c r="FK198" s="27">
        <f t="shared" ca="1" si="329"/>
        <v>0</v>
      </c>
      <c r="FL198" s="43">
        <f t="shared" ca="1" si="330"/>
        <v>0</v>
      </c>
      <c r="FM198" s="47"/>
      <c r="FN198" s="47"/>
    </row>
    <row r="199" spans="1:170" x14ac:dyDescent="0.2">
      <c r="A199" s="30">
        <v>30712</v>
      </c>
      <c r="B199" s="34">
        <v>356.95965000000001</v>
      </c>
      <c r="C199" s="23">
        <v>1.3709250564416076E-2</v>
      </c>
      <c r="D199" s="24">
        <f t="shared" si="282"/>
        <v>4.8541472564205268E-2</v>
      </c>
      <c r="E199" s="25" t="e">
        <f>#N/A</f>
        <v>#N/A</v>
      </c>
      <c r="F199" s="26">
        <v>1</v>
      </c>
      <c r="G199" s="23">
        <f t="shared" si="355"/>
        <v>4.8541472564205268E-2</v>
      </c>
      <c r="H199" s="27">
        <f t="shared" si="356"/>
        <v>4.0570927019768392</v>
      </c>
      <c r="I199" s="27">
        <f t="shared" ca="1" si="283"/>
        <v>0</v>
      </c>
      <c r="J199" s="43">
        <f t="shared" ca="1" si="284"/>
        <v>0</v>
      </c>
      <c r="K199" s="25" t="e">
        <f>#N/A</f>
        <v>#N/A</v>
      </c>
      <c r="L199" s="26">
        <v>0</v>
      </c>
      <c r="M199" s="23">
        <f t="shared" si="357"/>
        <v>1.3709250564416076E-2</v>
      </c>
      <c r="N199" s="27">
        <f t="shared" si="358"/>
        <v>2.4394797115143412</v>
      </c>
      <c r="O199" s="27">
        <f t="shared" ca="1" si="285"/>
        <v>0</v>
      </c>
      <c r="P199" s="43">
        <f t="shared" ca="1" si="286"/>
        <v>0</v>
      </c>
      <c r="Q199" s="25">
        <f t="shared" si="331"/>
        <v>309.33783800000003</v>
      </c>
      <c r="R199" s="26">
        <f t="shared" si="359"/>
        <v>1</v>
      </c>
      <c r="S199" s="23">
        <f t="shared" si="360"/>
        <v>4.8541472564205268E-2</v>
      </c>
      <c r="T199" s="27">
        <f t="shared" si="361"/>
        <v>4.735087772298388</v>
      </c>
      <c r="U199" s="27">
        <f t="shared" ca="1" si="287"/>
        <v>0</v>
      </c>
      <c r="V199" s="43">
        <f t="shared" ca="1" si="288"/>
        <v>0</v>
      </c>
      <c r="W199" s="25">
        <f t="shared" si="332"/>
        <v>348.69705499999998</v>
      </c>
      <c r="X199" s="26">
        <f t="shared" si="362"/>
        <v>1</v>
      </c>
      <c r="Y199" s="23">
        <f t="shared" si="363"/>
        <v>4.8541472564205268E-2</v>
      </c>
      <c r="Z199" s="27">
        <f t="shared" si="364"/>
        <v>3.1095189788061623</v>
      </c>
      <c r="AA199" s="27">
        <f t="shared" ca="1" si="289"/>
        <v>0</v>
      </c>
      <c r="AB199" s="43">
        <f t="shared" ca="1" si="290"/>
        <v>0</v>
      </c>
      <c r="AC199" s="25">
        <f t="shared" si="333"/>
        <v>327.90803199999999</v>
      </c>
      <c r="AD199" s="26">
        <f t="shared" si="365"/>
        <v>1</v>
      </c>
      <c r="AE199" s="23">
        <f t="shared" si="366"/>
        <v>4.8541472564205268E-2</v>
      </c>
      <c r="AF199" s="27">
        <f t="shared" si="367"/>
        <v>2.7045550589608411</v>
      </c>
      <c r="AG199" s="27">
        <f t="shared" ca="1" si="291"/>
        <v>0</v>
      </c>
      <c r="AH199" s="43">
        <f t="shared" ca="1" si="292"/>
        <v>0</v>
      </c>
      <c r="AI199" s="25">
        <f t="shared" si="334"/>
        <v>309.33783800000003</v>
      </c>
      <c r="AJ199" s="26">
        <f t="shared" si="368"/>
        <v>1</v>
      </c>
      <c r="AK199" s="23">
        <f t="shared" si="369"/>
        <v>4.8541472564205268E-2</v>
      </c>
      <c r="AL199" s="27">
        <f t="shared" si="370"/>
        <v>4.735087772298388</v>
      </c>
      <c r="AM199" s="27">
        <f t="shared" ca="1" si="293"/>
        <v>0</v>
      </c>
      <c r="AN199" s="43">
        <f t="shared" ca="1" si="294"/>
        <v>0</v>
      </c>
      <c r="AO199" s="25">
        <f t="shared" si="335"/>
        <v>309.33783800000003</v>
      </c>
      <c r="AP199" s="34">
        <f t="shared" si="371"/>
        <v>1</v>
      </c>
      <c r="AQ199" s="23">
        <f t="shared" si="372"/>
        <v>4.8541472564205268E-2</v>
      </c>
      <c r="AR199" s="27">
        <f t="shared" si="373"/>
        <v>3.453768172215903</v>
      </c>
      <c r="AS199" s="27">
        <f t="shared" ca="1" si="295"/>
        <v>0</v>
      </c>
      <c r="AT199" s="43">
        <f t="shared" ca="1" si="296"/>
        <v>0</v>
      </c>
      <c r="AU199" s="25">
        <f t="shared" si="336"/>
        <v>327.90803199999999</v>
      </c>
      <c r="AV199" s="26">
        <f t="shared" si="374"/>
        <v>1</v>
      </c>
      <c r="AW199" s="23">
        <f t="shared" si="375"/>
        <v>4.8541472564205268E-2</v>
      </c>
      <c r="AX199" s="27">
        <f t="shared" si="376"/>
        <v>2.8191495791701913</v>
      </c>
      <c r="AY199" s="27">
        <f t="shared" ca="1" si="297"/>
        <v>0</v>
      </c>
      <c r="AZ199" s="43">
        <f t="shared" ca="1" si="298"/>
        <v>0</v>
      </c>
      <c r="BA199" s="25">
        <f t="shared" si="337"/>
        <v>327.90803199999999</v>
      </c>
      <c r="BB199" s="26">
        <f t="shared" si="377"/>
        <v>1</v>
      </c>
      <c r="BC199" s="23">
        <f t="shared" si="378"/>
        <v>4.8541472564205268E-2</v>
      </c>
      <c r="BD199" s="27">
        <f t="shared" si="379"/>
        <v>4.6467140833021956</v>
      </c>
      <c r="BE199" s="27">
        <f t="shared" ca="1" si="299"/>
        <v>0</v>
      </c>
      <c r="BF199" s="43">
        <f t="shared" ca="1" si="300"/>
        <v>0</v>
      </c>
      <c r="BG199" s="25">
        <f t="shared" si="338"/>
        <v>309.33783800000003</v>
      </c>
      <c r="BH199" s="26">
        <f t="shared" si="380"/>
        <v>1</v>
      </c>
      <c r="BI199" s="23">
        <f t="shared" si="381"/>
        <v>4.8541472564205268E-2</v>
      </c>
      <c r="BJ199" s="27">
        <f t="shared" si="382"/>
        <v>5.1875419249185377</v>
      </c>
      <c r="BK199" s="27">
        <f t="shared" ca="1" si="301"/>
        <v>0</v>
      </c>
      <c r="BL199" s="43">
        <f t="shared" ca="1" si="302"/>
        <v>0</v>
      </c>
      <c r="BM199" s="25">
        <f t="shared" si="339"/>
        <v>323.18270999999999</v>
      </c>
      <c r="BN199" s="26">
        <f t="shared" si="383"/>
        <v>1</v>
      </c>
      <c r="BO199" s="23">
        <f t="shared" si="384"/>
        <v>4.8541472564205268E-2</v>
      </c>
      <c r="BP199" s="27">
        <f t="shared" si="385"/>
        <v>5.364474654739162</v>
      </c>
      <c r="BQ199" s="27">
        <f t="shared" ca="1" si="303"/>
        <v>0</v>
      </c>
      <c r="BR199" s="43">
        <f t="shared" ca="1" si="304"/>
        <v>0</v>
      </c>
      <c r="BS199" s="25">
        <f t="shared" si="340"/>
        <v>309.33783800000003</v>
      </c>
      <c r="BT199" s="34">
        <f t="shared" si="386"/>
        <v>1</v>
      </c>
      <c r="BU199" s="23">
        <f t="shared" si="387"/>
        <v>4.8541472564205268E-2</v>
      </c>
      <c r="BV199" s="27">
        <f t="shared" si="388"/>
        <v>4.4020916514511228</v>
      </c>
      <c r="BW199" s="27">
        <f t="shared" ca="1" si="305"/>
        <v>0</v>
      </c>
      <c r="BX199" s="43">
        <f t="shared" ca="1" si="306"/>
        <v>0</v>
      </c>
      <c r="BY199" s="25">
        <f t="shared" si="341"/>
        <v>348.69705499999998</v>
      </c>
      <c r="BZ199" s="50">
        <f>IF($B198&gt;=BY198,MIN(1,1/$CA$15+BZ198),0)</f>
        <v>1</v>
      </c>
      <c r="CA199" s="23">
        <f t="shared" si="389"/>
        <v>4.8541472564205268E-2</v>
      </c>
      <c r="CB199" s="27">
        <f t="shared" si="390"/>
        <v>2.6918253219133761</v>
      </c>
      <c r="CC199" s="27">
        <f t="shared" ca="1" si="307"/>
        <v>0</v>
      </c>
      <c r="CD199" s="43">
        <f t="shared" ca="1" si="308"/>
        <v>0</v>
      </c>
      <c r="CE199" s="25">
        <f t="shared" si="342"/>
        <v>327.90803199999999</v>
      </c>
      <c r="CF199" s="34">
        <f>IF($B198&gt;=CE198,MIN(1,1/$CA$15+CF198),0)</f>
        <v>1</v>
      </c>
      <c r="CG199" s="23">
        <f t="shared" si="391"/>
        <v>4.8541472564205268E-2</v>
      </c>
      <c r="CH199" s="27">
        <f t="shared" si="392"/>
        <v>2.6750077375145094</v>
      </c>
      <c r="CI199" s="27">
        <f t="shared" ca="1" si="309"/>
        <v>0</v>
      </c>
      <c r="CJ199" s="43">
        <f t="shared" ca="1" si="310"/>
        <v>0</v>
      </c>
      <c r="CK199" s="25">
        <f t="shared" si="343"/>
        <v>309.33783800000003</v>
      </c>
      <c r="CL199" s="34">
        <f>IF($B198&gt;=CK198,MIN(1,1/$CA$15+CL198),0)</f>
        <v>1</v>
      </c>
      <c r="CM199" s="23">
        <f t="shared" si="393"/>
        <v>4.8541472564205268E-2</v>
      </c>
      <c r="CN199" s="27">
        <f t="shared" si="394"/>
        <v>4.2611229959132233</v>
      </c>
      <c r="CO199" s="27">
        <f t="shared" ca="1" si="311"/>
        <v>0</v>
      </c>
      <c r="CP199" s="43">
        <f t="shared" ca="1" si="312"/>
        <v>0</v>
      </c>
      <c r="CQ199" s="25">
        <f t="shared" si="344"/>
        <v>273.32075649999996</v>
      </c>
      <c r="CR199" s="34">
        <f>IF($B198&gt;=CQ198,MIN(1,1/$CA$15+CR198),0)</f>
        <v>1</v>
      </c>
      <c r="CS199" s="23">
        <f t="shared" si="395"/>
        <v>4.8541472564205268E-2</v>
      </c>
      <c r="CT199" s="27">
        <f t="shared" si="396"/>
        <v>4.4420099556508719</v>
      </c>
      <c r="CU199" s="27">
        <f t="shared" ca="1" si="313"/>
        <v>0</v>
      </c>
      <c r="CV199" s="43">
        <f t="shared" ca="1" si="314"/>
        <v>0</v>
      </c>
      <c r="CW199" s="25">
        <f t="shared" si="345"/>
        <v>309.33783800000003</v>
      </c>
      <c r="CX199" s="34">
        <f t="shared" si="397"/>
        <v>1</v>
      </c>
      <c r="CY199" s="23">
        <f t="shared" si="398"/>
        <v>4.8541472564205268E-2</v>
      </c>
      <c r="CZ199" s="27">
        <f t="shared" si="399"/>
        <v>3.4627847757405426</v>
      </c>
      <c r="DA199" s="27">
        <f t="shared" ca="1" si="315"/>
        <v>0</v>
      </c>
      <c r="DB199" s="43">
        <f t="shared" ca="1" si="316"/>
        <v>0</v>
      </c>
      <c r="DC199" s="25">
        <f t="shared" si="346"/>
        <v>309.33783800000003</v>
      </c>
      <c r="DD199" s="34">
        <f t="shared" si="347"/>
        <v>1</v>
      </c>
      <c r="DE199" s="23">
        <f t="shared" si="400"/>
        <v>4.8541472564205268E-2</v>
      </c>
      <c r="DF199" s="27">
        <f t="shared" si="401"/>
        <v>3.758830074984604</v>
      </c>
      <c r="DG199" s="27">
        <f t="shared" ca="1" si="280"/>
        <v>0</v>
      </c>
      <c r="DH199" s="43">
        <f t="shared" ca="1" si="281"/>
        <v>0</v>
      </c>
      <c r="DI199" s="25">
        <f t="shared" si="348"/>
        <v>348.69705499999998</v>
      </c>
      <c r="DJ199" s="26">
        <f>IF(DJ198=0,IF($B198&gt;=$DK$14*DI198,1,0),IF($B198&lt;DI198*$DK$16,0,1))</f>
        <v>1</v>
      </c>
      <c r="DK199" s="23">
        <f t="shared" si="402"/>
        <v>4.8541472564205268E-2</v>
      </c>
      <c r="DL199" s="27">
        <f t="shared" si="403"/>
        <v>4.2173838863510635</v>
      </c>
      <c r="DM199" s="27">
        <f t="shared" ca="1" si="317"/>
        <v>0</v>
      </c>
      <c r="DN199" s="43">
        <f t="shared" ca="1" si="318"/>
        <v>0</v>
      </c>
      <c r="DO199" s="25">
        <f t="shared" si="349"/>
        <v>327.90803199999999</v>
      </c>
      <c r="DP199" s="26">
        <f>IF(DP198=0,IF($B198&gt;=$DK$14*DO198,1,0),IF($B198&lt;DO198*$DK$16,0,1))</f>
        <v>1</v>
      </c>
      <c r="DQ199" s="23">
        <f t="shared" si="404"/>
        <v>4.8541472564205268E-2</v>
      </c>
      <c r="DR199" s="27">
        <f t="shared" si="405"/>
        <v>3.0114090602675856</v>
      </c>
      <c r="DS199" s="27">
        <f t="shared" ca="1" si="319"/>
        <v>0</v>
      </c>
      <c r="DT199" s="43">
        <f t="shared" ca="1" si="320"/>
        <v>0</v>
      </c>
      <c r="DU199" s="25">
        <f t="shared" si="350"/>
        <v>309.33783800000003</v>
      </c>
      <c r="DV199" s="26">
        <f>IF(DV198=0,IF($B198&gt;=$DK$14*DU198,1,0),IF($B198&lt;DU198*$DK$16,0,1))</f>
        <v>1</v>
      </c>
      <c r="DW199" s="23">
        <f t="shared" si="406"/>
        <v>4.8541472564205268E-2</v>
      </c>
      <c r="DX199" s="27">
        <f t="shared" si="407"/>
        <v>4.487923839296144</v>
      </c>
      <c r="DY199" s="27">
        <f t="shared" ca="1" si="321"/>
        <v>0</v>
      </c>
      <c r="DZ199" s="43">
        <f t="shared" ca="1" si="322"/>
        <v>0</v>
      </c>
      <c r="EA199" s="25">
        <f t="shared" si="351"/>
        <v>273.32075649999996</v>
      </c>
      <c r="EB199" s="26">
        <f>IF(EB198=0,IF($B198&gt;=$DK$14*EA198,1,0),IF($B198&lt;EA198*$DK$16,0,1))</f>
        <v>1</v>
      </c>
      <c r="EC199" s="23">
        <f t="shared" si="408"/>
        <v>4.8541472564205268E-2</v>
      </c>
      <c r="ED199" s="27">
        <f t="shared" si="409"/>
        <v>4.7589756040953946</v>
      </c>
      <c r="EE199" s="27">
        <f t="shared" ca="1" si="323"/>
        <v>0</v>
      </c>
      <c r="EF199" s="43">
        <f t="shared" ca="1" si="324"/>
        <v>0</v>
      </c>
      <c r="EG199" s="25">
        <f t="shared" si="352"/>
        <v>309.33783800000003</v>
      </c>
      <c r="EH199" s="34">
        <f t="shared" si="410"/>
        <v>1</v>
      </c>
      <c r="EI199" s="23">
        <f t="shared" si="411"/>
        <v>4.8541472564205268E-2</v>
      </c>
      <c r="EJ199" s="27">
        <f t="shared" si="412"/>
        <v>4.1081797654548771</v>
      </c>
      <c r="EK199" s="27">
        <f t="shared" ca="1" si="325"/>
        <v>0</v>
      </c>
      <c r="EL199" s="43">
        <f t="shared" ca="1" si="326"/>
        <v>0</v>
      </c>
      <c r="EM199" s="47"/>
      <c r="EN199" s="47"/>
      <c r="EO199" s="47"/>
      <c r="EP199" s="47"/>
      <c r="EQ199" s="47"/>
      <c r="ER199" s="47"/>
      <c r="ES199" s="47"/>
      <c r="ET199" s="47"/>
      <c r="EU199" s="47"/>
      <c r="EV199" s="47"/>
      <c r="EW199" s="47"/>
      <c r="EX199" s="47"/>
      <c r="EY199" s="47"/>
      <c r="EZ199" s="47"/>
      <c r="FA199" s="25">
        <f t="shared" si="353"/>
        <v>309.33783800000003</v>
      </c>
      <c r="FB199" s="26">
        <f t="shared" si="413"/>
        <v>1</v>
      </c>
      <c r="FC199" s="23">
        <f t="shared" si="414"/>
        <v>4.8541472564205268E-2</v>
      </c>
      <c r="FD199" s="27">
        <f t="shared" si="415"/>
        <v>3.7321765032775773</v>
      </c>
      <c r="FE199" s="27">
        <f t="shared" ca="1" si="327"/>
        <v>0</v>
      </c>
      <c r="FF199" s="43">
        <f t="shared" ca="1" si="328"/>
        <v>0</v>
      </c>
      <c r="FG199" s="25">
        <f t="shared" si="354"/>
        <v>309.33783800000003</v>
      </c>
      <c r="FH199" s="26">
        <f t="shared" si="416"/>
        <v>1</v>
      </c>
      <c r="FI199" s="23">
        <f t="shared" si="417"/>
        <v>4.8541472564205268E-2</v>
      </c>
      <c r="FJ199" s="27">
        <f t="shared" si="418"/>
        <v>4.0912249206429836</v>
      </c>
      <c r="FK199" s="27">
        <f t="shared" ca="1" si="329"/>
        <v>0</v>
      </c>
      <c r="FL199" s="43">
        <f t="shared" ca="1" si="330"/>
        <v>0</v>
      </c>
      <c r="FM199" s="47"/>
      <c r="FN199" s="47"/>
    </row>
    <row r="200" spans="1:170" x14ac:dyDescent="0.2">
      <c r="A200" s="30">
        <v>30741</v>
      </c>
      <c r="B200" s="34">
        <v>330.61185999999998</v>
      </c>
      <c r="C200" s="23">
        <v>1.3709250564416076E-2</v>
      </c>
      <c r="D200" s="24">
        <f t="shared" si="282"/>
        <v>-7.3811675913510233E-2</v>
      </c>
      <c r="E200" s="25" t="e">
        <f>#N/A</f>
        <v>#N/A</v>
      </c>
      <c r="F200" s="26">
        <v>1</v>
      </c>
      <c r="G200" s="23">
        <f t="shared" si="355"/>
        <v>-7.3811675913510233E-2</v>
      </c>
      <c r="H200" s="27">
        <f t="shared" si="356"/>
        <v>3.757631890307457</v>
      </c>
      <c r="I200" s="27">
        <f t="shared" ca="1" si="283"/>
        <v>-7.3811675913510233E-2</v>
      </c>
      <c r="J200" s="43">
        <f t="shared" ca="1" si="284"/>
        <v>0</v>
      </c>
      <c r="K200" s="25" t="e">
        <f>#N/A</f>
        <v>#N/A</v>
      </c>
      <c r="L200" s="26">
        <v>0</v>
      </c>
      <c r="M200" s="23">
        <f t="shared" si="357"/>
        <v>1.3709250564416076E-2</v>
      </c>
      <c r="N200" s="27">
        <f t="shared" si="358"/>
        <v>2.4729231501263009</v>
      </c>
      <c r="O200" s="27">
        <f t="shared" ca="1" si="285"/>
        <v>0</v>
      </c>
      <c r="P200" s="43">
        <f t="shared" ca="1" si="286"/>
        <v>0</v>
      </c>
      <c r="Q200" s="25">
        <f t="shared" si="331"/>
        <v>313.60439100000002</v>
      </c>
      <c r="R200" s="26">
        <f t="shared" si="359"/>
        <v>1</v>
      </c>
      <c r="S200" s="23">
        <f t="shared" si="360"/>
        <v>-7.3811675913510233E-2</v>
      </c>
      <c r="T200" s="27">
        <f t="shared" si="361"/>
        <v>4.3855830082274743</v>
      </c>
      <c r="U200" s="27">
        <f t="shared" ca="1" si="287"/>
        <v>-7.3811675913510233E-2</v>
      </c>
      <c r="V200" s="43">
        <f t="shared" ca="1" si="288"/>
        <v>0</v>
      </c>
      <c r="W200" s="25">
        <f t="shared" si="332"/>
        <v>343.78575499999999</v>
      </c>
      <c r="X200" s="26">
        <f t="shared" si="362"/>
        <v>1</v>
      </c>
      <c r="Y200" s="23">
        <f t="shared" si="363"/>
        <v>-7.3811675913510233E-2</v>
      </c>
      <c r="Z200" s="27">
        <f t="shared" si="364"/>
        <v>2.8800001716956127</v>
      </c>
      <c r="AA200" s="27">
        <f t="shared" ca="1" si="289"/>
        <v>-7.3811675913510233E-2</v>
      </c>
      <c r="AB200" s="43">
        <f t="shared" ca="1" si="290"/>
        <v>0</v>
      </c>
      <c r="AC200" s="25">
        <f t="shared" si="333"/>
        <v>334.13172199999997</v>
      </c>
      <c r="AD200" s="26">
        <f t="shared" si="365"/>
        <v>1</v>
      </c>
      <c r="AE200" s="23">
        <f t="shared" si="366"/>
        <v>-7.3811675913510233E-2</v>
      </c>
      <c r="AF200" s="27">
        <f t="shared" si="367"/>
        <v>2.5049273174585789</v>
      </c>
      <c r="AG200" s="27">
        <f t="shared" ca="1" si="291"/>
        <v>-7.3811675913510233E-2</v>
      </c>
      <c r="AH200" s="43">
        <f t="shared" ca="1" si="292"/>
        <v>0</v>
      </c>
      <c r="AI200" s="25">
        <f t="shared" si="334"/>
        <v>313.60439100000002</v>
      </c>
      <c r="AJ200" s="26">
        <f t="shared" si="368"/>
        <v>1</v>
      </c>
      <c r="AK200" s="23">
        <f t="shared" si="369"/>
        <v>-7.3811675913510233E-2</v>
      </c>
      <c r="AL200" s="27">
        <f t="shared" si="370"/>
        <v>4.3855830082274743</v>
      </c>
      <c r="AM200" s="27">
        <f t="shared" ca="1" si="293"/>
        <v>-7.3811675913510233E-2</v>
      </c>
      <c r="AN200" s="43">
        <f t="shared" ca="1" si="294"/>
        <v>0</v>
      </c>
      <c r="AO200" s="25">
        <f t="shared" si="335"/>
        <v>313.60439100000002</v>
      </c>
      <c r="AP200" s="34">
        <f t="shared" si="371"/>
        <v>1</v>
      </c>
      <c r="AQ200" s="23">
        <f t="shared" si="372"/>
        <v>-7.3811675913510233E-2</v>
      </c>
      <c r="AR200" s="27">
        <f t="shared" si="373"/>
        <v>3.1988397552079064</v>
      </c>
      <c r="AS200" s="27">
        <f t="shared" ca="1" si="295"/>
        <v>-7.3811675913510122E-2</v>
      </c>
      <c r="AT200" s="43">
        <f t="shared" ca="1" si="296"/>
        <v>0</v>
      </c>
      <c r="AU200" s="25">
        <f t="shared" si="336"/>
        <v>334.13172199999997</v>
      </c>
      <c r="AV200" s="26">
        <f t="shared" si="374"/>
        <v>1</v>
      </c>
      <c r="AW200" s="23">
        <f t="shared" si="375"/>
        <v>-7.3811675913510233E-2</v>
      </c>
      <c r="AX200" s="27">
        <f t="shared" si="376"/>
        <v>2.6110634240807724</v>
      </c>
      <c r="AY200" s="27">
        <f t="shared" ca="1" si="297"/>
        <v>-7.3811675913510233E-2</v>
      </c>
      <c r="AZ200" s="43">
        <f t="shared" ca="1" si="298"/>
        <v>0</v>
      </c>
      <c r="BA200" s="25">
        <f t="shared" si="337"/>
        <v>334.13172199999997</v>
      </c>
      <c r="BB200" s="26">
        <f t="shared" si="377"/>
        <v>1</v>
      </c>
      <c r="BC200" s="23">
        <f t="shared" si="378"/>
        <v>-7.3811675913510233E-2</v>
      </c>
      <c r="BD200" s="27">
        <f t="shared" si="379"/>
        <v>4.3037323293227505</v>
      </c>
      <c r="BE200" s="27">
        <f t="shared" ca="1" si="299"/>
        <v>-7.3811675913510122E-2</v>
      </c>
      <c r="BF200" s="43">
        <f t="shared" ca="1" si="300"/>
        <v>0</v>
      </c>
      <c r="BG200" s="25">
        <f t="shared" si="338"/>
        <v>313.60439100000002</v>
      </c>
      <c r="BH200" s="26">
        <f t="shared" si="380"/>
        <v>1</v>
      </c>
      <c r="BI200" s="23">
        <f t="shared" si="381"/>
        <v>-7.3811675913510233E-2</v>
      </c>
      <c r="BJ200" s="27">
        <f t="shared" si="382"/>
        <v>4.8046407615687032</v>
      </c>
      <c r="BK200" s="27">
        <f t="shared" ca="1" si="301"/>
        <v>-7.3811675913510344E-2</v>
      </c>
      <c r="BL200" s="43">
        <f t="shared" ca="1" si="302"/>
        <v>0</v>
      </c>
      <c r="BM200" s="25">
        <f t="shared" si="339"/>
        <v>328.35867000000002</v>
      </c>
      <c r="BN200" s="26">
        <f t="shared" si="383"/>
        <v>1</v>
      </c>
      <c r="BO200" s="23">
        <f t="shared" si="384"/>
        <v>-7.3811675913510233E-2</v>
      </c>
      <c r="BP200" s="27">
        <f t="shared" si="385"/>
        <v>4.9685137900773153</v>
      </c>
      <c r="BQ200" s="27">
        <f t="shared" ca="1" si="303"/>
        <v>-7.3811675913510233E-2</v>
      </c>
      <c r="BR200" s="43">
        <f t="shared" ca="1" si="304"/>
        <v>0</v>
      </c>
      <c r="BS200" s="25">
        <f t="shared" si="340"/>
        <v>313.60439100000002</v>
      </c>
      <c r="BT200" s="34">
        <f t="shared" si="386"/>
        <v>1</v>
      </c>
      <c r="BU200" s="23">
        <f t="shared" si="387"/>
        <v>-7.3811675913510233E-2</v>
      </c>
      <c r="BV200" s="27">
        <f t="shared" si="388"/>
        <v>4.0771658891326439</v>
      </c>
      <c r="BW200" s="27">
        <f t="shared" ca="1" si="305"/>
        <v>-7.3811675913510122E-2</v>
      </c>
      <c r="BX200" s="43">
        <f t="shared" ca="1" si="306"/>
        <v>0</v>
      </c>
      <c r="BY200" s="25">
        <f t="shared" si="341"/>
        <v>343.78575499999999</v>
      </c>
      <c r="BZ200" s="50">
        <f>IF($B199&gt;=BY199,MIN(1,1/$CA$15+BZ199),0)</f>
        <v>1</v>
      </c>
      <c r="CA200" s="23">
        <f t="shared" si="389"/>
        <v>-7.3811675913510233E-2</v>
      </c>
      <c r="CB200" s="27">
        <f t="shared" si="390"/>
        <v>2.4931371836365255</v>
      </c>
      <c r="CC200" s="27">
        <f t="shared" ca="1" si="307"/>
        <v>-7.3811675913510233E-2</v>
      </c>
      <c r="CD200" s="43">
        <f t="shared" ca="1" si="308"/>
        <v>0</v>
      </c>
      <c r="CE200" s="25">
        <f t="shared" si="342"/>
        <v>334.13172199999997</v>
      </c>
      <c r="CF200" s="34">
        <f>IF($B199&gt;=CE199,MIN(1,1/$CA$15+CF199),0)</f>
        <v>1</v>
      </c>
      <c r="CG200" s="23">
        <f t="shared" si="391"/>
        <v>-7.3811675913510233E-2</v>
      </c>
      <c r="CH200" s="27">
        <f t="shared" si="392"/>
        <v>2.4775609333269561</v>
      </c>
      <c r="CI200" s="27">
        <f t="shared" ca="1" si="309"/>
        <v>-7.3811675913510233E-2</v>
      </c>
      <c r="CJ200" s="43">
        <f t="shared" ca="1" si="310"/>
        <v>0</v>
      </c>
      <c r="CK200" s="25">
        <f t="shared" si="343"/>
        <v>313.60439100000002</v>
      </c>
      <c r="CL200" s="34">
        <f>IF($B199&gt;=CK199,MIN(1,1/$CA$15+CL199),0)</f>
        <v>1</v>
      </c>
      <c r="CM200" s="23">
        <f t="shared" si="393"/>
        <v>-7.3811675913510233E-2</v>
      </c>
      <c r="CN200" s="27">
        <f t="shared" si="394"/>
        <v>3.9466023663112706</v>
      </c>
      <c r="CO200" s="27">
        <f t="shared" ca="1" si="311"/>
        <v>-7.3811675913510233E-2</v>
      </c>
      <c r="CP200" s="43">
        <f t="shared" ca="1" si="312"/>
        <v>0</v>
      </c>
      <c r="CQ200" s="25">
        <f t="shared" si="344"/>
        <v>279.42112599999996</v>
      </c>
      <c r="CR200" s="34">
        <f>IF($B199&gt;=CQ199,MIN(1,1/$CA$15+CR199),0)</f>
        <v>1</v>
      </c>
      <c r="CS200" s="23">
        <f t="shared" si="395"/>
        <v>-7.3811675913510233E-2</v>
      </c>
      <c r="CT200" s="27">
        <f t="shared" si="396"/>
        <v>4.1141377563997841</v>
      </c>
      <c r="CU200" s="27">
        <f t="shared" ca="1" si="313"/>
        <v>-7.3811675913510122E-2</v>
      </c>
      <c r="CV200" s="43">
        <f t="shared" ca="1" si="314"/>
        <v>0</v>
      </c>
      <c r="CW200" s="25">
        <f t="shared" si="345"/>
        <v>313.60439100000002</v>
      </c>
      <c r="CX200" s="34">
        <f t="shared" si="397"/>
        <v>1</v>
      </c>
      <c r="CY200" s="23">
        <f t="shared" si="398"/>
        <v>-7.3811675913510233E-2</v>
      </c>
      <c r="CZ200" s="27">
        <f t="shared" si="399"/>
        <v>3.2071908281153445</v>
      </c>
      <c r="DA200" s="27">
        <f t="shared" ca="1" si="315"/>
        <v>-7.3811675913510233E-2</v>
      </c>
      <c r="DB200" s="43">
        <f t="shared" ca="1" si="316"/>
        <v>0</v>
      </c>
      <c r="DC200" s="25">
        <f t="shared" si="346"/>
        <v>313.60439100000002</v>
      </c>
      <c r="DD200" s="34">
        <f t="shared" si="347"/>
        <v>1</v>
      </c>
      <c r="DE200" s="23">
        <f t="shared" si="400"/>
        <v>-7.3811675913510233E-2</v>
      </c>
      <c r="DF200" s="27">
        <f t="shared" si="401"/>
        <v>3.481384527675885</v>
      </c>
      <c r="DG200" s="27">
        <f t="shared" ca="1" si="280"/>
        <v>-7.3811675913510233E-2</v>
      </c>
      <c r="DH200" s="43">
        <f t="shared" ca="1" si="281"/>
        <v>0</v>
      </c>
      <c r="DI200" s="25">
        <f t="shared" si="348"/>
        <v>343.78575499999999</v>
      </c>
      <c r="DJ200" s="26">
        <f>IF(DJ199=0,IF($B199&gt;=$DK$14*DI199,1,0),IF($B199&lt;DI199*$DK$16,0,1))</f>
        <v>1</v>
      </c>
      <c r="DK200" s="23">
        <f t="shared" si="402"/>
        <v>-7.3811675913510233E-2</v>
      </c>
      <c r="DL200" s="27">
        <f t="shared" si="403"/>
        <v>3.9060917137288587</v>
      </c>
      <c r="DM200" s="27">
        <f t="shared" ca="1" si="317"/>
        <v>-7.3811675913510233E-2</v>
      </c>
      <c r="DN200" s="43">
        <f t="shared" ca="1" si="318"/>
        <v>0</v>
      </c>
      <c r="DO200" s="25">
        <f t="shared" si="349"/>
        <v>334.13172199999997</v>
      </c>
      <c r="DP200" s="26">
        <f>IF(DP199=0,IF($B199&gt;=$DK$14*DO199,1,0),IF($B199&lt;DO199*$DK$16,0,1))</f>
        <v>1</v>
      </c>
      <c r="DQ200" s="23">
        <f t="shared" si="404"/>
        <v>-7.3811675913510233E-2</v>
      </c>
      <c r="DR200" s="27">
        <f t="shared" si="405"/>
        <v>2.7891319106681061</v>
      </c>
      <c r="DS200" s="27">
        <f t="shared" ca="1" si="319"/>
        <v>-7.3811675913510233E-2</v>
      </c>
      <c r="DT200" s="43">
        <f t="shared" ca="1" si="320"/>
        <v>0</v>
      </c>
      <c r="DU200" s="25">
        <f t="shared" si="350"/>
        <v>313.60439100000002</v>
      </c>
      <c r="DV200" s="26">
        <f>IF(DV199=0,IF($B199&gt;=$DK$14*DU199,1,0),IF($B199&lt;DU199*$DK$16,0,1))</f>
        <v>1</v>
      </c>
      <c r="DW200" s="23">
        <f t="shared" si="406"/>
        <v>-7.3811675913510233E-2</v>
      </c>
      <c r="DX200" s="27">
        <f t="shared" si="407"/>
        <v>4.1566626593455007</v>
      </c>
      <c r="DY200" s="27">
        <f t="shared" ca="1" si="321"/>
        <v>-7.3811675913510122E-2</v>
      </c>
      <c r="DZ200" s="43">
        <f t="shared" ca="1" si="322"/>
        <v>0</v>
      </c>
      <c r="EA200" s="25">
        <f t="shared" si="351"/>
        <v>279.42112599999996</v>
      </c>
      <c r="EB200" s="26">
        <f>IF(EB199=0,IF($B199&gt;=$DK$14*EA199,1,0),IF($B199&lt;EA199*$DK$16,0,1))</f>
        <v>1</v>
      </c>
      <c r="EC200" s="23">
        <f t="shared" si="408"/>
        <v>-7.3811675913510233E-2</v>
      </c>
      <c r="ED200" s="27">
        <f t="shared" si="409"/>
        <v>4.4077076391256034</v>
      </c>
      <c r="EE200" s="27">
        <f t="shared" ca="1" si="323"/>
        <v>-7.3811675913510344E-2</v>
      </c>
      <c r="EF200" s="43">
        <f t="shared" ca="1" si="324"/>
        <v>0</v>
      </c>
      <c r="EG200" s="25">
        <f t="shared" si="352"/>
        <v>313.60439100000002</v>
      </c>
      <c r="EH200" s="34">
        <f t="shared" si="410"/>
        <v>1</v>
      </c>
      <c r="EI200" s="23">
        <f t="shared" si="411"/>
        <v>-7.3811675913510233E-2</v>
      </c>
      <c r="EJ200" s="27">
        <f t="shared" si="412"/>
        <v>3.8049481320126812</v>
      </c>
      <c r="EK200" s="27">
        <f t="shared" ca="1" si="325"/>
        <v>-7.3811675913510233E-2</v>
      </c>
      <c r="EL200" s="43">
        <f t="shared" ca="1" si="326"/>
        <v>0</v>
      </c>
      <c r="EM200" s="47"/>
      <c r="EN200" s="47"/>
      <c r="EO200" s="47"/>
      <c r="EP200" s="47"/>
      <c r="EQ200" s="47"/>
      <c r="ER200" s="47"/>
      <c r="ES200" s="47"/>
      <c r="ET200" s="47"/>
      <c r="EU200" s="47"/>
      <c r="EV200" s="47"/>
      <c r="EW200" s="47"/>
      <c r="EX200" s="47"/>
      <c r="EY200" s="47"/>
      <c r="EZ200" s="47"/>
      <c r="FA200" s="25">
        <f t="shared" si="353"/>
        <v>313.60439100000002</v>
      </c>
      <c r="FB200" s="26">
        <f t="shared" si="413"/>
        <v>1</v>
      </c>
      <c r="FC200" s="23">
        <f t="shared" si="414"/>
        <v>-7.3811675913510233E-2</v>
      </c>
      <c r="FD200" s="27">
        <f t="shared" si="415"/>
        <v>3.4566983007656349</v>
      </c>
      <c r="FE200" s="27">
        <f t="shared" ca="1" si="327"/>
        <v>-7.3811675913510233E-2</v>
      </c>
      <c r="FF200" s="43">
        <f t="shared" ca="1" si="328"/>
        <v>0</v>
      </c>
      <c r="FG200" s="25">
        <f t="shared" si="354"/>
        <v>313.60439100000002</v>
      </c>
      <c r="FH200" s="26">
        <f t="shared" si="416"/>
        <v>1</v>
      </c>
      <c r="FI200" s="23">
        <f t="shared" si="417"/>
        <v>-7.3811675913510233E-2</v>
      </c>
      <c r="FJ200" s="27">
        <f t="shared" si="418"/>
        <v>3.7892447527112072</v>
      </c>
      <c r="FK200" s="27">
        <f t="shared" ca="1" si="329"/>
        <v>-7.3811675913510233E-2</v>
      </c>
      <c r="FL200" s="43">
        <f t="shared" ca="1" si="330"/>
        <v>0</v>
      </c>
      <c r="FM200" s="47"/>
      <c r="FN200" s="47"/>
    </row>
    <row r="201" spans="1:170" x14ac:dyDescent="0.2">
      <c r="A201" s="30">
        <v>30772</v>
      </c>
      <c r="B201" s="34">
        <v>357.67383999999998</v>
      </c>
      <c r="C201" s="23">
        <v>1.3709250564416076E-2</v>
      </c>
      <c r="D201" s="24">
        <f t="shared" si="282"/>
        <v>8.1854232331532328E-2</v>
      </c>
      <c r="E201" s="25" t="e">
        <f>#N/A</f>
        <v>#N/A</v>
      </c>
      <c r="F201" s="26">
        <v>1</v>
      </c>
      <c r="G201" s="23">
        <f t="shared" si="355"/>
        <v>8.1854232331532328E-2</v>
      </c>
      <c r="H201" s="27">
        <f t="shared" si="356"/>
        <v>4.065209964073059</v>
      </c>
      <c r="I201" s="27">
        <f t="shared" ca="1" si="283"/>
        <v>0</v>
      </c>
      <c r="J201" s="43">
        <f t="shared" ca="1" si="284"/>
        <v>0</v>
      </c>
      <c r="K201" s="25" t="e">
        <f>#N/A</f>
        <v>#N/A</v>
      </c>
      <c r="L201" s="26">
        <v>0</v>
      </c>
      <c r="M201" s="23">
        <f t="shared" si="357"/>
        <v>1.3709250564416076E-2</v>
      </c>
      <c r="N201" s="27">
        <f t="shared" si="358"/>
        <v>2.5068250732179274</v>
      </c>
      <c r="O201" s="27">
        <f t="shared" ca="1" si="285"/>
        <v>0</v>
      </c>
      <c r="P201" s="43">
        <f t="shared" ca="1" si="286"/>
        <v>0</v>
      </c>
      <c r="Q201" s="25">
        <f t="shared" si="331"/>
        <v>321.30307200000004</v>
      </c>
      <c r="R201" s="26">
        <f t="shared" si="359"/>
        <v>1</v>
      </c>
      <c r="S201" s="23">
        <f t="shared" si="360"/>
        <v>8.1854232331532328E-2</v>
      </c>
      <c r="T201" s="27">
        <f t="shared" si="361"/>
        <v>4.744561538692146</v>
      </c>
      <c r="U201" s="27">
        <f t="shared" ca="1" si="287"/>
        <v>0</v>
      </c>
      <c r="V201" s="43">
        <f t="shared" ca="1" si="288"/>
        <v>0</v>
      </c>
      <c r="W201" s="25">
        <f t="shared" si="332"/>
        <v>344.14284999999995</v>
      </c>
      <c r="X201" s="26">
        <f t="shared" si="362"/>
        <v>0</v>
      </c>
      <c r="Y201" s="23">
        <f t="shared" si="363"/>
        <v>1.3709250564416076E-2</v>
      </c>
      <c r="Z201" s="27">
        <f t="shared" si="364"/>
        <v>2.9194828156749493</v>
      </c>
      <c r="AA201" s="27">
        <f t="shared" ca="1" si="289"/>
        <v>-6.1114328108771931E-2</v>
      </c>
      <c r="AB201" s="43">
        <f t="shared" ca="1" si="290"/>
        <v>0</v>
      </c>
      <c r="AC201" s="25">
        <f t="shared" si="333"/>
        <v>342.69070199999999</v>
      </c>
      <c r="AD201" s="26">
        <f t="shared" si="365"/>
        <v>0</v>
      </c>
      <c r="AE201" s="23">
        <f t="shared" si="366"/>
        <v>1.3709250564416076E-2</v>
      </c>
      <c r="AF201" s="27">
        <f t="shared" si="367"/>
        <v>2.5392679936992693</v>
      </c>
      <c r="AG201" s="27">
        <f t="shared" ca="1" si="291"/>
        <v>-6.1114328108771931E-2</v>
      </c>
      <c r="AH201" s="43">
        <f t="shared" ca="1" si="292"/>
        <v>0</v>
      </c>
      <c r="AI201" s="25">
        <f t="shared" si="334"/>
        <v>321.30307200000004</v>
      </c>
      <c r="AJ201" s="26">
        <f t="shared" si="368"/>
        <v>1</v>
      </c>
      <c r="AK201" s="23">
        <f t="shared" si="369"/>
        <v>8.1854232331532328E-2</v>
      </c>
      <c r="AL201" s="27">
        <f t="shared" si="370"/>
        <v>4.744561538692146</v>
      </c>
      <c r="AM201" s="27">
        <f t="shared" ca="1" si="293"/>
        <v>0</v>
      </c>
      <c r="AN201" s="43">
        <f t="shared" ca="1" si="294"/>
        <v>0</v>
      </c>
      <c r="AO201" s="25">
        <f t="shared" si="335"/>
        <v>321.30307200000004</v>
      </c>
      <c r="AP201" s="34">
        <f t="shared" si="371"/>
        <v>0.33333333333333331</v>
      </c>
      <c r="AQ201" s="23">
        <f t="shared" si="372"/>
        <v>3.642424448678816E-2</v>
      </c>
      <c r="AR201" s="27">
        <f t="shared" si="373"/>
        <v>3.3153550765256568</v>
      </c>
      <c r="AS201" s="27">
        <f t="shared" ca="1" si="295"/>
        <v>-4.0075965956175241E-2</v>
      </c>
      <c r="AT201" s="43">
        <f t="shared" ca="1" si="296"/>
        <v>0</v>
      </c>
      <c r="AU201" s="25">
        <f t="shared" si="336"/>
        <v>342.69070199999999</v>
      </c>
      <c r="AV201" s="26">
        <f t="shared" si="374"/>
        <v>1</v>
      </c>
      <c r="AW201" s="23">
        <f t="shared" si="375"/>
        <v>8.1854232331532328E-2</v>
      </c>
      <c r="AX201" s="27">
        <f t="shared" si="376"/>
        <v>2.8247900162278463</v>
      </c>
      <c r="AY201" s="27">
        <f t="shared" ca="1" si="297"/>
        <v>0</v>
      </c>
      <c r="AZ201" s="43">
        <f t="shared" ca="1" si="298"/>
        <v>0</v>
      </c>
      <c r="BA201" s="25">
        <f t="shared" si="337"/>
        <v>342.69070199999999</v>
      </c>
      <c r="BB201" s="26">
        <f t="shared" si="377"/>
        <v>1</v>
      </c>
      <c r="BC201" s="23">
        <f t="shared" si="378"/>
        <v>8.1854232331532328E-2</v>
      </c>
      <c r="BD201" s="27">
        <f t="shared" si="379"/>
        <v>4.656011035299862</v>
      </c>
      <c r="BE201" s="27">
        <f t="shared" ca="1" si="299"/>
        <v>0</v>
      </c>
      <c r="BF201" s="43">
        <f t="shared" ca="1" si="300"/>
        <v>0</v>
      </c>
      <c r="BG201" s="25">
        <f t="shared" si="338"/>
        <v>321.30307200000004</v>
      </c>
      <c r="BH201" s="26">
        <f t="shared" si="380"/>
        <v>1</v>
      </c>
      <c r="BI201" s="23">
        <f t="shared" si="381"/>
        <v>8.1854232331532328E-2</v>
      </c>
      <c r="BJ201" s="27">
        <f t="shared" si="382"/>
        <v>5.1979209427356983</v>
      </c>
      <c r="BK201" s="27">
        <f t="shared" ca="1" si="301"/>
        <v>0</v>
      </c>
      <c r="BL201" s="43">
        <f t="shared" ca="1" si="302"/>
        <v>0</v>
      </c>
      <c r="BM201" s="25">
        <f t="shared" si="339"/>
        <v>338.05540833333333</v>
      </c>
      <c r="BN201" s="26">
        <f t="shared" si="383"/>
        <v>1</v>
      </c>
      <c r="BO201" s="23">
        <f t="shared" si="384"/>
        <v>8.1854232331532328E-2</v>
      </c>
      <c r="BP201" s="27">
        <f t="shared" si="385"/>
        <v>5.375207672192726</v>
      </c>
      <c r="BQ201" s="27">
        <f t="shared" ca="1" si="303"/>
        <v>0</v>
      </c>
      <c r="BR201" s="43">
        <f t="shared" ca="1" si="304"/>
        <v>0</v>
      </c>
      <c r="BS201" s="25">
        <f t="shared" si="340"/>
        <v>321.30307200000004</v>
      </c>
      <c r="BT201" s="34">
        <f t="shared" si="386"/>
        <v>1</v>
      </c>
      <c r="BU201" s="23">
        <f t="shared" si="387"/>
        <v>8.1854232331532328E-2</v>
      </c>
      <c r="BV201" s="27">
        <f t="shared" si="388"/>
        <v>4.4108991730759062</v>
      </c>
      <c r="BW201" s="27">
        <f t="shared" ca="1" si="305"/>
        <v>0</v>
      </c>
      <c r="BX201" s="43">
        <f t="shared" ca="1" si="306"/>
        <v>0</v>
      </c>
      <c r="BY201" s="25">
        <f t="shared" si="341"/>
        <v>344.14284999999995</v>
      </c>
      <c r="BZ201" s="50">
        <f>IF($B200&gt;=BY200,MIN(1,1/$CA$15+BZ200),0)</f>
        <v>0</v>
      </c>
      <c r="CA201" s="23">
        <f t="shared" si="389"/>
        <v>1.3709250564416076E-2</v>
      </c>
      <c r="CB201" s="27">
        <f t="shared" si="390"/>
        <v>2.5273162259784612</v>
      </c>
      <c r="CC201" s="27">
        <f t="shared" ca="1" si="307"/>
        <v>-6.1114328108772042E-2</v>
      </c>
      <c r="CD201" s="43">
        <f t="shared" ca="1" si="308"/>
        <v>0</v>
      </c>
      <c r="CE201" s="25">
        <f t="shared" si="342"/>
        <v>342.69070199999999</v>
      </c>
      <c r="CF201" s="34">
        <f>IF($B200&gt;=CE200,MIN(1,1/$CA$15+CF200),0)</f>
        <v>0</v>
      </c>
      <c r="CG201" s="23">
        <f t="shared" si="391"/>
        <v>1.3709250564416076E-2</v>
      </c>
      <c r="CH201" s="27">
        <f t="shared" si="392"/>
        <v>2.5115264369505441</v>
      </c>
      <c r="CI201" s="27">
        <f t="shared" ca="1" si="309"/>
        <v>-6.1114328108771931E-2</v>
      </c>
      <c r="CJ201" s="43">
        <f t="shared" ca="1" si="310"/>
        <v>0</v>
      </c>
      <c r="CK201" s="25">
        <f t="shared" si="343"/>
        <v>321.30307200000004</v>
      </c>
      <c r="CL201" s="34">
        <f>IF($B200&gt;=CK200,MIN(1,1/$CA$15+CL200),0)</f>
        <v>1</v>
      </c>
      <c r="CM201" s="23">
        <f t="shared" si="393"/>
        <v>8.1854232331532328E-2</v>
      </c>
      <c r="CN201" s="27">
        <f t="shared" si="394"/>
        <v>4.269648473323489</v>
      </c>
      <c r="CO201" s="27">
        <f t="shared" ca="1" si="311"/>
        <v>0</v>
      </c>
      <c r="CP201" s="43">
        <f t="shared" ca="1" si="312"/>
        <v>0</v>
      </c>
      <c r="CQ201" s="25">
        <f t="shared" si="344"/>
        <v>286.95303250000001</v>
      </c>
      <c r="CR201" s="34">
        <f>IF($B200&gt;=CQ200,MIN(1,1/$CA$15+CR200),0)</f>
        <v>1</v>
      </c>
      <c r="CS201" s="23">
        <f t="shared" si="395"/>
        <v>8.1854232331532328E-2</v>
      </c>
      <c r="CT201" s="27">
        <f t="shared" si="396"/>
        <v>4.4508973441560613</v>
      </c>
      <c r="CU201" s="27">
        <f t="shared" ca="1" si="313"/>
        <v>0</v>
      </c>
      <c r="CV201" s="43">
        <f t="shared" ca="1" si="314"/>
        <v>0</v>
      </c>
      <c r="CW201" s="25">
        <f t="shared" si="345"/>
        <v>321.30307200000004</v>
      </c>
      <c r="CX201" s="34">
        <f t="shared" si="397"/>
        <v>0.5</v>
      </c>
      <c r="CY201" s="23">
        <f t="shared" si="398"/>
        <v>4.7781741447974202E-2</v>
      </c>
      <c r="CZ201" s="27">
        <f t="shared" si="399"/>
        <v>3.3604359910386661</v>
      </c>
      <c r="DA201" s="27">
        <f t="shared" ca="1" si="315"/>
        <v>-2.9556784879877007E-2</v>
      </c>
      <c r="DB201" s="43">
        <f t="shared" ca="1" si="316"/>
        <v>0</v>
      </c>
      <c r="DC201" s="25">
        <f t="shared" si="346"/>
        <v>321.30307200000004</v>
      </c>
      <c r="DD201" s="34">
        <f t="shared" si="347"/>
        <v>0.66666666666666663</v>
      </c>
      <c r="DE201" s="23">
        <f t="shared" si="400"/>
        <v>5.5353406088764899E-2</v>
      </c>
      <c r="DF201" s="27">
        <f t="shared" si="401"/>
        <v>3.6740910191874709</v>
      </c>
      <c r="DG201" s="27">
        <f t="shared" ca="1" si="280"/>
        <v>-2.2543997495678259E-2</v>
      </c>
      <c r="DH201" s="43">
        <f t="shared" ca="1" si="281"/>
        <v>0</v>
      </c>
      <c r="DI201" s="25">
        <f t="shared" si="348"/>
        <v>344.14284999999995</v>
      </c>
      <c r="DJ201" s="26">
        <f>IF(DJ200=0,IF($B200&gt;=$DK$14*DI200,1,0),IF($B200&lt;DI200*$DK$16,0,1))</f>
        <v>0</v>
      </c>
      <c r="DK201" s="23">
        <f t="shared" si="402"/>
        <v>1.3709250564416076E-2</v>
      </c>
      <c r="DL201" s="27">
        <f t="shared" si="403"/>
        <v>3.9596413037599572</v>
      </c>
      <c r="DM201" s="27">
        <f t="shared" ca="1" si="317"/>
        <v>-6.1114328108771931E-2</v>
      </c>
      <c r="DN201" s="43">
        <f t="shared" ca="1" si="318"/>
        <v>0</v>
      </c>
      <c r="DO201" s="25">
        <f t="shared" si="349"/>
        <v>342.69070199999999</v>
      </c>
      <c r="DP201" s="26">
        <f>IF(DP200=0,IF($B200&gt;=$DK$14*DO200,1,0),IF($B200&lt;DO200*$DK$16,0,1))</f>
        <v>0</v>
      </c>
      <c r="DQ201" s="23">
        <f t="shared" si="404"/>
        <v>1.3709250564416076E-2</v>
      </c>
      <c r="DR201" s="27">
        <f t="shared" si="405"/>
        <v>2.8273688188886639</v>
      </c>
      <c r="DS201" s="27">
        <f t="shared" ca="1" si="319"/>
        <v>-6.1114328108771931E-2</v>
      </c>
      <c r="DT201" s="43">
        <f t="shared" ca="1" si="320"/>
        <v>0</v>
      </c>
      <c r="DU201" s="25">
        <f t="shared" si="350"/>
        <v>321.30307200000004</v>
      </c>
      <c r="DV201" s="26">
        <f>IF(DV200=0,IF($B200&gt;=$DK$14*DU200,1,0),IF($B200&lt;DU200*$DK$16,0,1))</f>
        <v>1</v>
      </c>
      <c r="DW201" s="23">
        <f t="shared" si="406"/>
        <v>8.1854232331532328E-2</v>
      </c>
      <c r="DX201" s="27">
        <f t="shared" si="407"/>
        <v>4.4969030903873728</v>
      </c>
      <c r="DY201" s="27">
        <f t="shared" ca="1" si="321"/>
        <v>0</v>
      </c>
      <c r="DZ201" s="43">
        <f t="shared" ca="1" si="322"/>
        <v>0</v>
      </c>
      <c r="EA201" s="25">
        <f t="shared" si="351"/>
        <v>286.95303250000001</v>
      </c>
      <c r="EB201" s="26">
        <f>IF(EB200=0,IF($B200&gt;=$DK$14*EA200,1,0),IF($B200&lt;EA200*$DK$16,0,1))</f>
        <v>1</v>
      </c>
      <c r="EC201" s="23">
        <f t="shared" si="408"/>
        <v>8.1854232331532328E-2</v>
      </c>
      <c r="ED201" s="27">
        <f t="shared" si="409"/>
        <v>4.7684971642680605</v>
      </c>
      <c r="EE201" s="27">
        <f t="shared" ca="1" si="323"/>
        <v>0</v>
      </c>
      <c r="EF201" s="43">
        <f t="shared" ca="1" si="324"/>
        <v>0</v>
      </c>
      <c r="EG201" s="25">
        <f t="shared" si="352"/>
        <v>321.30307200000004</v>
      </c>
      <c r="EH201" s="34">
        <f t="shared" si="410"/>
        <v>0.5</v>
      </c>
      <c r="EI201" s="23">
        <f t="shared" si="411"/>
        <v>4.7781741447974202E-2</v>
      </c>
      <c r="EJ201" s="27">
        <f t="shared" si="412"/>
        <v>3.9867551798794634</v>
      </c>
      <c r="EK201" s="27">
        <f t="shared" ca="1" si="325"/>
        <v>-2.9556784879877118E-2</v>
      </c>
      <c r="EL201" s="43">
        <f t="shared" ca="1" si="326"/>
        <v>0</v>
      </c>
      <c r="EM201" s="47"/>
      <c r="EN201" s="47"/>
      <c r="EO201" s="47"/>
      <c r="EP201" s="47"/>
      <c r="EQ201" s="47"/>
      <c r="ER201" s="47"/>
      <c r="ES201" s="47"/>
      <c r="ET201" s="47"/>
      <c r="EU201" s="47"/>
      <c r="EV201" s="47"/>
      <c r="EW201" s="47"/>
      <c r="EX201" s="47"/>
      <c r="EY201" s="47"/>
      <c r="EZ201" s="47"/>
      <c r="FA201" s="25">
        <f t="shared" si="353"/>
        <v>321.30307200000004</v>
      </c>
      <c r="FB201" s="26">
        <f t="shared" si="413"/>
        <v>1</v>
      </c>
      <c r="FC201" s="23">
        <f t="shared" si="414"/>
        <v>8.1854232331532328E-2</v>
      </c>
      <c r="FD201" s="27">
        <f t="shared" si="415"/>
        <v>3.7396436865765184</v>
      </c>
      <c r="FE201" s="27">
        <f t="shared" ca="1" si="327"/>
        <v>0</v>
      </c>
      <c r="FF201" s="43">
        <f t="shared" ca="1" si="328"/>
        <v>0</v>
      </c>
      <c r="FG201" s="25">
        <f t="shared" si="354"/>
        <v>321.30307200000004</v>
      </c>
      <c r="FH201" s="26">
        <f t="shared" si="416"/>
        <v>1</v>
      </c>
      <c r="FI201" s="23">
        <f t="shared" si="417"/>
        <v>8.1854232331532328E-2</v>
      </c>
      <c r="FJ201" s="27">
        <f t="shared" si="418"/>
        <v>4.0994104730606704</v>
      </c>
      <c r="FK201" s="27">
        <f t="shared" ca="1" si="329"/>
        <v>0</v>
      </c>
      <c r="FL201" s="43">
        <f t="shared" ca="1" si="330"/>
        <v>0</v>
      </c>
      <c r="FM201" s="47"/>
      <c r="FN201" s="47"/>
    </row>
    <row r="202" spans="1:170" x14ac:dyDescent="0.2">
      <c r="A202" s="30">
        <v>30802</v>
      </c>
      <c r="B202" s="34">
        <v>361.61369999999999</v>
      </c>
      <c r="C202" s="23">
        <v>1.3709250564416076E-2</v>
      </c>
      <c r="D202" s="24">
        <f t="shared" si="282"/>
        <v>1.1015231083156607E-2</v>
      </c>
      <c r="E202" s="25" t="e">
        <f>#N/A</f>
        <v>#N/A</v>
      </c>
      <c r="F202" s="26">
        <v>1</v>
      </c>
      <c r="G202" s="23">
        <f t="shared" si="355"/>
        <v>1.1015231083156607E-2</v>
      </c>
      <c r="H202" s="27">
        <f t="shared" si="356"/>
        <v>4.1099891912288742</v>
      </c>
      <c r="I202" s="27">
        <f t="shared" ca="1" si="283"/>
        <v>0</v>
      </c>
      <c r="J202" s="43">
        <f t="shared" ca="1" si="284"/>
        <v>0</v>
      </c>
      <c r="K202" s="25" t="e">
        <f>#N/A</f>
        <v>#N/A</v>
      </c>
      <c r="L202" s="26">
        <v>0</v>
      </c>
      <c r="M202" s="23">
        <f t="shared" si="357"/>
        <v>1.3709250564416076E-2</v>
      </c>
      <c r="N202" s="27">
        <f t="shared" si="358"/>
        <v>2.5411917662678327</v>
      </c>
      <c r="O202" s="27">
        <f t="shared" ca="1" si="285"/>
        <v>0</v>
      </c>
      <c r="P202" s="43">
        <f t="shared" ca="1" si="286"/>
        <v>0</v>
      </c>
      <c r="Q202" s="25">
        <f t="shared" si="331"/>
        <v>327.98019599999998</v>
      </c>
      <c r="R202" s="26">
        <f t="shared" si="359"/>
        <v>1</v>
      </c>
      <c r="S202" s="23">
        <f t="shared" si="360"/>
        <v>1.1015231083156607E-2</v>
      </c>
      <c r="T202" s="27">
        <f t="shared" si="361"/>
        <v>4.7968239804290969</v>
      </c>
      <c r="U202" s="27">
        <f t="shared" ca="1" si="287"/>
        <v>0</v>
      </c>
      <c r="V202" s="43">
        <f t="shared" ca="1" si="288"/>
        <v>0</v>
      </c>
      <c r="W202" s="25">
        <f t="shared" si="332"/>
        <v>359.64377000000002</v>
      </c>
      <c r="X202" s="26">
        <f t="shared" si="362"/>
        <v>1</v>
      </c>
      <c r="Y202" s="23">
        <f t="shared" si="363"/>
        <v>1.1015231083156607E-2</v>
      </c>
      <c r="Z202" s="27">
        <f t="shared" si="364"/>
        <v>2.9516415935329134</v>
      </c>
      <c r="AA202" s="27">
        <f t="shared" ca="1" si="289"/>
        <v>-5.0772285472225231E-2</v>
      </c>
      <c r="AB202" s="43">
        <f t="shared" ca="1" si="290"/>
        <v>0</v>
      </c>
      <c r="AC202" s="25">
        <f t="shared" si="333"/>
        <v>349.45870200000002</v>
      </c>
      <c r="AD202" s="26">
        <f t="shared" si="365"/>
        <v>1</v>
      </c>
      <c r="AE202" s="23">
        <f t="shared" si="366"/>
        <v>1.1015231083156607E-2</v>
      </c>
      <c r="AF202" s="27">
        <f t="shared" si="367"/>
        <v>2.5672386174319302</v>
      </c>
      <c r="AG202" s="27">
        <f t="shared" ca="1" si="291"/>
        <v>-5.0772285472225342E-2</v>
      </c>
      <c r="AH202" s="43">
        <f t="shared" ca="1" si="292"/>
        <v>0</v>
      </c>
      <c r="AI202" s="25">
        <f t="shared" si="334"/>
        <v>327.98019599999998</v>
      </c>
      <c r="AJ202" s="26">
        <f t="shared" si="368"/>
        <v>1</v>
      </c>
      <c r="AK202" s="23">
        <f t="shared" si="369"/>
        <v>1.1015231083156607E-2</v>
      </c>
      <c r="AL202" s="27">
        <f t="shared" si="370"/>
        <v>4.7968239804290969</v>
      </c>
      <c r="AM202" s="27">
        <f t="shared" ca="1" si="293"/>
        <v>0</v>
      </c>
      <c r="AN202" s="43">
        <f t="shared" ca="1" si="294"/>
        <v>0</v>
      </c>
      <c r="AO202" s="25">
        <f t="shared" si="335"/>
        <v>327.98019599999998</v>
      </c>
      <c r="AP202" s="34">
        <f t="shared" si="371"/>
        <v>1</v>
      </c>
      <c r="AQ202" s="23">
        <f t="shared" si="372"/>
        <v>1.1015231083156607E-2</v>
      </c>
      <c r="AR202" s="27">
        <f t="shared" si="373"/>
        <v>3.3518744788163031</v>
      </c>
      <c r="AS202" s="27">
        <f t="shared" ca="1" si="295"/>
        <v>-2.950218089890666E-2</v>
      </c>
      <c r="AT202" s="43">
        <f t="shared" ca="1" si="296"/>
        <v>0</v>
      </c>
      <c r="AU202" s="25">
        <f t="shared" si="336"/>
        <v>349.45870200000002</v>
      </c>
      <c r="AV202" s="26">
        <f t="shared" si="374"/>
        <v>1</v>
      </c>
      <c r="AW202" s="23">
        <f t="shared" si="375"/>
        <v>1.1015231083156607E-2</v>
      </c>
      <c r="AX202" s="27">
        <f t="shared" si="376"/>
        <v>2.8559057310179896</v>
      </c>
      <c r="AY202" s="27">
        <f t="shared" ca="1" si="297"/>
        <v>0</v>
      </c>
      <c r="AZ202" s="43">
        <f t="shared" ca="1" si="298"/>
        <v>0</v>
      </c>
      <c r="BA202" s="25">
        <f t="shared" si="337"/>
        <v>349.45870200000002</v>
      </c>
      <c r="BB202" s="26">
        <f t="shared" si="377"/>
        <v>1</v>
      </c>
      <c r="BC202" s="23">
        <f t="shared" si="378"/>
        <v>1.1015231083156607E-2</v>
      </c>
      <c r="BD202" s="27">
        <f t="shared" si="379"/>
        <v>4.7072980727794169</v>
      </c>
      <c r="BE202" s="27">
        <f t="shared" ca="1" si="299"/>
        <v>0</v>
      </c>
      <c r="BF202" s="43">
        <f t="shared" ca="1" si="300"/>
        <v>0</v>
      </c>
      <c r="BG202" s="25">
        <f t="shared" si="338"/>
        <v>327.98019599999998</v>
      </c>
      <c r="BH202" s="26">
        <f t="shared" si="380"/>
        <v>1</v>
      </c>
      <c r="BI202" s="23">
        <f t="shared" si="381"/>
        <v>1.1015231083156607E-2</v>
      </c>
      <c r="BJ202" s="27">
        <f t="shared" si="382"/>
        <v>5.2551772430719108</v>
      </c>
      <c r="BK202" s="27">
        <f t="shared" ca="1" si="301"/>
        <v>0</v>
      </c>
      <c r="BL202" s="43">
        <f t="shared" ca="1" si="302"/>
        <v>0</v>
      </c>
      <c r="BM202" s="25">
        <f t="shared" si="339"/>
        <v>345.84453499999995</v>
      </c>
      <c r="BN202" s="26">
        <f t="shared" si="383"/>
        <v>1</v>
      </c>
      <c r="BO202" s="23">
        <f t="shared" si="384"/>
        <v>1.1015231083156607E-2</v>
      </c>
      <c r="BP202" s="27">
        <f t="shared" si="385"/>
        <v>5.4344168268218853</v>
      </c>
      <c r="BQ202" s="27">
        <f t="shared" ca="1" si="303"/>
        <v>0</v>
      </c>
      <c r="BR202" s="43">
        <f t="shared" ca="1" si="304"/>
        <v>0</v>
      </c>
      <c r="BS202" s="25">
        <f t="shared" si="340"/>
        <v>327.98019599999998</v>
      </c>
      <c r="BT202" s="34">
        <f t="shared" si="386"/>
        <v>1</v>
      </c>
      <c r="BU202" s="23">
        <f t="shared" si="387"/>
        <v>1.1015231083156607E-2</v>
      </c>
      <c r="BV202" s="27">
        <f t="shared" si="388"/>
        <v>4.4594862467518412</v>
      </c>
      <c r="BW202" s="27">
        <f t="shared" ca="1" si="305"/>
        <v>0</v>
      </c>
      <c r="BX202" s="43">
        <f t="shared" ca="1" si="306"/>
        <v>0</v>
      </c>
      <c r="BY202" s="25">
        <f t="shared" si="341"/>
        <v>359.64377000000002</v>
      </c>
      <c r="BZ202" s="50">
        <f>IF($B201&gt;=BY201,MIN(1,1/$CA$15+BZ201),0)</f>
        <v>0.5</v>
      </c>
      <c r="CA202" s="23">
        <f t="shared" si="389"/>
        <v>1.3709250564416076E-2</v>
      </c>
      <c r="CB202" s="27">
        <f t="shared" si="390"/>
        <v>2.5619638373759144</v>
      </c>
      <c r="CC202" s="27">
        <f t="shared" ca="1" si="307"/>
        <v>-4.8242909181475002E-2</v>
      </c>
      <c r="CD202" s="43">
        <f t="shared" ca="1" si="308"/>
        <v>0</v>
      </c>
      <c r="CE202" s="25">
        <f t="shared" si="342"/>
        <v>349.45870200000002</v>
      </c>
      <c r="CF202" s="34">
        <f>IF($B201&gt;=CE201,MIN(1,1/$CA$15+CF201),0)</f>
        <v>0.5</v>
      </c>
      <c r="CG202" s="23">
        <f t="shared" si="391"/>
        <v>1.3709250564416076E-2</v>
      </c>
      <c r="CH202" s="27">
        <f t="shared" si="392"/>
        <v>2.545957582173854</v>
      </c>
      <c r="CI202" s="27">
        <f t="shared" ca="1" si="309"/>
        <v>-4.8242909181475002E-2</v>
      </c>
      <c r="CJ202" s="43">
        <f t="shared" ca="1" si="310"/>
        <v>0</v>
      </c>
      <c r="CK202" s="25">
        <f t="shared" si="343"/>
        <v>327.98019599999998</v>
      </c>
      <c r="CL202" s="34">
        <f>IF($B201&gt;=CK201,MIN(1,1/$CA$15+CL201),0)</f>
        <v>1</v>
      </c>
      <c r="CM202" s="23">
        <f t="shared" si="393"/>
        <v>1.1015231083156607E-2</v>
      </c>
      <c r="CN202" s="27">
        <f t="shared" si="394"/>
        <v>4.316679637900994</v>
      </c>
      <c r="CO202" s="27">
        <f t="shared" ca="1" si="311"/>
        <v>0</v>
      </c>
      <c r="CP202" s="43">
        <f t="shared" ca="1" si="312"/>
        <v>0</v>
      </c>
      <c r="CQ202" s="25">
        <f t="shared" si="344"/>
        <v>293.89927799999998</v>
      </c>
      <c r="CR202" s="34">
        <f>IF($B201&gt;=CQ201,MIN(1,1/$CA$15+CR201),0)</f>
        <v>1</v>
      </c>
      <c r="CS202" s="23">
        <f t="shared" si="395"/>
        <v>1.1015231083156607E-2</v>
      </c>
      <c r="CT202" s="27">
        <f t="shared" si="396"/>
        <v>4.4999250069293479</v>
      </c>
      <c r="CU202" s="27">
        <f t="shared" ca="1" si="313"/>
        <v>0</v>
      </c>
      <c r="CV202" s="43">
        <f t="shared" ca="1" si="314"/>
        <v>0</v>
      </c>
      <c r="CW202" s="25">
        <f t="shared" si="345"/>
        <v>327.98019599999998</v>
      </c>
      <c r="CX202" s="34">
        <f t="shared" si="397"/>
        <v>0.5</v>
      </c>
      <c r="CY202" s="23">
        <f t="shared" si="398"/>
        <v>1.2362240823786341E-2</v>
      </c>
      <c r="CZ202" s="27">
        <f t="shared" si="399"/>
        <v>3.4019785100328046</v>
      </c>
      <c r="DA202" s="27">
        <f t="shared" ca="1" si="315"/>
        <v>-1.7559932148752733E-2</v>
      </c>
      <c r="DB202" s="43">
        <f t="shared" ca="1" si="316"/>
        <v>0</v>
      </c>
      <c r="DC202" s="25">
        <f t="shared" si="346"/>
        <v>327.98019599999998</v>
      </c>
      <c r="DD202" s="34">
        <f t="shared" si="347"/>
        <v>1</v>
      </c>
      <c r="DE202" s="23">
        <f t="shared" si="400"/>
        <v>1.1464234330033185E-2</v>
      </c>
      <c r="DF202" s="27">
        <f t="shared" si="401"/>
        <v>3.7162116595813068</v>
      </c>
      <c r="DG202" s="27">
        <f t="shared" ca="1" si="280"/>
        <v>-1.1338212835671158E-2</v>
      </c>
      <c r="DH202" s="43">
        <f t="shared" ca="1" si="281"/>
        <v>0</v>
      </c>
      <c r="DI202" s="25">
        <f t="shared" si="348"/>
        <v>359.64377000000002</v>
      </c>
      <c r="DJ202" s="26">
        <f>IF(DJ201=0,IF($B201&gt;=$DK$14*DI201,1,0),IF($B201&lt;DI201*$DK$16,0,1))</f>
        <v>1</v>
      </c>
      <c r="DK202" s="23">
        <f t="shared" si="402"/>
        <v>1.1015231083156607E-2</v>
      </c>
      <c r="DL202" s="27">
        <f t="shared" si="403"/>
        <v>4.0032576677272846</v>
      </c>
      <c r="DM202" s="27">
        <f t="shared" ca="1" si="317"/>
        <v>-5.0772285472225231E-2</v>
      </c>
      <c r="DN202" s="43">
        <f t="shared" ca="1" si="318"/>
        <v>0</v>
      </c>
      <c r="DO202" s="25">
        <f t="shared" si="349"/>
        <v>349.45870200000002</v>
      </c>
      <c r="DP202" s="26">
        <f>IF(DP201=0,IF($B201&gt;=$DK$14*DO201,1,0),IF($B201&lt;DO201*$DK$16,0,1))</f>
        <v>1</v>
      </c>
      <c r="DQ202" s="23">
        <f t="shared" si="404"/>
        <v>1.1015231083156607E-2</v>
      </c>
      <c r="DR202" s="27">
        <f t="shared" si="405"/>
        <v>2.858512939786034</v>
      </c>
      <c r="DS202" s="27">
        <f t="shared" ca="1" si="319"/>
        <v>-5.0772285472225342E-2</v>
      </c>
      <c r="DT202" s="43">
        <f t="shared" ca="1" si="320"/>
        <v>0</v>
      </c>
      <c r="DU202" s="25">
        <f t="shared" si="350"/>
        <v>327.98019599999998</v>
      </c>
      <c r="DV202" s="26">
        <f>IF(DV201=0,IF($B201&gt;=$DK$14*DU201,1,0),IF($B201&lt;DU201*$DK$16,0,1))</f>
        <v>1</v>
      </c>
      <c r="DW202" s="23">
        <f t="shared" si="406"/>
        <v>1.1015231083156607E-2</v>
      </c>
      <c r="DX202" s="27">
        <f t="shared" si="407"/>
        <v>4.5464375170865505</v>
      </c>
      <c r="DY202" s="27">
        <f t="shared" ca="1" si="321"/>
        <v>0</v>
      </c>
      <c r="DZ202" s="43">
        <f t="shared" ca="1" si="322"/>
        <v>0</v>
      </c>
      <c r="EA202" s="25">
        <f t="shared" si="351"/>
        <v>293.89927799999998</v>
      </c>
      <c r="EB202" s="26">
        <f>IF(EB201=0,IF($B201&gt;=$DK$14*EA201,1,0),IF($B201&lt;EA201*$DK$16,0,1))</f>
        <v>1</v>
      </c>
      <c r="EC202" s="23">
        <f t="shared" si="408"/>
        <v>1.1015231083156607E-2</v>
      </c>
      <c r="ED202" s="27">
        <f t="shared" si="409"/>
        <v>4.8210232624518499</v>
      </c>
      <c r="EE202" s="27">
        <f t="shared" ca="1" si="323"/>
        <v>0</v>
      </c>
      <c r="EF202" s="43">
        <f t="shared" ca="1" si="324"/>
        <v>0</v>
      </c>
      <c r="EG202" s="25">
        <f t="shared" si="352"/>
        <v>327.98019599999998</v>
      </c>
      <c r="EH202" s="34">
        <f t="shared" si="410"/>
        <v>1</v>
      </c>
      <c r="EI202" s="23">
        <f t="shared" si="411"/>
        <v>1.1015231083156607E-2</v>
      </c>
      <c r="EJ202" s="27">
        <f t="shared" si="412"/>
        <v>4.0306702094578073</v>
      </c>
      <c r="EK202" s="27">
        <f t="shared" ca="1" si="325"/>
        <v>-1.8867128612247486E-2</v>
      </c>
      <c r="EL202" s="43">
        <f t="shared" ca="1" si="326"/>
        <v>0</v>
      </c>
      <c r="EM202" s="47"/>
      <c r="EN202" s="47"/>
      <c r="EO202" s="47"/>
      <c r="EP202" s="47"/>
      <c r="EQ202" s="47"/>
      <c r="ER202" s="47"/>
      <c r="ES202" s="47"/>
      <c r="ET202" s="47"/>
      <c r="EU202" s="47"/>
      <c r="EV202" s="47"/>
      <c r="EW202" s="47"/>
      <c r="EX202" s="47"/>
      <c r="EY202" s="47"/>
      <c r="EZ202" s="47"/>
      <c r="FA202" s="25">
        <f t="shared" si="353"/>
        <v>327.98019599999998</v>
      </c>
      <c r="FB202" s="26">
        <f t="shared" si="413"/>
        <v>1</v>
      </c>
      <c r="FC202" s="23">
        <f t="shared" si="414"/>
        <v>1.1015231083156607E-2</v>
      </c>
      <c r="FD202" s="27">
        <f t="shared" si="415"/>
        <v>3.7808367259528266</v>
      </c>
      <c r="FE202" s="27">
        <f t="shared" ca="1" si="327"/>
        <v>0</v>
      </c>
      <c r="FF202" s="43">
        <f t="shared" ca="1" si="328"/>
        <v>0</v>
      </c>
      <c r="FG202" s="25">
        <f t="shared" si="354"/>
        <v>327.98019599999998</v>
      </c>
      <c r="FH202" s="26">
        <f t="shared" si="416"/>
        <v>1</v>
      </c>
      <c r="FI202" s="23">
        <f t="shared" si="417"/>
        <v>1.1015231083156607E-2</v>
      </c>
      <c r="FJ202" s="27">
        <f t="shared" si="418"/>
        <v>4.1445664267261462</v>
      </c>
      <c r="FK202" s="27">
        <f t="shared" ca="1" si="329"/>
        <v>0</v>
      </c>
      <c r="FL202" s="43">
        <f t="shared" ca="1" si="330"/>
        <v>0</v>
      </c>
      <c r="FM202" s="47"/>
      <c r="FN202" s="47"/>
    </row>
    <row r="203" spans="1:170" x14ac:dyDescent="0.2">
      <c r="A203" s="30">
        <v>30833</v>
      </c>
      <c r="B203" s="34">
        <v>341.40271999999999</v>
      </c>
      <c r="C203" s="23">
        <v>1.3709250564416076E-2</v>
      </c>
      <c r="D203" s="24">
        <f t="shared" si="282"/>
        <v>-5.5891079347934025E-2</v>
      </c>
      <c r="E203" s="25" t="e">
        <f>#N/A</f>
        <v>#N/A</v>
      </c>
      <c r="F203" s="26">
        <v>1</v>
      </c>
      <c r="G203" s="23">
        <f t="shared" si="355"/>
        <v>-5.5891079347934025E-2</v>
      </c>
      <c r="H203" s="27">
        <f t="shared" si="356"/>
        <v>3.88027745922275</v>
      </c>
      <c r="I203" s="27">
        <f t="shared" ca="1" si="283"/>
        <v>-5.5891079347934025E-2</v>
      </c>
      <c r="J203" s="43">
        <f t="shared" ca="1" si="284"/>
        <v>0</v>
      </c>
      <c r="K203" s="25" t="e">
        <f>#N/A</f>
        <v>#N/A</v>
      </c>
      <c r="L203" s="26">
        <v>0</v>
      </c>
      <c r="M203" s="23">
        <f t="shared" si="357"/>
        <v>1.3709250564416076E-2</v>
      </c>
      <c r="N203" s="27">
        <f t="shared" si="358"/>
        <v>2.5760296009238295</v>
      </c>
      <c r="O203" s="27">
        <f t="shared" ca="1" si="285"/>
        <v>0</v>
      </c>
      <c r="P203" s="43">
        <f t="shared" ca="1" si="286"/>
        <v>0</v>
      </c>
      <c r="Q203" s="25">
        <f t="shared" si="331"/>
        <v>333.03983800000003</v>
      </c>
      <c r="R203" s="26">
        <f t="shared" si="359"/>
        <v>1</v>
      </c>
      <c r="S203" s="23">
        <f t="shared" si="360"/>
        <v>-5.5891079347934025E-2</v>
      </c>
      <c r="T203" s="27">
        <f t="shared" si="361"/>
        <v>4.5287243107208619</v>
      </c>
      <c r="U203" s="27">
        <f t="shared" ca="1" si="287"/>
        <v>-5.5891079347933914E-2</v>
      </c>
      <c r="V203" s="43">
        <f t="shared" ca="1" si="288"/>
        <v>0</v>
      </c>
      <c r="W203" s="25">
        <f t="shared" si="332"/>
        <v>351.50820999999996</v>
      </c>
      <c r="X203" s="26">
        <f t="shared" si="362"/>
        <v>1</v>
      </c>
      <c r="Y203" s="23">
        <f t="shared" si="363"/>
        <v>-5.5891079347934025E-2</v>
      </c>
      <c r="Z203" s="27">
        <f t="shared" si="364"/>
        <v>2.7866711590221032</v>
      </c>
      <c r="AA203" s="27">
        <f t="shared" ca="1" si="289"/>
        <v>-0.10382564698415508</v>
      </c>
      <c r="AB203" s="43">
        <f t="shared" ca="1" si="290"/>
        <v>0</v>
      </c>
      <c r="AC203" s="25">
        <f t="shared" si="333"/>
        <v>349.652354</v>
      </c>
      <c r="AD203" s="26">
        <f t="shared" si="365"/>
        <v>1</v>
      </c>
      <c r="AE203" s="23">
        <f t="shared" si="366"/>
        <v>-5.5891079347934025E-2</v>
      </c>
      <c r="AF203" s="27">
        <f t="shared" si="367"/>
        <v>2.4237528801599617</v>
      </c>
      <c r="AG203" s="27">
        <f t="shared" ca="1" si="291"/>
        <v>-0.1038256469841552</v>
      </c>
      <c r="AH203" s="43">
        <f t="shared" ca="1" si="292"/>
        <v>0</v>
      </c>
      <c r="AI203" s="25">
        <f t="shared" si="334"/>
        <v>333.03983800000003</v>
      </c>
      <c r="AJ203" s="26">
        <f t="shared" si="368"/>
        <v>1</v>
      </c>
      <c r="AK203" s="23">
        <f t="shared" si="369"/>
        <v>-5.5891079347934025E-2</v>
      </c>
      <c r="AL203" s="27">
        <f t="shared" si="370"/>
        <v>4.5287243107208619</v>
      </c>
      <c r="AM203" s="27">
        <f t="shared" ca="1" si="293"/>
        <v>-5.5891079347933914E-2</v>
      </c>
      <c r="AN203" s="43">
        <f t="shared" ca="1" si="294"/>
        <v>0</v>
      </c>
      <c r="AO203" s="25">
        <f t="shared" si="335"/>
        <v>333.03983800000003</v>
      </c>
      <c r="AP203" s="34">
        <f t="shared" si="371"/>
        <v>1</v>
      </c>
      <c r="AQ203" s="23">
        <f t="shared" si="372"/>
        <v>-5.5891079347934025E-2</v>
      </c>
      <c r="AR203" s="27">
        <f t="shared" si="373"/>
        <v>3.1645345963564662</v>
      </c>
      <c r="AS203" s="27">
        <f t="shared" ca="1" si="295"/>
        <v>-8.3744351513282855E-2</v>
      </c>
      <c r="AT203" s="43">
        <f t="shared" ca="1" si="296"/>
        <v>0</v>
      </c>
      <c r="AU203" s="25">
        <f t="shared" si="336"/>
        <v>349.652354</v>
      </c>
      <c r="AV203" s="26">
        <f t="shared" si="374"/>
        <v>1</v>
      </c>
      <c r="AW203" s="23">
        <f t="shared" si="375"/>
        <v>-5.5891079347934025E-2</v>
      </c>
      <c r="AX203" s="27">
        <f t="shared" si="376"/>
        <v>2.6962860771954436</v>
      </c>
      <c r="AY203" s="27">
        <f t="shared" ca="1" si="297"/>
        <v>-5.5891079347934025E-2</v>
      </c>
      <c r="AZ203" s="43">
        <f t="shared" ca="1" si="298"/>
        <v>0</v>
      </c>
      <c r="BA203" s="25">
        <f t="shared" si="337"/>
        <v>349.652354</v>
      </c>
      <c r="BB203" s="26">
        <f t="shared" si="377"/>
        <v>1</v>
      </c>
      <c r="BC203" s="23">
        <f t="shared" si="378"/>
        <v>-5.5891079347934025E-2</v>
      </c>
      <c r="BD203" s="27">
        <f t="shared" si="379"/>
        <v>4.4442021026793253</v>
      </c>
      <c r="BE203" s="27">
        <f t="shared" ca="1" si="299"/>
        <v>-5.5891079347934136E-2</v>
      </c>
      <c r="BF203" s="43">
        <f t="shared" ca="1" si="300"/>
        <v>0</v>
      </c>
      <c r="BG203" s="25">
        <f t="shared" si="338"/>
        <v>333.03983800000003</v>
      </c>
      <c r="BH203" s="26">
        <f t="shared" si="380"/>
        <v>1</v>
      </c>
      <c r="BI203" s="23">
        <f t="shared" si="381"/>
        <v>-5.5891079347934025E-2</v>
      </c>
      <c r="BJ203" s="27">
        <f t="shared" si="382"/>
        <v>4.9614597147919213</v>
      </c>
      <c r="BK203" s="27">
        <f t="shared" ca="1" si="301"/>
        <v>-5.5891079347934025E-2</v>
      </c>
      <c r="BL203" s="43">
        <f t="shared" ca="1" si="302"/>
        <v>0</v>
      </c>
      <c r="BM203" s="25">
        <f t="shared" si="339"/>
        <v>348.11603833333334</v>
      </c>
      <c r="BN203" s="26">
        <f t="shared" si="383"/>
        <v>1</v>
      </c>
      <c r="BO203" s="23">
        <f t="shared" si="384"/>
        <v>-5.5891079347934025E-2</v>
      </c>
      <c r="BP203" s="27">
        <f t="shared" si="385"/>
        <v>5.1306814047442355</v>
      </c>
      <c r="BQ203" s="27">
        <f t="shared" ca="1" si="303"/>
        <v>-5.5891079347934025E-2</v>
      </c>
      <c r="BR203" s="43">
        <f t="shared" ca="1" si="304"/>
        <v>0</v>
      </c>
      <c r="BS203" s="25">
        <f t="shared" si="340"/>
        <v>333.03983800000003</v>
      </c>
      <c r="BT203" s="34">
        <f t="shared" si="386"/>
        <v>1</v>
      </c>
      <c r="BU203" s="23">
        <f t="shared" si="387"/>
        <v>-5.5891079347934025E-2</v>
      </c>
      <c r="BV203" s="27">
        <f t="shared" si="388"/>
        <v>4.2102407470836134</v>
      </c>
      <c r="BW203" s="27">
        <f t="shared" ca="1" si="305"/>
        <v>-5.5891079347934025E-2</v>
      </c>
      <c r="BX203" s="43">
        <f t="shared" ca="1" si="306"/>
        <v>0</v>
      </c>
      <c r="BY203" s="25">
        <f t="shared" si="341"/>
        <v>351.50820999999996</v>
      </c>
      <c r="BZ203" s="50">
        <f>IF($B202&gt;=BY202,MIN(1,1/$CA$15+BZ202),0)</f>
        <v>1</v>
      </c>
      <c r="CA203" s="23">
        <f t="shared" si="389"/>
        <v>-5.5891079347934025E-2</v>
      </c>
      <c r="CB203" s="27">
        <f t="shared" si="390"/>
        <v>2.4187729132545996</v>
      </c>
      <c r="CC203" s="27">
        <f t="shared" ca="1" si="307"/>
        <v>-0.10143764026437196</v>
      </c>
      <c r="CD203" s="43">
        <f t="shared" ca="1" si="308"/>
        <v>0</v>
      </c>
      <c r="CE203" s="25">
        <f t="shared" si="342"/>
        <v>349.652354</v>
      </c>
      <c r="CF203" s="34">
        <f>IF($B202&gt;=CE202,MIN(1,1/$CA$15+CF202),0)</f>
        <v>1</v>
      </c>
      <c r="CG203" s="23">
        <f t="shared" si="391"/>
        <v>-5.5891079347934025E-2</v>
      </c>
      <c r="CH203" s="27">
        <f t="shared" si="392"/>
        <v>2.4036612649321007</v>
      </c>
      <c r="CI203" s="27">
        <f t="shared" ca="1" si="309"/>
        <v>-0.10143764026437208</v>
      </c>
      <c r="CJ203" s="43">
        <f t="shared" ca="1" si="310"/>
        <v>0</v>
      </c>
      <c r="CK203" s="25">
        <f t="shared" si="343"/>
        <v>333.03983800000003</v>
      </c>
      <c r="CL203" s="34">
        <f>IF($B202&gt;=CK202,MIN(1,1/$CA$15+CL202),0)</f>
        <v>1</v>
      </c>
      <c r="CM203" s="23">
        <f t="shared" si="393"/>
        <v>-5.5891079347934025E-2</v>
      </c>
      <c r="CN203" s="27">
        <f t="shared" si="394"/>
        <v>4.075415753739458</v>
      </c>
      <c r="CO203" s="27">
        <f t="shared" ca="1" si="311"/>
        <v>-5.5891079347934136E-2</v>
      </c>
      <c r="CP203" s="43">
        <f t="shared" ca="1" si="312"/>
        <v>0</v>
      </c>
      <c r="CQ203" s="25">
        <f t="shared" si="344"/>
        <v>299.73495450000007</v>
      </c>
      <c r="CR203" s="34">
        <f>IF($B202&gt;=CQ202,MIN(1,1/$CA$15+CR202),0)</f>
        <v>1</v>
      </c>
      <c r="CS203" s="23">
        <f t="shared" si="395"/>
        <v>-5.5891079347934025E-2</v>
      </c>
      <c r="CT203" s="27">
        <f t="shared" si="396"/>
        <v>4.248419341307307</v>
      </c>
      <c r="CU203" s="27">
        <f t="shared" ca="1" si="313"/>
        <v>-5.5891079347934025E-2</v>
      </c>
      <c r="CV203" s="43">
        <f t="shared" ca="1" si="314"/>
        <v>0</v>
      </c>
      <c r="CW203" s="25">
        <f t="shared" si="345"/>
        <v>333.03983800000003</v>
      </c>
      <c r="CX203" s="34">
        <f t="shared" si="397"/>
        <v>1</v>
      </c>
      <c r="CY203" s="23">
        <f t="shared" si="398"/>
        <v>-5.5891079347934025E-2</v>
      </c>
      <c r="CZ203" s="27">
        <f t="shared" si="399"/>
        <v>3.2118382591885948</v>
      </c>
      <c r="DA203" s="27">
        <f t="shared" ca="1" si="315"/>
        <v>-7.2469567935616541E-2</v>
      </c>
      <c r="DB203" s="43">
        <f t="shared" ca="1" si="316"/>
        <v>0</v>
      </c>
      <c r="DC203" s="25">
        <f t="shared" si="346"/>
        <v>333.03983800000003</v>
      </c>
      <c r="DD203" s="34">
        <f t="shared" si="347"/>
        <v>1</v>
      </c>
      <c r="DE203" s="23">
        <f t="shared" si="400"/>
        <v>-5.5891079347934025E-2</v>
      </c>
      <c r="DF203" s="27">
        <f t="shared" si="401"/>
        <v>3.5085085788419303</v>
      </c>
      <c r="DG203" s="27">
        <f t="shared" ca="1" si="280"/>
        <v>-6.6595587230342979E-2</v>
      </c>
      <c r="DH203" s="43">
        <f t="shared" ca="1" si="281"/>
        <v>0</v>
      </c>
      <c r="DI203" s="25">
        <f t="shared" si="348"/>
        <v>351.50820999999996</v>
      </c>
      <c r="DJ203" s="26">
        <f>IF(DJ202=0,IF($B202&gt;=$DK$14*DI202,1,0),IF($B202&lt;DI202*$DK$16,0,1))</f>
        <v>1</v>
      </c>
      <c r="DK203" s="23">
        <f t="shared" si="402"/>
        <v>-5.5891079347934025E-2</v>
      </c>
      <c r="DL203" s="27">
        <f t="shared" si="403"/>
        <v>3.7795112757701137</v>
      </c>
      <c r="DM203" s="27">
        <f t="shared" ca="1" si="317"/>
        <v>-0.1038256469841552</v>
      </c>
      <c r="DN203" s="43">
        <f t="shared" ca="1" si="318"/>
        <v>0</v>
      </c>
      <c r="DO203" s="25">
        <f t="shared" si="349"/>
        <v>349.652354</v>
      </c>
      <c r="DP203" s="26">
        <f>IF(DP202=0,IF($B202&gt;=$DK$14*DO202,1,0),IF($B202&lt;DO202*$DK$16,0,1))</f>
        <v>1</v>
      </c>
      <c r="DQ203" s="23">
        <f t="shared" si="404"/>
        <v>-5.5891079347934025E-2</v>
      </c>
      <c r="DR203" s="27">
        <f t="shared" si="405"/>
        <v>2.6987475662513565</v>
      </c>
      <c r="DS203" s="27">
        <f t="shared" ca="1" si="319"/>
        <v>-0.10382564698415531</v>
      </c>
      <c r="DT203" s="43">
        <f t="shared" ca="1" si="320"/>
        <v>0</v>
      </c>
      <c r="DU203" s="25">
        <f t="shared" si="350"/>
        <v>333.03983800000003</v>
      </c>
      <c r="DV203" s="26">
        <f>IF(DV202=0,IF($B202&gt;=$DK$14*DU202,1,0),IF($B202&lt;DU202*$DK$16,0,1))</f>
        <v>1</v>
      </c>
      <c r="DW203" s="23">
        <f t="shared" si="406"/>
        <v>-5.5891079347934025E-2</v>
      </c>
      <c r="DX203" s="27">
        <f t="shared" si="407"/>
        <v>4.2923322170686422</v>
      </c>
      <c r="DY203" s="27">
        <f t="shared" ca="1" si="321"/>
        <v>-5.5891079347934025E-2</v>
      </c>
      <c r="DZ203" s="43">
        <f t="shared" ca="1" si="322"/>
        <v>0</v>
      </c>
      <c r="EA203" s="25">
        <f t="shared" si="351"/>
        <v>299.73495450000007</v>
      </c>
      <c r="EB203" s="26">
        <f>IF(EB202=0,IF($B202&gt;=$DK$14*EA202,1,0),IF($B202&lt;EA202*$DK$16,0,1))</f>
        <v>1</v>
      </c>
      <c r="EC203" s="23">
        <f t="shared" si="408"/>
        <v>-5.5891079347934025E-2</v>
      </c>
      <c r="ED203" s="27">
        <f t="shared" si="409"/>
        <v>4.551571068751918</v>
      </c>
      <c r="EE203" s="27">
        <f t="shared" ca="1" si="323"/>
        <v>-5.5891079347934025E-2</v>
      </c>
      <c r="EF203" s="43">
        <f t="shared" ca="1" si="324"/>
        <v>0</v>
      </c>
      <c r="EG203" s="25">
        <f t="shared" si="352"/>
        <v>333.03983800000003</v>
      </c>
      <c r="EH203" s="34">
        <f t="shared" si="410"/>
        <v>1</v>
      </c>
      <c r="EI203" s="23">
        <f t="shared" si="411"/>
        <v>-5.5891079347934025E-2</v>
      </c>
      <c r="EJ203" s="27">
        <f t="shared" si="412"/>
        <v>3.805391700955647</v>
      </c>
      <c r="EK203" s="27">
        <f t="shared" ca="1" si="325"/>
        <v>-7.3703703777846741E-2</v>
      </c>
      <c r="EL203" s="43">
        <f t="shared" ca="1" si="326"/>
        <v>0</v>
      </c>
      <c r="EM203" s="47"/>
      <c r="EN203" s="47"/>
      <c r="EO203" s="47"/>
      <c r="EP203" s="47"/>
      <c r="EQ203" s="47"/>
      <c r="ER203" s="47"/>
      <c r="ES203" s="47"/>
      <c r="ET203" s="47"/>
      <c r="EU203" s="47"/>
      <c r="EV203" s="47"/>
      <c r="EW203" s="47"/>
      <c r="EX203" s="47"/>
      <c r="EY203" s="47"/>
      <c r="EZ203" s="47"/>
      <c r="FA203" s="25">
        <f t="shared" si="353"/>
        <v>333.03983800000003</v>
      </c>
      <c r="FB203" s="26">
        <f t="shared" si="413"/>
        <v>1</v>
      </c>
      <c r="FC203" s="23">
        <f t="shared" si="414"/>
        <v>-5.5891079347934025E-2</v>
      </c>
      <c r="FD203" s="27">
        <f t="shared" si="415"/>
        <v>3.5695216805010141</v>
      </c>
      <c r="FE203" s="27">
        <f t="shared" ca="1" si="327"/>
        <v>-5.5891079347934025E-2</v>
      </c>
      <c r="FF203" s="43">
        <f t="shared" ca="1" si="328"/>
        <v>0</v>
      </c>
      <c r="FG203" s="25">
        <f t="shared" si="354"/>
        <v>333.03983800000003</v>
      </c>
      <c r="FH203" s="26">
        <f t="shared" si="416"/>
        <v>1</v>
      </c>
      <c r="FI203" s="23">
        <f t="shared" si="417"/>
        <v>-5.5891079347934025E-2</v>
      </c>
      <c r="FJ203" s="27">
        <f t="shared" si="418"/>
        <v>3.9129221357072117</v>
      </c>
      <c r="FK203" s="27">
        <f t="shared" ca="1" si="329"/>
        <v>-5.5891079347934025E-2</v>
      </c>
      <c r="FL203" s="43">
        <f t="shared" ca="1" si="330"/>
        <v>0</v>
      </c>
      <c r="FM203" s="47"/>
      <c r="FN203" s="47"/>
    </row>
    <row r="204" spans="1:170" x14ac:dyDescent="0.2">
      <c r="A204" s="30">
        <v>30863</v>
      </c>
      <c r="B204" s="34">
        <v>364.86531000000002</v>
      </c>
      <c r="C204" s="23">
        <v>1.3709250564416076E-2</v>
      </c>
      <c r="D204" s="24">
        <f t="shared" si="282"/>
        <v>6.8724086322452305E-2</v>
      </c>
      <c r="E204" s="25" t="e">
        <f>#N/A</f>
        <v>#N/A</v>
      </c>
      <c r="F204" s="26">
        <v>1</v>
      </c>
      <c r="G204" s="23">
        <f t="shared" si="355"/>
        <v>6.8724086322452305E-2</v>
      </c>
      <c r="H204" s="27">
        <f t="shared" si="356"/>
        <v>4.1469459822854402</v>
      </c>
      <c r="I204" s="27">
        <f t="shared" ca="1" si="283"/>
        <v>0</v>
      </c>
      <c r="J204" s="43">
        <f t="shared" ca="1" si="284"/>
        <v>0</v>
      </c>
      <c r="K204" s="25" t="e">
        <f>#N/A</f>
        <v>#N/A</v>
      </c>
      <c r="L204" s="26">
        <v>0</v>
      </c>
      <c r="M204" s="23">
        <f t="shared" si="357"/>
        <v>1.3709250564416076E-2</v>
      </c>
      <c r="N204" s="27">
        <f t="shared" si="358"/>
        <v>2.6113450361842472</v>
      </c>
      <c r="O204" s="27">
        <f t="shared" ca="1" si="285"/>
        <v>0</v>
      </c>
      <c r="P204" s="43">
        <f t="shared" ca="1" si="286"/>
        <v>0</v>
      </c>
      <c r="Q204" s="25">
        <f t="shared" si="331"/>
        <v>339.57075900000001</v>
      </c>
      <c r="R204" s="26">
        <f t="shared" si="359"/>
        <v>1</v>
      </c>
      <c r="S204" s="23">
        <f t="shared" si="360"/>
        <v>6.8724086322452305E-2</v>
      </c>
      <c r="T204" s="27">
        <f t="shared" si="361"/>
        <v>4.8399567511814308</v>
      </c>
      <c r="U204" s="27">
        <f t="shared" ca="1" si="287"/>
        <v>0</v>
      </c>
      <c r="V204" s="43">
        <f t="shared" ca="1" si="288"/>
        <v>0</v>
      </c>
      <c r="W204" s="25">
        <f t="shared" si="332"/>
        <v>353.13401499999998</v>
      </c>
      <c r="X204" s="26">
        <f t="shared" si="362"/>
        <v>0</v>
      </c>
      <c r="Y204" s="23">
        <f t="shared" si="363"/>
        <v>1.3709250564416076E-2</v>
      </c>
      <c r="Z204" s="27">
        <f t="shared" si="364"/>
        <v>2.8248743321817691</v>
      </c>
      <c r="AA204" s="27">
        <f t="shared" ca="1" si="289"/>
        <v>-9.1539768229257357E-2</v>
      </c>
      <c r="AB204" s="43">
        <f t="shared" ca="1" si="290"/>
        <v>0</v>
      </c>
      <c r="AC204" s="25">
        <f t="shared" si="333"/>
        <v>351.23348599999997</v>
      </c>
      <c r="AD204" s="26">
        <f t="shared" si="365"/>
        <v>0</v>
      </c>
      <c r="AE204" s="23">
        <f t="shared" si="366"/>
        <v>1.3709250564416076E-2</v>
      </c>
      <c r="AF204" s="27">
        <f t="shared" si="367"/>
        <v>2.4569807157002996</v>
      </c>
      <c r="AG204" s="27">
        <f t="shared" ca="1" si="291"/>
        <v>-9.1539768229257579E-2</v>
      </c>
      <c r="AH204" s="43">
        <f t="shared" ca="1" si="292"/>
        <v>0</v>
      </c>
      <c r="AI204" s="25">
        <f t="shared" si="334"/>
        <v>339.57075900000001</v>
      </c>
      <c r="AJ204" s="26">
        <f t="shared" si="368"/>
        <v>1</v>
      </c>
      <c r="AK204" s="23">
        <f t="shared" si="369"/>
        <v>6.8724086322452305E-2</v>
      </c>
      <c r="AL204" s="27">
        <f t="shared" si="370"/>
        <v>4.8399567511814308</v>
      </c>
      <c r="AM204" s="27">
        <f t="shared" ca="1" si="293"/>
        <v>0</v>
      </c>
      <c r="AN204" s="43">
        <f t="shared" ca="1" si="294"/>
        <v>0</v>
      </c>
      <c r="AO204" s="25">
        <f t="shared" si="335"/>
        <v>339.57075900000001</v>
      </c>
      <c r="AP204" s="34">
        <f t="shared" si="371"/>
        <v>0.33333333333333331</v>
      </c>
      <c r="AQ204" s="23">
        <f t="shared" si="372"/>
        <v>3.2047529150428154E-2</v>
      </c>
      <c r="AR204" s="27">
        <f t="shared" si="373"/>
        <v>3.2659501110807381</v>
      </c>
      <c r="AS204" s="27">
        <f t="shared" ca="1" si="295"/>
        <v>-5.4380621909160376E-2</v>
      </c>
      <c r="AT204" s="43">
        <f t="shared" ca="1" si="296"/>
        <v>0</v>
      </c>
      <c r="AU204" s="25">
        <f t="shared" si="336"/>
        <v>351.23348599999997</v>
      </c>
      <c r="AV204" s="26">
        <f t="shared" si="374"/>
        <v>1</v>
      </c>
      <c r="AW204" s="23">
        <f t="shared" si="375"/>
        <v>6.8724086322452305E-2</v>
      </c>
      <c r="AX204" s="27">
        <f t="shared" si="376"/>
        <v>2.8815858743146494</v>
      </c>
      <c r="AY204" s="27">
        <f t="shared" ca="1" si="297"/>
        <v>0</v>
      </c>
      <c r="AZ204" s="43">
        <f t="shared" ca="1" si="298"/>
        <v>0</v>
      </c>
      <c r="BA204" s="25">
        <f t="shared" si="337"/>
        <v>351.23348599999997</v>
      </c>
      <c r="BB204" s="26">
        <f t="shared" si="377"/>
        <v>1</v>
      </c>
      <c r="BC204" s="23">
        <f t="shared" si="378"/>
        <v>6.8724086322452305E-2</v>
      </c>
      <c r="BD204" s="27">
        <f t="shared" si="379"/>
        <v>4.7496258316182836</v>
      </c>
      <c r="BE204" s="27">
        <f t="shared" ca="1" si="299"/>
        <v>0</v>
      </c>
      <c r="BF204" s="43">
        <f t="shared" ca="1" si="300"/>
        <v>0</v>
      </c>
      <c r="BG204" s="25">
        <f t="shared" si="338"/>
        <v>339.57075900000001</v>
      </c>
      <c r="BH204" s="26">
        <f t="shared" si="380"/>
        <v>1</v>
      </c>
      <c r="BI204" s="23">
        <f t="shared" si="381"/>
        <v>6.8724086322452305E-2</v>
      </c>
      <c r="BJ204" s="27">
        <f t="shared" si="382"/>
        <v>5.3024315005166507</v>
      </c>
      <c r="BK204" s="27">
        <f t="shared" ca="1" si="301"/>
        <v>0</v>
      </c>
      <c r="BL204" s="43">
        <f t="shared" ca="1" si="302"/>
        <v>0</v>
      </c>
      <c r="BM204" s="25">
        <f t="shared" si="339"/>
        <v>352.1878466666667</v>
      </c>
      <c r="BN204" s="26">
        <f t="shared" si="383"/>
        <v>1</v>
      </c>
      <c r="BO204" s="23">
        <f t="shared" si="384"/>
        <v>6.8724086322452305E-2</v>
      </c>
      <c r="BP204" s="27">
        <f t="shared" si="385"/>
        <v>5.4832827964968791</v>
      </c>
      <c r="BQ204" s="27">
        <f t="shared" ca="1" si="303"/>
        <v>0</v>
      </c>
      <c r="BR204" s="43">
        <f t="shared" ca="1" si="304"/>
        <v>0</v>
      </c>
      <c r="BS204" s="25">
        <f t="shared" si="340"/>
        <v>339.57075900000001</v>
      </c>
      <c r="BT204" s="34">
        <f t="shared" si="386"/>
        <v>1</v>
      </c>
      <c r="BU204" s="23">
        <f t="shared" si="387"/>
        <v>6.8724086322452305E-2</v>
      </c>
      <c r="BV204" s="27">
        <f t="shared" si="388"/>
        <v>4.4995856956244937</v>
      </c>
      <c r="BW204" s="27">
        <f t="shared" ca="1" si="305"/>
        <v>0</v>
      </c>
      <c r="BX204" s="43">
        <f t="shared" ca="1" si="306"/>
        <v>0</v>
      </c>
      <c r="BY204" s="25">
        <f t="shared" si="341"/>
        <v>353.13401499999998</v>
      </c>
      <c r="BZ204" s="50">
        <f>IF($B203&gt;=BY203,MIN(1,1/$CA$15+BZ203),0)</f>
        <v>0</v>
      </c>
      <c r="CA204" s="23">
        <f t="shared" si="389"/>
        <v>1.3709250564416076E-2</v>
      </c>
      <c r="CB204" s="27">
        <f t="shared" si="390"/>
        <v>2.4519324771808297</v>
      </c>
      <c r="CC204" s="27">
        <f t="shared" ca="1" si="307"/>
        <v>-8.911902372700331E-2</v>
      </c>
      <c r="CD204" s="43">
        <f t="shared" ca="1" si="308"/>
        <v>0</v>
      </c>
      <c r="CE204" s="25">
        <f t="shared" si="342"/>
        <v>351.23348599999997</v>
      </c>
      <c r="CF204" s="34">
        <f>IF($B203&gt;=CE203,MIN(1,1/$CA$15+CF203),0)</f>
        <v>0</v>
      </c>
      <c r="CG204" s="23">
        <f t="shared" si="391"/>
        <v>1.3709250564416076E-2</v>
      </c>
      <c r="CH204" s="27">
        <f t="shared" si="392"/>
        <v>2.4366136594850363</v>
      </c>
      <c r="CI204" s="27">
        <f t="shared" ca="1" si="309"/>
        <v>-8.911902372700331E-2</v>
      </c>
      <c r="CJ204" s="43">
        <f t="shared" ca="1" si="310"/>
        <v>0</v>
      </c>
      <c r="CK204" s="25">
        <f t="shared" si="343"/>
        <v>339.57075900000001</v>
      </c>
      <c r="CL204" s="34">
        <f>IF($B203&gt;=CK203,MIN(1,1/$CA$15+CL203),0)</f>
        <v>1</v>
      </c>
      <c r="CM204" s="23">
        <f t="shared" si="393"/>
        <v>6.8724086322452305E-2</v>
      </c>
      <c r="CN204" s="27">
        <f t="shared" si="394"/>
        <v>4.3554949777993306</v>
      </c>
      <c r="CO204" s="27">
        <f t="shared" ca="1" si="311"/>
        <v>0</v>
      </c>
      <c r="CP204" s="43">
        <f t="shared" ca="1" si="312"/>
        <v>0</v>
      </c>
      <c r="CQ204" s="25">
        <f t="shared" si="344"/>
        <v>305.80599450000005</v>
      </c>
      <c r="CR204" s="34">
        <f>IF($B203&gt;=CQ203,MIN(1,1/$CA$15+CR203),0)</f>
        <v>1</v>
      </c>
      <c r="CS204" s="23">
        <f t="shared" si="395"/>
        <v>6.8724086322452305E-2</v>
      </c>
      <c r="CT204" s="27">
        <f t="shared" si="396"/>
        <v>4.5403880788532867</v>
      </c>
      <c r="CU204" s="27">
        <f t="shared" ca="1" si="313"/>
        <v>0</v>
      </c>
      <c r="CV204" s="43">
        <f t="shared" ca="1" si="314"/>
        <v>0</v>
      </c>
      <c r="CW204" s="25">
        <f t="shared" si="345"/>
        <v>339.57075900000001</v>
      </c>
      <c r="CX204" s="34">
        <f t="shared" si="397"/>
        <v>0.5</v>
      </c>
      <c r="CY204" s="23">
        <f t="shared" si="398"/>
        <v>4.121666844343419E-2</v>
      </c>
      <c r="CZ204" s="27">
        <f t="shared" si="399"/>
        <v>3.3442195318115084</v>
      </c>
      <c r="DA204" s="27">
        <f t="shared" ca="1" si="315"/>
        <v>-3.4239853646023444E-2</v>
      </c>
      <c r="DB204" s="43">
        <f t="shared" ca="1" si="316"/>
        <v>0</v>
      </c>
      <c r="DC204" s="25">
        <f t="shared" si="346"/>
        <v>339.57075900000001</v>
      </c>
      <c r="DD204" s="34">
        <f t="shared" si="347"/>
        <v>0.66666666666666663</v>
      </c>
      <c r="DE204" s="23">
        <f t="shared" si="400"/>
        <v>4.7329427972104883E-2</v>
      </c>
      <c r="DF204" s="27">
        <f t="shared" si="401"/>
        <v>3.6745642829137415</v>
      </c>
      <c r="DG204" s="27">
        <f t="shared" ca="1" si="280"/>
        <v>-2.2418090307316563E-2</v>
      </c>
      <c r="DH204" s="43">
        <f t="shared" ca="1" si="281"/>
        <v>0</v>
      </c>
      <c r="DI204" s="25">
        <f t="shared" si="348"/>
        <v>353.13401499999998</v>
      </c>
      <c r="DJ204" s="26">
        <f>IF(DJ203=0,IF($B203&gt;=$DK$14*DI203,1,0),IF($B203&lt;DI203*$DK$16,0,1))</f>
        <v>0</v>
      </c>
      <c r="DK204" s="23">
        <f t="shared" si="402"/>
        <v>1.3709250564416076E-2</v>
      </c>
      <c r="DL204" s="27">
        <f t="shared" si="403"/>
        <v>3.8313255428606818</v>
      </c>
      <c r="DM204" s="27">
        <f t="shared" ca="1" si="317"/>
        <v>-9.1539768229257468E-2</v>
      </c>
      <c r="DN204" s="43">
        <f t="shared" ca="1" si="318"/>
        <v>0</v>
      </c>
      <c r="DO204" s="25">
        <f t="shared" si="349"/>
        <v>351.23348599999997</v>
      </c>
      <c r="DP204" s="26">
        <f>IF(DP203=0,IF($B203&gt;=$DK$14*DO203,1,0),IF($B203&lt;DO203*$DK$16,0,1))</f>
        <v>0</v>
      </c>
      <c r="DQ204" s="23">
        <f t="shared" si="404"/>
        <v>1.3709250564416076E-2</v>
      </c>
      <c r="DR204" s="27">
        <f t="shared" si="405"/>
        <v>2.7357453728472043</v>
      </c>
      <c r="DS204" s="27">
        <f t="shared" ca="1" si="319"/>
        <v>-9.1539768229257579E-2</v>
      </c>
      <c r="DT204" s="43">
        <f t="shared" ca="1" si="320"/>
        <v>0</v>
      </c>
      <c r="DU204" s="25">
        <f t="shared" si="350"/>
        <v>339.57075900000001</v>
      </c>
      <c r="DV204" s="26">
        <f>IF(DV203=0,IF($B203&gt;=$DK$14*DU203,1,0),IF($B203&lt;DU203*$DK$16,0,1))</f>
        <v>1</v>
      </c>
      <c r="DW204" s="23">
        <f t="shared" si="406"/>
        <v>6.8724086322452305E-2</v>
      </c>
      <c r="DX204" s="27">
        <f t="shared" si="407"/>
        <v>4.5873188268791107</v>
      </c>
      <c r="DY204" s="27">
        <f t="shared" ca="1" si="321"/>
        <v>0</v>
      </c>
      <c r="DZ204" s="43">
        <f t="shared" ca="1" si="322"/>
        <v>0</v>
      </c>
      <c r="EA204" s="25">
        <f t="shared" si="351"/>
        <v>305.80599450000005</v>
      </c>
      <c r="EB204" s="26">
        <f>IF(EB203=0,IF($B203&gt;=$DK$14*EA203,1,0),IF($B203&lt;EA203*$DK$16,0,1))</f>
        <v>1</v>
      </c>
      <c r="EC204" s="23">
        <f t="shared" si="408"/>
        <v>6.8724086322452305E-2</v>
      </c>
      <c r="ED204" s="27">
        <f t="shared" si="409"/>
        <v>4.864373631783601</v>
      </c>
      <c r="EE204" s="27">
        <f t="shared" ca="1" si="323"/>
        <v>0</v>
      </c>
      <c r="EF204" s="43">
        <f t="shared" ca="1" si="324"/>
        <v>0</v>
      </c>
      <c r="EG204" s="25">
        <f t="shared" si="352"/>
        <v>339.57075900000001</v>
      </c>
      <c r="EH204" s="34">
        <f t="shared" si="410"/>
        <v>0.5</v>
      </c>
      <c r="EI204" s="23">
        <f t="shared" si="411"/>
        <v>4.121666844343419E-2</v>
      </c>
      <c r="EJ204" s="27">
        <f t="shared" si="412"/>
        <v>3.9622372689913323</v>
      </c>
      <c r="EK204" s="27">
        <f t="shared" ca="1" si="325"/>
        <v>-3.5524856456077059E-2</v>
      </c>
      <c r="EL204" s="43">
        <f t="shared" ca="1" si="326"/>
        <v>0</v>
      </c>
      <c r="EM204" s="47"/>
      <c r="EN204" s="47"/>
      <c r="EO204" s="47"/>
      <c r="EP204" s="47"/>
      <c r="EQ204" s="47"/>
      <c r="ER204" s="47"/>
      <c r="ES204" s="47"/>
      <c r="ET204" s="47"/>
      <c r="EU204" s="47"/>
      <c r="EV204" s="47"/>
      <c r="EW204" s="47"/>
      <c r="EX204" s="47"/>
      <c r="EY204" s="47"/>
      <c r="EZ204" s="47"/>
      <c r="FA204" s="25">
        <f t="shared" si="353"/>
        <v>339.57075900000001</v>
      </c>
      <c r="FB204" s="26">
        <f t="shared" si="413"/>
        <v>1</v>
      </c>
      <c r="FC204" s="23">
        <f t="shared" si="414"/>
        <v>6.8724086322452305E-2</v>
      </c>
      <c r="FD204" s="27">
        <f t="shared" si="415"/>
        <v>3.814833796601631</v>
      </c>
      <c r="FE204" s="27">
        <f t="shared" ca="1" si="327"/>
        <v>0</v>
      </c>
      <c r="FF204" s="43">
        <f t="shared" ca="1" si="328"/>
        <v>0</v>
      </c>
      <c r="FG204" s="25">
        <f t="shared" si="354"/>
        <v>339.57075900000001</v>
      </c>
      <c r="FH204" s="26">
        <f t="shared" si="416"/>
        <v>1</v>
      </c>
      <c r="FI204" s="23">
        <f t="shared" si="417"/>
        <v>6.8724086322452305E-2</v>
      </c>
      <c r="FJ204" s="27">
        <f t="shared" si="418"/>
        <v>4.1818341343345882</v>
      </c>
      <c r="FK204" s="27">
        <f t="shared" ca="1" si="329"/>
        <v>0</v>
      </c>
      <c r="FL204" s="43">
        <f t="shared" ca="1" si="330"/>
        <v>0</v>
      </c>
      <c r="FM204" s="47"/>
      <c r="FN204" s="47"/>
    </row>
    <row r="205" spans="1:170" x14ac:dyDescent="0.2">
      <c r="A205" s="30">
        <v>30894</v>
      </c>
      <c r="B205" s="34">
        <v>426.05952000000002</v>
      </c>
      <c r="C205" s="23">
        <v>1.4423889444981519E-2</v>
      </c>
      <c r="D205" s="24">
        <f t="shared" si="282"/>
        <v>0.16771725982938746</v>
      </c>
      <c r="E205" s="25" t="e">
        <f>#N/A</f>
        <v>#N/A</v>
      </c>
      <c r="F205" s="26">
        <v>1</v>
      </c>
      <c r="G205" s="23">
        <f t="shared" si="355"/>
        <v>0.16771725982938746</v>
      </c>
      <c r="H205" s="27">
        <f t="shared" si="356"/>
        <v>4.8424603990948416</v>
      </c>
      <c r="I205" s="27">
        <f t="shared" ca="1" si="283"/>
        <v>0</v>
      </c>
      <c r="J205" s="43">
        <f t="shared" ca="1" si="284"/>
        <v>0</v>
      </c>
      <c r="K205" s="25" t="e">
        <f>#N/A</f>
        <v>#N/A</v>
      </c>
      <c r="L205" s="26">
        <v>0</v>
      </c>
      <c r="M205" s="23">
        <f t="shared" si="357"/>
        <v>1.4423889444981519E-2</v>
      </c>
      <c r="N205" s="27">
        <f t="shared" si="358"/>
        <v>2.6490107882888698</v>
      </c>
      <c r="O205" s="27">
        <f t="shared" ca="1" si="285"/>
        <v>0</v>
      </c>
      <c r="P205" s="43">
        <f t="shared" ca="1" si="286"/>
        <v>0</v>
      </c>
      <c r="Q205" s="25">
        <f t="shared" si="331"/>
        <v>352.22736999999995</v>
      </c>
      <c r="R205" s="26">
        <f t="shared" si="359"/>
        <v>1</v>
      </c>
      <c r="S205" s="23">
        <f t="shared" si="360"/>
        <v>0.16771725982938746</v>
      </c>
      <c r="T205" s="27">
        <f t="shared" si="361"/>
        <v>5.6517010351823247</v>
      </c>
      <c r="U205" s="27">
        <f t="shared" ca="1" si="287"/>
        <v>0</v>
      </c>
      <c r="V205" s="43">
        <f t="shared" ca="1" si="288"/>
        <v>0</v>
      </c>
      <c r="W205" s="25">
        <f t="shared" si="332"/>
        <v>395.46241500000002</v>
      </c>
      <c r="X205" s="26">
        <f t="shared" si="362"/>
        <v>1</v>
      </c>
      <c r="Y205" s="23">
        <f t="shared" si="363"/>
        <v>0.16771725982938746</v>
      </c>
      <c r="Z205" s="27">
        <f t="shared" si="364"/>
        <v>3.2986545145376662</v>
      </c>
      <c r="AA205" s="27">
        <f t="shared" ca="1" si="289"/>
        <v>0</v>
      </c>
      <c r="AB205" s="43">
        <f t="shared" ca="1" si="290"/>
        <v>0</v>
      </c>
      <c r="AC205" s="25">
        <f t="shared" si="333"/>
        <v>370.32301799999999</v>
      </c>
      <c r="AD205" s="26">
        <f t="shared" si="365"/>
        <v>1</v>
      </c>
      <c r="AE205" s="23">
        <f t="shared" si="366"/>
        <v>0.16771725982938746</v>
      </c>
      <c r="AF205" s="27">
        <f t="shared" si="367"/>
        <v>2.8690587887912011</v>
      </c>
      <c r="AG205" s="27">
        <f t="shared" ca="1" si="291"/>
        <v>0</v>
      </c>
      <c r="AH205" s="43">
        <f t="shared" ca="1" si="292"/>
        <v>0</v>
      </c>
      <c r="AI205" s="25">
        <f t="shared" si="334"/>
        <v>352.22736999999995</v>
      </c>
      <c r="AJ205" s="26">
        <f t="shared" si="368"/>
        <v>1</v>
      </c>
      <c r="AK205" s="23">
        <f t="shared" si="369"/>
        <v>0.16771725982938746</v>
      </c>
      <c r="AL205" s="27">
        <f t="shared" si="370"/>
        <v>5.6517010351823247</v>
      </c>
      <c r="AM205" s="27">
        <f t="shared" ca="1" si="293"/>
        <v>0</v>
      </c>
      <c r="AN205" s="43">
        <f t="shared" ca="1" si="294"/>
        <v>0</v>
      </c>
      <c r="AO205" s="25">
        <f t="shared" si="335"/>
        <v>352.22736999999995</v>
      </c>
      <c r="AP205" s="34">
        <f t="shared" si="371"/>
        <v>1</v>
      </c>
      <c r="AQ205" s="23">
        <f t="shared" si="372"/>
        <v>0.16771725982938746</v>
      </c>
      <c r="AR205" s="27">
        <f t="shared" si="373"/>
        <v>3.8137063144506831</v>
      </c>
      <c r="AS205" s="27">
        <f t="shared" ca="1" si="295"/>
        <v>0</v>
      </c>
      <c r="AT205" s="43">
        <f t="shared" ca="1" si="296"/>
        <v>0</v>
      </c>
      <c r="AU205" s="25">
        <f t="shared" si="336"/>
        <v>370.32301799999999</v>
      </c>
      <c r="AV205" s="26">
        <f t="shared" si="374"/>
        <v>1</v>
      </c>
      <c r="AW205" s="23">
        <f t="shared" si="375"/>
        <v>0.16771725982938746</v>
      </c>
      <c r="AX205" s="27">
        <f t="shared" si="376"/>
        <v>3.3648775611177721</v>
      </c>
      <c r="AY205" s="27">
        <f t="shared" ca="1" si="297"/>
        <v>0</v>
      </c>
      <c r="AZ205" s="43">
        <f t="shared" ca="1" si="298"/>
        <v>0</v>
      </c>
      <c r="BA205" s="25">
        <f t="shared" si="337"/>
        <v>370.32301799999999</v>
      </c>
      <c r="BB205" s="26">
        <f t="shared" si="377"/>
        <v>1</v>
      </c>
      <c r="BC205" s="23">
        <f t="shared" si="378"/>
        <v>0.16771725982938746</v>
      </c>
      <c r="BD205" s="27">
        <f t="shared" si="379"/>
        <v>5.5462200613121775</v>
      </c>
      <c r="BE205" s="27">
        <f t="shared" ca="1" si="299"/>
        <v>0</v>
      </c>
      <c r="BF205" s="43">
        <f t="shared" ca="1" si="300"/>
        <v>0</v>
      </c>
      <c r="BG205" s="25">
        <f t="shared" si="338"/>
        <v>352.22736999999995</v>
      </c>
      <c r="BH205" s="26">
        <f t="shared" si="380"/>
        <v>1</v>
      </c>
      <c r="BI205" s="23">
        <f t="shared" si="381"/>
        <v>0.16771725982938746</v>
      </c>
      <c r="BJ205" s="27">
        <f t="shared" si="382"/>
        <v>6.1917407822163302</v>
      </c>
      <c r="BK205" s="27">
        <f t="shared" ca="1" si="301"/>
        <v>0</v>
      </c>
      <c r="BL205" s="43">
        <f t="shared" ca="1" si="302"/>
        <v>0</v>
      </c>
      <c r="BM205" s="25">
        <f t="shared" si="339"/>
        <v>363.70449166666668</v>
      </c>
      <c r="BN205" s="26">
        <f t="shared" si="383"/>
        <v>1</v>
      </c>
      <c r="BO205" s="23">
        <f t="shared" si="384"/>
        <v>0.16771725982938746</v>
      </c>
      <c r="BP205" s="27">
        <f t="shared" si="385"/>
        <v>6.4029239619949561</v>
      </c>
      <c r="BQ205" s="27">
        <f t="shared" ca="1" si="303"/>
        <v>0</v>
      </c>
      <c r="BR205" s="43">
        <f t="shared" ca="1" si="304"/>
        <v>0</v>
      </c>
      <c r="BS205" s="25">
        <f t="shared" si="340"/>
        <v>352.22736999999995</v>
      </c>
      <c r="BT205" s="34">
        <f t="shared" si="386"/>
        <v>1</v>
      </c>
      <c r="BU205" s="23">
        <f t="shared" si="387"/>
        <v>0.16771725982938746</v>
      </c>
      <c r="BV205" s="27">
        <f t="shared" si="388"/>
        <v>5.2542438788621419</v>
      </c>
      <c r="BW205" s="27">
        <f t="shared" ca="1" si="305"/>
        <v>0</v>
      </c>
      <c r="BX205" s="43">
        <f t="shared" ca="1" si="306"/>
        <v>0</v>
      </c>
      <c r="BY205" s="25">
        <f t="shared" si="341"/>
        <v>395.46241500000002</v>
      </c>
      <c r="BZ205" s="50">
        <f>IF($B204&gt;=BY204,MIN(1,1/$CA$15+BZ204),0)</f>
        <v>0.5</v>
      </c>
      <c r="CA205" s="23">
        <f t="shared" si="389"/>
        <v>1.4423889444981519E-2</v>
      </c>
      <c r="CB205" s="27">
        <f t="shared" si="390"/>
        <v>2.4872988801582459</v>
      </c>
      <c r="CC205" s="27">
        <f t="shared" ca="1" si="307"/>
        <v>-7.5980577227704682E-2</v>
      </c>
      <c r="CD205" s="43">
        <f t="shared" ca="1" si="308"/>
        <v>0</v>
      </c>
      <c r="CE205" s="25">
        <f t="shared" si="342"/>
        <v>370.32301799999999</v>
      </c>
      <c r="CF205" s="34">
        <f>IF($B204&gt;=CE204,MIN(1,1/$CA$15+CF204),0)</f>
        <v>0.5</v>
      </c>
      <c r="CG205" s="23">
        <f t="shared" si="391"/>
        <v>1.4423889444981519E-2</v>
      </c>
      <c r="CH205" s="27">
        <f t="shared" si="392"/>
        <v>2.4717591055295802</v>
      </c>
      <c r="CI205" s="27">
        <f t="shared" ca="1" si="309"/>
        <v>-7.5980577227704793E-2</v>
      </c>
      <c r="CJ205" s="43">
        <f t="shared" ca="1" si="310"/>
        <v>0</v>
      </c>
      <c r="CK205" s="25">
        <f t="shared" si="343"/>
        <v>352.22736999999995</v>
      </c>
      <c r="CL205" s="34">
        <f>IF($B204&gt;=CK204,MIN(1,1/$CA$15+CL204),0)</f>
        <v>1</v>
      </c>
      <c r="CM205" s="23">
        <f t="shared" si="393"/>
        <v>0.16771725982938746</v>
      </c>
      <c r="CN205" s="27">
        <f t="shared" si="394"/>
        <v>5.0859866606764932</v>
      </c>
      <c r="CO205" s="27">
        <f t="shared" ca="1" si="311"/>
        <v>0</v>
      </c>
      <c r="CP205" s="43">
        <f t="shared" ca="1" si="312"/>
        <v>0</v>
      </c>
      <c r="CQ205" s="25">
        <f t="shared" si="344"/>
        <v>314.98315650000006</v>
      </c>
      <c r="CR205" s="34">
        <f>IF($B204&gt;=CQ204,MIN(1,1/$CA$15+CR204),0)</f>
        <v>1</v>
      </c>
      <c r="CS205" s="23">
        <f t="shared" si="395"/>
        <v>0.16771725982938746</v>
      </c>
      <c r="CT205" s="27">
        <f t="shared" si="396"/>
        <v>5.3018895260005765</v>
      </c>
      <c r="CU205" s="27">
        <f t="shared" ca="1" si="313"/>
        <v>0</v>
      </c>
      <c r="CV205" s="43">
        <f t="shared" ca="1" si="314"/>
        <v>0</v>
      </c>
      <c r="CW205" s="25">
        <f t="shared" si="345"/>
        <v>352.22736999999995</v>
      </c>
      <c r="CX205" s="34">
        <f t="shared" si="397"/>
        <v>0.5</v>
      </c>
      <c r="CY205" s="23">
        <f t="shared" si="398"/>
        <v>9.1070574637184487E-2</v>
      </c>
      <c r="CZ205" s="27">
        <f t="shared" si="399"/>
        <v>3.6487795262864786</v>
      </c>
      <c r="DA205" s="27">
        <f t="shared" ca="1" si="315"/>
        <v>0</v>
      </c>
      <c r="DB205" s="43">
        <f t="shared" ca="1" si="316"/>
        <v>0</v>
      </c>
      <c r="DC205" s="25">
        <f t="shared" si="346"/>
        <v>352.22736999999995</v>
      </c>
      <c r="DD205" s="34">
        <f t="shared" si="347"/>
        <v>1</v>
      </c>
      <c r="DE205" s="23">
        <f t="shared" si="400"/>
        <v>0.1421683647653198</v>
      </c>
      <c r="DF205" s="27">
        <f t="shared" si="401"/>
        <v>4.1969710782406384</v>
      </c>
      <c r="DG205" s="27">
        <f t="shared" ca="1" si="280"/>
        <v>0</v>
      </c>
      <c r="DH205" s="43">
        <f t="shared" ca="1" si="281"/>
        <v>0</v>
      </c>
      <c r="DI205" s="25">
        <f t="shared" si="348"/>
        <v>395.46241500000002</v>
      </c>
      <c r="DJ205" s="26">
        <f>IF(DJ204=0,IF($B204&gt;=$DK$14*DI204,1,0),IF($B204&lt;DI204*$DK$16,0,1))</f>
        <v>1</v>
      </c>
      <c r="DK205" s="23">
        <f t="shared" si="402"/>
        <v>0.16771725982938746</v>
      </c>
      <c r="DL205" s="27">
        <f t="shared" si="403"/>
        <v>4.4739049644236157</v>
      </c>
      <c r="DM205" s="27">
        <f t="shared" ca="1" si="317"/>
        <v>0</v>
      </c>
      <c r="DN205" s="43">
        <f t="shared" ca="1" si="318"/>
        <v>0</v>
      </c>
      <c r="DO205" s="25">
        <f t="shared" si="349"/>
        <v>370.32301799999999</v>
      </c>
      <c r="DP205" s="26">
        <f>IF(DP204=0,IF($B204&gt;=$DK$14*DO204,1,0),IF($B204&lt;DO204*$DK$16,0,1))</f>
        <v>1</v>
      </c>
      <c r="DQ205" s="23">
        <f t="shared" si="404"/>
        <v>0.16771725982938746</v>
      </c>
      <c r="DR205" s="27">
        <f t="shared" si="405"/>
        <v>3.1945770903720634</v>
      </c>
      <c r="DS205" s="27">
        <f t="shared" ca="1" si="319"/>
        <v>0</v>
      </c>
      <c r="DT205" s="43">
        <f t="shared" ca="1" si="320"/>
        <v>0</v>
      </c>
      <c r="DU205" s="25">
        <f t="shared" si="350"/>
        <v>352.22736999999995</v>
      </c>
      <c r="DV205" s="26">
        <f>IF(DV204=0,IF($B204&gt;=$DK$14*DU204,1,0),IF($B204&lt;DU204*$DK$16,0,1))</f>
        <v>1</v>
      </c>
      <c r="DW205" s="23">
        <f t="shared" si="406"/>
        <v>0.16771725982938746</v>
      </c>
      <c r="DX205" s="27">
        <f t="shared" si="407"/>
        <v>5.3566913704870354</v>
      </c>
      <c r="DY205" s="27">
        <f t="shared" ca="1" si="321"/>
        <v>0</v>
      </c>
      <c r="DZ205" s="43">
        <f t="shared" ca="1" si="322"/>
        <v>0</v>
      </c>
      <c r="EA205" s="25">
        <f t="shared" si="351"/>
        <v>314.98315650000006</v>
      </c>
      <c r="EB205" s="26">
        <f>IF(EB204=0,IF($B204&gt;=$DK$14*EA204,1,0),IF($B204&lt;EA204*$DK$16,0,1))</f>
        <v>1</v>
      </c>
      <c r="EC205" s="23">
        <f t="shared" si="408"/>
        <v>0.16771725982938746</v>
      </c>
      <c r="ED205" s="27">
        <f t="shared" si="409"/>
        <v>5.6802130480926722</v>
      </c>
      <c r="EE205" s="27">
        <f t="shared" ca="1" si="323"/>
        <v>0</v>
      </c>
      <c r="EF205" s="43">
        <f t="shared" ca="1" si="324"/>
        <v>0</v>
      </c>
      <c r="EG205" s="25">
        <f t="shared" si="352"/>
        <v>352.22736999999995</v>
      </c>
      <c r="EH205" s="34">
        <f t="shared" si="410"/>
        <v>1</v>
      </c>
      <c r="EI205" s="23">
        <f t="shared" si="411"/>
        <v>0.16771725982938746</v>
      </c>
      <c r="EJ205" s="27">
        <f t="shared" si="412"/>
        <v>4.6267728465404341</v>
      </c>
      <c r="EK205" s="27">
        <f t="shared" ca="1" si="325"/>
        <v>0</v>
      </c>
      <c r="EL205" s="43">
        <f t="shared" ca="1" si="326"/>
        <v>0</v>
      </c>
      <c r="EM205" s="47"/>
      <c r="EN205" s="47"/>
      <c r="EO205" s="47"/>
      <c r="EP205" s="47"/>
      <c r="EQ205" s="47"/>
      <c r="ER205" s="47"/>
      <c r="ES205" s="47"/>
      <c r="ET205" s="47"/>
      <c r="EU205" s="47"/>
      <c r="EV205" s="47"/>
      <c r="EW205" s="47"/>
      <c r="EX205" s="47"/>
      <c r="EY205" s="47"/>
      <c r="EZ205" s="47"/>
      <c r="FA205" s="25">
        <f t="shared" si="353"/>
        <v>352.22736999999995</v>
      </c>
      <c r="FB205" s="26">
        <f t="shared" si="413"/>
        <v>1</v>
      </c>
      <c r="FC205" s="23">
        <f t="shared" si="414"/>
        <v>0.16771725982938746</v>
      </c>
      <c r="FD205" s="27">
        <f t="shared" si="415"/>
        <v>4.4546472676721951</v>
      </c>
      <c r="FE205" s="27">
        <f t="shared" ca="1" si="327"/>
        <v>0</v>
      </c>
      <c r="FF205" s="43">
        <f t="shared" ca="1" si="328"/>
        <v>0</v>
      </c>
      <c r="FG205" s="25">
        <f t="shared" si="354"/>
        <v>352.22736999999995</v>
      </c>
      <c r="FH205" s="26">
        <f t="shared" si="416"/>
        <v>1</v>
      </c>
      <c r="FI205" s="23">
        <f t="shared" si="417"/>
        <v>0.16771725982938746</v>
      </c>
      <c r="FJ205" s="27">
        <f t="shared" si="418"/>
        <v>4.8831998964061842</v>
      </c>
      <c r="FK205" s="27">
        <f t="shared" ca="1" si="329"/>
        <v>0</v>
      </c>
      <c r="FL205" s="43">
        <f t="shared" ca="1" si="330"/>
        <v>0</v>
      </c>
      <c r="FM205" s="47"/>
      <c r="FN205" s="47"/>
    </row>
    <row r="206" spans="1:170" x14ac:dyDescent="0.2">
      <c r="A206" s="30">
        <v>30925</v>
      </c>
      <c r="B206" s="34">
        <v>448.10234000000003</v>
      </c>
      <c r="C206" s="23">
        <v>1.6535182261663728E-2</v>
      </c>
      <c r="D206" s="24">
        <f t="shared" si="282"/>
        <v>5.1736480386590067E-2</v>
      </c>
      <c r="E206" s="25" t="e">
        <f>#N/A</f>
        <v>#N/A</v>
      </c>
      <c r="F206" s="26">
        <v>1</v>
      </c>
      <c r="G206" s="23">
        <f t="shared" si="355"/>
        <v>5.1736480386590067E-2</v>
      </c>
      <c r="H206" s="27">
        <f t="shared" si="356"/>
        <v>5.0929922565554513</v>
      </c>
      <c r="I206" s="27">
        <f t="shared" ca="1" si="283"/>
        <v>0</v>
      </c>
      <c r="J206" s="43">
        <f t="shared" ca="1" si="284"/>
        <v>0</v>
      </c>
      <c r="K206" s="25" t="e">
        <f>#N/A</f>
        <v>#N/A</v>
      </c>
      <c r="L206" s="26">
        <v>0</v>
      </c>
      <c r="M206" s="23">
        <f t="shared" si="357"/>
        <v>1.6535182261663728E-2</v>
      </c>
      <c r="N206" s="27">
        <f t="shared" si="358"/>
        <v>2.6928126644863397</v>
      </c>
      <c r="O206" s="27">
        <f t="shared" ca="1" si="285"/>
        <v>0</v>
      </c>
      <c r="P206" s="43">
        <f t="shared" ca="1" si="286"/>
        <v>0</v>
      </c>
      <c r="Q206" s="25">
        <f t="shared" si="331"/>
        <v>365.54971</v>
      </c>
      <c r="R206" s="26">
        <f t="shared" si="359"/>
        <v>1</v>
      </c>
      <c r="S206" s="23">
        <f t="shared" si="360"/>
        <v>5.1736480386590067E-2</v>
      </c>
      <c r="T206" s="27">
        <f t="shared" si="361"/>
        <v>5.944100154939906</v>
      </c>
      <c r="U206" s="27">
        <f t="shared" ca="1" si="287"/>
        <v>0</v>
      </c>
      <c r="V206" s="43">
        <f t="shared" ca="1" si="288"/>
        <v>0</v>
      </c>
      <c r="W206" s="25">
        <f t="shared" si="332"/>
        <v>437.08093000000002</v>
      </c>
      <c r="X206" s="26">
        <f t="shared" si="362"/>
        <v>1</v>
      </c>
      <c r="Y206" s="23">
        <f t="shared" si="363"/>
        <v>5.1736480386590067E-2</v>
      </c>
      <c r="Z206" s="27">
        <f t="shared" si="364"/>
        <v>3.4693152891311811</v>
      </c>
      <c r="AA206" s="27">
        <f t="shared" ca="1" si="289"/>
        <v>0</v>
      </c>
      <c r="AB206" s="43">
        <f t="shared" ca="1" si="290"/>
        <v>0</v>
      </c>
      <c r="AC206" s="25">
        <f t="shared" si="333"/>
        <v>388.40871800000002</v>
      </c>
      <c r="AD206" s="26">
        <f t="shared" si="365"/>
        <v>1</v>
      </c>
      <c r="AE206" s="23">
        <f t="shared" si="366"/>
        <v>5.1736480386590067E-2</v>
      </c>
      <c r="AF206" s="27">
        <f t="shared" si="367"/>
        <v>3.017493792545471</v>
      </c>
      <c r="AG206" s="27">
        <f t="shared" ca="1" si="291"/>
        <v>0</v>
      </c>
      <c r="AH206" s="43">
        <f t="shared" ca="1" si="292"/>
        <v>0</v>
      </c>
      <c r="AI206" s="25">
        <f t="shared" si="334"/>
        <v>365.54971</v>
      </c>
      <c r="AJ206" s="26">
        <f t="shared" si="368"/>
        <v>1</v>
      </c>
      <c r="AK206" s="23">
        <f t="shared" si="369"/>
        <v>5.1736480386590067E-2</v>
      </c>
      <c r="AL206" s="27">
        <f t="shared" si="370"/>
        <v>5.944100154939906</v>
      </c>
      <c r="AM206" s="27">
        <f t="shared" ca="1" si="293"/>
        <v>0</v>
      </c>
      <c r="AN206" s="43">
        <f t="shared" ca="1" si="294"/>
        <v>0</v>
      </c>
      <c r="AO206" s="25">
        <f t="shared" si="335"/>
        <v>365.54971</v>
      </c>
      <c r="AP206" s="34">
        <f t="shared" si="371"/>
        <v>1</v>
      </c>
      <c r="AQ206" s="23">
        <f t="shared" si="372"/>
        <v>5.1736480386590067E-2</v>
      </c>
      <c r="AR206" s="27">
        <f t="shared" si="373"/>
        <v>4.0110140563884755</v>
      </c>
      <c r="AS206" s="27">
        <f t="shared" ca="1" si="295"/>
        <v>0</v>
      </c>
      <c r="AT206" s="43">
        <f t="shared" ca="1" si="296"/>
        <v>0</v>
      </c>
      <c r="AU206" s="25">
        <f t="shared" si="336"/>
        <v>388.40871800000002</v>
      </c>
      <c r="AV206" s="26">
        <f t="shared" si="374"/>
        <v>1</v>
      </c>
      <c r="AW206" s="23">
        <f t="shared" si="375"/>
        <v>5.1736480386590067E-2</v>
      </c>
      <c r="AX206" s="27">
        <f t="shared" si="376"/>
        <v>3.538964483061819</v>
      </c>
      <c r="AY206" s="27">
        <f t="shared" ca="1" si="297"/>
        <v>0</v>
      </c>
      <c r="AZ206" s="43">
        <f t="shared" ca="1" si="298"/>
        <v>0</v>
      </c>
      <c r="BA206" s="25">
        <f t="shared" si="337"/>
        <v>388.40871800000002</v>
      </c>
      <c r="BB206" s="26">
        <f t="shared" si="377"/>
        <v>1</v>
      </c>
      <c r="BC206" s="23">
        <f t="shared" si="378"/>
        <v>5.1736480386590067E-2</v>
      </c>
      <c r="BD206" s="27">
        <f t="shared" si="379"/>
        <v>5.8331619667339671</v>
      </c>
      <c r="BE206" s="27">
        <f t="shared" ca="1" si="299"/>
        <v>0</v>
      </c>
      <c r="BF206" s="43">
        <f t="shared" ca="1" si="300"/>
        <v>0</v>
      </c>
      <c r="BG206" s="25">
        <f t="shared" si="338"/>
        <v>365.54971</v>
      </c>
      <c r="BH206" s="26">
        <f t="shared" si="380"/>
        <v>1</v>
      </c>
      <c r="BI206" s="23">
        <f t="shared" si="381"/>
        <v>5.1736480386590067E-2</v>
      </c>
      <c r="BJ206" s="27">
        <f t="shared" si="382"/>
        <v>6.512079657754315</v>
      </c>
      <c r="BK206" s="27">
        <f t="shared" ca="1" si="301"/>
        <v>0</v>
      </c>
      <c r="BL206" s="43">
        <f t="shared" ca="1" si="302"/>
        <v>0</v>
      </c>
      <c r="BM206" s="25">
        <f t="shared" si="339"/>
        <v>383.28623833333336</v>
      </c>
      <c r="BN206" s="26">
        <f t="shared" si="383"/>
        <v>1</v>
      </c>
      <c r="BO206" s="23">
        <f t="shared" si="384"/>
        <v>5.1736480386590067E-2</v>
      </c>
      <c r="BP206" s="27">
        <f t="shared" si="385"/>
        <v>6.7341887119715356</v>
      </c>
      <c r="BQ206" s="27">
        <f t="shared" ca="1" si="303"/>
        <v>0</v>
      </c>
      <c r="BR206" s="43">
        <f t="shared" ca="1" si="304"/>
        <v>0</v>
      </c>
      <c r="BS206" s="25">
        <f t="shared" si="340"/>
        <v>365.54971</v>
      </c>
      <c r="BT206" s="34">
        <f t="shared" si="386"/>
        <v>1</v>
      </c>
      <c r="BU206" s="23">
        <f t="shared" si="387"/>
        <v>5.1736480386590067E-2</v>
      </c>
      <c r="BV206" s="27">
        <f t="shared" si="388"/>
        <v>5.5260799642472538</v>
      </c>
      <c r="BW206" s="27">
        <f t="shared" ca="1" si="305"/>
        <v>0</v>
      </c>
      <c r="BX206" s="43">
        <f t="shared" ca="1" si="306"/>
        <v>0</v>
      </c>
      <c r="BY206" s="25">
        <f t="shared" si="341"/>
        <v>437.08093000000002</v>
      </c>
      <c r="BZ206" s="50">
        <f>IF($B205&gt;=BY205,MIN(1,1/$CA$15+BZ205),0)</f>
        <v>1</v>
      </c>
      <c r="CA206" s="23">
        <f t="shared" si="389"/>
        <v>5.1736480386590067E-2</v>
      </c>
      <c r="CB206" s="27">
        <f t="shared" si="390"/>
        <v>2.6159829698871402</v>
      </c>
      <c r="CC206" s="27">
        <f t="shared" ca="1" si="307"/>
        <v>-2.8175064484617596E-2</v>
      </c>
      <c r="CD206" s="43">
        <f t="shared" ca="1" si="308"/>
        <v>0</v>
      </c>
      <c r="CE206" s="25">
        <f t="shared" si="342"/>
        <v>388.40871800000002</v>
      </c>
      <c r="CF206" s="34">
        <f>IF($B205&gt;=CE205,MIN(1,1/$CA$15+CF205),0)</f>
        <v>1</v>
      </c>
      <c r="CG206" s="23">
        <f t="shared" si="391"/>
        <v>5.1736480386590067E-2</v>
      </c>
      <c r="CH206" s="27">
        <f t="shared" si="392"/>
        <v>2.5996392220131868</v>
      </c>
      <c r="CI206" s="27">
        <f t="shared" ca="1" si="309"/>
        <v>-2.8175064484617707E-2</v>
      </c>
      <c r="CJ206" s="43">
        <f t="shared" ca="1" si="310"/>
        <v>0</v>
      </c>
      <c r="CK206" s="25">
        <f t="shared" si="343"/>
        <v>365.54971</v>
      </c>
      <c r="CL206" s="34">
        <f>IF($B205&gt;=CK205,MIN(1,1/$CA$15+CL205),0)</f>
        <v>1</v>
      </c>
      <c r="CM206" s="23">
        <f t="shared" si="393"/>
        <v>5.1736480386590067E-2</v>
      </c>
      <c r="CN206" s="27">
        <f t="shared" si="394"/>
        <v>5.3491177097930409</v>
      </c>
      <c r="CO206" s="27">
        <f t="shared" ca="1" si="311"/>
        <v>0</v>
      </c>
      <c r="CP206" s="43">
        <f t="shared" ca="1" si="312"/>
        <v>0</v>
      </c>
      <c r="CQ206" s="25">
        <f t="shared" si="344"/>
        <v>325.12248100000005</v>
      </c>
      <c r="CR206" s="34">
        <f>IF($B205&gt;=CQ205,MIN(1,1/$CA$15+CR205),0)</f>
        <v>1</v>
      </c>
      <c r="CS206" s="23">
        <f t="shared" si="395"/>
        <v>5.1736480386590067E-2</v>
      </c>
      <c r="CT206" s="27">
        <f t="shared" si="396"/>
        <v>5.5761906294743726</v>
      </c>
      <c r="CU206" s="27">
        <f t="shared" ca="1" si="313"/>
        <v>0</v>
      </c>
      <c r="CV206" s="43">
        <f t="shared" ca="1" si="314"/>
        <v>0</v>
      </c>
      <c r="CW206" s="25">
        <f t="shared" si="345"/>
        <v>365.54971</v>
      </c>
      <c r="CX206" s="34">
        <f t="shared" si="397"/>
        <v>1</v>
      </c>
      <c r="CY206" s="23">
        <f t="shared" si="398"/>
        <v>5.1736480386590067E-2</v>
      </c>
      <c r="CZ206" s="27">
        <f t="shared" si="399"/>
        <v>3.8375545366831902</v>
      </c>
      <c r="DA206" s="27">
        <f t="shared" ca="1" si="315"/>
        <v>0</v>
      </c>
      <c r="DB206" s="43">
        <f t="shared" ca="1" si="316"/>
        <v>0</v>
      </c>
      <c r="DC206" s="25">
        <f t="shared" si="346"/>
        <v>365.54971</v>
      </c>
      <c r="DD206" s="34">
        <f t="shared" si="347"/>
        <v>1</v>
      </c>
      <c r="DE206" s="23">
        <f t="shared" si="400"/>
        <v>5.1736480386590067E-2</v>
      </c>
      <c r="DF206" s="27">
        <f t="shared" si="401"/>
        <v>4.4141075901131206</v>
      </c>
      <c r="DG206" s="27">
        <f t="shared" ca="1" si="280"/>
        <v>0</v>
      </c>
      <c r="DH206" s="43">
        <f t="shared" ca="1" si="281"/>
        <v>0</v>
      </c>
      <c r="DI206" s="25">
        <f t="shared" si="348"/>
        <v>437.08093000000002</v>
      </c>
      <c r="DJ206" s="26">
        <f>IF(DJ205=0,IF($B205&gt;=$DK$14*DI205,1,0),IF($B205&lt;DI205*$DK$16,0,1))</f>
        <v>1</v>
      </c>
      <c r="DK206" s="23">
        <f t="shared" si="402"/>
        <v>5.1736480386590067E-2</v>
      </c>
      <c r="DL206" s="27">
        <f t="shared" si="403"/>
        <v>4.7053690608669863</v>
      </c>
      <c r="DM206" s="27">
        <f t="shared" ca="1" si="317"/>
        <v>0</v>
      </c>
      <c r="DN206" s="43">
        <f t="shared" ca="1" si="318"/>
        <v>0</v>
      </c>
      <c r="DO206" s="25">
        <f t="shared" si="349"/>
        <v>388.40871800000002</v>
      </c>
      <c r="DP206" s="26">
        <f>IF(DP205=0,IF($B205&gt;=$DK$14*DO205,1,0),IF($B205&lt;DO205*$DK$16,0,1))</f>
        <v>1</v>
      </c>
      <c r="DQ206" s="23">
        <f t="shared" si="404"/>
        <v>5.1736480386590067E-2</v>
      </c>
      <c r="DR206" s="27">
        <f t="shared" si="405"/>
        <v>3.3598532653515476</v>
      </c>
      <c r="DS206" s="27">
        <f t="shared" ca="1" si="319"/>
        <v>0</v>
      </c>
      <c r="DT206" s="43">
        <f t="shared" ca="1" si="320"/>
        <v>0</v>
      </c>
      <c r="DU206" s="25">
        <f t="shared" si="350"/>
        <v>365.54971</v>
      </c>
      <c r="DV206" s="26">
        <f>IF(DV205=0,IF($B205&gt;=$DK$14*DU205,1,0),IF($B205&lt;DU205*$DK$16,0,1))</f>
        <v>1</v>
      </c>
      <c r="DW206" s="23">
        <f t="shared" si="406"/>
        <v>5.1736480386590067E-2</v>
      </c>
      <c r="DX206" s="27">
        <f t="shared" si="407"/>
        <v>5.6338277285132543</v>
      </c>
      <c r="DY206" s="27">
        <f t="shared" ca="1" si="321"/>
        <v>0</v>
      </c>
      <c r="DZ206" s="43">
        <f t="shared" ca="1" si="322"/>
        <v>0</v>
      </c>
      <c r="EA206" s="25">
        <f t="shared" si="351"/>
        <v>325.12248100000005</v>
      </c>
      <c r="EB206" s="26">
        <f>IF(EB205=0,IF($B205&gt;=$DK$14*EA205,1,0),IF($B205&lt;EA205*$DK$16,0,1))</f>
        <v>1</v>
      </c>
      <c r="EC206" s="23">
        <f t="shared" si="408"/>
        <v>5.1736480386590067E-2</v>
      </c>
      <c r="ED206" s="27">
        <f t="shared" si="409"/>
        <v>5.9740872790469721</v>
      </c>
      <c r="EE206" s="27">
        <f t="shared" ca="1" si="323"/>
        <v>0</v>
      </c>
      <c r="EF206" s="43">
        <f t="shared" ca="1" si="324"/>
        <v>0</v>
      </c>
      <c r="EG206" s="25">
        <f t="shared" si="352"/>
        <v>365.54971</v>
      </c>
      <c r="EH206" s="34">
        <f t="shared" si="410"/>
        <v>1</v>
      </c>
      <c r="EI206" s="23">
        <f t="shared" si="411"/>
        <v>5.1736480386590067E-2</v>
      </c>
      <c r="EJ206" s="27">
        <f t="shared" si="412"/>
        <v>4.866145789168681</v>
      </c>
      <c r="EK206" s="27">
        <f t="shared" ca="1" si="325"/>
        <v>0</v>
      </c>
      <c r="EL206" s="43">
        <f t="shared" ca="1" si="326"/>
        <v>0</v>
      </c>
      <c r="EM206" s="47"/>
      <c r="EN206" s="47"/>
      <c r="EO206" s="47"/>
      <c r="EP206" s="47"/>
      <c r="EQ206" s="47"/>
      <c r="ER206" s="47"/>
      <c r="ES206" s="47"/>
      <c r="ET206" s="47"/>
      <c r="EU206" s="47"/>
      <c r="EV206" s="47"/>
      <c r="EW206" s="47"/>
      <c r="EX206" s="47"/>
      <c r="EY206" s="47"/>
      <c r="EZ206" s="47"/>
      <c r="FA206" s="25">
        <f t="shared" si="353"/>
        <v>365.54971</v>
      </c>
      <c r="FB206" s="26">
        <f t="shared" si="413"/>
        <v>1</v>
      </c>
      <c r="FC206" s="23">
        <f t="shared" si="414"/>
        <v>5.1736480386590067E-2</v>
      </c>
      <c r="FD206" s="27">
        <f t="shared" si="415"/>
        <v>4.6851150386652947</v>
      </c>
      <c r="FE206" s="27">
        <f t="shared" ca="1" si="327"/>
        <v>0</v>
      </c>
      <c r="FF206" s="43">
        <f t="shared" ca="1" si="328"/>
        <v>0</v>
      </c>
      <c r="FG206" s="25">
        <f t="shared" si="354"/>
        <v>365.54971</v>
      </c>
      <c r="FH206" s="26">
        <f t="shared" si="416"/>
        <v>1</v>
      </c>
      <c r="FI206" s="23">
        <f t="shared" si="417"/>
        <v>5.1736480386590067E-2</v>
      </c>
      <c r="FJ206" s="27">
        <f t="shared" si="418"/>
        <v>5.1358394720704013</v>
      </c>
      <c r="FK206" s="27">
        <f t="shared" ca="1" si="329"/>
        <v>0</v>
      </c>
      <c r="FL206" s="43">
        <f t="shared" ca="1" si="330"/>
        <v>0</v>
      </c>
      <c r="FM206" s="47"/>
      <c r="FN206" s="47"/>
    </row>
    <row r="207" spans="1:170" x14ac:dyDescent="0.2">
      <c r="A207" s="30">
        <v>30955</v>
      </c>
      <c r="B207" s="34">
        <v>474.28667000000002</v>
      </c>
      <c r="C207" s="23">
        <v>1.6535182261663728E-2</v>
      </c>
      <c r="D207" s="24">
        <f t="shared" si="282"/>
        <v>5.8433816703568286E-2</v>
      </c>
      <c r="E207" s="25" t="e">
        <f>#N/A</f>
        <v>#N/A</v>
      </c>
      <c r="F207" s="26">
        <v>1</v>
      </c>
      <c r="G207" s="23">
        <f t="shared" si="355"/>
        <v>5.8433816703568286E-2</v>
      </c>
      <c r="H207" s="27">
        <f t="shared" si="356"/>
        <v>5.3905952325477049</v>
      </c>
      <c r="I207" s="27">
        <f t="shared" ca="1" si="283"/>
        <v>0</v>
      </c>
      <c r="J207" s="43">
        <f t="shared" ca="1" si="284"/>
        <v>0</v>
      </c>
      <c r="K207" s="25" t="e">
        <f>#N/A</f>
        <v>#N/A</v>
      </c>
      <c r="L207" s="26">
        <v>0</v>
      </c>
      <c r="M207" s="23">
        <f t="shared" si="357"/>
        <v>1.6535182261663728E-2</v>
      </c>
      <c r="N207" s="27">
        <f t="shared" si="358"/>
        <v>2.7373388126901377</v>
      </c>
      <c r="O207" s="27">
        <f t="shared" ca="1" si="285"/>
        <v>0</v>
      </c>
      <c r="P207" s="43">
        <f t="shared" ca="1" si="286"/>
        <v>0</v>
      </c>
      <c r="Q207" s="25">
        <f t="shared" si="331"/>
        <v>380.201007</v>
      </c>
      <c r="R207" s="26">
        <f t="shared" si="359"/>
        <v>1</v>
      </c>
      <c r="S207" s="23">
        <f t="shared" si="360"/>
        <v>5.8433816703568286E-2</v>
      </c>
      <c r="T207" s="27">
        <f t="shared" si="361"/>
        <v>6.2914366138613165</v>
      </c>
      <c r="U207" s="27">
        <f t="shared" ca="1" si="287"/>
        <v>0</v>
      </c>
      <c r="V207" s="43">
        <f t="shared" ca="1" si="288"/>
        <v>0</v>
      </c>
      <c r="W207" s="25">
        <f t="shared" si="332"/>
        <v>461.19450500000005</v>
      </c>
      <c r="X207" s="26">
        <f t="shared" si="362"/>
        <v>1</v>
      </c>
      <c r="Y207" s="23">
        <f t="shared" si="363"/>
        <v>5.8433816703568286E-2</v>
      </c>
      <c r="Z207" s="27">
        <f t="shared" si="364"/>
        <v>3.6720406228231597</v>
      </c>
      <c r="AA207" s="27">
        <f t="shared" ca="1" si="289"/>
        <v>0</v>
      </c>
      <c r="AB207" s="43">
        <f t="shared" ca="1" si="290"/>
        <v>0</v>
      </c>
      <c r="AC207" s="25">
        <f t="shared" si="333"/>
        <v>410.94331199999999</v>
      </c>
      <c r="AD207" s="26">
        <f t="shared" si="365"/>
        <v>1</v>
      </c>
      <c r="AE207" s="23">
        <f t="shared" si="366"/>
        <v>5.8433816703568286E-2</v>
      </c>
      <c r="AF207" s="27">
        <f t="shared" si="367"/>
        <v>3.1938174717232282</v>
      </c>
      <c r="AG207" s="27">
        <f t="shared" ca="1" si="291"/>
        <v>0</v>
      </c>
      <c r="AH207" s="43">
        <f t="shared" ca="1" si="292"/>
        <v>0</v>
      </c>
      <c r="AI207" s="25">
        <f t="shared" si="334"/>
        <v>380.201007</v>
      </c>
      <c r="AJ207" s="26">
        <f t="shared" si="368"/>
        <v>1</v>
      </c>
      <c r="AK207" s="23">
        <f t="shared" si="369"/>
        <v>5.8433816703568286E-2</v>
      </c>
      <c r="AL207" s="27">
        <f t="shared" si="370"/>
        <v>6.2914366138613165</v>
      </c>
      <c r="AM207" s="27">
        <f t="shared" ca="1" si="293"/>
        <v>0</v>
      </c>
      <c r="AN207" s="43">
        <f t="shared" ca="1" si="294"/>
        <v>0</v>
      </c>
      <c r="AO207" s="25">
        <f t="shared" si="335"/>
        <v>380.201007</v>
      </c>
      <c r="AP207" s="34">
        <f t="shared" si="371"/>
        <v>1</v>
      </c>
      <c r="AQ207" s="23">
        <f t="shared" si="372"/>
        <v>5.8433816703568286E-2</v>
      </c>
      <c r="AR207" s="27">
        <f t="shared" si="373"/>
        <v>4.2453929165549154</v>
      </c>
      <c r="AS207" s="27">
        <f t="shared" ca="1" si="295"/>
        <v>0</v>
      </c>
      <c r="AT207" s="43">
        <f t="shared" ca="1" si="296"/>
        <v>0</v>
      </c>
      <c r="AU207" s="25">
        <f t="shared" si="336"/>
        <v>410.94331199999999</v>
      </c>
      <c r="AV207" s="26">
        <f t="shared" si="374"/>
        <v>1</v>
      </c>
      <c r="AW207" s="23">
        <f t="shared" si="375"/>
        <v>5.8433816703568286E-2</v>
      </c>
      <c r="AX207" s="27">
        <f t="shared" si="376"/>
        <v>3.7457596849854915</v>
      </c>
      <c r="AY207" s="27">
        <f t="shared" ca="1" si="297"/>
        <v>0</v>
      </c>
      <c r="AZ207" s="43">
        <f t="shared" ca="1" si="298"/>
        <v>0</v>
      </c>
      <c r="BA207" s="25">
        <f t="shared" si="337"/>
        <v>410.94331199999999</v>
      </c>
      <c r="BB207" s="26">
        <f t="shared" si="377"/>
        <v>1</v>
      </c>
      <c r="BC207" s="23">
        <f t="shared" si="378"/>
        <v>5.8433816703568286E-2</v>
      </c>
      <c r="BD207" s="27">
        <f t="shared" si="379"/>
        <v>6.1740158839003261</v>
      </c>
      <c r="BE207" s="27">
        <f t="shared" ca="1" si="299"/>
        <v>0</v>
      </c>
      <c r="BF207" s="43">
        <f t="shared" ca="1" si="300"/>
        <v>0</v>
      </c>
      <c r="BG207" s="25">
        <f t="shared" si="338"/>
        <v>380.201007</v>
      </c>
      <c r="BH207" s="26">
        <f t="shared" si="380"/>
        <v>1</v>
      </c>
      <c r="BI207" s="23">
        <f t="shared" si="381"/>
        <v>5.8433816703568286E-2</v>
      </c>
      <c r="BJ207" s="27">
        <f t="shared" si="382"/>
        <v>6.8926053268345662</v>
      </c>
      <c r="BK207" s="27">
        <f t="shared" ca="1" si="301"/>
        <v>0</v>
      </c>
      <c r="BL207" s="43">
        <f t="shared" ca="1" si="302"/>
        <v>0</v>
      </c>
      <c r="BM207" s="25">
        <f t="shared" si="339"/>
        <v>402.72171000000003</v>
      </c>
      <c r="BN207" s="26">
        <f t="shared" si="383"/>
        <v>1</v>
      </c>
      <c r="BO207" s="23">
        <f t="shared" si="384"/>
        <v>5.8433816703568286E-2</v>
      </c>
      <c r="BP207" s="27">
        <f t="shared" si="385"/>
        <v>7.1276930608141189</v>
      </c>
      <c r="BQ207" s="27">
        <f t="shared" ca="1" si="303"/>
        <v>0</v>
      </c>
      <c r="BR207" s="43">
        <f t="shared" ca="1" si="304"/>
        <v>0</v>
      </c>
      <c r="BS207" s="25">
        <f t="shared" si="340"/>
        <v>380.201007</v>
      </c>
      <c r="BT207" s="34">
        <f t="shared" si="386"/>
        <v>1</v>
      </c>
      <c r="BU207" s="23">
        <f t="shared" si="387"/>
        <v>5.8433816703568286E-2</v>
      </c>
      <c r="BV207" s="27">
        <f t="shared" si="388"/>
        <v>5.8489899079673391</v>
      </c>
      <c r="BW207" s="27">
        <f t="shared" ca="1" si="305"/>
        <v>0</v>
      </c>
      <c r="BX207" s="43">
        <f t="shared" ca="1" si="306"/>
        <v>0</v>
      </c>
      <c r="BY207" s="25">
        <f t="shared" si="341"/>
        <v>461.19450500000005</v>
      </c>
      <c r="BZ207" s="50">
        <f>IF($B206&gt;=BY206,MIN(1,1/$CA$15+BZ206),0)</f>
        <v>1</v>
      </c>
      <c r="CA207" s="23">
        <f t="shared" si="389"/>
        <v>5.8433816703568286E-2</v>
      </c>
      <c r="CB207" s="27">
        <f t="shared" si="390"/>
        <v>2.7688448392491813</v>
      </c>
      <c r="CC207" s="27">
        <f t="shared" ca="1" si="307"/>
        <v>0</v>
      </c>
      <c r="CD207" s="43">
        <f t="shared" ca="1" si="308"/>
        <v>0</v>
      </c>
      <c r="CE207" s="25">
        <f t="shared" si="342"/>
        <v>410.94331199999999</v>
      </c>
      <c r="CF207" s="34">
        <f>IF($B206&gt;=CE206,MIN(1,1/$CA$15+CF206),0)</f>
        <v>1</v>
      </c>
      <c r="CG207" s="23">
        <f t="shared" si="391"/>
        <v>5.8433816703568286E-2</v>
      </c>
      <c r="CH207" s="27">
        <f t="shared" si="392"/>
        <v>2.7515460638077123</v>
      </c>
      <c r="CI207" s="27">
        <f t="shared" ca="1" si="309"/>
        <v>0</v>
      </c>
      <c r="CJ207" s="43">
        <f t="shared" ca="1" si="310"/>
        <v>0</v>
      </c>
      <c r="CK207" s="25">
        <f t="shared" si="343"/>
        <v>380.201007</v>
      </c>
      <c r="CL207" s="34">
        <f>IF($B206&gt;=CK206,MIN(1,1/$CA$15+CL206),0)</f>
        <v>1</v>
      </c>
      <c r="CM207" s="23">
        <f t="shared" si="393"/>
        <v>5.8433816703568286E-2</v>
      </c>
      <c r="CN207" s="27">
        <f t="shared" si="394"/>
        <v>5.6616870735728986</v>
      </c>
      <c r="CO207" s="27">
        <f t="shared" ca="1" si="311"/>
        <v>0</v>
      </c>
      <c r="CP207" s="43">
        <f t="shared" ca="1" si="312"/>
        <v>0</v>
      </c>
      <c r="CQ207" s="25">
        <f t="shared" si="344"/>
        <v>336.38503800000007</v>
      </c>
      <c r="CR207" s="34">
        <f>IF($B206&gt;=CQ206,MIN(1,1/$CA$15+CR206),0)</f>
        <v>1</v>
      </c>
      <c r="CS207" s="23">
        <f t="shared" si="395"/>
        <v>5.8433816703568286E-2</v>
      </c>
      <c r="CT207" s="27">
        <f t="shared" si="396"/>
        <v>5.9020287306212333</v>
      </c>
      <c r="CU207" s="27">
        <f t="shared" ca="1" si="313"/>
        <v>0</v>
      </c>
      <c r="CV207" s="43">
        <f t="shared" ca="1" si="314"/>
        <v>0</v>
      </c>
      <c r="CW207" s="25">
        <f t="shared" si="345"/>
        <v>380.201007</v>
      </c>
      <c r="CX207" s="34">
        <f t="shared" si="397"/>
        <v>1</v>
      </c>
      <c r="CY207" s="23">
        <f t="shared" si="398"/>
        <v>5.8433816703568286E-2</v>
      </c>
      <c r="CZ207" s="27">
        <f t="shared" si="399"/>
        <v>4.0617974950696825</v>
      </c>
      <c r="DA207" s="27">
        <f t="shared" ca="1" si="315"/>
        <v>0</v>
      </c>
      <c r="DB207" s="43">
        <f t="shared" ca="1" si="316"/>
        <v>0</v>
      </c>
      <c r="DC207" s="25">
        <f t="shared" si="346"/>
        <v>380.201007</v>
      </c>
      <c r="DD207" s="34">
        <f t="shared" si="347"/>
        <v>1</v>
      </c>
      <c r="DE207" s="23">
        <f t="shared" si="400"/>
        <v>5.8433816703568286E-2</v>
      </c>
      <c r="DF207" s="27">
        <f t="shared" si="401"/>
        <v>4.6720407439436205</v>
      </c>
      <c r="DG207" s="27">
        <f t="shared" ca="1" si="280"/>
        <v>0</v>
      </c>
      <c r="DH207" s="43">
        <f t="shared" ca="1" si="281"/>
        <v>0</v>
      </c>
      <c r="DI207" s="25">
        <f t="shared" si="348"/>
        <v>461.19450500000005</v>
      </c>
      <c r="DJ207" s="26">
        <f>IF(DJ206=0,IF($B206&gt;=$DK$14*DI206,1,0),IF($B206&lt;DI206*$DK$16,0,1))</f>
        <v>1</v>
      </c>
      <c r="DK207" s="23">
        <f t="shared" si="402"/>
        <v>5.8433816703568286E-2</v>
      </c>
      <c r="DL207" s="27">
        <f t="shared" si="403"/>
        <v>4.9803217340923291</v>
      </c>
      <c r="DM207" s="27">
        <f t="shared" ca="1" si="317"/>
        <v>0</v>
      </c>
      <c r="DN207" s="43">
        <f t="shared" ca="1" si="318"/>
        <v>0</v>
      </c>
      <c r="DO207" s="25">
        <f t="shared" si="349"/>
        <v>410.94331199999999</v>
      </c>
      <c r="DP207" s="26">
        <f>IF(DP206=0,IF($B206&gt;=$DK$14*DO206,1,0),IF($B206&lt;DO206*$DK$16,0,1))</f>
        <v>1</v>
      </c>
      <c r="DQ207" s="23">
        <f t="shared" si="404"/>
        <v>5.8433816703568286E-2</v>
      </c>
      <c r="DR207" s="27">
        <f t="shared" si="405"/>
        <v>3.5561823152099854</v>
      </c>
      <c r="DS207" s="27">
        <f t="shared" ca="1" si="319"/>
        <v>0</v>
      </c>
      <c r="DT207" s="43">
        <f t="shared" ca="1" si="320"/>
        <v>0</v>
      </c>
      <c r="DU207" s="25">
        <f t="shared" si="350"/>
        <v>380.201007</v>
      </c>
      <c r="DV207" s="26">
        <f>IF(DV206=0,IF($B206&gt;=$DK$14*DU206,1,0),IF($B206&lt;DU206*$DK$16,0,1))</f>
        <v>1</v>
      </c>
      <c r="DW207" s="23">
        <f t="shared" si="406"/>
        <v>5.8433816703568286E-2</v>
      </c>
      <c r="DX207" s="27">
        <f t="shared" si="407"/>
        <v>5.9630337853406781</v>
      </c>
      <c r="DY207" s="27">
        <f t="shared" ca="1" si="321"/>
        <v>0</v>
      </c>
      <c r="DZ207" s="43">
        <f t="shared" ca="1" si="322"/>
        <v>0</v>
      </c>
      <c r="EA207" s="25">
        <f t="shared" si="351"/>
        <v>336.38503800000007</v>
      </c>
      <c r="EB207" s="26">
        <f>IF(EB206=0,IF($B206&gt;=$DK$14*EA206,1,0),IF($B206&lt;EA206*$DK$16,0,1))</f>
        <v>1</v>
      </c>
      <c r="EC207" s="23">
        <f t="shared" si="408"/>
        <v>5.8433816703568286E-2</v>
      </c>
      <c r="ED207" s="27">
        <f t="shared" si="409"/>
        <v>6.3231760000819222</v>
      </c>
      <c r="EE207" s="27">
        <f t="shared" ca="1" si="323"/>
        <v>0</v>
      </c>
      <c r="EF207" s="43">
        <f t="shared" ca="1" si="324"/>
        <v>0</v>
      </c>
      <c r="EG207" s="25">
        <f t="shared" si="352"/>
        <v>380.201007</v>
      </c>
      <c r="EH207" s="34">
        <f t="shared" si="410"/>
        <v>1</v>
      </c>
      <c r="EI207" s="23">
        <f t="shared" si="411"/>
        <v>5.8433816703568286E-2</v>
      </c>
      <c r="EJ207" s="27">
        <f t="shared" si="412"/>
        <v>5.1504932602658045</v>
      </c>
      <c r="EK207" s="27">
        <f t="shared" ca="1" si="325"/>
        <v>0</v>
      </c>
      <c r="EL207" s="43">
        <f t="shared" ca="1" si="326"/>
        <v>0</v>
      </c>
      <c r="EM207" s="47"/>
      <c r="EN207" s="47"/>
      <c r="EO207" s="47"/>
      <c r="EP207" s="47"/>
      <c r="EQ207" s="47"/>
      <c r="ER207" s="47"/>
      <c r="ES207" s="47"/>
      <c r="ET207" s="47"/>
      <c r="EU207" s="47"/>
      <c r="EV207" s="47"/>
      <c r="EW207" s="47"/>
      <c r="EX207" s="47"/>
      <c r="EY207" s="47"/>
      <c r="EZ207" s="47"/>
      <c r="FA207" s="25">
        <f t="shared" si="353"/>
        <v>380.201007</v>
      </c>
      <c r="FB207" s="26">
        <f t="shared" si="413"/>
        <v>1</v>
      </c>
      <c r="FC207" s="23">
        <f t="shared" si="414"/>
        <v>5.8433816703568286E-2</v>
      </c>
      <c r="FD207" s="27">
        <f t="shared" si="415"/>
        <v>4.9588841920697941</v>
      </c>
      <c r="FE207" s="27">
        <f t="shared" ca="1" si="327"/>
        <v>0</v>
      </c>
      <c r="FF207" s="43">
        <f t="shared" ca="1" si="328"/>
        <v>0</v>
      </c>
      <c r="FG207" s="25">
        <f t="shared" si="354"/>
        <v>380.201007</v>
      </c>
      <c r="FH207" s="26">
        <f t="shared" si="416"/>
        <v>1</v>
      </c>
      <c r="FI207" s="23">
        <f t="shared" si="417"/>
        <v>5.8433816703568286E-2</v>
      </c>
      <c r="FJ207" s="27">
        <f t="shared" si="418"/>
        <v>5.4359461744003141</v>
      </c>
      <c r="FK207" s="27">
        <f t="shared" ca="1" si="329"/>
        <v>0</v>
      </c>
      <c r="FL207" s="43">
        <f t="shared" ca="1" si="330"/>
        <v>0</v>
      </c>
      <c r="FM207" s="47"/>
      <c r="FN207" s="47"/>
    </row>
    <row r="208" spans="1:170" x14ac:dyDescent="0.2">
      <c r="A208" s="30">
        <v>30986</v>
      </c>
      <c r="B208" s="34">
        <v>546.38612999999998</v>
      </c>
      <c r="C208" s="23">
        <v>1.6535182261663728E-2</v>
      </c>
      <c r="D208" s="24">
        <f t="shared" si="282"/>
        <v>0.15201662741227784</v>
      </c>
      <c r="E208" s="25" t="e">
        <f>#N/A</f>
        <v>#N/A</v>
      </c>
      <c r="F208" s="26">
        <v>1</v>
      </c>
      <c r="G208" s="23">
        <f t="shared" si="355"/>
        <v>0.15201662741227784</v>
      </c>
      <c r="H208" s="27">
        <f t="shared" si="356"/>
        <v>6.2100553395443105</v>
      </c>
      <c r="I208" s="27">
        <f t="shared" ca="1" si="283"/>
        <v>0</v>
      </c>
      <c r="J208" s="43">
        <f t="shared" ca="1" si="284"/>
        <v>0</v>
      </c>
      <c r="K208" s="25" t="e">
        <f>#N/A</f>
        <v>#N/A</v>
      </c>
      <c r="L208" s="26">
        <v>0</v>
      </c>
      <c r="M208" s="23">
        <f t="shared" si="357"/>
        <v>1.6535182261663728E-2</v>
      </c>
      <c r="N208" s="27">
        <f t="shared" si="358"/>
        <v>2.7826012088698953</v>
      </c>
      <c r="O208" s="27">
        <f t="shared" ca="1" si="285"/>
        <v>0</v>
      </c>
      <c r="P208" s="43">
        <f t="shared" ca="1" si="286"/>
        <v>0</v>
      </c>
      <c r="Q208" s="25">
        <f t="shared" si="331"/>
        <v>400.79617399999995</v>
      </c>
      <c r="R208" s="26">
        <f t="shared" si="359"/>
        <v>1</v>
      </c>
      <c r="S208" s="23">
        <f t="shared" si="360"/>
        <v>0.15201662741227784</v>
      </c>
      <c r="T208" s="27">
        <f t="shared" si="361"/>
        <v>7.2478395894786347</v>
      </c>
      <c r="U208" s="27">
        <f t="shared" ca="1" si="287"/>
        <v>0</v>
      </c>
      <c r="V208" s="43">
        <f t="shared" ca="1" si="288"/>
        <v>0</v>
      </c>
      <c r="W208" s="25">
        <f t="shared" si="332"/>
        <v>510.33640000000003</v>
      </c>
      <c r="X208" s="26">
        <f t="shared" si="362"/>
        <v>1</v>
      </c>
      <c r="Y208" s="23">
        <f t="shared" si="363"/>
        <v>0.15201662741227784</v>
      </c>
      <c r="Z208" s="27">
        <f t="shared" si="364"/>
        <v>4.2302518540256164</v>
      </c>
      <c r="AA208" s="27">
        <f t="shared" ca="1" si="289"/>
        <v>0</v>
      </c>
      <c r="AB208" s="43">
        <f t="shared" ca="1" si="290"/>
        <v>0</v>
      </c>
      <c r="AC208" s="25">
        <f t="shared" si="333"/>
        <v>451.93999400000001</v>
      </c>
      <c r="AD208" s="26">
        <f t="shared" si="365"/>
        <v>1</v>
      </c>
      <c r="AE208" s="23">
        <f t="shared" si="366"/>
        <v>0.15201662741227784</v>
      </c>
      <c r="AF208" s="27">
        <f t="shared" si="367"/>
        <v>3.6793308323450011</v>
      </c>
      <c r="AG208" s="27">
        <f t="shared" ca="1" si="291"/>
        <v>0</v>
      </c>
      <c r="AH208" s="43">
        <f t="shared" ca="1" si="292"/>
        <v>0</v>
      </c>
      <c r="AI208" s="25">
        <f t="shared" si="334"/>
        <v>400.79617399999995</v>
      </c>
      <c r="AJ208" s="26">
        <f t="shared" si="368"/>
        <v>1</v>
      </c>
      <c r="AK208" s="23">
        <f t="shared" si="369"/>
        <v>0.15201662741227784</v>
      </c>
      <c r="AL208" s="27">
        <f t="shared" si="370"/>
        <v>7.2478395894786347</v>
      </c>
      <c r="AM208" s="27">
        <f t="shared" ca="1" si="293"/>
        <v>0</v>
      </c>
      <c r="AN208" s="43">
        <f t="shared" ca="1" si="294"/>
        <v>0</v>
      </c>
      <c r="AO208" s="25">
        <f t="shared" si="335"/>
        <v>400.79617399999995</v>
      </c>
      <c r="AP208" s="34">
        <f t="shared" si="371"/>
        <v>1</v>
      </c>
      <c r="AQ208" s="23">
        <f t="shared" si="372"/>
        <v>0.15201662741227784</v>
      </c>
      <c r="AR208" s="27">
        <f t="shared" si="373"/>
        <v>4.8907632297695676</v>
      </c>
      <c r="AS208" s="27">
        <f t="shared" ca="1" si="295"/>
        <v>0</v>
      </c>
      <c r="AT208" s="43">
        <f t="shared" ca="1" si="296"/>
        <v>0</v>
      </c>
      <c r="AU208" s="25">
        <f t="shared" si="336"/>
        <v>451.93999400000001</v>
      </c>
      <c r="AV208" s="26">
        <f t="shared" si="374"/>
        <v>1</v>
      </c>
      <c r="AW208" s="23">
        <f t="shared" si="375"/>
        <v>0.15201662741227784</v>
      </c>
      <c r="AX208" s="27">
        <f t="shared" si="376"/>
        <v>4.315177439393862</v>
      </c>
      <c r="AY208" s="27">
        <f t="shared" ca="1" si="297"/>
        <v>0</v>
      </c>
      <c r="AZ208" s="43">
        <f t="shared" ca="1" si="298"/>
        <v>0</v>
      </c>
      <c r="BA208" s="25">
        <f t="shared" si="337"/>
        <v>451.93999400000001</v>
      </c>
      <c r="BB208" s="26">
        <f t="shared" si="377"/>
        <v>1</v>
      </c>
      <c r="BC208" s="23">
        <f t="shared" si="378"/>
        <v>0.15201662741227784</v>
      </c>
      <c r="BD208" s="27">
        <f t="shared" si="379"/>
        <v>7.1125689561606871</v>
      </c>
      <c r="BE208" s="27">
        <f t="shared" ca="1" si="299"/>
        <v>0</v>
      </c>
      <c r="BF208" s="43">
        <f t="shared" ca="1" si="300"/>
        <v>0</v>
      </c>
      <c r="BG208" s="25">
        <f t="shared" si="338"/>
        <v>400.79617399999995</v>
      </c>
      <c r="BH208" s="26">
        <f t="shared" si="380"/>
        <v>1</v>
      </c>
      <c r="BI208" s="23">
        <f t="shared" si="381"/>
        <v>0.15201662741227784</v>
      </c>
      <c r="BJ208" s="27">
        <f t="shared" si="382"/>
        <v>7.9403959427038577</v>
      </c>
      <c r="BK208" s="27">
        <f t="shared" ca="1" si="301"/>
        <v>0</v>
      </c>
      <c r="BL208" s="43">
        <f t="shared" ca="1" si="302"/>
        <v>0</v>
      </c>
      <c r="BM208" s="25">
        <f t="shared" si="339"/>
        <v>433.51711499999993</v>
      </c>
      <c r="BN208" s="26">
        <f t="shared" si="383"/>
        <v>1</v>
      </c>
      <c r="BO208" s="23">
        <f t="shared" si="384"/>
        <v>0.15201662741227784</v>
      </c>
      <c r="BP208" s="27">
        <f t="shared" si="385"/>
        <v>8.2112209211489766</v>
      </c>
      <c r="BQ208" s="27">
        <f t="shared" ca="1" si="303"/>
        <v>0</v>
      </c>
      <c r="BR208" s="43">
        <f t="shared" ca="1" si="304"/>
        <v>0</v>
      </c>
      <c r="BS208" s="25">
        <f t="shared" si="340"/>
        <v>400.79617399999995</v>
      </c>
      <c r="BT208" s="34">
        <f t="shared" si="386"/>
        <v>1</v>
      </c>
      <c r="BU208" s="23">
        <f t="shared" si="387"/>
        <v>0.15201662741227784</v>
      </c>
      <c r="BV208" s="27">
        <f t="shared" si="388"/>
        <v>6.7381336275449835</v>
      </c>
      <c r="BW208" s="27">
        <f t="shared" ca="1" si="305"/>
        <v>0</v>
      </c>
      <c r="BX208" s="43">
        <f t="shared" ca="1" si="306"/>
        <v>0</v>
      </c>
      <c r="BY208" s="25">
        <f t="shared" si="341"/>
        <v>510.33640000000003</v>
      </c>
      <c r="BZ208" s="50">
        <f>IF($B207&gt;=BY207,MIN(1,1/$CA$15+BZ207),0)</f>
        <v>1</v>
      </c>
      <c r="CA208" s="23">
        <f t="shared" si="389"/>
        <v>0.15201662741227784</v>
      </c>
      <c r="CB208" s="27">
        <f t="shared" si="390"/>
        <v>3.1897552935397324</v>
      </c>
      <c r="CC208" s="27">
        <f t="shared" ca="1" si="307"/>
        <v>0</v>
      </c>
      <c r="CD208" s="43">
        <f t="shared" ca="1" si="308"/>
        <v>0</v>
      </c>
      <c r="CE208" s="25">
        <f t="shared" si="342"/>
        <v>451.93999400000001</v>
      </c>
      <c r="CF208" s="34">
        <f>IF($B207&gt;=CE207,MIN(1,1/$CA$15+CF207),0)</f>
        <v>1</v>
      </c>
      <c r="CG208" s="23">
        <f t="shared" si="391"/>
        <v>0.15201662741227784</v>
      </c>
      <c r="CH208" s="27">
        <f t="shared" si="392"/>
        <v>3.1698268165972889</v>
      </c>
      <c r="CI208" s="27">
        <f t="shared" ca="1" si="309"/>
        <v>0</v>
      </c>
      <c r="CJ208" s="43">
        <f t="shared" ca="1" si="310"/>
        <v>0</v>
      </c>
      <c r="CK208" s="25">
        <f t="shared" si="343"/>
        <v>400.79617399999995</v>
      </c>
      <c r="CL208" s="34">
        <f>IF($B207&gt;=CK207,MIN(1,1/$CA$15+CL207),0)</f>
        <v>1</v>
      </c>
      <c r="CM208" s="23">
        <f t="shared" si="393"/>
        <v>0.15201662741227784</v>
      </c>
      <c r="CN208" s="27">
        <f t="shared" si="394"/>
        <v>6.5223576479611394</v>
      </c>
      <c r="CO208" s="27">
        <f t="shared" ca="1" si="311"/>
        <v>0</v>
      </c>
      <c r="CP208" s="43">
        <f t="shared" ca="1" si="312"/>
        <v>0</v>
      </c>
      <c r="CQ208" s="25">
        <f t="shared" si="344"/>
        <v>350.72335900000007</v>
      </c>
      <c r="CR208" s="34">
        <f>IF($B207&gt;=CQ207,MIN(1,1/$CA$15+CR207),0)</f>
        <v>1</v>
      </c>
      <c r="CS208" s="23">
        <f t="shared" si="395"/>
        <v>0.15201662741227784</v>
      </c>
      <c r="CT208" s="27">
        <f t="shared" si="396"/>
        <v>6.7992352331406405</v>
      </c>
      <c r="CU208" s="27">
        <f t="shared" ca="1" si="313"/>
        <v>0</v>
      </c>
      <c r="CV208" s="43">
        <f t="shared" ca="1" si="314"/>
        <v>0</v>
      </c>
      <c r="CW208" s="25">
        <f t="shared" si="345"/>
        <v>400.79617399999995</v>
      </c>
      <c r="CX208" s="34">
        <f t="shared" si="397"/>
        <v>1</v>
      </c>
      <c r="CY208" s="23">
        <f t="shared" si="398"/>
        <v>0.15201662741227784</v>
      </c>
      <c r="CZ208" s="27">
        <f t="shared" si="399"/>
        <v>4.679258251501814</v>
      </c>
      <c r="DA208" s="27">
        <f t="shared" ca="1" si="315"/>
        <v>0</v>
      </c>
      <c r="DB208" s="43">
        <f t="shared" ca="1" si="316"/>
        <v>0</v>
      </c>
      <c r="DC208" s="25">
        <f t="shared" si="346"/>
        <v>400.79617399999995</v>
      </c>
      <c r="DD208" s="34">
        <f t="shared" si="347"/>
        <v>1</v>
      </c>
      <c r="DE208" s="23">
        <f t="shared" si="400"/>
        <v>0.15201662741227784</v>
      </c>
      <c r="DF208" s="27">
        <f t="shared" si="401"/>
        <v>5.3822686209706792</v>
      </c>
      <c r="DG208" s="27">
        <f t="shared" ca="1" si="280"/>
        <v>0</v>
      </c>
      <c r="DH208" s="43">
        <f t="shared" ca="1" si="281"/>
        <v>0</v>
      </c>
      <c r="DI208" s="25">
        <f t="shared" si="348"/>
        <v>510.33640000000003</v>
      </c>
      <c r="DJ208" s="26">
        <f>IF(DJ207=0,IF($B207&gt;=$DK$14*DI207,1,0),IF($B207&lt;DI207*$DK$16,0,1))</f>
        <v>1</v>
      </c>
      <c r="DK208" s="23">
        <f t="shared" si="402"/>
        <v>0.15201662741227784</v>
      </c>
      <c r="DL208" s="27">
        <f t="shared" si="403"/>
        <v>5.7374134475371124</v>
      </c>
      <c r="DM208" s="27">
        <f t="shared" ca="1" si="317"/>
        <v>0</v>
      </c>
      <c r="DN208" s="43">
        <f t="shared" ca="1" si="318"/>
        <v>0</v>
      </c>
      <c r="DO208" s="25">
        <f t="shared" si="349"/>
        <v>451.93999400000001</v>
      </c>
      <c r="DP208" s="26">
        <f>IF(DP207=0,IF($B207&gt;=$DK$14*DO207,1,0),IF($B207&lt;DO207*$DK$16,0,1))</f>
        <v>1</v>
      </c>
      <c r="DQ208" s="23">
        <f t="shared" si="404"/>
        <v>0.15201662741227784</v>
      </c>
      <c r="DR208" s="27">
        <f t="shared" si="405"/>
        <v>4.0967811572313932</v>
      </c>
      <c r="DS208" s="27">
        <f t="shared" ca="1" si="319"/>
        <v>0</v>
      </c>
      <c r="DT208" s="43">
        <f t="shared" ca="1" si="320"/>
        <v>0</v>
      </c>
      <c r="DU208" s="25">
        <f t="shared" si="350"/>
        <v>400.79617399999995</v>
      </c>
      <c r="DV208" s="26">
        <f>IF(DV207=0,IF($B207&gt;=$DK$14*DU207,1,0),IF($B207&lt;DU207*$DK$16,0,1))</f>
        <v>1</v>
      </c>
      <c r="DW208" s="23">
        <f t="shared" si="406"/>
        <v>0.15201662741227784</v>
      </c>
      <c r="DX208" s="27">
        <f t="shared" si="407"/>
        <v>6.8695140705336364</v>
      </c>
      <c r="DY208" s="27">
        <f t="shared" ca="1" si="321"/>
        <v>0</v>
      </c>
      <c r="DZ208" s="43">
        <f t="shared" ca="1" si="322"/>
        <v>0</v>
      </c>
      <c r="EA208" s="25">
        <f t="shared" si="351"/>
        <v>350.72335900000007</v>
      </c>
      <c r="EB208" s="26">
        <f>IF(EB207=0,IF($B207&gt;=$DK$14*EA207,1,0),IF($B207&lt;EA207*$DK$16,0,1))</f>
        <v>1</v>
      </c>
      <c r="EC208" s="23">
        <f t="shared" si="408"/>
        <v>0.15201662741227784</v>
      </c>
      <c r="ED208" s="27">
        <f t="shared" si="409"/>
        <v>7.2844038901486332</v>
      </c>
      <c r="EE208" s="27">
        <f t="shared" ca="1" si="323"/>
        <v>0</v>
      </c>
      <c r="EF208" s="43">
        <f t="shared" ca="1" si="324"/>
        <v>0</v>
      </c>
      <c r="EG208" s="25">
        <f t="shared" si="352"/>
        <v>400.79617399999995</v>
      </c>
      <c r="EH208" s="34">
        <f t="shared" si="410"/>
        <v>1</v>
      </c>
      <c r="EI208" s="23">
        <f t="shared" si="411"/>
        <v>0.15201662741227784</v>
      </c>
      <c r="EJ208" s="27">
        <f t="shared" si="412"/>
        <v>5.9334538752010797</v>
      </c>
      <c r="EK208" s="27">
        <f t="shared" ca="1" si="325"/>
        <v>0</v>
      </c>
      <c r="EL208" s="43">
        <f t="shared" ca="1" si="326"/>
        <v>0</v>
      </c>
      <c r="EM208" s="47"/>
      <c r="EN208" s="47"/>
      <c r="EO208" s="47"/>
      <c r="EP208" s="47"/>
      <c r="EQ208" s="47"/>
      <c r="ER208" s="47"/>
      <c r="ES208" s="47"/>
      <c r="ET208" s="47"/>
      <c r="EU208" s="47"/>
      <c r="EV208" s="47"/>
      <c r="EW208" s="47"/>
      <c r="EX208" s="47"/>
      <c r="EY208" s="47"/>
      <c r="EZ208" s="47"/>
      <c r="FA208" s="25">
        <f t="shared" si="353"/>
        <v>400.79617399999995</v>
      </c>
      <c r="FB208" s="26">
        <f t="shared" si="413"/>
        <v>1</v>
      </c>
      <c r="FC208" s="23">
        <f t="shared" si="414"/>
        <v>0.15201662741227784</v>
      </c>
      <c r="FD208" s="27">
        <f t="shared" si="415"/>
        <v>5.7127170426763021</v>
      </c>
      <c r="FE208" s="27">
        <f t="shared" ca="1" si="327"/>
        <v>0</v>
      </c>
      <c r="FF208" s="43">
        <f t="shared" ca="1" si="328"/>
        <v>0</v>
      </c>
      <c r="FG208" s="25">
        <f t="shared" si="354"/>
        <v>400.79617399999995</v>
      </c>
      <c r="FH208" s="26">
        <f t="shared" si="416"/>
        <v>1</v>
      </c>
      <c r="FI208" s="23">
        <f t="shared" si="417"/>
        <v>0.15201662741227784</v>
      </c>
      <c r="FJ208" s="27">
        <f t="shared" si="418"/>
        <v>6.2623003786273239</v>
      </c>
      <c r="FK208" s="27">
        <f t="shared" ca="1" si="329"/>
        <v>0</v>
      </c>
      <c r="FL208" s="43">
        <f t="shared" ca="1" si="330"/>
        <v>0</v>
      </c>
      <c r="FM208" s="47"/>
      <c r="FN208" s="47"/>
    </row>
    <row r="209" spans="1:170" x14ac:dyDescent="0.2">
      <c r="A209" s="30">
        <v>31016</v>
      </c>
      <c r="B209" s="34">
        <v>531.06221000000005</v>
      </c>
      <c r="C209" s="23">
        <v>1.5836768725148165E-2</v>
      </c>
      <c r="D209" s="24">
        <f t="shared" si="282"/>
        <v>-2.8045953509105215E-2</v>
      </c>
      <c r="E209" s="25" t="e">
        <f>#N/A</f>
        <v>#N/A</v>
      </c>
      <c r="F209" s="26">
        <v>1</v>
      </c>
      <c r="G209" s="23">
        <f t="shared" si="355"/>
        <v>-2.8045953509105215E-2</v>
      </c>
      <c r="H209" s="27">
        <f t="shared" si="356"/>
        <v>6.0358884162024804</v>
      </c>
      <c r="I209" s="27">
        <f t="shared" ca="1" si="283"/>
        <v>-2.8045953509105215E-2</v>
      </c>
      <c r="J209" s="43">
        <f t="shared" ca="1" si="284"/>
        <v>0</v>
      </c>
      <c r="K209" s="25" t="e">
        <f>#N/A</f>
        <v>#N/A</v>
      </c>
      <c r="L209" s="26">
        <v>0</v>
      </c>
      <c r="M209" s="23">
        <f t="shared" si="357"/>
        <v>1.5836768725148165E-2</v>
      </c>
      <c r="N209" s="27">
        <f t="shared" si="358"/>
        <v>2.8266686206690856</v>
      </c>
      <c r="O209" s="27">
        <f t="shared" ca="1" si="285"/>
        <v>0</v>
      </c>
      <c r="P209" s="43">
        <f t="shared" ca="1" si="286"/>
        <v>0</v>
      </c>
      <c r="Q209" s="25">
        <f t="shared" si="331"/>
        <v>418.20643000000001</v>
      </c>
      <c r="R209" s="26">
        <f t="shared" si="359"/>
        <v>1</v>
      </c>
      <c r="S209" s="23">
        <f t="shared" si="360"/>
        <v>-2.8045953509105215E-2</v>
      </c>
      <c r="T209" s="27">
        <f t="shared" si="361"/>
        <v>7.0445670173106647</v>
      </c>
      <c r="U209" s="27">
        <f t="shared" ca="1" si="287"/>
        <v>-2.8045953509105215E-2</v>
      </c>
      <c r="V209" s="43">
        <f t="shared" ca="1" si="288"/>
        <v>0</v>
      </c>
      <c r="W209" s="25">
        <f t="shared" si="332"/>
        <v>538.72416999999996</v>
      </c>
      <c r="X209" s="26">
        <f t="shared" si="362"/>
        <v>1</v>
      </c>
      <c r="Y209" s="23">
        <f t="shared" si="363"/>
        <v>-2.8045953509105215E-2</v>
      </c>
      <c r="Z209" s="27">
        <f t="shared" si="364"/>
        <v>4.1116104071958075</v>
      </c>
      <c r="AA209" s="27">
        <f t="shared" ca="1" si="289"/>
        <v>-2.8045953509105326E-2</v>
      </c>
      <c r="AB209" s="43">
        <f t="shared" ca="1" si="290"/>
        <v>0</v>
      </c>
      <c r="AC209" s="25">
        <f t="shared" si="333"/>
        <v>485.179374</v>
      </c>
      <c r="AD209" s="26">
        <f t="shared" si="365"/>
        <v>1</v>
      </c>
      <c r="AE209" s="23">
        <f t="shared" si="366"/>
        <v>-2.8045953509105215E-2</v>
      </c>
      <c r="AF209" s="27">
        <f t="shared" si="367"/>
        <v>3.576140490876436</v>
      </c>
      <c r="AG209" s="27">
        <f t="shared" ca="1" si="291"/>
        <v>-2.8045953509105215E-2</v>
      </c>
      <c r="AH209" s="43">
        <f t="shared" ca="1" si="292"/>
        <v>0</v>
      </c>
      <c r="AI209" s="25">
        <f t="shared" si="334"/>
        <v>418.20643000000001</v>
      </c>
      <c r="AJ209" s="26">
        <f t="shared" si="368"/>
        <v>1</v>
      </c>
      <c r="AK209" s="23">
        <f t="shared" si="369"/>
        <v>-2.8045953509105215E-2</v>
      </c>
      <c r="AL209" s="27">
        <f t="shared" si="370"/>
        <v>7.0445670173106647</v>
      </c>
      <c r="AM209" s="27">
        <f t="shared" ca="1" si="293"/>
        <v>-2.8045953509105215E-2</v>
      </c>
      <c r="AN209" s="43">
        <f t="shared" ca="1" si="294"/>
        <v>0</v>
      </c>
      <c r="AO209" s="25">
        <f t="shared" si="335"/>
        <v>418.20643000000001</v>
      </c>
      <c r="AP209" s="34">
        <f t="shared" si="371"/>
        <v>1</v>
      </c>
      <c r="AQ209" s="23">
        <f t="shared" si="372"/>
        <v>-2.8045953509105215E-2</v>
      </c>
      <c r="AR209" s="27">
        <f t="shared" si="373"/>
        <v>4.7535971116034093</v>
      </c>
      <c r="AS209" s="27">
        <f t="shared" ca="1" si="295"/>
        <v>-2.8045953509105215E-2</v>
      </c>
      <c r="AT209" s="43">
        <f t="shared" ca="1" si="296"/>
        <v>0</v>
      </c>
      <c r="AU209" s="25">
        <f t="shared" si="336"/>
        <v>485.179374</v>
      </c>
      <c r="AV209" s="26">
        <f t="shared" si="374"/>
        <v>1</v>
      </c>
      <c r="AW209" s="23">
        <f t="shared" si="375"/>
        <v>-2.8045953509105215E-2</v>
      </c>
      <c r="AX209" s="27">
        <f t="shared" si="376"/>
        <v>4.1941541735450825</v>
      </c>
      <c r="AY209" s="27">
        <f t="shared" ca="1" si="297"/>
        <v>-2.8045953509105104E-2</v>
      </c>
      <c r="AZ209" s="43">
        <f t="shared" ca="1" si="298"/>
        <v>0</v>
      </c>
      <c r="BA209" s="25">
        <f t="shared" si="337"/>
        <v>485.179374</v>
      </c>
      <c r="BB209" s="26">
        <f t="shared" si="377"/>
        <v>1</v>
      </c>
      <c r="BC209" s="23">
        <f t="shared" si="378"/>
        <v>-2.8045953509105215E-2</v>
      </c>
      <c r="BD209" s="27">
        <f t="shared" si="379"/>
        <v>6.9130901778858993</v>
      </c>
      <c r="BE209" s="27">
        <f t="shared" ca="1" si="299"/>
        <v>-2.8045953509105215E-2</v>
      </c>
      <c r="BF209" s="43">
        <f t="shared" ca="1" si="300"/>
        <v>0</v>
      </c>
      <c r="BG209" s="25">
        <f t="shared" si="338"/>
        <v>418.20643000000001</v>
      </c>
      <c r="BH209" s="26">
        <f t="shared" si="380"/>
        <v>1</v>
      </c>
      <c r="BI209" s="23">
        <f t="shared" si="381"/>
        <v>-2.8045953509105215E-2</v>
      </c>
      <c r="BJ209" s="27">
        <f t="shared" si="382"/>
        <v>7.7176999672508977</v>
      </c>
      <c r="BK209" s="27">
        <f t="shared" ca="1" si="301"/>
        <v>-2.8045953509105215E-2</v>
      </c>
      <c r="BL209" s="43">
        <f t="shared" ca="1" si="302"/>
        <v>0</v>
      </c>
      <c r="BM209" s="25">
        <f t="shared" si="339"/>
        <v>465.12703000000005</v>
      </c>
      <c r="BN209" s="26">
        <f t="shared" si="383"/>
        <v>1</v>
      </c>
      <c r="BO209" s="23">
        <f t="shared" si="384"/>
        <v>-2.8045953509105215E-2</v>
      </c>
      <c r="BP209" s="27">
        <f t="shared" si="385"/>
        <v>7.9809294009414407</v>
      </c>
      <c r="BQ209" s="27">
        <f t="shared" ca="1" si="303"/>
        <v>-2.8045953509105215E-2</v>
      </c>
      <c r="BR209" s="43">
        <f t="shared" ca="1" si="304"/>
        <v>0</v>
      </c>
      <c r="BS209" s="25">
        <f t="shared" si="340"/>
        <v>418.20643000000001</v>
      </c>
      <c r="BT209" s="34">
        <f t="shared" si="386"/>
        <v>1</v>
      </c>
      <c r="BU209" s="23">
        <f t="shared" si="387"/>
        <v>-2.8045953509105215E-2</v>
      </c>
      <c r="BV209" s="27">
        <f t="shared" si="388"/>
        <v>6.5491562450887182</v>
      </c>
      <c r="BW209" s="27">
        <f t="shared" ca="1" si="305"/>
        <v>-2.8045953509105215E-2</v>
      </c>
      <c r="BX209" s="43">
        <f t="shared" ca="1" si="306"/>
        <v>0</v>
      </c>
      <c r="BY209" s="25">
        <f t="shared" si="341"/>
        <v>538.72416999999996</v>
      </c>
      <c r="BZ209" s="50">
        <f>IF($B208&gt;=BY208,MIN(1,1/$CA$15+BZ208),0)</f>
        <v>1</v>
      </c>
      <c r="CA209" s="23">
        <f t="shared" si="389"/>
        <v>-2.8045953509105215E-2</v>
      </c>
      <c r="CB209" s="27">
        <f t="shared" si="390"/>
        <v>3.1002955648716948</v>
      </c>
      <c r="CC209" s="27">
        <f t="shared" ca="1" si="307"/>
        <v>-2.8045953509105215E-2</v>
      </c>
      <c r="CD209" s="43">
        <f t="shared" ca="1" si="308"/>
        <v>0</v>
      </c>
      <c r="CE209" s="25">
        <f t="shared" si="342"/>
        <v>485.179374</v>
      </c>
      <c r="CF209" s="34">
        <f>IF($B208&gt;=CE208,MIN(1,1/$CA$15+CF208),0)</f>
        <v>1</v>
      </c>
      <c r="CG209" s="23">
        <f t="shared" si="391"/>
        <v>-2.8045953509105215E-2</v>
      </c>
      <c r="CH209" s="27">
        <f t="shared" si="392"/>
        <v>3.0809260010670863</v>
      </c>
      <c r="CI209" s="27">
        <f t="shared" ca="1" si="309"/>
        <v>-2.8045953509105215E-2</v>
      </c>
      <c r="CJ209" s="43">
        <f t="shared" ca="1" si="310"/>
        <v>0</v>
      </c>
      <c r="CK209" s="25">
        <f t="shared" si="343"/>
        <v>418.20643000000001</v>
      </c>
      <c r="CL209" s="34">
        <f>IF($B208&gt;=CK208,MIN(1,1/$CA$15+CL208),0)</f>
        <v>1</v>
      </c>
      <c r="CM209" s="23">
        <f t="shared" si="393"/>
        <v>-2.8045953509105215E-2</v>
      </c>
      <c r="CN209" s="27">
        <f t="shared" si="394"/>
        <v>6.3394319085966648</v>
      </c>
      <c r="CO209" s="27">
        <f t="shared" ca="1" si="311"/>
        <v>-2.8045953509105104E-2</v>
      </c>
      <c r="CP209" s="43">
        <f t="shared" ca="1" si="312"/>
        <v>0</v>
      </c>
      <c r="CQ209" s="25">
        <f t="shared" si="344"/>
        <v>363.77213400000005</v>
      </c>
      <c r="CR209" s="34">
        <f>IF($B208&gt;=CQ208,MIN(1,1/$CA$15+CR208),0)</f>
        <v>1</v>
      </c>
      <c r="CS209" s="23">
        <f t="shared" si="395"/>
        <v>-2.8045953509105215E-2</v>
      </c>
      <c r="CT209" s="27">
        <f t="shared" si="396"/>
        <v>6.6085441978945081</v>
      </c>
      <c r="CU209" s="27">
        <f t="shared" ca="1" si="313"/>
        <v>-2.8045953509105215E-2</v>
      </c>
      <c r="CV209" s="43">
        <f t="shared" ca="1" si="314"/>
        <v>0</v>
      </c>
      <c r="CW209" s="25">
        <f t="shared" si="345"/>
        <v>418.20643000000001</v>
      </c>
      <c r="CX209" s="34">
        <f t="shared" si="397"/>
        <v>1</v>
      </c>
      <c r="CY209" s="23">
        <f t="shared" si="398"/>
        <v>-2.8045953509105215E-2</v>
      </c>
      <c r="CZ209" s="27">
        <f t="shared" si="399"/>
        <v>4.5480239921230972</v>
      </c>
      <c r="DA209" s="27">
        <f t="shared" ca="1" si="315"/>
        <v>-2.8045953509105215E-2</v>
      </c>
      <c r="DB209" s="43">
        <f t="shared" ca="1" si="316"/>
        <v>0</v>
      </c>
      <c r="DC209" s="25">
        <f t="shared" si="346"/>
        <v>418.20643000000001</v>
      </c>
      <c r="DD209" s="34">
        <f t="shared" si="347"/>
        <v>1</v>
      </c>
      <c r="DE209" s="23">
        <f t="shared" si="400"/>
        <v>-2.8045953509105215E-2</v>
      </c>
      <c r="DF209" s="27">
        <f t="shared" si="401"/>
        <v>5.2313177654534195</v>
      </c>
      <c r="DG209" s="27">
        <f t="shared" ca="1" si="280"/>
        <v>-2.8045953509105215E-2</v>
      </c>
      <c r="DH209" s="43">
        <f t="shared" ca="1" si="281"/>
        <v>0</v>
      </c>
      <c r="DI209" s="25">
        <f t="shared" si="348"/>
        <v>538.72416999999996</v>
      </c>
      <c r="DJ209" s="26">
        <f>IF(DJ208=0,IF($B208&gt;=$DK$14*DI208,1,0),IF($B208&lt;DI208*$DK$16,0,1))</f>
        <v>1</v>
      </c>
      <c r="DK209" s="23">
        <f t="shared" si="402"/>
        <v>-2.8045953509105215E-2</v>
      </c>
      <c r="DL209" s="27">
        <f t="shared" si="403"/>
        <v>5.5765022167249718</v>
      </c>
      <c r="DM209" s="27">
        <f t="shared" ca="1" si="317"/>
        <v>-2.8045953509105104E-2</v>
      </c>
      <c r="DN209" s="43">
        <f t="shared" ca="1" si="318"/>
        <v>0</v>
      </c>
      <c r="DO209" s="25">
        <f t="shared" si="349"/>
        <v>485.179374</v>
      </c>
      <c r="DP209" s="26">
        <f>IF(DP208=0,IF($B208&gt;=$DK$14*DO208,1,0),IF($B208&lt;DO208*$DK$16,0,1))</f>
        <v>1</v>
      </c>
      <c r="DQ209" s="23">
        <f t="shared" si="404"/>
        <v>-2.8045953509105215E-2</v>
      </c>
      <c r="DR209" s="27">
        <f t="shared" si="405"/>
        <v>3.9818830233587033</v>
      </c>
      <c r="DS209" s="27">
        <f t="shared" ca="1" si="319"/>
        <v>-2.8045953509105215E-2</v>
      </c>
      <c r="DT209" s="43">
        <f t="shared" ca="1" si="320"/>
        <v>0</v>
      </c>
      <c r="DU209" s="25">
        <f t="shared" si="350"/>
        <v>418.20643000000001</v>
      </c>
      <c r="DV209" s="26">
        <f>IF(DV208=0,IF($B208&gt;=$DK$14*DU208,1,0),IF($B208&lt;DU208*$DK$16,0,1))</f>
        <v>1</v>
      </c>
      <c r="DW209" s="23">
        <f t="shared" si="406"/>
        <v>-2.8045953509105215E-2</v>
      </c>
      <c r="DX209" s="27">
        <f t="shared" si="407"/>
        <v>6.6768519982813057</v>
      </c>
      <c r="DY209" s="27">
        <f t="shared" ca="1" si="321"/>
        <v>-2.8045953509105215E-2</v>
      </c>
      <c r="DZ209" s="43">
        <f t="shared" ca="1" si="322"/>
        <v>0</v>
      </c>
      <c r="EA209" s="25">
        <f t="shared" si="351"/>
        <v>363.77213400000005</v>
      </c>
      <c r="EB209" s="26">
        <f>IF(EB208=0,IF($B208&gt;=$DK$14*EA208,1,0),IF($B208&lt;EA208*$DK$16,0,1))</f>
        <v>1</v>
      </c>
      <c r="EC209" s="23">
        <f t="shared" si="408"/>
        <v>-2.8045953509105215E-2</v>
      </c>
      <c r="ED209" s="27">
        <f t="shared" si="409"/>
        <v>7.0801058373039796</v>
      </c>
      <c r="EE209" s="27">
        <f t="shared" ca="1" si="323"/>
        <v>-2.8045953509105215E-2</v>
      </c>
      <c r="EF209" s="43">
        <f t="shared" ca="1" si="324"/>
        <v>0</v>
      </c>
      <c r="EG209" s="25">
        <f t="shared" si="352"/>
        <v>418.20643000000001</v>
      </c>
      <c r="EH209" s="34">
        <f t="shared" si="410"/>
        <v>1</v>
      </c>
      <c r="EI209" s="23">
        <f t="shared" si="411"/>
        <v>-2.8045953509105215E-2</v>
      </c>
      <c r="EJ209" s="27">
        <f t="shared" si="412"/>
        <v>5.7670445036687701</v>
      </c>
      <c r="EK209" s="27">
        <f t="shared" ca="1" si="325"/>
        <v>-2.8045953509105215E-2</v>
      </c>
      <c r="EL209" s="43">
        <f t="shared" ca="1" si="326"/>
        <v>0</v>
      </c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25">
        <f t="shared" si="353"/>
        <v>418.20643000000001</v>
      </c>
      <c r="FB209" s="26">
        <f t="shared" si="413"/>
        <v>1</v>
      </c>
      <c r="FC209" s="23">
        <f t="shared" si="414"/>
        <v>-2.8045953509105215E-2</v>
      </c>
      <c r="FD209" s="27">
        <f t="shared" si="415"/>
        <v>5.5524984460867293</v>
      </c>
      <c r="FE209" s="27">
        <f t="shared" ca="1" si="327"/>
        <v>-2.8045953509105215E-2</v>
      </c>
      <c r="FF209" s="43">
        <f t="shared" ca="1" si="328"/>
        <v>0</v>
      </c>
      <c r="FG209" s="25">
        <f t="shared" si="354"/>
        <v>418.20643000000001</v>
      </c>
      <c r="FH209" s="26">
        <f t="shared" si="416"/>
        <v>1</v>
      </c>
      <c r="FI209" s="23">
        <f t="shared" si="417"/>
        <v>-2.8045953509105215E-2</v>
      </c>
      <c r="FJ209" s="27">
        <f t="shared" si="418"/>
        <v>6.0866681933482898</v>
      </c>
      <c r="FK209" s="27">
        <f t="shared" ca="1" si="329"/>
        <v>-2.8045953509105215E-2</v>
      </c>
      <c r="FL209" s="43">
        <f t="shared" ca="1" si="330"/>
        <v>0</v>
      </c>
      <c r="FM209" s="47"/>
      <c r="FN209" s="47"/>
    </row>
    <row r="210" spans="1:170" x14ac:dyDescent="0.2">
      <c r="A210" s="30">
        <v>31047</v>
      </c>
      <c r="B210" s="34">
        <v>580.30989</v>
      </c>
      <c r="C210" s="23">
        <v>1.5836768725148165E-2</v>
      </c>
      <c r="D210" s="24">
        <f t="shared" si="282"/>
        <v>9.2734295667545208E-2</v>
      </c>
      <c r="E210" s="25" t="e">
        <f>#N/A</f>
        <v>#N/A</v>
      </c>
      <c r="F210" s="26">
        <v>1</v>
      </c>
      <c r="G210" s="23">
        <f t="shared" si="355"/>
        <v>9.2734295667545208E-2</v>
      </c>
      <c r="H210" s="27">
        <f t="shared" si="356"/>
        <v>6.5956222772069122</v>
      </c>
      <c r="I210" s="27">
        <f t="shared" ca="1" si="283"/>
        <v>0</v>
      </c>
      <c r="J210" s="43">
        <f t="shared" ca="1" si="284"/>
        <v>0</v>
      </c>
      <c r="K210" s="25" t="e">
        <f>#N/A</f>
        <v>#N/A</v>
      </c>
      <c r="L210" s="26">
        <v>0</v>
      </c>
      <c r="M210" s="23">
        <f t="shared" si="357"/>
        <v>1.5836768725148165E-2</v>
      </c>
      <c r="N210" s="27">
        <f t="shared" si="358"/>
        <v>2.8714339178772557</v>
      </c>
      <c r="O210" s="27">
        <f t="shared" ca="1" si="285"/>
        <v>0</v>
      </c>
      <c r="P210" s="43">
        <f t="shared" ca="1" si="286"/>
        <v>0</v>
      </c>
      <c r="Q210" s="25">
        <f t="shared" si="331"/>
        <v>443.17623299999997</v>
      </c>
      <c r="R210" s="26">
        <f t="shared" si="359"/>
        <v>1</v>
      </c>
      <c r="S210" s="23">
        <f t="shared" si="360"/>
        <v>9.2734295667545208E-2</v>
      </c>
      <c r="T210" s="27">
        <f t="shared" si="361"/>
        <v>7.6978399779437892</v>
      </c>
      <c r="U210" s="27">
        <f t="shared" ca="1" si="287"/>
        <v>0</v>
      </c>
      <c r="V210" s="43">
        <f t="shared" ca="1" si="288"/>
        <v>0</v>
      </c>
      <c r="W210" s="25">
        <f t="shared" si="332"/>
        <v>555.68605000000002</v>
      </c>
      <c r="X210" s="26">
        <f t="shared" si="362"/>
        <v>0</v>
      </c>
      <c r="Y210" s="23">
        <f t="shared" si="363"/>
        <v>1.5836768725148165E-2</v>
      </c>
      <c r="Z210" s="27">
        <f t="shared" si="364"/>
        <v>4.1767250303024799</v>
      </c>
      <c r="AA210" s="27">
        <f t="shared" ca="1" si="289"/>
        <v>-1.2653342063357109E-2</v>
      </c>
      <c r="AB210" s="43">
        <f t="shared" ca="1" si="290"/>
        <v>0</v>
      </c>
      <c r="AC210" s="25">
        <f t="shared" si="333"/>
        <v>516.029448</v>
      </c>
      <c r="AD210" s="26">
        <f t="shared" si="365"/>
        <v>1</v>
      </c>
      <c r="AE210" s="23">
        <f t="shared" si="366"/>
        <v>9.2734295667545208E-2</v>
      </c>
      <c r="AF210" s="27">
        <f t="shared" si="367"/>
        <v>3.9077713605060516</v>
      </c>
      <c r="AG210" s="27">
        <f t="shared" ca="1" si="291"/>
        <v>0</v>
      </c>
      <c r="AH210" s="43">
        <f t="shared" ca="1" si="292"/>
        <v>0</v>
      </c>
      <c r="AI210" s="25">
        <f t="shared" si="334"/>
        <v>443.17623299999997</v>
      </c>
      <c r="AJ210" s="26">
        <f t="shared" si="368"/>
        <v>1</v>
      </c>
      <c r="AK210" s="23">
        <f t="shared" si="369"/>
        <v>9.2734295667545208E-2</v>
      </c>
      <c r="AL210" s="27">
        <f t="shared" si="370"/>
        <v>7.6978399779437892</v>
      </c>
      <c r="AM210" s="27">
        <f t="shared" ca="1" si="293"/>
        <v>0</v>
      </c>
      <c r="AN210" s="43">
        <f t="shared" ca="1" si="294"/>
        <v>0</v>
      </c>
      <c r="AO210" s="25">
        <f t="shared" si="335"/>
        <v>443.17623299999997</v>
      </c>
      <c r="AP210" s="34">
        <f t="shared" si="371"/>
        <v>0.66666666666666663</v>
      </c>
      <c r="AQ210" s="23">
        <f t="shared" si="372"/>
        <v>6.7101786686746198E-2</v>
      </c>
      <c r="AR210" s="27">
        <f t="shared" si="373"/>
        <v>5.0725719709809542</v>
      </c>
      <c r="AS210" s="27">
        <f t="shared" ca="1" si="295"/>
        <v>0</v>
      </c>
      <c r="AT210" s="43">
        <f t="shared" ca="1" si="296"/>
        <v>0</v>
      </c>
      <c r="AU210" s="25">
        <f t="shared" si="336"/>
        <v>516.029448</v>
      </c>
      <c r="AV210" s="26">
        <f t="shared" si="374"/>
        <v>1</v>
      </c>
      <c r="AW210" s="23">
        <f t="shared" si="375"/>
        <v>9.2734295667545208E-2</v>
      </c>
      <c r="AX210" s="27">
        <f t="shared" si="376"/>
        <v>4.5830961067498812</v>
      </c>
      <c r="AY210" s="27">
        <f t="shared" ca="1" si="297"/>
        <v>0</v>
      </c>
      <c r="AZ210" s="43">
        <f t="shared" ca="1" si="298"/>
        <v>0</v>
      </c>
      <c r="BA210" s="25">
        <f t="shared" si="337"/>
        <v>516.029448</v>
      </c>
      <c r="BB210" s="26">
        <f t="shared" si="377"/>
        <v>1</v>
      </c>
      <c r="BC210" s="23">
        <f t="shared" si="378"/>
        <v>9.2734295667545208E-2</v>
      </c>
      <c r="BD210" s="27">
        <f t="shared" si="379"/>
        <v>7.5541707264183726</v>
      </c>
      <c r="BE210" s="27">
        <f t="shared" ca="1" si="299"/>
        <v>0</v>
      </c>
      <c r="BF210" s="43">
        <f t="shared" ca="1" si="300"/>
        <v>0</v>
      </c>
      <c r="BG210" s="25">
        <f t="shared" si="338"/>
        <v>443.17623299999997</v>
      </c>
      <c r="BH210" s="26">
        <f t="shared" si="380"/>
        <v>1</v>
      </c>
      <c r="BI210" s="23">
        <f t="shared" si="381"/>
        <v>9.2734295667545208E-2</v>
      </c>
      <c r="BJ210" s="27">
        <f t="shared" si="382"/>
        <v>8.4333954378873468</v>
      </c>
      <c r="BK210" s="27">
        <f t="shared" ca="1" si="301"/>
        <v>0</v>
      </c>
      <c r="BL210" s="43">
        <f t="shared" ca="1" si="302"/>
        <v>0</v>
      </c>
      <c r="BM210" s="25">
        <f t="shared" si="339"/>
        <v>501.03446000000002</v>
      </c>
      <c r="BN210" s="26">
        <f t="shared" si="383"/>
        <v>1</v>
      </c>
      <c r="BO210" s="23">
        <f t="shared" si="384"/>
        <v>9.2734295667545208E-2</v>
      </c>
      <c r="BP210" s="27">
        <f t="shared" si="385"/>
        <v>8.7210352677101479</v>
      </c>
      <c r="BQ210" s="27">
        <f t="shared" ca="1" si="303"/>
        <v>0</v>
      </c>
      <c r="BR210" s="43">
        <f t="shared" ca="1" si="304"/>
        <v>0</v>
      </c>
      <c r="BS210" s="25">
        <f t="shared" si="340"/>
        <v>443.17623299999997</v>
      </c>
      <c r="BT210" s="34">
        <f t="shared" si="386"/>
        <v>1</v>
      </c>
      <c r="BU210" s="23">
        <f t="shared" si="387"/>
        <v>9.2734295667545208E-2</v>
      </c>
      <c r="BV210" s="27">
        <f t="shared" si="388"/>
        <v>7.1564876366937256</v>
      </c>
      <c r="BW210" s="27">
        <f t="shared" ca="1" si="305"/>
        <v>0</v>
      </c>
      <c r="BX210" s="43">
        <f t="shared" ca="1" si="306"/>
        <v>0</v>
      </c>
      <c r="BY210" s="25">
        <f t="shared" si="341"/>
        <v>555.68605000000002</v>
      </c>
      <c r="BZ210" s="50">
        <f>IF($B209&gt;=BY209,MIN(1,1/$CA$15+BZ209),0)</f>
        <v>0</v>
      </c>
      <c r="CA210" s="23">
        <f t="shared" si="389"/>
        <v>1.5836768725148165E-2</v>
      </c>
      <c r="CB210" s="27">
        <f t="shared" si="390"/>
        <v>3.1493942287121706</v>
      </c>
      <c r="CC210" s="27">
        <f t="shared" ca="1" si="307"/>
        <v>-1.2653342063356998E-2</v>
      </c>
      <c r="CD210" s="43">
        <f t="shared" ca="1" si="308"/>
        <v>0</v>
      </c>
      <c r="CE210" s="25">
        <f t="shared" si="342"/>
        <v>516.029448</v>
      </c>
      <c r="CF210" s="34">
        <f>IF($B209&gt;=CE209,MIN(1,1/$CA$15+CF209),0)</f>
        <v>1</v>
      </c>
      <c r="CG210" s="23">
        <f t="shared" si="391"/>
        <v>9.2734295667545208E-2</v>
      </c>
      <c r="CH210" s="27">
        <f t="shared" si="392"/>
        <v>3.3666335037798691</v>
      </c>
      <c r="CI210" s="27">
        <f t="shared" ca="1" si="309"/>
        <v>0</v>
      </c>
      <c r="CJ210" s="43">
        <f t="shared" ca="1" si="310"/>
        <v>0</v>
      </c>
      <c r="CK210" s="25">
        <f t="shared" si="343"/>
        <v>443.17623299999997</v>
      </c>
      <c r="CL210" s="34">
        <f>IF($B209&gt;=CK209,MIN(1,1/$CA$15+CL209),0)</f>
        <v>1</v>
      </c>
      <c r="CM210" s="23">
        <f t="shared" si="393"/>
        <v>9.2734295667545208E-2</v>
      </c>
      <c r="CN210" s="27">
        <f t="shared" si="394"/>
        <v>6.9273146615727388</v>
      </c>
      <c r="CO210" s="27">
        <f t="shared" ca="1" si="311"/>
        <v>0</v>
      </c>
      <c r="CP210" s="43">
        <f t="shared" ca="1" si="312"/>
        <v>0</v>
      </c>
      <c r="CQ210" s="25">
        <f t="shared" si="344"/>
        <v>378.39031199999999</v>
      </c>
      <c r="CR210" s="34">
        <f>IF($B209&gt;=CQ209,MIN(1,1/$CA$15+CR209),0)</f>
        <v>1</v>
      </c>
      <c r="CS210" s="23">
        <f t="shared" si="395"/>
        <v>9.2734295667545208E-2</v>
      </c>
      <c r="CT210" s="27">
        <f t="shared" si="396"/>
        <v>7.2213828894740981</v>
      </c>
      <c r="CU210" s="27">
        <f t="shared" ca="1" si="313"/>
        <v>0</v>
      </c>
      <c r="CV210" s="43">
        <f t="shared" ca="1" si="314"/>
        <v>0</v>
      </c>
      <c r="CW210" s="25">
        <f t="shared" si="345"/>
        <v>443.17623299999997</v>
      </c>
      <c r="CX210" s="34">
        <f t="shared" si="397"/>
        <v>0.75</v>
      </c>
      <c r="CY210" s="23">
        <f t="shared" si="398"/>
        <v>7.3509913931945947E-2</v>
      </c>
      <c r="CZ210" s="27">
        <f t="shared" si="399"/>
        <v>4.8823488443444916</v>
      </c>
      <c r="DA210" s="27">
        <f t="shared" ca="1" si="315"/>
        <v>0</v>
      </c>
      <c r="DB210" s="43">
        <f t="shared" ca="1" si="316"/>
        <v>0</v>
      </c>
      <c r="DC210" s="25">
        <f t="shared" si="346"/>
        <v>443.17623299999997</v>
      </c>
      <c r="DD210" s="34">
        <f t="shared" si="347"/>
        <v>0.83333333333333326</v>
      </c>
      <c r="DE210" s="23">
        <f t="shared" si="400"/>
        <v>7.7781998762079127E-2</v>
      </c>
      <c r="DF210" s="27">
        <f t="shared" si="401"/>
        <v>5.6382201174099604</v>
      </c>
      <c r="DG210" s="27">
        <f t="shared" ca="1" si="280"/>
        <v>0</v>
      </c>
      <c r="DH210" s="43">
        <f t="shared" ca="1" si="281"/>
        <v>0</v>
      </c>
      <c r="DI210" s="25">
        <f t="shared" si="348"/>
        <v>555.68605000000002</v>
      </c>
      <c r="DJ210" s="26">
        <f>IF(DJ209=0,IF($B209&gt;=$DK$14*DI209,1,0),IF($B209&lt;DI209*$DK$16,0,1))</f>
        <v>0</v>
      </c>
      <c r="DK210" s="23">
        <f t="shared" si="402"/>
        <v>1.5836768725148165E-2</v>
      </c>
      <c r="DL210" s="27">
        <f t="shared" si="403"/>
        <v>5.6648159926265214</v>
      </c>
      <c r="DM210" s="27">
        <f t="shared" ca="1" si="317"/>
        <v>-1.2653342063356887E-2</v>
      </c>
      <c r="DN210" s="43">
        <f t="shared" ca="1" si="318"/>
        <v>0</v>
      </c>
      <c r="DO210" s="25">
        <f t="shared" si="349"/>
        <v>516.029448</v>
      </c>
      <c r="DP210" s="26">
        <f>IF(DP209=0,IF($B209&gt;=$DK$14*DO209,1,0),IF($B209&lt;DO209*$DK$16,0,1))</f>
        <v>1</v>
      </c>
      <c r="DQ210" s="23">
        <f t="shared" si="404"/>
        <v>9.2734295667545208E-2</v>
      </c>
      <c r="DR210" s="27">
        <f t="shared" si="405"/>
        <v>4.3511401409604282</v>
      </c>
      <c r="DS210" s="27">
        <f t="shared" ca="1" si="319"/>
        <v>0</v>
      </c>
      <c r="DT210" s="43">
        <f t="shared" ca="1" si="320"/>
        <v>0</v>
      </c>
      <c r="DU210" s="25">
        <f t="shared" si="350"/>
        <v>443.17623299999997</v>
      </c>
      <c r="DV210" s="26">
        <f>IF(DV209=0,IF($B209&gt;=$DK$14*DU209,1,0),IF($B209&lt;DU209*$DK$16,0,1))</f>
        <v>1</v>
      </c>
      <c r="DW210" s="23">
        <f t="shared" si="406"/>
        <v>9.2734295667545208E-2</v>
      </c>
      <c r="DX210" s="27">
        <f t="shared" si="407"/>
        <v>7.2960251656183646</v>
      </c>
      <c r="DY210" s="27">
        <f t="shared" ca="1" si="321"/>
        <v>0</v>
      </c>
      <c r="DZ210" s="43">
        <f t="shared" ca="1" si="322"/>
        <v>0</v>
      </c>
      <c r="EA210" s="25">
        <f t="shared" si="351"/>
        <v>378.39031199999999</v>
      </c>
      <c r="EB210" s="26">
        <f>IF(EB209=0,IF($B209&gt;=$DK$14*EA209,1,0),IF($B209&lt;EA209*$DK$16,0,1))</f>
        <v>1</v>
      </c>
      <c r="EC210" s="23">
        <f t="shared" si="408"/>
        <v>9.2734295667545208E-2</v>
      </c>
      <c r="ED210" s="27">
        <f t="shared" si="409"/>
        <v>7.7366744653780399</v>
      </c>
      <c r="EE210" s="27">
        <f t="shared" ca="1" si="323"/>
        <v>0</v>
      </c>
      <c r="EF210" s="43">
        <f t="shared" ca="1" si="324"/>
        <v>0</v>
      </c>
      <c r="EG210" s="25">
        <f t="shared" si="352"/>
        <v>443.17623299999997</v>
      </c>
      <c r="EH210" s="34">
        <f t="shared" si="410"/>
        <v>0.75</v>
      </c>
      <c r="EI210" s="23">
        <f t="shared" si="411"/>
        <v>7.3509913931945947E-2</v>
      </c>
      <c r="EJ210" s="27">
        <f t="shared" si="412"/>
        <v>6.1909794487751633</v>
      </c>
      <c r="EK210" s="27">
        <f t="shared" ca="1" si="325"/>
        <v>0</v>
      </c>
      <c r="EL210" s="43">
        <f t="shared" ca="1" si="326"/>
        <v>0</v>
      </c>
      <c r="EM210" s="47"/>
      <c r="EN210" s="47"/>
      <c r="EO210" s="47"/>
      <c r="EP210" s="47"/>
      <c r="EQ210" s="47"/>
      <c r="ER210" s="47"/>
      <c r="ES210" s="47"/>
      <c r="ET210" s="47"/>
      <c r="EU210" s="47"/>
      <c r="EV210" s="47"/>
      <c r="EW210" s="47"/>
      <c r="EX210" s="47"/>
      <c r="EY210" s="47"/>
      <c r="EZ210" s="47"/>
      <c r="FA210" s="25">
        <f t="shared" si="353"/>
        <v>443.17623299999997</v>
      </c>
      <c r="FB210" s="26">
        <f t="shared" si="413"/>
        <v>1</v>
      </c>
      <c r="FC210" s="23">
        <f t="shared" si="414"/>
        <v>9.2734295667545208E-2</v>
      </c>
      <c r="FD210" s="27">
        <f t="shared" si="415"/>
        <v>6.0674054786797216</v>
      </c>
      <c r="FE210" s="27">
        <f t="shared" ca="1" si="327"/>
        <v>0</v>
      </c>
      <c r="FF210" s="43">
        <f t="shared" ca="1" si="328"/>
        <v>0</v>
      </c>
      <c r="FG210" s="25">
        <f t="shared" si="354"/>
        <v>443.17623299999997</v>
      </c>
      <c r="FH210" s="26">
        <f t="shared" si="416"/>
        <v>1</v>
      </c>
      <c r="FI210" s="23">
        <f t="shared" si="417"/>
        <v>9.2734295667545208E-2</v>
      </c>
      <c r="FJ210" s="27">
        <f t="shared" si="418"/>
        <v>6.6511110812204937</v>
      </c>
      <c r="FK210" s="27">
        <f t="shared" ca="1" si="329"/>
        <v>0</v>
      </c>
      <c r="FL210" s="43">
        <f t="shared" ca="1" si="330"/>
        <v>0</v>
      </c>
      <c r="FM210" s="47"/>
      <c r="FN210" s="47"/>
    </row>
    <row r="211" spans="1:170" x14ac:dyDescent="0.2">
      <c r="A211" s="30">
        <v>31078</v>
      </c>
      <c r="B211" s="34">
        <v>609.18079</v>
      </c>
      <c r="C211" s="23">
        <v>1.6535182261663728E-2</v>
      </c>
      <c r="D211" s="24">
        <f t="shared" si="282"/>
        <v>4.9750832266532541E-2</v>
      </c>
      <c r="E211" s="25" t="e">
        <f>#N/A</f>
        <v>#N/A</v>
      </c>
      <c r="F211" s="26">
        <v>1</v>
      </c>
      <c r="G211" s="23">
        <f t="shared" si="355"/>
        <v>4.9750832266532541E-2</v>
      </c>
      <c r="H211" s="27">
        <f t="shared" si="356"/>
        <v>6.9237599748136383</v>
      </c>
      <c r="I211" s="27">
        <f t="shared" ca="1" si="283"/>
        <v>0</v>
      </c>
      <c r="J211" s="43">
        <f t="shared" ca="1" si="284"/>
        <v>0</v>
      </c>
      <c r="K211" s="25" t="e">
        <f>#N/A</f>
        <v>#N/A</v>
      </c>
      <c r="L211" s="26">
        <v>0</v>
      </c>
      <c r="M211" s="23">
        <f t="shared" si="357"/>
        <v>1.6535182261663728E-2</v>
      </c>
      <c r="N211" s="27">
        <f t="shared" si="358"/>
        <v>2.9189136010616794</v>
      </c>
      <c r="O211" s="27">
        <f t="shared" ca="1" si="285"/>
        <v>0</v>
      </c>
      <c r="P211" s="43">
        <f t="shared" ca="1" si="286"/>
        <v>0</v>
      </c>
      <c r="Q211" s="25">
        <f t="shared" si="331"/>
        <v>468.32692800000007</v>
      </c>
      <c r="R211" s="26">
        <f t="shared" si="359"/>
        <v>1</v>
      </c>
      <c r="S211" s="23">
        <f t="shared" si="360"/>
        <v>4.9750832266532541E-2</v>
      </c>
      <c r="T211" s="27">
        <f t="shared" si="361"/>
        <v>8.0808139235010792</v>
      </c>
      <c r="U211" s="27">
        <f t="shared" ca="1" si="287"/>
        <v>0</v>
      </c>
      <c r="V211" s="43">
        <f t="shared" ca="1" si="288"/>
        <v>0</v>
      </c>
      <c r="W211" s="25">
        <f t="shared" si="332"/>
        <v>594.74533999999994</v>
      </c>
      <c r="X211" s="26">
        <f t="shared" si="362"/>
        <v>1</v>
      </c>
      <c r="Y211" s="23">
        <f t="shared" si="363"/>
        <v>4.9750832266532541E-2</v>
      </c>
      <c r="Z211" s="27">
        <f t="shared" si="364"/>
        <v>4.3845205767084865</v>
      </c>
      <c r="AA211" s="27">
        <f t="shared" ca="1" si="289"/>
        <v>0</v>
      </c>
      <c r="AB211" s="43">
        <f t="shared" ca="1" si="290"/>
        <v>0</v>
      </c>
      <c r="AC211" s="25">
        <f t="shared" si="333"/>
        <v>548.245138</v>
      </c>
      <c r="AD211" s="26">
        <f t="shared" si="365"/>
        <v>1</v>
      </c>
      <c r="AE211" s="23">
        <f t="shared" si="366"/>
        <v>4.9750832266532541E-2</v>
      </c>
      <c r="AF211" s="27">
        <f t="shared" si="367"/>
        <v>4.1021862379985476</v>
      </c>
      <c r="AG211" s="27">
        <f t="shared" ca="1" si="291"/>
        <v>0</v>
      </c>
      <c r="AH211" s="43">
        <f t="shared" ca="1" si="292"/>
        <v>0</v>
      </c>
      <c r="AI211" s="25">
        <f t="shared" si="334"/>
        <v>468.32692800000007</v>
      </c>
      <c r="AJ211" s="26">
        <f t="shared" si="368"/>
        <v>1</v>
      </c>
      <c r="AK211" s="23">
        <f t="shared" si="369"/>
        <v>4.9750832266532541E-2</v>
      </c>
      <c r="AL211" s="27">
        <f t="shared" si="370"/>
        <v>8.0808139235010792</v>
      </c>
      <c r="AM211" s="27">
        <f t="shared" ca="1" si="293"/>
        <v>0</v>
      </c>
      <c r="AN211" s="43">
        <f t="shared" ca="1" si="294"/>
        <v>0</v>
      </c>
      <c r="AO211" s="25">
        <f t="shared" si="335"/>
        <v>468.32692800000007</v>
      </c>
      <c r="AP211" s="34">
        <f t="shared" si="371"/>
        <v>1</v>
      </c>
      <c r="AQ211" s="23">
        <f t="shared" si="372"/>
        <v>4.9750832266532541E-2</v>
      </c>
      <c r="AR211" s="27">
        <f t="shared" si="373"/>
        <v>5.3249366482691425</v>
      </c>
      <c r="AS211" s="27">
        <f t="shared" ca="1" si="295"/>
        <v>0</v>
      </c>
      <c r="AT211" s="43">
        <f t="shared" ca="1" si="296"/>
        <v>0</v>
      </c>
      <c r="AU211" s="25">
        <f t="shared" si="336"/>
        <v>548.245138</v>
      </c>
      <c r="AV211" s="26">
        <f t="shared" si="374"/>
        <v>1</v>
      </c>
      <c r="AW211" s="23">
        <f t="shared" si="375"/>
        <v>4.9750832266532541E-2</v>
      </c>
      <c r="AX211" s="27">
        <f t="shared" si="376"/>
        <v>4.8111089524181931</v>
      </c>
      <c r="AY211" s="27">
        <f t="shared" ca="1" si="297"/>
        <v>0</v>
      </c>
      <c r="AZ211" s="43">
        <f t="shared" ca="1" si="298"/>
        <v>0</v>
      </c>
      <c r="BA211" s="25">
        <f t="shared" si="337"/>
        <v>548.245138</v>
      </c>
      <c r="BB211" s="26">
        <f t="shared" si="377"/>
        <v>1</v>
      </c>
      <c r="BC211" s="23">
        <f t="shared" si="378"/>
        <v>4.9750832266532541E-2</v>
      </c>
      <c r="BD211" s="27">
        <f t="shared" si="379"/>
        <v>7.9299970071411634</v>
      </c>
      <c r="BE211" s="27">
        <f t="shared" ca="1" si="299"/>
        <v>0</v>
      </c>
      <c r="BF211" s="43">
        <f t="shared" ca="1" si="300"/>
        <v>0</v>
      </c>
      <c r="BG211" s="25">
        <f t="shared" si="338"/>
        <v>468.32692800000007</v>
      </c>
      <c r="BH211" s="26">
        <f t="shared" si="380"/>
        <v>1</v>
      </c>
      <c r="BI211" s="23">
        <f t="shared" si="381"/>
        <v>4.9750832266532541E-2</v>
      </c>
      <c r="BJ211" s="27">
        <f t="shared" si="382"/>
        <v>8.8529638797550216</v>
      </c>
      <c r="BK211" s="27">
        <f t="shared" ca="1" si="301"/>
        <v>0</v>
      </c>
      <c r="BL211" s="43">
        <f t="shared" ca="1" si="302"/>
        <v>0</v>
      </c>
      <c r="BM211" s="25">
        <f t="shared" si="339"/>
        <v>531.55467166666665</v>
      </c>
      <c r="BN211" s="26">
        <f t="shared" si="383"/>
        <v>1</v>
      </c>
      <c r="BO211" s="23">
        <f t="shared" si="384"/>
        <v>4.9750832266532541E-2</v>
      </c>
      <c r="BP211" s="27">
        <f t="shared" si="385"/>
        <v>9.1549140305045107</v>
      </c>
      <c r="BQ211" s="27">
        <f t="shared" ca="1" si="303"/>
        <v>0</v>
      </c>
      <c r="BR211" s="43">
        <f t="shared" ca="1" si="304"/>
        <v>0</v>
      </c>
      <c r="BS211" s="25">
        <f t="shared" si="340"/>
        <v>468.32692800000007</v>
      </c>
      <c r="BT211" s="34">
        <f t="shared" si="386"/>
        <v>1</v>
      </c>
      <c r="BU211" s="23">
        <f t="shared" si="387"/>
        <v>4.9750832266532541E-2</v>
      </c>
      <c r="BV211" s="27">
        <f t="shared" si="388"/>
        <v>7.5125288527243885</v>
      </c>
      <c r="BW211" s="27">
        <f t="shared" ca="1" si="305"/>
        <v>0</v>
      </c>
      <c r="BX211" s="43">
        <f t="shared" ca="1" si="306"/>
        <v>0</v>
      </c>
      <c r="BY211" s="25">
        <f t="shared" si="341"/>
        <v>594.74533999999994</v>
      </c>
      <c r="BZ211" s="50">
        <f>IF($B210&gt;=BY210,MIN(1,1/$CA$15+BZ210),0)</f>
        <v>0.5</v>
      </c>
      <c r="CA211" s="23">
        <f t="shared" si="389"/>
        <v>1.6535182261663728E-2</v>
      </c>
      <c r="CB211" s="27">
        <f t="shared" si="390"/>
        <v>3.2014700362977582</v>
      </c>
      <c r="CC211" s="27">
        <f t="shared" ca="1" si="307"/>
        <v>0</v>
      </c>
      <c r="CD211" s="43">
        <f t="shared" ca="1" si="308"/>
        <v>0</v>
      </c>
      <c r="CE211" s="25">
        <f t="shared" si="342"/>
        <v>548.245138</v>
      </c>
      <c r="CF211" s="34">
        <f>IF($B210&gt;=CE210,MIN(1,1/$CA$15+CF210),0)</f>
        <v>1</v>
      </c>
      <c r="CG211" s="23">
        <f t="shared" si="391"/>
        <v>4.9750832266532541E-2</v>
      </c>
      <c r="CH211" s="27">
        <f t="shared" si="392"/>
        <v>3.53412632252931</v>
      </c>
      <c r="CI211" s="27">
        <f t="shared" ca="1" si="309"/>
        <v>0</v>
      </c>
      <c r="CJ211" s="43">
        <f t="shared" ca="1" si="310"/>
        <v>0</v>
      </c>
      <c r="CK211" s="25">
        <f t="shared" si="343"/>
        <v>468.32692800000007</v>
      </c>
      <c r="CL211" s="34">
        <f>IF($B210&gt;=CK210,MIN(1,1/$CA$15+CL210),0)</f>
        <v>1</v>
      </c>
      <c r="CM211" s="23">
        <f t="shared" si="393"/>
        <v>4.9750832266532541E-2</v>
      </c>
      <c r="CN211" s="27">
        <f t="shared" si="394"/>
        <v>7.2719543313581356</v>
      </c>
      <c r="CO211" s="27">
        <f t="shared" ca="1" si="311"/>
        <v>0</v>
      </c>
      <c r="CP211" s="43">
        <f t="shared" ca="1" si="312"/>
        <v>0</v>
      </c>
      <c r="CQ211" s="25">
        <f t="shared" si="344"/>
        <v>394.81500000000005</v>
      </c>
      <c r="CR211" s="34">
        <f>IF($B210&gt;=CQ210,MIN(1,1/$CA$15+CR210),0)</f>
        <v>1</v>
      </c>
      <c r="CS211" s="23">
        <f t="shared" si="395"/>
        <v>4.9750832266532541E-2</v>
      </c>
      <c r="CT211" s="27">
        <f t="shared" si="396"/>
        <v>7.5806526983407316</v>
      </c>
      <c r="CU211" s="27">
        <f t="shared" ca="1" si="313"/>
        <v>0</v>
      </c>
      <c r="CV211" s="43">
        <f t="shared" ca="1" si="314"/>
        <v>0</v>
      </c>
      <c r="CW211" s="25">
        <f t="shared" si="345"/>
        <v>468.32692800000007</v>
      </c>
      <c r="CX211" s="34">
        <f t="shared" si="397"/>
        <v>0.75</v>
      </c>
      <c r="CY211" s="23">
        <f t="shared" si="398"/>
        <v>4.1446919765315338E-2</v>
      </c>
      <c r="CZ211" s="27">
        <f t="shared" si="399"/>
        <v>5.0847071651623175</v>
      </c>
      <c r="DA211" s="27">
        <f t="shared" ca="1" si="315"/>
        <v>0</v>
      </c>
      <c r="DB211" s="43">
        <f t="shared" ca="1" si="316"/>
        <v>0</v>
      </c>
      <c r="DC211" s="25">
        <f t="shared" si="346"/>
        <v>468.32692800000007</v>
      </c>
      <c r="DD211" s="34">
        <f t="shared" si="347"/>
        <v>1</v>
      </c>
      <c r="DE211" s="23">
        <f t="shared" si="400"/>
        <v>4.6982861432793475E-2</v>
      </c>
      <c r="DF211" s="27">
        <f t="shared" si="401"/>
        <v>5.9031198319138207</v>
      </c>
      <c r="DG211" s="27">
        <f t="shared" ca="1" si="280"/>
        <v>0</v>
      </c>
      <c r="DH211" s="43">
        <f t="shared" ca="1" si="281"/>
        <v>0</v>
      </c>
      <c r="DI211" s="25">
        <f t="shared" si="348"/>
        <v>594.74533999999994</v>
      </c>
      <c r="DJ211" s="26">
        <f>IF(DJ210=0,IF($B210&gt;=$DK$14*DI210,1,0),IF($B210&lt;DI210*$DK$16,0,1))</f>
        <v>1</v>
      </c>
      <c r="DK211" s="23">
        <f t="shared" si="402"/>
        <v>4.9750832266532541E-2</v>
      </c>
      <c r="DL211" s="27">
        <f t="shared" si="403"/>
        <v>5.9466453028964548</v>
      </c>
      <c r="DM211" s="27">
        <f t="shared" ca="1" si="317"/>
        <v>0</v>
      </c>
      <c r="DN211" s="43">
        <f t="shared" ca="1" si="318"/>
        <v>0</v>
      </c>
      <c r="DO211" s="25">
        <f t="shared" si="349"/>
        <v>548.245138</v>
      </c>
      <c r="DP211" s="26">
        <f>IF(DP210=0,IF($B210&gt;=$DK$14*DO210,1,0),IF($B210&lt;DO210*$DK$16,0,1))</f>
        <v>1</v>
      </c>
      <c r="DQ211" s="23">
        <f t="shared" si="404"/>
        <v>4.9750832266532541E-2</v>
      </c>
      <c r="DR211" s="27">
        <f t="shared" si="405"/>
        <v>4.567612984281527</v>
      </c>
      <c r="DS211" s="27">
        <f t="shared" ca="1" si="319"/>
        <v>0</v>
      </c>
      <c r="DT211" s="43">
        <f t="shared" ca="1" si="320"/>
        <v>0</v>
      </c>
      <c r="DU211" s="25">
        <f t="shared" si="350"/>
        <v>468.32692800000007</v>
      </c>
      <c r="DV211" s="26">
        <f>IF(DV210=0,IF($B210&gt;=$DK$14*DU210,1,0),IF($B210&lt;DU210*$DK$16,0,1))</f>
        <v>1</v>
      </c>
      <c r="DW211" s="23">
        <f t="shared" si="406"/>
        <v>4.9750832266532541E-2</v>
      </c>
      <c r="DX211" s="27">
        <f t="shared" si="407"/>
        <v>7.6590084898454442</v>
      </c>
      <c r="DY211" s="27">
        <f t="shared" ca="1" si="321"/>
        <v>0</v>
      </c>
      <c r="DZ211" s="43">
        <f t="shared" ca="1" si="322"/>
        <v>0</v>
      </c>
      <c r="EA211" s="25">
        <f t="shared" si="351"/>
        <v>394.81500000000005</v>
      </c>
      <c r="EB211" s="26">
        <f>IF(EB210=0,IF($B210&gt;=$DK$14*EA210,1,0),IF($B210&lt;EA210*$DK$16,0,1))</f>
        <v>1</v>
      </c>
      <c r="EC211" s="23">
        <f t="shared" si="408"/>
        <v>4.9750832266532541E-2</v>
      </c>
      <c r="ED211" s="27">
        <f t="shared" si="409"/>
        <v>8.1215804590058287</v>
      </c>
      <c r="EE211" s="27">
        <f t="shared" ca="1" si="323"/>
        <v>0</v>
      </c>
      <c r="EF211" s="43">
        <f t="shared" ca="1" si="324"/>
        <v>0</v>
      </c>
      <c r="EG211" s="25">
        <f t="shared" si="352"/>
        <v>468.32692800000007</v>
      </c>
      <c r="EH211" s="34">
        <f t="shared" si="410"/>
        <v>1</v>
      </c>
      <c r="EI211" s="23">
        <f t="shared" si="411"/>
        <v>4.9750832266532541E-2</v>
      </c>
      <c r="EJ211" s="27">
        <f t="shared" si="412"/>
        <v>6.4989858288967266</v>
      </c>
      <c r="EK211" s="27">
        <f t="shared" ca="1" si="325"/>
        <v>0</v>
      </c>
      <c r="EL211" s="43">
        <f t="shared" ca="1" si="326"/>
        <v>0</v>
      </c>
      <c r="EM211" s="47"/>
      <c r="EN211" s="47"/>
      <c r="EO211" s="47"/>
      <c r="EP211" s="47"/>
      <c r="EQ211" s="47"/>
      <c r="ER211" s="47"/>
      <c r="ES211" s="47"/>
      <c r="ET211" s="47"/>
      <c r="EU211" s="47"/>
      <c r="EV211" s="47"/>
      <c r="EW211" s="47"/>
      <c r="EX211" s="47"/>
      <c r="EY211" s="47"/>
      <c r="EZ211" s="47"/>
      <c r="FA211" s="25">
        <f t="shared" si="353"/>
        <v>468.32692800000007</v>
      </c>
      <c r="FB211" s="26">
        <f t="shared" si="413"/>
        <v>1</v>
      </c>
      <c r="FC211" s="23">
        <f t="shared" si="414"/>
        <v>4.9750832266532541E-2</v>
      </c>
      <c r="FD211" s="27">
        <f t="shared" si="415"/>
        <v>6.3692639509425568</v>
      </c>
      <c r="FE211" s="27">
        <f t="shared" ca="1" si="327"/>
        <v>0</v>
      </c>
      <c r="FF211" s="43">
        <f t="shared" ca="1" si="328"/>
        <v>0</v>
      </c>
      <c r="FG211" s="25">
        <f t="shared" si="354"/>
        <v>468.32692800000007</v>
      </c>
      <c r="FH211" s="26">
        <f t="shared" si="416"/>
        <v>1</v>
      </c>
      <c r="FI211" s="23">
        <f t="shared" si="417"/>
        <v>4.9750832266532541E-2</v>
      </c>
      <c r="FJ211" s="27">
        <f t="shared" si="418"/>
        <v>6.9820093930083704</v>
      </c>
      <c r="FK211" s="27">
        <f t="shared" ca="1" si="329"/>
        <v>0</v>
      </c>
      <c r="FL211" s="43">
        <f t="shared" ca="1" si="330"/>
        <v>0</v>
      </c>
      <c r="FM211" s="47"/>
      <c r="FN211" s="47"/>
    </row>
    <row r="212" spans="1:170" x14ac:dyDescent="0.2">
      <c r="A212" s="30">
        <v>31106</v>
      </c>
      <c r="B212" s="34">
        <v>630.18926999999996</v>
      </c>
      <c r="C212" s="23">
        <v>1.6535182261663728E-2</v>
      </c>
      <c r="D212" s="24">
        <f t="shared" si="282"/>
        <v>3.4486445312893022E-2</v>
      </c>
      <c r="E212" s="25" t="e">
        <f>#N/A</f>
        <v>#N/A</v>
      </c>
      <c r="F212" s="26">
        <v>1</v>
      </c>
      <c r="G212" s="23">
        <f t="shared" si="355"/>
        <v>3.4486445312893022E-2</v>
      </c>
      <c r="H212" s="27">
        <f t="shared" si="356"/>
        <v>7.1625358445446468</v>
      </c>
      <c r="I212" s="27">
        <f t="shared" ca="1" si="283"/>
        <v>0</v>
      </c>
      <c r="J212" s="43">
        <f t="shared" ca="1" si="284"/>
        <v>0</v>
      </c>
      <c r="K212" s="25" t="e">
        <f>#N/A</f>
        <v>#N/A</v>
      </c>
      <c r="L212" s="26">
        <v>0</v>
      </c>
      <c r="M212" s="23">
        <f t="shared" si="357"/>
        <v>1.6535182261663728E-2</v>
      </c>
      <c r="N212" s="27">
        <f t="shared" si="358"/>
        <v>2.9671783694612834</v>
      </c>
      <c r="O212" s="27">
        <f t="shared" ca="1" si="285"/>
        <v>0</v>
      </c>
      <c r="P212" s="43">
        <f t="shared" ca="1" si="286"/>
        <v>0</v>
      </c>
      <c r="Q212" s="25">
        <f t="shared" si="331"/>
        <v>495.18448499999994</v>
      </c>
      <c r="R212" s="26">
        <f t="shared" si="359"/>
        <v>1</v>
      </c>
      <c r="S212" s="23">
        <f t="shared" si="360"/>
        <v>3.4486445312893022E-2</v>
      </c>
      <c r="T212" s="27">
        <f t="shared" si="361"/>
        <v>8.359492470957564</v>
      </c>
      <c r="U212" s="27">
        <f t="shared" ca="1" si="287"/>
        <v>0</v>
      </c>
      <c r="V212" s="43">
        <f t="shared" ca="1" si="288"/>
        <v>0</v>
      </c>
      <c r="W212" s="25">
        <f t="shared" si="332"/>
        <v>619.68502999999998</v>
      </c>
      <c r="X212" s="26">
        <f t="shared" si="362"/>
        <v>1</v>
      </c>
      <c r="Y212" s="23">
        <f t="shared" si="363"/>
        <v>3.4486445312893022E-2</v>
      </c>
      <c r="Z212" s="27">
        <f t="shared" si="364"/>
        <v>4.5357271058003983</v>
      </c>
      <c r="AA212" s="27">
        <f t="shared" ca="1" si="289"/>
        <v>0</v>
      </c>
      <c r="AB212" s="43">
        <f t="shared" ca="1" si="290"/>
        <v>0</v>
      </c>
      <c r="AC212" s="25">
        <f t="shared" si="333"/>
        <v>579.42565799999988</v>
      </c>
      <c r="AD212" s="26">
        <f t="shared" si="365"/>
        <v>1</v>
      </c>
      <c r="AE212" s="23">
        <f t="shared" si="366"/>
        <v>3.4486445312893022E-2</v>
      </c>
      <c r="AF212" s="27">
        <f t="shared" si="367"/>
        <v>4.243656059358587</v>
      </c>
      <c r="AG212" s="27">
        <f t="shared" ca="1" si="291"/>
        <v>0</v>
      </c>
      <c r="AH212" s="43">
        <f t="shared" ca="1" si="292"/>
        <v>0</v>
      </c>
      <c r="AI212" s="25">
        <f t="shared" si="334"/>
        <v>495.18448499999994</v>
      </c>
      <c r="AJ212" s="26">
        <f t="shared" si="368"/>
        <v>1</v>
      </c>
      <c r="AK212" s="23">
        <f t="shared" si="369"/>
        <v>3.4486445312893022E-2</v>
      </c>
      <c r="AL212" s="27">
        <f t="shared" si="370"/>
        <v>8.359492470957564</v>
      </c>
      <c r="AM212" s="27">
        <f t="shared" ca="1" si="293"/>
        <v>0</v>
      </c>
      <c r="AN212" s="43">
        <f t="shared" ca="1" si="294"/>
        <v>0</v>
      </c>
      <c r="AO212" s="25">
        <f t="shared" si="335"/>
        <v>495.18448499999994</v>
      </c>
      <c r="AP212" s="34">
        <f t="shared" si="371"/>
        <v>1</v>
      </c>
      <c r="AQ212" s="23">
        <f t="shared" si="372"/>
        <v>3.4486445312893022E-2</v>
      </c>
      <c r="AR212" s="27">
        <f t="shared" si="373"/>
        <v>5.5085747847842965</v>
      </c>
      <c r="AS212" s="27">
        <f t="shared" ca="1" si="295"/>
        <v>0</v>
      </c>
      <c r="AT212" s="43">
        <f t="shared" ca="1" si="296"/>
        <v>0</v>
      </c>
      <c r="AU212" s="25">
        <f t="shared" si="336"/>
        <v>579.42565799999988</v>
      </c>
      <c r="AV212" s="26">
        <f t="shared" si="374"/>
        <v>1</v>
      </c>
      <c r="AW212" s="23">
        <f t="shared" si="375"/>
        <v>3.4486445312893022E-2</v>
      </c>
      <c r="AX212" s="27">
        <f t="shared" si="376"/>
        <v>4.9770269982001336</v>
      </c>
      <c r="AY212" s="27">
        <f t="shared" ca="1" si="297"/>
        <v>0</v>
      </c>
      <c r="AZ212" s="43">
        <f t="shared" ca="1" si="298"/>
        <v>0</v>
      </c>
      <c r="BA212" s="25">
        <f t="shared" si="337"/>
        <v>579.42565799999988</v>
      </c>
      <c r="BB212" s="26">
        <f t="shared" si="377"/>
        <v>1</v>
      </c>
      <c r="BC212" s="23">
        <f t="shared" si="378"/>
        <v>3.4486445312893022E-2</v>
      </c>
      <c r="BD212" s="27">
        <f t="shared" si="379"/>
        <v>8.2034744152593433</v>
      </c>
      <c r="BE212" s="27">
        <f t="shared" ca="1" si="299"/>
        <v>0</v>
      </c>
      <c r="BF212" s="43">
        <f t="shared" ca="1" si="300"/>
        <v>0</v>
      </c>
      <c r="BG212" s="25">
        <f t="shared" si="338"/>
        <v>495.18448499999994</v>
      </c>
      <c r="BH212" s="26">
        <f t="shared" si="380"/>
        <v>1</v>
      </c>
      <c r="BI212" s="23">
        <f t="shared" si="381"/>
        <v>3.4486445312893022E-2</v>
      </c>
      <c r="BJ212" s="27">
        <f t="shared" si="382"/>
        <v>9.1582711344512102</v>
      </c>
      <c r="BK212" s="27">
        <f t="shared" ca="1" si="301"/>
        <v>0</v>
      </c>
      <c r="BL212" s="43">
        <f t="shared" ca="1" si="302"/>
        <v>0</v>
      </c>
      <c r="BM212" s="25">
        <f t="shared" si="339"/>
        <v>561.90249333333327</v>
      </c>
      <c r="BN212" s="26">
        <f t="shared" si="383"/>
        <v>1</v>
      </c>
      <c r="BO212" s="23">
        <f t="shared" si="384"/>
        <v>3.4486445312893022E-2</v>
      </c>
      <c r="BP212" s="27">
        <f t="shared" si="385"/>
        <v>9.4706344725617413</v>
      </c>
      <c r="BQ212" s="27">
        <f t="shared" ca="1" si="303"/>
        <v>0</v>
      </c>
      <c r="BR212" s="43">
        <f t="shared" ca="1" si="304"/>
        <v>0</v>
      </c>
      <c r="BS212" s="25">
        <f t="shared" si="340"/>
        <v>495.18448499999994</v>
      </c>
      <c r="BT212" s="34">
        <f t="shared" si="386"/>
        <v>1</v>
      </c>
      <c r="BU212" s="23">
        <f t="shared" si="387"/>
        <v>3.4486445312893022E-2</v>
      </c>
      <c r="BV212" s="27">
        <f t="shared" si="388"/>
        <v>7.771609268165399</v>
      </c>
      <c r="BW212" s="27">
        <f t="shared" ca="1" si="305"/>
        <v>0</v>
      </c>
      <c r="BX212" s="43">
        <f t="shared" ca="1" si="306"/>
        <v>0</v>
      </c>
      <c r="BY212" s="25">
        <f t="shared" si="341"/>
        <v>619.68502999999998</v>
      </c>
      <c r="BZ212" s="50">
        <f>IF($B211&gt;=BY211,MIN(1,1/$CA$15+BZ211),0)</f>
        <v>1</v>
      </c>
      <c r="CA212" s="23">
        <f t="shared" si="389"/>
        <v>3.4486445312893022E-2</v>
      </c>
      <c r="CB212" s="27">
        <f t="shared" si="390"/>
        <v>3.3118773576254066</v>
      </c>
      <c r="CC212" s="27">
        <f t="shared" ca="1" si="307"/>
        <v>0</v>
      </c>
      <c r="CD212" s="43">
        <f t="shared" ca="1" si="308"/>
        <v>0</v>
      </c>
      <c r="CE212" s="25">
        <f t="shared" si="342"/>
        <v>579.42565799999988</v>
      </c>
      <c r="CF212" s="34">
        <f>IF($B211&gt;=CE211,MIN(1,1/$CA$15+CF211),0)</f>
        <v>1</v>
      </c>
      <c r="CG212" s="23">
        <f t="shared" si="391"/>
        <v>3.4486445312893022E-2</v>
      </c>
      <c r="CH212" s="27">
        <f t="shared" si="392"/>
        <v>3.6560057766800726</v>
      </c>
      <c r="CI212" s="27">
        <f t="shared" ca="1" si="309"/>
        <v>0</v>
      </c>
      <c r="CJ212" s="43">
        <f t="shared" ca="1" si="310"/>
        <v>0</v>
      </c>
      <c r="CK212" s="25">
        <f t="shared" si="343"/>
        <v>495.18448499999994</v>
      </c>
      <c r="CL212" s="34">
        <f>IF($B211&gt;=CK211,MIN(1,1/$CA$15+CL211),0)</f>
        <v>1</v>
      </c>
      <c r="CM212" s="23">
        <f t="shared" si="393"/>
        <v>3.4486445312893022E-2</v>
      </c>
      <c r="CN212" s="27">
        <f t="shared" si="394"/>
        <v>7.5227381867243732</v>
      </c>
      <c r="CO212" s="27">
        <f t="shared" ca="1" si="311"/>
        <v>0</v>
      </c>
      <c r="CP212" s="43">
        <f t="shared" ca="1" si="312"/>
        <v>0</v>
      </c>
      <c r="CQ212" s="25">
        <f t="shared" si="344"/>
        <v>411.5823405000001</v>
      </c>
      <c r="CR212" s="34">
        <f>IF($B211&gt;=CQ211,MIN(1,1/$CA$15+CR211),0)</f>
        <v>1</v>
      </c>
      <c r="CS212" s="23">
        <f t="shared" si="395"/>
        <v>3.4486445312893022E-2</v>
      </c>
      <c r="CT212" s="27">
        <f t="shared" si="396"/>
        <v>7.8420824630580945</v>
      </c>
      <c r="CU212" s="27">
        <f t="shared" ca="1" si="313"/>
        <v>0</v>
      </c>
      <c r="CV212" s="43">
        <f t="shared" ca="1" si="314"/>
        <v>0</v>
      </c>
      <c r="CW212" s="25">
        <f t="shared" si="345"/>
        <v>495.18448499999994</v>
      </c>
      <c r="CX212" s="34">
        <f t="shared" si="397"/>
        <v>1</v>
      </c>
      <c r="CY212" s="23">
        <f t="shared" si="398"/>
        <v>3.4486445312893022E-2</v>
      </c>
      <c r="CZ212" s="27">
        <f t="shared" si="399"/>
        <v>5.2600606407457633</v>
      </c>
      <c r="DA212" s="27">
        <f t="shared" ca="1" si="315"/>
        <v>0</v>
      </c>
      <c r="DB212" s="43">
        <f t="shared" ca="1" si="316"/>
        <v>0</v>
      </c>
      <c r="DC212" s="25">
        <f t="shared" si="346"/>
        <v>495.18448499999994</v>
      </c>
      <c r="DD212" s="34">
        <f t="shared" si="347"/>
        <v>1</v>
      </c>
      <c r="DE212" s="23">
        <f t="shared" si="400"/>
        <v>3.4486445312893022E-2</v>
      </c>
      <c r="DF212" s="27">
        <f t="shared" si="401"/>
        <v>6.1066974511725709</v>
      </c>
      <c r="DG212" s="27">
        <f t="shared" ca="1" si="280"/>
        <v>0</v>
      </c>
      <c r="DH212" s="43">
        <f t="shared" ca="1" si="281"/>
        <v>0</v>
      </c>
      <c r="DI212" s="25">
        <f t="shared" si="348"/>
        <v>619.68502999999998</v>
      </c>
      <c r="DJ212" s="26">
        <f>IF(DJ211=0,IF($B211&gt;=$DK$14*DI211,1,0),IF($B211&lt;DI211*$DK$16,0,1))</f>
        <v>1</v>
      </c>
      <c r="DK212" s="23">
        <f t="shared" si="402"/>
        <v>3.4486445312893022E-2</v>
      </c>
      <c r="DL212" s="27">
        <f t="shared" si="403"/>
        <v>6.1517239609299654</v>
      </c>
      <c r="DM212" s="27">
        <f t="shared" ca="1" si="317"/>
        <v>0</v>
      </c>
      <c r="DN212" s="43">
        <f t="shared" ca="1" si="318"/>
        <v>0</v>
      </c>
      <c r="DO212" s="25">
        <f t="shared" si="349"/>
        <v>579.42565799999988</v>
      </c>
      <c r="DP212" s="26">
        <f>IF(DP211=0,IF($B211&gt;=$DK$14*DO211,1,0),IF($B211&lt;DO211*$DK$16,0,1))</f>
        <v>1</v>
      </c>
      <c r="DQ212" s="23">
        <f t="shared" si="404"/>
        <v>3.4486445312893022E-2</v>
      </c>
      <c r="DR212" s="27">
        <f t="shared" si="405"/>
        <v>4.7251337196744121</v>
      </c>
      <c r="DS212" s="27">
        <f t="shared" ca="1" si="319"/>
        <v>0</v>
      </c>
      <c r="DT212" s="43">
        <f t="shared" ca="1" si="320"/>
        <v>0</v>
      </c>
      <c r="DU212" s="25">
        <f t="shared" si="350"/>
        <v>495.18448499999994</v>
      </c>
      <c r="DV212" s="26">
        <f>IF(DV211=0,IF($B211&gt;=$DK$14*DU211,1,0),IF($B211&lt;DU211*$DK$16,0,1))</f>
        <v>1</v>
      </c>
      <c r="DW212" s="23">
        <f t="shared" si="406"/>
        <v>3.4486445312893022E-2</v>
      </c>
      <c r="DX212" s="27">
        <f t="shared" si="407"/>
        <v>7.9231404672814829</v>
      </c>
      <c r="DY212" s="27">
        <f t="shared" ca="1" si="321"/>
        <v>0</v>
      </c>
      <c r="DZ212" s="43">
        <f t="shared" ca="1" si="322"/>
        <v>0</v>
      </c>
      <c r="EA212" s="25">
        <f t="shared" si="351"/>
        <v>411.5823405000001</v>
      </c>
      <c r="EB212" s="26">
        <f>IF(EB211=0,IF($B211&gt;=$DK$14*EA211,1,0),IF($B211&lt;EA211*$DK$16,0,1))</f>
        <v>1</v>
      </c>
      <c r="EC212" s="23">
        <f t="shared" si="408"/>
        <v>3.4486445312893022E-2</v>
      </c>
      <c r="ED212" s="27">
        <f t="shared" si="409"/>
        <v>8.4016648993595933</v>
      </c>
      <c r="EE212" s="27">
        <f t="shared" ca="1" si="323"/>
        <v>0</v>
      </c>
      <c r="EF212" s="43">
        <f t="shared" ca="1" si="324"/>
        <v>0</v>
      </c>
      <c r="EG212" s="25">
        <f t="shared" si="352"/>
        <v>495.18448499999994</v>
      </c>
      <c r="EH212" s="34">
        <f t="shared" si="410"/>
        <v>1</v>
      </c>
      <c r="EI212" s="23">
        <f t="shared" si="411"/>
        <v>3.4486445312893022E-2</v>
      </c>
      <c r="EJ212" s="27">
        <f t="shared" si="412"/>
        <v>6.7231127482742403</v>
      </c>
      <c r="EK212" s="27">
        <f t="shared" ca="1" si="325"/>
        <v>0</v>
      </c>
      <c r="EL212" s="43">
        <f t="shared" ca="1" si="326"/>
        <v>0</v>
      </c>
      <c r="EM212" s="47"/>
      <c r="EN212" s="47"/>
      <c r="EO212" s="47"/>
      <c r="EP212" s="47"/>
      <c r="EQ212" s="47"/>
      <c r="ER212" s="47"/>
      <c r="ES212" s="47"/>
      <c r="ET212" s="47"/>
      <c r="EU212" s="47"/>
      <c r="EV212" s="47"/>
      <c r="EW212" s="47"/>
      <c r="EX212" s="47"/>
      <c r="EY212" s="47"/>
      <c r="EZ212" s="47"/>
      <c r="FA212" s="25">
        <f t="shared" si="353"/>
        <v>495.18448499999994</v>
      </c>
      <c r="FB212" s="26">
        <f t="shared" si="413"/>
        <v>1</v>
      </c>
      <c r="FC212" s="23">
        <f t="shared" si="414"/>
        <v>3.4486445312893022E-2</v>
      </c>
      <c r="FD212" s="27">
        <f t="shared" si="415"/>
        <v>6.5889172238701184</v>
      </c>
      <c r="FE212" s="27">
        <f t="shared" ca="1" si="327"/>
        <v>0</v>
      </c>
      <c r="FF212" s="43">
        <f t="shared" ca="1" si="328"/>
        <v>0</v>
      </c>
      <c r="FG212" s="25">
        <f t="shared" si="354"/>
        <v>495.18448499999994</v>
      </c>
      <c r="FH212" s="26">
        <f t="shared" si="416"/>
        <v>1</v>
      </c>
      <c r="FI212" s="23">
        <f t="shared" si="417"/>
        <v>3.4486445312893022E-2</v>
      </c>
      <c r="FJ212" s="27">
        <f t="shared" si="418"/>
        <v>7.2227940781144593</v>
      </c>
      <c r="FK212" s="27">
        <f t="shared" ca="1" si="329"/>
        <v>0</v>
      </c>
      <c r="FL212" s="43">
        <f t="shared" ca="1" si="330"/>
        <v>0</v>
      </c>
      <c r="FM212" s="47"/>
      <c r="FN212" s="47"/>
    </row>
    <row r="213" spans="1:170" x14ac:dyDescent="0.2">
      <c r="A213" s="30">
        <v>31137</v>
      </c>
      <c r="B213" s="34">
        <v>602.61980000000005</v>
      </c>
      <c r="C213" s="23">
        <v>1.6535182261663728E-2</v>
      </c>
      <c r="D213" s="24">
        <f t="shared" si="282"/>
        <v>-4.3747920366844606E-2</v>
      </c>
      <c r="E213" s="25" t="e">
        <f>#N/A</f>
        <v>#N/A</v>
      </c>
      <c r="F213" s="26">
        <v>1</v>
      </c>
      <c r="G213" s="23">
        <f t="shared" si="355"/>
        <v>-4.3747920366844606E-2</v>
      </c>
      <c r="H213" s="27">
        <f t="shared" si="356"/>
        <v>6.8491897967928379</v>
      </c>
      <c r="I213" s="27">
        <f t="shared" ca="1" si="283"/>
        <v>-4.3747920366844495E-2</v>
      </c>
      <c r="J213" s="43">
        <f t="shared" ca="1" si="284"/>
        <v>0</v>
      </c>
      <c r="K213" s="25" t="e">
        <f>#N/A</f>
        <v>#N/A</v>
      </c>
      <c r="L213" s="26">
        <v>0</v>
      </c>
      <c r="M213" s="23">
        <f t="shared" si="357"/>
        <v>1.6535182261663728E-2</v>
      </c>
      <c r="N213" s="27">
        <f t="shared" si="358"/>
        <v>3.0162412046031921</v>
      </c>
      <c r="O213" s="27">
        <f t="shared" ca="1" si="285"/>
        <v>0</v>
      </c>
      <c r="P213" s="43">
        <f t="shared" ca="1" si="286"/>
        <v>0</v>
      </c>
      <c r="Q213" s="25">
        <f t="shared" si="331"/>
        <v>521.30619300000012</v>
      </c>
      <c r="R213" s="26">
        <f t="shared" si="359"/>
        <v>1</v>
      </c>
      <c r="S213" s="23">
        <f t="shared" si="360"/>
        <v>-4.3747920366844606E-2</v>
      </c>
      <c r="T213" s="27">
        <f t="shared" si="361"/>
        <v>7.9937820600308758</v>
      </c>
      <c r="U213" s="27">
        <f t="shared" ca="1" si="287"/>
        <v>-4.3747920366844606E-2</v>
      </c>
      <c r="V213" s="43">
        <f t="shared" ca="1" si="288"/>
        <v>0</v>
      </c>
      <c r="W213" s="25">
        <f t="shared" si="332"/>
        <v>616.40453500000001</v>
      </c>
      <c r="X213" s="26">
        <f t="shared" si="362"/>
        <v>1</v>
      </c>
      <c r="Y213" s="23">
        <f t="shared" si="363"/>
        <v>-4.3747920366844606E-2</v>
      </c>
      <c r="Z213" s="27">
        <f t="shared" si="364"/>
        <v>4.337298477570104</v>
      </c>
      <c r="AA213" s="27">
        <f t="shared" ca="1" si="289"/>
        <v>-4.3747920366844606E-2</v>
      </c>
      <c r="AB213" s="43">
        <f t="shared" ca="1" si="290"/>
        <v>0</v>
      </c>
      <c r="AC213" s="25">
        <f t="shared" si="333"/>
        <v>590.67239199999995</v>
      </c>
      <c r="AD213" s="26">
        <f t="shared" si="365"/>
        <v>1</v>
      </c>
      <c r="AE213" s="23">
        <f t="shared" si="366"/>
        <v>-4.3747920366844606E-2</v>
      </c>
      <c r="AF213" s="27">
        <f t="shared" si="367"/>
        <v>4.0580049320094904</v>
      </c>
      <c r="AG213" s="27">
        <f t="shared" ca="1" si="291"/>
        <v>-4.3747920366844495E-2</v>
      </c>
      <c r="AH213" s="43">
        <f t="shared" ca="1" si="292"/>
        <v>0</v>
      </c>
      <c r="AI213" s="25">
        <f t="shared" si="334"/>
        <v>521.30619300000012</v>
      </c>
      <c r="AJ213" s="26">
        <f t="shared" si="368"/>
        <v>1</v>
      </c>
      <c r="AK213" s="23">
        <f t="shared" si="369"/>
        <v>-4.3747920366844606E-2</v>
      </c>
      <c r="AL213" s="27">
        <f t="shared" si="370"/>
        <v>7.9937820600308758</v>
      </c>
      <c r="AM213" s="27">
        <f t="shared" ca="1" si="293"/>
        <v>-4.3747920366844606E-2</v>
      </c>
      <c r="AN213" s="43">
        <f t="shared" ca="1" si="294"/>
        <v>0</v>
      </c>
      <c r="AO213" s="25">
        <f t="shared" si="335"/>
        <v>521.30619300000012</v>
      </c>
      <c r="AP213" s="34">
        <f t="shared" si="371"/>
        <v>1</v>
      </c>
      <c r="AQ213" s="23">
        <f t="shared" si="372"/>
        <v>-4.3747920366844606E-2</v>
      </c>
      <c r="AR213" s="27">
        <f t="shared" si="373"/>
        <v>5.267586093764745</v>
      </c>
      <c r="AS213" s="27">
        <f t="shared" ca="1" si="295"/>
        <v>-4.3747920366844606E-2</v>
      </c>
      <c r="AT213" s="43">
        <f t="shared" ca="1" si="296"/>
        <v>0</v>
      </c>
      <c r="AU213" s="25">
        <f t="shared" si="336"/>
        <v>590.67239199999995</v>
      </c>
      <c r="AV213" s="26">
        <f t="shared" si="374"/>
        <v>1</v>
      </c>
      <c r="AW213" s="23">
        <f t="shared" si="375"/>
        <v>-4.3747920366844606E-2</v>
      </c>
      <c r="AX213" s="27">
        <f t="shared" si="376"/>
        <v>4.7592924174192381</v>
      </c>
      <c r="AY213" s="27">
        <f t="shared" ca="1" si="297"/>
        <v>-4.3747920366844717E-2</v>
      </c>
      <c r="AZ213" s="43">
        <f t="shared" ca="1" si="298"/>
        <v>0</v>
      </c>
      <c r="BA213" s="25">
        <f t="shared" si="337"/>
        <v>590.67239199999995</v>
      </c>
      <c r="BB213" s="26">
        <f t="shared" si="377"/>
        <v>1</v>
      </c>
      <c r="BC213" s="23">
        <f t="shared" si="378"/>
        <v>-4.3747920366844606E-2</v>
      </c>
      <c r="BD213" s="27">
        <f t="shared" si="379"/>
        <v>7.8445894698091303</v>
      </c>
      <c r="BE213" s="27">
        <f t="shared" ca="1" si="299"/>
        <v>-4.3747920366844606E-2</v>
      </c>
      <c r="BF213" s="43">
        <f t="shared" ca="1" si="300"/>
        <v>0</v>
      </c>
      <c r="BG213" s="25">
        <f t="shared" si="338"/>
        <v>521.30619300000012</v>
      </c>
      <c r="BH213" s="26">
        <f t="shared" si="380"/>
        <v>1</v>
      </c>
      <c r="BI213" s="23">
        <f t="shared" si="381"/>
        <v>-4.3747920366844606E-2</v>
      </c>
      <c r="BJ213" s="27">
        <f t="shared" si="382"/>
        <v>8.7576158181632664</v>
      </c>
      <c r="BK213" s="27">
        <f t="shared" ca="1" si="301"/>
        <v>-4.3747920366844717E-2</v>
      </c>
      <c r="BL213" s="43">
        <f t="shared" ca="1" si="302"/>
        <v>0</v>
      </c>
      <c r="BM213" s="25">
        <f t="shared" si="339"/>
        <v>583.2913483333333</v>
      </c>
      <c r="BN213" s="26">
        <f t="shared" si="383"/>
        <v>1</v>
      </c>
      <c r="BO213" s="23">
        <f t="shared" si="384"/>
        <v>-4.3747920366844606E-2</v>
      </c>
      <c r="BP213" s="27">
        <f t="shared" si="385"/>
        <v>9.0563139098326175</v>
      </c>
      <c r="BQ213" s="27">
        <f t="shared" ca="1" si="303"/>
        <v>-4.3747920366844495E-2</v>
      </c>
      <c r="BR213" s="43">
        <f t="shared" ca="1" si="304"/>
        <v>0</v>
      </c>
      <c r="BS213" s="25">
        <f t="shared" si="340"/>
        <v>521.30619300000012</v>
      </c>
      <c r="BT213" s="34">
        <f t="shared" si="386"/>
        <v>1</v>
      </c>
      <c r="BU213" s="23">
        <f t="shared" si="387"/>
        <v>-4.3747920366844606E-2</v>
      </c>
      <c r="BV213" s="27">
        <f t="shared" si="388"/>
        <v>7.431617524779468</v>
      </c>
      <c r="BW213" s="27">
        <f t="shared" ca="1" si="305"/>
        <v>-4.3747920366844606E-2</v>
      </c>
      <c r="BX213" s="43">
        <f t="shared" ca="1" si="306"/>
        <v>0</v>
      </c>
      <c r="BY213" s="25">
        <f t="shared" si="341"/>
        <v>616.40453500000001</v>
      </c>
      <c r="BZ213" s="50">
        <f>IF($B212&gt;=BY212,MIN(1,1/$CA$15+BZ212),0)</f>
        <v>1</v>
      </c>
      <c r="CA213" s="23">
        <f t="shared" si="389"/>
        <v>-4.3747920366844606E-2</v>
      </c>
      <c r="CB213" s="27">
        <f t="shared" si="390"/>
        <v>3.1669896107192548</v>
      </c>
      <c r="CC213" s="27">
        <f t="shared" ca="1" si="307"/>
        <v>-4.3747920366844495E-2</v>
      </c>
      <c r="CD213" s="43">
        <f t="shared" ca="1" si="308"/>
        <v>0</v>
      </c>
      <c r="CE213" s="25">
        <f t="shared" si="342"/>
        <v>590.67239199999995</v>
      </c>
      <c r="CF213" s="34">
        <f>IF($B212&gt;=CE212,MIN(1,1/$CA$15+CF212),0)</f>
        <v>1</v>
      </c>
      <c r="CG213" s="23">
        <f t="shared" si="391"/>
        <v>-4.3747920366844606E-2</v>
      </c>
      <c r="CH213" s="27">
        <f t="shared" si="392"/>
        <v>3.4960631271011491</v>
      </c>
      <c r="CI213" s="27">
        <f t="shared" ca="1" si="309"/>
        <v>-4.3747920366844606E-2</v>
      </c>
      <c r="CJ213" s="43">
        <f t="shared" ca="1" si="310"/>
        <v>0</v>
      </c>
      <c r="CK213" s="25">
        <f t="shared" si="343"/>
        <v>521.30619300000012</v>
      </c>
      <c r="CL213" s="34">
        <f>IF($B212&gt;=CK212,MIN(1,1/$CA$15+CL212),0)</f>
        <v>1</v>
      </c>
      <c r="CM213" s="23">
        <f t="shared" si="393"/>
        <v>-4.3747920366844606E-2</v>
      </c>
      <c r="CN213" s="27">
        <f t="shared" si="394"/>
        <v>7.1936340355909341</v>
      </c>
      <c r="CO213" s="27">
        <f t="shared" ca="1" si="311"/>
        <v>-4.3747920366844606E-2</v>
      </c>
      <c r="CP213" s="43">
        <f t="shared" ca="1" si="312"/>
        <v>0</v>
      </c>
      <c r="CQ213" s="25">
        <f t="shared" si="344"/>
        <v>427.17301550000002</v>
      </c>
      <c r="CR213" s="34">
        <f>IF($B212&gt;=CQ212,MIN(1,1/$CA$15+CR212),0)</f>
        <v>1</v>
      </c>
      <c r="CS213" s="23">
        <f t="shared" si="395"/>
        <v>-4.3747920366844606E-2</v>
      </c>
      <c r="CT213" s="27">
        <f t="shared" si="396"/>
        <v>7.499007663954</v>
      </c>
      <c r="CU213" s="27">
        <f t="shared" ca="1" si="313"/>
        <v>-4.3747920366844606E-2</v>
      </c>
      <c r="CV213" s="43">
        <f t="shared" ca="1" si="314"/>
        <v>0</v>
      </c>
      <c r="CW213" s="25">
        <f t="shared" si="345"/>
        <v>521.30619300000012</v>
      </c>
      <c r="CX213" s="34">
        <f t="shared" si="397"/>
        <v>1</v>
      </c>
      <c r="CY213" s="23">
        <f t="shared" si="398"/>
        <v>-4.3747920366844606E-2</v>
      </c>
      <c r="CZ213" s="27">
        <f t="shared" si="399"/>
        <v>5.0299439267096444</v>
      </c>
      <c r="DA213" s="27">
        <f t="shared" ca="1" si="315"/>
        <v>-4.3747920366844495E-2</v>
      </c>
      <c r="DB213" s="43">
        <f t="shared" ca="1" si="316"/>
        <v>0</v>
      </c>
      <c r="DC213" s="25">
        <f t="shared" si="346"/>
        <v>521.30619300000012</v>
      </c>
      <c r="DD213" s="34">
        <f t="shared" si="347"/>
        <v>1</v>
      </c>
      <c r="DE213" s="23">
        <f t="shared" si="400"/>
        <v>-4.3747920366844606E-2</v>
      </c>
      <c r="DF213" s="27">
        <f t="shared" si="401"/>
        <v>5.8395421373742602</v>
      </c>
      <c r="DG213" s="27">
        <f t="shared" ca="1" si="280"/>
        <v>-4.3747920366844606E-2</v>
      </c>
      <c r="DH213" s="43">
        <f t="shared" ca="1" si="281"/>
        <v>0</v>
      </c>
      <c r="DI213" s="25">
        <f t="shared" si="348"/>
        <v>616.40453500000001</v>
      </c>
      <c r="DJ213" s="26">
        <f>IF(DJ212=0,IF($B212&gt;=$DK$14*DI212,1,0),IF($B212&lt;DI212*$DK$16,0,1))</f>
        <v>1</v>
      </c>
      <c r="DK213" s="23">
        <f t="shared" si="402"/>
        <v>-4.3747920366844606E-2</v>
      </c>
      <c r="DL213" s="27">
        <f t="shared" si="403"/>
        <v>5.8825988309683916</v>
      </c>
      <c r="DM213" s="27">
        <f t="shared" ca="1" si="317"/>
        <v>-4.3747920366844606E-2</v>
      </c>
      <c r="DN213" s="43">
        <f t="shared" ca="1" si="318"/>
        <v>0</v>
      </c>
      <c r="DO213" s="25">
        <f t="shared" si="349"/>
        <v>590.67239199999995</v>
      </c>
      <c r="DP213" s="26">
        <f>IF(DP212=0,IF($B212&gt;=$DK$14*DO212,1,0),IF($B212&lt;DO212*$DK$16,0,1))</f>
        <v>1</v>
      </c>
      <c r="DQ213" s="23">
        <f t="shared" si="404"/>
        <v>-4.3747920366844606E-2</v>
      </c>
      <c r="DR213" s="27">
        <f t="shared" si="405"/>
        <v>4.5184189459834041</v>
      </c>
      <c r="DS213" s="27">
        <f t="shared" ca="1" si="319"/>
        <v>-4.3747920366844495E-2</v>
      </c>
      <c r="DT213" s="43">
        <f t="shared" ca="1" si="320"/>
        <v>0</v>
      </c>
      <c r="DU213" s="25">
        <f t="shared" si="350"/>
        <v>521.30619300000012</v>
      </c>
      <c r="DV213" s="26">
        <f>IF(DV212=0,IF($B212&gt;=$DK$14*DU212,1,0),IF($B212&lt;DU212*$DK$16,0,1))</f>
        <v>1</v>
      </c>
      <c r="DW213" s="23">
        <f t="shared" si="406"/>
        <v>-4.3747920366844606E-2</v>
      </c>
      <c r="DX213" s="27">
        <f t="shared" si="407"/>
        <v>7.5765195490635282</v>
      </c>
      <c r="DY213" s="27">
        <f t="shared" ca="1" si="321"/>
        <v>-4.3747920366844606E-2</v>
      </c>
      <c r="DZ213" s="43">
        <f t="shared" ca="1" si="322"/>
        <v>0</v>
      </c>
      <c r="EA213" s="25">
        <f t="shared" si="351"/>
        <v>427.17301550000002</v>
      </c>
      <c r="EB213" s="26">
        <f>IF(EB212=0,IF($B212&gt;=$DK$14*EA212,1,0),IF($B212&lt;EA212*$DK$16,0,1))</f>
        <v>1</v>
      </c>
      <c r="EC213" s="23">
        <f t="shared" si="408"/>
        <v>-4.3747920366844606E-2</v>
      </c>
      <c r="ED213" s="27">
        <f t="shared" si="409"/>
        <v>8.0341095323934955</v>
      </c>
      <c r="EE213" s="27">
        <f t="shared" ca="1" si="323"/>
        <v>-4.3747920366844717E-2</v>
      </c>
      <c r="EF213" s="43">
        <f t="shared" ca="1" si="324"/>
        <v>0</v>
      </c>
      <c r="EG213" s="25">
        <f t="shared" si="352"/>
        <v>521.30619300000012</v>
      </c>
      <c r="EH213" s="34">
        <f t="shared" si="410"/>
        <v>1</v>
      </c>
      <c r="EI213" s="23">
        <f t="shared" si="411"/>
        <v>-4.3747920366844606E-2</v>
      </c>
      <c r="EJ213" s="27">
        <f t="shared" si="412"/>
        <v>6.4289905471454212</v>
      </c>
      <c r="EK213" s="27">
        <f t="shared" ca="1" si="325"/>
        <v>-4.3747920366844606E-2</v>
      </c>
      <c r="EL213" s="43">
        <f t="shared" ca="1" si="326"/>
        <v>0</v>
      </c>
      <c r="EM213" s="47"/>
      <c r="EN213" s="47"/>
      <c r="EO213" s="47"/>
      <c r="EP213" s="47"/>
      <c r="EQ213" s="47"/>
      <c r="ER213" s="47"/>
      <c r="ES213" s="47"/>
      <c r="ET213" s="47"/>
      <c r="EU213" s="47"/>
      <c r="EV213" s="47"/>
      <c r="EW213" s="47"/>
      <c r="EX213" s="47"/>
      <c r="EY213" s="47"/>
      <c r="EZ213" s="47"/>
      <c r="FA213" s="25">
        <f t="shared" si="353"/>
        <v>521.30619300000012</v>
      </c>
      <c r="FB213" s="26">
        <f t="shared" si="413"/>
        <v>1</v>
      </c>
      <c r="FC213" s="23">
        <f t="shared" si="414"/>
        <v>-4.3747920366844606E-2</v>
      </c>
      <c r="FD213" s="27">
        <f t="shared" si="415"/>
        <v>6.3006657978565173</v>
      </c>
      <c r="FE213" s="27">
        <f t="shared" ca="1" si="327"/>
        <v>-4.3747920366844606E-2</v>
      </c>
      <c r="FF213" s="43">
        <f t="shared" ca="1" si="328"/>
        <v>0</v>
      </c>
      <c r="FG213" s="25">
        <f t="shared" si="354"/>
        <v>521.30619300000012</v>
      </c>
      <c r="FH213" s="26">
        <f t="shared" si="416"/>
        <v>1</v>
      </c>
      <c r="FI213" s="23">
        <f t="shared" si="417"/>
        <v>-4.3747920366844606E-2</v>
      </c>
      <c r="FJ213" s="27">
        <f t="shared" si="418"/>
        <v>6.9068118579589912</v>
      </c>
      <c r="FK213" s="27">
        <f t="shared" ca="1" si="329"/>
        <v>-4.3747920366844606E-2</v>
      </c>
      <c r="FL213" s="43">
        <f t="shared" ca="1" si="330"/>
        <v>0</v>
      </c>
      <c r="FM213" s="47"/>
      <c r="FN213" s="47"/>
    </row>
    <row r="214" spans="1:170" x14ac:dyDescent="0.2">
      <c r="A214" s="30">
        <v>31167</v>
      </c>
      <c r="B214" s="34">
        <v>618.32660999999996</v>
      </c>
      <c r="C214" s="23">
        <v>1.5969874266375639E-2</v>
      </c>
      <c r="D214" s="24">
        <f t="shared" si="282"/>
        <v>2.6064211630616674E-2</v>
      </c>
      <c r="E214" s="25" t="e">
        <f>#N/A</f>
        <v>#N/A</v>
      </c>
      <c r="F214" s="26">
        <v>1</v>
      </c>
      <c r="G214" s="23">
        <f t="shared" si="355"/>
        <v>2.6064211630616674E-2</v>
      </c>
      <c r="H214" s="27">
        <f t="shared" si="356"/>
        <v>7.0277085291547072</v>
      </c>
      <c r="I214" s="27">
        <f t="shared" ca="1" si="283"/>
        <v>-1.8823963791068654E-2</v>
      </c>
      <c r="J214" s="43">
        <f t="shared" ca="1" si="284"/>
        <v>0</v>
      </c>
      <c r="K214" s="25" t="e">
        <f>#N/A</f>
        <v>#N/A</v>
      </c>
      <c r="L214" s="26">
        <v>0</v>
      </c>
      <c r="M214" s="23">
        <f t="shared" si="357"/>
        <v>1.5969874266375639E-2</v>
      </c>
      <c r="N214" s="27">
        <f t="shared" si="358"/>
        <v>3.0644101973977667</v>
      </c>
      <c r="O214" s="27">
        <f t="shared" ca="1" si="285"/>
        <v>0</v>
      </c>
      <c r="P214" s="43">
        <f t="shared" ca="1" si="286"/>
        <v>0</v>
      </c>
      <c r="Q214" s="25">
        <f t="shared" si="331"/>
        <v>546.65232300000002</v>
      </c>
      <c r="R214" s="26">
        <f t="shared" si="359"/>
        <v>1</v>
      </c>
      <c r="S214" s="23">
        <f t="shared" si="360"/>
        <v>2.6064211630616674E-2</v>
      </c>
      <c r="T214" s="27">
        <f t="shared" si="361"/>
        <v>8.2021336873725481</v>
      </c>
      <c r="U214" s="27">
        <f t="shared" ca="1" si="287"/>
        <v>-1.8823963791068654E-2</v>
      </c>
      <c r="V214" s="43">
        <f t="shared" ca="1" si="288"/>
        <v>0</v>
      </c>
      <c r="W214" s="25">
        <f t="shared" si="332"/>
        <v>610.47320500000001</v>
      </c>
      <c r="X214" s="26">
        <f t="shared" si="362"/>
        <v>0</v>
      </c>
      <c r="Y214" s="23">
        <f t="shared" si="363"/>
        <v>1.5969874266375639E-2</v>
      </c>
      <c r="Z214" s="27">
        <f t="shared" si="364"/>
        <v>4.4065645889126408</v>
      </c>
      <c r="AA214" s="27">
        <f t="shared" ca="1" si="289"/>
        <v>-2.8476694888142973E-2</v>
      </c>
      <c r="AB214" s="43">
        <f t="shared" ca="1" si="290"/>
        <v>0</v>
      </c>
      <c r="AC214" s="25">
        <f t="shared" si="333"/>
        <v>608.125272</v>
      </c>
      <c r="AD214" s="26">
        <f t="shared" si="365"/>
        <v>1</v>
      </c>
      <c r="AE214" s="23">
        <f t="shared" si="366"/>
        <v>2.6064211630616674E-2</v>
      </c>
      <c r="AF214" s="27">
        <f t="shared" si="367"/>
        <v>4.1637736313554718</v>
      </c>
      <c r="AG214" s="27">
        <f t="shared" ca="1" si="291"/>
        <v>-1.8823963791068654E-2</v>
      </c>
      <c r="AH214" s="43">
        <f t="shared" ca="1" si="292"/>
        <v>0</v>
      </c>
      <c r="AI214" s="25">
        <f t="shared" si="334"/>
        <v>546.65232300000002</v>
      </c>
      <c r="AJ214" s="26">
        <f t="shared" si="368"/>
        <v>1</v>
      </c>
      <c r="AK214" s="23">
        <f t="shared" si="369"/>
        <v>2.6064211630616674E-2</v>
      </c>
      <c r="AL214" s="27">
        <f t="shared" si="370"/>
        <v>8.2021336873725481</v>
      </c>
      <c r="AM214" s="27">
        <f t="shared" ca="1" si="293"/>
        <v>-1.8823963791068654E-2</v>
      </c>
      <c r="AN214" s="43">
        <f t="shared" ca="1" si="294"/>
        <v>0</v>
      </c>
      <c r="AO214" s="25">
        <f t="shared" si="335"/>
        <v>546.65232300000002</v>
      </c>
      <c r="AP214" s="34">
        <f t="shared" si="371"/>
        <v>0.66666666666666663</v>
      </c>
      <c r="AQ214" s="23">
        <f t="shared" si="372"/>
        <v>2.2699432509202994E-2</v>
      </c>
      <c r="AR214" s="27">
        <f t="shared" si="373"/>
        <v>5.3871573087865734</v>
      </c>
      <c r="AS214" s="27">
        <f t="shared" ca="1" si="295"/>
        <v>-2.2041540823426908E-2</v>
      </c>
      <c r="AT214" s="43">
        <f t="shared" ca="1" si="296"/>
        <v>0</v>
      </c>
      <c r="AU214" s="25">
        <f t="shared" si="336"/>
        <v>608.125272</v>
      </c>
      <c r="AV214" s="26">
        <f t="shared" si="374"/>
        <v>1</v>
      </c>
      <c r="AW214" s="23">
        <f t="shared" si="375"/>
        <v>2.6064211630616674E-2</v>
      </c>
      <c r="AX214" s="27">
        <f t="shared" si="376"/>
        <v>4.8833396221988421</v>
      </c>
      <c r="AY214" s="27">
        <f t="shared" ca="1" si="297"/>
        <v>-1.8823963791068876E-2</v>
      </c>
      <c r="AZ214" s="43">
        <f t="shared" ca="1" si="298"/>
        <v>0</v>
      </c>
      <c r="BA214" s="25">
        <f t="shared" si="337"/>
        <v>608.125272</v>
      </c>
      <c r="BB214" s="26">
        <f t="shared" si="377"/>
        <v>1</v>
      </c>
      <c r="BC214" s="23">
        <f t="shared" si="378"/>
        <v>2.6064211630616674E-2</v>
      </c>
      <c r="BD214" s="27">
        <f t="shared" si="379"/>
        <v>8.0490525099055432</v>
      </c>
      <c r="BE214" s="27">
        <f t="shared" ca="1" si="299"/>
        <v>-1.8823963791068654E-2</v>
      </c>
      <c r="BF214" s="43">
        <f t="shared" ca="1" si="300"/>
        <v>0</v>
      </c>
      <c r="BG214" s="25">
        <f t="shared" si="338"/>
        <v>546.65232300000002</v>
      </c>
      <c r="BH214" s="26">
        <f t="shared" si="380"/>
        <v>1</v>
      </c>
      <c r="BI214" s="23">
        <f t="shared" si="381"/>
        <v>2.6064211630616674E-2</v>
      </c>
      <c r="BJ214" s="27">
        <f t="shared" si="382"/>
        <v>8.9858761702275096</v>
      </c>
      <c r="BK214" s="27">
        <f t="shared" ca="1" si="301"/>
        <v>-1.8823963791068876E-2</v>
      </c>
      <c r="BL214" s="43">
        <f t="shared" ca="1" si="302"/>
        <v>0</v>
      </c>
      <c r="BM214" s="25">
        <f t="shared" si="339"/>
        <v>595.28142833333334</v>
      </c>
      <c r="BN214" s="26">
        <f t="shared" si="383"/>
        <v>1</v>
      </c>
      <c r="BO214" s="23">
        <f t="shared" si="384"/>
        <v>2.6064211630616674E-2</v>
      </c>
      <c r="BP214" s="27">
        <f t="shared" si="385"/>
        <v>9.2923595921717919</v>
      </c>
      <c r="BQ214" s="27">
        <f t="shared" ca="1" si="303"/>
        <v>-1.8823963791068765E-2</v>
      </c>
      <c r="BR214" s="43">
        <f t="shared" ca="1" si="304"/>
        <v>0</v>
      </c>
      <c r="BS214" s="25">
        <f t="shared" si="340"/>
        <v>546.65232300000002</v>
      </c>
      <c r="BT214" s="34">
        <f t="shared" si="386"/>
        <v>1</v>
      </c>
      <c r="BU214" s="23">
        <f t="shared" si="387"/>
        <v>2.6064211630616674E-2</v>
      </c>
      <c r="BV214" s="27">
        <f t="shared" si="388"/>
        <v>7.6253167767031194</v>
      </c>
      <c r="BW214" s="27">
        <f t="shared" ca="1" si="305"/>
        <v>-1.8823963791068765E-2</v>
      </c>
      <c r="BX214" s="43">
        <f t="shared" ca="1" si="306"/>
        <v>0</v>
      </c>
      <c r="BY214" s="25">
        <f t="shared" si="341"/>
        <v>610.47320500000001</v>
      </c>
      <c r="BZ214" s="50">
        <f>IF($B213&gt;=BY213,MIN(1,1/$CA$15+BZ213),0)</f>
        <v>0</v>
      </c>
      <c r="CA214" s="23">
        <f t="shared" si="389"/>
        <v>1.5969874266375639E-2</v>
      </c>
      <c r="CB214" s="27">
        <f t="shared" si="390"/>
        <v>3.2175660366053593</v>
      </c>
      <c r="CC214" s="27">
        <f t="shared" ca="1" si="307"/>
        <v>-2.8476694888142751E-2</v>
      </c>
      <c r="CD214" s="43">
        <f t="shared" ca="1" si="308"/>
        <v>0</v>
      </c>
      <c r="CE214" s="25">
        <f t="shared" si="342"/>
        <v>608.125272</v>
      </c>
      <c r="CF214" s="34">
        <f>IF($B213&gt;=CE213,MIN(1,1/$CA$15+CF213),0)</f>
        <v>1</v>
      </c>
      <c r="CG214" s="23">
        <f t="shared" si="391"/>
        <v>2.6064211630616674E-2</v>
      </c>
      <c r="CH214" s="27">
        <f t="shared" si="392"/>
        <v>3.5871852563199091</v>
      </c>
      <c r="CI214" s="27">
        <f t="shared" ca="1" si="309"/>
        <v>-1.8823963791068654E-2</v>
      </c>
      <c r="CJ214" s="43">
        <f t="shared" ca="1" si="310"/>
        <v>0</v>
      </c>
      <c r="CK214" s="25">
        <f t="shared" si="343"/>
        <v>546.65232300000002</v>
      </c>
      <c r="CL214" s="34">
        <f>IF($B213&gt;=CK213,MIN(1,1/$CA$15+CL213),0)</f>
        <v>1</v>
      </c>
      <c r="CM214" s="23">
        <f t="shared" si="393"/>
        <v>2.6064211630616674E-2</v>
      </c>
      <c r="CN214" s="27">
        <f t="shared" si="394"/>
        <v>7.3811304354877834</v>
      </c>
      <c r="CO214" s="27">
        <f t="shared" ca="1" si="311"/>
        <v>-1.8823963791068765E-2</v>
      </c>
      <c r="CP214" s="43">
        <f t="shared" ca="1" si="312"/>
        <v>0</v>
      </c>
      <c r="CQ214" s="25">
        <f t="shared" si="344"/>
        <v>443.11154100000005</v>
      </c>
      <c r="CR214" s="34">
        <f>IF($B213&gt;=CQ213,MIN(1,1/$CA$15+CR213),0)</f>
        <v>1</v>
      </c>
      <c r="CS214" s="23">
        <f t="shared" si="395"/>
        <v>2.6064211630616674E-2</v>
      </c>
      <c r="CT214" s="27">
        <f t="shared" si="396"/>
        <v>7.6944633867269134</v>
      </c>
      <c r="CU214" s="27">
        <f t="shared" ca="1" si="313"/>
        <v>-1.8823963791068765E-2</v>
      </c>
      <c r="CV214" s="43">
        <f t="shared" ca="1" si="314"/>
        <v>0</v>
      </c>
      <c r="CW214" s="25">
        <f t="shared" si="345"/>
        <v>546.65232300000002</v>
      </c>
      <c r="CX214" s="34">
        <f t="shared" si="397"/>
        <v>0.75</v>
      </c>
      <c r="CY214" s="23">
        <f t="shared" si="398"/>
        <v>2.3540627289556415E-2</v>
      </c>
      <c r="CZ214" s="27">
        <f t="shared" si="399"/>
        <v>5.1483519619756839</v>
      </c>
      <c r="DA214" s="27">
        <f t="shared" ca="1" si="315"/>
        <v>-2.1237146565337262E-2</v>
      </c>
      <c r="DB214" s="43">
        <f t="shared" ca="1" si="316"/>
        <v>0</v>
      </c>
      <c r="DC214" s="25">
        <f t="shared" si="346"/>
        <v>546.65232300000002</v>
      </c>
      <c r="DD214" s="34">
        <f t="shared" si="347"/>
        <v>0.83333333333333326</v>
      </c>
      <c r="DE214" s="23">
        <f t="shared" si="400"/>
        <v>2.4101423809792025E-2</v>
      </c>
      <c r="DF214" s="27">
        <f t="shared" si="401"/>
        <v>5.9802834172822559</v>
      </c>
      <c r="DG214" s="27">
        <f t="shared" ca="1" si="280"/>
        <v>-2.0700883726610941E-2</v>
      </c>
      <c r="DH214" s="43">
        <f t="shared" ca="1" si="281"/>
        <v>0</v>
      </c>
      <c r="DI214" s="25">
        <f t="shared" si="348"/>
        <v>610.47320500000001</v>
      </c>
      <c r="DJ214" s="26">
        <f>IF(DJ213=0,IF($B213&gt;=$DK$14*DI213,1,0),IF($B213&lt;DI213*$DK$16,0,1))</f>
        <v>0</v>
      </c>
      <c r="DK214" s="23">
        <f t="shared" si="402"/>
        <v>1.5969874266375639E-2</v>
      </c>
      <c r="DL214" s="27">
        <f t="shared" si="403"/>
        <v>5.9765431946584853</v>
      </c>
      <c r="DM214" s="27">
        <f t="shared" ca="1" si="317"/>
        <v>-2.8476694888142862E-2</v>
      </c>
      <c r="DN214" s="43">
        <f t="shared" ca="1" si="318"/>
        <v>0</v>
      </c>
      <c r="DO214" s="25">
        <f t="shared" si="349"/>
        <v>608.125272</v>
      </c>
      <c r="DP214" s="26">
        <f>IF(DP213=0,IF($B213&gt;=$DK$14*DO213,1,0),IF($B213&lt;DO213*$DK$16,0,1))</f>
        <v>1</v>
      </c>
      <c r="DQ214" s="23">
        <f t="shared" si="404"/>
        <v>2.6064211630616674E-2</v>
      </c>
      <c r="DR214" s="27">
        <f t="shared" si="405"/>
        <v>4.6361879736273037</v>
      </c>
      <c r="DS214" s="27">
        <f t="shared" ca="1" si="319"/>
        <v>-1.8823963791068543E-2</v>
      </c>
      <c r="DT214" s="43">
        <f t="shared" ca="1" si="320"/>
        <v>0</v>
      </c>
      <c r="DU214" s="25">
        <f t="shared" si="350"/>
        <v>546.65232300000002</v>
      </c>
      <c r="DV214" s="26">
        <f>IF(DV213=0,IF($B213&gt;=$DK$14*DU213,1,0),IF($B213&lt;DU213*$DK$16,0,1))</f>
        <v>1</v>
      </c>
      <c r="DW214" s="23">
        <f t="shared" si="406"/>
        <v>2.6064211630616674E-2</v>
      </c>
      <c r="DX214" s="27">
        <f t="shared" si="407"/>
        <v>7.7739955580138247</v>
      </c>
      <c r="DY214" s="27">
        <f t="shared" ca="1" si="321"/>
        <v>-1.8823963791068765E-2</v>
      </c>
      <c r="DZ214" s="43">
        <f t="shared" ca="1" si="322"/>
        <v>0</v>
      </c>
      <c r="EA214" s="25">
        <f t="shared" si="351"/>
        <v>443.11154100000005</v>
      </c>
      <c r="EB214" s="26">
        <f>IF(EB213=0,IF($B213&gt;=$DK$14*EA213,1,0),IF($B213&lt;EA213*$DK$16,0,1))</f>
        <v>1</v>
      </c>
      <c r="EC214" s="23">
        <f t="shared" si="408"/>
        <v>2.6064211630616674E-2</v>
      </c>
      <c r="ED214" s="27">
        <f t="shared" si="409"/>
        <v>8.2435122635093538</v>
      </c>
      <c r="EE214" s="27">
        <f t="shared" ca="1" si="323"/>
        <v>-1.8823963791068876E-2</v>
      </c>
      <c r="EF214" s="43">
        <f t="shared" ca="1" si="324"/>
        <v>0</v>
      </c>
      <c r="EG214" s="25">
        <f t="shared" si="352"/>
        <v>546.65232300000002</v>
      </c>
      <c r="EH214" s="34">
        <f t="shared" si="410"/>
        <v>0.75</v>
      </c>
      <c r="EI214" s="23">
        <f t="shared" si="411"/>
        <v>2.3540627289556415E-2</v>
      </c>
      <c r="EJ214" s="27">
        <f t="shared" si="412"/>
        <v>6.580333017463853</v>
      </c>
      <c r="EK214" s="27">
        <f t="shared" ca="1" si="325"/>
        <v>-2.1237146565337262E-2</v>
      </c>
      <c r="EL214" s="43">
        <f t="shared" ca="1" si="326"/>
        <v>0</v>
      </c>
      <c r="EM214" s="47"/>
      <c r="EN214" s="47"/>
      <c r="EO214" s="47"/>
      <c r="EP214" s="47"/>
      <c r="EQ214" s="47"/>
      <c r="ER214" s="47"/>
      <c r="ES214" s="47"/>
      <c r="ET214" s="47"/>
      <c r="EU214" s="47"/>
      <c r="EV214" s="47"/>
      <c r="EW214" s="47"/>
      <c r="EX214" s="47"/>
      <c r="EY214" s="47"/>
      <c r="EZ214" s="47"/>
      <c r="FA214" s="25">
        <f t="shared" si="353"/>
        <v>546.65232300000002</v>
      </c>
      <c r="FB214" s="26">
        <f t="shared" si="413"/>
        <v>1</v>
      </c>
      <c r="FC214" s="23">
        <f t="shared" si="414"/>
        <v>2.6064211630616674E-2</v>
      </c>
      <c r="FD214" s="27">
        <f t="shared" si="415"/>
        <v>6.464887684625638</v>
      </c>
      <c r="FE214" s="27">
        <f t="shared" ca="1" si="327"/>
        <v>-1.8823963791068765E-2</v>
      </c>
      <c r="FF214" s="43">
        <f t="shared" ca="1" si="328"/>
        <v>0</v>
      </c>
      <c r="FG214" s="25">
        <f t="shared" si="354"/>
        <v>546.65232300000002</v>
      </c>
      <c r="FH214" s="26">
        <f t="shared" si="416"/>
        <v>1</v>
      </c>
      <c r="FI214" s="23">
        <f t="shared" si="417"/>
        <v>2.6064211630616674E-2</v>
      </c>
      <c r="FJ214" s="27">
        <f t="shared" si="418"/>
        <v>7.0868324639176867</v>
      </c>
      <c r="FK214" s="27">
        <f t="shared" ca="1" si="329"/>
        <v>-1.8823963791068765E-2</v>
      </c>
      <c r="FL214" s="43">
        <f t="shared" ca="1" si="330"/>
        <v>0</v>
      </c>
      <c r="FM214" s="47"/>
      <c r="FN214" s="47"/>
    </row>
    <row r="215" spans="1:170" x14ac:dyDescent="0.2">
      <c r="A215" s="30">
        <v>31198</v>
      </c>
      <c r="B215" s="34">
        <v>664.17647999999997</v>
      </c>
      <c r="C215" s="23">
        <v>1.5012862460187071E-2</v>
      </c>
      <c r="D215" s="24">
        <f t="shared" si="282"/>
        <v>7.4151539426711821E-2</v>
      </c>
      <c r="E215" s="25" t="e">
        <f>#N/A</f>
        <v>#N/A</v>
      </c>
      <c r="F215" s="26">
        <v>1</v>
      </c>
      <c r="G215" s="23">
        <f t="shared" si="355"/>
        <v>7.4151539426711821E-2</v>
      </c>
      <c r="H215" s="27">
        <f t="shared" si="356"/>
        <v>7.5488239352337612</v>
      </c>
      <c r="I215" s="27">
        <f t="shared" ca="1" si="283"/>
        <v>0</v>
      </c>
      <c r="J215" s="43">
        <f t="shared" ca="1" si="284"/>
        <v>0</v>
      </c>
      <c r="K215" s="25" t="e">
        <f>#N/A</f>
        <v>#N/A</v>
      </c>
      <c r="L215" s="26">
        <v>0</v>
      </c>
      <c r="M215" s="23">
        <f t="shared" si="357"/>
        <v>1.5012862460187071E-2</v>
      </c>
      <c r="N215" s="27">
        <f t="shared" si="358"/>
        <v>3.1104157662128942</v>
      </c>
      <c r="O215" s="27">
        <f t="shared" ca="1" si="285"/>
        <v>0</v>
      </c>
      <c r="P215" s="43">
        <f t="shared" ca="1" si="286"/>
        <v>0</v>
      </c>
      <c r="Q215" s="25">
        <f t="shared" si="331"/>
        <v>570.46401900000001</v>
      </c>
      <c r="R215" s="26">
        <f t="shared" si="359"/>
        <v>1</v>
      </c>
      <c r="S215" s="23">
        <f t="shared" si="360"/>
        <v>7.4151539426711821E-2</v>
      </c>
      <c r="T215" s="27">
        <f t="shared" si="361"/>
        <v>8.8103345268749145</v>
      </c>
      <c r="U215" s="27">
        <f t="shared" ca="1" si="287"/>
        <v>0</v>
      </c>
      <c r="V215" s="43">
        <f t="shared" ca="1" si="288"/>
        <v>0</v>
      </c>
      <c r="W215" s="25">
        <f t="shared" si="332"/>
        <v>641.25154499999996</v>
      </c>
      <c r="X215" s="26">
        <f t="shared" si="362"/>
        <v>1</v>
      </c>
      <c r="Y215" s="23">
        <f t="shared" si="363"/>
        <v>7.4151539426711821E-2</v>
      </c>
      <c r="Z215" s="27">
        <f t="shared" si="364"/>
        <v>4.7333181367637485</v>
      </c>
      <c r="AA215" s="27">
        <f t="shared" ca="1" si="289"/>
        <v>0</v>
      </c>
      <c r="AB215" s="43">
        <f t="shared" ca="1" si="290"/>
        <v>0</v>
      </c>
      <c r="AC215" s="25">
        <f t="shared" si="333"/>
        <v>624.89859000000001</v>
      </c>
      <c r="AD215" s="26">
        <f t="shared" si="365"/>
        <v>1</v>
      </c>
      <c r="AE215" s="23">
        <f t="shared" si="366"/>
        <v>7.4151539426711821E-2</v>
      </c>
      <c r="AF215" s="27">
        <f t="shared" si="367"/>
        <v>4.4725238559448304</v>
      </c>
      <c r="AG215" s="27">
        <f t="shared" ca="1" si="291"/>
        <v>0</v>
      </c>
      <c r="AH215" s="43">
        <f t="shared" ca="1" si="292"/>
        <v>0</v>
      </c>
      <c r="AI215" s="25">
        <f t="shared" si="334"/>
        <v>570.46401900000001</v>
      </c>
      <c r="AJ215" s="26">
        <f t="shared" si="368"/>
        <v>1</v>
      </c>
      <c r="AK215" s="23">
        <f t="shared" si="369"/>
        <v>7.4151539426711821E-2</v>
      </c>
      <c r="AL215" s="27">
        <f t="shared" si="370"/>
        <v>8.8103345268749145</v>
      </c>
      <c r="AM215" s="27">
        <f t="shared" ca="1" si="293"/>
        <v>0</v>
      </c>
      <c r="AN215" s="43">
        <f t="shared" ca="1" si="294"/>
        <v>0</v>
      </c>
      <c r="AO215" s="25">
        <f t="shared" si="335"/>
        <v>570.46401900000001</v>
      </c>
      <c r="AP215" s="34">
        <f t="shared" si="371"/>
        <v>1</v>
      </c>
      <c r="AQ215" s="23">
        <f t="shared" si="372"/>
        <v>7.4151539426711821E-2</v>
      </c>
      <c r="AR215" s="27">
        <f t="shared" si="373"/>
        <v>5.7866233163669598</v>
      </c>
      <c r="AS215" s="27">
        <f t="shared" ca="1" si="295"/>
        <v>0</v>
      </c>
      <c r="AT215" s="43">
        <f t="shared" ca="1" si="296"/>
        <v>0</v>
      </c>
      <c r="AU215" s="25">
        <f t="shared" si="336"/>
        <v>624.89859000000001</v>
      </c>
      <c r="AV215" s="26">
        <f t="shared" si="374"/>
        <v>1</v>
      </c>
      <c r="AW215" s="23">
        <f t="shared" si="375"/>
        <v>7.4151539426711821E-2</v>
      </c>
      <c r="AX215" s="27">
        <f t="shared" si="376"/>
        <v>5.2454467727283438</v>
      </c>
      <c r="AY215" s="27">
        <f t="shared" ca="1" si="297"/>
        <v>0</v>
      </c>
      <c r="AZ215" s="43">
        <f t="shared" ca="1" si="298"/>
        <v>0</v>
      </c>
      <c r="BA215" s="25">
        <f t="shared" si="337"/>
        <v>624.89859000000001</v>
      </c>
      <c r="BB215" s="26">
        <f t="shared" si="377"/>
        <v>1</v>
      </c>
      <c r="BC215" s="23">
        <f t="shared" si="378"/>
        <v>7.4151539426711821E-2</v>
      </c>
      <c r="BD215" s="27">
        <f t="shared" si="379"/>
        <v>8.645902144441477</v>
      </c>
      <c r="BE215" s="27">
        <f t="shared" ca="1" si="299"/>
        <v>0</v>
      </c>
      <c r="BF215" s="43">
        <f t="shared" ca="1" si="300"/>
        <v>0</v>
      </c>
      <c r="BG215" s="25">
        <f t="shared" si="338"/>
        <v>570.46401900000001</v>
      </c>
      <c r="BH215" s="26">
        <f t="shared" si="380"/>
        <v>1</v>
      </c>
      <c r="BI215" s="23">
        <f t="shared" si="381"/>
        <v>7.4151539426711821E-2</v>
      </c>
      <c r="BJ215" s="27">
        <f t="shared" si="382"/>
        <v>9.652192721347685</v>
      </c>
      <c r="BK215" s="27">
        <f t="shared" ca="1" si="301"/>
        <v>0</v>
      </c>
      <c r="BL215" s="43">
        <f t="shared" ca="1" si="302"/>
        <v>0</v>
      </c>
      <c r="BM215" s="25">
        <f t="shared" si="339"/>
        <v>617.46713999999997</v>
      </c>
      <c r="BN215" s="26">
        <f t="shared" si="383"/>
        <v>1</v>
      </c>
      <c r="BO215" s="23">
        <f t="shared" si="384"/>
        <v>7.4151539426711821E-2</v>
      </c>
      <c r="BP215" s="27">
        <f t="shared" si="385"/>
        <v>9.9814023608379028</v>
      </c>
      <c r="BQ215" s="27">
        <f t="shared" ca="1" si="303"/>
        <v>0</v>
      </c>
      <c r="BR215" s="43">
        <f t="shared" ca="1" si="304"/>
        <v>0</v>
      </c>
      <c r="BS215" s="25">
        <f t="shared" si="340"/>
        <v>570.46401900000001</v>
      </c>
      <c r="BT215" s="34">
        <f t="shared" si="386"/>
        <v>1</v>
      </c>
      <c r="BU215" s="23">
        <f t="shared" si="387"/>
        <v>7.4151539426711821E-2</v>
      </c>
      <c r="BV215" s="27">
        <f t="shared" si="388"/>
        <v>8.1907457543119886</v>
      </c>
      <c r="BW215" s="27">
        <f t="shared" ca="1" si="305"/>
        <v>0</v>
      </c>
      <c r="BX215" s="43">
        <f t="shared" ca="1" si="306"/>
        <v>0</v>
      </c>
      <c r="BY215" s="25">
        <f t="shared" si="341"/>
        <v>641.25154499999996</v>
      </c>
      <c r="BZ215" s="50">
        <f>IF($B214&gt;=BY214,MIN(1,1/$CA$15+BZ214),0)</f>
        <v>0.5</v>
      </c>
      <c r="CA215" s="23">
        <f t="shared" si="389"/>
        <v>1.5012862460187071E-2</v>
      </c>
      <c r="CB215" s="27">
        <f t="shared" si="390"/>
        <v>3.265870912969485</v>
      </c>
      <c r="CC215" s="27">
        <f t="shared" ca="1" si="307"/>
        <v>-1.3891349131632036E-2</v>
      </c>
      <c r="CD215" s="43">
        <f t="shared" ca="1" si="308"/>
        <v>0</v>
      </c>
      <c r="CE215" s="25">
        <f t="shared" si="342"/>
        <v>624.89859000000001</v>
      </c>
      <c r="CF215" s="34">
        <f>IF($B214&gt;=CE214,MIN(1,1/$CA$15+CF214),0)</f>
        <v>1</v>
      </c>
      <c r="CG215" s="23">
        <f t="shared" si="391"/>
        <v>7.4151539426711821E-2</v>
      </c>
      <c r="CH215" s="27">
        <f t="shared" si="392"/>
        <v>3.8531805652848341</v>
      </c>
      <c r="CI215" s="27">
        <f t="shared" ca="1" si="309"/>
        <v>0</v>
      </c>
      <c r="CJ215" s="43">
        <f t="shared" ca="1" si="310"/>
        <v>0</v>
      </c>
      <c r="CK215" s="25">
        <f t="shared" si="343"/>
        <v>570.46401900000001</v>
      </c>
      <c r="CL215" s="34">
        <f>IF($B214&gt;=CK214,MIN(1,1/$CA$15+CL214),0)</f>
        <v>1</v>
      </c>
      <c r="CM215" s="23">
        <f t="shared" si="393"/>
        <v>7.4151539426711821E-2</v>
      </c>
      <c r="CN215" s="27">
        <f t="shared" si="394"/>
        <v>7.9284526199885583</v>
      </c>
      <c r="CO215" s="27">
        <f t="shared" ca="1" si="311"/>
        <v>0</v>
      </c>
      <c r="CP215" s="43">
        <f t="shared" ca="1" si="312"/>
        <v>0</v>
      </c>
      <c r="CQ215" s="25">
        <f t="shared" si="344"/>
        <v>461.34569449999998</v>
      </c>
      <c r="CR215" s="34">
        <f>IF($B214&gt;=CQ214,MIN(1,1/$CA$15+CR214),0)</f>
        <v>1</v>
      </c>
      <c r="CS215" s="23">
        <f t="shared" si="395"/>
        <v>7.4151539426711821E-2</v>
      </c>
      <c r="CT215" s="27">
        <f t="shared" si="396"/>
        <v>8.2650196919151853</v>
      </c>
      <c r="CU215" s="27">
        <f t="shared" ca="1" si="313"/>
        <v>0</v>
      </c>
      <c r="CV215" s="43">
        <f t="shared" ca="1" si="314"/>
        <v>0</v>
      </c>
      <c r="CW215" s="25">
        <f t="shared" si="345"/>
        <v>570.46401900000001</v>
      </c>
      <c r="CX215" s="34">
        <f t="shared" si="397"/>
        <v>0.75</v>
      </c>
      <c r="CY215" s="23">
        <f t="shared" si="398"/>
        <v>5.9366870185080634E-2</v>
      </c>
      <c r="CZ215" s="27">
        <f t="shared" si="399"/>
        <v>5.4539935045694001</v>
      </c>
      <c r="DA215" s="27">
        <f t="shared" ca="1" si="315"/>
        <v>0</v>
      </c>
      <c r="DB215" s="43">
        <f t="shared" ca="1" si="316"/>
        <v>0</v>
      </c>
      <c r="DC215" s="25">
        <f t="shared" si="346"/>
        <v>570.46401900000001</v>
      </c>
      <c r="DD215" s="34">
        <f t="shared" si="347"/>
        <v>1</v>
      </c>
      <c r="DE215" s="23">
        <f t="shared" si="400"/>
        <v>6.9223316346168087E-2</v>
      </c>
      <c r="DF215" s="27">
        <f t="shared" si="401"/>
        <v>6.3942584681165293</v>
      </c>
      <c r="DG215" s="27">
        <f t="shared" ca="1" si="280"/>
        <v>0</v>
      </c>
      <c r="DH215" s="43">
        <f t="shared" ca="1" si="281"/>
        <v>0</v>
      </c>
      <c r="DI215" s="25">
        <f t="shared" si="348"/>
        <v>641.25154499999996</v>
      </c>
      <c r="DJ215" s="26">
        <f>IF(DJ214=0,IF($B214&gt;=$DK$14*DI214,1,0),IF($B214&lt;DI214*$DK$16,0,1))</f>
        <v>0</v>
      </c>
      <c r="DK215" s="23">
        <f t="shared" si="402"/>
        <v>1.5012862460187071E-2</v>
      </c>
      <c r="DL215" s="27">
        <f t="shared" si="403"/>
        <v>6.06626821562726</v>
      </c>
      <c r="DM215" s="27">
        <f t="shared" ca="1" si="317"/>
        <v>-1.3891349131632147E-2</v>
      </c>
      <c r="DN215" s="43">
        <f t="shared" ca="1" si="318"/>
        <v>0</v>
      </c>
      <c r="DO215" s="25">
        <f t="shared" si="349"/>
        <v>624.89859000000001</v>
      </c>
      <c r="DP215" s="26">
        <f>IF(DP214=0,IF($B214&gt;=$DK$14*DO214,1,0),IF($B214&lt;DO214*$DK$16,0,1))</f>
        <v>1</v>
      </c>
      <c r="DQ215" s="23">
        <f t="shared" si="404"/>
        <v>7.4151539426711821E-2</v>
      </c>
      <c r="DR215" s="27">
        <f t="shared" si="405"/>
        <v>4.9799684489433762</v>
      </c>
      <c r="DS215" s="27">
        <f t="shared" ca="1" si="319"/>
        <v>0</v>
      </c>
      <c r="DT215" s="43">
        <f t="shared" ca="1" si="320"/>
        <v>0</v>
      </c>
      <c r="DU215" s="25">
        <f t="shared" si="350"/>
        <v>570.46401900000001</v>
      </c>
      <c r="DV215" s="26">
        <f>IF(DV214=0,IF($B214&gt;=$DK$14*DU214,1,0),IF($B214&lt;DU214*$DK$16,0,1))</f>
        <v>1</v>
      </c>
      <c r="DW215" s="23">
        <f t="shared" si="406"/>
        <v>7.4151539426711821E-2</v>
      </c>
      <c r="DX215" s="27">
        <f t="shared" si="407"/>
        <v>8.3504492961369685</v>
      </c>
      <c r="DY215" s="27">
        <f t="shared" ca="1" si="321"/>
        <v>0</v>
      </c>
      <c r="DZ215" s="43">
        <f t="shared" ca="1" si="322"/>
        <v>0</v>
      </c>
      <c r="EA215" s="25">
        <f t="shared" si="351"/>
        <v>461.34569449999998</v>
      </c>
      <c r="EB215" s="26">
        <f>IF(EB214=0,IF($B214&gt;=$DK$14*EA214,1,0),IF($B214&lt;EA214*$DK$16,0,1))</f>
        <v>1</v>
      </c>
      <c r="EC215" s="23">
        <f t="shared" si="408"/>
        <v>7.4151539426711821E-2</v>
      </c>
      <c r="ED215" s="27">
        <f t="shared" si="409"/>
        <v>8.8547813881315509</v>
      </c>
      <c r="EE215" s="27">
        <f t="shared" ca="1" si="323"/>
        <v>0</v>
      </c>
      <c r="EF215" s="43">
        <f t="shared" ca="1" si="324"/>
        <v>0</v>
      </c>
      <c r="EG215" s="25">
        <f t="shared" si="352"/>
        <v>570.46401900000001</v>
      </c>
      <c r="EH215" s="34">
        <f t="shared" si="410"/>
        <v>0.75</v>
      </c>
      <c r="EI215" s="23">
        <f t="shared" si="411"/>
        <v>5.9366870185080634E-2</v>
      </c>
      <c r="EJ215" s="27">
        <f t="shared" si="412"/>
        <v>6.9709867934862295</v>
      </c>
      <c r="EK215" s="27">
        <f t="shared" ca="1" si="325"/>
        <v>0</v>
      </c>
      <c r="EL215" s="43">
        <f t="shared" ca="1" si="326"/>
        <v>0</v>
      </c>
      <c r="EM215" s="47"/>
      <c r="EN215" s="47"/>
      <c r="EO215" s="47"/>
      <c r="EP215" s="47"/>
      <c r="EQ215" s="47"/>
      <c r="ER215" s="47"/>
      <c r="ES215" s="47"/>
      <c r="ET215" s="47"/>
      <c r="EU215" s="47"/>
      <c r="EV215" s="47"/>
      <c r="EW215" s="47"/>
      <c r="EX215" s="47"/>
      <c r="EY215" s="47"/>
      <c r="EZ215" s="47"/>
      <c r="FA215" s="25">
        <f t="shared" si="353"/>
        <v>570.46401900000001</v>
      </c>
      <c r="FB215" s="26">
        <f t="shared" si="413"/>
        <v>1</v>
      </c>
      <c r="FC215" s="23">
        <f t="shared" si="414"/>
        <v>7.4151539426711821E-2</v>
      </c>
      <c r="FD215" s="27">
        <f t="shared" si="415"/>
        <v>6.94426905866142</v>
      </c>
      <c r="FE215" s="27">
        <f t="shared" ca="1" si="327"/>
        <v>0</v>
      </c>
      <c r="FF215" s="43">
        <f t="shared" ca="1" si="328"/>
        <v>0</v>
      </c>
      <c r="FG215" s="25">
        <f t="shared" si="354"/>
        <v>570.46401900000001</v>
      </c>
      <c r="FH215" s="26">
        <f t="shared" si="416"/>
        <v>1</v>
      </c>
      <c r="FI215" s="23">
        <f t="shared" si="417"/>
        <v>7.4151539426711821E-2</v>
      </c>
      <c r="FJ215" s="27">
        <f t="shared" si="418"/>
        <v>7.6123320007763802</v>
      </c>
      <c r="FK215" s="27">
        <f t="shared" ca="1" si="329"/>
        <v>0</v>
      </c>
      <c r="FL215" s="43">
        <f t="shared" ca="1" si="330"/>
        <v>0</v>
      </c>
      <c r="FM215" s="47"/>
      <c r="FN215" s="47"/>
    </row>
    <row r="216" spans="1:170" x14ac:dyDescent="0.2">
      <c r="A216" s="30">
        <v>31228</v>
      </c>
      <c r="B216" s="34">
        <v>666.17190000000005</v>
      </c>
      <c r="C216" s="23">
        <v>1.3162394540263467E-2</v>
      </c>
      <c r="D216" s="24">
        <f t="shared" si="282"/>
        <v>3.0043520962983461E-3</v>
      </c>
      <c r="E216" s="25" t="e">
        <f>#N/A</f>
        <v>#N/A</v>
      </c>
      <c r="F216" s="26">
        <v>1</v>
      </c>
      <c r="G216" s="23">
        <f t="shared" si="355"/>
        <v>3.0043520962983461E-3</v>
      </c>
      <c r="H216" s="27">
        <f t="shared" si="356"/>
        <v>7.5715032602481678</v>
      </c>
      <c r="I216" s="27">
        <f t="shared" ca="1" si="283"/>
        <v>0</v>
      </c>
      <c r="J216" s="43">
        <f t="shared" ca="1" si="284"/>
        <v>0</v>
      </c>
      <c r="K216" s="25" t="e">
        <f>#N/A</f>
        <v>#N/A</v>
      </c>
      <c r="L216" s="26">
        <v>0</v>
      </c>
      <c r="M216" s="23">
        <f t="shared" si="357"/>
        <v>1.3162394540263467E-2</v>
      </c>
      <c r="N216" s="27">
        <f t="shared" si="358"/>
        <v>3.1513562857120441</v>
      </c>
      <c r="O216" s="27">
        <f t="shared" ca="1" si="285"/>
        <v>0</v>
      </c>
      <c r="P216" s="43">
        <f t="shared" ca="1" si="286"/>
        <v>0</v>
      </c>
      <c r="Q216" s="25">
        <f t="shared" si="331"/>
        <v>592.27097500000002</v>
      </c>
      <c r="R216" s="26">
        <f t="shared" si="359"/>
        <v>1</v>
      </c>
      <c r="S216" s="23">
        <f t="shared" si="360"/>
        <v>3.0043520962983461E-3</v>
      </c>
      <c r="T216" s="27">
        <f t="shared" si="361"/>
        <v>8.8368038738798216</v>
      </c>
      <c r="U216" s="27">
        <f t="shared" ca="1" si="287"/>
        <v>0</v>
      </c>
      <c r="V216" s="43">
        <f t="shared" ca="1" si="288"/>
        <v>0</v>
      </c>
      <c r="W216" s="25">
        <f t="shared" si="332"/>
        <v>665.17418999999995</v>
      </c>
      <c r="X216" s="26">
        <f t="shared" si="362"/>
        <v>1</v>
      </c>
      <c r="Y216" s="23">
        <f t="shared" si="363"/>
        <v>3.0043520962983461E-3</v>
      </c>
      <c r="Z216" s="27">
        <f t="shared" si="364"/>
        <v>4.7475386910303818</v>
      </c>
      <c r="AA216" s="27">
        <f t="shared" ca="1" si="289"/>
        <v>0</v>
      </c>
      <c r="AB216" s="43">
        <f t="shared" ca="1" si="290"/>
        <v>0</v>
      </c>
      <c r="AC216" s="25">
        <f t="shared" si="333"/>
        <v>636.29681199999993</v>
      </c>
      <c r="AD216" s="26">
        <f t="shared" si="365"/>
        <v>1</v>
      </c>
      <c r="AE216" s="23">
        <f t="shared" si="366"/>
        <v>3.0043520962983461E-3</v>
      </c>
      <c r="AF216" s="27">
        <f t="shared" si="367"/>
        <v>4.4859608923671823</v>
      </c>
      <c r="AG216" s="27">
        <f t="shared" ca="1" si="291"/>
        <v>0</v>
      </c>
      <c r="AH216" s="43">
        <f t="shared" ca="1" si="292"/>
        <v>0</v>
      </c>
      <c r="AI216" s="25">
        <f t="shared" si="334"/>
        <v>592.27097500000002</v>
      </c>
      <c r="AJ216" s="26">
        <f t="shared" si="368"/>
        <v>1</v>
      </c>
      <c r="AK216" s="23">
        <f t="shared" si="369"/>
        <v>3.0043520962983461E-3</v>
      </c>
      <c r="AL216" s="27">
        <f t="shared" si="370"/>
        <v>8.8368038738798216</v>
      </c>
      <c r="AM216" s="27">
        <f t="shared" ca="1" si="293"/>
        <v>0</v>
      </c>
      <c r="AN216" s="43">
        <f t="shared" ca="1" si="294"/>
        <v>0</v>
      </c>
      <c r="AO216" s="25">
        <f t="shared" si="335"/>
        <v>592.27097500000002</v>
      </c>
      <c r="AP216" s="34">
        <f t="shared" si="371"/>
        <v>1</v>
      </c>
      <c r="AQ216" s="23">
        <f t="shared" si="372"/>
        <v>3.0043520962983461E-3</v>
      </c>
      <c r="AR216" s="27">
        <f t="shared" si="373"/>
        <v>5.8040083702579759</v>
      </c>
      <c r="AS216" s="27">
        <f t="shared" ca="1" si="295"/>
        <v>0</v>
      </c>
      <c r="AT216" s="43">
        <f t="shared" ca="1" si="296"/>
        <v>0</v>
      </c>
      <c r="AU216" s="25">
        <f t="shared" si="336"/>
        <v>636.29681199999993</v>
      </c>
      <c r="AV216" s="26">
        <f t="shared" si="374"/>
        <v>1</v>
      </c>
      <c r="AW216" s="23">
        <f t="shared" si="375"/>
        <v>3.0043520962983461E-3</v>
      </c>
      <c r="AX216" s="27">
        <f t="shared" si="376"/>
        <v>5.2612059417360113</v>
      </c>
      <c r="AY216" s="27">
        <f t="shared" ca="1" si="297"/>
        <v>0</v>
      </c>
      <c r="AZ216" s="43">
        <f t="shared" ca="1" si="298"/>
        <v>0</v>
      </c>
      <c r="BA216" s="25">
        <f t="shared" si="337"/>
        <v>636.29681199999993</v>
      </c>
      <c r="BB216" s="26">
        <f t="shared" si="377"/>
        <v>1</v>
      </c>
      <c r="BC216" s="23">
        <f t="shared" si="378"/>
        <v>3.0043520962983461E-3</v>
      </c>
      <c r="BD216" s="27">
        <f t="shared" si="379"/>
        <v>8.6718774786735207</v>
      </c>
      <c r="BE216" s="27">
        <f t="shared" ca="1" si="299"/>
        <v>0</v>
      </c>
      <c r="BF216" s="43">
        <f t="shared" ca="1" si="300"/>
        <v>0</v>
      </c>
      <c r="BG216" s="25">
        <f t="shared" si="338"/>
        <v>592.27097500000002</v>
      </c>
      <c r="BH216" s="26">
        <f t="shared" si="380"/>
        <v>1</v>
      </c>
      <c r="BI216" s="23">
        <f t="shared" si="381"/>
        <v>3.0043520962983461E-3</v>
      </c>
      <c r="BJ216" s="27">
        <f t="shared" si="382"/>
        <v>9.6811913067839424</v>
      </c>
      <c r="BK216" s="27">
        <f t="shared" ca="1" si="301"/>
        <v>0</v>
      </c>
      <c r="BL216" s="43">
        <f t="shared" ca="1" si="302"/>
        <v>0</v>
      </c>
      <c r="BM216" s="25">
        <f t="shared" si="339"/>
        <v>631.77747499999998</v>
      </c>
      <c r="BN216" s="26">
        <f t="shared" si="383"/>
        <v>1</v>
      </c>
      <c r="BO216" s="23">
        <f t="shared" si="384"/>
        <v>3.0043520962983461E-3</v>
      </c>
      <c r="BP216" s="27">
        <f t="shared" si="385"/>
        <v>10.011390007944684</v>
      </c>
      <c r="BQ216" s="27">
        <f t="shared" ca="1" si="303"/>
        <v>0</v>
      </c>
      <c r="BR216" s="43">
        <f t="shared" ca="1" si="304"/>
        <v>0</v>
      </c>
      <c r="BS216" s="25">
        <f t="shared" si="340"/>
        <v>592.27097500000002</v>
      </c>
      <c r="BT216" s="34">
        <f t="shared" si="386"/>
        <v>1</v>
      </c>
      <c r="BU216" s="23">
        <f t="shared" si="387"/>
        <v>3.0043520962983461E-3</v>
      </c>
      <c r="BV216" s="27">
        <f t="shared" si="388"/>
        <v>8.2153536384892032</v>
      </c>
      <c r="BW216" s="27">
        <f t="shared" ca="1" si="305"/>
        <v>0</v>
      </c>
      <c r="BX216" s="43">
        <f t="shared" ca="1" si="306"/>
        <v>0</v>
      </c>
      <c r="BY216" s="25">
        <f t="shared" si="341"/>
        <v>665.17418999999995</v>
      </c>
      <c r="BZ216" s="50">
        <f>IF($B215&gt;=BY215,MIN(1,1/$CA$15+BZ215),0)</f>
        <v>1</v>
      </c>
      <c r="CA216" s="23">
        <f t="shared" si="389"/>
        <v>3.0043520962983461E-3</v>
      </c>
      <c r="CB216" s="27">
        <f t="shared" si="390"/>
        <v>3.2756827390931047</v>
      </c>
      <c r="CC216" s="27">
        <f t="shared" ca="1" si="307"/>
        <v>-1.0928731539217695E-2</v>
      </c>
      <c r="CD216" s="43">
        <f t="shared" ca="1" si="308"/>
        <v>0</v>
      </c>
      <c r="CE216" s="25">
        <f t="shared" si="342"/>
        <v>636.29681199999993</v>
      </c>
      <c r="CF216" s="34">
        <f>IF($B215&gt;=CE215,MIN(1,1/$CA$15+CF215),0)</f>
        <v>1</v>
      </c>
      <c r="CG216" s="23">
        <f t="shared" si="391"/>
        <v>3.0043520962983461E-3</v>
      </c>
      <c r="CH216" s="27">
        <f t="shared" si="392"/>
        <v>3.8647568763935638</v>
      </c>
      <c r="CI216" s="27">
        <f t="shared" ca="1" si="309"/>
        <v>0</v>
      </c>
      <c r="CJ216" s="43">
        <f t="shared" ca="1" si="310"/>
        <v>0</v>
      </c>
      <c r="CK216" s="25">
        <f t="shared" si="343"/>
        <v>592.27097500000002</v>
      </c>
      <c r="CL216" s="34">
        <f>IF($B215&gt;=CK215,MIN(1,1/$CA$15+CL215),0)</f>
        <v>1</v>
      </c>
      <c r="CM216" s="23">
        <f t="shared" si="393"/>
        <v>3.0043520962983461E-3</v>
      </c>
      <c r="CN216" s="27">
        <f t="shared" si="394"/>
        <v>7.9522724832378229</v>
      </c>
      <c r="CO216" s="27">
        <f t="shared" ca="1" si="311"/>
        <v>0</v>
      </c>
      <c r="CP216" s="43">
        <f t="shared" ca="1" si="312"/>
        <v>0</v>
      </c>
      <c r="CQ216" s="25">
        <f t="shared" si="344"/>
        <v>478.91034249999996</v>
      </c>
      <c r="CR216" s="34">
        <f>IF($B215&gt;=CQ215,MIN(1,1/$CA$15+CR215),0)</f>
        <v>1</v>
      </c>
      <c r="CS216" s="23">
        <f t="shared" si="395"/>
        <v>3.0043520962983461E-3</v>
      </c>
      <c r="CT216" s="27">
        <f t="shared" si="396"/>
        <v>8.2898507211525381</v>
      </c>
      <c r="CU216" s="27">
        <f t="shared" ca="1" si="313"/>
        <v>0</v>
      </c>
      <c r="CV216" s="43">
        <f t="shared" ca="1" si="314"/>
        <v>0</v>
      </c>
      <c r="CW216" s="25">
        <f t="shared" si="345"/>
        <v>592.27097500000002</v>
      </c>
      <c r="CX216" s="34">
        <f t="shared" si="397"/>
        <v>1</v>
      </c>
      <c r="CY216" s="23">
        <f t="shared" si="398"/>
        <v>3.0043520962983461E-3</v>
      </c>
      <c r="CZ216" s="27">
        <f t="shared" si="399"/>
        <v>5.4703792213880504</v>
      </c>
      <c r="DA216" s="27">
        <f t="shared" ca="1" si="315"/>
        <v>0</v>
      </c>
      <c r="DB216" s="43">
        <f t="shared" ca="1" si="316"/>
        <v>0</v>
      </c>
      <c r="DC216" s="25">
        <f t="shared" si="346"/>
        <v>592.27097500000002</v>
      </c>
      <c r="DD216" s="34">
        <f t="shared" si="347"/>
        <v>1</v>
      </c>
      <c r="DE216" s="23">
        <f t="shared" si="400"/>
        <v>3.0043520962983461E-3</v>
      </c>
      <c r="DF216" s="27">
        <f t="shared" si="401"/>
        <v>6.4134690719494882</v>
      </c>
      <c r="DG216" s="27">
        <f t="shared" ca="1" si="280"/>
        <v>0</v>
      </c>
      <c r="DH216" s="43">
        <f t="shared" ca="1" si="281"/>
        <v>0</v>
      </c>
      <c r="DI216" s="25">
        <f t="shared" si="348"/>
        <v>665.17418999999995</v>
      </c>
      <c r="DJ216" s="26">
        <f>IF(DJ215=0,IF($B215&gt;=$DK$14*DI215,1,0),IF($B215&lt;DI215*$DK$16,0,1))</f>
        <v>1</v>
      </c>
      <c r="DK216" s="23">
        <f t="shared" si="402"/>
        <v>3.0043520962983461E-3</v>
      </c>
      <c r="DL216" s="27">
        <f t="shared" si="403"/>
        <v>6.0844934212575881</v>
      </c>
      <c r="DM216" s="27">
        <f t="shared" ca="1" si="317"/>
        <v>-1.0928731539217806E-2</v>
      </c>
      <c r="DN216" s="43">
        <f t="shared" ca="1" si="318"/>
        <v>0</v>
      </c>
      <c r="DO216" s="25">
        <f t="shared" si="349"/>
        <v>636.29681199999993</v>
      </c>
      <c r="DP216" s="26">
        <f>IF(DP215=0,IF($B215&gt;=$DK$14*DO215,1,0),IF($B215&lt;DO215*$DK$16,0,1))</f>
        <v>1</v>
      </c>
      <c r="DQ216" s="23">
        <f t="shared" si="404"/>
        <v>3.0043520962983461E-3</v>
      </c>
      <c r="DR216" s="27">
        <f t="shared" si="405"/>
        <v>4.9949300275924591</v>
      </c>
      <c r="DS216" s="27">
        <f t="shared" ca="1" si="319"/>
        <v>0</v>
      </c>
      <c r="DT216" s="43">
        <f t="shared" ca="1" si="320"/>
        <v>0</v>
      </c>
      <c r="DU216" s="25">
        <f t="shared" si="350"/>
        <v>592.27097500000002</v>
      </c>
      <c r="DV216" s="26">
        <f>IF(DV215=0,IF($B215&gt;=$DK$14*DU215,1,0),IF($B215&lt;DU215*$DK$16,0,1))</f>
        <v>1</v>
      </c>
      <c r="DW216" s="23">
        <f t="shared" si="406"/>
        <v>3.0043520962983461E-3</v>
      </c>
      <c r="DX216" s="27">
        <f t="shared" si="407"/>
        <v>8.3755369859848514</v>
      </c>
      <c r="DY216" s="27">
        <f t="shared" ca="1" si="321"/>
        <v>0</v>
      </c>
      <c r="DZ216" s="43">
        <f t="shared" ca="1" si="322"/>
        <v>0</v>
      </c>
      <c r="EA216" s="25">
        <f t="shared" si="351"/>
        <v>478.91034249999996</v>
      </c>
      <c r="EB216" s="26">
        <f>IF(EB215=0,IF($B215&gt;=$DK$14*EA215,1,0),IF($B215&lt;EA215*$DK$16,0,1))</f>
        <v>1</v>
      </c>
      <c r="EC216" s="23">
        <f t="shared" si="408"/>
        <v>3.0043520962983461E-3</v>
      </c>
      <c r="ED216" s="27">
        <f t="shared" si="409"/>
        <v>8.8813842691572482</v>
      </c>
      <c r="EE216" s="27">
        <f t="shared" ca="1" si="323"/>
        <v>0</v>
      </c>
      <c r="EF216" s="43">
        <f t="shared" ca="1" si="324"/>
        <v>0</v>
      </c>
      <c r="EG216" s="25">
        <f t="shared" si="352"/>
        <v>592.27097500000002</v>
      </c>
      <c r="EH216" s="34">
        <f t="shared" si="410"/>
        <v>1</v>
      </c>
      <c r="EI216" s="23">
        <f t="shared" si="411"/>
        <v>3.0043520962983461E-3</v>
      </c>
      <c r="EJ216" s="27">
        <f t="shared" si="412"/>
        <v>6.9919300922725078</v>
      </c>
      <c r="EK216" s="27">
        <f t="shared" ca="1" si="325"/>
        <v>0</v>
      </c>
      <c r="EL216" s="43">
        <f t="shared" ca="1" si="326"/>
        <v>0</v>
      </c>
      <c r="EM216" s="47"/>
      <c r="EN216" s="47"/>
      <c r="EO216" s="47"/>
      <c r="EP216" s="47"/>
      <c r="EQ216" s="47"/>
      <c r="ER216" s="47"/>
      <c r="ES216" s="47"/>
      <c r="ET216" s="47"/>
      <c r="EU216" s="47"/>
      <c r="EV216" s="47"/>
      <c r="EW216" s="47"/>
      <c r="EX216" s="47"/>
      <c r="EY216" s="47"/>
      <c r="EZ216" s="47"/>
      <c r="FA216" s="25">
        <f t="shared" si="353"/>
        <v>592.27097500000002</v>
      </c>
      <c r="FB216" s="26">
        <f t="shared" si="413"/>
        <v>1</v>
      </c>
      <c r="FC216" s="23">
        <f t="shared" si="414"/>
        <v>3.0043520962983461E-3</v>
      </c>
      <c r="FD216" s="27">
        <f t="shared" si="415"/>
        <v>6.9651320879650696</v>
      </c>
      <c r="FE216" s="27">
        <f t="shared" ca="1" si="327"/>
        <v>0</v>
      </c>
      <c r="FF216" s="43">
        <f t="shared" ca="1" si="328"/>
        <v>0</v>
      </c>
      <c r="FG216" s="25">
        <f t="shared" si="354"/>
        <v>592.27097500000002</v>
      </c>
      <c r="FH216" s="26">
        <f t="shared" si="416"/>
        <v>1</v>
      </c>
      <c r="FI216" s="23">
        <f t="shared" si="417"/>
        <v>3.0043520962983461E-3</v>
      </c>
      <c r="FJ216" s="27">
        <f t="shared" si="418"/>
        <v>7.6352021263806318</v>
      </c>
      <c r="FK216" s="27">
        <f t="shared" ca="1" si="329"/>
        <v>0</v>
      </c>
      <c r="FL216" s="43">
        <f t="shared" ca="1" si="330"/>
        <v>0</v>
      </c>
      <c r="FM216" s="47"/>
      <c r="FN216" s="47"/>
    </row>
    <row r="217" spans="1:170" x14ac:dyDescent="0.2">
      <c r="A217" s="30">
        <v>31259</v>
      </c>
      <c r="B217" s="34">
        <v>762.37724000000003</v>
      </c>
      <c r="C217" s="23">
        <v>1.2670334913887471E-2</v>
      </c>
      <c r="D217" s="24">
        <f t="shared" si="282"/>
        <v>0.14441518773157491</v>
      </c>
      <c r="E217" s="25" t="e">
        <f>#N/A</f>
        <v>#N/A</v>
      </c>
      <c r="F217" s="26">
        <v>1</v>
      </c>
      <c r="G217" s="23">
        <f t="shared" si="355"/>
        <v>0.14441518773157491</v>
      </c>
      <c r="H217" s="27">
        <f t="shared" si="356"/>
        <v>8.6649433249871386</v>
      </c>
      <c r="I217" s="27">
        <f t="shared" ca="1" si="283"/>
        <v>0</v>
      </c>
      <c r="J217" s="43">
        <f t="shared" ca="1" si="284"/>
        <v>0</v>
      </c>
      <c r="K217" s="25" t="e">
        <f>#N/A</f>
        <v>#N/A</v>
      </c>
      <c r="L217" s="26">
        <v>0</v>
      </c>
      <c r="M217" s="23">
        <f t="shared" si="357"/>
        <v>1.2670334913887471E-2</v>
      </c>
      <c r="N217" s="27">
        <f t="shared" si="358"/>
        <v>3.191285025285</v>
      </c>
      <c r="O217" s="27">
        <f t="shared" ca="1" si="285"/>
        <v>0</v>
      </c>
      <c r="P217" s="43">
        <f t="shared" ca="1" si="286"/>
        <v>0</v>
      </c>
      <c r="Q217" s="25">
        <f t="shared" si="331"/>
        <v>621.08003199999996</v>
      </c>
      <c r="R217" s="26">
        <f t="shared" si="359"/>
        <v>1</v>
      </c>
      <c r="S217" s="23">
        <f t="shared" si="360"/>
        <v>0.14441518773157491</v>
      </c>
      <c r="T217" s="27">
        <f t="shared" si="361"/>
        <v>10.112972564273285</v>
      </c>
      <c r="U217" s="27">
        <f t="shared" ca="1" si="287"/>
        <v>0</v>
      </c>
      <c r="V217" s="43">
        <f t="shared" ca="1" si="288"/>
        <v>0</v>
      </c>
      <c r="W217" s="25">
        <f t="shared" si="332"/>
        <v>714.27457000000004</v>
      </c>
      <c r="X217" s="26">
        <f t="shared" si="362"/>
        <v>1</v>
      </c>
      <c r="Y217" s="23">
        <f t="shared" si="363"/>
        <v>0.14441518773157491</v>
      </c>
      <c r="Z217" s="27">
        <f t="shared" si="364"/>
        <v>5.43315538235845</v>
      </c>
      <c r="AA217" s="27">
        <f t="shared" ca="1" si="289"/>
        <v>0</v>
      </c>
      <c r="AB217" s="43">
        <f t="shared" ca="1" si="290"/>
        <v>0</v>
      </c>
      <c r="AC217" s="25">
        <f t="shared" si="333"/>
        <v>662.73440599999992</v>
      </c>
      <c r="AD217" s="26">
        <f t="shared" si="365"/>
        <v>1</v>
      </c>
      <c r="AE217" s="23">
        <f t="shared" si="366"/>
        <v>0.14441518773157491</v>
      </c>
      <c r="AF217" s="27">
        <f t="shared" si="367"/>
        <v>5.1338017767948925</v>
      </c>
      <c r="AG217" s="27">
        <f t="shared" ca="1" si="291"/>
        <v>0</v>
      </c>
      <c r="AH217" s="43">
        <f t="shared" ca="1" si="292"/>
        <v>0</v>
      </c>
      <c r="AI217" s="25">
        <f t="shared" si="334"/>
        <v>621.08003199999996</v>
      </c>
      <c r="AJ217" s="26">
        <f t="shared" si="368"/>
        <v>1</v>
      </c>
      <c r="AK217" s="23">
        <f t="shared" si="369"/>
        <v>0.14441518773157491</v>
      </c>
      <c r="AL217" s="27">
        <f t="shared" si="370"/>
        <v>10.112972564273285</v>
      </c>
      <c r="AM217" s="27">
        <f t="shared" ca="1" si="293"/>
        <v>0</v>
      </c>
      <c r="AN217" s="43">
        <f t="shared" ca="1" si="294"/>
        <v>0</v>
      </c>
      <c r="AO217" s="25">
        <f t="shared" si="335"/>
        <v>621.08003199999996</v>
      </c>
      <c r="AP217" s="34">
        <f t="shared" si="371"/>
        <v>1</v>
      </c>
      <c r="AQ217" s="23">
        <f t="shared" si="372"/>
        <v>0.14441518773157491</v>
      </c>
      <c r="AR217" s="27">
        <f t="shared" si="373"/>
        <v>6.642195328644414</v>
      </c>
      <c r="AS217" s="27">
        <f t="shared" ca="1" si="295"/>
        <v>0</v>
      </c>
      <c r="AT217" s="43">
        <f t="shared" ca="1" si="296"/>
        <v>0</v>
      </c>
      <c r="AU217" s="25">
        <f t="shared" si="336"/>
        <v>662.73440599999992</v>
      </c>
      <c r="AV217" s="26">
        <f t="shared" si="374"/>
        <v>1</v>
      </c>
      <c r="AW217" s="23">
        <f t="shared" si="375"/>
        <v>0.14441518773157491</v>
      </c>
      <c r="AX217" s="27">
        <f t="shared" si="376"/>
        <v>6.0210039855062947</v>
      </c>
      <c r="AY217" s="27">
        <f t="shared" ca="1" si="297"/>
        <v>0</v>
      </c>
      <c r="AZ217" s="43">
        <f t="shared" ca="1" si="298"/>
        <v>0</v>
      </c>
      <c r="BA217" s="25">
        <f t="shared" si="337"/>
        <v>662.73440599999992</v>
      </c>
      <c r="BB217" s="26">
        <f t="shared" si="377"/>
        <v>1</v>
      </c>
      <c r="BC217" s="23">
        <f t="shared" si="378"/>
        <v>0.14441518773157491</v>
      </c>
      <c r="BD217" s="27">
        <f t="shared" si="379"/>
        <v>9.9242282927413736</v>
      </c>
      <c r="BE217" s="27">
        <f t="shared" ca="1" si="299"/>
        <v>0</v>
      </c>
      <c r="BF217" s="43">
        <f t="shared" ca="1" si="300"/>
        <v>0</v>
      </c>
      <c r="BG217" s="25">
        <f t="shared" si="338"/>
        <v>621.08003199999996</v>
      </c>
      <c r="BH217" s="26">
        <f t="shared" si="380"/>
        <v>1</v>
      </c>
      <c r="BI217" s="23">
        <f t="shared" si="381"/>
        <v>0.14441518773157491</v>
      </c>
      <c r="BJ217" s="27">
        <f t="shared" si="382"/>
        <v>11.079302366818437</v>
      </c>
      <c r="BK217" s="27">
        <f t="shared" ca="1" si="301"/>
        <v>0</v>
      </c>
      <c r="BL217" s="43">
        <f t="shared" ca="1" si="302"/>
        <v>0</v>
      </c>
      <c r="BM217" s="25">
        <f t="shared" si="339"/>
        <v>657.31021666666663</v>
      </c>
      <c r="BN217" s="26">
        <f t="shared" si="383"/>
        <v>1</v>
      </c>
      <c r="BO217" s="23">
        <f t="shared" si="384"/>
        <v>0.14441518773157491</v>
      </c>
      <c r="BP217" s="27">
        <f t="shared" si="385"/>
        <v>11.457186775396028</v>
      </c>
      <c r="BQ217" s="27">
        <f t="shared" ca="1" si="303"/>
        <v>0</v>
      </c>
      <c r="BR217" s="43">
        <f t="shared" ca="1" si="304"/>
        <v>0</v>
      </c>
      <c r="BS217" s="25">
        <f t="shared" si="340"/>
        <v>621.08003199999996</v>
      </c>
      <c r="BT217" s="34">
        <f t="shared" si="386"/>
        <v>1</v>
      </c>
      <c r="BU217" s="23">
        <f t="shared" si="387"/>
        <v>0.14441518773157491</v>
      </c>
      <c r="BV217" s="27">
        <f t="shared" si="388"/>
        <v>9.4017754764728991</v>
      </c>
      <c r="BW217" s="27">
        <f t="shared" ca="1" si="305"/>
        <v>0</v>
      </c>
      <c r="BX217" s="43">
        <f t="shared" ca="1" si="306"/>
        <v>0</v>
      </c>
      <c r="BY217" s="25">
        <f t="shared" si="341"/>
        <v>714.27457000000004</v>
      </c>
      <c r="BZ217" s="50">
        <f>IF($B216&gt;=BY216,MIN(1,1/$CA$15+BZ216),0)</f>
        <v>1</v>
      </c>
      <c r="CA217" s="23">
        <f t="shared" si="389"/>
        <v>0.14441518773157491</v>
      </c>
      <c r="CB217" s="27">
        <f t="shared" si="390"/>
        <v>3.7487410768083151</v>
      </c>
      <c r="CC217" s="27">
        <f t="shared" ca="1" si="307"/>
        <v>0</v>
      </c>
      <c r="CD217" s="43">
        <f t="shared" ca="1" si="308"/>
        <v>0</v>
      </c>
      <c r="CE217" s="25">
        <f t="shared" si="342"/>
        <v>662.73440599999992</v>
      </c>
      <c r="CF217" s="34">
        <f>IF($B216&gt;=CE216,MIN(1,1/$CA$15+CF216),0)</f>
        <v>1</v>
      </c>
      <c r="CG217" s="23">
        <f t="shared" si="391"/>
        <v>0.14441518773157491</v>
      </c>
      <c r="CH217" s="27">
        <f t="shared" si="392"/>
        <v>4.4228864662348357</v>
      </c>
      <c r="CI217" s="27">
        <f t="shared" ca="1" si="309"/>
        <v>0</v>
      </c>
      <c r="CJ217" s="43">
        <f t="shared" ca="1" si="310"/>
        <v>0</v>
      </c>
      <c r="CK217" s="25">
        <f t="shared" si="343"/>
        <v>621.08003199999996</v>
      </c>
      <c r="CL217" s="34">
        <f>IF($B216&gt;=CK216,MIN(1,1/$CA$15+CL216),0)</f>
        <v>1</v>
      </c>
      <c r="CM217" s="23">
        <f t="shared" si="393"/>
        <v>0.14441518773157491</v>
      </c>
      <c r="CN217" s="27">
        <f t="shared" si="394"/>
        <v>9.1007014067972509</v>
      </c>
      <c r="CO217" s="27">
        <f t="shared" ca="1" si="311"/>
        <v>0</v>
      </c>
      <c r="CP217" s="43">
        <f t="shared" ca="1" si="312"/>
        <v>0</v>
      </c>
      <c r="CQ217" s="25">
        <f t="shared" si="344"/>
        <v>500.64051949999993</v>
      </c>
      <c r="CR217" s="34">
        <f>IF($B216&gt;=CQ216,MIN(1,1/$CA$15+CR216),0)</f>
        <v>1</v>
      </c>
      <c r="CS217" s="23">
        <f t="shared" si="395"/>
        <v>0.14441518773157491</v>
      </c>
      <c r="CT217" s="27">
        <f t="shared" si="396"/>
        <v>9.4870310693145132</v>
      </c>
      <c r="CU217" s="27">
        <f t="shared" ca="1" si="313"/>
        <v>0</v>
      </c>
      <c r="CV217" s="43">
        <f t="shared" ca="1" si="314"/>
        <v>0</v>
      </c>
      <c r="CW217" s="25">
        <f t="shared" si="345"/>
        <v>621.08003199999996</v>
      </c>
      <c r="CX217" s="34">
        <f t="shared" si="397"/>
        <v>1</v>
      </c>
      <c r="CY217" s="23">
        <f t="shared" si="398"/>
        <v>0.14441518773157491</v>
      </c>
      <c r="CZ217" s="27">
        <f t="shared" si="399"/>
        <v>6.2603850636077123</v>
      </c>
      <c r="DA217" s="27">
        <f t="shared" ca="1" si="315"/>
        <v>0</v>
      </c>
      <c r="DB217" s="43">
        <f t="shared" ca="1" si="316"/>
        <v>0</v>
      </c>
      <c r="DC217" s="25">
        <f t="shared" si="346"/>
        <v>621.08003199999996</v>
      </c>
      <c r="DD217" s="34">
        <f t="shared" si="347"/>
        <v>1</v>
      </c>
      <c r="DE217" s="23">
        <f t="shared" si="400"/>
        <v>0.14441518773157491</v>
      </c>
      <c r="DF217" s="27">
        <f t="shared" si="401"/>
        <v>7.3396714119857229</v>
      </c>
      <c r="DG217" s="27">
        <f t="shared" ca="1" si="280"/>
        <v>0</v>
      </c>
      <c r="DH217" s="43">
        <f t="shared" ca="1" si="281"/>
        <v>0</v>
      </c>
      <c r="DI217" s="25">
        <f t="shared" si="348"/>
        <v>714.27457000000004</v>
      </c>
      <c r="DJ217" s="26">
        <f>IF(DJ216=0,IF($B216&gt;=$DK$14*DI216,1,0),IF($B216&lt;DI216*$DK$16,0,1))</f>
        <v>1</v>
      </c>
      <c r="DK217" s="23">
        <f t="shared" si="402"/>
        <v>0.14441518773157491</v>
      </c>
      <c r="DL217" s="27">
        <f t="shared" si="403"/>
        <v>6.9631866809400353</v>
      </c>
      <c r="DM217" s="27">
        <f t="shared" ca="1" si="317"/>
        <v>0</v>
      </c>
      <c r="DN217" s="43">
        <f t="shared" ca="1" si="318"/>
        <v>0</v>
      </c>
      <c r="DO217" s="25">
        <f t="shared" si="349"/>
        <v>662.73440599999992</v>
      </c>
      <c r="DP217" s="26">
        <f>IF(DP216=0,IF($B216&gt;=$DK$14*DO216,1,0),IF($B216&lt;DO216*$DK$16,0,1))</f>
        <v>1</v>
      </c>
      <c r="DQ217" s="23">
        <f t="shared" si="404"/>
        <v>0.14441518773157491</v>
      </c>
      <c r="DR217" s="27">
        <f t="shared" si="405"/>
        <v>5.7162737852333043</v>
      </c>
      <c r="DS217" s="27">
        <f t="shared" ca="1" si="319"/>
        <v>0</v>
      </c>
      <c r="DT217" s="43">
        <f t="shared" ca="1" si="320"/>
        <v>0</v>
      </c>
      <c r="DU217" s="25">
        <f t="shared" si="350"/>
        <v>621.08003199999996</v>
      </c>
      <c r="DV217" s="26">
        <f>IF(DV216=0,IF($B216&gt;=$DK$14*DU216,1,0),IF($B216&lt;DU216*$DK$16,0,1))</f>
        <v>1</v>
      </c>
      <c r="DW217" s="23">
        <f t="shared" si="406"/>
        <v>0.14441518773157491</v>
      </c>
      <c r="DX217" s="27">
        <f t="shared" si="407"/>
        <v>9.5850917321686033</v>
      </c>
      <c r="DY217" s="27">
        <f t="shared" ca="1" si="321"/>
        <v>0</v>
      </c>
      <c r="DZ217" s="43">
        <f t="shared" ca="1" si="322"/>
        <v>0</v>
      </c>
      <c r="EA217" s="25">
        <f t="shared" si="351"/>
        <v>500.64051949999993</v>
      </c>
      <c r="EB217" s="26">
        <f>IF(EB216=0,IF($B216&gt;=$DK$14*EA216,1,0),IF($B216&lt;EA216*$DK$16,0,1))</f>
        <v>1</v>
      </c>
      <c r="EC217" s="23">
        <f t="shared" si="408"/>
        <v>0.14441518773157491</v>
      </c>
      <c r="ED217" s="27">
        <f t="shared" si="409"/>
        <v>10.163991045703849</v>
      </c>
      <c r="EE217" s="27">
        <f t="shared" ca="1" si="323"/>
        <v>0</v>
      </c>
      <c r="EF217" s="43">
        <f t="shared" ca="1" si="324"/>
        <v>0</v>
      </c>
      <c r="EG217" s="25">
        <f t="shared" si="352"/>
        <v>621.08003199999996</v>
      </c>
      <c r="EH217" s="34">
        <f t="shared" si="410"/>
        <v>1</v>
      </c>
      <c r="EI217" s="23">
        <f t="shared" si="411"/>
        <v>0.14441518773157491</v>
      </c>
      <c r="EJ217" s="27">
        <f t="shared" si="412"/>
        <v>8.0016709891540891</v>
      </c>
      <c r="EK217" s="27">
        <f t="shared" ca="1" si="325"/>
        <v>0</v>
      </c>
      <c r="EL217" s="43">
        <f t="shared" ca="1" si="326"/>
        <v>0</v>
      </c>
      <c r="EM217" s="47"/>
      <c r="EN217" s="47"/>
      <c r="EO217" s="47"/>
      <c r="EP217" s="47"/>
      <c r="EQ217" s="47"/>
      <c r="ER217" s="47"/>
      <c r="ES217" s="47"/>
      <c r="ET217" s="47"/>
      <c r="EU217" s="47"/>
      <c r="EV217" s="47"/>
      <c r="EW217" s="47"/>
      <c r="EX217" s="47"/>
      <c r="EY217" s="47"/>
      <c r="EZ217" s="47"/>
      <c r="FA217" s="25">
        <f t="shared" si="353"/>
        <v>621.08003199999996</v>
      </c>
      <c r="FB217" s="26">
        <f t="shared" si="413"/>
        <v>1</v>
      </c>
      <c r="FC217" s="23">
        <f t="shared" si="414"/>
        <v>0.14441518773157491</v>
      </c>
      <c r="FD217" s="27">
        <f t="shared" si="415"/>
        <v>7.971002946023761</v>
      </c>
      <c r="FE217" s="27">
        <f t="shared" ca="1" si="327"/>
        <v>0</v>
      </c>
      <c r="FF217" s="43">
        <f t="shared" ca="1" si="328"/>
        <v>0</v>
      </c>
      <c r="FG217" s="25">
        <f t="shared" si="354"/>
        <v>621.08003199999996</v>
      </c>
      <c r="FH217" s="26">
        <f t="shared" si="416"/>
        <v>1</v>
      </c>
      <c r="FI217" s="23">
        <f t="shared" si="417"/>
        <v>0.14441518773157491</v>
      </c>
      <c r="FJ217" s="27">
        <f t="shared" si="418"/>
        <v>8.7378412748304104</v>
      </c>
      <c r="FK217" s="27">
        <f t="shared" ca="1" si="329"/>
        <v>0</v>
      </c>
      <c r="FL217" s="43">
        <f t="shared" ca="1" si="330"/>
        <v>0</v>
      </c>
      <c r="FM217" s="47"/>
      <c r="FN217" s="47"/>
    </row>
    <row r="218" spans="1:170" x14ac:dyDescent="0.2">
      <c r="A218" s="30">
        <v>31290</v>
      </c>
      <c r="B218" s="34">
        <v>984.89813000000004</v>
      </c>
      <c r="C218" s="23">
        <v>1.2808087081983555E-2</v>
      </c>
      <c r="D218" s="24">
        <f t="shared" si="282"/>
        <v>0.29187766675720805</v>
      </c>
      <c r="E218" s="25" t="e">
        <f>#N/A</f>
        <v>#N/A</v>
      </c>
      <c r="F218" s="26">
        <v>1</v>
      </c>
      <c r="G218" s="23">
        <f t="shared" si="355"/>
        <v>0.29187766675720805</v>
      </c>
      <c r="H218" s="27">
        <f t="shared" si="356"/>
        <v>11.19404676526783</v>
      </c>
      <c r="I218" s="27">
        <f t="shared" ca="1" si="283"/>
        <v>0</v>
      </c>
      <c r="J218" s="43">
        <f t="shared" ca="1" si="284"/>
        <v>0</v>
      </c>
      <c r="K218" s="25" t="e">
        <f>#N/A</f>
        <v>#N/A</v>
      </c>
      <c r="L218" s="26">
        <v>0</v>
      </c>
      <c r="M218" s="23">
        <f t="shared" si="357"/>
        <v>1.2808087081983555E-2</v>
      </c>
      <c r="N218" s="27">
        <f t="shared" si="358"/>
        <v>3.2321592817922804</v>
      </c>
      <c r="O218" s="27">
        <f t="shared" ca="1" si="285"/>
        <v>0</v>
      </c>
      <c r="P218" s="43">
        <f t="shared" ca="1" si="286"/>
        <v>0</v>
      </c>
      <c r="Q218" s="25">
        <f t="shared" si="331"/>
        <v>664.93123199999991</v>
      </c>
      <c r="R218" s="26">
        <f t="shared" si="359"/>
        <v>1</v>
      </c>
      <c r="S218" s="23">
        <f t="shared" si="360"/>
        <v>0.29187766675720805</v>
      </c>
      <c r="T218" s="27">
        <f t="shared" si="361"/>
        <v>13.064723400313031</v>
      </c>
      <c r="U218" s="27">
        <f t="shared" ca="1" si="287"/>
        <v>0</v>
      </c>
      <c r="V218" s="43">
        <f t="shared" ca="1" si="288"/>
        <v>0</v>
      </c>
      <c r="W218" s="25">
        <f t="shared" si="332"/>
        <v>873.63768500000003</v>
      </c>
      <c r="X218" s="26">
        <f t="shared" si="362"/>
        <v>1</v>
      </c>
      <c r="Y218" s="23">
        <f t="shared" si="363"/>
        <v>0.29187766675720805</v>
      </c>
      <c r="Z218" s="27">
        <f t="shared" si="364"/>
        <v>7.0189720984906012</v>
      </c>
      <c r="AA218" s="27">
        <f t="shared" ca="1" si="289"/>
        <v>0</v>
      </c>
      <c r="AB218" s="43">
        <f t="shared" ca="1" si="290"/>
        <v>0</v>
      </c>
      <c r="AC218" s="25">
        <f t="shared" si="333"/>
        <v>739.1900720000001</v>
      </c>
      <c r="AD218" s="26">
        <f t="shared" si="365"/>
        <v>1</v>
      </c>
      <c r="AE218" s="23">
        <f t="shared" si="366"/>
        <v>0.29187766675720805</v>
      </c>
      <c r="AF218" s="27">
        <f t="shared" si="367"/>
        <v>6.6322438609997949</v>
      </c>
      <c r="AG218" s="27">
        <f t="shared" ca="1" si="291"/>
        <v>0</v>
      </c>
      <c r="AH218" s="43">
        <f t="shared" ca="1" si="292"/>
        <v>0</v>
      </c>
      <c r="AI218" s="25">
        <f t="shared" si="334"/>
        <v>664.93123199999991</v>
      </c>
      <c r="AJ218" s="26">
        <f t="shared" si="368"/>
        <v>1</v>
      </c>
      <c r="AK218" s="23">
        <f t="shared" si="369"/>
        <v>0.29187766675720805</v>
      </c>
      <c r="AL218" s="27">
        <f t="shared" si="370"/>
        <v>13.064723400313031</v>
      </c>
      <c r="AM218" s="27">
        <f t="shared" ca="1" si="293"/>
        <v>0</v>
      </c>
      <c r="AN218" s="43">
        <f t="shared" ca="1" si="294"/>
        <v>0</v>
      </c>
      <c r="AO218" s="25">
        <f t="shared" si="335"/>
        <v>664.93123199999991</v>
      </c>
      <c r="AP218" s="34">
        <f t="shared" si="371"/>
        <v>1</v>
      </c>
      <c r="AQ218" s="23">
        <f t="shared" si="372"/>
        <v>0.29187766675720805</v>
      </c>
      <c r="AR218" s="27">
        <f t="shared" si="373"/>
        <v>8.5809038033147722</v>
      </c>
      <c r="AS218" s="27">
        <f t="shared" ca="1" si="295"/>
        <v>0</v>
      </c>
      <c r="AT218" s="43">
        <f t="shared" ca="1" si="296"/>
        <v>0</v>
      </c>
      <c r="AU218" s="25">
        <f t="shared" si="336"/>
        <v>739.1900720000001</v>
      </c>
      <c r="AV218" s="26">
        <f t="shared" si="374"/>
        <v>1</v>
      </c>
      <c r="AW218" s="23">
        <f t="shared" si="375"/>
        <v>0.29187766675720805</v>
      </c>
      <c r="AX218" s="27">
        <f t="shared" si="376"/>
        <v>7.7784005803317227</v>
      </c>
      <c r="AY218" s="27">
        <f t="shared" ca="1" si="297"/>
        <v>0</v>
      </c>
      <c r="AZ218" s="43">
        <f t="shared" ca="1" si="298"/>
        <v>0</v>
      </c>
      <c r="BA218" s="25">
        <f t="shared" si="337"/>
        <v>739.1900720000001</v>
      </c>
      <c r="BB218" s="26">
        <f t="shared" si="377"/>
        <v>1</v>
      </c>
      <c r="BC218" s="23">
        <f t="shared" si="378"/>
        <v>0.29187766675720805</v>
      </c>
      <c r="BD218" s="27">
        <f t="shared" si="379"/>
        <v>12.820888891192595</v>
      </c>
      <c r="BE218" s="27">
        <f t="shared" ca="1" si="299"/>
        <v>0</v>
      </c>
      <c r="BF218" s="43">
        <f t="shared" ca="1" si="300"/>
        <v>0</v>
      </c>
      <c r="BG218" s="25">
        <f t="shared" si="338"/>
        <v>664.93123199999991</v>
      </c>
      <c r="BH218" s="26">
        <f t="shared" si="380"/>
        <v>1</v>
      </c>
      <c r="BI218" s="23">
        <f t="shared" si="381"/>
        <v>0.29187766675720805</v>
      </c>
      <c r="BJ218" s="27">
        <f t="shared" si="382"/>
        <v>14.313103290943015</v>
      </c>
      <c r="BK218" s="27">
        <f t="shared" ca="1" si="301"/>
        <v>0</v>
      </c>
      <c r="BL218" s="43">
        <f t="shared" ca="1" si="302"/>
        <v>0</v>
      </c>
      <c r="BM218" s="25">
        <f t="shared" si="339"/>
        <v>716.42835999999988</v>
      </c>
      <c r="BN218" s="26">
        <f t="shared" si="383"/>
        <v>1</v>
      </c>
      <c r="BO218" s="23">
        <f t="shared" si="384"/>
        <v>0.29187766675720805</v>
      </c>
      <c r="BP218" s="27">
        <f t="shared" si="385"/>
        <v>14.801283719000162</v>
      </c>
      <c r="BQ218" s="27">
        <f t="shared" ca="1" si="303"/>
        <v>0</v>
      </c>
      <c r="BR218" s="43">
        <f t="shared" ca="1" si="304"/>
        <v>0</v>
      </c>
      <c r="BS218" s="25">
        <f t="shared" si="340"/>
        <v>664.93123199999991</v>
      </c>
      <c r="BT218" s="34">
        <f t="shared" si="386"/>
        <v>1</v>
      </c>
      <c r="BU218" s="23">
        <f t="shared" si="387"/>
        <v>0.29187766675720805</v>
      </c>
      <c r="BV218" s="27">
        <f t="shared" si="388"/>
        <v>12.145943765920947</v>
      </c>
      <c r="BW218" s="27">
        <f t="shared" ca="1" si="305"/>
        <v>0</v>
      </c>
      <c r="BX218" s="43">
        <f t="shared" ca="1" si="306"/>
        <v>0</v>
      </c>
      <c r="BY218" s="25">
        <f t="shared" si="341"/>
        <v>873.63768500000003</v>
      </c>
      <c r="BZ218" s="50">
        <f>IF($B217&gt;=BY217,MIN(1,1/$CA$15+BZ217),0)</f>
        <v>1</v>
      </c>
      <c r="CA218" s="23">
        <f t="shared" si="389"/>
        <v>0.29187766675720805</v>
      </c>
      <c r="CB218" s="27">
        <f t="shared" si="390"/>
        <v>4.8429148755840297</v>
      </c>
      <c r="CC218" s="27">
        <f t="shared" ca="1" si="307"/>
        <v>0</v>
      </c>
      <c r="CD218" s="43">
        <f t="shared" ca="1" si="308"/>
        <v>0</v>
      </c>
      <c r="CE218" s="25">
        <f t="shared" si="342"/>
        <v>739.1900720000001</v>
      </c>
      <c r="CF218" s="34">
        <f>IF($B217&gt;=CE217,MIN(1,1/$CA$15+CF217),0)</f>
        <v>1</v>
      </c>
      <c r="CG218" s="23">
        <f t="shared" si="391"/>
        <v>0.29187766675720805</v>
      </c>
      <c r="CH218" s="27">
        <f t="shared" si="392"/>
        <v>5.7138282483314926</v>
      </c>
      <c r="CI218" s="27">
        <f t="shared" ca="1" si="309"/>
        <v>0</v>
      </c>
      <c r="CJ218" s="43">
        <f t="shared" ca="1" si="310"/>
        <v>0</v>
      </c>
      <c r="CK218" s="25">
        <f t="shared" si="343"/>
        <v>664.93123199999991</v>
      </c>
      <c r="CL218" s="34">
        <f>IF($B217&gt;=CK217,MIN(1,1/$CA$15+CL217),0)</f>
        <v>1</v>
      </c>
      <c r="CM218" s="23">
        <f t="shared" si="393"/>
        <v>0.29187766675720805</v>
      </c>
      <c r="CN218" s="27">
        <f t="shared" si="394"/>
        <v>11.756992899267274</v>
      </c>
      <c r="CO218" s="27">
        <f t="shared" ca="1" si="311"/>
        <v>0</v>
      </c>
      <c r="CP218" s="43">
        <f t="shared" ca="1" si="312"/>
        <v>0</v>
      </c>
      <c r="CQ218" s="25">
        <f t="shared" si="344"/>
        <v>532.86370299999987</v>
      </c>
      <c r="CR218" s="34">
        <f>IF($B217&gt;=CQ217,MIN(1,1/$CA$15+CR217),0)</f>
        <v>1</v>
      </c>
      <c r="CS218" s="23">
        <f t="shared" si="395"/>
        <v>0.29187766675720805</v>
      </c>
      <c r="CT218" s="27">
        <f t="shared" si="396"/>
        <v>12.256083562279175</v>
      </c>
      <c r="CU218" s="27">
        <f t="shared" ca="1" si="313"/>
        <v>0</v>
      </c>
      <c r="CV218" s="43">
        <f t="shared" ca="1" si="314"/>
        <v>0</v>
      </c>
      <c r="CW218" s="25">
        <f t="shared" si="345"/>
        <v>664.93123199999991</v>
      </c>
      <c r="CX218" s="34">
        <f t="shared" si="397"/>
        <v>1</v>
      </c>
      <c r="CY218" s="23">
        <f t="shared" si="398"/>
        <v>0.29187766675720805</v>
      </c>
      <c r="CZ218" s="27">
        <f t="shared" si="399"/>
        <v>8.0876516489752071</v>
      </c>
      <c r="DA218" s="27">
        <f t="shared" ca="1" si="315"/>
        <v>0</v>
      </c>
      <c r="DB218" s="43">
        <f t="shared" ca="1" si="316"/>
        <v>0</v>
      </c>
      <c r="DC218" s="25">
        <f t="shared" si="346"/>
        <v>664.93123199999991</v>
      </c>
      <c r="DD218" s="34">
        <f t="shared" si="347"/>
        <v>1</v>
      </c>
      <c r="DE218" s="23">
        <f t="shared" si="400"/>
        <v>0.29187766675720805</v>
      </c>
      <c r="DF218" s="27">
        <f t="shared" si="401"/>
        <v>9.4819575784806993</v>
      </c>
      <c r="DG218" s="27">
        <f t="shared" ca="1" si="280"/>
        <v>0</v>
      </c>
      <c r="DH218" s="43">
        <f t="shared" ca="1" si="281"/>
        <v>0</v>
      </c>
      <c r="DI218" s="25">
        <f t="shared" si="348"/>
        <v>873.63768500000003</v>
      </c>
      <c r="DJ218" s="26">
        <f>IF(DJ217=0,IF($B217&gt;=$DK$14*DI217,1,0),IF($B217&lt;DI217*$DK$16,0,1))</f>
        <v>1</v>
      </c>
      <c r="DK218" s="23">
        <f t="shared" si="402"/>
        <v>0.29187766675720805</v>
      </c>
      <c r="DL218" s="27">
        <f t="shared" si="403"/>
        <v>8.9955853625676809</v>
      </c>
      <c r="DM218" s="27">
        <f t="shared" ca="1" si="317"/>
        <v>0</v>
      </c>
      <c r="DN218" s="43">
        <f t="shared" ca="1" si="318"/>
        <v>0</v>
      </c>
      <c r="DO218" s="25">
        <f t="shared" si="349"/>
        <v>739.1900720000001</v>
      </c>
      <c r="DP218" s="26">
        <f>IF(DP217=0,IF($B217&gt;=$DK$14*DO217,1,0),IF($B217&lt;DO217*$DK$16,0,1))</f>
        <v>1</v>
      </c>
      <c r="DQ218" s="23">
        <f t="shared" si="404"/>
        <v>0.29187766675720805</v>
      </c>
      <c r="DR218" s="27">
        <f t="shared" si="405"/>
        <v>7.3847264402125949</v>
      </c>
      <c r="DS218" s="27">
        <f t="shared" ca="1" si="319"/>
        <v>0</v>
      </c>
      <c r="DT218" s="43">
        <f t="shared" ca="1" si="320"/>
        <v>0</v>
      </c>
      <c r="DU218" s="25">
        <f t="shared" si="350"/>
        <v>664.93123199999991</v>
      </c>
      <c r="DV218" s="26">
        <f>IF(DV217=0,IF($B217&gt;=$DK$14*DU217,1,0),IF($B217&lt;DU217*$DK$16,0,1))</f>
        <v>1</v>
      </c>
      <c r="DW218" s="23">
        <f t="shared" si="406"/>
        <v>0.29187766675720805</v>
      </c>
      <c r="DX218" s="27">
        <f t="shared" si="407"/>
        <v>12.382765942607781</v>
      </c>
      <c r="DY218" s="27">
        <f t="shared" ca="1" si="321"/>
        <v>0</v>
      </c>
      <c r="DZ218" s="43">
        <f t="shared" ca="1" si="322"/>
        <v>0</v>
      </c>
      <c r="EA218" s="25">
        <f t="shared" si="351"/>
        <v>532.86370299999987</v>
      </c>
      <c r="EB218" s="26">
        <f>IF(EB217=0,IF($B217&gt;=$DK$14*EA217,1,0),IF($B217&lt;EA217*$DK$16,0,1))</f>
        <v>1</v>
      </c>
      <c r="EC218" s="23">
        <f t="shared" si="408"/>
        <v>0.29187766675720805</v>
      </c>
      <c r="ED218" s="27">
        <f t="shared" si="409"/>
        <v>13.130633037065044</v>
      </c>
      <c r="EE218" s="27">
        <f t="shared" ca="1" si="323"/>
        <v>0</v>
      </c>
      <c r="EF218" s="43">
        <f t="shared" ca="1" si="324"/>
        <v>0</v>
      </c>
      <c r="EG218" s="25">
        <f t="shared" si="352"/>
        <v>664.93123199999991</v>
      </c>
      <c r="EH218" s="34">
        <f t="shared" si="410"/>
        <v>1</v>
      </c>
      <c r="EI218" s="23">
        <f t="shared" si="411"/>
        <v>0.29187766675720805</v>
      </c>
      <c r="EJ218" s="27">
        <f t="shared" si="412"/>
        <v>10.337180047627225</v>
      </c>
      <c r="EK218" s="27">
        <f t="shared" ca="1" si="325"/>
        <v>0</v>
      </c>
      <c r="EL218" s="43">
        <f t="shared" ca="1" si="326"/>
        <v>0</v>
      </c>
      <c r="EM218" s="47"/>
      <c r="EN218" s="47"/>
      <c r="EO218" s="47"/>
      <c r="EP218" s="47"/>
      <c r="EQ218" s="47"/>
      <c r="ER218" s="47"/>
      <c r="ES218" s="47"/>
      <c r="ET218" s="47"/>
      <c r="EU218" s="47"/>
      <c r="EV218" s="47"/>
      <c r="EW218" s="47"/>
      <c r="EX218" s="47"/>
      <c r="EY218" s="47"/>
      <c r="EZ218" s="47"/>
      <c r="FA218" s="25">
        <f t="shared" si="353"/>
        <v>664.93123199999991</v>
      </c>
      <c r="FB218" s="26">
        <f t="shared" si="413"/>
        <v>1</v>
      </c>
      <c r="FC218" s="23">
        <f t="shared" si="414"/>
        <v>0.29187766675720805</v>
      </c>
      <c r="FD218" s="27">
        <f t="shared" si="415"/>
        <v>10.297560687624008</v>
      </c>
      <c r="FE218" s="27">
        <f t="shared" ca="1" si="327"/>
        <v>0</v>
      </c>
      <c r="FF218" s="43">
        <f t="shared" ca="1" si="328"/>
        <v>0</v>
      </c>
      <c r="FG218" s="25">
        <f t="shared" si="354"/>
        <v>664.93123199999991</v>
      </c>
      <c r="FH218" s="26">
        <f t="shared" si="416"/>
        <v>1</v>
      </c>
      <c r="FI218" s="23">
        <f t="shared" si="417"/>
        <v>0.29187766675720805</v>
      </c>
      <c r="FJ218" s="27">
        <f t="shared" si="418"/>
        <v>11.288221998622738</v>
      </c>
      <c r="FK218" s="27">
        <f t="shared" ca="1" si="329"/>
        <v>0</v>
      </c>
      <c r="FL218" s="43">
        <f t="shared" ca="1" si="330"/>
        <v>0</v>
      </c>
      <c r="FM218" s="47"/>
      <c r="FN218" s="47"/>
    </row>
    <row r="219" spans="1:170" x14ac:dyDescent="0.2">
      <c r="A219" s="30">
        <v>31320</v>
      </c>
      <c r="B219" s="34">
        <v>901.81641999999999</v>
      </c>
      <c r="C219" s="23">
        <v>1.1773548367494113E-2</v>
      </c>
      <c r="D219" s="24">
        <f t="shared" si="282"/>
        <v>-8.4355637876985301E-2</v>
      </c>
      <c r="E219" s="25" t="e">
        <f>#N/A</f>
        <v>#N/A</v>
      </c>
      <c r="F219" s="26">
        <v>1</v>
      </c>
      <c r="G219" s="23">
        <f t="shared" si="355"/>
        <v>-8.4355637876985301E-2</v>
      </c>
      <c r="H219" s="27">
        <f t="shared" si="356"/>
        <v>10.249765809958857</v>
      </c>
      <c r="I219" s="27">
        <f t="shared" ca="1" si="283"/>
        <v>-8.4355637876985412E-2</v>
      </c>
      <c r="J219" s="43">
        <f t="shared" ca="1" si="284"/>
        <v>0</v>
      </c>
      <c r="K219" s="25" t="e">
        <f>#N/A</f>
        <v>#N/A</v>
      </c>
      <c r="L219" s="26">
        <v>0</v>
      </c>
      <c r="M219" s="23">
        <f t="shared" si="357"/>
        <v>1.1773548367494113E-2</v>
      </c>
      <c r="N219" s="27">
        <f t="shared" si="358"/>
        <v>3.2702132654279068</v>
      </c>
      <c r="O219" s="27">
        <f t="shared" ca="1" si="285"/>
        <v>0</v>
      </c>
      <c r="P219" s="43">
        <f t="shared" ca="1" si="286"/>
        <v>0</v>
      </c>
      <c r="Q219" s="25">
        <f t="shared" si="331"/>
        <v>702.00665299999991</v>
      </c>
      <c r="R219" s="26">
        <f t="shared" si="359"/>
        <v>1</v>
      </c>
      <c r="S219" s="23">
        <f t="shared" si="360"/>
        <v>-8.4355637876985301E-2</v>
      </c>
      <c r="T219" s="27">
        <f t="shared" si="361"/>
        <v>11.962640324193249</v>
      </c>
      <c r="U219" s="27">
        <f t="shared" ca="1" si="287"/>
        <v>-8.4355637876985301E-2</v>
      </c>
      <c r="V219" s="43">
        <f t="shared" ca="1" si="288"/>
        <v>0</v>
      </c>
      <c r="W219" s="25">
        <f t="shared" si="332"/>
        <v>943.35727500000007</v>
      </c>
      <c r="X219" s="26">
        <f t="shared" si="362"/>
        <v>1</v>
      </c>
      <c r="Y219" s="23">
        <f t="shared" si="363"/>
        <v>-8.4355637876985301E-2</v>
      </c>
      <c r="Z219" s="27">
        <f t="shared" si="364"/>
        <v>6.4268822298816648</v>
      </c>
      <c r="AA219" s="27">
        <f t="shared" ca="1" si="289"/>
        <v>-8.4355637876985301E-2</v>
      </c>
      <c r="AB219" s="43">
        <f t="shared" ca="1" si="290"/>
        <v>0</v>
      </c>
      <c r="AC219" s="25">
        <f t="shared" si="333"/>
        <v>795.88803400000006</v>
      </c>
      <c r="AD219" s="26">
        <f t="shared" si="365"/>
        <v>1</v>
      </c>
      <c r="AE219" s="23">
        <f t="shared" si="366"/>
        <v>-8.4355637876985301E-2</v>
      </c>
      <c r="AF219" s="27">
        <f t="shared" si="367"/>
        <v>6.0727766995494372</v>
      </c>
      <c r="AG219" s="27">
        <f t="shared" ca="1" si="291"/>
        <v>-8.4355637876985301E-2</v>
      </c>
      <c r="AH219" s="43">
        <f t="shared" ca="1" si="292"/>
        <v>0</v>
      </c>
      <c r="AI219" s="25">
        <f t="shared" si="334"/>
        <v>702.00665299999991</v>
      </c>
      <c r="AJ219" s="26">
        <f t="shared" si="368"/>
        <v>1</v>
      </c>
      <c r="AK219" s="23">
        <f t="shared" si="369"/>
        <v>-8.4355637876985301E-2</v>
      </c>
      <c r="AL219" s="27">
        <f t="shared" si="370"/>
        <v>11.962640324193249</v>
      </c>
      <c r="AM219" s="27">
        <f t="shared" ca="1" si="293"/>
        <v>-8.4355637876985301E-2</v>
      </c>
      <c r="AN219" s="43">
        <f t="shared" ca="1" si="294"/>
        <v>0</v>
      </c>
      <c r="AO219" s="25">
        <f t="shared" si="335"/>
        <v>702.00665299999991</v>
      </c>
      <c r="AP219" s="34">
        <f t="shared" si="371"/>
        <v>1</v>
      </c>
      <c r="AQ219" s="23">
        <f t="shared" si="372"/>
        <v>-8.4355637876985301E-2</v>
      </c>
      <c r="AR219" s="27">
        <f t="shared" si="373"/>
        <v>7.857056189425105</v>
      </c>
      <c r="AS219" s="27">
        <f t="shared" ca="1" si="295"/>
        <v>-8.4355637876985301E-2</v>
      </c>
      <c r="AT219" s="43">
        <f t="shared" ca="1" si="296"/>
        <v>0</v>
      </c>
      <c r="AU219" s="25">
        <f t="shared" si="336"/>
        <v>795.88803400000006</v>
      </c>
      <c r="AV219" s="26">
        <f t="shared" si="374"/>
        <v>1</v>
      </c>
      <c r="AW219" s="23">
        <f t="shared" si="375"/>
        <v>-8.4355637876985301E-2</v>
      </c>
      <c r="AX219" s="27">
        <f t="shared" si="376"/>
        <v>7.1222486377151277</v>
      </c>
      <c r="AY219" s="27">
        <f t="shared" ca="1" si="297"/>
        <v>-8.4355637876985301E-2</v>
      </c>
      <c r="AZ219" s="43">
        <f t="shared" ca="1" si="298"/>
        <v>0</v>
      </c>
      <c r="BA219" s="25">
        <f t="shared" si="337"/>
        <v>795.88803400000006</v>
      </c>
      <c r="BB219" s="26">
        <f t="shared" si="377"/>
        <v>1</v>
      </c>
      <c r="BC219" s="23">
        <f t="shared" si="378"/>
        <v>-8.4355637876985301E-2</v>
      </c>
      <c r="BD219" s="27">
        <f t="shared" si="379"/>
        <v>11.73937463062609</v>
      </c>
      <c r="BE219" s="27">
        <f t="shared" ca="1" si="299"/>
        <v>-8.4355637876985301E-2</v>
      </c>
      <c r="BF219" s="43">
        <f t="shared" ca="1" si="300"/>
        <v>0</v>
      </c>
      <c r="BG219" s="25">
        <f t="shared" si="338"/>
        <v>702.00665299999991</v>
      </c>
      <c r="BH219" s="26">
        <f t="shared" si="380"/>
        <v>1</v>
      </c>
      <c r="BI219" s="23">
        <f t="shared" si="381"/>
        <v>-8.4355637876985301E-2</v>
      </c>
      <c r="BJ219" s="27">
        <f t="shared" si="382"/>
        <v>13.10571233283634</v>
      </c>
      <c r="BK219" s="27">
        <f t="shared" ca="1" si="301"/>
        <v>-8.4355637876985301E-2</v>
      </c>
      <c r="BL219" s="43">
        <f t="shared" ca="1" si="302"/>
        <v>0</v>
      </c>
      <c r="BM219" s="25">
        <f t="shared" si="339"/>
        <v>766.29446333333328</v>
      </c>
      <c r="BN219" s="26">
        <f t="shared" si="383"/>
        <v>1</v>
      </c>
      <c r="BO219" s="23">
        <f t="shared" si="384"/>
        <v>-8.4355637876985301E-2</v>
      </c>
      <c r="BP219" s="27">
        <f t="shared" si="385"/>
        <v>13.552711989485667</v>
      </c>
      <c r="BQ219" s="27">
        <f t="shared" ca="1" si="303"/>
        <v>-8.4355637876985301E-2</v>
      </c>
      <c r="BR219" s="43">
        <f t="shared" ca="1" si="304"/>
        <v>0</v>
      </c>
      <c r="BS219" s="25">
        <f t="shared" si="340"/>
        <v>702.00665299999991</v>
      </c>
      <c r="BT219" s="34">
        <f t="shared" si="386"/>
        <v>1</v>
      </c>
      <c r="BU219" s="23">
        <f t="shared" si="387"/>
        <v>-8.4355637876985301E-2</v>
      </c>
      <c r="BV219" s="27">
        <f t="shared" si="388"/>
        <v>11.121364931928692</v>
      </c>
      <c r="BW219" s="27">
        <f t="shared" ca="1" si="305"/>
        <v>-8.4355637876985301E-2</v>
      </c>
      <c r="BX219" s="43">
        <f t="shared" ca="1" si="306"/>
        <v>0</v>
      </c>
      <c r="BY219" s="25">
        <f t="shared" si="341"/>
        <v>943.35727500000007</v>
      </c>
      <c r="BZ219" s="50">
        <f>IF($B218&gt;=BY218,MIN(1,1/$CA$15+BZ218),0)</f>
        <v>1</v>
      </c>
      <c r="CA219" s="23">
        <f t="shared" si="389"/>
        <v>-8.4355637876985301E-2</v>
      </c>
      <c r="CB219" s="27">
        <f t="shared" si="390"/>
        <v>4.4343877020701976</v>
      </c>
      <c r="CC219" s="27">
        <f t="shared" ca="1" si="307"/>
        <v>-8.4355637876985412E-2</v>
      </c>
      <c r="CD219" s="43">
        <f t="shared" ca="1" si="308"/>
        <v>0</v>
      </c>
      <c r="CE219" s="25">
        <f t="shared" si="342"/>
        <v>795.88803400000006</v>
      </c>
      <c r="CF219" s="34">
        <f>IF($B218&gt;=CE218,MIN(1,1/$CA$15+CF218),0)</f>
        <v>1</v>
      </c>
      <c r="CG219" s="23">
        <f t="shared" si="391"/>
        <v>-8.4355637876985301E-2</v>
      </c>
      <c r="CH219" s="27">
        <f t="shared" si="392"/>
        <v>5.2318346217239524</v>
      </c>
      <c r="CI219" s="27">
        <f t="shared" ca="1" si="309"/>
        <v>-8.435563787698519E-2</v>
      </c>
      <c r="CJ219" s="43">
        <f t="shared" ca="1" si="310"/>
        <v>0</v>
      </c>
      <c r="CK219" s="25">
        <f t="shared" si="343"/>
        <v>702.00665299999991</v>
      </c>
      <c r="CL219" s="34">
        <f>IF($B218&gt;=CK218,MIN(1,1/$CA$15+CL218),0)</f>
        <v>1</v>
      </c>
      <c r="CM219" s="23">
        <f t="shared" si="393"/>
        <v>-8.4355637876985301E-2</v>
      </c>
      <c r="CN219" s="27">
        <f t="shared" si="394"/>
        <v>10.765224263734396</v>
      </c>
      <c r="CO219" s="27">
        <f t="shared" ca="1" si="311"/>
        <v>-8.4355637876985301E-2</v>
      </c>
      <c r="CP219" s="43">
        <f t="shared" ca="1" si="312"/>
        <v>0</v>
      </c>
      <c r="CQ219" s="25">
        <f t="shared" si="344"/>
        <v>560.10654150000005</v>
      </c>
      <c r="CR219" s="34">
        <f>IF($B218&gt;=CQ218,MIN(1,1/$CA$15+CR218),0)</f>
        <v>1</v>
      </c>
      <c r="CS219" s="23">
        <f t="shared" si="395"/>
        <v>-8.4355637876985301E-2</v>
      </c>
      <c r="CT219" s="27">
        <f t="shared" si="396"/>
        <v>11.22221381550948</v>
      </c>
      <c r="CU219" s="27">
        <f t="shared" ca="1" si="313"/>
        <v>-8.4355637876985301E-2</v>
      </c>
      <c r="CV219" s="43">
        <f t="shared" ca="1" si="314"/>
        <v>0</v>
      </c>
      <c r="CW219" s="25">
        <f t="shared" si="345"/>
        <v>702.00665299999991</v>
      </c>
      <c r="CX219" s="34">
        <f t="shared" si="397"/>
        <v>1</v>
      </c>
      <c r="CY219" s="23">
        <f t="shared" si="398"/>
        <v>-8.4355637876985301E-2</v>
      </c>
      <c r="CZ219" s="27">
        <f t="shared" si="399"/>
        <v>7.4054126351990517</v>
      </c>
      <c r="DA219" s="27">
        <f t="shared" ca="1" si="315"/>
        <v>-8.4355637876985301E-2</v>
      </c>
      <c r="DB219" s="43">
        <f t="shared" ca="1" si="316"/>
        <v>0</v>
      </c>
      <c r="DC219" s="25">
        <f t="shared" si="346"/>
        <v>702.00665299999991</v>
      </c>
      <c r="DD219" s="34">
        <f t="shared" si="347"/>
        <v>1</v>
      </c>
      <c r="DE219" s="23">
        <f t="shared" si="400"/>
        <v>-8.4355637876985301E-2</v>
      </c>
      <c r="DF219" s="27">
        <f t="shared" si="401"/>
        <v>8.6821009986254456</v>
      </c>
      <c r="DG219" s="27">
        <f t="shared" ca="1" si="280"/>
        <v>-8.435563787698519E-2</v>
      </c>
      <c r="DH219" s="43">
        <f t="shared" ca="1" si="281"/>
        <v>0</v>
      </c>
      <c r="DI219" s="25">
        <f t="shared" si="348"/>
        <v>943.35727500000007</v>
      </c>
      <c r="DJ219" s="26">
        <f>IF(DJ218=0,IF($B218&gt;=$DK$14*DI218,1,0),IF($B218&lt;DI218*$DK$16,0,1))</f>
        <v>1</v>
      </c>
      <c r="DK219" s="23">
        <f t="shared" si="402"/>
        <v>-8.4355637876985301E-2</v>
      </c>
      <c r="DL219" s="27">
        <f t="shared" si="403"/>
        <v>8.2367570212314121</v>
      </c>
      <c r="DM219" s="27">
        <f t="shared" ca="1" si="317"/>
        <v>-8.4355637876985301E-2</v>
      </c>
      <c r="DN219" s="43">
        <f t="shared" ca="1" si="318"/>
        <v>0</v>
      </c>
      <c r="DO219" s="25">
        <f t="shared" si="349"/>
        <v>795.88803400000006</v>
      </c>
      <c r="DP219" s="26">
        <f>IF(DP218=0,IF($B218&gt;=$DK$14*DO218,1,0),IF($B218&lt;DO218*$DK$16,0,1))</f>
        <v>1</v>
      </c>
      <c r="DQ219" s="23">
        <f t="shared" si="404"/>
        <v>-8.4355637876985301E-2</v>
      </c>
      <c r="DR219" s="27">
        <f t="shared" si="405"/>
        <v>6.7617831308014225</v>
      </c>
      <c r="DS219" s="27">
        <f t="shared" ca="1" si="319"/>
        <v>-8.4355637876985301E-2</v>
      </c>
      <c r="DT219" s="43">
        <f t="shared" ca="1" si="320"/>
        <v>0</v>
      </c>
      <c r="DU219" s="25">
        <f t="shared" si="350"/>
        <v>702.00665299999991</v>
      </c>
      <c r="DV219" s="26">
        <f>IF(DV218=0,IF($B218&gt;=$DK$14*DU218,1,0),IF($B218&lt;DU218*$DK$16,0,1))</f>
        <v>1</v>
      </c>
      <c r="DW219" s="23">
        <f t="shared" si="406"/>
        <v>-8.4355637876985301E-2</v>
      </c>
      <c r="DX219" s="27">
        <f t="shared" si="407"/>
        <v>11.338209822837692</v>
      </c>
      <c r="DY219" s="27">
        <f t="shared" ca="1" si="321"/>
        <v>-8.4355637876985301E-2</v>
      </c>
      <c r="DZ219" s="43">
        <f t="shared" ca="1" si="322"/>
        <v>0</v>
      </c>
      <c r="EA219" s="25">
        <f t="shared" si="351"/>
        <v>560.10654150000005</v>
      </c>
      <c r="EB219" s="26">
        <f>IF(EB218=0,IF($B218&gt;=$DK$14*EA218,1,0),IF($B218&lt;EA218*$DK$16,0,1))</f>
        <v>1</v>
      </c>
      <c r="EC219" s="23">
        <f t="shared" si="408"/>
        <v>-8.4355637876985301E-2</v>
      </c>
      <c r="ED219" s="27">
        <f t="shared" si="409"/>
        <v>12.022990111494805</v>
      </c>
      <c r="EE219" s="27">
        <f t="shared" ca="1" si="323"/>
        <v>-8.4355637876985412E-2</v>
      </c>
      <c r="EF219" s="43">
        <f t="shared" ca="1" si="324"/>
        <v>0</v>
      </c>
      <c r="EG219" s="25">
        <f t="shared" si="352"/>
        <v>702.00665299999991</v>
      </c>
      <c r="EH219" s="34">
        <f t="shared" si="410"/>
        <v>1</v>
      </c>
      <c r="EI219" s="23">
        <f t="shared" si="411"/>
        <v>-8.4355637876985301E-2</v>
      </c>
      <c r="EJ219" s="27">
        <f t="shared" si="412"/>
        <v>9.4651806308603845</v>
      </c>
      <c r="EK219" s="27">
        <f t="shared" ca="1" si="325"/>
        <v>-8.4355637876985301E-2</v>
      </c>
      <c r="EL219" s="43">
        <f t="shared" ca="1" si="326"/>
        <v>0</v>
      </c>
      <c r="EM219" s="47"/>
      <c r="EN219" s="47"/>
      <c r="EO219" s="47"/>
      <c r="EP219" s="47"/>
      <c r="EQ219" s="47"/>
      <c r="ER219" s="47"/>
      <c r="ES219" s="47"/>
      <c r="ET219" s="47"/>
      <c r="EU219" s="47"/>
      <c r="EV219" s="47"/>
      <c r="EW219" s="47"/>
      <c r="EX219" s="47"/>
      <c r="EY219" s="47"/>
      <c r="EZ219" s="47"/>
      <c r="FA219" s="25">
        <f t="shared" si="353"/>
        <v>702.00665299999991</v>
      </c>
      <c r="FB219" s="26">
        <f t="shared" si="413"/>
        <v>1</v>
      </c>
      <c r="FC219" s="23">
        <f t="shared" si="414"/>
        <v>-8.4355637876985301E-2</v>
      </c>
      <c r="FD219" s="27">
        <f t="shared" si="415"/>
        <v>9.4289033872425172</v>
      </c>
      <c r="FE219" s="27">
        <f t="shared" ca="1" si="327"/>
        <v>-8.4355637876985301E-2</v>
      </c>
      <c r="FF219" s="43">
        <f t="shared" ca="1" si="328"/>
        <v>0</v>
      </c>
      <c r="FG219" s="25">
        <f t="shared" si="354"/>
        <v>702.00665299999991</v>
      </c>
      <c r="FH219" s="26">
        <f t="shared" si="416"/>
        <v>1</v>
      </c>
      <c r="FI219" s="23">
        <f t="shared" si="417"/>
        <v>-8.4355637876985301E-2</v>
      </c>
      <c r="FJ219" s="27">
        <f t="shared" si="418"/>
        <v>10.335996831431899</v>
      </c>
      <c r="FK219" s="27">
        <f t="shared" ca="1" si="329"/>
        <v>-8.4355637876985301E-2</v>
      </c>
      <c r="FL219" s="43">
        <f t="shared" ca="1" si="330"/>
        <v>0</v>
      </c>
      <c r="FM219" s="47"/>
      <c r="FN219" s="47"/>
    </row>
    <row r="220" spans="1:170" x14ac:dyDescent="0.2">
      <c r="A220" s="30">
        <v>31351</v>
      </c>
      <c r="B220" s="34">
        <v>958.72599000000002</v>
      </c>
      <c r="C220" s="23">
        <v>1.1126537160015326E-2</v>
      </c>
      <c r="D220" s="24">
        <f t="shared" si="282"/>
        <v>6.3105493244401067E-2</v>
      </c>
      <c r="E220" s="25" t="e">
        <f>#N/A</f>
        <v>#N/A</v>
      </c>
      <c r="F220" s="26">
        <v>1</v>
      </c>
      <c r="G220" s="23">
        <f t="shared" si="355"/>
        <v>6.3105493244401067E-2</v>
      </c>
      <c r="H220" s="27">
        <f t="shared" si="356"/>
        <v>10.896582337035909</v>
      </c>
      <c r="I220" s="27">
        <f t="shared" ca="1" si="283"/>
        <v>-2.6573448768757557E-2</v>
      </c>
      <c r="J220" s="43">
        <f t="shared" ca="1" si="284"/>
        <v>0</v>
      </c>
      <c r="K220" s="25" t="e">
        <f>#N/A</f>
        <v>#N/A</v>
      </c>
      <c r="L220" s="26">
        <v>0</v>
      </c>
      <c r="M220" s="23">
        <f t="shared" si="357"/>
        <v>1.1126537160015326E-2</v>
      </c>
      <c r="N220" s="27">
        <f t="shared" si="358"/>
        <v>3.3065994148468656</v>
      </c>
      <c r="O220" s="27">
        <f t="shared" ca="1" si="285"/>
        <v>0</v>
      </c>
      <c r="P220" s="43">
        <f t="shared" ca="1" si="286"/>
        <v>0</v>
      </c>
      <c r="Q220" s="25">
        <f t="shared" si="331"/>
        <v>739.84826300000009</v>
      </c>
      <c r="R220" s="26">
        <f t="shared" si="359"/>
        <v>1</v>
      </c>
      <c r="S220" s="23">
        <f t="shared" si="360"/>
        <v>6.3105493244401067E-2</v>
      </c>
      <c r="T220" s="27">
        <f t="shared" si="361"/>
        <v>12.717548642356826</v>
      </c>
      <c r="U220" s="27">
        <f t="shared" ca="1" si="287"/>
        <v>-2.6573448768757446E-2</v>
      </c>
      <c r="V220" s="43">
        <f t="shared" ca="1" si="288"/>
        <v>0</v>
      </c>
      <c r="W220" s="25">
        <f t="shared" si="332"/>
        <v>930.27120500000001</v>
      </c>
      <c r="X220" s="26">
        <f t="shared" si="362"/>
        <v>0</v>
      </c>
      <c r="Y220" s="23">
        <f t="shared" si="363"/>
        <v>1.1126537160015326E-2</v>
      </c>
      <c r="Z220" s="27">
        <f t="shared" si="364"/>
        <v>6.4983911738354854</v>
      </c>
      <c r="AA220" s="27">
        <f t="shared" ca="1" si="289"/>
        <v>-7.416768685646502E-2</v>
      </c>
      <c r="AB220" s="43">
        <f t="shared" ca="1" si="290"/>
        <v>0</v>
      </c>
      <c r="AC220" s="25">
        <f t="shared" si="333"/>
        <v>854.79793600000016</v>
      </c>
      <c r="AD220" s="26">
        <f t="shared" si="365"/>
        <v>1</v>
      </c>
      <c r="AE220" s="23">
        <f t="shared" si="366"/>
        <v>6.3105493244401067E-2</v>
      </c>
      <c r="AF220" s="27">
        <f t="shared" si="367"/>
        <v>6.4560022685376106</v>
      </c>
      <c r="AG220" s="27">
        <f t="shared" ca="1" si="291"/>
        <v>-2.6573448768757446E-2</v>
      </c>
      <c r="AH220" s="43">
        <f t="shared" ca="1" si="292"/>
        <v>0</v>
      </c>
      <c r="AI220" s="25">
        <f t="shared" si="334"/>
        <v>739.84826300000009</v>
      </c>
      <c r="AJ220" s="26">
        <f t="shared" si="368"/>
        <v>1</v>
      </c>
      <c r="AK220" s="23">
        <f t="shared" si="369"/>
        <v>6.3105493244401067E-2</v>
      </c>
      <c r="AL220" s="27">
        <f t="shared" si="370"/>
        <v>12.717548642356826</v>
      </c>
      <c r="AM220" s="27">
        <f t="shared" ca="1" si="293"/>
        <v>-2.6573448768757446E-2</v>
      </c>
      <c r="AN220" s="43">
        <f t="shared" ca="1" si="294"/>
        <v>0</v>
      </c>
      <c r="AO220" s="25">
        <f t="shared" si="335"/>
        <v>739.84826300000009</v>
      </c>
      <c r="AP220" s="34">
        <f t="shared" si="371"/>
        <v>0.66666666666666663</v>
      </c>
      <c r="AQ220" s="23">
        <f t="shared" si="372"/>
        <v>4.5779174549605818E-2</v>
      </c>
      <c r="AR220" s="27">
        <f t="shared" si="373"/>
        <v>8.2167457361668585</v>
      </c>
      <c r="AS220" s="27">
        <f t="shared" ca="1" si="295"/>
        <v>-4.2438194797993267E-2</v>
      </c>
      <c r="AT220" s="43">
        <f t="shared" ca="1" si="296"/>
        <v>0</v>
      </c>
      <c r="AU220" s="25">
        <f t="shared" si="336"/>
        <v>854.79793600000016</v>
      </c>
      <c r="AV220" s="26">
        <f t="shared" si="374"/>
        <v>1</v>
      </c>
      <c r="AW220" s="23">
        <f t="shared" si="375"/>
        <v>6.3105493244401067E-2</v>
      </c>
      <c r="AX220" s="27">
        <f t="shared" si="376"/>
        <v>7.5717016510074044</v>
      </c>
      <c r="AY220" s="27">
        <f t="shared" ca="1" si="297"/>
        <v>-2.6573448768757446E-2</v>
      </c>
      <c r="AZ220" s="43">
        <f t="shared" ca="1" si="298"/>
        <v>0</v>
      </c>
      <c r="BA220" s="25">
        <f t="shared" si="337"/>
        <v>854.79793600000016</v>
      </c>
      <c r="BB220" s="26">
        <f t="shared" si="377"/>
        <v>1</v>
      </c>
      <c r="BC220" s="23">
        <f t="shared" si="378"/>
        <v>6.3105493244401067E-2</v>
      </c>
      <c r="BD220" s="27">
        <f t="shared" si="379"/>
        <v>12.480193657072558</v>
      </c>
      <c r="BE220" s="27">
        <f t="shared" ca="1" si="299"/>
        <v>-2.6573448768757446E-2</v>
      </c>
      <c r="BF220" s="43">
        <f t="shared" ca="1" si="300"/>
        <v>0</v>
      </c>
      <c r="BG220" s="25">
        <f t="shared" si="338"/>
        <v>739.84826300000009</v>
      </c>
      <c r="BH220" s="26">
        <f t="shared" si="380"/>
        <v>1</v>
      </c>
      <c r="BI220" s="23">
        <f t="shared" si="381"/>
        <v>6.3105493244401067E-2</v>
      </c>
      <c r="BJ220" s="27">
        <f t="shared" si="382"/>
        <v>13.932754773919207</v>
      </c>
      <c r="BK220" s="27">
        <f t="shared" ca="1" si="301"/>
        <v>-2.6573448768757446E-2</v>
      </c>
      <c r="BL220" s="43">
        <f t="shared" ca="1" si="302"/>
        <v>0</v>
      </c>
      <c r="BM220" s="25">
        <f t="shared" si="339"/>
        <v>823.02769333333345</v>
      </c>
      <c r="BN220" s="26">
        <f t="shared" si="383"/>
        <v>1</v>
      </c>
      <c r="BO220" s="23">
        <f t="shared" si="384"/>
        <v>6.3105493244401067E-2</v>
      </c>
      <c r="BP220" s="27">
        <f t="shared" si="385"/>
        <v>14.407962564381469</v>
      </c>
      <c r="BQ220" s="27">
        <f t="shared" ca="1" si="303"/>
        <v>-2.6573448768757335E-2</v>
      </c>
      <c r="BR220" s="43">
        <f t="shared" ca="1" si="304"/>
        <v>0</v>
      </c>
      <c r="BS220" s="25">
        <f t="shared" si="340"/>
        <v>739.84826300000009</v>
      </c>
      <c r="BT220" s="34">
        <f t="shared" si="386"/>
        <v>1</v>
      </c>
      <c r="BU220" s="23">
        <f t="shared" si="387"/>
        <v>6.3105493244401067E-2</v>
      </c>
      <c r="BV220" s="27">
        <f t="shared" si="388"/>
        <v>11.823184151509038</v>
      </c>
      <c r="BW220" s="27">
        <f t="shared" ca="1" si="305"/>
        <v>-2.6573448768757446E-2</v>
      </c>
      <c r="BX220" s="43">
        <f t="shared" ca="1" si="306"/>
        <v>0</v>
      </c>
      <c r="BY220" s="25">
        <f t="shared" si="341"/>
        <v>930.27120500000001</v>
      </c>
      <c r="BZ220" s="50">
        <f>IF($B219&gt;=BY219,MIN(1,1/$CA$15+BZ219),0)</f>
        <v>0</v>
      </c>
      <c r="CA220" s="23">
        <f t="shared" si="389"/>
        <v>1.1126537160015326E-2</v>
      </c>
      <c r="CB220" s="27">
        <f t="shared" si="390"/>
        <v>4.4837270816191968</v>
      </c>
      <c r="CC220" s="27">
        <f t="shared" ca="1" si="307"/>
        <v>-7.4167686856465131E-2</v>
      </c>
      <c r="CD220" s="43">
        <f t="shared" ca="1" si="308"/>
        <v>0</v>
      </c>
      <c r="CE220" s="25">
        <f t="shared" si="342"/>
        <v>854.79793600000016</v>
      </c>
      <c r="CF220" s="34">
        <f>IF($B219&gt;=CE219,MIN(1,1/$CA$15+CF219),0)</f>
        <v>1</v>
      </c>
      <c r="CG220" s="23">
        <f t="shared" si="391"/>
        <v>6.3105493244401067E-2</v>
      </c>
      <c r="CH220" s="27">
        <f t="shared" si="392"/>
        <v>5.5619921261009768</v>
      </c>
      <c r="CI220" s="27">
        <f t="shared" ca="1" si="309"/>
        <v>-2.6573448768757446E-2</v>
      </c>
      <c r="CJ220" s="43">
        <f t="shared" ca="1" si="310"/>
        <v>0</v>
      </c>
      <c r="CK220" s="25">
        <f t="shared" si="343"/>
        <v>739.84826300000009</v>
      </c>
      <c r="CL220" s="34">
        <f>IF($B219&gt;=CK219,MIN(1,1/$CA$15+CL219),0)</f>
        <v>1</v>
      </c>
      <c r="CM220" s="23">
        <f t="shared" si="393"/>
        <v>6.3105493244401067E-2</v>
      </c>
      <c r="CN220" s="27">
        <f t="shared" si="394"/>
        <v>11.444569050783949</v>
      </c>
      <c r="CO220" s="27">
        <f t="shared" ca="1" si="311"/>
        <v>-2.6573448768757557E-2</v>
      </c>
      <c r="CP220" s="43">
        <f t="shared" ca="1" si="312"/>
        <v>0</v>
      </c>
      <c r="CQ220" s="25">
        <f t="shared" si="344"/>
        <v>591.512248</v>
      </c>
      <c r="CR220" s="34">
        <f>IF($B219&gt;=CQ219,MIN(1,1/$CA$15+CR219),0)</f>
        <v>1</v>
      </c>
      <c r="CS220" s="23">
        <f t="shared" si="395"/>
        <v>6.3105493244401067E-2</v>
      </c>
      <c r="CT220" s="27">
        <f t="shared" si="396"/>
        <v>11.930397153631338</v>
      </c>
      <c r="CU220" s="27">
        <f t="shared" ca="1" si="313"/>
        <v>-2.6573448768757557E-2</v>
      </c>
      <c r="CV220" s="43">
        <f t="shared" ca="1" si="314"/>
        <v>0</v>
      </c>
      <c r="CW220" s="25">
        <f t="shared" si="345"/>
        <v>739.84826300000009</v>
      </c>
      <c r="CX220" s="34">
        <f t="shared" si="397"/>
        <v>0.75</v>
      </c>
      <c r="CY220" s="23">
        <f t="shared" si="398"/>
        <v>5.0110754223304632E-2</v>
      </c>
      <c r="CZ220" s="27">
        <f t="shared" si="399"/>
        <v>7.7765034476836661</v>
      </c>
      <c r="DA220" s="27">
        <f t="shared" ca="1" si="315"/>
        <v>-3.8472008290684312E-2</v>
      </c>
      <c r="DB220" s="43">
        <f t="shared" ca="1" si="316"/>
        <v>0</v>
      </c>
      <c r="DC220" s="25">
        <f t="shared" si="346"/>
        <v>739.84826300000009</v>
      </c>
      <c r="DD220" s="34">
        <f t="shared" si="347"/>
        <v>0.83333333333333326</v>
      </c>
      <c r="DE220" s="23">
        <f t="shared" si="400"/>
        <v>5.2998474005770506E-2</v>
      </c>
      <c r="DF220" s="27">
        <f t="shared" si="401"/>
        <v>9.1422391027165713</v>
      </c>
      <c r="DG220" s="27">
        <f t="shared" ca="1" si="280"/>
        <v>-3.5827883952478268E-2</v>
      </c>
      <c r="DH220" s="43">
        <f t="shared" ca="1" si="281"/>
        <v>0</v>
      </c>
      <c r="DI220" s="25">
        <f t="shared" si="348"/>
        <v>930.27120500000001</v>
      </c>
      <c r="DJ220" s="26">
        <f>IF(DJ219=0,IF($B219&gt;=$DK$14*DI219,1,0),IF($B219&lt;DI219*$DK$16,0,1))</f>
        <v>0</v>
      </c>
      <c r="DK220" s="23">
        <f t="shared" si="402"/>
        <v>1.1126537160015326E-2</v>
      </c>
      <c r="DL220" s="27">
        <f t="shared" si="403"/>
        <v>8.3284036043061604</v>
      </c>
      <c r="DM220" s="27">
        <f t="shared" ca="1" si="317"/>
        <v>-7.416768685646502E-2</v>
      </c>
      <c r="DN220" s="43">
        <f t="shared" ca="1" si="318"/>
        <v>0</v>
      </c>
      <c r="DO220" s="25">
        <f t="shared" si="349"/>
        <v>854.79793600000016</v>
      </c>
      <c r="DP220" s="26">
        <f>IF(DP219=0,IF($B219&gt;=$DK$14*DO219,1,0),IF($B219&lt;DO219*$DK$16,0,1))</f>
        <v>1</v>
      </c>
      <c r="DQ220" s="23">
        <f t="shared" si="404"/>
        <v>6.3105493244401067E-2</v>
      </c>
      <c r="DR220" s="27">
        <f t="shared" si="405"/>
        <v>7.1884887904823165</v>
      </c>
      <c r="DS220" s="27">
        <f t="shared" ca="1" si="319"/>
        <v>-2.6573448768757557E-2</v>
      </c>
      <c r="DT220" s="43">
        <f t="shared" ca="1" si="320"/>
        <v>0</v>
      </c>
      <c r="DU220" s="25">
        <f t="shared" si="350"/>
        <v>739.84826300000009</v>
      </c>
      <c r="DV220" s="26">
        <f>IF(DV219=0,IF($B219&gt;=$DK$14*DU219,1,0),IF($B219&lt;DU219*$DK$16,0,1))</f>
        <v>1</v>
      </c>
      <c r="DW220" s="23">
        <f t="shared" si="406"/>
        <v>6.3105493244401067E-2</v>
      </c>
      <c r="DX220" s="27">
        <f t="shared" si="407"/>
        <v>12.053713146216378</v>
      </c>
      <c r="DY220" s="27">
        <f t="shared" ca="1" si="321"/>
        <v>-2.6573448768757557E-2</v>
      </c>
      <c r="DZ220" s="43">
        <f t="shared" ca="1" si="322"/>
        <v>0</v>
      </c>
      <c r="EA220" s="25">
        <f t="shared" si="351"/>
        <v>591.512248</v>
      </c>
      <c r="EB220" s="26">
        <f>IF(EB219=0,IF($B219&gt;=$DK$14*EA219,1,0),IF($B219&lt;EA219*$DK$16,0,1))</f>
        <v>1</v>
      </c>
      <c r="EC220" s="23">
        <f t="shared" si="408"/>
        <v>6.3105493244401067E-2</v>
      </c>
      <c r="ED220" s="27">
        <f t="shared" si="409"/>
        <v>12.78170683275324</v>
      </c>
      <c r="EE220" s="27">
        <f t="shared" ca="1" si="323"/>
        <v>-2.6573448768757557E-2</v>
      </c>
      <c r="EF220" s="43">
        <f t="shared" ca="1" si="324"/>
        <v>0</v>
      </c>
      <c r="EG220" s="25">
        <f t="shared" si="352"/>
        <v>739.84826300000009</v>
      </c>
      <c r="EH220" s="34">
        <f t="shared" si="410"/>
        <v>0.75</v>
      </c>
      <c r="EI220" s="23">
        <f t="shared" si="411"/>
        <v>5.0110754223304632E-2</v>
      </c>
      <c r="EJ220" s="27">
        <f t="shared" si="412"/>
        <v>9.9394879711326123</v>
      </c>
      <c r="EK220" s="27">
        <f t="shared" ca="1" si="325"/>
        <v>-3.8472008290684423E-2</v>
      </c>
      <c r="EL220" s="43">
        <f t="shared" ca="1" si="326"/>
        <v>0</v>
      </c>
      <c r="EM220" s="47"/>
      <c r="EN220" s="47"/>
      <c r="EO220" s="47"/>
      <c r="EP220" s="47"/>
      <c r="EQ220" s="47"/>
      <c r="ER220" s="47"/>
      <c r="ES220" s="47"/>
      <c r="ET220" s="47"/>
      <c r="EU220" s="47"/>
      <c r="EV220" s="47"/>
      <c r="EW220" s="47"/>
      <c r="EX220" s="47"/>
      <c r="EY220" s="47"/>
      <c r="EZ220" s="47"/>
      <c r="FA220" s="25">
        <f t="shared" si="353"/>
        <v>739.84826300000009</v>
      </c>
      <c r="FB220" s="26">
        <f t="shared" si="413"/>
        <v>1</v>
      </c>
      <c r="FC220" s="23">
        <f t="shared" si="414"/>
        <v>6.3105493244401067E-2</v>
      </c>
      <c r="FD220" s="27">
        <f t="shared" si="415"/>
        <v>10.02391898624826</v>
      </c>
      <c r="FE220" s="27">
        <f t="shared" ca="1" si="327"/>
        <v>-2.6573448768757557E-2</v>
      </c>
      <c r="FF220" s="43">
        <f t="shared" ca="1" si="328"/>
        <v>0</v>
      </c>
      <c r="FG220" s="25">
        <f t="shared" si="354"/>
        <v>739.84826300000009</v>
      </c>
      <c r="FH220" s="26">
        <f t="shared" si="416"/>
        <v>1</v>
      </c>
      <c r="FI220" s="23">
        <f t="shared" si="417"/>
        <v>6.3105493244401067E-2</v>
      </c>
      <c r="FJ220" s="27">
        <f t="shared" si="418"/>
        <v>10.988255009651976</v>
      </c>
      <c r="FK220" s="27">
        <f t="shared" ca="1" si="329"/>
        <v>-2.6573448768757446E-2</v>
      </c>
      <c r="FL220" s="43">
        <f t="shared" ca="1" si="330"/>
        <v>0</v>
      </c>
      <c r="FM220" s="47"/>
      <c r="FN220" s="47"/>
    </row>
    <row r="221" spans="1:170" x14ac:dyDescent="0.2">
      <c r="A221" s="30">
        <v>31381</v>
      </c>
      <c r="B221" s="34">
        <v>1058.5610999999999</v>
      </c>
      <c r="C221" s="23">
        <v>1.0221942900130454E-2</v>
      </c>
      <c r="D221" s="24">
        <f t="shared" si="282"/>
        <v>0.10413310063702341</v>
      </c>
      <c r="E221" s="25" t="e">
        <f>#N/A</f>
        <v>#N/A</v>
      </c>
      <c r="F221" s="26">
        <v>1</v>
      </c>
      <c r="G221" s="23">
        <f t="shared" si="355"/>
        <v>0.10413310063702341</v>
      </c>
      <c r="H221" s="27">
        <f t="shared" si="356"/>
        <v>12.031277242138081</v>
      </c>
      <c r="I221" s="27">
        <f t="shared" ca="1" si="283"/>
        <v>0</v>
      </c>
      <c r="J221" s="43">
        <f t="shared" ca="1" si="284"/>
        <v>0</v>
      </c>
      <c r="K221" s="25" t="e">
        <f>#N/A</f>
        <v>#N/A</v>
      </c>
      <c r="L221" s="26">
        <v>0</v>
      </c>
      <c r="M221" s="23">
        <f t="shared" si="357"/>
        <v>1.0221942900130454E-2</v>
      </c>
      <c r="N221" s="27">
        <f t="shared" si="358"/>
        <v>3.3403992852590352</v>
      </c>
      <c r="O221" s="27">
        <f t="shared" ca="1" si="285"/>
        <v>0</v>
      </c>
      <c r="P221" s="43">
        <f t="shared" ca="1" si="286"/>
        <v>0</v>
      </c>
      <c r="Q221" s="25">
        <f t="shared" si="331"/>
        <v>784.786294</v>
      </c>
      <c r="R221" s="26">
        <f t="shared" si="359"/>
        <v>1</v>
      </c>
      <c r="S221" s="23">
        <f t="shared" si="360"/>
        <v>0.10413310063702341</v>
      </c>
      <c r="T221" s="27">
        <f t="shared" si="361"/>
        <v>14.041866414987609</v>
      </c>
      <c r="U221" s="27">
        <f t="shared" ca="1" si="287"/>
        <v>0</v>
      </c>
      <c r="V221" s="43">
        <f t="shared" ca="1" si="288"/>
        <v>0</v>
      </c>
      <c r="W221" s="25">
        <f t="shared" si="332"/>
        <v>1008.6435449999999</v>
      </c>
      <c r="X221" s="26">
        <f t="shared" si="362"/>
        <v>1</v>
      </c>
      <c r="Y221" s="23">
        <f t="shared" si="363"/>
        <v>0.10413310063702341</v>
      </c>
      <c r="Z221" s="27">
        <f t="shared" si="364"/>
        <v>7.1750887959192404</v>
      </c>
      <c r="AA221" s="27">
        <f t="shared" ca="1" si="289"/>
        <v>0</v>
      </c>
      <c r="AB221" s="43">
        <f t="shared" ca="1" si="290"/>
        <v>0</v>
      </c>
      <c r="AC221" s="25">
        <f t="shared" si="333"/>
        <v>933.27577600000006</v>
      </c>
      <c r="AD221" s="26">
        <f t="shared" si="365"/>
        <v>1</v>
      </c>
      <c r="AE221" s="23">
        <f t="shared" si="366"/>
        <v>0.10413310063702341</v>
      </c>
      <c r="AF221" s="27">
        <f t="shared" si="367"/>
        <v>7.1282858024800895</v>
      </c>
      <c r="AG221" s="27">
        <f t="shared" ca="1" si="291"/>
        <v>0</v>
      </c>
      <c r="AH221" s="43">
        <f t="shared" ca="1" si="292"/>
        <v>0</v>
      </c>
      <c r="AI221" s="25">
        <f t="shared" si="334"/>
        <v>784.786294</v>
      </c>
      <c r="AJ221" s="26">
        <f t="shared" si="368"/>
        <v>1</v>
      </c>
      <c r="AK221" s="23">
        <f t="shared" si="369"/>
        <v>0.10413310063702341</v>
      </c>
      <c r="AL221" s="27">
        <f t="shared" si="370"/>
        <v>14.041866414987609</v>
      </c>
      <c r="AM221" s="27">
        <f t="shared" ca="1" si="293"/>
        <v>0</v>
      </c>
      <c r="AN221" s="43">
        <f t="shared" ca="1" si="294"/>
        <v>0</v>
      </c>
      <c r="AO221" s="25">
        <f t="shared" si="335"/>
        <v>784.786294</v>
      </c>
      <c r="AP221" s="34">
        <f t="shared" si="371"/>
        <v>1</v>
      </c>
      <c r="AQ221" s="23">
        <f t="shared" si="372"/>
        <v>0.10413310063702341</v>
      </c>
      <c r="AR221" s="27">
        <f t="shared" si="373"/>
        <v>9.0723809468199548</v>
      </c>
      <c r="AS221" s="27">
        <f t="shared" ca="1" si="295"/>
        <v>0</v>
      </c>
      <c r="AT221" s="43">
        <f t="shared" ca="1" si="296"/>
        <v>0</v>
      </c>
      <c r="AU221" s="25">
        <f t="shared" si="336"/>
        <v>933.27577600000006</v>
      </c>
      <c r="AV221" s="26">
        <f t="shared" si="374"/>
        <v>1</v>
      </c>
      <c r="AW221" s="23">
        <f t="shared" si="375"/>
        <v>0.10413310063702341</v>
      </c>
      <c r="AX221" s="27">
        <f t="shared" si="376"/>
        <v>8.3601664210252746</v>
      </c>
      <c r="AY221" s="27">
        <f t="shared" ca="1" si="297"/>
        <v>0</v>
      </c>
      <c r="AZ221" s="43">
        <f t="shared" ca="1" si="298"/>
        <v>0</v>
      </c>
      <c r="BA221" s="25">
        <f t="shared" si="337"/>
        <v>933.27577600000006</v>
      </c>
      <c r="BB221" s="26">
        <f t="shared" si="377"/>
        <v>1</v>
      </c>
      <c r="BC221" s="23">
        <f t="shared" si="378"/>
        <v>0.10413310063702341</v>
      </c>
      <c r="BD221" s="27">
        <f t="shared" si="379"/>
        <v>13.779794919134035</v>
      </c>
      <c r="BE221" s="27">
        <f t="shared" ca="1" si="299"/>
        <v>0</v>
      </c>
      <c r="BF221" s="43">
        <f t="shared" ca="1" si="300"/>
        <v>0</v>
      </c>
      <c r="BG221" s="25">
        <f t="shared" si="338"/>
        <v>784.786294</v>
      </c>
      <c r="BH221" s="26">
        <f t="shared" si="380"/>
        <v>1</v>
      </c>
      <c r="BI221" s="23">
        <f t="shared" si="381"/>
        <v>0.10413310063702341</v>
      </c>
      <c r="BJ221" s="27">
        <f t="shared" si="382"/>
        <v>15.383615728942704</v>
      </c>
      <c r="BK221" s="27">
        <f t="shared" ca="1" si="301"/>
        <v>0</v>
      </c>
      <c r="BL221" s="43">
        <f t="shared" ca="1" si="302"/>
        <v>0</v>
      </c>
      <c r="BM221" s="25">
        <f t="shared" si="339"/>
        <v>888.75846333333345</v>
      </c>
      <c r="BN221" s="26">
        <f t="shared" si="383"/>
        <v>1</v>
      </c>
      <c r="BO221" s="23">
        <f t="shared" si="384"/>
        <v>0.10413310063702341</v>
      </c>
      <c r="BP221" s="27">
        <f t="shared" si="385"/>
        <v>15.90830838007267</v>
      </c>
      <c r="BQ221" s="27">
        <f t="shared" ca="1" si="303"/>
        <v>0</v>
      </c>
      <c r="BR221" s="43">
        <f t="shared" ca="1" si="304"/>
        <v>0</v>
      </c>
      <c r="BS221" s="25">
        <f t="shared" si="340"/>
        <v>784.786294</v>
      </c>
      <c r="BT221" s="34">
        <f t="shared" si="386"/>
        <v>1</v>
      </c>
      <c r="BU221" s="23">
        <f t="shared" si="387"/>
        <v>0.10413310063702341</v>
      </c>
      <c r="BV221" s="27">
        <f t="shared" si="388"/>
        <v>13.054368976608188</v>
      </c>
      <c r="BW221" s="27">
        <f t="shared" ca="1" si="305"/>
        <v>0</v>
      </c>
      <c r="BX221" s="43">
        <f t="shared" ca="1" si="306"/>
        <v>0</v>
      </c>
      <c r="BY221" s="25">
        <f t="shared" si="341"/>
        <v>1008.6435449999999</v>
      </c>
      <c r="BZ221" s="50">
        <f>IF($B220&gt;=BY220,MIN(1,1/$CA$15+BZ220),0)</f>
        <v>0.5</v>
      </c>
      <c r="CA221" s="23">
        <f t="shared" si="389"/>
        <v>1.0221942900130454E-2</v>
      </c>
      <c r="CB221" s="27">
        <f t="shared" si="390"/>
        <v>4.5295594838272768</v>
      </c>
      <c r="CC221" s="27">
        <f t="shared" ca="1" si="307"/>
        <v>-6.4703881816416176E-2</v>
      </c>
      <c r="CD221" s="43">
        <f t="shared" ca="1" si="308"/>
        <v>0</v>
      </c>
      <c r="CE221" s="25">
        <f t="shared" si="342"/>
        <v>933.27577600000006</v>
      </c>
      <c r="CF221" s="34">
        <f>IF($B220&gt;=CE220,MIN(1,1/$CA$15+CF220),0)</f>
        <v>1</v>
      </c>
      <c r="CG221" s="23">
        <f t="shared" si="391"/>
        <v>0.10413310063702341</v>
      </c>
      <c r="CH221" s="27">
        <f t="shared" si="392"/>
        <v>6.1411796119105819</v>
      </c>
      <c r="CI221" s="27">
        <f t="shared" ca="1" si="309"/>
        <v>0</v>
      </c>
      <c r="CJ221" s="43">
        <f t="shared" ca="1" si="310"/>
        <v>0</v>
      </c>
      <c r="CK221" s="25">
        <f t="shared" si="343"/>
        <v>784.786294</v>
      </c>
      <c r="CL221" s="34">
        <f>IF($B220&gt;=CK220,MIN(1,1/$CA$15+CL220),0)</f>
        <v>1</v>
      </c>
      <c r="CM221" s="23">
        <f t="shared" si="393"/>
        <v>0.10413310063702341</v>
      </c>
      <c r="CN221" s="27">
        <f t="shared" si="394"/>
        <v>12.636327511496598</v>
      </c>
      <c r="CO221" s="27">
        <f t="shared" ca="1" si="311"/>
        <v>0</v>
      </c>
      <c r="CP221" s="43">
        <f t="shared" ca="1" si="312"/>
        <v>0</v>
      </c>
      <c r="CQ221" s="25">
        <f t="shared" si="344"/>
        <v>626.55661099999998</v>
      </c>
      <c r="CR221" s="34">
        <f>IF($B220&gt;=CQ220,MIN(1,1/$CA$15+CR220),0)</f>
        <v>1</v>
      </c>
      <c r="CS221" s="23">
        <f t="shared" si="395"/>
        <v>0.10413310063702341</v>
      </c>
      <c r="CT221" s="27">
        <f t="shared" si="396"/>
        <v>13.172746401070087</v>
      </c>
      <c r="CU221" s="27">
        <f t="shared" ca="1" si="313"/>
        <v>0</v>
      </c>
      <c r="CV221" s="43">
        <f t="shared" ca="1" si="314"/>
        <v>0</v>
      </c>
      <c r="CW221" s="25">
        <f t="shared" si="345"/>
        <v>784.786294</v>
      </c>
      <c r="CX221" s="34">
        <f t="shared" si="397"/>
        <v>0.75</v>
      </c>
      <c r="CY221" s="23">
        <f t="shared" si="398"/>
        <v>8.0655311202800173E-2</v>
      </c>
      <c r="CZ221" s="27">
        <f t="shared" si="399"/>
        <v>8.4037197533262393</v>
      </c>
      <c r="DA221" s="27">
        <f t="shared" ca="1" si="315"/>
        <v>0</v>
      </c>
      <c r="DB221" s="43">
        <f t="shared" ca="1" si="316"/>
        <v>0</v>
      </c>
      <c r="DC221" s="25">
        <f t="shared" si="346"/>
        <v>784.786294</v>
      </c>
      <c r="DD221" s="34">
        <f t="shared" si="347"/>
        <v>1</v>
      </c>
      <c r="DE221" s="23">
        <f t="shared" si="400"/>
        <v>9.6307170825615671E-2</v>
      </c>
      <c r="DF221" s="27">
        <f t="shared" si="401"/>
        <v>10.022702285710519</v>
      </c>
      <c r="DG221" s="27">
        <f t="shared" ca="1" si="280"/>
        <v>0</v>
      </c>
      <c r="DH221" s="43">
        <f t="shared" ca="1" si="281"/>
        <v>0</v>
      </c>
      <c r="DI221" s="25">
        <f t="shared" si="348"/>
        <v>1008.6435449999999</v>
      </c>
      <c r="DJ221" s="26">
        <f>IF(DJ220=0,IF($B220&gt;=$DK$14*DI220,1,0),IF($B220&lt;DI220*$DK$16,0,1))</f>
        <v>1</v>
      </c>
      <c r="DK221" s="23">
        <f t="shared" si="402"/>
        <v>0.10413310063702341</v>
      </c>
      <c r="DL221" s="27">
        <f t="shared" si="403"/>
        <v>9.1956660949791225</v>
      </c>
      <c r="DM221" s="27">
        <f t="shared" ca="1" si="317"/>
        <v>0</v>
      </c>
      <c r="DN221" s="43">
        <f t="shared" ca="1" si="318"/>
        <v>0</v>
      </c>
      <c r="DO221" s="25">
        <f t="shared" si="349"/>
        <v>933.27577600000006</v>
      </c>
      <c r="DP221" s="26">
        <f>IF(DP220=0,IF($B220&gt;=$DK$14*DO220,1,0),IF($B220&lt;DO220*$DK$16,0,1))</f>
        <v>1</v>
      </c>
      <c r="DQ221" s="23">
        <f t="shared" si="404"/>
        <v>0.10413310063702341</v>
      </c>
      <c r="DR221" s="27">
        <f t="shared" si="405"/>
        <v>7.9370484171297262</v>
      </c>
      <c r="DS221" s="27">
        <f t="shared" ca="1" si="319"/>
        <v>0</v>
      </c>
      <c r="DT221" s="43">
        <f t="shared" ca="1" si="320"/>
        <v>0</v>
      </c>
      <c r="DU221" s="25">
        <f t="shared" si="350"/>
        <v>784.786294</v>
      </c>
      <c r="DV221" s="26">
        <f>IF(DV220=0,IF($B220&gt;=$DK$14*DU220,1,0),IF($B220&lt;DU220*$DK$16,0,1))</f>
        <v>1</v>
      </c>
      <c r="DW221" s="23">
        <f t="shared" si="406"/>
        <v>0.10413310063702341</v>
      </c>
      <c r="DX221" s="27">
        <f t="shared" si="407"/>
        <v>13.30890367032114</v>
      </c>
      <c r="DY221" s="27">
        <f t="shared" ca="1" si="321"/>
        <v>0</v>
      </c>
      <c r="DZ221" s="43">
        <f t="shared" ca="1" si="322"/>
        <v>0</v>
      </c>
      <c r="EA221" s="25">
        <f t="shared" si="351"/>
        <v>626.55661099999998</v>
      </c>
      <c r="EB221" s="26">
        <f>IF(EB220=0,IF($B220&gt;=$DK$14*EA220,1,0),IF($B220&lt;EA220*$DK$16,0,1))</f>
        <v>1</v>
      </c>
      <c r="EC221" s="23">
        <f t="shared" si="408"/>
        <v>0.10413310063702341</v>
      </c>
      <c r="ED221" s="27">
        <f t="shared" si="409"/>
        <v>14.112705596681263</v>
      </c>
      <c r="EE221" s="27">
        <f t="shared" ca="1" si="323"/>
        <v>0</v>
      </c>
      <c r="EF221" s="43">
        <f t="shared" ca="1" si="324"/>
        <v>0</v>
      </c>
      <c r="EG221" s="25">
        <f t="shared" si="352"/>
        <v>784.786294</v>
      </c>
      <c r="EH221" s="34">
        <f t="shared" si="410"/>
        <v>1</v>
      </c>
      <c r="EI221" s="23">
        <f t="shared" si="411"/>
        <v>0.10413310063702341</v>
      </c>
      <c r="EJ221" s="27">
        <f t="shared" si="412"/>
        <v>10.974517672311048</v>
      </c>
      <c r="EK221" s="27">
        <f t="shared" ca="1" si="325"/>
        <v>0</v>
      </c>
      <c r="EL221" s="43">
        <f t="shared" ca="1" si="326"/>
        <v>0</v>
      </c>
      <c r="EM221" s="47"/>
      <c r="EN221" s="47"/>
      <c r="EO221" s="47"/>
      <c r="EP221" s="47"/>
      <c r="EQ221" s="47"/>
      <c r="ER221" s="47"/>
      <c r="ES221" s="47"/>
      <c r="ET221" s="47"/>
      <c r="EU221" s="47"/>
      <c r="EV221" s="47"/>
      <c r="EW221" s="47"/>
      <c r="EX221" s="47"/>
      <c r="EY221" s="47"/>
      <c r="EZ221" s="47"/>
      <c r="FA221" s="25">
        <f t="shared" si="353"/>
        <v>784.786294</v>
      </c>
      <c r="FB221" s="26">
        <f t="shared" si="413"/>
        <v>1</v>
      </c>
      <c r="FC221" s="23">
        <f t="shared" si="414"/>
        <v>0.10413310063702341</v>
      </c>
      <c r="FD221" s="27">
        <f t="shared" si="415"/>
        <v>11.06774075082062</v>
      </c>
      <c r="FE221" s="27">
        <f t="shared" ca="1" si="327"/>
        <v>0</v>
      </c>
      <c r="FF221" s="43">
        <f t="shared" ca="1" si="328"/>
        <v>0</v>
      </c>
      <c r="FG221" s="25">
        <f t="shared" si="354"/>
        <v>784.786294</v>
      </c>
      <c r="FH221" s="26">
        <f t="shared" si="416"/>
        <v>1</v>
      </c>
      <c r="FI221" s="23">
        <f t="shared" si="417"/>
        <v>0.10413310063702341</v>
      </c>
      <c r="FJ221" s="27">
        <f t="shared" si="418"/>
        <v>12.132496074397341</v>
      </c>
      <c r="FK221" s="27">
        <f t="shared" ca="1" si="329"/>
        <v>0</v>
      </c>
      <c r="FL221" s="43">
        <f t="shared" ca="1" si="330"/>
        <v>0</v>
      </c>
      <c r="FM221" s="47"/>
      <c r="FN221" s="47"/>
    </row>
    <row r="222" spans="1:170" x14ac:dyDescent="0.2">
      <c r="A222" s="30">
        <v>31412</v>
      </c>
      <c r="B222" s="34">
        <v>1053.74278</v>
      </c>
      <c r="C222" s="23">
        <v>1.0192132729913705E-2</v>
      </c>
      <c r="D222" s="24">
        <f t="shared" si="282"/>
        <v>-4.5517637101909481E-3</v>
      </c>
      <c r="E222" s="25" t="e">
        <f>#N/A</f>
        <v>#N/A</v>
      </c>
      <c r="F222" s="26">
        <v>1</v>
      </c>
      <c r="G222" s="23">
        <f t="shared" si="355"/>
        <v>-4.5517637101909481E-3</v>
      </c>
      <c r="H222" s="27">
        <f t="shared" si="356"/>
        <v>11.976513711000072</v>
      </c>
      <c r="I222" s="27">
        <f t="shared" ca="1" si="283"/>
        <v>-4.551763710190837E-3</v>
      </c>
      <c r="J222" s="43">
        <f t="shared" ca="1" si="284"/>
        <v>0</v>
      </c>
      <c r="K222" s="25" t="e">
        <f>#N/A</f>
        <v>#N/A</v>
      </c>
      <c r="L222" s="26">
        <v>0</v>
      </c>
      <c r="M222" s="23">
        <f t="shared" si="357"/>
        <v>1.0192132729913705E-2</v>
      </c>
      <c r="N222" s="27">
        <f t="shared" si="358"/>
        <v>3.3744450781453041</v>
      </c>
      <c r="O222" s="27">
        <f t="shared" ca="1" si="285"/>
        <v>0</v>
      </c>
      <c r="P222" s="43">
        <f t="shared" ca="1" si="286"/>
        <v>0</v>
      </c>
      <c r="Q222" s="25">
        <f t="shared" si="331"/>
        <v>827.14164499999993</v>
      </c>
      <c r="R222" s="26">
        <f t="shared" si="359"/>
        <v>1</v>
      </c>
      <c r="S222" s="23">
        <f t="shared" si="360"/>
        <v>-4.5517637101909481E-3</v>
      </c>
      <c r="T222" s="27">
        <f t="shared" si="361"/>
        <v>13.97795115701652</v>
      </c>
      <c r="U222" s="27">
        <f t="shared" ca="1" si="287"/>
        <v>-4.5517637101909481E-3</v>
      </c>
      <c r="V222" s="43">
        <f t="shared" ca="1" si="288"/>
        <v>0</v>
      </c>
      <c r="W222" s="25">
        <f t="shared" si="332"/>
        <v>1056.15194</v>
      </c>
      <c r="X222" s="26">
        <f t="shared" si="362"/>
        <v>1</v>
      </c>
      <c r="Y222" s="23">
        <f t="shared" si="363"/>
        <v>-4.5517637101909481E-3</v>
      </c>
      <c r="Z222" s="27">
        <f t="shared" si="364"/>
        <v>7.1424294871205776</v>
      </c>
      <c r="AA222" s="27">
        <f t="shared" ca="1" si="289"/>
        <v>-4.5517637101909481E-3</v>
      </c>
      <c r="AB222" s="43">
        <f t="shared" ca="1" si="290"/>
        <v>0</v>
      </c>
      <c r="AC222" s="25">
        <f t="shared" si="333"/>
        <v>991.54888400000004</v>
      </c>
      <c r="AD222" s="26">
        <f t="shared" si="365"/>
        <v>1</v>
      </c>
      <c r="AE222" s="23">
        <f t="shared" si="366"/>
        <v>-4.5517637101909481E-3</v>
      </c>
      <c r="AF222" s="27">
        <f t="shared" si="367"/>
        <v>7.0958395298484911</v>
      </c>
      <c r="AG222" s="27">
        <f t="shared" ca="1" si="291"/>
        <v>-4.5517637101909481E-3</v>
      </c>
      <c r="AH222" s="43">
        <f t="shared" ca="1" si="292"/>
        <v>0</v>
      </c>
      <c r="AI222" s="25">
        <f t="shared" si="334"/>
        <v>827.14164499999993</v>
      </c>
      <c r="AJ222" s="26">
        <f t="shared" si="368"/>
        <v>1</v>
      </c>
      <c r="AK222" s="23">
        <f t="shared" si="369"/>
        <v>-4.5517637101909481E-3</v>
      </c>
      <c r="AL222" s="27">
        <f t="shared" si="370"/>
        <v>13.97795115701652</v>
      </c>
      <c r="AM222" s="27">
        <f t="shared" ca="1" si="293"/>
        <v>-4.5517637101909481E-3</v>
      </c>
      <c r="AN222" s="43">
        <f t="shared" ca="1" si="294"/>
        <v>0</v>
      </c>
      <c r="AO222" s="25">
        <f t="shared" si="335"/>
        <v>827.14164499999993</v>
      </c>
      <c r="AP222" s="34">
        <f t="shared" si="371"/>
        <v>1</v>
      </c>
      <c r="AQ222" s="23">
        <f t="shared" si="372"/>
        <v>-4.5517637101909481E-3</v>
      </c>
      <c r="AR222" s="27">
        <f t="shared" si="373"/>
        <v>9.031085612461192</v>
      </c>
      <c r="AS222" s="27">
        <f t="shared" ca="1" si="295"/>
        <v>-4.5517637101909481E-3</v>
      </c>
      <c r="AT222" s="43">
        <f t="shared" ca="1" si="296"/>
        <v>0</v>
      </c>
      <c r="AU222" s="25">
        <f t="shared" si="336"/>
        <v>991.54888400000004</v>
      </c>
      <c r="AV222" s="26">
        <f t="shared" si="374"/>
        <v>1</v>
      </c>
      <c r="AW222" s="23">
        <f t="shared" si="375"/>
        <v>-4.5517637101909481E-3</v>
      </c>
      <c r="AX222" s="27">
        <f t="shared" si="376"/>
        <v>8.3221129188988954</v>
      </c>
      <c r="AY222" s="27">
        <f t="shared" ca="1" si="297"/>
        <v>-4.551763710190837E-3</v>
      </c>
      <c r="AZ222" s="43">
        <f t="shared" ca="1" si="298"/>
        <v>0</v>
      </c>
      <c r="BA222" s="25">
        <f t="shared" si="337"/>
        <v>991.54888400000004</v>
      </c>
      <c r="BB222" s="26">
        <f t="shared" si="377"/>
        <v>1</v>
      </c>
      <c r="BC222" s="23">
        <f t="shared" si="378"/>
        <v>-4.5517637101909481E-3</v>
      </c>
      <c r="BD222" s="27">
        <f t="shared" si="379"/>
        <v>13.717072548687247</v>
      </c>
      <c r="BE222" s="27">
        <f t="shared" ca="1" si="299"/>
        <v>-4.5517637101910591E-3</v>
      </c>
      <c r="BF222" s="43">
        <f t="shared" ca="1" si="300"/>
        <v>0</v>
      </c>
      <c r="BG222" s="25">
        <f t="shared" si="338"/>
        <v>827.14164499999993</v>
      </c>
      <c r="BH222" s="26">
        <f t="shared" si="380"/>
        <v>1</v>
      </c>
      <c r="BI222" s="23">
        <f t="shared" si="381"/>
        <v>-4.5517637101909481E-3</v>
      </c>
      <c r="BJ222" s="27">
        <f t="shared" si="382"/>
        <v>15.31359314513618</v>
      </c>
      <c r="BK222" s="27">
        <f t="shared" ca="1" si="301"/>
        <v>-4.5517637101909481E-3</v>
      </c>
      <c r="BL222" s="43">
        <f t="shared" ca="1" si="302"/>
        <v>0</v>
      </c>
      <c r="BM222" s="25">
        <f t="shared" si="339"/>
        <v>953.35361000000012</v>
      </c>
      <c r="BN222" s="26">
        <f t="shared" si="383"/>
        <v>1</v>
      </c>
      <c r="BO222" s="23">
        <f t="shared" si="384"/>
        <v>-4.5517637101909481E-3</v>
      </c>
      <c r="BP222" s="27">
        <f t="shared" si="385"/>
        <v>15.835897519297729</v>
      </c>
      <c r="BQ222" s="27">
        <f t="shared" ca="1" si="303"/>
        <v>-4.5517637101909481E-3</v>
      </c>
      <c r="BR222" s="43">
        <f t="shared" ca="1" si="304"/>
        <v>0</v>
      </c>
      <c r="BS222" s="25">
        <f t="shared" si="340"/>
        <v>827.14164499999993</v>
      </c>
      <c r="BT222" s="34">
        <f t="shared" si="386"/>
        <v>1</v>
      </c>
      <c r="BU222" s="23">
        <f t="shared" si="387"/>
        <v>-4.5517637101909481E-3</v>
      </c>
      <c r="BV222" s="27">
        <f t="shared" si="388"/>
        <v>12.99494857364102</v>
      </c>
      <c r="BW222" s="27">
        <f t="shared" ca="1" si="305"/>
        <v>-4.5517637101909481E-3</v>
      </c>
      <c r="BX222" s="43">
        <f t="shared" ca="1" si="306"/>
        <v>0</v>
      </c>
      <c r="BY222" s="25">
        <f t="shared" si="341"/>
        <v>1056.15194</v>
      </c>
      <c r="BZ222" s="50">
        <f>IF($B221&gt;=BY221,MIN(1,1/$CA$15+BZ221),0)</f>
        <v>1</v>
      </c>
      <c r="CA222" s="23">
        <f t="shared" si="389"/>
        <v>-4.5517637101909481E-3</v>
      </c>
      <c r="CB222" s="27">
        <f t="shared" si="390"/>
        <v>4.508941999345641</v>
      </c>
      <c r="CC222" s="27">
        <f t="shared" ca="1" si="307"/>
        <v>-6.8961128745446576E-2</v>
      </c>
      <c r="CD222" s="43">
        <f t="shared" ca="1" si="308"/>
        <v>0</v>
      </c>
      <c r="CE222" s="25">
        <f t="shared" si="342"/>
        <v>991.54888400000004</v>
      </c>
      <c r="CF222" s="34">
        <f>IF($B221&gt;=CE221,MIN(1,1/$CA$15+CF221),0)</f>
        <v>1</v>
      </c>
      <c r="CG222" s="23">
        <f t="shared" si="391"/>
        <v>-4.5517637101909481E-3</v>
      </c>
      <c r="CH222" s="27">
        <f t="shared" si="392"/>
        <v>6.1132264134153225</v>
      </c>
      <c r="CI222" s="27">
        <f t="shared" ca="1" si="309"/>
        <v>-4.5517637101909481E-3</v>
      </c>
      <c r="CJ222" s="43">
        <f t="shared" ca="1" si="310"/>
        <v>0</v>
      </c>
      <c r="CK222" s="25">
        <f t="shared" si="343"/>
        <v>827.14164499999993</v>
      </c>
      <c r="CL222" s="34">
        <f>IF($B221&gt;=CK221,MIN(1,1/$CA$15+CL221),0)</f>
        <v>1</v>
      </c>
      <c r="CM222" s="23">
        <f t="shared" si="393"/>
        <v>-4.5517637101909481E-3</v>
      </c>
      <c r="CN222" s="27">
        <f t="shared" si="394"/>
        <v>12.578809934499679</v>
      </c>
      <c r="CO222" s="27">
        <f t="shared" ca="1" si="311"/>
        <v>-4.5517637101910591E-3</v>
      </c>
      <c r="CP222" s="43">
        <f t="shared" ca="1" si="312"/>
        <v>0</v>
      </c>
      <c r="CQ222" s="25">
        <f t="shared" si="344"/>
        <v>661.16306500000007</v>
      </c>
      <c r="CR222" s="34">
        <f>IF($B221&gt;=CQ221,MIN(1,1/$CA$15+CR221),0)</f>
        <v>1</v>
      </c>
      <c r="CS222" s="23">
        <f t="shared" si="395"/>
        <v>-4.5517637101909481E-3</v>
      </c>
      <c r="CT222" s="27">
        <f t="shared" si="396"/>
        <v>13.112787172038148</v>
      </c>
      <c r="CU222" s="27">
        <f t="shared" ca="1" si="313"/>
        <v>-4.5517637101909481E-3</v>
      </c>
      <c r="CV222" s="43">
        <f t="shared" ca="1" si="314"/>
        <v>0</v>
      </c>
      <c r="CW222" s="25">
        <f t="shared" si="345"/>
        <v>827.14164499999993</v>
      </c>
      <c r="CX222" s="34">
        <f t="shared" si="397"/>
        <v>1</v>
      </c>
      <c r="CY222" s="23">
        <f t="shared" si="398"/>
        <v>-4.5517637101909481E-3</v>
      </c>
      <c r="CZ222" s="27">
        <f t="shared" si="399"/>
        <v>8.3654680067224341</v>
      </c>
      <c r="DA222" s="27">
        <f t="shared" ca="1" si="315"/>
        <v>-4.5517637101909481E-3</v>
      </c>
      <c r="DB222" s="43">
        <f t="shared" ca="1" si="316"/>
        <v>0</v>
      </c>
      <c r="DC222" s="25">
        <f t="shared" si="346"/>
        <v>827.14164499999993</v>
      </c>
      <c r="DD222" s="34">
        <f t="shared" si="347"/>
        <v>1</v>
      </c>
      <c r="DE222" s="23">
        <f t="shared" si="400"/>
        <v>-4.5517637101909481E-3</v>
      </c>
      <c r="DF222" s="27">
        <f t="shared" si="401"/>
        <v>9.9770813131683749</v>
      </c>
      <c r="DG222" s="27">
        <f t="shared" ca="1" si="280"/>
        <v>-4.551763710190837E-3</v>
      </c>
      <c r="DH222" s="43">
        <f t="shared" ca="1" si="281"/>
        <v>0</v>
      </c>
      <c r="DI222" s="25">
        <f t="shared" si="348"/>
        <v>1056.15194</v>
      </c>
      <c r="DJ222" s="26">
        <f>IF(DJ221=0,IF($B221&gt;=$DK$14*DI221,1,0),IF($B221&lt;DI221*$DK$16,0,1))</f>
        <v>1</v>
      </c>
      <c r="DK222" s="23">
        <f t="shared" si="402"/>
        <v>-4.5517637101909481E-3</v>
      </c>
      <c r="DL222" s="27">
        <f t="shared" si="403"/>
        <v>9.1538095957569627</v>
      </c>
      <c r="DM222" s="27">
        <f t="shared" ca="1" si="317"/>
        <v>-4.5517637101909481E-3</v>
      </c>
      <c r="DN222" s="43">
        <f t="shared" ca="1" si="318"/>
        <v>0</v>
      </c>
      <c r="DO222" s="25">
        <f t="shared" si="349"/>
        <v>991.54888400000004</v>
      </c>
      <c r="DP222" s="26">
        <f>IF(DP221=0,IF($B221&gt;=$DK$14*DO221,1,0),IF($B221&lt;DO221*$DK$16,0,1))</f>
        <v>1</v>
      </c>
      <c r="DQ222" s="23">
        <f t="shared" si="404"/>
        <v>-4.5517637101909481E-3</v>
      </c>
      <c r="DR222" s="27">
        <f t="shared" si="405"/>
        <v>7.9009208481786066</v>
      </c>
      <c r="DS222" s="27">
        <f t="shared" ca="1" si="319"/>
        <v>-4.5517637101909481E-3</v>
      </c>
      <c r="DT222" s="43">
        <f t="shared" ca="1" si="320"/>
        <v>0</v>
      </c>
      <c r="DU222" s="25">
        <f t="shared" si="350"/>
        <v>827.14164499999993</v>
      </c>
      <c r="DV222" s="26">
        <f>IF(DV221=0,IF($B221&gt;=$DK$14*DU221,1,0),IF($B221&lt;DU221*$DK$16,0,1))</f>
        <v>1</v>
      </c>
      <c r="DW222" s="23">
        <f t="shared" si="406"/>
        <v>-4.5517637101909481E-3</v>
      </c>
      <c r="DX222" s="27">
        <f t="shared" si="407"/>
        <v>13.248324685572145</v>
      </c>
      <c r="DY222" s="27">
        <f t="shared" ca="1" si="321"/>
        <v>-4.5517637101909481E-3</v>
      </c>
      <c r="DZ222" s="43">
        <f t="shared" ca="1" si="322"/>
        <v>0</v>
      </c>
      <c r="EA222" s="25">
        <f t="shared" si="351"/>
        <v>661.16306500000007</v>
      </c>
      <c r="EB222" s="26">
        <f>IF(EB221=0,IF($B221&gt;=$DK$14*EA221,1,0),IF($B221&lt;EA221*$DK$16,0,1))</f>
        <v>1</v>
      </c>
      <c r="EC222" s="23">
        <f t="shared" si="408"/>
        <v>-4.5517637101909481E-3</v>
      </c>
      <c r="ED222" s="27">
        <f t="shared" si="409"/>
        <v>14.04846789549368</v>
      </c>
      <c r="EE222" s="27">
        <f t="shared" ca="1" si="323"/>
        <v>-4.5517637101909481E-3</v>
      </c>
      <c r="EF222" s="43">
        <f t="shared" ca="1" si="324"/>
        <v>0</v>
      </c>
      <c r="EG222" s="25">
        <f t="shared" si="352"/>
        <v>827.14164499999993</v>
      </c>
      <c r="EH222" s="34">
        <f t="shared" si="410"/>
        <v>1</v>
      </c>
      <c r="EI222" s="23">
        <f t="shared" si="411"/>
        <v>-4.5517637101909481E-3</v>
      </c>
      <c r="EJ222" s="27">
        <f t="shared" si="412"/>
        <v>10.924564261033373</v>
      </c>
      <c r="EK222" s="27">
        <f t="shared" ca="1" si="325"/>
        <v>-4.5517637101910591E-3</v>
      </c>
      <c r="EL222" s="43">
        <f t="shared" ca="1" si="326"/>
        <v>0</v>
      </c>
      <c r="EM222" s="47"/>
      <c r="EN222" s="47"/>
      <c r="EO222" s="47"/>
      <c r="EP222" s="47"/>
      <c r="EQ222" s="47"/>
      <c r="ER222" s="47"/>
      <c r="ES222" s="47"/>
      <c r="ET222" s="47"/>
      <c r="EU222" s="47"/>
      <c r="EV222" s="47"/>
      <c r="EW222" s="47"/>
      <c r="EX222" s="47"/>
      <c r="EY222" s="47"/>
      <c r="EZ222" s="47"/>
      <c r="FA222" s="25">
        <f t="shared" si="353"/>
        <v>827.14164499999993</v>
      </c>
      <c r="FB222" s="26">
        <f t="shared" si="413"/>
        <v>1</v>
      </c>
      <c r="FC222" s="23">
        <f t="shared" si="414"/>
        <v>-4.5517637101909481E-3</v>
      </c>
      <c r="FD222" s="27">
        <f t="shared" si="415"/>
        <v>11.017363010117233</v>
      </c>
      <c r="FE222" s="27">
        <f t="shared" ca="1" si="327"/>
        <v>-4.5517637101910591E-3</v>
      </c>
      <c r="FF222" s="43">
        <f t="shared" ca="1" si="328"/>
        <v>0</v>
      </c>
      <c r="FG222" s="25">
        <f t="shared" si="354"/>
        <v>827.14164499999993</v>
      </c>
      <c r="FH222" s="26">
        <f t="shared" si="416"/>
        <v>1</v>
      </c>
      <c r="FI222" s="23">
        <f t="shared" si="417"/>
        <v>-4.5517637101909481E-3</v>
      </c>
      <c r="FJ222" s="27">
        <f t="shared" si="418"/>
        <v>12.077271819051866</v>
      </c>
      <c r="FK222" s="27">
        <f t="shared" ca="1" si="329"/>
        <v>-4.5517637101909481E-3</v>
      </c>
      <c r="FL222" s="43">
        <f t="shared" ca="1" si="330"/>
        <v>0</v>
      </c>
      <c r="FM222" s="47"/>
      <c r="FN222" s="47"/>
    </row>
    <row r="223" spans="1:170" x14ac:dyDescent="0.2">
      <c r="A223" s="30">
        <v>31443</v>
      </c>
      <c r="B223" s="34">
        <v>950.55007999999998</v>
      </c>
      <c r="C223" s="23">
        <v>9.6013899947120507E-3</v>
      </c>
      <c r="D223" s="24">
        <f t="shared" si="282"/>
        <v>-9.7929686407910665E-2</v>
      </c>
      <c r="E223" s="25" t="e">
        <f>#N/A</f>
        <v>#N/A</v>
      </c>
      <c r="F223" s="26">
        <v>1</v>
      </c>
      <c r="G223" s="23">
        <f t="shared" si="355"/>
        <v>-9.7929686407910665E-2</v>
      </c>
      <c r="H223" s="27">
        <f t="shared" si="356"/>
        <v>10.803657479021792</v>
      </c>
      <c r="I223" s="27">
        <f t="shared" ca="1" si="283"/>
        <v>-0.10203569732535966</v>
      </c>
      <c r="J223" s="43">
        <f t="shared" ca="1" si="284"/>
        <v>0</v>
      </c>
      <c r="K223" s="25" t="e">
        <f>#N/A</f>
        <v>#N/A</v>
      </c>
      <c r="L223" s="26">
        <v>0</v>
      </c>
      <c r="M223" s="23">
        <f t="shared" si="357"/>
        <v>9.6013899947120507E-3</v>
      </c>
      <c r="N223" s="27">
        <f t="shared" si="358"/>
        <v>3.4068444413563137</v>
      </c>
      <c r="O223" s="27">
        <f t="shared" ca="1" si="285"/>
        <v>0</v>
      </c>
      <c r="P223" s="43">
        <f t="shared" ca="1" si="286"/>
        <v>0</v>
      </c>
      <c r="Q223" s="25">
        <f t="shared" si="331"/>
        <v>861.93467300000009</v>
      </c>
      <c r="R223" s="26">
        <f t="shared" si="359"/>
        <v>1</v>
      </c>
      <c r="S223" s="23">
        <f t="shared" si="360"/>
        <v>-9.7929686407910665E-2</v>
      </c>
      <c r="T223" s="27">
        <f t="shared" si="361"/>
        <v>12.6090947835848</v>
      </c>
      <c r="U223" s="27">
        <f t="shared" ca="1" si="287"/>
        <v>-0.10203569732535978</v>
      </c>
      <c r="V223" s="43">
        <f t="shared" ca="1" si="288"/>
        <v>0</v>
      </c>
      <c r="W223" s="25">
        <f t="shared" si="332"/>
        <v>1002.14643</v>
      </c>
      <c r="X223" s="26">
        <f t="shared" si="362"/>
        <v>0</v>
      </c>
      <c r="Y223" s="23">
        <f t="shared" si="363"/>
        <v>9.6013899947120507E-3</v>
      </c>
      <c r="Z223" s="27">
        <f t="shared" si="364"/>
        <v>7.2110067381361533</v>
      </c>
      <c r="AA223" s="27">
        <f t="shared" ca="1" si="289"/>
        <v>0</v>
      </c>
      <c r="AB223" s="43">
        <f t="shared" ca="1" si="290"/>
        <v>0</v>
      </c>
      <c r="AC223" s="25">
        <f t="shared" si="333"/>
        <v>984.67927400000008</v>
      </c>
      <c r="AD223" s="26">
        <f t="shared" si="365"/>
        <v>1</v>
      </c>
      <c r="AE223" s="23">
        <f t="shared" si="366"/>
        <v>-9.7929686407910665E-2</v>
      </c>
      <c r="AF223" s="27">
        <f t="shared" si="367"/>
        <v>6.4009461898895719</v>
      </c>
      <c r="AG223" s="27">
        <f t="shared" ca="1" si="291"/>
        <v>-0.10203569732535978</v>
      </c>
      <c r="AH223" s="43">
        <f t="shared" ca="1" si="292"/>
        <v>0</v>
      </c>
      <c r="AI223" s="25">
        <f t="shared" si="334"/>
        <v>861.93467300000009</v>
      </c>
      <c r="AJ223" s="26">
        <f t="shared" si="368"/>
        <v>1</v>
      </c>
      <c r="AK223" s="23">
        <f t="shared" si="369"/>
        <v>-9.7929686407910665E-2</v>
      </c>
      <c r="AL223" s="27">
        <f t="shared" si="370"/>
        <v>12.6090947835848</v>
      </c>
      <c r="AM223" s="27">
        <f t="shared" ca="1" si="293"/>
        <v>-0.10203569732535978</v>
      </c>
      <c r="AN223" s="43">
        <f t="shared" ca="1" si="294"/>
        <v>0</v>
      </c>
      <c r="AO223" s="25">
        <f t="shared" si="335"/>
        <v>861.93467300000009</v>
      </c>
      <c r="AP223" s="34">
        <f t="shared" si="371"/>
        <v>0.66666666666666663</v>
      </c>
      <c r="AQ223" s="23">
        <f t="shared" si="372"/>
        <v>-6.2085994273703093E-2</v>
      </c>
      <c r="AR223" s="27">
        <f t="shared" si="373"/>
        <v>8.4703816828406033</v>
      </c>
      <c r="AS223" s="27">
        <f t="shared" ca="1" si="295"/>
        <v>-6.6355157208247917E-2</v>
      </c>
      <c r="AT223" s="43">
        <f t="shared" ca="1" si="296"/>
        <v>0</v>
      </c>
      <c r="AU223" s="25">
        <f t="shared" si="336"/>
        <v>984.67927400000008</v>
      </c>
      <c r="AV223" s="26">
        <f t="shared" si="374"/>
        <v>1</v>
      </c>
      <c r="AW223" s="23">
        <f t="shared" si="375"/>
        <v>-9.7929686407910665E-2</v>
      </c>
      <c r="AX223" s="27">
        <f t="shared" si="376"/>
        <v>7.5071310104999043</v>
      </c>
      <c r="AY223" s="27">
        <f t="shared" ca="1" si="297"/>
        <v>-0.10203569732535966</v>
      </c>
      <c r="AZ223" s="43">
        <f t="shared" ca="1" si="298"/>
        <v>0</v>
      </c>
      <c r="BA223" s="25">
        <f t="shared" si="337"/>
        <v>984.67927400000008</v>
      </c>
      <c r="BB223" s="26">
        <f t="shared" si="377"/>
        <v>1</v>
      </c>
      <c r="BC223" s="23">
        <f t="shared" si="378"/>
        <v>-9.7929686407910665E-2</v>
      </c>
      <c r="BD223" s="27">
        <f t="shared" si="379"/>
        <v>12.373763935559746</v>
      </c>
      <c r="BE223" s="27">
        <f t="shared" ca="1" si="299"/>
        <v>-0.10203569732535966</v>
      </c>
      <c r="BF223" s="43">
        <f t="shared" ca="1" si="300"/>
        <v>0</v>
      </c>
      <c r="BG223" s="25">
        <f t="shared" si="338"/>
        <v>861.93467300000009</v>
      </c>
      <c r="BH223" s="26">
        <f t="shared" si="380"/>
        <v>1</v>
      </c>
      <c r="BI223" s="23">
        <f t="shared" si="381"/>
        <v>-9.7929686407910665E-2</v>
      </c>
      <c r="BJ223" s="27">
        <f t="shared" si="382"/>
        <v>13.813937770654663</v>
      </c>
      <c r="BK223" s="27">
        <f t="shared" ca="1" si="301"/>
        <v>-0.10203569732535978</v>
      </c>
      <c r="BL223" s="43">
        <f t="shared" ca="1" si="302"/>
        <v>0</v>
      </c>
      <c r="BM223" s="25">
        <f t="shared" si="339"/>
        <v>984.71574999999996</v>
      </c>
      <c r="BN223" s="26">
        <f t="shared" si="383"/>
        <v>1</v>
      </c>
      <c r="BO223" s="23">
        <f t="shared" si="384"/>
        <v>-9.7929686407910665E-2</v>
      </c>
      <c r="BP223" s="27">
        <f t="shared" si="385"/>
        <v>14.285093041245092</v>
      </c>
      <c r="BQ223" s="27">
        <f t="shared" ca="1" si="303"/>
        <v>-0.10203569732535966</v>
      </c>
      <c r="BR223" s="43">
        <f t="shared" ca="1" si="304"/>
        <v>0</v>
      </c>
      <c r="BS223" s="25">
        <f t="shared" si="340"/>
        <v>861.93467300000009</v>
      </c>
      <c r="BT223" s="34">
        <f t="shared" si="386"/>
        <v>1</v>
      </c>
      <c r="BU223" s="23">
        <f t="shared" si="387"/>
        <v>-9.7929686407910665E-2</v>
      </c>
      <c r="BV223" s="27">
        <f t="shared" si="388"/>
        <v>11.722357334937429</v>
      </c>
      <c r="BW223" s="27">
        <f t="shared" ca="1" si="305"/>
        <v>-0.10203569732535966</v>
      </c>
      <c r="BX223" s="43">
        <f t="shared" ca="1" si="306"/>
        <v>0</v>
      </c>
      <c r="BY223" s="25">
        <f t="shared" si="341"/>
        <v>1002.14643</v>
      </c>
      <c r="BZ223" s="50">
        <f>IF($B222&gt;=BY222,MIN(1,1/$CA$15+BZ222),0)</f>
        <v>0</v>
      </c>
      <c r="CA223" s="23">
        <f t="shared" si="389"/>
        <v>9.6013899947120507E-3</v>
      </c>
      <c r="CB223" s="27">
        <f t="shared" si="390"/>
        <v>4.5522341099448953</v>
      </c>
      <c r="CC223" s="27">
        <f t="shared" ca="1" si="307"/>
        <v>-6.0021861442295044E-2</v>
      </c>
      <c r="CD223" s="43">
        <f t="shared" ca="1" si="308"/>
        <v>0</v>
      </c>
      <c r="CE223" s="25">
        <f t="shared" si="342"/>
        <v>984.67927400000008</v>
      </c>
      <c r="CF223" s="34">
        <f>IF($B222&gt;=CE222,MIN(1,1/$CA$15+CF222),0)</f>
        <v>1</v>
      </c>
      <c r="CG223" s="23">
        <f t="shared" si="391"/>
        <v>-9.7929686407910665E-2</v>
      </c>
      <c r="CH223" s="27">
        <f t="shared" si="392"/>
        <v>5.5145600678090032</v>
      </c>
      <c r="CI223" s="27">
        <f t="shared" ca="1" si="309"/>
        <v>-0.10203569732535978</v>
      </c>
      <c r="CJ223" s="43">
        <f t="shared" ca="1" si="310"/>
        <v>0</v>
      </c>
      <c r="CK223" s="25">
        <f t="shared" si="343"/>
        <v>861.93467300000009</v>
      </c>
      <c r="CL223" s="34">
        <f>IF($B222&gt;=CK222,MIN(1,1/$CA$15+CL222),0)</f>
        <v>1</v>
      </c>
      <c r="CM223" s="23">
        <f t="shared" si="393"/>
        <v>-9.7929686407910665E-2</v>
      </c>
      <c r="CN223" s="27">
        <f t="shared" si="394"/>
        <v>11.346971022229415</v>
      </c>
      <c r="CO223" s="27">
        <f t="shared" ca="1" si="311"/>
        <v>-0.10203569732535978</v>
      </c>
      <c r="CP223" s="43">
        <f t="shared" ca="1" si="312"/>
        <v>0</v>
      </c>
      <c r="CQ223" s="25">
        <f t="shared" si="344"/>
        <v>691.62043300000005</v>
      </c>
      <c r="CR223" s="34">
        <f>IF($B222&gt;=CQ222,MIN(1,1/$CA$15+CR222),0)</f>
        <v>1</v>
      </c>
      <c r="CS223" s="23">
        <f t="shared" si="395"/>
        <v>-9.7929686407910665E-2</v>
      </c>
      <c r="CT223" s="27">
        <f t="shared" si="396"/>
        <v>11.828656036346779</v>
      </c>
      <c r="CU223" s="27">
        <f t="shared" ca="1" si="313"/>
        <v>-0.10203569732535966</v>
      </c>
      <c r="CV223" s="43">
        <f t="shared" ca="1" si="314"/>
        <v>0</v>
      </c>
      <c r="CW223" s="25">
        <f t="shared" si="345"/>
        <v>861.93467300000009</v>
      </c>
      <c r="CX223" s="34">
        <f t="shared" si="397"/>
        <v>0.75</v>
      </c>
      <c r="CY223" s="23">
        <f t="shared" si="398"/>
        <v>-7.1046917307254986E-2</v>
      </c>
      <c r="CZ223" s="27">
        <f t="shared" si="399"/>
        <v>7.7711272930123378</v>
      </c>
      <c r="DA223" s="27">
        <f t="shared" ca="1" si="315"/>
        <v>-7.5275292237525826E-2</v>
      </c>
      <c r="DB223" s="43">
        <f t="shared" ca="1" si="316"/>
        <v>0</v>
      </c>
      <c r="DC223" s="25">
        <f t="shared" si="346"/>
        <v>861.93467300000009</v>
      </c>
      <c r="DD223" s="34">
        <f t="shared" si="347"/>
        <v>0.83333333333333326</v>
      </c>
      <c r="DE223" s="23">
        <f t="shared" si="400"/>
        <v>-7.7020865996289586E-2</v>
      </c>
      <c r="DF223" s="27">
        <f t="shared" si="401"/>
        <v>9.2086378703127494</v>
      </c>
      <c r="DG223" s="27">
        <f t="shared" ref="DG223:DG286" ca="1" si="419">IF($A223&lt;=$C$2,0,DF223/MAX(INDIRECT(ADDRESS($B$5,COLUMN(DF223))&amp;":"&amp;ADDRESS(ROW(DF223),COLUMN(DF223))))-1)</f>
        <v>-8.1222048923710988E-2</v>
      </c>
      <c r="DH223" s="43">
        <f t="shared" ref="DH223:DH286" ca="1" si="420">IF($A223&lt;=$C$18,0,DF223/MAX(INDIRECT(ADDRESS($B$21,COLUMN(DF223))&amp;":"&amp;ADDRESS(ROW(DF223),COLUMN(DF223))))-1)</f>
        <v>0</v>
      </c>
      <c r="DI223" s="25">
        <f t="shared" si="348"/>
        <v>1002.14643</v>
      </c>
      <c r="DJ223" s="26">
        <f>IF(DJ222=0,IF($B222&gt;=$DK$14*DI222,1,0),IF($B222&lt;DI222*$DK$16,0,1))</f>
        <v>0</v>
      </c>
      <c r="DK223" s="23">
        <f t="shared" si="402"/>
        <v>9.6013899947120507E-3</v>
      </c>
      <c r="DL223" s="27">
        <f t="shared" si="403"/>
        <v>9.2416988916231624</v>
      </c>
      <c r="DM223" s="27">
        <f t="shared" ca="1" si="317"/>
        <v>0</v>
      </c>
      <c r="DN223" s="43">
        <f t="shared" ca="1" si="318"/>
        <v>0</v>
      </c>
      <c r="DO223" s="25">
        <f t="shared" si="349"/>
        <v>984.67927400000008</v>
      </c>
      <c r="DP223" s="26">
        <f>IF(DP222=0,IF($B222&gt;=$DK$14*DO222,1,0),IF($B222&lt;DO222*$DK$16,0,1))</f>
        <v>1</v>
      </c>
      <c r="DQ223" s="23">
        <f t="shared" si="404"/>
        <v>-9.7929686407910665E-2</v>
      </c>
      <c r="DR223" s="27">
        <f t="shared" si="405"/>
        <v>7.1271861471827522</v>
      </c>
      <c r="DS223" s="27">
        <f t="shared" ca="1" si="319"/>
        <v>-0.10203569732535966</v>
      </c>
      <c r="DT223" s="43">
        <f t="shared" ca="1" si="320"/>
        <v>0</v>
      </c>
      <c r="DU223" s="25">
        <f t="shared" si="350"/>
        <v>861.93467300000009</v>
      </c>
      <c r="DV223" s="26">
        <f>IF(DV222=0,IF($B222&gt;=$DK$14*DU222,1,0),IF($B222&lt;DU222*$DK$16,0,1))</f>
        <v>1</v>
      </c>
      <c r="DW223" s="23">
        <f t="shared" si="406"/>
        <v>-9.7929686407910665E-2</v>
      </c>
      <c r="DX223" s="27">
        <f t="shared" si="407"/>
        <v>11.950920403683883</v>
      </c>
      <c r="DY223" s="27">
        <f t="shared" ca="1" si="321"/>
        <v>-0.10203569732535978</v>
      </c>
      <c r="DZ223" s="43">
        <f t="shared" ca="1" si="322"/>
        <v>0</v>
      </c>
      <c r="EA223" s="25">
        <f t="shared" si="351"/>
        <v>691.62043300000005</v>
      </c>
      <c r="EB223" s="26">
        <f>IF(EB222=0,IF($B222&gt;=$DK$14*EA222,1,0),IF($B222&lt;EA222*$DK$16,0,1))</f>
        <v>1</v>
      </c>
      <c r="EC223" s="23">
        <f t="shared" si="408"/>
        <v>-9.7929686407910665E-2</v>
      </c>
      <c r="ED223" s="27">
        <f t="shared" si="409"/>
        <v>12.672705839976382</v>
      </c>
      <c r="EE223" s="27">
        <f t="shared" ca="1" si="323"/>
        <v>-0.10203569732535978</v>
      </c>
      <c r="EF223" s="43">
        <f t="shared" ca="1" si="324"/>
        <v>0</v>
      </c>
      <c r="EG223" s="25">
        <f t="shared" si="352"/>
        <v>861.93467300000009</v>
      </c>
      <c r="EH223" s="34">
        <f t="shared" si="410"/>
        <v>0.75</v>
      </c>
      <c r="EI223" s="23">
        <f t="shared" si="411"/>
        <v>-7.1046917307254986E-2</v>
      </c>
      <c r="EJ223" s="27">
        <f t="shared" si="412"/>
        <v>10.148407647361942</v>
      </c>
      <c r="EK223" s="27">
        <f t="shared" ca="1" si="325"/>
        <v>-7.5275292237525826E-2</v>
      </c>
      <c r="EL223" s="43">
        <f t="shared" ca="1" si="326"/>
        <v>0</v>
      </c>
      <c r="EM223" s="47"/>
      <c r="EN223" s="47"/>
      <c r="EO223" s="47"/>
      <c r="EP223" s="47"/>
      <c r="EQ223" s="47"/>
      <c r="ER223" s="47"/>
      <c r="ES223" s="47"/>
      <c r="ET223" s="47"/>
      <c r="EU223" s="47"/>
      <c r="EV223" s="47"/>
      <c r="EW223" s="47"/>
      <c r="EX223" s="47"/>
      <c r="EY223" s="47"/>
      <c r="EZ223" s="47"/>
      <c r="FA223" s="25">
        <f t="shared" si="353"/>
        <v>861.93467300000009</v>
      </c>
      <c r="FB223" s="26">
        <f t="shared" si="413"/>
        <v>1</v>
      </c>
      <c r="FC223" s="23">
        <f t="shared" si="414"/>
        <v>-9.7929686407910665E-2</v>
      </c>
      <c r="FD223" s="27">
        <f t="shared" si="415"/>
        <v>9.938436105494338</v>
      </c>
      <c r="FE223" s="27">
        <f t="shared" ca="1" si="327"/>
        <v>-0.10203569732535978</v>
      </c>
      <c r="FF223" s="43">
        <f t="shared" ca="1" si="328"/>
        <v>0</v>
      </c>
      <c r="FG223" s="25">
        <f t="shared" si="354"/>
        <v>861.93467300000009</v>
      </c>
      <c r="FH223" s="26">
        <f t="shared" si="416"/>
        <v>1</v>
      </c>
      <c r="FI223" s="23">
        <f t="shared" si="417"/>
        <v>-9.7929686407910665E-2</v>
      </c>
      <c r="FJ223" s="27">
        <f t="shared" si="418"/>
        <v>10.89454837714902</v>
      </c>
      <c r="FK223" s="27">
        <f t="shared" ca="1" si="329"/>
        <v>-0.10203569732535966</v>
      </c>
      <c r="FL223" s="43">
        <f t="shared" ca="1" si="330"/>
        <v>0</v>
      </c>
      <c r="FM223" s="47"/>
      <c r="FN223" s="47"/>
    </row>
    <row r="224" spans="1:170" x14ac:dyDescent="0.2">
      <c r="A224" s="30">
        <v>31471</v>
      </c>
      <c r="B224" s="34">
        <v>900.16891999999996</v>
      </c>
      <c r="C224" s="23">
        <v>9.4887929345830457E-3</v>
      </c>
      <c r="D224" s="24">
        <f t="shared" ref="D224:D287" si="421">B224/B223-1</f>
        <v>-5.3002110104498623E-2</v>
      </c>
      <c r="E224" s="25" t="e">
        <f>#N/A</f>
        <v>#N/A</v>
      </c>
      <c r="F224" s="26">
        <v>1</v>
      </c>
      <c r="G224" s="23">
        <f t="shared" si="355"/>
        <v>-5.3002110104498623E-2</v>
      </c>
      <c r="H224" s="27">
        <f t="shared" si="356"/>
        <v>10.23104083578739</v>
      </c>
      <c r="I224" s="27">
        <f t="shared" ref="I224:I287" ca="1" si="422">IF($A224&lt;=$C$2,0,H224/MAX(INDIRECT(ADDRESS($B$5,COLUMN(H224))&amp;":"&amp;ADDRESS(ROW(H224),COLUMN(H224))))-1)</f>
        <v>-0.14962970016563026</v>
      </c>
      <c r="J224" s="43">
        <f t="shared" ref="J224:J287" ca="1" si="423">IF($A224&lt;=$C$18,0,H224/MAX(INDIRECT(ADDRESS($B$21,COLUMN(H224))&amp;":"&amp;ADDRESS(ROW(H224),COLUMN(H224))))-1)</f>
        <v>0</v>
      </c>
      <c r="K224" s="25" t="e">
        <f>#N/A</f>
        <v>#N/A</v>
      </c>
      <c r="L224" s="26">
        <v>0</v>
      </c>
      <c r="M224" s="23">
        <f t="shared" si="357"/>
        <v>9.4887929345830457E-3</v>
      </c>
      <c r="N224" s="27">
        <f t="shared" si="358"/>
        <v>3.4391712828206789</v>
      </c>
      <c r="O224" s="27">
        <f t="shared" ref="O224:O287" ca="1" si="424">IF($A224&lt;=$C$2,0,N224/MAX(INDIRECT(ADDRESS($B$5,COLUMN(N224))&amp;":"&amp;ADDRESS(ROW(N224),COLUMN(N224))))-1)</f>
        <v>0</v>
      </c>
      <c r="P224" s="43">
        <f t="shared" ref="P224:P287" ca="1" si="425">IF($A224&lt;=$C$18,0,N224/MAX(INDIRECT(ADDRESS($B$21,COLUMN(N224))&amp;":"&amp;ADDRESS(ROW(N224),COLUMN(N224))))-1)</f>
        <v>0</v>
      </c>
      <c r="Q224" s="25">
        <f t="shared" si="331"/>
        <v>890.11890399999993</v>
      </c>
      <c r="R224" s="26">
        <f t="shared" si="359"/>
        <v>1</v>
      </c>
      <c r="S224" s="23">
        <f t="shared" si="360"/>
        <v>-5.3002110104498623E-2</v>
      </c>
      <c r="T224" s="27">
        <f t="shared" si="361"/>
        <v>11.94078615354718</v>
      </c>
      <c r="U224" s="27">
        <f t="shared" ref="U224:U287" ca="1" si="426">IF($A224&lt;=$C$2,0,T224/MAX(INDIRECT(ADDRESS($B$5,COLUMN(T224))&amp;":"&amp;ADDRESS(ROW(T224),COLUMN(T224))))-1)</f>
        <v>-0.14962970016563026</v>
      </c>
      <c r="V224" s="43">
        <f t="shared" ref="V224:V287" ca="1" si="427">IF($A224&lt;=$C$18,0,T224/MAX(INDIRECT(ADDRESS($B$21,COLUMN(T224))&amp;":"&amp;ADDRESS(ROW(T224),COLUMN(T224))))-1)</f>
        <v>0</v>
      </c>
      <c r="W224" s="25">
        <f t="shared" si="332"/>
        <v>925.35950000000003</v>
      </c>
      <c r="X224" s="26">
        <f t="shared" si="362"/>
        <v>0</v>
      </c>
      <c r="Y224" s="23">
        <f t="shared" si="363"/>
        <v>9.4887929345830457E-3</v>
      </c>
      <c r="Z224" s="27">
        <f t="shared" si="364"/>
        <v>7.27943048792421</v>
      </c>
      <c r="AA224" s="27">
        <f t="shared" ref="AA224:AA287" ca="1" si="428">IF($A224&lt;=$C$2,0,Z224/MAX(INDIRECT(ADDRESS($B$5,COLUMN(Z224))&amp;":"&amp;ADDRESS(ROW(Z224),COLUMN(Z224))))-1)</f>
        <v>0</v>
      </c>
      <c r="AB224" s="43">
        <f t="shared" ref="AB224:AB287" ca="1" si="429">IF($A224&lt;=$C$18,0,Z224/MAX(INDIRECT(ADDRESS($B$21,COLUMN(Z224))&amp;":"&amp;ADDRESS(ROW(Z224),COLUMN(Z224))))-1)</f>
        <v>0</v>
      </c>
      <c r="AC224" s="25">
        <f t="shared" si="333"/>
        <v>984.34977399999991</v>
      </c>
      <c r="AD224" s="26">
        <f t="shared" si="365"/>
        <v>0</v>
      </c>
      <c r="AE224" s="23">
        <f t="shared" si="366"/>
        <v>9.4887929345830457E-3</v>
      </c>
      <c r="AF224" s="27">
        <f t="shared" si="367"/>
        <v>6.4616834428708421</v>
      </c>
      <c r="AG224" s="27">
        <f t="shared" ref="AG224:AG287" ca="1" si="430">IF($A224&lt;=$C$2,0,AF224/MAX(INDIRECT(ADDRESS($B$5,COLUMN(AF224))&amp;":"&amp;ADDRESS(ROW(AF224),COLUMN(AF224))))-1)</f>
        <v>-9.3515099994632922E-2</v>
      </c>
      <c r="AH224" s="43">
        <f t="shared" ref="AH224:AH287" ca="1" si="431">IF($A224&lt;=$C$18,0,AF224/MAX(INDIRECT(ADDRESS($B$21,COLUMN(AF224))&amp;":"&amp;ADDRESS(ROW(AF224),COLUMN(AF224))))-1)</f>
        <v>0</v>
      </c>
      <c r="AI224" s="25">
        <f t="shared" si="334"/>
        <v>890.11890399999993</v>
      </c>
      <c r="AJ224" s="26">
        <f t="shared" si="368"/>
        <v>1</v>
      </c>
      <c r="AK224" s="23">
        <f t="shared" si="369"/>
        <v>-5.3002110104498623E-2</v>
      </c>
      <c r="AL224" s="27">
        <f t="shared" si="370"/>
        <v>11.94078615354718</v>
      </c>
      <c r="AM224" s="27">
        <f t="shared" ref="AM224:AM287" ca="1" si="432">IF($A224&lt;=$C$2,0,AL224/MAX(INDIRECT(ADDRESS($B$5,COLUMN(AL224))&amp;":"&amp;ADDRESS(ROW(AL224),COLUMN(AL224))))-1)</f>
        <v>-0.14962970016563026</v>
      </c>
      <c r="AN224" s="43">
        <f t="shared" ref="AN224:AN287" ca="1" si="433">IF($A224&lt;=$C$18,0,AL224/MAX(INDIRECT(ADDRESS($B$21,COLUMN(AL224))&amp;":"&amp;ADDRESS(ROW(AL224),COLUMN(AL224))))-1)</f>
        <v>0</v>
      </c>
      <c r="AO224" s="25">
        <f t="shared" si="335"/>
        <v>890.11890399999993</v>
      </c>
      <c r="AP224" s="34">
        <f t="shared" si="371"/>
        <v>0.33333333333333331</v>
      </c>
      <c r="AQ224" s="23">
        <f t="shared" si="372"/>
        <v>-1.1341508078444177E-2</v>
      </c>
      <c r="AR224" s="27">
        <f t="shared" si="373"/>
        <v>8.3743147805571621</v>
      </c>
      <c r="AS224" s="27">
        <f t="shared" ref="AS224:AS287" ca="1" si="434">IF($A224&lt;=$C$2,0,AR224/MAX(INDIRECT(ADDRESS($B$5,COLUMN(AR224))&amp;":"&amp;ADDRESS(ROW(AR224),COLUMN(AR224))))-1)</f>
        <v>-7.6944097735168193E-2</v>
      </c>
      <c r="AT224" s="43">
        <f t="shared" ref="AT224:AT287" ca="1" si="435">IF($A224&lt;=$C$18,0,AR224/MAX(INDIRECT(ADDRESS($B$21,COLUMN(AR224))&amp;":"&amp;ADDRESS(ROW(AR224),COLUMN(AR224))))-1)</f>
        <v>0</v>
      </c>
      <c r="AU224" s="25">
        <f t="shared" si="336"/>
        <v>984.34977399999991</v>
      </c>
      <c r="AV224" s="26">
        <f t="shared" si="374"/>
        <v>1</v>
      </c>
      <c r="AW224" s="23">
        <f t="shared" si="375"/>
        <v>-5.3002110104498623E-2</v>
      </c>
      <c r="AX224" s="27">
        <f t="shared" si="376"/>
        <v>7.1092372261124925</v>
      </c>
      <c r="AY224" s="27">
        <f t="shared" ref="AY224:AY287" ca="1" si="436">IF($A224&lt;=$C$2,0,AX224/MAX(INDIRECT(ADDRESS($B$5,COLUMN(AX224))&amp;":"&amp;ADDRESS(ROW(AX224),COLUMN(AX224))))-1)</f>
        <v>-0.14962970016563026</v>
      </c>
      <c r="AZ224" s="43">
        <f t="shared" ref="AZ224:AZ287" ca="1" si="437">IF($A224&lt;=$C$18,0,AX224/MAX(INDIRECT(ADDRESS($B$21,COLUMN(AX224))&amp;":"&amp;ADDRESS(ROW(AX224),COLUMN(AX224))))-1)</f>
        <v>0</v>
      </c>
      <c r="BA224" s="25">
        <f t="shared" si="337"/>
        <v>984.34977399999991</v>
      </c>
      <c r="BB224" s="26">
        <f t="shared" si="377"/>
        <v>1</v>
      </c>
      <c r="BC224" s="23">
        <f t="shared" si="378"/>
        <v>-5.3002110104498623E-2</v>
      </c>
      <c r="BD224" s="27">
        <f t="shared" si="379"/>
        <v>11.717928337040133</v>
      </c>
      <c r="BE224" s="27">
        <f t="shared" ref="BE224:BE287" ca="1" si="438">IF($A224&lt;=$C$2,0,BD224/MAX(INDIRECT(ADDRESS($B$5,COLUMN(BD224))&amp;":"&amp;ADDRESS(ROW(BD224),COLUMN(BD224))))-1)</f>
        <v>-0.14962970016563037</v>
      </c>
      <c r="BF224" s="43">
        <f t="shared" ref="BF224:BF287" ca="1" si="439">IF($A224&lt;=$C$18,0,BD224/MAX(INDIRECT(ADDRESS($B$21,COLUMN(BD224))&amp;":"&amp;ADDRESS(ROW(BD224),COLUMN(BD224))))-1)</f>
        <v>0</v>
      </c>
      <c r="BG224" s="25">
        <f t="shared" si="338"/>
        <v>890.11890399999993</v>
      </c>
      <c r="BH224" s="26">
        <f t="shared" si="380"/>
        <v>1</v>
      </c>
      <c r="BI224" s="23">
        <f t="shared" si="381"/>
        <v>-5.3002110104498623E-2</v>
      </c>
      <c r="BJ224" s="27">
        <f t="shared" si="382"/>
        <v>13.081769919957733</v>
      </c>
      <c r="BK224" s="27">
        <f t="shared" ref="BK224:BK287" ca="1" si="440">IF($A224&lt;=$C$2,0,BJ224/MAX(INDIRECT(ADDRESS($B$5,COLUMN(BJ224))&amp;":"&amp;ADDRESS(ROW(BJ224),COLUMN(BJ224))))-1)</f>
        <v>-0.14962970016563037</v>
      </c>
      <c r="BL224" s="43">
        <f t="shared" ref="BL224:BL287" ca="1" si="441">IF($A224&lt;=$C$18,0,BJ224/MAX(INDIRECT(ADDRESS($B$21,COLUMN(BJ224))&amp;":"&amp;ADDRESS(ROW(BJ224),COLUMN(BJ224))))-1)</f>
        <v>0</v>
      </c>
      <c r="BM224" s="25">
        <f t="shared" si="339"/>
        <v>970.59421500000008</v>
      </c>
      <c r="BN224" s="26">
        <f t="shared" si="383"/>
        <v>1</v>
      </c>
      <c r="BO224" s="23">
        <f t="shared" si="384"/>
        <v>-5.3002110104498623E-2</v>
      </c>
      <c r="BP224" s="27">
        <f t="shared" si="385"/>
        <v>13.527952967020013</v>
      </c>
      <c r="BQ224" s="27">
        <f t="shared" ref="BQ224:BQ287" ca="1" si="442">IF($A224&lt;=$C$2,0,BP224/MAX(INDIRECT(ADDRESS($B$5,COLUMN(BP224))&amp;":"&amp;ADDRESS(ROW(BP224),COLUMN(BP224))))-1)</f>
        <v>-0.14962970016563026</v>
      </c>
      <c r="BR224" s="43">
        <f t="shared" ref="BR224:BR287" ca="1" si="443">IF($A224&lt;=$C$18,0,BP224/MAX(INDIRECT(ADDRESS($B$21,COLUMN(BP224))&amp;":"&amp;ADDRESS(ROW(BP224),COLUMN(BP224))))-1)</f>
        <v>0</v>
      </c>
      <c r="BS224" s="25">
        <f t="shared" si="340"/>
        <v>890.11890399999993</v>
      </c>
      <c r="BT224" s="34">
        <f t="shared" si="386"/>
        <v>1</v>
      </c>
      <c r="BU224" s="23">
        <f t="shared" si="387"/>
        <v>-5.3002110104498623E-2</v>
      </c>
      <c r="BV224" s="27">
        <f t="shared" si="388"/>
        <v>11.101047660786799</v>
      </c>
      <c r="BW224" s="27">
        <f t="shared" ref="BW224:BW287" ca="1" si="444">IF($A224&lt;=$C$2,0,BV224/MAX(INDIRECT(ADDRESS($B$5,COLUMN(BV224))&amp;":"&amp;ADDRESS(ROW(BV224),COLUMN(BV224))))-1)</f>
        <v>-0.14962970016563026</v>
      </c>
      <c r="BX224" s="43">
        <f t="shared" ref="BX224:BX287" ca="1" si="445">IF($A224&lt;=$C$18,0,BV224/MAX(INDIRECT(ADDRESS($B$21,COLUMN(BV224))&amp;":"&amp;ADDRESS(ROW(BV224),COLUMN(BV224))))-1)</f>
        <v>0</v>
      </c>
      <c r="BY224" s="25">
        <f t="shared" si="341"/>
        <v>925.35950000000003</v>
      </c>
      <c r="BZ224" s="50">
        <f>IF($B223&gt;=BY223,MIN(1,1/$CA$15+BZ223),0)</f>
        <v>0</v>
      </c>
      <c r="CA224" s="23">
        <f t="shared" si="389"/>
        <v>9.4887929345830457E-3</v>
      </c>
      <c r="CB224" s="27">
        <f t="shared" si="390"/>
        <v>4.5954293168039086</v>
      </c>
      <c r="CC224" s="27">
        <f t="shared" ref="CC224:CC287" ca="1" si="446">IF($A224&lt;=$C$2,0,CB224/MAX(INDIRECT(ADDRESS($B$5,COLUMN(CB224))&amp;":"&amp;ADDRESS(ROW(CB224),COLUMN(CB224))))-1)</f>
        <v>-5.110260352248619E-2</v>
      </c>
      <c r="CD224" s="43">
        <f t="shared" ref="CD224:CD287" ca="1" si="447">IF($A224&lt;=$C$18,0,CB224/MAX(INDIRECT(ADDRESS($B$21,COLUMN(CB224))&amp;":"&amp;ADDRESS(ROW(CB224),COLUMN(CB224))))-1)</f>
        <v>0</v>
      </c>
      <c r="CE224" s="25">
        <f t="shared" si="342"/>
        <v>984.34977399999991</v>
      </c>
      <c r="CF224" s="34">
        <f>IF($B223&gt;=CE223,MIN(1,1/$CA$15+CF223),0)</f>
        <v>0</v>
      </c>
      <c r="CG224" s="23">
        <f t="shared" si="391"/>
        <v>9.4887929345830457E-3</v>
      </c>
      <c r="CH224" s="27">
        <f t="shared" si="392"/>
        <v>5.5668865864177635</v>
      </c>
      <c r="CI224" s="27">
        <f t="shared" ref="CI224:CI287" ca="1" si="448">IF($A224&lt;=$C$2,0,CH224/MAX(INDIRECT(ADDRESS($B$5,COLUMN(CH224))&amp;":"&amp;ADDRESS(ROW(CH224),COLUMN(CH224))))-1)</f>
        <v>-9.3515099994632811E-2</v>
      </c>
      <c r="CJ224" s="43">
        <f t="shared" ref="CJ224:CJ287" ca="1" si="449">IF($A224&lt;=$C$18,0,CH224/MAX(INDIRECT(ADDRESS($B$21,COLUMN(CH224))&amp;":"&amp;ADDRESS(ROW(CH224),COLUMN(CH224))))-1)</f>
        <v>0</v>
      </c>
      <c r="CK224" s="25">
        <f t="shared" si="343"/>
        <v>890.11890399999993</v>
      </c>
      <c r="CL224" s="34">
        <f>IF($B223&gt;=CK223,MIN(1,1/$CA$15+CL223),0)</f>
        <v>1</v>
      </c>
      <c r="CM224" s="23">
        <f t="shared" si="393"/>
        <v>-5.3002110104498623E-2</v>
      </c>
      <c r="CN224" s="27">
        <f t="shared" si="394"/>
        <v>10.745557614756656</v>
      </c>
      <c r="CO224" s="27">
        <f t="shared" ref="CO224:CO287" ca="1" si="450">IF($A224&lt;=$C$2,0,CN224/MAX(INDIRECT(ADDRESS($B$5,COLUMN(CN224))&amp;":"&amp;ADDRESS(ROW(CN224),COLUMN(CN224))))-1)</f>
        <v>-0.14962970016563037</v>
      </c>
      <c r="CP224" s="43">
        <f t="shared" ref="CP224:CP287" ca="1" si="451">IF($A224&lt;=$C$18,0,CN224/MAX(INDIRECT(ADDRESS($B$21,COLUMN(CN224))&amp;":"&amp;ADDRESS(ROW(CN224),COLUMN(CN224))))-1)</f>
        <v>0</v>
      </c>
      <c r="CQ224" s="25">
        <f t="shared" si="344"/>
        <v>718.3856135000002</v>
      </c>
      <c r="CR224" s="34">
        <f>IF($B223&gt;=CQ223,MIN(1,1/$CA$15+CR223),0)</f>
        <v>1</v>
      </c>
      <c r="CS224" s="23">
        <f t="shared" si="395"/>
        <v>-5.3002110104498623E-2</v>
      </c>
      <c r="CT224" s="27">
        <f t="shared" si="396"/>
        <v>11.201712306720085</v>
      </c>
      <c r="CU224" s="27">
        <f t="shared" ref="CU224:CU287" ca="1" si="452">IF($A224&lt;=$C$2,0,CT224/MAX(INDIRECT(ADDRESS($B$5,COLUMN(CT224))&amp;":"&amp;ADDRESS(ROW(CT224),COLUMN(CT224))))-1)</f>
        <v>-0.14962970016563026</v>
      </c>
      <c r="CV224" s="43">
        <f t="shared" ref="CV224:CV287" ca="1" si="453">IF($A224&lt;=$C$18,0,CT224/MAX(INDIRECT(ADDRESS($B$21,COLUMN(CT224))&amp;":"&amp;ADDRESS(ROW(CT224),COLUMN(CT224))))-1)</f>
        <v>0</v>
      </c>
      <c r="CW224" s="25">
        <f t="shared" si="345"/>
        <v>890.11890399999993</v>
      </c>
      <c r="CX224" s="34">
        <f t="shared" si="397"/>
        <v>0.5</v>
      </c>
      <c r="CY224" s="23">
        <f t="shared" si="398"/>
        <v>-2.1756658584957789E-2</v>
      </c>
      <c r="CZ224" s="27">
        <f t="shared" si="399"/>
        <v>7.6020535296780212</v>
      </c>
      <c r="DA224" s="27">
        <f t="shared" ref="DA224:DA287" ca="1" si="454">IF($A224&lt;=$C$2,0,CZ224/MAX(INDIRECT(ADDRESS($B$5,COLUMN(CZ224))&amp;":"&amp;ADDRESS(ROW(CZ224),COLUMN(CZ224))))-1)</f>
        <v>-9.5394211989388911E-2</v>
      </c>
      <c r="DB224" s="43">
        <f t="shared" ref="DB224:DB287" ca="1" si="455">IF($A224&lt;=$C$18,0,CZ224/MAX(INDIRECT(ADDRESS($B$21,COLUMN(CZ224))&amp;":"&amp;ADDRESS(ROW(CZ224),COLUMN(CZ224))))-1)</f>
        <v>0</v>
      </c>
      <c r="DC224" s="25">
        <f t="shared" si="346"/>
        <v>890.11890399999993</v>
      </c>
      <c r="DD224" s="34">
        <f t="shared" si="347"/>
        <v>0.66666666666666663</v>
      </c>
      <c r="DE224" s="23">
        <f t="shared" si="400"/>
        <v>-2.8700092255966866E-2</v>
      </c>
      <c r="DF224" s="27">
        <f t="shared" si="401"/>
        <v>8.9443491138829838</v>
      </c>
      <c r="DG224" s="27">
        <f t="shared" ca="1" si="419"/>
        <v>-0.1075910608823486</v>
      </c>
      <c r="DH224" s="43">
        <f t="shared" ca="1" si="420"/>
        <v>0</v>
      </c>
      <c r="DI224" s="25">
        <f t="shared" si="348"/>
        <v>925.35950000000003</v>
      </c>
      <c r="DJ224" s="26">
        <f>IF(DJ223=0,IF($B223&gt;=$DK$14*DI223,1,0),IF($B223&lt;DI223*$DK$16,0,1))</f>
        <v>0</v>
      </c>
      <c r="DK224" s="23">
        <f t="shared" si="402"/>
        <v>9.4887929345830457E-3</v>
      </c>
      <c r="DL224" s="27">
        <f t="shared" si="403"/>
        <v>9.3293914587695408</v>
      </c>
      <c r="DM224" s="27">
        <f t="shared" ref="DM224:DM287" ca="1" si="456">IF($A224&lt;=$C$2,0,DL224/MAX(INDIRECT(ADDRESS($B$5,COLUMN(DL224))&amp;":"&amp;ADDRESS(ROW(DL224),COLUMN(DL224))))-1)</f>
        <v>0</v>
      </c>
      <c r="DN224" s="43">
        <f t="shared" ref="DN224:DN287" ca="1" si="457">IF($A224&lt;=$C$18,0,DL224/MAX(INDIRECT(ADDRESS($B$21,COLUMN(DL224))&amp;":"&amp;ADDRESS(ROW(DL224),COLUMN(DL224))))-1)</f>
        <v>0</v>
      </c>
      <c r="DO224" s="25">
        <f t="shared" si="349"/>
        <v>984.34977399999991</v>
      </c>
      <c r="DP224" s="26">
        <f>IF(DP223=0,IF($B223&gt;=$DK$14*DO223,1,0),IF($B223&lt;DO223*$DK$16,0,1))</f>
        <v>0</v>
      </c>
      <c r="DQ224" s="23">
        <f t="shared" si="404"/>
        <v>9.4887929345830457E-3</v>
      </c>
      <c r="DR224" s="27">
        <f t="shared" si="405"/>
        <v>7.194814540739598</v>
      </c>
      <c r="DS224" s="27">
        <f t="shared" ref="DS224:DS287" ca="1" si="458">IF($A224&lt;=$C$2,0,DR224/MAX(INDIRECT(ADDRESS($B$5,COLUMN(DR224))&amp;":"&amp;ADDRESS(ROW(DR224),COLUMN(DR224))))-1)</f>
        <v>-9.3515099994632811E-2</v>
      </c>
      <c r="DT224" s="43">
        <f t="shared" ref="DT224:DT287" ca="1" si="459">IF($A224&lt;=$C$18,0,DR224/MAX(INDIRECT(ADDRESS($B$21,COLUMN(DR224))&amp;":"&amp;ADDRESS(ROW(DR224),COLUMN(DR224))))-1)</f>
        <v>0</v>
      </c>
      <c r="DU224" s="25">
        <f t="shared" si="350"/>
        <v>890.11890399999993</v>
      </c>
      <c r="DV224" s="26">
        <f>IF(DV223=0,IF($B223&gt;=$DK$14*DU223,1,0),IF($B223&lt;DU223*$DK$16,0,1))</f>
        <v>1</v>
      </c>
      <c r="DW224" s="23">
        <f t="shared" si="406"/>
        <v>-5.3002110104498623E-2</v>
      </c>
      <c r="DX224" s="27">
        <f t="shared" si="407"/>
        <v>11.31749640459773</v>
      </c>
      <c r="DY224" s="27">
        <f t="shared" ref="DY224:DY287" ca="1" si="460">IF($A224&lt;=$C$2,0,DX224/MAX(INDIRECT(ADDRESS($B$5,COLUMN(DX224))&amp;":"&amp;ADDRESS(ROW(DX224),COLUMN(DX224))))-1)</f>
        <v>-0.14962970016563037</v>
      </c>
      <c r="DZ224" s="43">
        <f t="shared" ref="DZ224:DZ287" ca="1" si="461">IF($A224&lt;=$C$18,0,DX224/MAX(INDIRECT(ADDRESS($B$21,COLUMN(DX224))&amp;":"&amp;ADDRESS(ROW(DX224),COLUMN(DX224))))-1)</f>
        <v>0</v>
      </c>
      <c r="EA224" s="25">
        <f t="shared" si="351"/>
        <v>718.3856135000002</v>
      </c>
      <c r="EB224" s="26">
        <f>IF(EB223=0,IF($B223&gt;=$DK$14*EA223,1,0),IF($B223&lt;EA223*$DK$16,0,1))</f>
        <v>1</v>
      </c>
      <c r="EC224" s="23">
        <f t="shared" si="408"/>
        <v>-5.3002110104498623E-2</v>
      </c>
      <c r="ED224" s="27">
        <f t="shared" si="409"/>
        <v>12.001025689724031</v>
      </c>
      <c r="EE224" s="27">
        <f t="shared" ref="EE224:EE287" ca="1" si="462">IF($A224&lt;=$C$2,0,ED224/MAX(INDIRECT(ADDRESS($B$5,COLUMN(ED224))&amp;":"&amp;ADDRESS(ROW(ED224),COLUMN(ED224))))-1)</f>
        <v>-0.14962970016563037</v>
      </c>
      <c r="EF224" s="43">
        <f t="shared" ref="EF224:EF287" ca="1" si="463">IF($A224&lt;=$C$18,0,ED224/MAX(INDIRECT(ADDRESS($B$21,COLUMN(ED224))&amp;":"&amp;ADDRESS(ROW(ED224),COLUMN(ED224))))-1)</f>
        <v>0</v>
      </c>
      <c r="EG224" s="25">
        <f t="shared" si="352"/>
        <v>890.11890399999993</v>
      </c>
      <c r="EH224" s="34">
        <f t="shared" si="410"/>
        <v>0.5</v>
      </c>
      <c r="EI224" s="23">
        <f t="shared" si="411"/>
        <v>-2.1756658584957789E-2</v>
      </c>
      <c r="EJ224" s="27">
        <f t="shared" si="412"/>
        <v>9.9276122069973134</v>
      </c>
      <c r="EK224" s="27">
        <f t="shared" ref="EK224:EK287" ca="1" si="464">IF($A224&lt;=$C$2,0,EJ224/MAX(INDIRECT(ADDRESS($B$5,COLUMN(EJ224))&amp;":"&amp;ADDRESS(ROW(EJ224),COLUMN(EJ224))))-1)</f>
        <v>-9.5394211989388911E-2</v>
      </c>
      <c r="EL224" s="43">
        <f t="shared" ref="EL224:EL287" ca="1" si="465">IF($A224&lt;=$C$18,0,EJ224/MAX(INDIRECT(ADDRESS($B$21,COLUMN(EJ224))&amp;":"&amp;ADDRESS(ROW(EJ224),COLUMN(EJ224))))-1)</f>
        <v>0</v>
      </c>
      <c r="EM224" s="47"/>
      <c r="EN224" s="47"/>
      <c r="EO224" s="47"/>
      <c r="EP224" s="47"/>
      <c r="EQ224" s="47"/>
      <c r="ER224" s="47"/>
      <c r="ES224" s="47"/>
      <c r="ET224" s="47"/>
      <c r="EU224" s="47"/>
      <c r="EV224" s="47"/>
      <c r="EW224" s="47"/>
      <c r="EX224" s="47"/>
      <c r="EY224" s="47"/>
      <c r="EZ224" s="47"/>
      <c r="FA224" s="25">
        <f t="shared" si="353"/>
        <v>890.11890399999993</v>
      </c>
      <c r="FB224" s="26">
        <f t="shared" si="413"/>
        <v>1</v>
      </c>
      <c r="FC224" s="23">
        <f t="shared" si="414"/>
        <v>-5.3002110104498623E-2</v>
      </c>
      <c r="FD224" s="27">
        <f t="shared" si="415"/>
        <v>9.411678020764402</v>
      </c>
      <c r="FE224" s="27">
        <f t="shared" ref="FE224:FE287" ca="1" si="466">IF($A224&lt;=$C$2,0,FD224/MAX(INDIRECT(ADDRESS($B$5,COLUMN(FD224))&amp;":"&amp;ADDRESS(ROW(FD224),COLUMN(FD224))))-1)</f>
        <v>-0.14962970016563037</v>
      </c>
      <c r="FF224" s="43">
        <f t="shared" ref="FF224:FF287" ca="1" si="467">IF($A224&lt;=$C$18,0,FD224/MAX(INDIRECT(ADDRESS($B$21,COLUMN(FD224))&amp;":"&amp;ADDRESS(ROW(FD224),COLUMN(FD224))))-1)</f>
        <v>0</v>
      </c>
      <c r="FG224" s="25">
        <f t="shared" si="354"/>
        <v>890.11890399999993</v>
      </c>
      <c r="FH224" s="26">
        <f t="shared" si="416"/>
        <v>1</v>
      </c>
      <c r="FI224" s="23">
        <f t="shared" si="417"/>
        <v>-5.3002110104498623E-2</v>
      </c>
      <c r="FJ224" s="27">
        <f t="shared" si="418"/>
        <v>10.317114324524582</v>
      </c>
      <c r="FK224" s="27">
        <f t="shared" ref="FK224:FK287" ca="1" si="468">IF($A224&lt;=$C$2,0,FJ224/MAX(INDIRECT(ADDRESS($B$5,COLUMN(FJ224))&amp;":"&amp;ADDRESS(ROW(FJ224),COLUMN(FJ224))))-1)</f>
        <v>-0.14962970016563026</v>
      </c>
      <c r="FL224" s="43">
        <f t="shared" ref="FL224:FL287" ca="1" si="469">IF($A224&lt;=$C$18,0,FJ224/MAX(INDIRECT(ADDRESS($B$21,COLUMN(FJ224))&amp;":"&amp;ADDRESS(ROW(FJ224),COLUMN(FJ224))))-1)</f>
        <v>0</v>
      </c>
      <c r="FM224" s="47"/>
      <c r="FN224" s="47"/>
    </row>
    <row r="225" spans="1:170" x14ac:dyDescent="0.2">
      <c r="A225" s="30">
        <v>31502</v>
      </c>
      <c r="B225" s="34">
        <v>1069.6926800000001</v>
      </c>
      <c r="C225" s="23">
        <v>9.4812815491129854E-3</v>
      </c>
      <c r="D225" s="24">
        <f t="shared" si="421"/>
        <v>0.18832438693839837</v>
      </c>
      <c r="E225" s="25" t="e">
        <f>#N/A</f>
        <v>#N/A</v>
      </c>
      <c r="F225" s="26">
        <v>1</v>
      </c>
      <c r="G225" s="23">
        <f t="shared" si="355"/>
        <v>0.18832438693839837</v>
      </c>
      <c r="H225" s="27">
        <f t="shared" si="356"/>
        <v>12.157795328928769</v>
      </c>
      <c r="I225" s="27">
        <f t="shared" ca="1" si="422"/>
        <v>0</v>
      </c>
      <c r="J225" s="43">
        <f t="shared" ca="1" si="423"/>
        <v>0</v>
      </c>
      <c r="K225" s="25" t="e">
        <f>#N/A</f>
        <v>#N/A</v>
      </c>
      <c r="L225" s="26">
        <v>0</v>
      </c>
      <c r="M225" s="23">
        <f t="shared" si="357"/>
        <v>9.4812815491129854E-3</v>
      </c>
      <c r="N225" s="27">
        <f t="shared" si="358"/>
        <v>3.4717790340487258</v>
      </c>
      <c r="O225" s="27">
        <f t="shared" ca="1" si="424"/>
        <v>0</v>
      </c>
      <c r="P225" s="43">
        <f t="shared" ca="1" si="425"/>
        <v>0</v>
      </c>
      <c r="Q225" s="25">
        <f t="shared" si="331"/>
        <v>930.67052399999989</v>
      </c>
      <c r="R225" s="26">
        <f t="shared" si="359"/>
        <v>1</v>
      </c>
      <c r="S225" s="23">
        <f t="shared" si="360"/>
        <v>0.18832438693839837</v>
      </c>
      <c r="T225" s="27">
        <f t="shared" si="361"/>
        <v>14.189527385476469</v>
      </c>
      <c r="U225" s="27">
        <f t="shared" ca="1" si="426"/>
        <v>0</v>
      </c>
      <c r="V225" s="43">
        <f t="shared" ca="1" si="427"/>
        <v>0</v>
      </c>
      <c r="W225" s="25">
        <f t="shared" si="332"/>
        <v>984.93080000000009</v>
      </c>
      <c r="X225" s="26">
        <f t="shared" si="362"/>
        <v>0</v>
      </c>
      <c r="Y225" s="23">
        <f t="shared" si="363"/>
        <v>9.4812815491129854E-3</v>
      </c>
      <c r="Z225" s="27">
        <f t="shared" si="364"/>
        <v>7.3484488178974168</v>
      </c>
      <c r="AA225" s="27">
        <f t="shared" ca="1" si="428"/>
        <v>0</v>
      </c>
      <c r="AB225" s="43">
        <f t="shared" ca="1" si="429"/>
        <v>0</v>
      </c>
      <c r="AC225" s="25">
        <f t="shared" si="333"/>
        <v>1006.5431120000001</v>
      </c>
      <c r="AD225" s="26">
        <f t="shared" si="365"/>
        <v>0</v>
      </c>
      <c r="AE225" s="23">
        <f t="shared" si="366"/>
        <v>9.4812815491129854E-3</v>
      </c>
      <c r="AF225" s="27">
        <f t="shared" si="367"/>
        <v>6.5229484828739421</v>
      </c>
      <c r="AG225" s="27">
        <f t="shared" ca="1" si="430"/>
        <v>-8.492046143766252E-2</v>
      </c>
      <c r="AH225" s="43">
        <f t="shared" ca="1" si="431"/>
        <v>0</v>
      </c>
      <c r="AI225" s="25">
        <f t="shared" si="334"/>
        <v>930.67052399999989</v>
      </c>
      <c r="AJ225" s="26">
        <f t="shared" si="368"/>
        <v>1</v>
      </c>
      <c r="AK225" s="23">
        <f t="shared" si="369"/>
        <v>0.18832438693839837</v>
      </c>
      <c r="AL225" s="27">
        <f t="shared" si="370"/>
        <v>14.189527385476469</v>
      </c>
      <c r="AM225" s="27">
        <f t="shared" ca="1" si="432"/>
        <v>0</v>
      </c>
      <c r="AN225" s="43">
        <f t="shared" ca="1" si="433"/>
        <v>0</v>
      </c>
      <c r="AO225" s="25">
        <f t="shared" si="335"/>
        <v>930.67052399999989</v>
      </c>
      <c r="AP225" s="34">
        <f t="shared" si="371"/>
        <v>0.33333333333333331</v>
      </c>
      <c r="AQ225" s="23">
        <f t="shared" si="372"/>
        <v>6.9095650012208118E-2</v>
      </c>
      <c r="AR225" s="27">
        <f t="shared" si="373"/>
        <v>8.9529435037266012</v>
      </c>
      <c r="AS225" s="27">
        <f t="shared" ca="1" si="434"/>
        <v>-1.3164950170574397E-2</v>
      </c>
      <c r="AT225" s="43">
        <f t="shared" ca="1" si="435"/>
        <v>0</v>
      </c>
      <c r="AU225" s="25">
        <f t="shared" si="336"/>
        <v>1006.5431120000001</v>
      </c>
      <c r="AV225" s="26">
        <f t="shared" si="374"/>
        <v>0</v>
      </c>
      <c r="AW225" s="23">
        <f t="shared" si="375"/>
        <v>9.4812815491129854E-3</v>
      </c>
      <c r="AX225" s="27">
        <f t="shared" si="376"/>
        <v>7.1766419058527005</v>
      </c>
      <c r="AY225" s="27">
        <f t="shared" ca="1" si="436"/>
        <v>-0.14156709993189698</v>
      </c>
      <c r="AZ225" s="43">
        <f t="shared" ca="1" si="437"/>
        <v>0</v>
      </c>
      <c r="BA225" s="25">
        <f t="shared" si="337"/>
        <v>1006.5431120000001</v>
      </c>
      <c r="BB225" s="26">
        <f t="shared" si="377"/>
        <v>1</v>
      </c>
      <c r="BC225" s="23">
        <f t="shared" si="378"/>
        <v>0.18832438693839837</v>
      </c>
      <c r="BD225" s="27">
        <f t="shared" si="379"/>
        <v>13.924700007301302</v>
      </c>
      <c r="BE225" s="27">
        <f t="shared" ca="1" si="438"/>
        <v>0</v>
      </c>
      <c r="BF225" s="43">
        <f t="shared" ca="1" si="439"/>
        <v>0</v>
      </c>
      <c r="BG225" s="25">
        <f t="shared" si="338"/>
        <v>930.67052399999989</v>
      </c>
      <c r="BH225" s="26">
        <f t="shared" si="380"/>
        <v>1</v>
      </c>
      <c r="BI225" s="23">
        <f t="shared" si="381"/>
        <v>0.18832438693839837</v>
      </c>
      <c r="BJ225" s="27">
        <f t="shared" si="382"/>
        <v>15.545386220202953</v>
      </c>
      <c r="BK225" s="27">
        <f t="shared" ca="1" si="440"/>
        <v>0</v>
      </c>
      <c r="BL225" s="43">
        <f t="shared" ca="1" si="441"/>
        <v>0</v>
      </c>
      <c r="BM225" s="25">
        <f t="shared" si="339"/>
        <v>998.57359166666663</v>
      </c>
      <c r="BN225" s="26">
        <f t="shared" si="383"/>
        <v>1</v>
      </c>
      <c r="BO225" s="23">
        <f t="shared" si="384"/>
        <v>0.18832438693839837</v>
      </c>
      <c r="BP225" s="27">
        <f t="shared" si="385"/>
        <v>16.075596416065544</v>
      </c>
      <c r="BQ225" s="27">
        <f t="shared" ca="1" si="442"/>
        <v>0</v>
      </c>
      <c r="BR225" s="43">
        <f t="shared" ca="1" si="443"/>
        <v>0</v>
      </c>
      <c r="BS225" s="25">
        <f t="shared" si="340"/>
        <v>930.67052399999989</v>
      </c>
      <c r="BT225" s="34">
        <f t="shared" si="386"/>
        <v>0.75</v>
      </c>
      <c r="BU225" s="23">
        <f t="shared" si="387"/>
        <v>0.14361361059107702</v>
      </c>
      <c r="BV225" s="27">
        <f t="shared" si="388"/>
        <v>12.695309196696021</v>
      </c>
      <c r="BW225" s="27">
        <f t="shared" ca="1" si="444"/>
        <v>-2.7504951066999683E-2</v>
      </c>
      <c r="BX225" s="43">
        <f t="shared" ca="1" si="445"/>
        <v>0</v>
      </c>
      <c r="BY225" s="25">
        <f t="shared" si="341"/>
        <v>984.93080000000009</v>
      </c>
      <c r="BZ225" s="50">
        <f>IF($B224&gt;=BY224,MIN(1,1/$CA$15+BZ224),0)</f>
        <v>0</v>
      </c>
      <c r="CA225" s="23">
        <f t="shared" si="389"/>
        <v>9.4812815491129854E-3</v>
      </c>
      <c r="CB225" s="27">
        <f t="shared" si="390"/>
        <v>4.6389998759955748</v>
      </c>
      <c r="CC225" s="27">
        <f t="shared" ca="1" si="446"/>
        <v>-4.2105840145262419E-2</v>
      </c>
      <c r="CD225" s="43">
        <f t="shared" ca="1" si="447"/>
        <v>0</v>
      </c>
      <c r="CE225" s="25">
        <f t="shared" si="342"/>
        <v>1006.5431120000001</v>
      </c>
      <c r="CF225" s="34">
        <f>IF($B224&gt;=CE224,MIN(1,1/$CA$15+CF224),0)</f>
        <v>0</v>
      </c>
      <c r="CG225" s="23">
        <f t="shared" si="391"/>
        <v>9.4812815491129854E-3</v>
      </c>
      <c r="CH225" s="27">
        <f t="shared" si="392"/>
        <v>5.6196678054955704</v>
      </c>
      <c r="CI225" s="27">
        <f t="shared" ca="1" si="448"/>
        <v>-8.4920461437662409E-2</v>
      </c>
      <c r="CJ225" s="43">
        <f t="shared" ca="1" si="449"/>
        <v>0</v>
      </c>
      <c r="CK225" s="25">
        <f t="shared" si="343"/>
        <v>930.67052399999989</v>
      </c>
      <c r="CL225" s="34">
        <f>IF($B224&gt;=CK224,MIN(1,1/$CA$15+CL224),0)</f>
        <v>1</v>
      </c>
      <c r="CM225" s="23">
        <f t="shared" si="393"/>
        <v>0.18832438693839837</v>
      </c>
      <c r="CN225" s="27">
        <f t="shared" si="394"/>
        <v>12.769208164866942</v>
      </c>
      <c r="CO225" s="27">
        <f t="shared" ca="1" si="450"/>
        <v>0</v>
      </c>
      <c r="CP225" s="43">
        <f t="shared" ca="1" si="451"/>
        <v>0</v>
      </c>
      <c r="CQ225" s="25">
        <f t="shared" si="344"/>
        <v>750.56727150000006</v>
      </c>
      <c r="CR225" s="34">
        <f>IF($B224&gt;=CQ224,MIN(1,1/$CA$15+CR224),0)</f>
        <v>1</v>
      </c>
      <c r="CS225" s="23">
        <f t="shared" si="395"/>
        <v>0.18832438693839837</v>
      </c>
      <c r="CT225" s="27">
        <f t="shared" si="396"/>
        <v>13.311267909543457</v>
      </c>
      <c r="CU225" s="27">
        <f t="shared" ca="1" si="452"/>
        <v>0</v>
      </c>
      <c r="CV225" s="43">
        <f t="shared" ca="1" si="453"/>
        <v>0</v>
      </c>
      <c r="CW225" s="25">
        <f t="shared" si="345"/>
        <v>930.67052399999989</v>
      </c>
      <c r="CX225" s="34">
        <f t="shared" si="397"/>
        <v>0.5</v>
      </c>
      <c r="CY225" s="23">
        <f t="shared" si="398"/>
        <v>9.8902834243755677E-2</v>
      </c>
      <c r="CZ225" s="27">
        <f t="shared" si="399"/>
        <v>8.3539181698359251</v>
      </c>
      <c r="DA225" s="27">
        <f t="shared" ca="1" si="454"/>
        <v>-5.9261356818333111E-3</v>
      </c>
      <c r="DB225" s="43">
        <f t="shared" ca="1" si="455"/>
        <v>0</v>
      </c>
      <c r="DC225" s="25">
        <f t="shared" si="346"/>
        <v>930.67052399999989</v>
      </c>
      <c r="DD225" s="34">
        <f t="shared" si="347"/>
        <v>0.54166666666666663</v>
      </c>
      <c r="DE225" s="23">
        <f t="shared" si="400"/>
        <v>0.10387069828234695</v>
      </c>
      <c r="DF225" s="27">
        <f t="shared" si="401"/>
        <v>9.8734049020231005</v>
      </c>
      <c r="DG225" s="27">
        <f t="shared" ca="1" si="419"/>
        <v>-1.489592122278971E-2</v>
      </c>
      <c r="DH225" s="43">
        <f t="shared" ca="1" si="420"/>
        <v>0</v>
      </c>
      <c r="DI225" s="25">
        <f t="shared" si="348"/>
        <v>984.93080000000009</v>
      </c>
      <c r="DJ225" s="26">
        <f>IF(DJ224=0,IF($B224&gt;=$DK$14*DI224,1,0),IF($B224&lt;DI224*$DK$16,0,1))</f>
        <v>0</v>
      </c>
      <c r="DK225" s="23">
        <f t="shared" si="402"/>
        <v>9.4812815491129854E-3</v>
      </c>
      <c r="DL225" s="27">
        <f t="shared" si="403"/>
        <v>9.4178460458720252</v>
      </c>
      <c r="DM225" s="27">
        <f t="shared" ca="1" si="456"/>
        <v>0</v>
      </c>
      <c r="DN225" s="43">
        <f t="shared" ca="1" si="457"/>
        <v>0</v>
      </c>
      <c r="DO225" s="25">
        <f t="shared" si="349"/>
        <v>1006.5431120000001</v>
      </c>
      <c r="DP225" s="26">
        <f>IF(DP224=0,IF($B224&gt;=$DK$14*DO224,1,0),IF($B224&lt;DO224*$DK$16,0,1))</f>
        <v>0</v>
      </c>
      <c r="DQ225" s="23">
        <f t="shared" si="404"/>
        <v>9.4812815491129854E-3</v>
      </c>
      <c r="DR225" s="27">
        <f t="shared" si="405"/>
        <v>7.2630306030940019</v>
      </c>
      <c r="DS225" s="27">
        <f t="shared" ca="1" si="458"/>
        <v>-8.4920461437662409E-2</v>
      </c>
      <c r="DT225" s="43">
        <f t="shared" ca="1" si="459"/>
        <v>0</v>
      </c>
      <c r="DU225" s="25">
        <f t="shared" si="350"/>
        <v>930.67052399999989</v>
      </c>
      <c r="DV225" s="26">
        <f>IF(DV224=0,IF($B224&gt;=$DK$14*DU224,1,0),IF($B224&lt;DU224*$DK$16,0,1))</f>
        <v>1</v>
      </c>
      <c r="DW225" s="23">
        <f t="shared" si="406"/>
        <v>0.18832438693839837</v>
      </c>
      <c r="DX225" s="27">
        <f t="shared" si="407"/>
        <v>13.448856976671125</v>
      </c>
      <c r="DY225" s="27">
        <f t="shared" ca="1" si="460"/>
        <v>0</v>
      </c>
      <c r="DZ225" s="43">
        <f t="shared" ca="1" si="461"/>
        <v>0</v>
      </c>
      <c r="EA225" s="25">
        <f t="shared" si="351"/>
        <v>750.56727150000006</v>
      </c>
      <c r="EB225" s="26">
        <f>IF(EB224=0,IF($B224&gt;=$DK$14*EA224,1,0),IF($B224&lt;EA224*$DK$16,0,1))</f>
        <v>1</v>
      </c>
      <c r="EC225" s="23">
        <f t="shared" si="408"/>
        <v>0.18832438693839837</v>
      </c>
      <c r="ED225" s="27">
        <f t="shared" si="409"/>
        <v>14.261111495373278</v>
      </c>
      <c r="EE225" s="27">
        <f t="shared" ca="1" si="462"/>
        <v>0</v>
      </c>
      <c r="EF225" s="43">
        <f t="shared" ca="1" si="463"/>
        <v>0</v>
      </c>
      <c r="EG225" s="25">
        <f t="shared" si="352"/>
        <v>930.67052399999989</v>
      </c>
      <c r="EH225" s="34">
        <f t="shared" si="410"/>
        <v>0.5</v>
      </c>
      <c r="EI225" s="23">
        <f t="shared" si="411"/>
        <v>9.8902834243755677E-2</v>
      </c>
      <c r="EJ225" s="27">
        <f t="shared" si="412"/>
        <v>10.909481191542254</v>
      </c>
      <c r="EK225" s="27">
        <f t="shared" ca="1" si="464"/>
        <v>-5.9261356818335331E-3</v>
      </c>
      <c r="EL225" s="43">
        <f t="shared" ca="1" si="465"/>
        <v>0</v>
      </c>
      <c r="EM225" s="47"/>
      <c r="EN225" s="47"/>
      <c r="EO225" s="47"/>
      <c r="EP225" s="47"/>
      <c r="EQ225" s="47"/>
      <c r="ER225" s="47"/>
      <c r="ES225" s="47"/>
      <c r="ET225" s="47"/>
      <c r="EU225" s="47"/>
      <c r="EV225" s="47"/>
      <c r="EW225" s="47"/>
      <c r="EX225" s="47"/>
      <c r="EY225" s="47"/>
      <c r="EZ225" s="47"/>
      <c r="FA225" s="25">
        <f t="shared" si="353"/>
        <v>930.67052399999989</v>
      </c>
      <c r="FB225" s="26">
        <f t="shared" si="413"/>
        <v>1</v>
      </c>
      <c r="FC225" s="23">
        <f t="shared" si="414"/>
        <v>0.18832438693839837</v>
      </c>
      <c r="FD225" s="27">
        <f t="shared" si="415"/>
        <v>11.184126514086456</v>
      </c>
      <c r="FE225" s="27">
        <f t="shared" ca="1" si="466"/>
        <v>0</v>
      </c>
      <c r="FF225" s="43">
        <f t="shared" ca="1" si="467"/>
        <v>0</v>
      </c>
      <c r="FG225" s="25">
        <f t="shared" si="354"/>
        <v>930.67052399999989</v>
      </c>
      <c r="FH225" s="26">
        <f t="shared" si="416"/>
        <v>1</v>
      </c>
      <c r="FI225" s="23">
        <f t="shared" si="417"/>
        <v>0.18832438693839837</v>
      </c>
      <c r="FJ225" s="27">
        <f t="shared" si="418"/>
        <v>12.260078554664041</v>
      </c>
      <c r="FK225" s="27">
        <f t="shared" ca="1" si="468"/>
        <v>0</v>
      </c>
      <c r="FL225" s="43">
        <f t="shared" ca="1" si="469"/>
        <v>0</v>
      </c>
      <c r="FM225" s="47"/>
      <c r="FN225" s="47"/>
    </row>
    <row r="226" spans="1:170" x14ac:dyDescent="0.2">
      <c r="A226" s="30">
        <v>31532</v>
      </c>
      <c r="B226" s="34">
        <v>1051.3723</v>
      </c>
      <c r="C226" s="23">
        <v>9.0143706965721826E-3</v>
      </c>
      <c r="D226" s="24">
        <f t="shared" si="421"/>
        <v>-1.7126769531600528E-2</v>
      </c>
      <c r="E226" s="25" t="e">
        <f>#N/A</f>
        <v>#N/A</v>
      </c>
      <c r="F226" s="26">
        <v>1</v>
      </c>
      <c r="G226" s="23">
        <f t="shared" si="355"/>
        <v>-1.7126769531600528E-2</v>
      </c>
      <c r="H226" s="27">
        <f t="shared" si="356"/>
        <v>11.949571570317836</v>
      </c>
      <c r="I226" s="27">
        <f t="shared" ca="1" si="422"/>
        <v>-1.7126769531600528E-2</v>
      </c>
      <c r="J226" s="43">
        <f t="shared" ca="1" si="423"/>
        <v>0</v>
      </c>
      <c r="K226" s="25" t="e">
        <f>#N/A</f>
        <v>#N/A</v>
      </c>
      <c r="L226" s="26">
        <v>0</v>
      </c>
      <c r="M226" s="23">
        <f t="shared" si="357"/>
        <v>9.0143706965721826E-3</v>
      </c>
      <c r="N226" s="27">
        <f t="shared" si="358"/>
        <v>3.5030749372382282</v>
      </c>
      <c r="O226" s="27">
        <f t="shared" ca="1" si="424"/>
        <v>0</v>
      </c>
      <c r="P226" s="43">
        <f t="shared" ca="1" si="425"/>
        <v>0</v>
      </c>
      <c r="Q226" s="25">
        <f t="shared" si="331"/>
        <v>969.19056400000011</v>
      </c>
      <c r="R226" s="26">
        <f t="shared" si="359"/>
        <v>1</v>
      </c>
      <c r="S226" s="23">
        <f t="shared" si="360"/>
        <v>-1.7126769531600528E-2</v>
      </c>
      <c r="T226" s="27">
        <f t="shared" si="361"/>
        <v>13.946506620183079</v>
      </c>
      <c r="U226" s="27">
        <f t="shared" ca="1" si="426"/>
        <v>-1.7126769531600528E-2</v>
      </c>
      <c r="V226" s="43">
        <f t="shared" ca="1" si="427"/>
        <v>0</v>
      </c>
      <c r="W226" s="25">
        <f t="shared" si="332"/>
        <v>1060.5324900000001</v>
      </c>
      <c r="X226" s="26">
        <f t="shared" si="362"/>
        <v>1</v>
      </c>
      <c r="Y226" s="23">
        <f t="shared" si="363"/>
        <v>-1.7126769531600528E-2</v>
      </c>
      <c r="Z226" s="27">
        <f t="shared" si="364"/>
        <v>7.222593628578525</v>
      </c>
      <c r="AA226" s="27">
        <f t="shared" ca="1" si="428"/>
        <v>-1.7126769531600528E-2</v>
      </c>
      <c r="AB226" s="43">
        <f t="shared" ca="1" si="429"/>
        <v>0</v>
      </c>
      <c r="AC226" s="25">
        <f t="shared" si="333"/>
        <v>1005.1053520000002</v>
      </c>
      <c r="AD226" s="26">
        <f t="shared" si="365"/>
        <v>1</v>
      </c>
      <c r="AE226" s="23">
        <f t="shared" si="366"/>
        <v>-1.7126769531600528E-2</v>
      </c>
      <c r="AF226" s="27">
        <f t="shared" si="367"/>
        <v>6.4112314475412564</v>
      </c>
      <c r="AG226" s="27">
        <f t="shared" ca="1" si="430"/>
        <v>-0.10059281779770302</v>
      </c>
      <c r="AH226" s="43">
        <f t="shared" ca="1" si="431"/>
        <v>0</v>
      </c>
      <c r="AI226" s="25">
        <f t="shared" si="334"/>
        <v>969.19056400000011</v>
      </c>
      <c r="AJ226" s="26">
        <f t="shared" si="368"/>
        <v>1</v>
      </c>
      <c r="AK226" s="23">
        <f t="shared" si="369"/>
        <v>-1.7126769531600528E-2</v>
      </c>
      <c r="AL226" s="27">
        <f t="shared" si="370"/>
        <v>13.946506620183079</v>
      </c>
      <c r="AM226" s="27">
        <f t="shared" ca="1" si="432"/>
        <v>-1.7126769531600528E-2</v>
      </c>
      <c r="AN226" s="43">
        <f t="shared" ca="1" si="433"/>
        <v>0</v>
      </c>
      <c r="AO226" s="25">
        <f t="shared" si="335"/>
        <v>969.19056400000011</v>
      </c>
      <c r="AP226" s="34">
        <f t="shared" si="371"/>
        <v>1</v>
      </c>
      <c r="AQ226" s="23">
        <f t="shared" si="372"/>
        <v>-1.7126769531600528E-2</v>
      </c>
      <c r="AR226" s="27">
        <f t="shared" si="373"/>
        <v>8.7996085037088356</v>
      </c>
      <c r="AS226" s="27">
        <f t="shared" ca="1" si="434"/>
        <v>-3.0066246634708471E-2</v>
      </c>
      <c r="AT226" s="43">
        <f t="shared" ca="1" si="435"/>
        <v>0</v>
      </c>
      <c r="AU226" s="25">
        <f t="shared" si="336"/>
        <v>1005.1053520000002</v>
      </c>
      <c r="AV226" s="26">
        <f t="shared" si="374"/>
        <v>0</v>
      </c>
      <c r="AW226" s="23">
        <f t="shared" si="375"/>
        <v>9.0143706965721826E-3</v>
      </c>
      <c r="AX226" s="27">
        <f t="shared" si="376"/>
        <v>7.2413348163486111</v>
      </c>
      <c r="AY226" s="27">
        <f t="shared" ca="1" si="436"/>
        <v>-0.13382886755254952</v>
      </c>
      <c r="AZ226" s="43">
        <f t="shared" ca="1" si="437"/>
        <v>0</v>
      </c>
      <c r="BA226" s="25">
        <f t="shared" si="337"/>
        <v>1005.1053520000002</v>
      </c>
      <c r="BB226" s="26">
        <f t="shared" si="377"/>
        <v>1</v>
      </c>
      <c r="BC226" s="23">
        <f t="shared" si="378"/>
        <v>-1.7126769531600528E-2</v>
      </c>
      <c r="BD226" s="27">
        <f t="shared" si="379"/>
        <v>13.686214879479577</v>
      </c>
      <c r="BE226" s="27">
        <f t="shared" ca="1" si="438"/>
        <v>-1.7126769531600528E-2</v>
      </c>
      <c r="BF226" s="43">
        <f t="shared" ca="1" si="439"/>
        <v>0</v>
      </c>
      <c r="BG226" s="25">
        <f t="shared" si="338"/>
        <v>969.19056400000011</v>
      </c>
      <c r="BH226" s="26">
        <f t="shared" si="380"/>
        <v>1</v>
      </c>
      <c r="BI226" s="23">
        <f t="shared" si="381"/>
        <v>-1.7126769531600528E-2</v>
      </c>
      <c r="BJ226" s="27">
        <f t="shared" si="382"/>
        <v>15.279143973129818</v>
      </c>
      <c r="BK226" s="27">
        <f t="shared" ca="1" si="440"/>
        <v>-1.7126769531600528E-2</v>
      </c>
      <c r="BL226" s="43">
        <f t="shared" ca="1" si="441"/>
        <v>0</v>
      </c>
      <c r="BM226" s="25">
        <f t="shared" si="339"/>
        <v>1014.0146433333334</v>
      </c>
      <c r="BN226" s="26">
        <f t="shared" si="383"/>
        <v>1</v>
      </c>
      <c r="BO226" s="23">
        <f t="shared" si="384"/>
        <v>-1.7126769531600528E-2</v>
      </c>
      <c r="BP226" s="27">
        <f t="shared" si="385"/>
        <v>15.800273381164565</v>
      </c>
      <c r="BQ226" s="27">
        <f t="shared" ca="1" si="442"/>
        <v>-1.7126769531600528E-2</v>
      </c>
      <c r="BR226" s="43">
        <f t="shared" ca="1" si="443"/>
        <v>0</v>
      </c>
      <c r="BS226" s="25">
        <f t="shared" si="340"/>
        <v>969.19056400000011</v>
      </c>
      <c r="BT226" s="34">
        <f t="shared" si="386"/>
        <v>0.75</v>
      </c>
      <c r="BU226" s="23">
        <f t="shared" si="387"/>
        <v>-1.059148447455735E-2</v>
      </c>
      <c r="BV226" s="27">
        <f t="shared" si="388"/>
        <v>12.560847026439509</v>
      </c>
      <c r="BW226" s="27">
        <f t="shared" ca="1" si="444"/>
        <v>-3.7805117279357536E-2</v>
      </c>
      <c r="BX226" s="43">
        <f t="shared" ca="1" si="445"/>
        <v>0</v>
      </c>
      <c r="BY226" s="25">
        <f t="shared" si="341"/>
        <v>1060.5324900000001</v>
      </c>
      <c r="BZ226" s="50">
        <f>IF($B225&gt;=BY225,MIN(1,1/$CA$15+BZ225),0)</f>
        <v>0.5</v>
      </c>
      <c r="CA226" s="23">
        <f t="shared" si="389"/>
        <v>9.0143706965721826E-3</v>
      </c>
      <c r="CB226" s="27">
        <f t="shared" si="390"/>
        <v>4.6808175405391514</v>
      </c>
      <c r="CC226" s="27">
        <f t="shared" ca="1" si="446"/>
        <v>-3.3471027100250295E-2</v>
      </c>
      <c r="CD226" s="43">
        <f t="shared" ca="1" si="447"/>
        <v>0</v>
      </c>
      <c r="CE226" s="25">
        <f t="shared" si="342"/>
        <v>1005.1053520000002</v>
      </c>
      <c r="CF226" s="34">
        <f>IF($B225&gt;=CE225,MIN(1,1/$CA$15+CF225),0)</f>
        <v>0.5</v>
      </c>
      <c r="CG226" s="23">
        <f t="shared" si="391"/>
        <v>9.0143706965721826E-3</v>
      </c>
      <c r="CH226" s="27">
        <f t="shared" si="392"/>
        <v>5.6703255742858998</v>
      </c>
      <c r="CI226" s="27">
        <f t="shared" ca="1" si="448"/>
        <v>-7.6671595260213388E-2</v>
      </c>
      <c r="CJ226" s="43">
        <f t="shared" ca="1" si="449"/>
        <v>0</v>
      </c>
      <c r="CK226" s="25">
        <f t="shared" si="343"/>
        <v>969.19056400000011</v>
      </c>
      <c r="CL226" s="34">
        <f>IF($B225&gt;=CK225,MIN(1,1/$CA$15+CL225),0)</f>
        <v>1</v>
      </c>
      <c r="CM226" s="23">
        <f t="shared" si="393"/>
        <v>-1.7126769531600528E-2</v>
      </c>
      <c r="CN226" s="27">
        <f t="shared" si="394"/>
        <v>12.550512879526234</v>
      </c>
      <c r="CO226" s="27">
        <f t="shared" ca="1" si="450"/>
        <v>-1.7126769531600528E-2</v>
      </c>
      <c r="CP226" s="43">
        <f t="shared" ca="1" si="451"/>
        <v>0</v>
      </c>
      <c r="CQ226" s="25">
        <f t="shared" si="344"/>
        <v>780.73076949999995</v>
      </c>
      <c r="CR226" s="34">
        <f>IF($B225&gt;=CQ225,MIN(1,1/$CA$15+CR225),0)</f>
        <v>1</v>
      </c>
      <c r="CS226" s="23">
        <f t="shared" si="395"/>
        <v>-1.7126769531600528E-2</v>
      </c>
      <c r="CT226" s="27">
        <f t="shared" si="396"/>
        <v>13.083288891883315</v>
      </c>
      <c r="CU226" s="27">
        <f t="shared" ca="1" si="452"/>
        <v>-1.7126769531600528E-2</v>
      </c>
      <c r="CV226" s="43">
        <f t="shared" ca="1" si="453"/>
        <v>0</v>
      </c>
      <c r="CW226" s="25">
        <f t="shared" si="345"/>
        <v>969.19056400000011</v>
      </c>
      <c r="CX226" s="34">
        <f t="shared" si="397"/>
        <v>0.5</v>
      </c>
      <c r="CY226" s="23">
        <f t="shared" si="398"/>
        <v>-4.0561994175141725E-3</v>
      </c>
      <c r="CZ226" s="27">
        <f t="shared" si="399"/>
        <v>8.3200330118214758</v>
      </c>
      <c r="DA226" s="27">
        <f t="shared" ca="1" si="454"/>
        <v>-9.958297511246661E-3</v>
      </c>
      <c r="DB226" s="43">
        <f t="shared" ca="1" si="455"/>
        <v>0</v>
      </c>
      <c r="DC226" s="25">
        <f t="shared" si="346"/>
        <v>969.19056400000011</v>
      </c>
      <c r="DD226" s="34">
        <f t="shared" si="347"/>
        <v>0.875</v>
      </c>
      <c r="DE226" s="23">
        <f t="shared" si="400"/>
        <v>-1.059148447455735E-2</v>
      </c>
      <c r="DF226" s="27">
        <f t="shared" si="401"/>
        <v>9.7688308872923049</v>
      </c>
      <c r="DG226" s="27">
        <f t="shared" ca="1" si="419"/>
        <v>-2.5329635778981618E-2</v>
      </c>
      <c r="DH226" s="43">
        <f t="shared" ca="1" si="420"/>
        <v>0</v>
      </c>
      <c r="DI226" s="25">
        <f t="shared" si="348"/>
        <v>1060.5324900000001</v>
      </c>
      <c r="DJ226" s="26">
        <f>IF(DJ225=0,IF($B225&gt;=$DK$14*DI225,1,0),IF($B225&lt;DI225*$DK$16,0,1))</f>
        <v>1</v>
      </c>
      <c r="DK226" s="23">
        <f t="shared" si="402"/>
        <v>-1.7126769531600528E-2</v>
      </c>
      <c r="DL226" s="27">
        <f t="shared" si="403"/>
        <v>9.2565487671602789</v>
      </c>
      <c r="DM226" s="27">
        <f t="shared" ca="1" si="456"/>
        <v>-1.7126769531600639E-2</v>
      </c>
      <c r="DN226" s="43">
        <f t="shared" ca="1" si="457"/>
        <v>0</v>
      </c>
      <c r="DO226" s="25">
        <f t="shared" si="349"/>
        <v>1005.1053520000002</v>
      </c>
      <c r="DP226" s="26">
        <f>IF(DP225=0,IF($B225&gt;=$DK$14*DO225,1,0),IF($B225&lt;DO225*$DK$16,0,1))</f>
        <v>1</v>
      </c>
      <c r="DQ226" s="23">
        <f t="shared" si="404"/>
        <v>-1.7126769531600528E-2</v>
      </c>
      <c r="DR226" s="27">
        <f t="shared" si="405"/>
        <v>7.1386383518538494</v>
      </c>
      <c r="DS226" s="27">
        <f t="shared" ca="1" si="458"/>
        <v>-0.1005928177977029</v>
      </c>
      <c r="DT226" s="43">
        <f t="shared" ca="1" si="459"/>
        <v>0</v>
      </c>
      <c r="DU226" s="25">
        <f t="shared" si="350"/>
        <v>969.19056400000011</v>
      </c>
      <c r="DV226" s="26">
        <f>IF(DV225=0,IF($B225&gt;=$DK$14*DU225,1,0),IF($B225&lt;DU225*$DK$16,0,1))</f>
        <v>1</v>
      </c>
      <c r="DW226" s="23">
        <f t="shared" si="406"/>
        <v>-1.7126769531600528E-2</v>
      </c>
      <c r="DX226" s="27">
        <f t="shared" si="407"/>
        <v>13.218521502768221</v>
      </c>
      <c r="DY226" s="27">
        <f t="shared" ca="1" si="460"/>
        <v>-1.7126769531600528E-2</v>
      </c>
      <c r="DZ226" s="43">
        <f t="shared" ca="1" si="461"/>
        <v>0</v>
      </c>
      <c r="EA226" s="25">
        <f t="shared" si="351"/>
        <v>780.73076949999995</v>
      </c>
      <c r="EB226" s="26">
        <f>IF(EB225=0,IF($B225&gt;=$DK$14*EA225,1,0),IF($B225&lt;EA225*$DK$16,0,1))</f>
        <v>1</v>
      </c>
      <c r="EC226" s="23">
        <f t="shared" si="408"/>
        <v>-1.7126769531600528E-2</v>
      </c>
      <c r="ED226" s="27">
        <f t="shared" si="409"/>
        <v>14.016864725527562</v>
      </c>
      <c r="EE226" s="27">
        <f t="shared" ca="1" si="462"/>
        <v>-1.7126769531600528E-2</v>
      </c>
      <c r="EF226" s="43">
        <f t="shared" ca="1" si="463"/>
        <v>0</v>
      </c>
      <c r="EG226" s="25">
        <f t="shared" si="352"/>
        <v>969.19056400000011</v>
      </c>
      <c r="EH226" s="34">
        <f t="shared" si="410"/>
        <v>1</v>
      </c>
      <c r="EI226" s="23">
        <f t="shared" si="411"/>
        <v>-1.7126769531600528E-2</v>
      </c>
      <c r="EJ226" s="27">
        <f t="shared" si="412"/>
        <v>10.722637021465379</v>
      </c>
      <c r="EK226" s="27">
        <f t="shared" ca="1" si="464"/>
        <v>-2.2951409653398147E-2</v>
      </c>
      <c r="EL226" s="43">
        <f t="shared" ca="1" si="465"/>
        <v>0</v>
      </c>
      <c r="EM226" s="47"/>
      <c r="EN226" s="47"/>
      <c r="EO226" s="47"/>
      <c r="EP226" s="47"/>
      <c r="EQ226" s="47"/>
      <c r="ER226" s="47"/>
      <c r="ES226" s="47"/>
      <c r="ET226" s="47"/>
      <c r="EU226" s="47"/>
      <c r="EV226" s="47"/>
      <c r="EW226" s="47"/>
      <c r="EX226" s="47"/>
      <c r="EY226" s="47"/>
      <c r="EZ226" s="47"/>
      <c r="FA226" s="25">
        <f t="shared" si="353"/>
        <v>969.19056400000011</v>
      </c>
      <c r="FB226" s="26">
        <f t="shared" si="413"/>
        <v>1</v>
      </c>
      <c r="FC226" s="23">
        <f t="shared" si="414"/>
        <v>-1.7126769531600528E-2</v>
      </c>
      <c r="FD226" s="27">
        <f t="shared" si="415"/>
        <v>10.992578556867434</v>
      </c>
      <c r="FE226" s="27">
        <f t="shared" ca="1" si="466"/>
        <v>-1.7126769531600639E-2</v>
      </c>
      <c r="FF226" s="43">
        <f t="shared" ca="1" si="467"/>
        <v>0</v>
      </c>
      <c r="FG226" s="25">
        <f t="shared" si="354"/>
        <v>969.19056400000011</v>
      </c>
      <c r="FH226" s="26">
        <f t="shared" si="416"/>
        <v>1</v>
      </c>
      <c r="FI226" s="23">
        <f t="shared" si="417"/>
        <v>-1.7126769531600528E-2</v>
      </c>
      <c r="FJ226" s="27">
        <f t="shared" si="418"/>
        <v>12.050103014818992</v>
      </c>
      <c r="FK226" s="27">
        <f t="shared" ca="1" si="468"/>
        <v>-1.7126769531600528E-2</v>
      </c>
      <c r="FL226" s="43">
        <f t="shared" ca="1" si="469"/>
        <v>0</v>
      </c>
      <c r="FM226" s="47"/>
      <c r="FN226" s="47"/>
    </row>
    <row r="227" spans="1:170" x14ac:dyDescent="0.2">
      <c r="A227" s="30">
        <v>31563</v>
      </c>
      <c r="B227" s="34">
        <v>1202.7711099999999</v>
      </c>
      <c r="C227" s="23">
        <v>8.7042964890171604E-3</v>
      </c>
      <c r="D227" s="24">
        <f t="shared" si="421"/>
        <v>0.14400114022406707</v>
      </c>
      <c r="E227" s="25" t="e">
        <f>#N/A</f>
        <v>#N/A</v>
      </c>
      <c r="F227" s="26">
        <v>1</v>
      </c>
      <c r="G227" s="23">
        <f t="shared" si="355"/>
        <v>0.14400114022406707</v>
      </c>
      <c r="H227" s="27">
        <f t="shared" si="356"/>
        <v>13.6703235016327</v>
      </c>
      <c r="I227" s="27">
        <f t="shared" ca="1" si="422"/>
        <v>0</v>
      </c>
      <c r="J227" s="43">
        <f t="shared" ca="1" si="423"/>
        <v>0</v>
      </c>
      <c r="K227" s="25" t="e">
        <f>#N/A</f>
        <v>#N/A</v>
      </c>
      <c r="L227" s="26">
        <v>0</v>
      </c>
      <c r="M227" s="23">
        <f t="shared" si="357"/>
        <v>8.7042964890171604E-3</v>
      </c>
      <c r="N227" s="27">
        <f t="shared" si="358"/>
        <v>3.5335667401151949</v>
      </c>
      <c r="O227" s="27">
        <f t="shared" ca="1" si="424"/>
        <v>0</v>
      </c>
      <c r="P227" s="43">
        <f t="shared" ca="1" si="425"/>
        <v>0</v>
      </c>
      <c r="Q227" s="25">
        <f t="shared" si="331"/>
        <v>1013.2299509999999</v>
      </c>
      <c r="R227" s="26">
        <f t="shared" si="359"/>
        <v>1</v>
      </c>
      <c r="S227" s="23">
        <f t="shared" si="360"/>
        <v>0.14400114022406707</v>
      </c>
      <c r="T227" s="27">
        <f t="shared" si="361"/>
        <v>15.954819475631943</v>
      </c>
      <c r="U227" s="27">
        <f t="shared" ca="1" si="426"/>
        <v>0</v>
      </c>
      <c r="V227" s="43">
        <f t="shared" ca="1" si="427"/>
        <v>0</v>
      </c>
      <c r="W227" s="25">
        <f t="shared" si="332"/>
        <v>1127.0717049999998</v>
      </c>
      <c r="X227" s="26">
        <f t="shared" si="362"/>
        <v>0</v>
      </c>
      <c r="Y227" s="23">
        <f t="shared" si="363"/>
        <v>8.7042964890171604E-3</v>
      </c>
      <c r="Z227" s="27">
        <f t="shared" si="364"/>
        <v>7.2854612249413586</v>
      </c>
      <c r="AA227" s="27">
        <f t="shared" ca="1" si="428"/>
        <v>-8.5715495224855109E-3</v>
      </c>
      <c r="AB227" s="43">
        <f t="shared" ca="1" si="429"/>
        <v>0</v>
      </c>
      <c r="AC227" s="25">
        <f t="shared" si="333"/>
        <v>1034.911018</v>
      </c>
      <c r="AD227" s="26">
        <f t="shared" si="365"/>
        <v>1</v>
      </c>
      <c r="AE227" s="23">
        <f t="shared" si="366"/>
        <v>0.14400114022406707</v>
      </c>
      <c r="AF227" s="27">
        <f t="shared" si="367"/>
        <v>7.3344560862275934</v>
      </c>
      <c r="AG227" s="27">
        <f t="shared" ca="1" si="430"/>
        <v>0</v>
      </c>
      <c r="AH227" s="43">
        <f t="shared" ca="1" si="431"/>
        <v>0</v>
      </c>
      <c r="AI227" s="25">
        <f t="shared" si="334"/>
        <v>1013.2299509999999</v>
      </c>
      <c r="AJ227" s="26">
        <f t="shared" si="368"/>
        <v>1</v>
      </c>
      <c r="AK227" s="23">
        <f t="shared" si="369"/>
        <v>0.14400114022406707</v>
      </c>
      <c r="AL227" s="27">
        <f t="shared" si="370"/>
        <v>15.954819475631943</v>
      </c>
      <c r="AM227" s="27">
        <f t="shared" ca="1" si="432"/>
        <v>0</v>
      </c>
      <c r="AN227" s="43">
        <f t="shared" ca="1" si="433"/>
        <v>0</v>
      </c>
      <c r="AO227" s="25">
        <f t="shared" si="335"/>
        <v>1013.2299509999999</v>
      </c>
      <c r="AP227" s="34">
        <f t="shared" si="371"/>
        <v>0.66666666666666663</v>
      </c>
      <c r="AQ227" s="23">
        <f t="shared" si="372"/>
        <v>9.8902192312383772E-2</v>
      </c>
      <c r="AR227" s="27">
        <f t="shared" si="373"/>
        <v>9.6699090762163351</v>
      </c>
      <c r="AS227" s="27">
        <f t="shared" ca="1" si="434"/>
        <v>0</v>
      </c>
      <c r="AT227" s="43">
        <f t="shared" ca="1" si="435"/>
        <v>0</v>
      </c>
      <c r="AU227" s="25">
        <f t="shared" si="336"/>
        <v>1034.911018</v>
      </c>
      <c r="AV227" s="26">
        <f t="shared" si="374"/>
        <v>1</v>
      </c>
      <c r="AW227" s="23">
        <f t="shared" si="375"/>
        <v>0.14400114022406707</v>
      </c>
      <c r="AX227" s="27">
        <f t="shared" si="376"/>
        <v>8.2840952866470463</v>
      </c>
      <c r="AY227" s="27">
        <f t="shared" ca="1" si="436"/>
        <v>-9.0992368509452692E-3</v>
      </c>
      <c r="AZ227" s="43">
        <f t="shared" ca="1" si="437"/>
        <v>0</v>
      </c>
      <c r="BA227" s="25">
        <f t="shared" si="337"/>
        <v>1034.911018</v>
      </c>
      <c r="BB227" s="26">
        <f t="shared" si="377"/>
        <v>1</v>
      </c>
      <c r="BC227" s="23">
        <f t="shared" si="378"/>
        <v>0.14400114022406707</v>
      </c>
      <c r="BD227" s="27">
        <f t="shared" si="379"/>
        <v>15.657045427476229</v>
      </c>
      <c r="BE227" s="27">
        <f t="shared" ca="1" si="438"/>
        <v>0</v>
      </c>
      <c r="BF227" s="43">
        <f t="shared" ca="1" si="439"/>
        <v>0</v>
      </c>
      <c r="BG227" s="25">
        <f t="shared" si="338"/>
        <v>1013.2299509999999</v>
      </c>
      <c r="BH227" s="26">
        <f t="shared" si="380"/>
        <v>1</v>
      </c>
      <c r="BI227" s="23">
        <f t="shared" si="381"/>
        <v>0.14400114022406707</v>
      </c>
      <c r="BJ227" s="27">
        <f t="shared" si="382"/>
        <v>17.479358126908195</v>
      </c>
      <c r="BK227" s="27">
        <f t="shared" ca="1" si="440"/>
        <v>0</v>
      </c>
      <c r="BL227" s="43">
        <f t="shared" ca="1" si="441"/>
        <v>0</v>
      </c>
      <c r="BM227" s="25">
        <f t="shared" si="339"/>
        <v>1038.0496450000001</v>
      </c>
      <c r="BN227" s="26">
        <f t="shared" si="383"/>
        <v>1</v>
      </c>
      <c r="BO227" s="23">
        <f t="shared" si="384"/>
        <v>0.14400114022406707</v>
      </c>
      <c r="BP227" s="27">
        <f t="shared" si="385"/>
        <v>18.07553076390424</v>
      </c>
      <c r="BQ227" s="27">
        <f t="shared" ca="1" si="442"/>
        <v>0</v>
      </c>
      <c r="BR227" s="43">
        <f t="shared" ca="1" si="443"/>
        <v>0</v>
      </c>
      <c r="BS227" s="25">
        <f t="shared" si="340"/>
        <v>1013.2299509999999</v>
      </c>
      <c r="BT227" s="34">
        <f t="shared" si="386"/>
        <v>1</v>
      </c>
      <c r="BU227" s="23">
        <f t="shared" si="387"/>
        <v>0.14400114022406707</v>
      </c>
      <c r="BV227" s="27">
        <f t="shared" si="388"/>
        <v>14.36962332042688</v>
      </c>
      <c r="BW227" s="27">
        <f t="shared" ca="1" si="444"/>
        <v>0</v>
      </c>
      <c r="BX227" s="43">
        <f t="shared" ca="1" si="445"/>
        <v>0</v>
      </c>
      <c r="BY227" s="25">
        <f t="shared" si="341"/>
        <v>1127.0717049999998</v>
      </c>
      <c r="BZ227" s="50">
        <f>IF($B226&gt;=BY226,MIN(1,1/$CA$15+BZ226),0)</f>
        <v>0</v>
      </c>
      <c r="CA227" s="23">
        <f t="shared" si="389"/>
        <v>8.7042964890171604E-3</v>
      </c>
      <c r="CB227" s="27">
        <f t="shared" si="390"/>
        <v>4.7215607642229962</v>
      </c>
      <c r="CC227" s="27">
        <f t="shared" ca="1" si="446"/>
        <v>-2.5058072354905647E-2</v>
      </c>
      <c r="CD227" s="43">
        <f t="shared" ca="1" si="447"/>
        <v>0</v>
      </c>
      <c r="CE227" s="25">
        <f t="shared" si="342"/>
        <v>1034.911018</v>
      </c>
      <c r="CF227" s="34">
        <f>IF($B226&gt;=CE226,MIN(1,1/$CA$15+CF226),0)</f>
        <v>1</v>
      </c>
      <c r="CG227" s="23">
        <f t="shared" si="391"/>
        <v>0.14400114022406707</v>
      </c>
      <c r="CH227" s="27">
        <f t="shared" si="392"/>
        <v>6.4868589224247577</v>
      </c>
      <c r="CI227" s="27">
        <f t="shared" ca="1" si="448"/>
        <v>0</v>
      </c>
      <c r="CJ227" s="43">
        <f t="shared" ca="1" si="449"/>
        <v>0</v>
      </c>
      <c r="CK227" s="25">
        <f t="shared" si="343"/>
        <v>1013.2299509999999</v>
      </c>
      <c r="CL227" s="34">
        <f>IF($B226&gt;=CK226,MIN(1,1/$CA$15+CL226),0)</f>
        <v>1</v>
      </c>
      <c r="CM227" s="23">
        <f t="shared" si="393"/>
        <v>0.14400114022406707</v>
      </c>
      <c r="CN227" s="27">
        <f t="shared" si="394"/>
        <v>14.357801044574851</v>
      </c>
      <c r="CO227" s="27">
        <f t="shared" ca="1" si="450"/>
        <v>0</v>
      </c>
      <c r="CP227" s="43">
        <f t="shared" ca="1" si="451"/>
        <v>0</v>
      </c>
      <c r="CQ227" s="25">
        <f t="shared" si="344"/>
        <v>817.15499150000005</v>
      </c>
      <c r="CR227" s="34">
        <f>IF($B226&gt;=CQ226,MIN(1,1/$CA$15+CR226),0)</f>
        <v>1</v>
      </c>
      <c r="CS227" s="23">
        <f t="shared" si="395"/>
        <v>0.14400114022406707</v>
      </c>
      <c r="CT227" s="27">
        <f t="shared" si="396"/>
        <v>14.967297410195384</v>
      </c>
      <c r="CU227" s="27">
        <f t="shared" ca="1" si="452"/>
        <v>0</v>
      </c>
      <c r="CV227" s="43">
        <f t="shared" ca="1" si="453"/>
        <v>0</v>
      </c>
      <c r="CW227" s="25">
        <f t="shared" si="345"/>
        <v>1013.2299509999999</v>
      </c>
      <c r="CX227" s="34">
        <f t="shared" si="397"/>
        <v>0.75</v>
      </c>
      <c r="CY227" s="23">
        <f t="shared" si="398"/>
        <v>0.11017692929030459</v>
      </c>
      <c r="CZ227" s="27">
        <f t="shared" si="399"/>
        <v>9.23670870065793</v>
      </c>
      <c r="DA227" s="27">
        <f t="shared" ca="1" si="454"/>
        <v>0</v>
      </c>
      <c r="DB227" s="43">
        <f t="shared" ca="1" si="455"/>
        <v>0</v>
      </c>
      <c r="DC227" s="25">
        <f t="shared" si="346"/>
        <v>1013.2299509999999</v>
      </c>
      <c r="DD227" s="34">
        <f t="shared" si="347"/>
        <v>0.83333333333333326</v>
      </c>
      <c r="DE227" s="23">
        <f t="shared" si="400"/>
        <v>0.11769342060891848</v>
      </c>
      <c r="DF227" s="27">
        <f t="shared" si="401"/>
        <v>10.918558009767791</v>
      </c>
      <c r="DG227" s="27">
        <f t="shared" ca="1" si="419"/>
        <v>0</v>
      </c>
      <c r="DH227" s="43">
        <f t="shared" ca="1" si="420"/>
        <v>0</v>
      </c>
      <c r="DI227" s="25">
        <f t="shared" si="348"/>
        <v>1127.0717049999998</v>
      </c>
      <c r="DJ227" s="26">
        <f>IF(DJ226=0,IF($B226&gt;=$DK$14*DI226,1,0),IF($B226&lt;DI226*$DK$16,0,1))</f>
        <v>0</v>
      </c>
      <c r="DK227" s="23">
        <f t="shared" si="402"/>
        <v>8.7042964890171604E-3</v>
      </c>
      <c r="DL227" s="27">
        <f t="shared" si="403"/>
        <v>9.337120512094689</v>
      </c>
      <c r="DM227" s="27">
        <f t="shared" ca="1" si="456"/>
        <v>-8.5715495224855109E-3</v>
      </c>
      <c r="DN227" s="43">
        <f t="shared" ca="1" si="457"/>
        <v>0</v>
      </c>
      <c r="DO227" s="25">
        <f t="shared" si="349"/>
        <v>1034.911018</v>
      </c>
      <c r="DP227" s="26">
        <f>IF(DP226=0,IF($B226&gt;=$DK$14*DO226,1,0),IF($B226&lt;DO226*$DK$16,0,1))</f>
        <v>1</v>
      </c>
      <c r="DQ227" s="23">
        <f t="shared" si="404"/>
        <v>0.14400114022406707</v>
      </c>
      <c r="DR227" s="27">
        <f t="shared" si="405"/>
        <v>8.1666104141680584</v>
      </c>
      <c r="DS227" s="27">
        <f t="shared" ca="1" si="458"/>
        <v>0</v>
      </c>
      <c r="DT227" s="43">
        <f t="shared" ca="1" si="459"/>
        <v>0</v>
      </c>
      <c r="DU227" s="25">
        <f t="shared" si="350"/>
        <v>1013.2299509999999</v>
      </c>
      <c r="DV227" s="26">
        <f>IF(DV226=0,IF($B226&gt;=$DK$14*DU226,1,0),IF($B226&lt;DU226*$DK$16,0,1))</f>
        <v>1</v>
      </c>
      <c r="DW227" s="23">
        <f t="shared" si="406"/>
        <v>0.14400114022406707</v>
      </c>
      <c r="DX227" s="27">
        <f t="shared" si="407"/>
        <v>15.122003671243194</v>
      </c>
      <c r="DY227" s="27">
        <f t="shared" ca="1" si="460"/>
        <v>0</v>
      </c>
      <c r="DZ227" s="43">
        <f t="shared" ca="1" si="461"/>
        <v>0</v>
      </c>
      <c r="EA227" s="25">
        <f t="shared" si="351"/>
        <v>817.15499150000005</v>
      </c>
      <c r="EB227" s="26">
        <f>IF(EB226=0,IF($B226&gt;=$DK$14*EA226,1,0),IF($B226&lt;EA226*$DK$16,0,1))</f>
        <v>1</v>
      </c>
      <c r="EC227" s="23">
        <f t="shared" si="408"/>
        <v>0.14400114022406707</v>
      </c>
      <c r="ED227" s="27">
        <f t="shared" si="409"/>
        <v>16.035309228370036</v>
      </c>
      <c r="EE227" s="27">
        <f t="shared" ca="1" si="462"/>
        <v>0</v>
      </c>
      <c r="EF227" s="43">
        <f t="shared" ca="1" si="463"/>
        <v>0</v>
      </c>
      <c r="EG227" s="25">
        <f t="shared" si="352"/>
        <v>1013.2299509999999</v>
      </c>
      <c r="EH227" s="34">
        <f t="shared" si="410"/>
        <v>0.75</v>
      </c>
      <c r="EI227" s="23">
        <f t="shared" si="411"/>
        <v>0.11017692929030459</v>
      </c>
      <c r="EJ227" s="27">
        <f t="shared" si="412"/>
        <v>11.904024242384972</v>
      </c>
      <c r="EK227" s="27">
        <f t="shared" ca="1" si="464"/>
        <v>0</v>
      </c>
      <c r="EL227" s="43">
        <f t="shared" ca="1" si="465"/>
        <v>0</v>
      </c>
      <c r="EM227" s="47"/>
      <c r="EN227" s="47"/>
      <c r="EO227" s="47"/>
      <c r="EP227" s="47"/>
      <c r="EQ227" s="47"/>
      <c r="ER227" s="47"/>
      <c r="ES227" s="47"/>
      <c r="ET227" s="47"/>
      <c r="EU227" s="47"/>
      <c r="EV227" s="47"/>
      <c r="EW227" s="47"/>
      <c r="EX227" s="47"/>
      <c r="EY227" s="47"/>
      <c r="EZ227" s="47"/>
      <c r="FA227" s="25">
        <f t="shared" si="353"/>
        <v>1013.2299509999999</v>
      </c>
      <c r="FB227" s="26">
        <f t="shared" si="413"/>
        <v>1</v>
      </c>
      <c r="FC227" s="23">
        <f t="shared" si="414"/>
        <v>0.14400114022406707</v>
      </c>
      <c r="FD227" s="27">
        <f t="shared" si="415"/>
        <v>12.575522403058974</v>
      </c>
      <c r="FE227" s="27">
        <f t="shared" ca="1" si="466"/>
        <v>0</v>
      </c>
      <c r="FF227" s="43">
        <f t="shared" ca="1" si="467"/>
        <v>0</v>
      </c>
      <c r="FG227" s="25">
        <f t="shared" si="354"/>
        <v>1013.2299509999999</v>
      </c>
      <c r="FH227" s="26">
        <f t="shared" si="416"/>
        <v>1</v>
      </c>
      <c r="FI227" s="23">
        <f t="shared" si="417"/>
        <v>0.14400114022406707</v>
      </c>
      <c r="FJ227" s="27">
        <f t="shared" si="418"/>
        <v>13.785331588770395</v>
      </c>
      <c r="FK227" s="27">
        <f t="shared" ca="1" si="468"/>
        <v>0</v>
      </c>
      <c r="FL227" s="43">
        <f t="shared" ca="1" si="469"/>
        <v>0</v>
      </c>
      <c r="FM227" s="47"/>
      <c r="FN227" s="47"/>
    </row>
    <row r="228" spans="1:170" x14ac:dyDescent="0.2">
      <c r="A228" s="30">
        <v>31593</v>
      </c>
      <c r="B228" s="34">
        <v>1311.10329</v>
      </c>
      <c r="C228" s="23">
        <v>8.5981769172456257E-3</v>
      </c>
      <c r="D228" s="24">
        <f t="shared" si="421"/>
        <v>9.0068824483155563E-2</v>
      </c>
      <c r="E228" s="25" t="e">
        <f>#N/A</f>
        <v>#N/A</v>
      </c>
      <c r="F228" s="26">
        <v>1</v>
      </c>
      <c r="G228" s="23">
        <f t="shared" si="355"/>
        <v>9.0068824483155563E-2</v>
      </c>
      <c r="H228" s="27">
        <f t="shared" si="356"/>
        <v>14.901593469729212</v>
      </c>
      <c r="I228" s="27">
        <f t="shared" ca="1" si="422"/>
        <v>0</v>
      </c>
      <c r="J228" s="43">
        <f t="shared" ca="1" si="423"/>
        <v>0</v>
      </c>
      <c r="K228" s="25" t="e">
        <f>#N/A</f>
        <v>#N/A</v>
      </c>
      <c r="L228" s="26">
        <v>0</v>
      </c>
      <c r="M228" s="23">
        <f t="shared" si="357"/>
        <v>8.5981769172456257E-3</v>
      </c>
      <c r="N228" s="27">
        <f t="shared" si="358"/>
        <v>3.5639489720956004</v>
      </c>
      <c r="O228" s="27">
        <f t="shared" ca="1" si="424"/>
        <v>0</v>
      </c>
      <c r="P228" s="43">
        <f t="shared" ca="1" si="425"/>
        <v>0</v>
      </c>
      <c r="Q228" s="25">
        <f t="shared" si="331"/>
        <v>1045.8504670000002</v>
      </c>
      <c r="R228" s="26">
        <f t="shared" si="359"/>
        <v>1</v>
      </c>
      <c r="S228" s="23">
        <f t="shared" si="360"/>
        <v>9.0068824483155563E-2</v>
      </c>
      <c r="T228" s="27">
        <f t="shared" si="361"/>
        <v>17.391851310643069</v>
      </c>
      <c r="U228" s="27">
        <f t="shared" ca="1" si="426"/>
        <v>0</v>
      </c>
      <c r="V228" s="43">
        <f t="shared" ca="1" si="427"/>
        <v>0</v>
      </c>
      <c r="W228" s="25">
        <f t="shared" si="332"/>
        <v>1256.9371999999998</v>
      </c>
      <c r="X228" s="26">
        <f t="shared" si="362"/>
        <v>1</v>
      </c>
      <c r="Y228" s="23">
        <f t="shared" si="363"/>
        <v>9.0068824483155563E-2</v>
      </c>
      <c r="Z228" s="27">
        <f t="shared" si="364"/>
        <v>7.9416541532894378</v>
      </c>
      <c r="AA228" s="27">
        <f t="shared" ca="1" si="428"/>
        <v>0</v>
      </c>
      <c r="AB228" s="43">
        <f t="shared" ca="1" si="429"/>
        <v>0</v>
      </c>
      <c r="AC228" s="25">
        <f t="shared" si="333"/>
        <v>1107.0216599999999</v>
      </c>
      <c r="AD228" s="26">
        <f t="shared" si="365"/>
        <v>1</v>
      </c>
      <c r="AE228" s="23">
        <f t="shared" si="366"/>
        <v>9.0068824483155563E-2</v>
      </c>
      <c r="AF228" s="27">
        <f t="shared" si="367"/>
        <v>7.9950619241374383</v>
      </c>
      <c r="AG228" s="27">
        <f t="shared" ca="1" si="430"/>
        <v>0</v>
      </c>
      <c r="AH228" s="43">
        <f t="shared" ca="1" si="431"/>
        <v>0</v>
      </c>
      <c r="AI228" s="25">
        <f t="shared" si="334"/>
        <v>1045.8504670000002</v>
      </c>
      <c r="AJ228" s="26">
        <f t="shared" si="368"/>
        <v>1</v>
      </c>
      <c r="AK228" s="23">
        <f t="shared" si="369"/>
        <v>9.0068824483155563E-2</v>
      </c>
      <c r="AL228" s="27">
        <f t="shared" si="370"/>
        <v>17.391851310643069</v>
      </c>
      <c r="AM228" s="27">
        <f t="shared" ca="1" si="432"/>
        <v>0</v>
      </c>
      <c r="AN228" s="43">
        <f t="shared" ca="1" si="433"/>
        <v>0</v>
      </c>
      <c r="AO228" s="25">
        <f t="shared" si="335"/>
        <v>1045.8504670000002</v>
      </c>
      <c r="AP228" s="34">
        <f t="shared" si="371"/>
        <v>1</v>
      </c>
      <c r="AQ228" s="23">
        <f t="shared" si="372"/>
        <v>9.0068824483155563E-2</v>
      </c>
      <c r="AR228" s="27">
        <f t="shared" si="373"/>
        <v>10.540866419570136</v>
      </c>
      <c r="AS228" s="27">
        <f t="shared" ca="1" si="434"/>
        <v>0</v>
      </c>
      <c r="AT228" s="43">
        <f t="shared" ca="1" si="435"/>
        <v>0</v>
      </c>
      <c r="AU228" s="25">
        <f t="shared" si="336"/>
        <v>1107.0216599999999</v>
      </c>
      <c r="AV228" s="26">
        <f t="shared" si="374"/>
        <v>1</v>
      </c>
      <c r="AW228" s="23">
        <f t="shared" si="375"/>
        <v>9.0068824483155563E-2</v>
      </c>
      <c r="AX228" s="27">
        <f t="shared" si="376"/>
        <v>9.0302340110217951</v>
      </c>
      <c r="AY228" s="27">
        <f t="shared" ca="1" si="436"/>
        <v>0</v>
      </c>
      <c r="AZ228" s="43">
        <f t="shared" ca="1" si="437"/>
        <v>0</v>
      </c>
      <c r="BA228" s="25">
        <f t="shared" si="337"/>
        <v>1107.0216599999999</v>
      </c>
      <c r="BB228" s="26">
        <f t="shared" si="377"/>
        <v>1</v>
      </c>
      <c r="BC228" s="23">
        <f t="shared" si="378"/>
        <v>9.0068824483155563E-2</v>
      </c>
      <c r="BD228" s="27">
        <f t="shared" si="379"/>
        <v>17.06725710400838</v>
      </c>
      <c r="BE228" s="27">
        <f t="shared" ca="1" si="438"/>
        <v>0</v>
      </c>
      <c r="BF228" s="43">
        <f t="shared" ca="1" si="439"/>
        <v>0</v>
      </c>
      <c r="BG228" s="25">
        <f t="shared" si="338"/>
        <v>1045.8504670000002</v>
      </c>
      <c r="BH228" s="26">
        <f t="shared" si="380"/>
        <v>1</v>
      </c>
      <c r="BI228" s="23">
        <f t="shared" si="381"/>
        <v>9.0068824483155563E-2</v>
      </c>
      <c r="BJ228" s="27">
        <f t="shared" si="382"/>
        <v>19.05370336611891</v>
      </c>
      <c r="BK228" s="27">
        <f t="shared" ca="1" si="440"/>
        <v>0</v>
      </c>
      <c r="BL228" s="43">
        <f t="shared" ca="1" si="441"/>
        <v>0</v>
      </c>
      <c r="BM228" s="25">
        <f t="shared" si="339"/>
        <v>1080.9430633333334</v>
      </c>
      <c r="BN228" s="26">
        <f t="shared" si="383"/>
        <v>1</v>
      </c>
      <c r="BO228" s="23">
        <f t="shared" si="384"/>
        <v>9.0068824483155563E-2</v>
      </c>
      <c r="BP228" s="27">
        <f t="shared" si="385"/>
        <v>19.703572571718208</v>
      </c>
      <c r="BQ228" s="27">
        <f t="shared" ca="1" si="442"/>
        <v>0</v>
      </c>
      <c r="BR228" s="43">
        <f t="shared" ca="1" si="443"/>
        <v>0</v>
      </c>
      <c r="BS228" s="25">
        <f t="shared" si="340"/>
        <v>1045.8504670000002</v>
      </c>
      <c r="BT228" s="34">
        <f t="shared" si="386"/>
        <v>1</v>
      </c>
      <c r="BU228" s="23">
        <f t="shared" si="387"/>
        <v>9.0068824483155563E-2</v>
      </c>
      <c r="BV228" s="27">
        <f t="shared" si="388"/>
        <v>15.663878401163467</v>
      </c>
      <c r="BW228" s="27">
        <f t="shared" ca="1" si="444"/>
        <v>0</v>
      </c>
      <c r="BX228" s="43">
        <f t="shared" ca="1" si="445"/>
        <v>0</v>
      </c>
      <c r="BY228" s="25">
        <f t="shared" si="341"/>
        <v>1256.9371999999998</v>
      </c>
      <c r="BZ228" s="50">
        <f>IF($B227&gt;=BY227,MIN(1,1/$CA$15+BZ227),0)</f>
        <v>0.5</v>
      </c>
      <c r="CA228" s="23">
        <f t="shared" si="389"/>
        <v>8.5981769172456257E-3</v>
      </c>
      <c r="CB228" s="27">
        <f t="shared" si="390"/>
        <v>4.7621575789993109</v>
      </c>
      <c r="CC228" s="27">
        <f t="shared" ca="1" si="446"/>
        <v>-1.6675349176972665E-2</v>
      </c>
      <c r="CD228" s="43">
        <f t="shared" ca="1" si="447"/>
        <v>0</v>
      </c>
      <c r="CE228" s="25">
        <f t="shared" si="342"/>
        <v>1107.0216599999999</v>
      </c>
      <c r="CF228" s="34">
        <f>IF($B227&gt;=CE227,MIN(1,1/$CA$15+CF227),0)</f>
        <v>1</v>
      </c>
      <c r="CG228" s="23">
        <f t="shared" si="391"/>
        <v>9.0068824483155563E-2</v>
      </c>
      <c r="CH228" s="27">
        <f t="shared" si="392"/>
        <v>7.0711226801556251</v>
      </c>
      <c r="CI228" s="27">
        <f t="shared" ca="1" si="448"/>
        <v>0</v>
      </c>
      <c r="CJ228" s="43">
        <f t="shared" ca="1" si="449"/>
        <v>0</v>
      </c>
      <c r="CK228" s="25">
        <f t="shared" si="343"/>
        <v>1045.8504670000002</v>
      </c>
      <c r="CL228" s="34">
        <f>IF($B227&gt;=CK227,MIN(1,1/$CA$15+CL227),0)</f>
        <v>1</v>
      </c>
      <c r="CM228" s="23">
        <f t="shared" si="393"/>
        <v>9.0068824483155563E-2</v>
      </c>
      <c r="CN228" s="27">
        <f t="shared" si="394"/>
        <v>15.65099130682273</v>
      </c>
      <c r="CO228" s="27">
        <f t="shared" ca="1" si="450"/>
        <v>0</v>
      </c>
      <c r="CP228" s="43">
        <f t="shared" ca="1" si="451"/>
        <v>0</v>
      </c>
      <c r="CQ228" s="25">
        <f t="shared" si="344"/>
        <v>855.39084949999994</v>
      </c>
      <c r="CR228" s="34">
        <f>IF($B227&gt;=CQ227,MIN(1,1/$CA$15+CR227),0)</f>
        <v>1</v>
      </c>
      <c r="CS228" s="23">
        <f t="shared" si="395"/>
        <v>9.0068824483155563E-2</v>
      </c>
      <c r="CT228" s="27">
        <f t="shared" si="396"/>
        <v>16.315384293621459</v>
      </c>
      <c r="CU228" s="27">
        <f t="shared" ca="1" si="452"/>
        <v>0</v>
      </c>
      <c r="CV228" s="43">
        <f t="shared" ca="1" si="453"/>
        <v>0</v>
      </c>
      <c r="CW228" s="25">
        <f t="shared" si="345"/>
        <v>1045.8504670000002</v>
      </c>
      <c r="CX228" s="34">
        <f t="shared" si="397"/>
        <v>0.75</v>
      </c>
      <c r="CY228" s="23">
        <f t="shared" si="398"/>
        <v>6.9701162591678079E-2</v>
      </c>
      <c r="CZ228" s="27">
        <f t="shared" si="399"/>
        <v>9.8805180356144557</v>
      </c>
      <c r="DA228" s="27">
        <f t="shared" ca="1" si="454"/>
        <v>0</v>
      </c>
      <c r="DB228" s="43">
        <f t="shared" ca="1" si="455"/>
        <v>0</v>
      </c>
      <c r="DC228" s="25">
        <f t="shared" si="346"/>
        <v>1045.8504670000002</v>
      </c>
      <c r="DD228" s="34">
        <f t="shared" si="347"/>
        <v>1</v>
      </c>
      <c r="DE228" s="23">
        <f t="shared" si="400"/>
        <v>8.3279603852663073E-2</v>
      </c>
      <c r="DF228" s="27">
        <f t="shared" si="401"/>
        <v>11.827851195463575</v>
      </c>
      <c r="DG228" s="27">
        <f t="shared" ca="1" si="419"/>
        <v>0</v>
      </c>
      <c r="DH228" s="43">
        <f t="shared" ca="1" si="420"/>
        <v>0</v>
      </c>
      <c r="DI228" s="25">
        <f t="shared" si="348"/>
        <v>1256.9371999999998</v>
      </c>
      <c r="DJ228" s="26">
        <f>IF(DJ227=0,IF($B227&gt;=$DK$14*DI227,1,0),IF($B227&lt;DI227*$DK$16,0,1))</f>
        <v>1</v>
      </c>
      <c r="DK228" s="23">
        <f t="shared" si="402"/>
        <v>9.0068824483155563E-2</v>
      </c>
      <c r="DL228" s="27">
        <f t="shared" si="403"/>
        <v>10.178103980676617</v>
      </c>
      <c r="DM228" s="27">
        <f t="shared" ca="1" si="456"/>
        <v>0</v>
      </c>
      <c r="DN228" s="43">
        <f t="shared" ca="1" si="457"/>
        <v>0</v>
      </c>
      <c r="DO228" s="25">
        <f t="shared" si="349"/>
        <v>1107.0216599999999</v>
      </c>
      <c r="DP228" s="26">
        <f>IF(DP227=0,IF($B227&gt;=$DK$14*DO227,1,0),IF($B227&lt;DO227*$DK$16,0,1))</f>
        <v>1</v>
      </c>
      <c r="DQ228" s="23">
        <f t="shared" si="404"/>
        <v>9.0068824483155563E-2</v>
      </c>
      <c r="DR228" s="27">
        <f t="shared" si="405"/>
        <v>8.9021674141840723</v>
      </c>
      <c r="DS228" s="27">
        <f t="shared" ca="1" si="458"/>
        <v>0</v>
      </c>
      <c r="DT228" s="43">
        <f t="shared" ca="1" si="459"/>
        <v>0</v>
      </c>
      <c r="DU228" s="25">
        <f t="shared" si="350"/>
        <v>1045.8504670000002</v>
      </c>
      <c r="DV228" s="26">
        <f>IF(DV227=0,IF($B227&gt;=$DK$14*DU227,1,0),IF($B227&lt;DU227*$DK$16,0,1))</f>
        <v>1</v>
      </c>
      <c r="DW228" s="23">
        <f t="shared" si="406"/>
        <v>9.0068824483155563E-2</v>
      </c>
      <c r="DX228" s="27">
        <f t="shared" si="407"/>
        <v>16.484024765742031</v>
      </c>
      <c r="DY228" s="27">
        <f t="shared" ca="1" si="460"/>
        <v>0</v>
      </c>
      <c r="DZ228" s="43">
        <f t="shared" ca="1" si="461"/>
        <v>0</v>
      </c>
      <c r="EA228" s="25">
        <f t="shared" si="351"/>
        <v>855.39084949999994</v>
      </c>
      <c r="EB228" s="26">
        <f>IF(EB227=0,IF($B227&gt;=$DK$14*EA227,1,0),IF($B227&lt;EA227*$DK$16,0,1))</f>
        <v>1</v>
      </c>
      <c r="EC228" s="23">
        <f t="shared" si="408"/>
        <v>9.0068824483155563E-2</v>
      </c>
      <c r="ED228" s="27">
        <f t="shared" si="409"/>
        <v>17.479590680793223</v>
      </c>
      <c r="EE228" s="27">
        <f t="shared" ca="1" si="462"/>
        <v>0</v>
      </c>
      <c r="EF228" s="43">
        <f t="shared" ca="1" si="463"/>
        <v>0</v>
      </c>
      <c r="EG228" s="25">
        <f t="shared" si="352"/>
        <v>1045.8504670000002</v>
      </c>
      <c r="EH228" s="34">
        <f t="shared" si="410"/>
        <v>1</v>
      </c>
      <c r="EI228" s="23">
        <f t="shared" si="411"/>
        <v>9.0068824483155563E-2</v>
      </c>
      <c r="EJ228" s="27">
        <f t="shared" si="412"/>
        <v>12.976205712515574</v>
      </c>
      <c r="EK228" s="27">
        <f t="shared" ca="1" si="464"/>
        <v>0</v>
      </c>
      <c r="EL228" s="43">
        <f t="shared" ca="1" si="465"/>
        <v>0</v>
      </c>
      <c r="EM228" s="47"/>
      <c r="EN228" s="47"/>
      <c r="EO228" s="47"/>
      <c r="EP228" s="47"/>
      <c r="EQ228" s="47"/>
      <c r="ER228" s="47"/>
      <c r="ES228" s="47"/>
      <c r="ET228" s="47"/>
      <c r="EU228" s="47"/>
      <c r="EV228" s="47"/>
      <c r="EW228" s="47"/>
      <c r="EX228" s="47"/>
      <c r="EY228" s="47"/>
      <c r="EZ228" s="47"/>
      <c r="FA228" s="25">
        <f t="shared" si="353"/>
        <v>1045.8504670000002</v>
      </c>
      <c r="FB228" s="26">
        <f t="shared" si="413"/>
        <v>1</v>
      </c>
      <c r="FC228" s="23">
        <f t="shared" si="414"/>
        <v>9.0068824483155563E-2</v>
      </c>
      <c r="FD228" s="27">
        <f t="shared" si="415"/>
        <v>13.708184923164083</v>
      </c>
      <c r="FE228" s="27">
        <f t="shared" ca="1" si="466"/>
        <v>0</v>
      </c>
      <c r="FF228" s="43">
        <f t="shared" ca="1" si="467"/>
        <v>0</v>
      </c>
      <c r="FG228" s="25">
        <f t="shared" si="354"/>
        <v>1045.8504670000002</v>
      </c>
      <c r="FH228" s="26">
        <f t="shared" si="416"/>
        <v>1</v>
      </c>
      <c r="FI228" s="23">
        <f t="shared" si="417"/>
        <v>9.0068824483155563E-2</v>
      </c>
      <c r="FJ228" s="27">
        <f t="shared" si="418"/>
        <v>15.026960200081456</v>
      </c>
      <c r="FK228" s="27">
        <f t="shared" ca="1" si="468"/>
        <v>0</v>
      </c>
      <c r="FL228" s="43">
        <f t="shared" ca="1" si="469"/>
        <v>0</v>
      </c>
      <c r="FM228" s="47"/>
      <c r="FN228" s="47"/>
    </row>
    <row r="229" spans="1:170" x14ac:dyDescent="0.2">
      <c r="A229" s="30">
        <v>31624</v>
      </c>
      <c r="B229" s="34">
        <v>1366.9414200000001</v>
      </c>
      <c r="C229" s="23">
        <v>8.4235705430877328E-3</v>
      </c>
      <c r="D229" s="24">
        <f t="shared" si="421"/>
        <v>4.2588658289462566E-2</v>
      </c>
      <c r="E229" s="25" t="e">
        <f>#N/A</f>
        <v>#N/A</v>
      </c>
      <c r="F229" s="26">
        <v>1</v>
      </c>
      <c r="G229" s="23">
        <f t="shared" si="355"/>
        <v>4.2588658289462566E-2</v>
      </c>
      <c r="H229" s="27">
        <f t="shared" si="356"/>
        <v>15.536232341979996</v>
      </c>
      <c r="I229" s="27">
        <f t="shared" ca="1" si="422"/>
        <v>0</v>
      </c>
      <c r="J229" s="43">
        <f t="shared" ca="1" si="423"/>
        <v>0</v>
      </c>
      <c r="K229" s="25" t="e">
        <f>#N/A</f>
        <v>#N/A</v>
      </c>
      <c r="L229" s="26">
        <v>0</v>
      </c>
      <c r="M229" s="23">
        <f t="shared" si="357"/>
        <v>8.4235705430877328E-3</v>
      </c>
      <c r="N229" s="27">
        <f t="shared" si="358"/>
        <v>3.5939701476740127</v>
      </c>
      <c r="O229" s="27">
        <f t="shared" ca="1" si="424"/>
        <v>0</v>
      </c>
      <c r="P229" s="43">
        <f t="shared" ca="1" si="425"/>
        <v>0</v>
      </c>
      <c r="Q229" s="25">
        <f t="shared" si="331"/>
        <v>1092.3629669999998</v>
      </c>
      <c r="R229" s="26">
        <f t="shared" si="359"/>
        <v>1</v>
      </c>
      <c r="S229" s="23">
        <f t="shared" si="360"/>
        <v>4.2588658289462566E-2</v>
      </c>
      <c r="T229" s="27">
        <f t="shared" si="361"/>
        <v>18.132546923133187</v>
      </c>
      <c r="U229" s="27">
        <f t="shared" ca="1" si="426"/>
        <v>0</v>
      </c>
      <c r="V229" s="43">
        <f t="shared" ca="1" si="427"/>
        <v>0</v>
      </c>
      <c r="W229" s="25">
        <f t="shared" si="332"/>
        <v>1339.0223550000001</v>
      </c>
      <c r="X229" s="26">
        <f t="shared" si="362"/>
        <v>1</v>
      </c>
      <c r="Y229" s="23">
        <f t="shared" si="363"/>
        <v>4.2588658289462566E-2</v>
      </c>
      <c r="Z229" s="27">
        <f t="shared" si="364"/>
        <v>8.2798785482769723</v>
      </c>
      <c r="AA229" s="27">
        <f t="shared" ca="1" si="428"/>
        <v>0</v>
      </c>
      <c r="AB229" s="43">
        <f t="shared" ca="1" si="429"/>
        <v>0</v>
      </c>
      <c r="AC229" s="25">
        <f t="shared" si="333"/>
        <v>1200.37616</v>
      </c>
      <c r="AD229" s="26">
        <f t="shared" si="365"/>
        <v>1</v>
      </c>
      <c r="AE229" s="23">
        <f t="shared" si="366"/>
        <v>4.2588658289462566E-2</v>
      </c>
      <c r="AF229" s="27">
        <f t="shared" si="367"/>
        <v>8.3355608844276201</v>
      </c>
      <c r="AG229" s="27">
        <f t="shared" ca="1" si="430"/>
        <v>0</v>
      </c>
      <c r="AH229" s="43">
        <f t="shared" ca="1" si="431"/>
        <v>0</v>
      </c>
      <c r="AI229" s="25">
        <f t="shared" si="334"/>
        <v>1092.3629669999998</v>
      </c>
      <c r="AJ229" s="26">
        <f t="shared" si="368"/>
        <v>1</v>
      </c>
      <c r="AK229" s="23">
        <f t="shared" si="369"/>
        <v>4.2588658289462566E-2</v>
      </c>
      <c r="AL229" s="27">
        <f t="shared" si="370"/>
        <v>18.132546923133187</v>
      </c>
      <c r="AM229" s="27">
        <f t="shared" ca="1" si="432"/>
        <v>0</v>
      </c>
      <c r="AN229" s="43">
        <f t="shared" ca="1" si="433"/>
        <v>0</v>
      </c>
      <c r="AO229" s="25">
        <f t="shared" si="335"/>
        <v>1092.3629669999998</v>
      </c>
      <c r="AP229" s="34">
        <f t="shared" si="371"/>
        <v>1</v>
      </c>
      <c r="AQ229" s="23">
        <f t="shared" si="372"/>
        <v>4.2588658289462566E-2</v>
      </c>
      <c r="AR229" s="27">
        <f t="shared" si="373"/>
        <v>10.989787777588079</v>
      </c>
      <c r="AS229" s="27">
        <f t="shared" ca="1" si="434"/>
        <v>0</v>
      </c>
      <c r="AT229" s="43">
        <f t="shared" ca="1" si="435"/>
        <v>0</v>
      </c>
      <c r="AU229" s="25">
        <f t="shared" si="336"/>
        <v>1200.37616</v>
      </c>
      <c r="AV229" s="26">
        <f t="shared" si="374"/>
        <v>1</v>
      </c>
      <c r="AW229" s="23">
        <f t="shared" si="375"/>
        <v>4.2588658289462566E-2</v>
      </c>
      <c r="AX229" s="27">
        <f t="shared" si="376"/>
        <v>9.4148195615910861</v>
      </c>
      <c r="AY229" s="27">
        <f t="shared" ca="1" si="436"/>
        <v>0</v>
      </c>
      <c r="AZ229" s="43">
        <f t="shared" ca="1" si="437"/>
        <v>0</v>
      </c>
      <c r="BA229" s="25">
        <f t="shared" si="337"/>
        <v>1200.37616</v>
      </c>
      <c r="BB229" s="26">
        <f t="shared" si="377"/>
        <v>1</v>
      </c>
      <c r="BC229" s="23">
        <f t="shared" si="378"/>
        <v>4.2588658289462566E-2</v>
      </c>
      <c r="BD229" s="27">
        <f t="shared" si="379"/>
        <v>17.794128684749396</v>
      </c>
      <c r="BE229" s="27">
        <f t="shared" ca="1" si="438"/>
        <v>0</v>
      </c>
      <c r="BF229" s="43">
        <f t="shared" ca="1" si="439"/>
        <v>0</v>
      </c>
      <c r="BG229" s="25">
        <f t="shared" si="338"/>
        <v>1092.3629669999998</v>
      </c>
      <c r="BH229" s="26">
        <f t="shared" si="380"/>
        <v>1</v>
      </c>
      <c r="BI229" s="23">
        <f t="shared" si="381"/>
        <v>4.2588658289462566E-2</v>
      </c>
      <c r="BJ229" s="27">
        <f t="shared" si="382"/>
        <v>19.865175027927332</v>
      </c>
      <c r="BK229" s="27">
        <f t="shared" ca="1" si="440"/>
        <v>0</v>
      </c>
      <c r="BL229" s="43">
        <f t="shared" ca="1" si="441"/>
        <v>0</v>
      </c>
      <c r="BM229" s="25">
        <f t="shared" si="339"/>
        <v>1150.3416199999999</v>
      </c>
      <c r="BN229" s="26">
        <f t="shared" si="383"/>
        <v>1</v>
      </c>
      <c r="BO229" s="23">
        <f t="shared" si="384"/>
        <v>4.2588658289462566E-2</v>
      </c>
      <c r="BP229" s="27">
        <f t="shared" si="385"/>
        <v>20.542721291056743</v>
      </c>
      <c r="BQ229" s="27">
        <f t="shared" ca="1" si="442"/>
        <v>0</v>
      </c>
      <c r="BR229" s="43">
        <f t="shared" ca="1" si="443"/>
        <v>0</v>
      </c>
      <c r="BS229" s="25">
        <f t="shared" si="340"/>
        <v>1092.3629669999998</v>
      </c>
      <c r="BT229" s="34">
        <f t="shared" si="386"/>
        <v>1</v>
      </c>
      <c r="BU229" s="23">
        <f t="shared" si="387"/>
        <v>4.2588658289462566E-2</v>
      </c>
      <c r="BV229" s="27">
        <f t="shared" si="388"/>
        <v>16.330981965878312</v>
      </c>
      <c r="BW229" s="27">
        <f t="shared" ca="1" si="444"/>
        <v>0</v>
      </c>
      <c r="BX229" s="43">
        <f t="shared" ca="1" si="445"/>
        <v>0</v>
      </c>
      <c r="BY229" s="25">
        <f t="shared" si="341"/>
        <v>1339.0223550000001</v>
      </c>
      <c r="BZ229" s="50">
        <f>IF($B228&gt;=BY228,MIN(1,1/$CA$15+BZ228),0)</f>
        <v>1</v>
      </c>
      <c r="CA229" s="23">
        <f t="shared" si="389"/>
        <v>4.2588658289462566E-2</v>
      </c>
      <c r="CB229" s="27">
        <f t="shared" si="390"/>
        <v>4.9649714808518866</v>
      </c>
      <c r="CC229" s="27">
        <f t="shared" ca="1" si="446"/>
        <v>0</v>
      </c>
      <c r="CD229" s="43">
        <f t="shared" ca="1" si="447"/>
        <v>0</v>
      </c>
      <c r="CE229" s="25">
        <f t="shared" si="342"/>
        <v>1200.37616</v>
      </c>
      <c r="CF229" s="34">
        <f>IF($B228&gt;=CE228,MIN(1,1/$CA$15+CF228),0)</f>
        <v>1</v>
      </c>
      <c r="CG229" s="23">
        <f t="shared" si="391"/>
        <v>4.2588658289462566E-2</v>
      </c>
      <c r="CH229" s="27">
        <f t="shared" si="392"/>
        <v>7.3722723077036418</v>
      </c>
      <c r="CI229" s="27">
        <f t="shared" ca="1" si="448"/>
        <v>0</v>
      </c>
      <c r="CJ229" s="43">
        <f t="shared" ca="1" si="449"/>
        <v>0</v>
      </c>
      <c r="CK229" s="25">
        <f t="shared" si="343"/>
        <v>1092.3629669999998</v>
      </c>
      <c r="CL229" s="34">
        <f>IF($B228&gt;=CK228,MIN(1,1/$CA$15+CL228),0)</f>
        <v>1</v>
      </c>
      <c r="CM229" s="23">
        <f t="shared" si="393"/>
        <v>4.2588658289462566E-2</v>
      </c>
      <c r="CN229" s="27">
        <f t="shared" si="394"/>
        <v>16.317546027480354</v>
      </c>
      <c r="CO229" s="27">
        <f t="shared" ca="1" si="450"/>
        <v>0</v>
      </c>
      <c r="CP229" s="43">
        <f t="shared" ca="1" si="451"/>
        <v>0</v>
      </c>
      <c r="CQ229" s="25">
        <f t="shared" si="344"/>
        <v>897.18480999999997</v>
      </c>
      <c r="CR229" s="34">
        <f>IF($B228&gt;=CQ228,MIN(1,1/$CA$15+CR228),0)</f>
        <v>1</v>
      </c>
      <c r="CS229" s="23">
        <f t="shared" si="395"/>
        <v>4.2588658289462566E-2</v>
      </c>
      <c r="CT229" s="27">
        <f t="shared" si="396"/>
        <v>17.010234620163768</v>
      </c>
      <c r="CU229" s="27">
        <f t="shared" ca="1" si="452"/>
        <v>0</v>
      </c>
      <c r="CV229" s="43">
        <f t="shared" ca="1" si="453"/>
        <v>0</v>
      </c>
      <c r="CW229" s="25">
        <f t="shared" si="345"/>
        <v>1092.3629669999998</v>
      </c>
      <c r="CX229" s="34">
        <f t="shared" si="397"/>
        <v>1</v>
      </c>
      <c r="CY229" s="23">
        <f t="shared" si="398"/>
        <v>4.2588658289462566E-2</v>
      </c>
      <c r="CZ229" s="27">
        <f t="shared" si="399"/>
        <v>10.301316041956111</v>
      </c>
      <c r="DA229" s="27">
        <f t="shared" ca="1" si="454"/>
        <v>0</v>
      </c>
      <c r="DB229" s="43">
        <f t="shared" ca="1" si="455"/>
        <v>0</v>
      </c>
      <c r="DC229" s="25">
        <f t="shared" si="346"/>
        <v>1092.3629669999998</v>
      </c>
      <c r="DD229" s="34">
        <f t="shared" si="347"/>
        <v>1</v>
      </c>
      <c r="DE229" s="23">
        <f t="shared" si="400"/>
        <v>4.2588658289462566E-2</v>
      </c>
      <c r="DF229" s="27">
        <f t="shared" si="401"/>
        <v>12.331583508325785</v>
      </c>
      <c r="DG229" s="27">
        <f t="shared" ca="1" si="419"/>
        <v>0</v>
      </c>
      <c r="DH229" s="43">
        <f t="shared" ca="1" si="420"/>
        <v>0</v>
      </c>
      <c r="DI229" s="25">
        <f t="shared" si="348"/>
        <v>1339.0223550000001</v>
      </c>
      <c r="DJ229" s="26">
        <f>IF(DJ228=0,IF($B228&gt;=$DK$14*DI228,1,0),IF($B228&lt;DI228*$DK$16,0,1))</f>
        <v>1</v>
      </c>
      <c r="DK229" s="23">
        <f t="shared" si="402"/>
        <v>4.2588658289462566E-2</v>
      </c>
      <c r="DL229" s="27">
        <f t="shared" si="403"/>
        <v>10.611575773144272</v>
      </c>
      <c r="DM229" s="27">
        <f t="shared" ca="1" si="456"/>
        <v>0</v>
      </c>
      <c r="DN229" s="43">
        <f t="shared" ca="1" si="457"/>
        <v>0</v>
      </c>
      <c r="DO229" s="25">
        <f t="shared" si="349"/>
        <v>1200.37616</v>
      </c>
      <c r="DP229" s="26">
        <f>IF(DP228=0,IF($B228&gt;=$DK$14*DO228,1,0),IF($B228&lt;DO228*$DK$16,0,1))</f>
        <v>1</v>
      </c>
      <c r="DQ229" s="23">
        <f t="shared" si="404"/>
        <v>4.2588658289462566E-2</v>
      </c>
      <c r="DR229" s="27">
        <f t="shared" si="405"/>
        <v>9.2812987802223468</v>
      </c>
      <c r="DS229" s="27">
        <f t="shared" ca="1" si="458"/>
        <v>0</v>
      </c>
      <c r="DT229" s="43">
        <f t="shared" ca="1" si="459"/>
        <v>0</v>
      </c>
      <c r="DU229" s="25">
        <f t="shared" si="350"/>
        <v>1092.3629669999998</v>
      </c>
      <c r="DV229" s="26">
        <f>IF(DV228=0,IF($B228&gt;=$DK$14*DU228,1,0),IF($B228&lt;DU228*$DK$16,0,1))</f>
        <v>1</v>
      </c>
      <c r="DW229" s="23">
        <f t="shared" si="406"/>
        <v>4.2588658289462566E-2</v>
      </c>
      <c r="DX229" s="27">
        <f t="shared" si="407"/>
        <v>17.186057263725257</v>
      </c>
      <c r="DY229" s="27">
        <f t="shared" ca="1" si="460"/>
        <v>0</v>
      </c>
      <c r="DZ229" s="43">
        <f t="shared" ca="1" si="461"/>
        <v>0</v>
      </c>
      <c r="EA229" s="25">
        <f t="shared" si="351"/>
        <v>897.18480999999997</v>
      </c>
      <c r="EB229" s="26">
        <f>IF(EB228=0,IF($B228&gt;=$DK$14*EA228,1,0),IF($B228&lt;EA228*$DK$16,0,1))</f>
        <v>1</v>
      </c>
      <c r="EC229" s="23">
        <f t="shared" si="408"/>
        <v>4.2588658289462566E-2</v>
      </c>
      <c r="ED229" s="27">
        <f t="shared" si="409"/>
        <v>18.224022995337201</v>
      </c>
      <c r="EE229" s="27">
        <f t="shared" ca="1" si="462"/>
        <v>0</v>
      </c>
      <c r="EF229" s="43">
        <f t="shared" ca="1" si="463"/>
        <v>0</v>
      </c>
      <c r="EG229" s="25">
        <f t="shared" si="352"/>
        <v>1092.3629669999998</v>
      </c>
      <c r="EH229" s="34">
        <f t="shared" si="410"/>
        <v>1</v>
      </c>
      <c r="EI229" s="23">
        <f t="shared" si="411"/>
        <v>4.2588658289462566E-2</v>
      </c>
      <c r="EJ229" s="27">
        <f t="shared" si="412"/>
        <v>13.528844903499671</v>
      </c>
      <c r="EK229" s="27">
        <f t="shared" ca="1" si="464"/>
        <v>0</v>
      </c>
      <c r="EL229" s="43">
        <f t="shared" ca="1" si="465"/>
        <v>0</v>
      </c>
      <c r="EM229" s="47"/>
      <c r="EN229" s="47"/>
      <c r="EO229" s="47"/>
      <c r="EP229" s="47"/>
      <c r="EQ229" s="47"/>
      <c r="ER229" s="47"/>
      <c r="ES229" s="47"/>
      <c r="ET229" s="47"/>
      <c r="EU229" s="47"/>
      <c r="EV229" s="47"/>
      <c r="EW229" s="47"/>
      <c r="EX229" s="47"/>
      <c r="EY229" s="47"/>
      <c r="EZ229" s="47"/>
      <c r="FA229" s="25">
        <f t="shared" si="353"/>
        <v>1092.3629669999998</v>
      </c>
      <c r="FB229" s="26">
        <f t="shared" si="413"/>
        <v>1</v>
      </c>
      <c r="FC229" s="23">
        <f t="shared" si="414"/>
        <v>4.2588658289462566E-2</v>
      </c>
      <c r="FD229" s="27">
        <f t="shared" si="415"/>
        <v>14.291998126625481</v>
      </c>
      <c r="FE229" s="27">
        <f t="shared" ca="1" si="466"/>
        <v>0</v>
      </c>
      <c r="FF229" s="43">
        <f t="shared" ca="1" si="467"/>
        <v>0</v>
      </c>
      <c r="FG229" s="25">
        <f t="shared" si="354"/>
        <v>1092.3629669999998</v>
      </c>
      <c r="FH229" s="26">
        <f t="shared" si="416"/>
        <v>1</v>
      </c>
      <c r="FI229" s="23">
        <f t="shared" si="417"/>
        <v>4.2588658289462566E-2</v>
      </c>
      <c r="FJ229" s="27">
        <f t="shared" si="418"/>
        <v>15.666938273172079</v>
      </c>
      <c r="FK229" s="27">
        <f t="shared" ca="1" si="468"/>
        <v>0</v>
      </c>
      <c r="FL229" s="43">
        <f t="shared" ca="1" si="469"/>
        <v>0</v>
      </c>
      <c r="FM229" s="47"/>
      <c r="FN229" s="47"/>
    </row>
    <row r="230" spans="1:170" x14ac:dyDescent="0.2">
      <c r="A230" s="30">
        <v>31655</v>
      </c>
      <c r="B230" s="34">
        <v>1480.34247</v>
      </c>
      <c r="C230" s="23">
        <v>7.8595262614420403E-3</v>
      </c>
      <c r="D230" s="24">
        <f t="shared" si="421"/>
        <v>8.2959699911646423E-2</v>
      </c>
      <c r="E230" s="25" t="e">
        <f>#N/A</f>
        <v>#N/A</v>
      </c>
      <c r="F230" s="26">
        <v>1</v>
      </c>
      <c r="G230" s="23">
        <f t="shared" si="355"/>
        <v>8.2959699911646423E-2</v>
      </c>
      <c r="H230" s="27">
        <f t="shared" si="356"/>
        <v>16.825113514828274</v>
      </c>
      <c r="I230" s="27">
        <f t="shared" ca="1" si="422"/>
        <v>0</v>
      </c>
      <c r="J230" s="43">
        <f t="shared" ca="1" si="423"/>
        <v>0</v>
      </c>
      <c r="K230" s="25" t="e">
        <f>#N/A</f>
        <v>#N/A</v>
      </c>
      <c r="L230" s="26">
        <v>0</v>
      </c>
      <c r="M230" s="23">
        <f t="shared" si="357"/>
        <v>7.8595262614420403E-3</v>
      </c>
      <c r="N230" s="27">
        <f t="shared" si="358"/>
        <v>3.6222170504324955</v>
      </c>
      <c r="O230" s="27">
        <f t="shared" ca="1" si="424"/>
        <v>0</v>
      </c>
      <c r="P230" s="43">
        <f t="shared" ca="1" si="425"/>
        <v>0</v>
      </c>
      <c r="Q230" s="25">
        <f t="shared" si="331"/>
        <v>1144.5246149999998</v>
      </c>
      <c r="R230" s="26">
        <f t="shared" si="359"/>
        <v>1</v>
      </c>
      <c r="S230" s="23">
        <f t="shared" si="360"/>
        <v>8.2959699911646423E-2</v>
      </c>
      <c r="T230" s="27">
        <f t="shared" si="361"/>
        <v>19.636817574510165</v>
      </c>
      <c r="U230" s="27">
        <f t="shared" ca="1" si="426"/>
        <v>0</v>
      </c>
      <c r="V230" s="43">
        <f t="shared" ca="1" si="427"/>
        <v>0</v>
      </c>
      <c r="W230" s="25">
        <f t="shared" si="332"/>
        <v>1423.6419450000001</v>
      </c>
      <c r="X230" s="26">
        <f t="shared" si="362"/>
        <v>1</v>
      </c>
      <c r="Y230" s="23">
        <f t="shared" si="363"/>
        <v>8.2959699911646423E-2</v>
      </c>
      <c r="Z230" s="27">
        <f t="shared" si="364"/>
        <v>8.9667747879469086</v>
      </c>
      <c r="AA230" s="27">
        <f t="shared" ca="1" si="428"/>
        <v>0</v>
      </c>
      <c r="AB230" s="43">
        <f t="shared" ca="1" si="429"/>
        <v>0</v>
      </c>
      <c r="AC230" s="25">
        <f t="shared" si="333"/>
        <v>1282.506118</v>
      </c>
      <c r="AD230" s="26">
        <f t="shared" si="365"/>
        <v>1</v>
      </c>
      <c r="AE230" s="23">
        <f t="shared" si="366"/>
        <v>8.2959699911646423E-2</v>
      </c>
      <c r="AF230" s="27">
        <f t="shared" si="367"/>
        <v>9.0270765139949933</v>
      </c>
      <c r="AG230" s="27">
        <f t="shared" ca="1" si="430"/>
        <v>0</v>
      </c>
      <c r="AH230" s="43">
        <f t="shared" ca="1" si="431"/>
        <v>0</v>
      </c>
      <c r="AI230" s="25">
        <f t="shared" si="334"/>
        <v>1144.5246149999998</v>
      </c>
      <c r="AJ230" s="26">
        <f t="shared" si="368"/>
        <v>1</v>
      </c>
      <c r="AK230" s="23">
        <f t="shared" si="369"/>
        <v>8.2959699911646423E-2</v>
      </c>
      <c r="AL230" s="27">
        <f t="shared" si="370"/>
        <v>19.636817574510165</v>
      </c>
      <c r="AM230" s="27">
        <f t="shared" ca="1" si="432"/>
        <v>0</v>
      </c>
      <c r="AN230" s="43">
        <f t="shared" ca="1" si="433"/>
        <v>0</v>
      </c>
      <c r="AO230" s="25">
        <f t="shared" si="335"/>
        <v>1144.5246149999998</v>
      </c>
      <c r="AP230" s="34">
        <f t="shared" si="371"/>
        <v>1</v>
      </c>
      <c r="AQ230" s="23">
        <f t="shared" si="372"/>
        <v>8.2959699911646423E-2</v>
      </c>
      <c r="AR230" s="27">
        <f t="shared" si="373"/>
        <v>11.901497273709465</v>
      </c>
      <c r="AS230" s="27">
        <f t="shared" ca="1" si="434"/>
        <v>0</v>
      </c>
      <c r="AT230" s="43">
        <f t="shared" ca="1" si="435"/>
        <v>0</v>
      </c>
      <c r="AU230" s="25">
        <f t="shared" si="336"/>
        <v>1282.506118</v>
      </c>
      <c r="AV230" s="26">
        <f t="shared" si="374"/>
        <v>1</v>
      </c>
      <c r="AW230" s="23">
        <f t="shared" si="375"/>
        <v>8.2959699911646423E-2</v>
      </c>
      <c r="AX230" s="27">
        <f t="shared" si="376"/>
        <v>10.195870167142981</v>
      </c>
      <c r="AY230" s="27">
        <f t="shared" ca="1" si="436"/>
        <v>0</v>
      </c>
      <c r="AZ230" s="43">
        <f t="shared" ca="1" si="437"/>
        <v>0</v>
      </c>
      <c r="BA230" s="25">
        <f t="shared" si="337"/>
        <v>1282.506118</v>
      </c>
      <c r="BB230" s="26">
        <f t="shared" si="377"/>
        <v>1</v>
      </c>
      <c r="BC230" s="23">
        <f t="shared" si="378"/>
        <v>8.2959699911646423E-2</v>
      </c>
      <c r="BD230" s="27">
        <f t="shared" si="379"/>
        <v>19.270324260625426</v>
      </c>
      <c r="BE230" s="27">
        <f t="shared" ca="1" si="438"/>
        <v>0</v>
      </c>
      <c r="BF230" s="43">
        <f t="shared" ca="1" si="439"/>
        <v>0</v>
      </c>
      <c r="BG230" s="25">
        <f t="shared" si="338"/>
        <v>1144.5246149999998</v>
      </c>
      <c r="BH230" s="26">
        <f t="shared" si="380"/>
        <v>1</v>
      </c>
      <c r="BI230" s="23">
        <f t="shared" si="381"/>
        <v>8.2959699911646423E-2</v>
      </c>
      <c r="BJ230" s="27">
        <f t="shared" si="382"/>
        <v>21.513183986936514</v>
      </c>
      <c r="BK230" s="27">
        <f t="shared" ca="1" si="440"/>
        <v>0</v>
      </c>
      <c r="BL230" s="43">
        <f t="shared" ca="1" si="441"/>
        <v>0</v>
      </c>
      <c r="BM230" s="25">
        <f t="shared" si="339"/>
        <v>1247.0372116666667</v>
      </c>
      <c r="BN230" s="26">
        <f t="shared" si="383"/>
        <v>1</v>
      </c>
      <c r="BO230" s="23">
        <f t="shared" si="384"/>
        <v>8.2959699911646423E-2</v>
      </c>
      <c r="BP230" s="27">
        <f t="shared" si="385"/>
        <v>22.2469392847314</v>
      </c>
      <c r="BQ230" s="27">
        <f t="shared" ca="1" si="442"/>
        <v>0</v>
      </c>
      <c r="BR230" s="43">
        <f t="shared" ca="1" si="443"/>
        <v>0</v>
      </c>
      <c r="BS230" s="25">
        <f t="shared" si="340"/>
        <v>1144.5246149999998</v>
      </c>
      <c r="BT230" s="34">
        <f t="shared" si="386"/>
        <v>1</v>
      </c>
      <c r="BU230" s="23">
        <f t="shared" si="387"/>
        <v>8.2959699911646423E-2</v>
      </c>
      <c r="BV230" s="27">
        <f t="shared" si="388"/>
        <v>17.685795329030086</v>
      </c>
      <c r="BW230" s="27">
        <f t="shared" ca="1" si="444"/>
        <v>0</v>
      </c>
      <c r="BX230" s="43">
        <f t="shared" ca="1" si="445"/>
        <v>0</v>
      </c>
      <c r="BY230" s="25">
        <f t="shared" si="341"/>
        <v>1423.6419450000001</v>
      </c>
      <c r="BZ230" s="50">
        <f>IF($B229&gt;=BY229,MIN(1,1/$CA$15+BZ229),0)</f>
        <v>1</v>
      </c>
      <c r="CA230" s="23">
        <f t="shared" si="389"/>
        <v>8.2959699911646423E-2</v>
      </c>
      <c r="CB230" s="27">
        <f t="shared" si="390"/>
        <v>5.3768640249732416</v>
      </c>
      <c r="CC230" s="27">
        <f t="shared" ca="1" si="446"/>
        <v>0</v>
      </c>
      <c r="CD230" s="43">
        <f t="shared" ca="1" si="447"/>
        <v>0</v>
      </c>
      <c r="CE230" s="25">
        <f t="shared" si="342"/>
        <v>1282.506118</v>
      </c>
      <c r="CF230" s="34">
        <f>IF($B229&gt;=CE229,MIN(1,1/$CA$15+CF229),0)</f>
        <v>1</v>
      </c>
      <c r="CG230" s="23">
        <f t="shared" si="391"/>
        <v>8.2959699911646423E-2</v>
      </c>
      <c r="CH230" s="27">
        <f t="shared" si="392"/>
        <v>7.9838738060176766</v>
      </c>
      <c r="CI230" s="27">
        <f t="shared" ca="1" si="448"/>
        <v>0</v>
      </c>
      <c r="CJ230" s="43">
        <f t="shared" ca="1" si="449"/>
        <v>0</v>
      </c>
      <c r="CK230" s="25">
        <f t="shared" si="343"/>
        <v>1144.5246149999998</v>
      </c>
      <c r="CL230" s="34">
        <f>IF($B229&gt;=CK229,MIN(1,1/$CA$15+CL229),0)</f>
        <v>1</v>
      </c>
      <c r="CM230" s="23">
        <f t="shared" si="393"/>
        <v>8.2959699911646423E-2</v>
      </c>
      <c r="CN230" s="27">
        <f t="shared" si="394"/>
        <v>17.671244749214601</v>
      </c>
      <c r="CO230" s="27">
        <f t="shared" ca="1" si="450"/>
        <v>0</v>
      </c>
      <c r="CP230" s="43">
        <f t="shared" ca="1" si="451"/>
        <v>0</v>
      </c>
      <c r="CQ230" s="25">
        <f t="shared" si="344"/>
        <v>942.18643900000006</v>
      </c>
      <c r="CR230" s="34">
        <f>IF($B229&gt;=CQ229,MIN(1,1/$CA$15+CR229),0)</f>
        <v>1</v>
      </c>
      <c r="CS230" s="23">
        <f t="shared" si="395"/>
        <v>8.2959699911646423E-2</v>
      </c>
      <c r="CT230" s="27">
        <f t="shared" si="396"/>
        <v>18.421398579679252</v>
      </c>
      <c r="CU230" s="27">
        <f t="shared" ca="1" si="452"/>
        <v>0</v>
      </c>
      <c r="CV230" s="43">
        <f t="shared" ca="1" si="453"/>
        <v>0</v>
      </c>
      <c r="CW230" s="25">
        <f t="shared" si="345"/>
        <v>1144.5246149999998</v>
      </c>
      <c r="CX230" s="34">
        <f t="shared" si="397"/>
        <v>1</v>
      </c>
      <c r="CY230" s="23">
        <f t="shared" si="398"/>
        <v>8.2959699911646423E-2</v>
      </c>
      <c r="CZ230" s="27">
        <f t="shared" si="399"/>
        <v>11.15591012949182</v>
      </c>
      <c r="DA230" s="27">
        <f t="shared" ca="1" si="454"/>
        <v>0</v>
      </c>
      <c r="DB230" s="43">
        <f t="shared" ca="1" si="455"/>
        <v>0</v>
      </c>
      <c r="DC230" s="25">
        <f t="shared" si="346"/>
        <v>1144.5246149999998</v>
      </c>
      <c r="DD230" s="34">
        <f t="shared" si="347"/>
        <v>1</v>
      </c>
      <c r="DE230" s="23">
        <f t="shared" si="400"/>
        <v>8.2959699911646423E-2</v>
      </c>
      <c r="DF230" s="27">
        <f t="shared" si="401"/>
        <v>13.3546079756119</v>
      </c>
      <c r="DG230" s="27">
        <f t="shared" ca="1" si="419"/>
        <v>0</v>
      </c>
      <c r="DH230" s="43">
        <f t="shared" ca="1" si="420"/>
        <v>0</v>
      </c>
      <c r="DI230" s="25">
        <f t="shared" si="348"/>
        <v>1423.6419450000001</v>
      </c>
      <c r="DJ230" s="26">
        <f>IF(DJ229=0,IF($B229&gt;=$DK$14*DI229,1,0),IF($B229&lt;DI229*$DK$16,0,1))</f>
        <v>1</v>
      </c>
      <c r="DK230" s="23">
        <f t="shared" si="402"/>
        <v>8.2959699911646423E-2</v>
      </c>
      <c r="DL230" s="27">
        <f t="shared" si="403"/>
        <v>11.491908914874019</v>
      </c>
      <c r="DM230" s="27">
        <f t="shared" ca="1" si="456"/>
        <v>0</v>
      </c>
      <c r="DN230" s="43">
        <f t="shared" ca="1" si="457"/>
        <v>0</v>
      </c>
      <c r="DO230" s="25">
        <f t="shared" si="349"/>
        <v>1282.506118</v>
      </c>
      <c r="DP230" s="26">
        <f>IF(DP229=0,IF($B229&gt;=$DK$14*DO229,1,0),IF($B229&lt;DO229*$DK$16,0,1))</f>
        <v>1</v>
      </c>
      <c r="DQ230" s="23">
        <f t="shared" si="404"/>
        <v>8.2959699911646423E-2</v>
      </c>
      <c r="DR230" s="27">
        <f t="shared" si="405"/>
        <v>10.051272541819923</v>
      </c>
      <c r="DS230" s="27">
        <f t="shared" ca="1" si="458"/>
        <v>0</v>
      </c>
      <c r="DT230" s="43">
        <f t="shared" ca="1" si="459"/>
        <v>0</v>
      </c>
      <c r="DU230" s="25">
        <f t="shared" si="350"/>
        <v>1144.5246149999998</v>
      </c>
      <c r="DV230" s="26">
        <f>IF(DV229=0,IF($B229&gt;=$DK$14*DU229,1,0),IF($B229&lt;DU229*$DK$16,0,1))</f>
        <v>1</v>
      </c>
      <c r="DW230" s="23">
        <f t="shared" si="406"/>
        <v>8.2959699911646423E-2</v>
      </c>
      <c r="DX230" s="27">
        <f t="shared" si="407"/>
        <v>18.611807416988274</v>
      </c>
      <c r="DY230" s="27">
        <f t="shared" ca="1" si="460"/>
        <v>0</v>
      </c>
      <c r="DZ230" s="43">
        <f t="shared" ca="1" si="461"/>
        <v>0</v>
      </c>
      <c r="EA230" s="25">
        <f t="shared" si="351"/>
        <v>942.18643900000006</v>
      </c>
      <c r="EB230" s="26">
        <f>IF(EB229=0,IF($B229&gt;=$DK$14*EA229,1,0),IF($B229&lt;EA229*$DK$16,0,1))</f>
        <v>1</v>
      </c>
      <c r="EC230" s="23">
        <f t="shared" si="408"/>
        <v>8.2959699911646423E-2</v>
      </c>
      <c r="ED230" s="27">
        <f t="shared" si="409"/>
        <v>19.735882474213319</v>
      </c>
      <c r="EE230" s="27">
        <f t="shared" ca="1" si="462"/>
        <v>0</v>
      </c>
      <c r="EF230" s="43">
        <f t="shared" ca="1" si="463"/>
        <v>0</v>
      </c>
      <c r="EG230" s="25">
        <f t="shared" si="352"/>
        <v>1144.5246149999998</v>
      </c>
      <c r="EH230" s="34">
        <f t="shared" si="410"/>
        <v>1</v>
      </c>
      <c r="EI230" s="23">
        <f t="shared" si="411"/>
        <v>8.2959699911646423E-2</v>
      </c>
      <c r="EJ230" s="27">
        <f t="shared" si="412"/>
        <v>14.651193816845211</v>
      </c>
      <c r="EK230" s="27">
        <f t="shared" ca="1" si="464"/>
        <v>0</v>
      </c>
      <c r="EL230" s="43">
        <f t="shared" ca="1" si="465"/>
        <v>0</v>
      </c>
      <c r="EM230" s="47"/>
      <c r="EN230" s="47"/>
      <c r="EO230" s="47"/>
      <c r="EP230" s="47"/>
      <c r="EQ230" s="47"/>
      <c r="ER230" s="47"/>
      <c r="ES230" s="47"/>
      <c r="ET230" s="47"/>
      <c r="EU230" s="47"/>
      <c r="EV230" s="47"/>
      <c r="EW230" s="47"/>
      <c r="EX230" s="47"/>
      <c r="EY230" s="47"/>
      <c r="EZ230" s="47"/>
      <c r="FA230" s="25">
        <f t="shared" si="353"/>
        <v>1144.5246149999998</v>
      </c>
      <c r="FB230" s="26">
        <f t="shared" si="413"/>
        <v>1</v>
      </c>
      <c r="FC230" s="23">
        <f t="shared" si="414"/>
        <v>8.2959699911646423E-2</v>
      </c>
      <c r="FD230" s="27">
        <f t="shared" si="415"/>
        <v>15.477658002348145</v>
      </c>
      <c r="FE230" s="27">
        <f t="shared" ca="1" si="466"/>
        <v>0</v>
      </c>
      <c r="FF230" s="43">
        <f t="shared" ca="1" si="467"/>
        <v>0</v>
      </c>
      <c r="FG230" s="25">
        <f t="shared" si="354"/>
        <v>1144.5246149999998</v>
      </c>
      <c r="FH230" s="26">
        <f t="shared" si="416"/>
        <v>1</v>
      </c>
      <c r="FI230" s="23">
        <f t="shared" si="417"/>
        <v>8.2959699911646423E-2</v>
      </c>
      <c r="FJ230" s="27">
        <f t="shared" si="418"/>
        <v>16.966662770848721</v>
      </c>
      <c r="FK230" s="27">
        <f t="shared" ca="1" si="468"/>
        <v>0</v>
      </c>
      <c r="FL230" s="43">
        <f t="shared" ca="1" si="469"/>
        <v>0</v>
      </c>
      <c r="FM230" s="47"/>
      <c r="FN230" s="47"/>
    </row>
    <row r="231" spans="1:170" x14ac:dyDescent="0.2">
      <c r="A231" s="30">
        <v>31685</v>
      </c>
      <c r="B231" s="34">
        <v>1242.1520700000001</v>
      </c>
      <c r="C231" s="23">
        <v>7.2612099894300286E-3</v>
      </c>
      <c r="D231" s="24">
        <f t="shared" si="421"/>
        <v>-0.16090222690158984</v>
      </c>
      <c r="E231" s="25" t="e">
        <f>#N/A</f>
        <v>#N/A</v>
      </c>
      <c r="F231" s="26">
        <v>1</v>
      </c>
      <c r="G231" s="23">
        <f t="shared" si="355"/>
        <v>-0.16090222690158984</v>
      </c>
      <c r="H231" s="27">
        <f t="shared" si="356"/>
        <v>14.11791528242037</v>
      </c>
      <c r="I231" s="27">
        <f t="shared" ca="1" si="422"/>
        <v>-0.16090222690158984</v>
      </c>
      <c r="J231" s="43">
        <f t="shared" ca="1" si="423"/>
        <v>0</v>
      </c>
      <c r="K231" s="25" t="e">
        <f>#N/A</f>
        <v>#N/A</v>
      </c>
      <c r="L231" s="26">
        <v>0</v>
      </c>
      <c r="M231" s="23">
        <f t="shared" si="357"/>
        <v>7.2612099894300286E-3</v>
      </c>
      <c r="N231" s="27">
        <f t="shared" si="358"/>
        <v>3.6485187290629799</v>
      </c>
      <c r="O231" s="27">
        <f t="shared" ca="1" si="424"/>
        <v>0</v>
      </c>
      <c r="P231" s="43">
        <f t="shared" ca="1" si="425"/>
        <v>0</v>
      </c>
      <c r="Q231" s="25">
        <f t="shared" si="331"/>
        <v>1162.8837120000001</v>
      </c>
      <c r="R231" s="26">
        <f t="shared" si="359"/>
        <v>1</v>
      </c>
      <c r="S231" s="23">
        <f t="shared" si="360"/>
        <v>-0.16090222690158984</v>
      </c>
      <c r="T231" s="27">
        <f t="shared" si="361"/>
        <v>16.477209897511202</v>
      </c>
      <c r="U231" s="27">
        <f t="shared" ca="1" si="426"/>
        <v>-0.16090222690158995</v>
      </c>
      <c r="V231" s="43">
        <f t="shared" ca="1" si="427"/>
        <v>0</v>
      </c>
      <c r="W231" s="25">
        <f t="shared" si="332"/>
        <v>1361.2472700000001</v>
      </c>
      <c r="X231" s="26">
        <f t="shared" si="362"/>
        <v>1</v>
      </c>
      <c r="Y231" s="23">
        <f t="shared" si="363"/>
        <v>-0.16090222690158984</v>
      </c>
      <c r="Z231" s="27">
        <f t="shared" si="364"/>
        <v>7.5240007564412199</v>
      </c>
      <c r="AA231" s="27">
        <f t="shared" ca="1" si="428"/>
        <v>-0.16090222690158984</v>
      </c>
      <c r="AB231" s="43">
        <f t="shared" ca="1" si="429"/>
        <v>0</v>
      </c>
      <c r="AC231" s="25">
        <f t="shared" si="333"/>
        <v>1320.6620719999999</v>
      </c>
      <c r="AD231" s="26">
        <f t="shared" si="365"/>
        <v>1</v>
      </c>
      <c r="AE231" s="23">
        <f t="shared" si="366"/>
        <v>-0.16090222690158984</v>
      </c>
      <c r="AF231" s="27">
        <f t="shared" si="367"/>
        <v>7.574599800482158</v>
      </c>
      <c r="AG231" s="27">
        <f t="shared" ca="1" si="430"/>
        <v>-0.16090222690158984</v>
      </c>
      <c r="AH231" s="43">
        <f t="shared" ca="1" si="431"/>
        <v>0</v>
      </c>
      <c r="AI231" s="25">
        <f t="shared" si="334"/>
        <v>1162.8837120000001</v>
      </c>
      <c r="AJ231" s="26">
        <f t="shared" si="368"/>
        <v>1</v>
      </c>
      <c r="AK231" s="23">
        <f t="shared" si="369"/>
        <v>-0.16090222690158984</v>
      </c>
      <c r="AL231" s="27">
        <f t="shared" si="370"/>
        <v>16.477209897511202</v>
      </c>
      <c r="AM231" s="27">
        <f t="shared" ca="1" si="432"/>
        <v>-0.16090222690158995</v>
      </c>
      <c r="AN231" s="43">
        <f t="shared" ca="1" si="433"/>
        <v>0</v>
      </c>
      <c r="AO231" s="25">
        <f t="shared" si="335"/>
        <v>1162.8837120000001</v>
      </c>
      <c r="AP231" s="34">
        <f t="shared" si="371"/>
        <v>1</v>
      </c>
      <c r="AQ231" s="23">
        <f t="shared" si="372"/>
        <v>-0.16090222690158984</v>
      </c>
      <c r="AR231" s="27">
        <f t="shared" si="373"/>
        <v>9.9865198589064121</v>
      </c>
      <c r="AS231" s="27">
        <f t="shared" ca="1" si="434"/>
        <v>-0.16090222690158984</v>
      </c>
      <c r="AT231" s="43">
        <f t="shared" ca="1" si="435"/>
        <v>0</v>
      </c>
      <c r="AU231" s="25">
        <f t="shared" si="336"/>
        <v>1320.6620719999999</v>
      </c>
      <c r="AV231" s="26">
        <f t="shared" si="374"/>
        <v>1</v>
      </c>
      <c r="AW231" s="23">
        <f t="shared" si="375"/>
        <v>-0.16090222690158984</v>
      </c>
      <c r="AX231" s="27">
        <f t="shared" si="376"/>
        <v>8.5553319520501905</v>
      </c>
      <c r="AY231" s="27">
        <f t="shared" ca="1" si="436"/>
        <v>-0.16090222690158984</v>
      </c>
      <c r="AZ231" s="43">
        <f t="shared" ca="1" si="437"/>
        <v>0</v>
      </c>
      <c r="BA231" s="25">
        <f t="shared" si="337"/>
        <v>1320.6620719999999</v>
      </c>
      <c r="BB231" s="26">
        <f t="shared" si="377"/>
        <v>1</v>
      </c>
      <c r="BC231" s="23">
        <f t="shared" si="378"/>
        <v>-0.16090222690158984</v>
      </c>
      <c r="BD231" s="27">
        <f t="shared" si="379"/>
        <v>16.169686173975062</v>
      </c>
      <c r="BE231" s="27">
        <f t="shared" ca="1" si="438"/>
        <v>-0.16090222690158984</v>
      </c>
      <c r="BF231" s="43">
        <f t="shared" ca="1" si="439"/>
        <v>0</v>
      </c>
      <c r="BG231" s="25">
        <f t="shared" si="338"/>
        <v>1162.8837120000001</v>
      </c>
      <c r="BH231" s="26">
        <f t="shared" si="380"/>
        <v>1</v>
      </c>
      <c r="BI231" s="23">
        <f t="shared" si="381"/>
        <v>-0.16090222690158984</v>
      </c>
      <c r="BJ231" s="27">
        <f t="shared" si="382"/>
        <v>18.051664775694807</v>
      </c>
      <c r="BK231" s="27">
        <f t="shared" ca="1" si="440"/>
        <v>-0.16090222690158984</v>
      </c>
      <c r="BL231" s="43">
        <f t="shared" ca="1" si="441"/>
        <v>0</v>
      </c>
      <c r="BM231" s="25">
        <f t="shared" si="339"/>
        <v>1275.7804433333333</v>
      </c>
      <c r="BN231" s="26">
        <f t="shared" si="383"/>
        <v>1</v>
      </c>
      <c r="BO231" s="23">
        <f t="shared" si="384"/>
        <v>-0.16090222690158984</v>
      </c>
      <c r="BP231" s="27">
        <f t="shared" si="385"/>
        <v>18.667357212073657</v>
      </c>
      <c r="BQ231" s="27">
        <f t="shared" ca="1" si="442"/>
        <v>-0.16090222690158973</v>
      </c>
      <c r="BR231" s="43">
        <f t="shared" ca="1" si="443"/>
        <v>0</v>
      </c>
      <c r="BS231" s="25">
        <f t="shared" si="340"/>
        <v>1162.8837120000001</v>
      </c>
      <c r="BT231" s="34">
        <f t="shared" si="386"/>
        <v>1</v>
      </c>
      <c r="BU231" s="23">
        <f t="shared" si="387"/>
        <v>-0.16090222690158984</v>
      </c>
      <c r="BV231" s="27">
        <f t="shared" si="388"/>
        <v>14.840111476063409</v>
      </c>
      <c r="BW231" s="27">
        <f t="shared" ca="1" si="444"/>
        <v>-0.16090222690158984</v>
      </c>
      <c r="BX231" s="43">
        <f t="shared" ca="1" si="445"/>
        <v>0</v>
      </c>
      <c r="BY231" s="25">
        <f t="shared" si="341"/>
        <v>1361.2472700000001</v>
      </c>
      <c r="BZ231" s="50">
        <f>IF($B230&gt;=BY230,MIN(1,1/$CA$15+BZ230),0)</f>
        <v>1</v>
      </c>
      <c r="CA231" s="23">
        <f t="shared" si="389"/>
        <v>-0.16090222690158984</v>
      </c>
      <c r="CB231" s="27">
        <f t="shared" si="390"/>
        <v>4.5117146296080017</v>
      </c>
      <c r="CC231" s="27">
        <f t="shared" ca="1" si="446"/>
        <v>-0.16090222690158973</v>
      </c>
      <c r="CD231" s="43">
        <f t="shared" ca="1" si="447"/>
        <v>0</v>
      </c>
      <c r="CE231" s="25">
        <f t="shared" si="342"/>
        <v>1320.6620719999999</v>
      </c>
      <c r="CF231" s="34">
        <f>IF($B230&gt;=CE230,MIN(1,1/$CA$15+CF230),0)</f>
        <v>1</v>
      </c>
      <c r="CG231" s="23">
        <f t="shared" si="391"/>
        <v>-0.16090222690158984</v>
      </c>
      <c r="CH231" s="27">
        <f t="shared" si="392"/>
        <v>6.6992507313281608</v>
      </c>
      <c r="CI231" s="27">
        <f t="shared" ca="1" si="448"/>
        <v>-0.16090222690158984</v>
      </c>
      <c r="CJ231" s="43">
        <f t="shared" ca="1" si="449"/>
        <v>0</v>
      </c>
      <c r="CK231" s="25">
        <f t="shared" si="343"/>
        <v>1162.8837120000001</v>
      </c>
      <c r="CL231" s="34">
        <f>IF($B230&gt;=CK230,MIN(1,1/$CA$15+CL230),0)</f>
        <v>1</v>
      </c>
      <c r="CM231" s="23">
        <f t="shared" si="393"/>
        <v>-0.16090222690158984</v>
      </c>
      <c r="CN231" s="27">
        <f t="shared" si="394"/>
        <v>14.827902116942946</v>
      </c>
      <c r="CO231" s="27">
        <f t="shared" ca="1" si="450"/>
        <v>-0.16090222690158984</v>
      </c>
      <c r="CP231" s="43">
        <f t="shared" ca="1" si="451"/>
        <v>0</v>
      </c>
      <c r="CQ231" s="25">
        <f t="shared" si="344"/>
        <v>973.83500299999992</v>
      </c>
      <c r="CR231" s="34">
        <f>IF($B230&gt;=CQ230,MIN(1,1/$CA$15+CR230),0)</f>
        <v>1</v>
      </c>
      <c r="CS231" s="23">
        <f t="shared" si="395"/>
        <v>-0.16090222690158984</v>
      </c>
      <c r="CT231" s="27">
        <f t="shared" si="396"/>
        <v>15.457354525567077</v>
      </c>
      <c r="CU231" s="27">
        <f t="shared" ca="1" si="452"/>
        <v>-0.16090222690158984</v>
      </c>
      <c r="CV231" s="43">
        <f t="shared" ca="1" si="453"/>
        <v>0</v>
      </c>
      <c r="CW231" s="25">
        <f t="shared" si="345"/>
        <v>1162.8837120000001</v>
      </c>
      <c r="CX231" s="34">
        <f t="shared" si="397"/>
        <v>1</v>
      </c>
      <c r="CY231" s="23">
        <f t="shared" si="398"/>
        <v>-0.16090222690158984</v>
      </c>
      <c r="CZ231" s="27">
        <f t="shared" si="399"/>
        <v>9.3608993465425829</v>
      </c>
      <c r="DA231" s="27">
        <f t="shared" ca="1" si="454"/>
        <v>-0.16090222690158984</v>
      </c>
      <c r="DB231" s="43">
        <f t="shared" ca="1" si="455"/>
        <v>0</v>
      </c>
      <c r="DC231" s="25">
        <f t="shared" si="346"/>
        <v>1162.8837120000001</v>
      </c>
      <c r="DD231" s="34">
        <f t="shared" si="347"/>
        <v>1</v>
      </c>
      <c r="DE231" s="23">
        <f t="shared" si="400"/>
        <v>-0.16090222690158984</v>
      </c>
      <c r="DF231" s="27">
        <f t="shared" si="401"/>
        <v>11.205821812938213</v>
      </c>
      <c r="DG231" s="27">
        <f t="shared" ca="1" si="419"/>
        <v>-0.16090222690158984</v>
      </c>
      <c r="DH231" s="43">
        <f t="shared" ca="1" si="420"/>
        <v>0</v>
      </c>
      <c r="DI231" s="25">
        <f t="shared" si="348"/>
        <v>1361.2472700000001</v>
      </c>
      <c r="DJ231" s="26">
        <f>IF(DJ230=0,IF($B230&gt;=$DK$14*DI230,1,0),IF($B230&lt;DI230*$DK$16,0,1))</f>
        <v>1</v>
      </c>
      <c r="DK231" s="23">
        <f t="shared" si="402"/>
        <v>-0.16090222690158984</v>
      </c>
      <c r="DL231" s="27">
        <f t="shared" si="403"/>
        <v>9.6428351791205564</v>
      </c>
      <c r="DM231" s="27">
        <f t="shared" ca="1" si="456"/>
        <v>-0.16090222690158984</v>
      </c>
      <c r="DN231" s="43">
        <f t="shared" ca="1" si="457"/>
        <v>0</v>
      </c>
      <c r="DO231" s="25">
        <f t="shared" si="349"/>
        <v>1320.6620719999999</v>
      </c>
      <c r="DP231" s="26">
        <f>IF(DP230=0,IF($B230&gt;=$DK$14*DO230,1,0),IF($B230&lt;DO230*$DK$16,0,1))</f>
        <v>1</v>
      </c>
      <c r="DQ231" s="23">
        <f t="shared" si="404"/>
        <v>-0.16090222690158984</v>
      </c>
      <c r="DR231" s="27">
        <f t="shared" si="405"/>
        <v>8.4340004066462946</v>
      </c>
      <c r="DS231" s="27">
        <f t="shared" ca="1" si="458"/>
        <v>-0.16090222690158984</v>
      </c>
      <c r="DT231" s="43">
        <f t="shared" ca="1" si="459"/>
        <v>0</v>
      </c>
      <c r="DU231" s="25">
        <f t="shared" si="350"/>
        <v>1162.8837120000001</v>
      </c>
      <c r="DV231" s="26">
        <f>IF(DV230=0,IF($B230&gt;=$DK$14*DU230,1,0),IF($B230&lt;DU230*$DK$16,0,1))</f>
        <v>1</v>
      </c>
      <c r="DW231" s="23">
        <f t="shared" si="406"/>
        <v>-0.16090222690158984</v>
      </c>
      <c r="DX231" s="27">
        <f t="shared" si="407"/>
        <v>15.617126156931334</v>
      </c>
      <c r="DY231" s="27">
        <f t="shared" ca="1" si="460"/>
        <v>-0.16090222690158984</v>
      </c>
      <c r="DZ231" s="43">
        <f t="shared" ca="1" si="461"/>
        <v>0</v>
      </c>
      <c r="EA231" s="25">
        <f t="shared" si="351"/>
        <v>973.83500299999992</v>
      </c>
      <c r="EB231" s="26">
        <f>IF(EB230=0,IF($B230&gt;=$DK$14*EA230,1,0),IF($B230&lt;EA230*$DK$16,0,1))</f>
        <v>1</v>
      </c>
      <c r="EC231" s="23">
        <f t="shared" si="408"/>
        <v>-0.16090222690158984</v>
      </c>
      <c r="ED231" s="27">
        <f t="shared" si="409"/>
        <v>16.560335034244339</v>
      </c>
      <c r="EE231" s="27">
        <f t="shared" ca="1" si="462"/>
        <v>-0.16090222690158973</v>
      </c>
      <c r="EF231" s="43">
        <f t="shared" ca="1" si="463"/>
        <v>0</v>
      </c>
      <c r="EG231" s="25">
        <f t="shared" si="352"/>
        <v>1162.8837120000001</v>
      </c>
      <c r="EH231" s="34">
        <f t="shared" si="410"/>
        <v>1</v>
      </c>
      <c r="EI231" s="23">
        <f t="shared" si="411"/>
        <v>-0.16090222690158984</v>
      </c>
      <c r="EJ231" s="27">
        <f t="shared" si="412"/>
        <v>12.293784104948013</v>
      </c>
      <c r="EK231" s="27">
        <f t="shared" ca="1" si="464"/>
        <v>-0.16090222690158984</v>
      </c>
      <c r="EL231" s="43">
        <f t="shared" ca="1" si="465"/>
        <v>0</v>
      </c>
      <c r="EM231" s="47"/>
      <c r="EN231" s="47"/>
      <c r="EO231" s="47"/>
      <c r="EP231" s="47"/>
      <c r="EQ231" s="47"/>
      <c r="ER231" s="47"/>
      <c r="ES231" s="47"/>
      <c r="ET231" s="47"/>
      <c r="EU231" s="47"/>
      <c r="EV231" s="47"/>
      <c r="EW231" s="47"/>
      <c r="EX231" s="47"/>
      <c r="EY231" s="47"/>
      <c r="EZ231" s="47"/>
      <c r="FA231" s="25">
        <f t="shared" si="353"/>
        <v>1162.8837120000001</v>
      </c>
      <c r="FB231" s="26">
        <f t="shared" si="413"/>
        <v>1</v>
      </c>
      <c r="FC231" s="23">
        <f t="shared" si="414"/>
        <v>-0.16090222690158984</v>
      </c>
      <c r="FD231" s="27">
        <f t="shared" si="415"/>
        <v>12.987268362549116</v>
      </c>
      <c r="FE231" s="27">
        <f t="shared" ca="1" si="466"/>
        <v>-0.16090222690158984</v>
      </c>
      <c r="FF231" s="43">
        <f t="shared" ca="1" si="467"/>
        <v>0</v>
      </c>
      <c r="FG231" s="25">
        <f t="shared" si="354"/>
        <v>1162.8837120000001</v>
      </c>
      <c r="FH231" s="26">
        <f t="shared" si="416"/>
        <v>1</v>
      </c>
      <c r="FI231" s="23">
        <f t="shared" si="417"/>
        <v>-0.16090222690158984</v>
      </c>
      <c r="FJ231" s="27">
        <f t="shared" si="418"/>
        <v>14.236688947930864</v>
      </c>
      <c r="FK231" s="27">
        <f t="shared" ca="1" si="468"/>
        <v>-0.16090222690158984</v>
      </c>
      <c r="FL231" s="43">
        <f t="shared" ca="1" si="469"/>
        <v>0</v>
      </c>
      <c r="FM231" s="47"/>
      <c r="FN231" s="47"/>
    </row>
    <row r="232" spans="1:170" x14ac:dyDescent="0.2">
      <c r="A232" s="30">
        <v>31716</v>
      </c>
      <c r="B232" s="34">
        <v>1255.4700800000001</v>
      </c>
      <c r="C232" s="23">
        <v>7.3304462918302171E-3</v>
      </c>
      <c r="D232" s="24">
        <f t="shared" si="421"/>
        <v>1.0721722663151745E-2</v>
      </c>
      <c r="E232" s="25" t="e">
        <f>#N/A</f>
        <v>#N/A</v>
      </c>
      <c r="F232" s="26">
        <v>1</v>
      </c>
      <c r="G232" s="23">
        <f t="shared" si="355"/>
        <v>1.0721722663151745E-2</v>
      </c>
      <c r="H232" s="27">
        <f t="shared" si="356"/>
        <v>14.269283654660352</v>
      </c>
      <c r="I232" s="27">
        <f t="shared" ca="1" si="422"/>
        <v>-0.15190565329116046</v>
      </c>
      <c r="J232" s="43">
        <f t="shared" ca="1" si="423"/>
        <v>0</v>
      </c>
      <c r="K232" s="25" t="e">
        <f>#N/A</f>
        <v>#N/A</v>
      </c>
      <c r="L232" s="26">
        <v>0</v>
      </c>
      <c r="M232" s="23">
        <f t="shared" si="357"/>
        <v>7.3304462918302171E-3</v>
      </c>
      <c r="N232" s="27">
        <f t="shared" si="358"/>
        <v>3.6752639996511127</v>
      </c>
      <c r="O232" s="27">
        <f t="shared" ca="1" si="424"/>
        <v>0</v>
      </c>
      <c r="P232" s="43">
        <f t="shared" ca="1" si="425"/>
        <v>0</v>
      </c>
      <c r="Q232" s="25">
        <f t="shared" si="331"/>
        <v>1183.0564419999998</v>
      </c>
      <c r="R232" s="26">
        <f t="shared" si="359"/>
        <v>1</v>
      </c>
      <c r="S232" s="23">
        <f t="shared" si="360"/>
        <v>1.0721722663151745E-2</v>
      </c>
      <c r="T232" s="27">
        <f t="shared" si="361"/>
        <v>16.653873972294857</v>
      </c>
      <c r="U232" s="27">
        <f t="shared" ca="1" si="426"/>
        <v>-0.15190565329116046</v>
      </c>
      <c r="V232" s="43">
        <f t="shared" ca="1" si="427"/>
        <v>0</v>
      </c>
      <c r="W232" s="25">
        <f t="shared" si="332"/>
        <v>1248.8110750000001</v>
      </c>
      <c r="X232" s="26">
        <f t="shared" si="362"/>
        <v>0</v>
      </c>
      <c r="Y232" s="23">
        <f t="shared" si="363"/>
        <v>7.3304462918302171E-3</v>
      </c>
      <c r="Z232" s="27">
        <f t="shared" si="364"/>
        <v>7.5791550398860021</v>
      </c>
      <c r="AA232" s="27">
        <f t="shared" ca="1" si="428"/>
        <v>-0.15475126574229758</v>
      </c>
      <c r="AB232" s="43">
        <f t="shared" ca="1" si="429"/>
        <v>0</v>
      </c>
      <c r="AC232" s="25">
        <f t="shared" si="333"/>
        <v>1331.2018659999999</v>
      </c>
      <c r="AD232" s="26">
        <f t="shared" si="365"/>
        <v>0</v>
      </c>
      <c r="AE232" s="23">
        <f t="shared" si="366"/>
        <v>7.3304462918302171E-3</v>
      </c>
      <c r="AF232" s="27">
        <f t="shared" si="367"/>
        <v>7.6301249975017003</v>
      </c>
      <c r="AG232" s="27">
        <f t="shared" ca="1" si="430"/>
        <v>-0.15475126574229769</v>
      </c>
      <c r="AH232" s="43">
        <f t="shared" ca="1" si="431"/>
        <v>0</v>
      </c>
      <c r="AI232" s="25">
        <f t="shared" si="334"/>
        <v>1183.0564419999998</v>
      </c>
      <c r="AJ232" s="26">
        <f t="shared" si="368"/>
        <v>1</v>
      </c>
      <c r="AK232" s="23">
        <f t="shared" si="369"/>
        <v>1.0721722663151745E-2</v>
      </c>
      <c r="AL232" s="27">
        <f t="shared" si="370"/>
        <v>16.653873972294857</v>
      </c>
      <c r="AM232" s="27">
        <f t="shared" ca="1" si="432"/>
        <v>-0.15190565329116046</v>
      </c>
      <c r="AN232" s="43">
        <f t="shared" ca="1" si="433"/>
        <v>0</v>
      </c>
      <c r="AO232" s="25">
        <f t="shared" si="335"/>
        <v>1183.0564419999998</v>
      </c>
      <c r="AP232" s="34">
        <f t="shared" si="371"/>
        <v>0.33333333333333331</v>
      </c>
      <c r="AQ232" s="23">
        <f t="shared" si="372"/>
        <v>8.460871748937393E-3</v>
      </c>
      <c r="AR232" s="27">
        <f t="shared" si="373"/>
        <v>10.071014522650836</v>
      </c>
      <c r="AS232" s="27">
        <f t="shared" ca="1" si="434"/>
        <v>-0.1538027282585851</v>
      </c>
      <c r="AT232" s="43">
        <f t="shared" ca="1" si="435"/>
        <v>0</v>
      </c>
      <c r="AU232" s="25">
        <f t="shared" si="336"/>
        <v>1331.2018659999999</v>
      </c>
      <c r="AV232" s="26">
        <f t="shared" si="374"/>
        <v>1</v>
      </c>
      <c r="AW232" s="23">
        <f t="shared" si="375"/>
        <v>1.0721722663151745E-2</v>
      </c>
      <c r="AX232" s="27">
        <f t="shared" si="376"/>
        <v>8.6470598485312724</v>
      </c>
      <c r="AY232" s="27">
        <f t="shared" ca="1" si="436"/>
        <v>-0.15190565329116057</v>
      </c>
      <c r="AZ232" s="43">
        <f t="shared" ca="1" si="437"/>
        <v>0</v>
      </c>
      <c r="BA232" s="25">
        <f t="shared" si="337"/>
        <v>1331.2018659999999</v>
      </c>
      <c r="BB232" s="26">
        <f t="shared" si="377"/>
        <v>1</v>
      </c>
      <c r="BC232" s="23">
        <f t="shared" si="378"/>
        <v>1.0721722663151745E-2</v>
      </c>
      <c r="BD232" s="27">
        <f t="shared" si="379"/>
        <v>16.343053064682621</v>
      </c>
      <c r="BE232" s="27">
        <f t="shared" ca="1" si="438"/>
        <v>-0.15190565329116046</v>
      </c>
      <c r="BF232" s="43">
        <f t="shared" ca="1" si="439"/>
        <v>0</v>
      </c>
      <c r="BG232" s="25">
        <f t="shared" si="338"/>
        <v>1183.0564419999998</v>
      </c>
      <c r="BH232" s="26">
        <f t="shared" si="380"/>
        <v>1</v>
      </c>
      <c r="BI232" s="23">
        <f t="shared" si="381"/>
        <v>1.0721722663151745E-2</v>
      </c>
      <c r="BJ232" s="27">
        <f t="shared" si="382"/>
        <v>18.245209719027994</v>
      </c>
      <c r="BK232" s="27">
        <f t="shared" ca="1" si="440"/>
        <v>-0.15190565329116035</v>
      </c>
      <c r="BL232" s="43">
        <f t="shared" ca="1" si="441"/>
        <v>0</v>
      </c>
      <c r="BM232" s="25">
        <f t="shared" si="339"/>
        <v>1309.79674</v>
      </c>
      <c r="BN232" s="26">
        <f t="shared" si="383"/>
        <v>1</v>
      </c>
      <c r="BO232" s="23">
        <f t="shared" si="384"/>
        <v>1.0721722663151745E-2</v>
      </c>
      <c r="BP232" s="27">
        <f t="shared" si="385"/>
        <v>18.867503438955495</v>
      </c>
      <c r="BQ232" s="27">
        <f t="shared" ca="1" si="442"/>
        <v>-0.15190565329116046</v>
      </c>
      <c r="BR232" s="43">
        <f t="shared" ca="1" si="443"/>
        <v>0</v>
      </c>
      <c r="BS232" s="25">
        <f t="shared" si="340"/>
        <v>1183.0564419999998</v>
      </c>
      <c r="BT232" s="34">
        <f t="shared" si="386"/>
        <v>1</v>
      </c>
      <c r="BU232" s="23">
        <f t="shared" si="387"/>
        <v>1.0721722663151745E-2</v>
      </c>
      <c r="BV232" s="27">
        <f t="shared" si="388"/>
        <v>14.999223035600016</v>
      </c>
      <c r="BW232" s="27">
        <f t="shared" ca="1" si="444"/>
        <v>-0.15190565329116046</v>
      </c>
      <c r="BX232" s="43">
        <f t="shared" ca="1" si="445"/>
        <v>0</v>
      </c>
      <c r="BY232" s="25">
        <f t="shared" si="341"/>
        <v>1248.8110750000001</v>
      </c>
      <c r="BZ232" s="50">
        <f>IF($B231&gt;=BY231,MIN(1,1/$CA$15+BZ231),0)</f>
        <v>0</v>
      </c>
      <c r="CA232" s="23">
        <f t="shared" si="389"/>
        <v>7.3304462918302171E-3</v>
      </c>
      <c r="CB232" s="27">
        <f t="shared" si="390"/>
        <v>4.5447875113844081</v>
      </c>
      <c r="CC232" s="27">
        <f t="shared" ca="1" si="446"/>
        <v>-0.15475126574229747</v>
      </c>
      <c r="CD232" s="43">
        <f t="shared" ca="1" si="447"/>
        <v>0</v>
      </c>
      <c r="CE232" s="25">
        <f t="shared" si="342"/>
        <v>1331.2018659999999</v>
      </c>
      <c r="CF232" s="34">
        <f>IF($B231&gt;=CE231,MIN(1,1/$CA$15+CF231),0)</f>
        <v>0</v>
      </c>
      <c r="CG232" s="23">
        <f t="shared" si="391"/>
        <v>7.3304462918302171E-3</v>
      </c>
      <c r="CH232" s="27">
        <f t="shared" si="392"/>
        <v>6.7483592290096661</v>
      </c>
      <c r="CI232" s="27">
        <f t="shared" ca="1" si="448"/>
        <v>-0.15475126574229758</v>
      </c>
      <c r="CJ232" s="43">
        <f t="shared" ca="1" si="449"/>
        <v>0</v>
      </c>
      <c r="CK232" s="25">
        <f t="shared" si="343"/>
        <v>1183.0564419999998</v>
      </c>
      <c r="CL232" s="34">
        <f>IF($B231&gt;=CK231,MIN(1,1/$CA$15+CL231),0)</f>
        <v>1</v>
      </c>
      <c r="CM232" s="23">
        <f t="shared" si="393"/>
        <v>1.0721722663151745E-2</v>
      </c>
      <c r="CN232" s="27">
        <f t="shared" si="394"/>
        <v>14.98688277111717</v>
      </c>
      <c r="CO232" s="27">
        <f t="shared" ca="1" si="450"/>
        <v>-0.15190565329116035</v>
      </c>
      <c r="CP232" s="43">
        <f t="shared" ca="1" si="451"/>
        <v>0</v>
      </c>
      <c r="CQ232" s="25">
        <f t="shared" si="344"/>
        <v>1005.0990434999998</v>
      </c>
      <c r="CR232" s="34">
        <f>IF($B231&gt;=CQ231,MIN(1,1/$CA$15+CR231),0)</f>
        <v>1</v>
      </c>
      <c r="CS232" s="23">
        <f t="shared" si="395"/>
        <v>1.0721722663151745E-2</v>
      </c>
      <c r="CT232" s="27">
        <f t="shared" si="396"/>
        <v>15.62308399389622</v>
      </c>
      <c r="CU232" s="27">
        <f t="shared" ca="1" si="452"/>
        <v>-0.15190565329116046</v>
      </c>
      <c r="CV232" s="43">
        <f t="shared" ca="1" si="453"/>
        <v>0</v>
      </c>
      <c r="CW232" s="25">
        <f t="shared" si="345"/>
        <v>1183.0564419999998</v>
      </c>
      <c r="CX232" s="34">
        <f t="shared" si="397"/>
        <v>0.5</v>
      </c>
      <c r="CY232" s="23">
        <f t="shared" si="398"/>
        <v>9.026084477490981E-3</v>
      </c>
      <c r="CZ232" s="27">
        <f t="shared" si="399"/>
        <v>9.4453916148297665</v>
      </c>
      <c r="DA232" s="27">
        <f t="shared" ca="1" si="454"/>
        <v>-0.15332845951672902</v>
      </c>
      <c r="DB232" s="43">
        <f t="shared" ca="1" si="455"/>
        <v>0</v>
      </c>
      <c r="DC232" s="25">
        <f t="shared" si="346"/>
        <v>1183.0564419999998</v>
      </c>
      <c r="DD232" s="34">
        <f t="shared" si="347"/>
        <v>0.66666666666666663</v>
      </c>
      <c r="DE232" s="23">
        <f t="shared" si="400"/>
        <v>9.4028929631933735E-3</v>
      </c>
      <c r="DF232" s="27">
        <f t="shared" si="401"/>
        <v>11.311188956009888</v>
      </c>
      <c r="DG232" s="27">
        <f t="shared" ca="1" si="419"/>
        <v>-0.15301228035549164</v>
      </c>
      <c r="DH232" s="43">
        <f t="shared" ca="1" si="420"/>
        <v>0</v>
      </c>
      <c r="DI232" s="25">
        <f t="shared" si="348"/>
        <v>1248.8110750000001</v>
      </c>
      <c r="DJ232" s="26">
        <f>IF(DJ231=0,IF($B231&gt;=$DK$14*DI231,1,0),IF($B231&lt;DI231*$DK$16,0,1))</f>
        <v>0</v>
      </c>
      <c r="DK232" s="23">
        <f t="shared" si="402"/>
        <v>7.3304462918302171E-3</v>
      </c>
      <c r="DL232" s="27">
        <f t="shared" si="403"/>
        <v>9.7135214645020707</v>
      </c>
      <c r="DM232" s="27">
        <f t="shared" ca="1" si="456"/>
        <v>-0.15475126574229758</v>
      </c>
      <c r="DN232" s="43">
        <f t="shared" ca="1" si="457"/>
        <v>0</v>
      </c>
      <c r="DO232" s="25">
        <f t="shared" si="349"/>
        <v>1331.2018659999999</v>
      </c>
      <c r="DP232" s="26">
        <f>IF(DP231=0,IF($B231&gt;=$DK$14*DO231,1,0),IF($B231&lt;DO231*$DK$16,0,1))</f>
        <v>0</v>
      </c>
      <c r="DQ232" s="23">
        <f t="shared" si="404"/>
        <v>7.3304462918302171E-3</v>
      </c>
      <c r="DR232" s="27">
        <f t="shared" si="405"/>
        <v>8.4958253936524901</v>
      </c>
      <c r="DS232" s="27">
        <f t="shared" ca="1" si="458"/>
        <v>-0.15475126574229747</v>
      </c>
      <c r="DT232" s="43">
        <f t="shared" ca="1" si="459"/>
        <v>0</v>
      </c>
      <c r="DU232" s="25">
        <f t="shared" si="350"/>
        <v>1183.0564419999998</v>
      </c>
      <c r="DV232" s="26">
        <f>IF(DV231=0,IF($B231&gt;=$DK$14*DU231,1,0),IF($B231&lt;DU231*$DK$16,0,1))</f>
        <v>1</v>
      </c>
      <c r="DW232" s="23">
        <f t="shared" si="406"/>
        <v>1.0721722663151745E-2</v>
      </c>
      <c r="DX232" s="27">
        <f t="shared" si="407"/>
        <v>15.784568652381404</v>
      </c>
      <c r="DY232" s="27">
        <f t="shared" ca="1" si="460"/>
        <v>-0.15190565329116046</v>
      </c>
      <c r="DZ232" s="43">
        <f t="shared" ca="1" si="461"/>
        <v>0</v>
      </c>
      <c r="EA232" s="25">
        <f t="shared" si="351"/>
        <v>1005.0990434999998</v>
      </c>
      <c r="EB232" s="26">
        <f>IF(EB231=0,IF($B231&gt;=$DK$14*EA231,1,0),IF($B231&lt;EA231*$DK$16,0,1))</f>
        <v>1</v>
      </c>
      <c r="EC232" s="23">
        <f t="shared" si="408"/>
        <v>1.0721722663151745E-2</v>
      </c>
      <c r="ED232" s="27">
        <f t="shared" si="409"/>
        <v>16.737890353690382</v>
      </c>
      <c r="EE232" s="27">
        <f t="shared" ca="1" si="462"/>
        <v>-0.15190565329116035</v>
      </c>
      <c r="EF232" s="43">
        <f t="shared" ca="1" si="463"/>
        <v>0</v>
      </c>
      <c r="EG232" s="25">
        <f t="shared" si="352"/>
        <v>1183.0564419999998</v>
      </c>
      <c r="EH232" s="34">
        <f t="shared" si="410"/>
        <v>0.5</v>
      </c>
      <c r="EI232" s="23">
        <f t="shared" si="411"/>
        <v>9.026084477490981E-3</v>
      </c>
      <c r="EJ232" s="27">
        <f t="shared" si="412"/>
        <v>12.404748838827309</v>
      </c>
      <c r="EK232" s="27">
        <f t="shared" ca="1" si="464"/>
        <v>-0.15332845951672902</v>
      </c>
      <c r="EL232" s="43">
        <f t="shared" ca="1" si="465"/>
        <v>0</v>
      </c>
      <c r="EM232" s="47"/>
      <c r="EN232" s="47"/>
      <c r="EO232" s="47"/>
      <c r="EP232" s="47"/>
      <c r="EQ232" s="47"/>
      <c r="ER232" s="47"/>
      <c r="ES232" s="47"/>
      <c r="ET232" s="47"/>
      <c r="EU232" s="47"/>
      <c r="EV232" s="47"/>
      <c r="EW232" s="47"/>
      <c r="EX232" s="47"/>
      <c r="EY232" s="47"/>
      <c r="EZ232" s="47"/>
      <c r="FA232" s="25">
        <f t="shared" si="353"/>
        <v>1183.0564419999998</v>
      </c>
      <c r="FB232" s="26">
        <f t="shared" si="413"/>
        <v>1</v>
      </c>
      <c r="FC232" s="23">
        <f t="shared" si="414"/>
        <v>1.0721722663151745E-2</v>
      </c>
      <c r="FD232" s="27">
        <f t="shared" si="415"/>
        <v>13.126514252084293</v>
      </c>
      <c r="FE232" s="27">
        <f t="shared" ca="1" si="466"/>
        <v>-0.15190565329116035</v>
      </c>
      <c r="FF232" s="43">
        <f t="shared" ca="1" si="467"/>
        <v>0</v>
      </c>
      <c r="FG232" s="25">
        <f t="shared" si="354"/>
        <v>1183.0564419999998</v>
      </c>
      <c r="FH232" s="26">
        <f t="shared" si="416"/>
        <v>1</v>
      </c>
      <c r="FI232" s="23">
        <f t="shared" si="417"/>
        <v>1.0721722663151745E-2</v>
      </c>
      <c r="FJ232" s="27">
        <f t="shared" si="418"/>
        <v>14.389330778472136</v>
      </c>
      <c r="FK232" s="27">
        <f t="shared" ca="1" si="468"/>
        <v>-0.15190565329116046</v>
      </c>
      <c r="FL232" s="43">
        <f t="shared" ca="1" si="469"/>
        <v>0</v>
      </c>
      <c r="FM232" s="47"/>
      <c r="FN232" s="47"/>
    </row>
    <row r="233" spans="1:170" x14ac:dyDescent="0.2">
      <c r="A233" s="30">
        <v>31746</v>
      </c>
      <c r="B233" s="34">
        <v>1266.1558299999999</v>
      </c>
      <c r="C233" s="23">
        <v>7.0377584388607861E-3</v>
      </c>
      <c r="D233" s="24">
        <f t="shared" si="421"/>
        <v>8.5113537711705156E-3</v>
      </c>
      <c r="E233" s="25" t="e">
        <f>#N/A</f>
        <v>#N/A</v>
      </c>
      <c r="F233" s="26">
        <v>1</v>
      </c>
      <c r="G233" s="23">
        <f t="shared" si="355"/>
        <v>8.5113537711705156E-3</v>
      </c>
      <c r="H233" s="27">
        <f t="shared" si="356"/>
        <v>14.390734575906347</v>
      </c>
      <c r="I233" s="27">
        <f t="shared" ca="1" si="422"/>
        <v>-0.14468722227499187</v>
      </c>
      <c r="J233" s="43">
        <f t="shared" ca="1" si="423"/>
        <v>0</v>
      </c>
      <c r="K233" s="25" t="e">
        <f>#N/A</f>
        <v>#N/A</v>
      </c>
      <c r="L233" s="26">
        <v>0</v>
      </c>
      <c r="M233" s="23">
        <f t="shared" si="357"/>
        <v>7.0377584388607861E-3</v>
      </c>
      <c r="N233" s="27">
        <f t="shared" si="358"/>
        <v>3.7011296198796986</v>
      </c>
      <c r="O233" s="27">
        <f t="shared" ca="1" si="424"/>
        <v>0</v>
      </c>
      <c r="P233" s="43">
        <f t="shared" ca="1" si="425"/>
        <v>0</v>
      </c>
      <c r="Q233" s="25">
        <f t="shared" si="331"/>
        <v>1214.617017</v>
      </c>
      <c r="R233" s="26">
        <f t="shared" si="359"/>
        <v>1</v>
      </c>
      <c r="S233" s="23">
        <f t="shared" si="360"/>
        <v>8.5113537711705156E-3</v>
      </c>
      <c r="T233" s="27">
        <f t="shared" si="361"/>
        <v>16.795620985333546</v>
      </c>
      <c r="U233" s="27">
        <f t="shared" ca="1" si="426"/>
        <v>-0.14468722227499187</v>
      </c>
      <c r="V233" s="43">
        <f t="shared" ca="1" si="427"/>
        <v>0</v>
      </c>
      <c r="W233" s="25">
        <f t="shared" si="332"/>
        <v>1260.8129549999999</v>
      </c>
      <c r="X233" s="26">
        <f t="shared" si="362"/>
        <v>1</v>
      </c>
      <c r="Y233" s="23">
        <f t="shared" si="363"/>
        <v>8.5113537711705156E-3</v>
      </c>
      <c r="Z233" s="27">
        <f t="shared" si="364"/>
        <v>7.6436639097170218</v>
      </c>
      <c r="AA233" s="27">
        <f t="shared" ca="1" si="428"/>
        <v>-0.14755705474039627</v>
      </c>
      <c r="AB233" s="43">
        <f t="shared" ca="1" si="429"/>
        <v>0</v>
      </c>
      <c r="AC233" s="25">
        <f t="shared" si="333"/>
        <v>1322.212374</v>
      </c>
      <c r="AD233" s="26">
        <f t="shared" si="365"/>
        <v>0</v>
      </c>
      <c r="AE233" s="23">
        <f t="shared" si="366"/>
        <v>7.0377584388607861E-3</v>
      </c>
      <c r="AF233" s="27">
        <f t="shared" si="367"/>
        <v>7.6838239740924301</v>
      </c>
      <c r="AG233" s="27">
        <f t="shared" ca="1" si="430"/>
        <v>-0.14880260932983913</v>
      </c>
      <c r="AH233" s="43">
        <f t="shared" ca="1" si="431"/>
        <v>0</v>
      </c>
      <c r="AI233" s="25">
        <f t="shared" si="334"/>
        <v>1214.617017</v>
      </c>
      <c r="AJ233" s="26">
        <f t="shared" si="368"/>
        <v>1</v>
      </c>
      <c r="AK233" s="23">
        <f t="shared" si="369"/>
        <v>8.5113537711705156E-3</v>
      </c>
      <c r="AL233" s="27">
        <f t="shared" si="370"/>
        <v>16.795620985333546</v>
      </c>
      <c r="AM233" s="27">
        <f t="shared" ca="1" si="432"/>
        <v>-0.14468722227499187</v>
      </c>
      <c r="AN233" s="43">
        <f t="shared" ca="1" si="433"/>
        <v>0</v>
      </c>
      <c r="AO233" s="25">
        <f t="shared" si="335"/>
        <v>1214.617017</v>
      </c>
      <c r="AP233" s="34">
        <f t="shared" si="371"/>
        <v>0.66666666666666663</v>
      </c>
      <c r="AQ233" s="23">
        <f t="shared" si="372"/>
        <v>8.0201553270672719E-3</v>
      </c>
      <c r="AR233" s="27">
        <f t="shared" si="373"/>
        <v>10.151785623423647</v>
      </c>
      <c r="AS233" s="27">
        <f t="shared" ca="1" si="434"/>
        <v>-0.14701609470187837</v>
      </c>
      <c r="AT233" s="43">
        <f t="shared" ca="1" si="435"/>
        <v>0</v>
      </c>
      <c r="AU233" s="25">
        <f t="shared" si="336"/>
        <v>1322.212374</v>
      </c>
      <c r="AV233" s="26">
        <f t="shared" si="374"/>
        <v>0</v>
      </c>
      <c r="AW233" s="23">
        <f t="shared" si="375"/>
        <v>7.0377584388607861E-3</v>
      </c>
      <c r="AX233" s="27">
        <f t="shared" si="376"/>
        <v>8.7079157669516078</v>
      </c>
      <c r="AY233" s="27">
        <f t="shared" ca="1" si="436"/>
        <v>-0.14593697014566032</v>
      </c>
      <c r="AZ233" s="43">
        <f t="shared" ca="1" si="437"/>
        <v>0</v>
      </c>
      <c r="BA233" s="25">
        <f t="shared" si="337"/>
        <v>1322.212374</v>
      </c>
      <c r="BB233" s="26">
        <f t="shared" si="377"/>
        <v>1</v>
      </c>
      <c r="BC233" s="23">
        <f t="shared" si="378"/>
        <v>8.5113537711705156E-3</v>
      </c>
      <c r="BD233" s="27">
        <f t="shared" si="379"/>
        <v>16.482154571017148</v>
      </c>
      <c r="BE233" s="27">
        <f t="shared" ca="1" si="438"/>
        <v>-0.14468722227499176</v>
      </c>
      <c r="BF233" s="43">
        <f t="shared" ca="1" si="439"/>
        <v>0</v>
      </c>
      <c r="BG233" s="25">
        <f t="shared" si="338"/>
        <v>1214.617017</v>
      </c>
      <c r="BH233" s="26">
        <f t="shared" si="380"/>
        <v>1</v>
      </c>
      <c r="BI233" s="23">
        <f t="shared" si="381"/>
        <v>8.5113537711705156E-3</v>
      </c>
      <c r="BJ233" s="27">
        <f t="shared" si="382"/>
        <v>18.400501153575838</v>
      </c>
      <c r="BK233" s="27">
        <f t="shared" ca="1" si="440"/>
        <v>-0.14468722227499176</v>
      </c>
      <c r="BL233" s="43">
        <f t="shared" ca="1" si="441"/>
        <v>0</v>
      </c>
      <c r="BM233" s="25">
        <f t="shared" si="339"/>
        <v>1320.36086</v>
      </c>
      <c r="BN233" s="26">
        <f t="shared" si="383"/>
        <v>1</v>
      </c>
      <c r="BO233" s="23">
        <f t="shared" si="384"/>
        <v>8.5113537711705156E-3</v>
      </c>
      <c r="BP233" s="27">
        <f t="shared" si="385"/>
        <v>19.028091435503221</v>
      </c>
      <c r="BQ233" s="27">
        <f t="shared" ca="1" si="442"/>
        <v>-0.14468722227499187</v>
      </c>
      <c r="BR233" s="43">
        <f t="shared" ca="1" si="443"/>
        <v>0</v>
      </c>
      <c r="BS233" s="25">
        <f t="shared" si="340"/>
        <v>1214.617017</v>
      </c>
      <c r="BT233" s="34">
        <f t="shared" si="386"/>
        <v>0.75</v>
      </c>
      <c r="BU233" s="23">
        <f t="shared" si="387"/>
        <v>8.1429549380930832E-3</v>
      </c>
      <c r="BV233" s="27">
        <f t="shared" si="388"/>
        <v>15.121361032885316</v>
      </c>
      <c r="BW233" s="27">
        <f t="shared" ca="1" si="444"/>
        <v>-0.14499965924265878</v>
      </c>
      <c r="BX233" s="43">
        <f t="shared" ca="1" si="445"/>
        <v>0</v>
      </c>
      <c r="BY233" s="25">
        <f t="shared" si="341"/>
        <v>1260.8129549999999</v>
      </c>
      <c r="BZ233" s="50">
        <f>IF($B232&gt;=BY232,MIN(1,1/$CA$15+BZ232),0)</f>
        <v>0.5</v>
      </c>
      <c r="CA233" s="23">
        <f t="shared" si="389"/>
        <v>7.0377584388607861E-3</v>
      </c>
      <c r="CB233" s="27">
        <f t="shared" si="390"/>
        <v>4.5767726280454823</v>
      </c>
      <c r="CC233" s="27">
        <f t="shared" ca="1" si="446"/>
        <v>-0.14880260932983902</v>
      </c>
      <c r="CD233" s="43">
        <f t="shared" ca="1" si="447"/>
        <v>0</v>
      </c>
      <c r="CE233" s="25">
        <f t="shared" si="342"/>
        <v>1322.212374</v>
      </c>
      <c r="CF233" s="34">
        <f>IF($B232&gt;=CE232,MIN(1,1/$CA$15+CF232),0)</f>
        <v>0</v>
      </c>
      <c r="CG233" s="23">
        <f t="shared" si="391"/>
        <v>7.0377584388607861E-3</v>
      </c>
      <c r="CH233" s="27">
        <f t="shared" si="392"/>
        <v>6.7958525511220929</v>
      </c>
      <c r="CI233" s="27">
        <f t="shared" ca="1" si="448"/>
        <v>-0.14880260932983913</v>
      </c>
      <c r="CJ233" s="43">
        <f t="shared" ca="1" si="449"/>
        <v>0</v>
      </c>
      <c r="CK233" s="25">
        <f t="shared" si="343"/>
        <v>1214.617017</v>
      </c>
      <c r="CL233" s="34">
        <f>IF($B232&gt;=CK232,MIN(1,1/$CA$15+CL232),0)</f>
        <v>1</v>
      </c>
      <c r="CM233" s="23">
        <f t="shared" si="393"/>
        <v>8.5113537711705156E-3</v>
      </c>
      <c r="CN233" s="27">
        <f t="shared" si="394"/>
        <v>15.114441432309208</v>
      </c>
      <c r="CO233" s="27">
        <f t="shared" ca="1" si="450"/>
        <v>-0.14468722227499176</v>
      </c>
      <c r="CP233" s="43">
        <f t="shared" ca="1" si="451"/>
        <v>0</v>
      </c>
      <c r="CQ233" s="25">
        <f t="shared" si="344"/>
        <v>1038.2758449999999</v>
      </c>
      <c r="CR233" s="34">
        <f>IF($B232&gt;=CQ232,MIN(1,1/$CA$15+CR232),0)</f>
        <v>1</v>
      </c>
      <c r="CS233" s="23">
        <f t="shared" si="395"/>
        <v>8.5113537711705156E-3</v>
      </c>
      <c r="CT233" s="27">
        <f t="shared" si="396"/>
        <v>15.756057588764982</v>
      </c>
      <c r="CU233" s="27">
        <f t="shared" ca="1" si="452"/>
        <v>-0.14468722227499176</v>
      </c>
      <c r="CV233" s="43">
        <f t="shared" ca="1" si="453"/>
        <v>0</v>
      </c>
      <c r="CW233" s="25">
        <f t="shared" si="345"/>
        <v>1214.617017</v>
      </c>
      <c r="CX233" s="34">
        <f t="shared" si="397"/>
        <v>0.5</v>
      </c>
      <c r="CY233" s="23">
        <f t="shared" si="398"/>
        <v>7.7745561050156509E-3</v>
      </c>
      <c r="CZ233" s="27">
        <f t="shared" si="399"/>
        <v>9.5188253418731055</v>
      </c>
      <c r="DA233" s="27">
        <f t="shared" ca="1" si="454"/>
        <v>-0.14674596412272178</v>
      </c>
      <c r="DB233" s="43">
        <f t="shared" ca="1" si="455"/>
        <v>0</v>
      </c>
      <c r="DC233" s="25">
        <f t="shared" si="346"/>
        <v>1214.617017</v>
      </c>
      <c r="DD233" s="34">
        <f t="shared" si="347"/>
        <v>0.70833333333333326</v>
      </c>
      <c r="DE233" s="23">
        <f t="shared" si="400"/>
        <v>7.9792221233920008E-3</v>
      </c>
      <c r="DF233" s="27">
        <f t="shared" si="401"/>
        <v>11.40144344516955</v>
      </c>
      <c r="DG233" s="27">
        <f t="shared" ca="1" si="419"/>
        <v>-0.14625397720466282</v>
      </c>
      <c r="DH233" s="43">
        <f t="shared" ca="1" si="420"/>
        <v>0</v>
      </c>
      <c r="DI233" s="25">
        <f t="shared" si="348"/>
        <v>1260.8129549999999</v>
      </c>
      <c r="DJ233" s="26">
        <f>IF(DJ232=0,IF($B232&gt;=$DK$14*DI232,1,0),IF($B232&lt;DI232*$DK$16,0,1))</f>
        <v>0</v>
      </c>
      <c r="DK233" s="23">
        <f t="shared" si="402"/>
        <v>7.0377584388607861E-3</v>
      </c>
      <c r="DL233" s="27">
        <f t="shared" si="403"/>
        <v>9.7818828821599251</v>
      </c>
      <c r="DM233" s="27">
        <f t="shared" ca="1" si="456"/>
        <v>-0.14880260932983913</v>
      </c>
      <c r="DN233" s="43">
        <f t="shared" ca="1" si="457"/>
        <v>0</v>
      </c>
      <c r="DO233" s="25">
        <f t="shared" si="349"/>
        <v>1322.212374</v>
      </c>
      <c r="DP233" s="26">
        <f>IF(DP232=0,IF($B232&gt;=$DK$14*DO232,1,0),IF($B232&lt;DO232*$DK$16,0,1))</f>
        <v>0</v>
      </c>
      <c r="DQ233" s="23">
        <f t="shared" si="404"/>
        <v>7.0377584388607861E-3</v>
      </c>
      <c r="DR233" s="27">
        <f t="shared" si="405"/>
        <v>8.555616960511756</v>
      </c>
      <c r="DS233" s="27">
        <f t="shared" ca="1" si="458"/>
        <v>-0.14880260932983891</v>
      </c>
      <c r="DT233" s="43">
        <f t="shared" ca="1" si="459"/>
        <v>0</v>
      </c>
      <c r="DU233" s="25">
        <f t="shared" si="350"/>
        <v>1214.617017</v>
      </c>
      <c r="DV233" s="26">
        <f>IF(DV232=0,IF($B232&gt;=$DK$14*DU232,1,0),IF($B232&lt;DU232*$DK$16,0,1))</f>
        <v>1</v>
      </c>
      <c r="DW233" s="23">
        <f t="shared" si="406"/>
        <v>8.5113537711705156E-3</v>
      </c>
      <c r="DX233" s="27">
        <f t="shared" si="407"/>
        <v>15.91891670030715</v>
      </c>
      <c r="DY233" s="27">
        <f t="shared" ca="1" si="460"/>
        <v>-0.14468722227499176</v>
      </c>
      <c r="DZ233" s="43">
        <f t="shared" ca="1" si="461"/>
        <v>0</v>
      </c>
      <c r="EA233" s="25">
        <f t="shared" si="351"/>
        <v>1038.2758449999999</v>
      </c>
      <c r="EB233" s="26">
        <f>IF(EB232=0,IF($B232&gt;=$DK$14*EA232,1,0),IF($B232&lt;EA232*$DK$16,0,1))</f>
        <v>1</v>
      </c>
      <c r="EC233" s="23">
        <f t="shared" si="408"/>
        <v>8.5113537711705156E-3</v>
      </c>
      <c r="ED233" s="27">
        <f t="shared" si="409"/>
        <v>16.880352459873702</v>
      </c>
      <c r="EE233" s="27">
        <f t="shared" ca="1" si="462"/>
        <v>-0.14468722227499176</v>
      </c>
      <c r="EF233" s="43">
        <f t="shared" ca="1" si="463"/>
        <v>0</v>
      </c>
      <c r="EG233" s="25">
        <f t="shared" si="352"/>
        <v>1214.617017</v>
      </c>
      <c r="EH233" s="34">
        <f t="shared" si="410"/>
        <v>0.5</v>
      </c>
      <c r="EI233" s="23">
        <f t="shared" si="411"/>
        <v>7.7745561050156509E-3</v>
      </c>
      <c r="EJ233" s="27">
        <f t="shared" si="412"/>
        <v>12.501190254643401</v>
      </c>
      <c r="EK233" s="27">
        <f t="shared" ca="1" si="464"/>
        <v>-0.14674596412272178</v>
      </c>
      <c r="EL233" s="43">
        <f t="shared" ca="1" si="465"/>
        <v>0</v>
      </c>
      <c r="EM233" s="47"/>
      <c r="EN233" s="47"/>
      <c r="EO233" s="47"/>
      <c r="EP233" s="47"/>
      <c r="EQ233" s="47"/>
      <c r="ER233" s="47"/>
      <c r="ES233" s="47"/>
      <c r="ET233" s="47"/>
      <c r="EU233" s="47"/>
      <c r="EV233" s="47"/>
      <c r="EW233" s="47"/>
      <c r="EX233" s="47"/>
      <c r="EY233" s="47"/>
      <c r="EZ233" s="47"/>
      <c r="FA233" s="25">
        <f t="shared" si="353"/>
        <v>1214.617017</v>
      </c>
      <c r="FB233" s="26">
        <f t="shared" si="413"/>
        <v>1</v>
      </c>
      <c r="FC233" s="23">
        <f t="shared" si="414"/>
        <v>8.5113537711705156E-3</v>
      </c>
      <c r="FD233" s="27">
        <f t="shared" si="415"/>
        <v>13.238238658666095</v>
      </c>
      <c r="FE233" s="27">
        <f t="shared" ca="1" si="466"/>
        <v>-0.14468722227499164</v>
      </c>
      <c r="FF233" s="43">
        <f t="shared" ca="1" si="467"/>
        <v>0</v>
      </c>
      <c r="FG233" s="25">
        <f t="shared" si="354"/>
        <v>1214.617017</v>
      </c>
      <c r="FH233" s="26">
        <f t="shared" si="416"/>
        <v>1</v>
      </c>
      <c r="FI233" s="23">
        <f t="shared" si="417"/>
        <v>8.5113537711705156E-3</v>
      </c>
      <c r="FJ233" s="27">
        <f t="shared" si="418"/>
        <v>14.511803463258104</v>
      </c>
      <c r="FK233" s="27">
        <f t="shared" ca="1" si="468"/>
        <v>-0.14468722227499176</v>
      </c>
      <c r="FL233" s="43">
        <f t="shared" ca="1" si="469"/>
        <v>0</v>
      </c>
      <c r="FM233" s="47"/>
      <c r="FN233" s="47"/>
    </row>
    <row r="234" spans="1:170" x14ac:dyDescent="0.2">
      <c r="A234" s="30">
        <v>31777</v>
      </c>
      <c r="B234" s="34">
        <v>1272.1029699999999</v>
      </c>
      <c r="C234" s="23">
        <v>6.7518709368770136E-3</v>
      </c>
      <c r="D234" s="24">
        <f t="shared" si="421"/>
        <v>4.6970047912664459E-3</v>
      </c>
      <c r="E234" s="25" t="e">
        <f>#N/A</f>
        <v>#N/A</v>
      </c>
      <c r="F234" s="26">
        <v>1</v>
      </c>
      <c r="G234" s="23">
        <f t="shared" si="355"/>
        <v>4.6970047912664459E-3</v>
      </c>
      <c r="H234" s="27">
        <f t="shared" si="356"/>
        <v>14.458327925159223</v>
      </c>
      <c r="I234" s="27">
        <f t="shared" ca="1" si="422"/>
        <v>-0.14066981405998602</v>
      </c>
      <c r="J234" s="43">
        <f t="shared" ca="1" si="423"/>
        <v>0</v>
      </c>
      <c r="K234" s="25" t="e">
        <f>#N/A</f>
        <v>#N/A</v>
      </c>
      <c r="L234" s="26">
        <v>0</v>
      </c>
      <c r="M234" s="23">
        <f t="shared" si="357"/>
        <v>6.7518709368770136E-3</v>
      </c>
      <c r="N234" s="27">
        <f t="shared" si="358"/>
        <v>3.7261191693937792</v>
      </c>
      <c r="O234" s="27">
        <f t="shared" ca="1" si="424"/>
        <v>0</v>
      </c>
      <c r="P234" s="43">
        <f t="shared" ca="1" si="425"/>
        <v>0</v>
      </c>
      <c r="Q234" s="25">
        <f t="shared" si="331"/>
        <v>1251.810422</v>
      </c>
      <c r="R234" s="26">
        <f t="shared" si="359"/>
        <v>1</v>
      </c>
      <c r="S234" s="23">
        <f t="shared" si="360"/>
        <v>4.6970047912664459E-3</v>
      </c>
      <c r="T234" s="27">
        <f t="shared" si="361"/>
        <v>16.874510097573953</v>
      </c>
      <c r="U234" s="27">
        <f t="shared" ca="1" si="426"/>
        <v>-0.14066981405998602</v>
      </c>
      <c r="V234" s="43">
        <f t="shared" ca="1" si="427"/>
        <v>0</v>
      </c>
      <c r="W234" s="25">
        <f t="shared" si="332"/>
        <v>1269.1293999999998</v>
      </c>
      <c r="X234" s="26">
        <f t="shared" si="362"/>
        <v>1</v>
      </c>
      <c r="Y234" s="23">
        <f t="shared" si="363"/>
        <v>4.6970047912664459E-3</v>
      </c>
      <c r="Z234" s="27">
        <f t="shared" si="364"/>
        <v>7.6795662357237928</v>
      </c>
      <c r="AA234" s="27">
        <f t="shared" ca="1" si="428"/>
        <v>-0.14355312614223059</v>
      </c>
      <c r="AB234" s="43">
        <f t="shared" ca="1" si="429"/>
        <v>0</v>
      </c>
      <c r="AC234" s="25">
        <f t="shared" si="333"/>
        <v>1303.244684</v>
      </c>
      <c r="AD234" s="26">
        <f t="shared" si="365"/>
        <v>0</v>
      </c>
      <c r="AE234" s="23">
        <f t="shared" si="366"/>
        <v>6.7518709368770136E-3</v>
      </c>
      <c r="AF234" s="27">
        <f t="shared" si="367"/>
        <v>7.7357041618671838</v>
      </c>
      <c r="AG234" s="27">
        <f t="shared" ca="1" si="430"/>
        <v>-0.1430554344062277</v>
      </c>
      <c r="AH234" s="43">
        <f t="shared" ca="1" si="431"/>
        <v>0</v>
      </c>
      <c r="AI234" s="25">
        <f t="shared" si="334"/>
        <v>1251.810422</v>
      </c>
      <c r="AJ234" s="26">
        <f t="shared" si="368"/>
        <v>1</v>
      </c>
      <c r="AK234" s="23">
        <f t="shared" si="369"/>
        <v>4.6970047912664459E-3</v>
      </c>
      <c r="AL234" s="27">
        <f t="shared" si="370"/>
        <v>16.874510097573953</v>
      </c>
      <c r="AM234" s="27">
        <f t="shared" ca="1" si="432"/>
        <v>-0.14066981405998602</v>
      </c>
      <c r="AN234" s="43">
        <f t="shared" ca="1" si="433"/>
        <v>0</v>
      </c>
      <c r="AO234" s="25">
        <f t="shared" si="335"/>
        <v>1251.810422</v>
      </c>
      <c r="AP234" s="34">
        <f t="shared" si="371"/>
        <v>0.66666666666666663</v>
      </c>
      <c r="AQ234" s="23">
        <f t="shared" si="372"/>
        <v>5.3819601731366351E-3</v>
      </c>
      <c r="AR234" s="27">
        <f t="shared" si="373"/>
        <v>10.206422129335134</v>
      </c>
      <c r="AS234" s="27">
        <f t="shared" ca="1" si="434"/>
        <v>-0.1424253692952373</v>
      </c>
      <c r="AT234" s="43">
        <f t="shared" ca="1" si="435"/>
        <v>0</v>
      </c>
      <c r="AU234" s="25">
        <f t="shared" si="336"/>
        <v>1303.244684</v>
      </c>
      <c r="AV234" s="26">
        <f t="shared" si="374"/>
        <v>0</v>
      </c>
      <c r="AW234" s="23">
        <f t="shared" si="375"/>
        <v>6.7518709368770136E-3</v>
      </c>
      <c r="AX234" s="27">
        <f t="shared" si="376"/>
        <v>8.7667104903392623</v>
      </c>
      <c r="AY234" s="27">
        <f t="shared" ca="1" si="436"/>
        <v>-0.14017044679612556</v>
      </c>
      <c r="AZ234" s="43">
        <f t="shared" ca="1" si="437"/>
        <v>0</v>
      </c>
      <c r="BA234" s="25">
        <f t="shared" si="337"/>
        <v>1303.244684</v>
      </c>
      <c r="BB234" s="26">
        <f t="shared" si="377"/>
        <v>1</v>
      </c>
      <c r="BC234" s="23">
        <f t="shared" si="378"/>
        <v>4.6970047912664459E-3</v>
      </c>
      <c r="BD234" s="27">
        <f t="shared" si="379"/>
        <v>16.559571330007611</v>
      </c>
      <c r="BE234" s="27">
        <f t="shared" ca="1" si="438"/>
        <v>-0.14066981405998591</v>
      </c>
      <c r="BF234" s="43">
        <f t="shared" ca="1" si="439"/>
        <v>0</v>
      </c>
      <c r="BG234" s="25">
        <f t="shared" si="338"/>
        <v>1251.810422</v>
      </c>
      <c r="BH234" s="26">
        <f t="shared" si="380"/>
        <v>1</v>
      </c>
      <c r="BI234" s="23">
        <f t="shared" si="381"/>
        <v>4.6970047912664459E-3</v>
      </c>
      <c r="BJ234" s="27">
        <f t="shared" si="382"/>
        <v>18.486928395655887</v>
      </c>
      <c r="BK234" s="27">
        <f t="shared" ca="1" si="440"/>
        <v>-0.14066981405998602</v>
      </c>
      <c r="BL234" s="43">
        <f t="shared" ca="1" si="441"/>
        <v>0</v>
      </c>
      <c r="BM234" s="25">
        <f t="shared" si="339"/>
        <v>1313.8608066666666</v>
      </c>
      <c r="BN234" s="26">
        <f t="shared" si="383"/>
        <v>1</v>
      </c>
      <c r="BO234" s="23">
        <f t="shared" si="384"/>
        <v>4.6970047912664459E-3</v>
      </c>
      <c r="BP234" s="27">
        <f t="shared" si="385"/>
        <v>19.117466472144436</v>
      </c>
      <c r="BQ234" s="27">
        <f t="shared" ca="1" si="442"/>
        <v>-0.14066981405998602</v>
      </c>
      <c r="BR234" s="43">
        <f t="shared" ca="1" si="443"/>
        <v>0</v>
      </c>
      <c r="BS234" s="25">
        <f t="shared" si="340"/>
        <v>1251.810422</v>
      </c>
      <c r="BT234" s="34">
        <f t="shared" si="386"/>
        <v>0.75</v>
      </c>
      <c r="BU234" s="23">
        <f t="shared" si="387"/>
        <v>5.2107213276690878E-3</v>
      </c>
      <c r="BV234" s="27">
        <f t="shared" si="388"/>
        <v>15.200154231322756</v>
      </c>
      <c r="BW234" s="27">
        <f t="shared" ca="1" si="444"/>
        <v>-0.14054449073191022</v>
      </c>
      <c r="BX234" s="43">
        <f t="shared" ca="1" si="445"/>
        <v>0</v>
      </c>
      <c r="BY234" s="25">
        <f t="shared" si="341"/>
        <v>1269.1293999999998</v>
      </c>
      <c r="BZ234" s="50">
        <f>IF($B233&gt;=BY233,MIN(1,1/$CA$15+BZ233),0)</f>
        <v>1</v>
      </c>
      <c r="CA234" s="23">
        <f t="shared" si="389"/>
        <v>4.6970047912664459E-3</v>
      </c>
      <c r="CB234" s="27">
        <f t="shared" si="390"/>
        <v>4.5982697510079493</v>
      </c>
      <c r="CC234" s="27">
        <f t="shared" ca="1" si="446"/>
        <v>-0.14480453110754776</v>
      </c>
      <c r="CD234" s="43">
        <f t="shared" ca="1" si="447"/>
        <v>0</v>
      </c>
      <c r="CE234" s="25">
        <f t="shared" si="342"/>
        <v>1303.244684</v>
      </c>
      <c r="CF234" s="34">
        <f>IF($B233&gt;=CE233,MIN(1,1/$CA$15+CF233),0)</f>
        <v>0</v>
      </c>
      <c r="CG234" s="23">
        <f t="shared" si="391"/>
        <v>6.7518709368770136E-3</v>
      </c>
      <c r="CH234" s="27">
        <f t="shared" si="392"/>
        <v>6.8417372704533159</v>
      </c>
      <c r="CI234" s="27">
        <f t="shared" ca="1" si="448"/>
        <v>-0.14305543440622759</v>
      </c>
      <c r="CJ234" s="43">
        <f t="shared" ca="1" si="449"/>
        <v>0</v>
      </c>
      <c r="CK234" s="25">
        <f t="shared" si="343"/>
        <v>1251.810422</v>
      </c>
      <c r="CL234" s="34">
        <f>IF($B233&gt;=CK233,MIN(1,1/$CA$15+CL233),0)</f>
        <v>1</v>
      </c>
      <c r="CM234" s="23">
        <f t="shared" si="393"/>
        <v>4.6970047912664459E-3</v>
      </c>
      <c r="CN234" s="27">
        <f t="shared" si="394"/>
        <v>15.185434036134081</v>
      </c>
      <c r="CO234" s="27">
        <f t="shared" ca="1" si="450"/>
        <v>-0.14066981405998591</v>
      </c>
      <c r="CP234" s="43">
        <f t="shared" ca="1" si="451"/>
        <v>0</v>
      </c>
      <c r="CQ234" s="25">
        <f t="shared" si="344"/>
        <v>1070.964663</v>
      </c>
      <c r="CR234" s="34">
        <f>IF($B233&gt;=CQ233,MIN(1,1/$CA$15+CR233),0)</f>
        <v>1</v>
      </c>
      <c r="CS234" s="23">
        <f t="shared" si="395"/>
        <v>4.6970047912664459E-3</v>
      </c>
      <c r="CT234" s="27">
        <f t="shared" si="396"/>
        <v>15.830063866750882</v>
      </c>
      <c r="CU234" s="27">
        <f t="shared" ca="1" si="452"/>
        <v>-0.14066981405998602</v>
      </c>
      <c r="CV234" s="43">
        <f t="shared" ca="1" si="453"/>
        <v>0</v>
      </c>
      <c r="CW234" s="25">
        <f t="shared" si="345"/>
        <v>1251.810422</v>
      </c>
      <c r="CX234" s="34">
        <f t="shared" si="397"/>
        <v>0.75</v>
      </c>
      <c r="CY234" s="23">
        <f t="shared" si="398"/>
        <v>5.2107213276690878E-3</v>
      </c>
      <c r="CZ234" s="27">
        <f t="shared" si="399"/>
        <v>9.5684252880963605</v>
      </c>
      <c r="DA234" s="27">
        <f t="shared" ca="1" si="454"/>
        <v>-0.14229989512005636</v>
      </c>
      <c r="DB234" s="43">
        <f t="shared" ca="1" si="455"/>
        <v>0</v>
      </c>
      <c r="DC234" s="25">
        <f t="shared" si="346"/>
        <v>1251.810422</v>
      </c>
      <c r="DD234" s="34">
        <f t="shared" si="347"/>
        <v>0.70833333333333326</v>
      </c>
      <c r="DE234" s="23">
        <f t="shared" si="400"/>
        <v>5.2678009428249366E-3</v>
      </c>
      <c r="DF234" s="27">
        <f t="shared" si="401"/>
        <v>11.461503979699579</v>
      </c>
      <c r="DG234" s="27">
        <f t="shared" ca="1" si="419"/>
        <v>-0.14175661310084853</v>
      </c>
      <c r="DH234" s="43">
        <f t="shared" ca="1" si="420"/>
        <v>0</v>
      </c>
      <c r="DI234" s="25">
        <f t="shared" si="348"/>
        <v>1269.1293999999998</v>
      </c>
      <c r="DJ234" s="26">
        <f>IF(DJ233=0,IF($B233&gt;=$DK$14*DI233,1,0),IF($B233&lt;DI233*$DK$16,0,1))</f>
        <v>0</v>
      </c>
      <c r="DK234" s="23">
        <f t="shared" si="402"/>
        <v>6.7518709368770136E-3</v>
      </c>
      <c r="DL234" s="27">
        <f t="shared" si="403"/>
        <v>9.8479288928999154</v>
      </c>
      <c r="DM234" s="27">
        <f t="shared" ca="1" si="456"/>
        <v>-0.1430554344062277</v>
      </c>
      <c r="DN234" s="43">
        <f t="shared" ca="1" si="457"/>
        <v>0</v>
      </c>
      <c r="DO234" s="25">
        <f t="shared" si="349"/>
        <v>1303.244684</v>
      </c>
      <c r="DP234" s="26">
        <f>IF(DP233=0,IF($B233&gt;=$DK$14*DO233,1,0),IF($B233&lt;DO233*$DK$16,0,1))</f>
        <v>0</v>
      </c>
      <c r="DQ234" s="23">
        <f t="shared" si="404"/>
        <v>6.7518709368770136E-3</v>
      </c>
      <c r="DR234" s="27">
        <f t="shared" si="405"/>
        <v>8.6133833820144883</v>
      </c>
      <c r="DS234" s="27">
        <f t="shared" ca="1" si="458"/>
        <v>-0.14305543440622748</v>
      </c>
      <c r="DT234" s="43">
        <f t="shared" ca="1" si="459"/>
        <v>0</v>
      </c>
      <c r="DU234" s="25">
        <f t="shared" si="350"/>
        <v>1251.810422</v>
      </c>
      <c r="DV234" s="26">
        <f>IF(DV233=0,IF($B233&gt;=$DK$14*DU233,1,0),IF($B233&lt;DU233*$DK$16,0,1))</f>
        <v>1</v>
      </c>
      <c r="DW234" s="23">
        <f t="shared" si="406"/>
        <v>4.6970047912664459E-3</v>
      </c>
      <c r="DX234" s="27">
        <f t="shared" si="407"/>
        <v>15.993687928320265</v>
      </c>
      <c r="DY234" s="27">
        <f t="shared" ca="1" si="460"/>
        <v>-0.14066981405998602</v>
      </c>
      <c r="DZ234" s="43">
        <f t="shared" ca="1" si="461"/>
        <v>0</v>
      </c>
      <c r="EA234" s="25">
        <f t="shared" si="351"/>
        <v>1070.964663</v>
      </c>
      <c r="EB234" s="26">
        <f>IF(EB233=0,IF($B233&gt;=$DK$14*EA233,1,0),IF($B233&lt;EA233*$DK$16,0,1))</f>
        <v>1</v>
      </c>
      <c r="EC234" s="23">
        <f t="shared" si="408"/>
        <v>4.6970047912664459E-3</v>
      </c>
      <c r="ED234" s="27">
        <f t="shared" si="409"/>
        <v>16.959639556255993</v>
      </c>
      <c r="EE234" s="27">
        <f t="shared" ca="1" si="462"/>
        <v>-0.14066981405998613</v>
      </c>
      <c r="EF234" s="43">
        <f t="shared" ca="1" si="463"/>
        <v>0</v>
      </c>
      <c r="EG234" s="25">
        <f t="shared" si="352"/>
        <v>1251.810422</v>
      </c>
      <c r="EH234" s="34">
        <f t="shared" si="410"/>
        <v>0.5</v>
      </c>
      <c r="EI234" s="23">
        <f t="shared" si="411"/>
        <v>5.7244378640717297E-3</v>
      </c>
      <c r="EJ234" s="27">
        <f t="shared" si="412"/>
        <v>12.572752541483046</v>
      </c>
      <c r="EK234" s="27">
        <f t="shared" ca="1" si="464"/>
        <v>-0.14186156441207387</v>
      </c>
      <c r="EL234" s="43">
        <f t="shared" ca="1" si="465"/>
        <v>0</v>
      </c>
      <c r="EM234" s="47"/>
      <c r="EN234" s="47"/>
      <c r="EO234" s="47"/>
      <c r="EP234" s="47"/>
      <c r="EQ234" s="47"/>
      <c r="ER234" s="47"/>
      <c r="ES234" s="47"/>
      <c r="ET234" s="47"/>
      <c r="EU234" s="47"/>
      <c r="EV234" s="47"/>
      <c r="EW234" s="47"/>
      <c r="EX234" s="47"/>
      <c r="EY234" s="47"/>
      <c r="EZ234" s="47"/>
      <c r="FA234" s="25">
        <f t="shared" si="353"/>
        <v>1251.810422</v>
      </c>
      <c r="FB234" s="26">
        <f t="shared" si="413"/>
        <v>1</v>
      </c>
      <c r="FC234" s="23">
        <f t="shared" si="414"/>
        <v>4.6970047912664459E-3</v>
      </c>
      <c r="FD234" s="27">
        <f t="shared" si="415"/>
        <v>13.300418729073778</v>
      </c>
      <c r="FE234" s="27">
        <f t="shared" ca="1" si="466"/>
        <v>-0.14066981405998591</v>
      </c>
      <c r="FF234" s="43">
        <f t="shared" ca="1" si="467"/>
        <v>0</v>
      </c>
      <c r="FG234" s="25">
        <f t="shared" si="354"/>
        <v>1251.810422</v>
      </c>
      <c r="FH234" s="26">
        <f t="shared" si="416"/>
        <v>1</v>
      </c>
      <c r="FI234" s="23">
        <f t="shared" si="417"/>
        <v>4.6970047912664459E-3</v>
      </c>
      <c r="FJ234" s="27">
        <f t="shared" si="418"/>
        <v>14.579965473654944</v>
      </c>
      <c r="FK234" s="27">
        <f t="shared" ca="1" si="468"/>
        <v>-0.14066981405998602</v>
      </c>
      <c r="FL234" s="43">
        <f t="shared" ca="1" si="469"/>
        <v>0</v>
      </c>
      <c r="FM234" s="47"/>
      <c r="FN234" s="47"/>
    </row>
    <row r="235" spans="1:170" x14ac:dyDescent="0.2">
      <c r="A235" s="30">
        <v>31808</v>
      </c>
      <c r="B235" s="34">
        <v>1360.7693400000001</v>
      </c>
      <c r="C235" s="23">
        <v>7.0686117843381524E-3</v>
      </c>
      <c r="D235" s="24">
        <f t="shared" si="421"/>
        <v>6.970062337013494E-2</v>
      </c>
      <c r="E235" s="25" t="e">
        <f>#N/A</f>
        <v>#N/A</v>
      </c>
      <c r="F235" s="26">
        <v>1</v>
      </c>
      <c r="G235" s="23">
        <f t="shared" si="355"/>
        <v>6.970062337013494E-2</v>
      </c>
      <c r="H235" s="27">
        <f t="shared" si="356"/>
        <v>15.46608239443265</v>
      </c>
      <c r="I235" s="27">
        <f t="shared" ca="1" si="422"/>
        <v>-8.0773964419193156E-2</v>
      </c>
      <c r="J235" s="43">
        <f t="shared" ca="1" si="423"/>
        <v>0</v>
      </c>
      <c r="K235" s="25" t="e">
        <f>#N/A</f>
        <v>#N/A</v>
      </c>
      <c r="L235" s="26">
        <v>0</v>
      </c>
      <c r="M235" s="23">
        <f t="shared" si="357"/>
        <v>7.0686117843381524E-3</v>
      </c>
      <c r="N235" s="27">
        <f t="shared" si="358"/>
        <v>3.7524576592644046</v>
      </c>
      <c r="O235" s="27">
        <f t="shared" ca="1" si="424"/>
        <v>0</v>
      </c>
      <c r="P235" s="43">
        <f t="shared" ca="1" si="425"/>
        <v>0</v>
      </c>
      <c r="Q235" s="25">
        <f t="shared" si="331"/>
        <v>1280.9180880000001</v>
      </c>
      <c r="R235" s="26">
        <f t="shared" si="359"/>
        <v>1</v>
      </c>
      <c r="S235" s="23">
        <f t="shared" si="360"/>
        <v>6.970062337013494E-2</v>
      </c>
      <c r="T235" s="27">
        <f t="shared" si="361"/>
        <v>18.050673970440496</v>
      </c>
      <c r="U235" s="27">
        <f t="shared" ca="1" si="426"/>
        <v>-8.0773964419193045E-2</v>
      </c>
      <c r="V235" s="43">
        <f t="shared" ca="1" si="427"/>
        <v>0</v>
      </c>
      <c r="W235" s="25">
        <f t="shared" si="332"/>
        <v>1316.4361549999999</v>
      </c>
      <c r="X235" s="26">
        <f t="shared" si="362"/>
        <v>1</v>
      </c>
      <c r="Y235" s="23">
        <f t="shared" si="363"/>
        <v>6.970062337013494E-2</v>
      </c>
      <c r="Z235" s="27">
        <f t="shared" si="364"/>
        <v>8.2148367895659824</v>
      </c>
      <c r="AA235" s="27">
        <f t="shared" ca="1" si="428"/>
        <v>-8.3858245150940758E-2</v>
      </c>
      <c r="AB235" s="43">
        <f t="shared" ca="1" si="429"/>
        <v>0</v>
      </c>
      <c r="AC235" s="25">
        <f t="shared" si="333"/>
        <v>1279.330058</v>
      </c>
      <c r="AD235" s="26">
        <f t="shared" si="365"/>
        <v>0</v>
      </c>
      <c r="AE235" s="23">
        <f t="shared" si="366"/>
        <v>7.0686117843381524E-3</v>
      </c>
      <c r="AF235" s="27">
        <f t="shared" si="367"/>
        <v>7.7903848514659115</v>
      </c>
      <c r="AG235" s="27">
        <f t="shared" ca="1" si="430"/>
        <v>-0.13699802595134702</v>
      </c>
      <c r="AH235" s="43">
        <f t="shared" ca="1" si="431"/>
        <v>0</v>
      </c>
      <c r="AI235" s="25">
        <f t="shared" si="334"/>
        <v>1280.9180880000001</v>
      </c>
      <c r="AJ235" s="26">
        <f t="shared" si="368"/>
        <v>1</v>
      </c>
      <c r="AK235" s="23">
        <f t="shared" si="369"/>
        <v>6.970062337013494E-2</v>
      </c>
      <c r="AL235" s="27">
        <f t="shared" si="370"/>
        <v>18.050673970440496</v>
      </c>
      <c r="AM235" s="27">
        <f t="shared" ca="1" si="432"/>
        <v>-8.0773964419193045E-2</v>
      </c>
      <c r="AN235" s="43">
        <f t="shared" ca="1" si="433"/>
        <v>0</v>
      </c>
      <c r="AO235" s="25">
        <f t="shared" si="335"/>
        <v>1280.9180880000001</v>
      </c>
      <c r="AP235" s="34">
        <f t="shared" si="371"/>
        <v>0.66666666666666663</v>
      </c>
      <c r="AQ235" s="23">
        <f t="shared" si="372"/>
        <v>4.8823286174869342E-2</v>
      </c>
      <c r="AR235" s="27">
        <f t="shared" si="373"/>
        <v>10.704733197777184</v>
      </c>
      <c r="AS235" s="27">
        <f t="shared" ca="1" si="434"/>
        <v>-0.10055575768403069</v>
      </c>
      <c r="AT235" s="43">
        <f t="shared" ca="1" si="435"/>
        <v>0</v>
      </c>
      <c r="AU235" s="25">
        <f t="shared" si="336"/>
        <v>1279.330058</v>
      </c>
      <c r="AV235" s="26">
        <f t="shared" si="374"/>
        <v>0</v>
      </c>
      <c r="AW235" s="23">
        <f t="shared" si="375"/>
        <v>7.0686117843381524E-3</v>
      </c>
      <c r="AX235" s="27">
        <f t="shared" si="376"/>
        <v>8.8286789634211544</v>
      </c>
      <c r="AY235" s="27">
        <f t="shared" ca="1" si="436"/>
        <v>-0.13409264548382649</v>
      </c>
      <c r="AZ235" s="43">
        <f t="shared" ca="1" si="437"/>
        <v>0</v>
      </c>
      <c r="BA235" s="25">
        <f t="shared" si="337"/>
        <v>1279.330058</v>
      </c>
      <c r="BB235" s="26">
        <f t="shared" si="377"/>
        <v>1</v>
      </c>
      <c r="BC235" s="23">
        <f t="shared" si="378"/>
        <v>6.970062337013494E-2</v>
      </c>
      <c r="BD235" s="27">
        <f t="shared" si="379"/>
        <v>17.713783774451354</v>
      </c>
      <c r="BE235" s="27">
        <f t="shared" ca="1" si="438"/>
        <v>-8.0773964419193045E-2</v>
      </c>
      <c r="BF235" s="43">
        <f t="shared" ca="1" si="439"/>
        <v>0</v>
      </c>
      <c r="BG235" s="25">
        <f t="shared" si="338"/>
        <v>1280.9180880000001</v>
      </c>
      <c r="BH235" s="26">
        <f t="shared" si="380"/>
        <v>1</v>
      </c>
      <c r="BI235" s="23">
        <f t="shared" si="381"/>
        <v>6.970062337013494E-2</v>
      </c>
      <c r="BJ235" s="27">
        <f t="shared" si="382"/>
        <v>19.775478829032153</v>
      </c>
      <c r="BK235" s="27">
        <f t="shared" ca="1" si="440"/>
        <v>-8.0773964419192934E-2</v>
      </c>
      <c r="BL235" s="43">
        <f t="shared" ca="1" si="441"/>
        <v>0</v>
      </c>
      <c r="BM235" s="25">
        <f t="shared" si="339"/>
        <v>1312.8321266666667</v>
      </c>
      <c r="BN235" s="26">
        <f t="shared" si="383"/>
        <v>1</v>
      </c>
      <c r="BO235" s="23">
        <f t="shared" si="384"/>
        <v>6.970062337013494E-2</v>
      </c>
      <c r="BP235" s="27">
        <f t="shared" si="385"/>
        <v>20.449965802510558</v>
      </c>
      <c r="BQ235" s="27">
        <f t="shared" ca="1" si="442"/>
        <v>-8.0773964419193045E-2</v>
      </c>
      <c r="BR235" s="43">
        <f t="shared" ca="1" si="443"/>
        <v>0</v>
      </c>
      <c r="BS235" s="25">
        <f t="shared" si="340"/>
        <v>1280.9180880000001</v>
      </c>
      <c r="BT235" s="34">
        <f t="shared" si="386"/>
        <v>0.75</v>
      </c>
      <c r="BU235" s="23">
        <f t="shared" si="387"/>
        <v>5.4042620473685743E-2</v>
      </c>
      <c r="BV235" s="27">
        <f t="shared" si="388"/>
        <v>16.021610397587619</v>
      </c>
      <c r="BW235" s="27">
        <f t="shared" ca="1" si="444"/>
        <v>-9.4097262830516559E-2</v>
      </c>
      <c r="BX235" s="43">
        <f t="shared" ca="1" si="445"/>
        <v>0</v>
      </c>
      <c r="BY235" s="25">
        <f t="shared" si="341"/>
        <v>1316.4361549999999</v>
      </c>
      <c r="BZ235" s="50">
        <f>IF($B234&gt;=BY234,MIN(1,1/$CA$15+BZ234),0)</f>
        <v>1</v>
      </c>
      <c r="CA235" s="23">
        <f t="shared" si="389"/>
        <v>6.970062337013494E-2</v>
      </c>
      <c r="CB235" s="27">
        <f t="shared" si="390"/>
        <v>4.9187720190772382</v>
      </c>
      <c r="CC235" s="27">
        <f t="shared" ca="1" si="446"/>
        <v>-8.5196873822429131E-2</v>
      </c>
      <c r="CD235" s="43">
        <f t="shared" ca="1" si="447"/>
        <v>0</v>
      </c>
      <c r="CE235" s="25">
        <f t="shared" si="342"/>
        <v>1279.330058</v>
      </c>
      <c r="CF235" s="34">
        <f>IF($B234&gt;=CE234,MIN(1,1/$CA$15+CF234),0)</f>
        <v>0</v>
      </c>
      <c r="CG235" s="23">
        <f t="shared" si="391"/>
        <v>7.0686117843381524E-3</v>
      </c>
      <c r="CH235" s="27">
        <f t="shared" si="392"/>
        <v>6.8900988551485876</v>
      </c>
      <c r="CI235" s="27">
        <f t="shared" ca="1" si="448"/>
        <v>-0.13699802595134702</v>
      </c>
      <c r="CJ235" s="43">
        <f t="shared" ca="1" si="449"/>
        <v>0</v>
      </c>
      <c r="CK235" s="25">
        <f t="shared" si="343"/>
        <v>1280.9180880000001</v>
      </c>
      <c r="CL235" s="34">
        <f>IF($B234&gt;=CK234,MIN(1,1/$CA$15+CL234),0)</f>
        <v>1</v>
      </c>
      <c r="CM235" s="23">
        <f t="shared" si="393"/>
        <v>6.970062337013494E-2</v>
      </c>
      <c r="CN235" s="27">
        <f t="shared" si="394"/>
        <v>16.243868254598691</v>
      </c>
      <c r="CO235" s="27">
        <f t="shared" ca="1" si="450"/>
        <v>-8.0773964419192934E-2</v>
      </c>
      <c r="CP235" s="43">
        <f t="shared" ca="1" si="451"/>
        <v>0</v>
      </c>
      <c r="CQ235" s="25">
        <f t="shared" si="344"/>
        <v>1105.7943059999998</v>
      </c>
      <c r="CR235" s="34">
        <f>IF($B234&gt;=CQ234,MIN(1,1/$CA$15+CR234),0)</f>
        <v>1</v>
      </c>
      <c r="CS235" s="23">
        <f t="shared" si="395"/>
        <v>6.970062337013494E-2</v>
      </c>
      <c r="CT235" s="27">
        <f t="shared" si="396"/>
        <v>16.933429186252468</v>
      </c>
      <c r="CU235" s="27">
        <f t="shared" ca="1" si="452"/>
        <v>-8.0773964419192934E-2</v>
      </c>
      <c r="CV235" s="43">
        <f t="shared" ca="1" si="453"/>
        <v>0</v>
      </c>
      <c r="CW235" s="25">
        <f t="shared" si="345"/>
        <v>1280.9180880000001</v>
      </c>
      <c r="CX235" s="34">
        <f t="shared" si="397"/>
        <v>0.75</v>
      </c>
      <c r="CY235" s="23">
        <f t="shared" si="398"/>
        <v>5.4042620473685743E-2</v>
      </c>
      <c r="CZ235" s="27">
        <f t="shared" si="399"/>
        <v>10.085528064471768</v>
      </c>
      <c r="DA235" s="27">
        <f t="shared" ca="1" si="454"/>
        <v>-9.5947533871789115E-2</v>
      </c>
      <c r="DB235" s="43">
        <f t="shared" ca="1" si="455"/>
        <v>0</v>
      </c>
      <c r="DC235" s="25">
        <f t="shared" si="346"/>
        <v>1280.9180880000001</v>
      </c>
      <c r="DD235" s="34">
        <f t="shared" si="347"/>
        <v>0.70833333333333326</v>
      </c>
      <c r="DE235" s="23">
        <f t="shared" si="400"/>
        <v>5.2302842374080276E-2</v>
      </c>
      <c r="DF235" s="27">
        <f t="shared" si="401"/>
        <v>12.0609732157197</v>
      </c>
      <c r="DG235" s="27">
        <f t="shared" ca="1" si="419"/>
        <v>-9.6868044517265273E-2</v>
      </c>
      <c r="DH235" s="43">
        <f t="shared" ca="1" si="420"/>
        <v>0</v>
      </c>
      <c r="DI235" s="25">
        <f t="shared" si="348"/>
        <v>1316.4361549999999</v>
      </c>
      <c r="DJ235" s="26">
        <f>IF(DJ234=0,IF($B234&gt;=$DK$14*DI234,1,0),IF($B234&lt;DI234*$DK$16,0,1))</f>
        <v>0</v>
      </c>
      <c r="DK235" s="23">
        <f t="shared" si="402"/>
        <v>7.0686117843381524E-3</v>
      </c>
      <c r="DL235" s="27">
        <f t="shared" si="403"/>
        <v>9.9175400791235919</v>
      </c>
      <c r="DM235" s="27">
        <f t="shared" ca="1" si="456"/>
        <v>-0.13699802595134702</v>
      </c>
      <c r="DN235" s="43">
        <f t="shared" ca="1" si="457"/>
        <v>0</v>
      </c>
      <c r="DO235" s="25">
        <f t="shared" si="349"/>
        <v>1279.330058</v>
      </c>
      <c r="DP235" s="26">
        <f>IF(DP234=0,IF($B234&gt;=$DK$14*DO234,1,0),IF($B234&lt;DO234*$DK$16,0,1))</f>
        <v>0</v>
      </c>
      <c r="DQ235" s="23">
        <f t="shared" si="404"/>
        <v>7.0686117843381524E-3</v>
      </c>
      <c r="DR235" s="27">
        <f t="shared" si="405"/>
        <v>8.674268045291619</v>
      </c>
      <c r="DS235" s="27">
        <f t="shared" ca="1" si="458"/>
        <v>-0.13699802595134669</v>
      </c>
      <c r="DT235" s="43">
        <f t="shared" ca="1" si="459"/>
        <v>0</v>
      </c>
      <c r="DU235" s="25">
        <f t="shared" si="350"/>
        <v>1280.9180880000001</v>
      </c>
      <c r="DV235" s="26">
        <f>IF(DV234=0,IF($B234&gt;=$DK$14*DU234,1,0),IF($B234&lt;DU234*$DK$16,0,1))</f>
        <v>1</v>
      </c>
      <c r="DW235" s="23">
        <f t="shared" si="406"/>
        <v>6.970062337013494E-2</v>
      </c>
      <c r="DX235" s="27">
        <f t="shared" si="407"/>
        <v>17.108457946911589</v>
      </c>
      <c r="DY235" s="27">
        <f t="shared" ca="1" si="460"/>
        <v>-8.0773964419193156E-2</v>
      </c>
      <c r="DZ235" s="43">
        <f t="shared" ca="1" si="461"/>
        <v>0</v>
      </c>
      <c r="EA235" s="25">
        <f t="shared" si="351"/>
        <v>1105.7943059999998</v>
      </c>
      <c r="EB235" s="26">
        <f>IF(EB234=0,IF($B234&gt;=$DK$14*EA234,1,0),IF($B234&lt;EA234*$DK$16,0,1))</f>
        <v>1</v>
      </c>
      <c r="EC235" s="23">
        <f t="shared" si="408"/>
        <v>6.970062337013494E-2</v>
      </c>
      <c r="ED235" s="27">
        <f t="shared" si="409"/>
        <v>18.141737005459834</v>
      </c>
      <c r="EE235" s="27">
        <f t="shared" ca="1" si="462"/>
        <v>-8.0773964419193156E-2</v>
      </c>
      <c r="EF235" s="43">
        <f t="shared" ca="1" si="463"/>
        <v>0</v>
      </c>
      <c r="EG235" s="25">
        <f t="shared" si="352"/>
        <v>1280.9180880000001</v>
      </c>
      <c r="EH235" s="34">
        <f t="shared" si="410"/>
        <v>0.5</v>
      </c>
      <c r="EI235" s="23">
        <f t="shared" si="411"/>
        <v>3.8384617577236546E-2</v>
      </c>
      <c r="EJ235" s="27">
        <f t="shared" si="412"/>
        <v>13.055352839681102</v>
      </c>
      <c r="EK235" s="27">
        <f t="shared" ca="1" si="464"/>
        <v>-0.10892224873370326</v>
      </c>
      <c r="EL235" s="43">
        <f t="shared" ca="1" si="465"/>
        <v>0</v>
      </c>
      <c r="EM235" s="47"/>
      <c r="EN235" s="47"/>
      <c r="EO235" s="47"/>
      <c r="EP235" s="47"/>
      <c r="EQ235" s="47"/>
      <c r="ER235" s="47"/>
      <c r="ES235" s="47"/>
      <c r="ET235" s="47"/>
      <c r="EU235" s="47"/>
      <c r="EV235" s="47"/>
      <c r="EW235" s="47"/>
      <c r="EX235" s="47"/>
      <c r="EY235" s="47"/>
      <c r="EZ235" s="47"/>
      <c r="FA235" s="25">
        <f t="shared" si="353"/>
        <v>1280.9180880000001</v>
      </c>
      <c r="FB235" s="26">
        <f t="shared" si="413"/>
        <v>1</v>
      </c>
      <c r="FC235" s="23">
        <f t="shared" si="414"/>
        <v>6.970062337013494E-2</v>
      </c>
      <c r="FD235" s="27">
        <f t="shared" si="415"/>
        <v>14.227466205574038</v>
      </c>
      <c r="FE235" s="27">
        <f t="shared" ca="1" si="466"/>
        <v>-8.0773964419193045E-2</v>
      </c>
      <c r="FF235" s="43">
        <f t="shared" ca="1" si="467"/>
        <v>0</v>
      </c>
      <c r="FG235" s="25">
        <f t="shared" si="354"/>
        <v>1280.9180880000001</v>
      </c>
      <c r="FH235" s="26">
        <f t="shared" si="416"/>
        <v>1</v>
      </c>
      <c r="FI235" s="23">
        <f t="shared" si="417"/>
        <v>6.970062337013494E-2</v>
      </c>
      <c r="FJ235" s="27">
        <f t="shared" si="418"/>
        <v>15.596198155883739</v>
      </c>
      <c r="FK235" s="27">
        <f t="shared" ca="1" si="468"/>
        <v>-8.0773964419193045E-2</v>
      </c>
      <c r="FL235" s="43">
        <f t="shared" ca="1" si="469"/>
        <v>0</v>
      </c>
      <c r="FM235" s="47"/>
      <c r="FN235" s="47"/>
    </row>
    <row r="236" spans="1:170" x14ac:dyDescent="0.2">
      <c r="A236" s="30">
        <v>31836</v>
      </c>
      <c r="B236" s="34">
        <v>1395.10418</v>
      </c>
      <c r="C236" s="23">
        <v>7.0300434775365517E-3</v>
      </c>
      <c r="D236" s="24">
        <f t="shared" si="421"/>
        <v>2.5231932400828549E-2</v>
      </c>
      <c r="E236" s="25" t="e">
        <f>#N/A</f>
        <v>#N/A</v>
      </c>
      <c r="F236" s="26">
        <v>1</v>
      </c>
      <c r="G236" s="23">
        <f t="shared" si="355"/>
        <v>2.5231932400828549E-2</v>
      </c>
      <c r="H236" s="27">
        <f t="shared" si="356"/>
        <v>15.856321539914619</v>
      </c>
      <c r="I236" s="27">
        <f t="shared" ca="1" si="422"/>
        <v>-5.7580115228336615E-2</v>
      </c>
      <c r="J236" s="43">
        <f t="shared" ca="1" si="423"/>
        <v>0</v>
      </c>
      <c r="K236" s="25" t="e">
        <f>#N/A</f>
        <v>#N/A</v>
      </c>
      <c r="L236" s="26">
        <v>0</v>
      </c>
      <c r="M236" s="23">
        <f t="shared" si="357"/>
        <v>7.0300434775365517E-3</v>
      </c>
      <c r="N236" s="27">
        <f t="shared" si="358"/>
        <v>3.7788375997566486</v>
      </c>
      <c r="O236" s="27">
        <f t="shared" ca="1" si="424"/>
        <v>0</v>
      </c>
      <c r="P236" s="43">
        <f t="shared" ca="1" si="425"/>
        <v>0</v>
      </c>
      <c r="Q236" s="25">
        <f t="shared" si="331"/>
        <v>1315.2912760000002</v>
      </c>
      <c r="R236" s="26">
        <f t="shared" si="359"/>
        <v>1</v>
      </c>
      <c r="S236" s="23">
        <f t="shared" si="360"/>
        <v>2.5231932400828549E-2</v>
      </c>
      <c r="T236" s="27">
        <f t="shared" si="361"/>
        <v>18.506127355852044</v>
      </c>
      <c r="U236" s="27">
        <f t="shared" ca="1" si="426"/>
        <v>-5.7580115228336615E-2</v>
      </c>
      <c r="V236" s="43">
        <f t="shared" ca="1" si="427"/>
        <v>0</v>
      </c>
      <c r="W236" s="25">
        <f t="shared" si="332"/>
        <v>1377.93676</v>
      </c>
      <c r="X236" s="26">
        <f t="shared" si="362"/>
        <v>1</v>
      </c>
      <c r="Y236" s="23">
        <f t="shared" si="363"/>
        <v>2.5231932400828549E-2</v>
      </c>
      <c r="Z236" s="27">
        <f t="shared" si="364"/>
        <v>8.4221129961241505</v>
      </c>
      <c r="AA236" s="27">
        <f t="shared" ca="1" si="428"/>
        <v>-6.0742218323012853E-2</v>
      </c>
      <c r="AB236" s="43">
        <f t="shared" ca="1" si="429"/>
        <v>0</v>
      </c>
      <c r="AC236" s="25">
        <f t="shared" si="333"/>
        <v>1309.92048</v>
      </c>
      <c r="AD236" s="26">
        <f t="shared" si="365"/>
        <v>1</v>
      </c>
      <c r="AE236" s="23">
        <f t="shared" si="366"/>
        <v>2.5231932400828549E-2</v>
      </c>
      <c r="AF236" s="27">
        <f t="shared" si="367"/>
        <v>7.9869513154145384</v>
      </c>
      <c r="AG236" s="27">
        <f t="shared" ca="1" si="430"/>
        <v>-0.11522281848036986</v>
      </c>
      <c r="AH236" s="43">
        <f t="shared" ca="1" si="431"/>
        <v>0</v>
      </c>
      <c r="AI236" s="25">
        <f t="shared" si="334"/>
        <v>1315.2912760000002</v>
      </c>
      <c r="AJ236" s="26">
        <f t="shared" si="368"/>
        <v>1</v>
      </c>
      <c r="AK236" s="23">
        <f t="shared" si="369"/>
        <v>2.5231932400828549E-2</v>
      </c>
      <c r="AL236" s="27">
        <f t="shared" si="370"/>
        <v>18.506127355852044</v>
      </c>
      <c r="AM236" s="27">
        <f t="shared" ca="1" si="432"/>
        <v>-5.7580115228336615E-2</v>
      </c>
      <c r="AN236" s="43">
        <f t="shared" ca="1" si="433"/>
        <v>0</v>
      </c>
      <c r="AO236" s="25">
        <f t="shared" si="335"/>
        <v>1315.2912760000002</v>
      </c>
      <c r="AP236" s="34">
        <f t="shared" si="371"/>
        <v>1</v>
      </c>
      <c r="AQ236" s="23">
        <f t="shared" si="372"/>
        <v>2.5231932400828549E-2</v>
      </c>
      <c r="AR236" s="27">
        <f t="shared" si="373"/>
        <v>10.974834302192404</v>
      </c>
      <c r="AS236" s="27">
        <f t="shared" ca="1" si="434"/>
        <v>-7.7861041363599615E-2</v>
      </c>
      <c r="AT236" s="43">
        <f t="shared" ca="1" si="435"/>
        <v>0</v>
      </c>
      <c r="AU236" s="25">
        <f t="shared" si="336"/>
        <v>1309.92048</v>
      </c>
      <c r="AV236" s="26">
        <f t="shared" si="374"/>
        <v>1</v>
      </c>
      <c r="AW236" s="23">
        <f t="shared" si="375"/>
        <v>2.5231932400828549E-2</v>
      </c>
      <c r="AX236" s="27">
        <f t="shared" si="376"/>
        <v>9.0514435942148133</v>
      </c>
      <c r="AY236" s="27">
        <f t="shared" ca="1" si="436"/>
        <v>-0.1122441296492942</v>
      </c>
      <c r="AZ236" s="43">
        <f t="shared" ca="1" si="437"/>
        <v>0</v>
      </c>
      <c r="BA236" s="25">
        <f t="shared" si="337"/>
        <v>1309.92048</v>
      </c>
      <c r="BB236" s="26">
        <f t="shared" si="377"/>
        <v>1</v>
      </c>
      <c r="BC236" s="23">
        <f t="shared" si="378"/>
        <v>2.5231932400828549E-2</v>
      </c>
      <c r="BD236" s="27">
        <f t="shared" si="379"/>
        <v>18.160736769211205</v>
      </c>
      <c r="BE236" s="27">
        <f t="shared" ca="1" si="438"/>
        <v>-5.7580115228336504E-2</v>
      </c>
      <c r="BF236" s="43">
        <f t="shared" ca="1" si="439"/>
        <v>0</v>
      </c>
      <c r="BG236" s="25">
        <f t="shared" si="338"/>
        <v>1315.2912760000002</v>
      </c>
      <c r="BH236" s="26">
        <f t="shared" si="380"/>
        <v>1</v>
      </c>
      <c r="BI236" s="23">
        <f t="shared" si="381"/>
        <v>2.5231932400828549E-2</v>
      </c>
      <c r="BJ236" s="27">
        <f t="shared" si="382"/>
        <v>20.274452374040308</v>
      </c>
      <c r="BK236" s="27">
        <f t="shared" ca="1" si="440"/>
        <v>-5.7580115228336393E-2</v>
      </c>
      <c r="BL236" s="43">
        <f t="shared" ca="1" si="441"/>
        <v>0</v>
      </c>
      <c r="BM236" s="25">
        <f t="shared" si="339"/>
        <v>1298.6257450000001</v>
      </c>
      <c r="BN236" s="26">
        <f t="shared" si="383"/>
        <v>0</v>
      </c>
      <c r="BO236" s="23">
        <f t="shared" si="384"/>
        <v>7.0300434775365517E-3</v>
      </c>
      <c r="BP236" s="27">
        <f t="shared" si="385"/>
        <v>20.593729951216343</v>
      </c>
      <c r="BQ236" s="27">
        <f t="shared" ca="1" si="442"/>
        <v>-7.4311765423376475E-2</v>
      </c>
      <c r="BR236" s="43">
        <f t="shared" ca="1" si="443"/>
        <v>0</v>
      </c>
      <c r="BS236" s="25">
        <f t="shared" si="340"/>
        <v>1315.2912760000002</v>
      </c>
      <c r="BT236" s="34">
        <f t="shared" si="386"/>
        <v>0.75</v>
      </c>
      <c r="BU236" s="23">
        <f t="shared" si="387"/>
        <v>2.068146017000555E-2</v>
      </c>
      <c r="BV236" s="27">
        <f t="shared" si="388"/>
        <v>16.352960694884676</v>
      </c>
      <c r="BW236" s="27">
        <f t="shared" ca="1" si="444"/>
        <v>-7.5361871453846874E-2</v>
      </c>
      <c r="BX236" s="43">
        <f t="shared" ca="1" si="445"/>
        <v>0</v>
      </c>
      <c r="BY236" s="25">
        <f t="shared" si="341"/>
        <v>1377.93676</v>
      </c>
      <c r="BZ236" s="50">
        <f>IF($B235&gt;=BY235,MIN(1,1/$CA$15+BZ235),0)</f>
        <v>1</v>
      </c>
      <c r="CA236" s="23">
        <f t="shared" si="389"/>
        <v>2.5231932400828549E-2</v>
      </c>
      <c r="CB236" s="27">
        <f t="shared" si="390"/>
        <v>5.0428821421576817</v>
      </c>
      <c r="CC236" s="27">
        <f t="shared" ca="1" si="446"/>
        <v>-6.2114623182650042E-2</v>
      </c>
      <c r="CD236" s="43">
        <f t="shared" ca="1" si="447"/>
        <v>0</v>
      </c>
      <c r="CE236" s="25">
        <f t="shared" si="342"/>
        <v>1309.92048</v>
      </c>
      <c r="CF236" s="34">
        <f>IF($B235&gt;=CE235,MIN(1,1/$CA$15+CF235),0)</f>
        <v>0.5</v>
      </c>
      <c r="CG236" s="23">
        <f t="shared" si="391"/>
        <v>7.0300434775365517E-3</v>
      </c>
      <c r="CH236" s="27">
        <f t="shared" si="392"/>
        <v>6.938536549664807</v>
      </c>
      <c r="CI236" s="27">
        <f t="shared" ca="1" si="448"/>
        <v>-0.13093108455258506</v>
      </c>
      <c r="CJ236" s="43">
        <f t="shared" ca="1" si="449"/>
        <v>0</v>
      </c>
      <c r="CK236" s="25">
        <f t="shared" si="343"/>
        <v>1315.2912760000002</v>
      </c>
      <c r="CL236" s="34">
        <f>IF($B235&gt;=CK235,MIN(1,1/$CA$15+CL235),0)</f>
        <v>1</v>
      </c>
      <c r="CM236" s="23">
        <f t="shared" si="393"/>
        <v>2.5231932400828549E-2</v>
      </c>
      <c r="CN236" s="27">
        <f t="shared" si="394"/>
        <v>16.653732440326692</v>
      </c>
      <c r="CO236" s="27">
        <f t="shared" ca="1" si="450"/>
        <v>-5.7580115228336282E-2</v>
      </c>
      <c r="CP236" s="43">
        <f t="shared" ca="1" si="451"/>
        <v>0</v>
      </c>
      <c r="CQ236" s="25">
        <f t="shared" si="344"/>
        <v>1142.2409199999997</v>
      </c>
      <c r="CR236" s="34">
        <f>IF($B235&gt;=CQ235,MIN(1,1/$CA$15+CR235),0)</f>
        <v>1</v>
      </c>
      <c r="CS236" s="23">
        <f t="shared" si="395"/>
        <v>2.5231932400828549E-2</v>
      </c>
      <c r="CT236" s="27">
        <f t="shared" si="396"/>
        <v>17.360692326794208</v>
      </c>
      <c r="CU236" s="27">
        <f t="shared" ca="1" si="452"/>
        <v>-5.7580115228336393E-2</v>
      </c>
      <c r="CV236" s="43">
        <f t="shared" ca="1" si="453"/>
        <v>0</v>
      </c>
      <c r="CW236" s="25">
        <f t="shared" si="345"/>
        <v>1315.2912760000002</v>
      </c>
      <c r="CX236" s="34">
        <f t="shared" si="397"/>
        <v>0.75</v>
      </c>
      <c r="CY236" s="23">
        <f t="shared" si="398"/>
        <v>2.068146017000555E-2</v>
      </c>
      <c r="CZ236" s="27">
        <f t="shared" si="399"/>
        <v>10.294111511430614</v>
      </c>
      <c r="DA236" s="27">
        <f t="shared" ca="1" si="454"/>
        <v>-7.7250408801963211E-2</v>
      </c>
      <c r="DB236" s="43">
        <f t="shared" ca="1" si="455"/>
        <v>0</v>
      </c>
      <c r="DC236" s="25">
        <f t="shared" si="346"/>
        <v>1315.2912760000002</v>
      </c>
      <c r="DD236" s="34">
        <f t="shared" si="347"/>
        <v>0.875</v>
      </c>
      <c r="DE236" s="23">
        <f t="shared" si="400"/>
        <v>2.2198284246946549E-2</v>
      </c>
      <c r="DF236" s="27">
        <f t="shared" si="401"/>
        <v>12.328706127457055</v>
      </c>
      <c r="DG236" s="27">
        <f t="shared" ca="1" si="419"/>
        <v>-7.6820064656958897E-2</v>
      </c>
      <c r="DH236" s="43">
        <f t="shared" ca="1" si="420"/>
        <v>0</v>
      </c>
      <c r="DI236" s="25">
        <f t="shared" si="348"/>
        <v>1377.93676</v>
      </c>
      <c r="DJ236" s="26">
        <f>IF(DJ235=0,IF($B235&gt;=$DK$14*DI235,1,0),IF($B235&lt;DI235*$DK$16,0,1))</f>
        <v>1</v>
      </c>
      <c r="DK236" s="23">
        <f t="shared" si="402"/>
        <v>2.5231932400828549E-2</v>
      </c>
      <c r="DL236" s="27">
        <f t="shared" si="403"/>
        <v>10.167778779982546</v>
      </c>
      <c r="DM236" s="27">
        <f t="shared" ca="1" si="456"/>
        <v>-0.11522281848036975</v>
      </c>
      <c r="DN236" s="43">
        <f t="shared" ca="1" si="457"/>
        <v>0</v>
      </c>
      <c r="DO236" s="25">
        <f t="shared" si="349"/>
        <v>1309.92048</v>
      </c>
      <c r="DP236" s="26">
        <f>IF(DP235=0,IF($B235&gt;=$DK$14*DO235,1,0),IF($B235&lt;DO235*$DK$16,0,1))</f>
        <v>1</v>
      </c>
      <c r="DQ236" s="23">
        <f t="shared" si="404"/>
        <v>2.5231932400828549E-2</v>
      </c>
      <c r="DR236" s="27">
        <f t="shared" si="405"/>
        <v>8.8931365902370842</v>
      </c>
      <c r="DS236" s="27">
        <f t="shared" ca="1" si="458"/>
        <v>-0.11522281848036953</v>
      </c>
      <c r="DT236" s="43">
        <f t="shared" ca="1" si="459"/>
        <v>0</v>
      </c>
      <c r="DU236" s="25">
        <f t="shared" si="350"/>
        <v>1315.2912760000002</v>
      </c>
      <c r="DV236" s="26">
        <f>IF(DV235=0,IF($B235&gt;=$DK$14*DU235,1,0),IF($B235&lt;DU235*$DK$16,0,1))</f>
        <v>1</v>
      </c>
      <c r="DW236" s="23">
        <f t="shared" si="406"/>
        <v>2.5231932400828549E-2</v>
      </c>
      <c r="DX236" s="27">
        <f t="shared" si="407"/>
        <v>17.540137401310481</v>
      </c>
      <c r="DY236" s="27">
        <f t="shared" ca="1" si="460"/>
        <v>-5.7580115228336504E-2</v>
      </c>
      <c r="DZ236" s="43">
        <f t="shared" ca="1" si="461"/>
        <v>0</v>
      </c>
      <c r="EA236" s="25">
        <f t="shared" si="351"/>
        <v>1142.2409199999997</v>
      </c>
      <c r="EB236" s="26">
        <f>IF(EB235=0,IF($B235&gt;=$DK$14*EA235,1,0),IF($B235&lt;EA235*$DK$16,0,1))</f>
        <v>1</v>
      </c>
      <c r="EC236" s="23">
        <f t="shared" si="408"/>
        <v>2.5231932400828549E-2</v>
      </c>
      <c r="ED236" s="27">
        <f t="shared" si="409"/>
        <v>18.599488087215207</v>
      </c>
      <c r="EE236" s="27">
        <f t="shared" ca="1" si="462"/>
        <v>-5.7580115228336615E-2</v>
      </c>
      <c r="EF236" s="43">
        <f t="shared" ca="1" si="463"/>
        <v>0</v>
      </c>
      <c r="EG236" s="25">
        <f t="shared" si="352"/>
        <v>1315.2912760000002</v>
      </c>
      <c r="EH236" s="34">
        <f t="shared" si="410"/>
        <v>1</v>
      </c>
      <c r="EI236" s="23">
        <f t="shared" si="411"/>
        <v>2.5231932400828549E-2</v>
      </c>
      <c r="EJ236" s="27">
        <f t="shared" si="412"/>
        <v>13.384764620000901</v>
      </c>
      <c r="EK236" s="27">
        <f t="shared" ca="1" si="464"/>
        <v>-8.6438635149869714E-2</v>
      </c>
      <c r="EL236" s="43">
        <f t="shared" ca="1" si="465"/>
        <v>0</v>
      </c>
      <c r="EM236" s="47"/>
      <c r="EN236" s="47"/>
      <c r="EO236" s="47"/>
      <c r="EP236" s="47"/>
      <c r="EQ236" s="47"/>
      <c r="ER236" s="47"/>
      <c r="ES236" s="47"/>
      <c r="ET236" s="47"/>
      <c r="EU236" s="47"/>
      <c r="EV236" s="47"/>
      <c r="EW236" s="47"/>
      <c r="EX236" s="47"/>
      <c r="EY236" s="47"/>
      <c r="EZ236" s="47"/>
      <c r="FA236" s="25">
        <f t="shared" si="353"/>
        <v>1315.2912760000002</v>
      </c>
      <c r="FB236" s="26">
        <f t="shared" si="413"/>
        <v>1</v>
      </c>
      <c r="FC236" s="23">
        <f t="shared" si="414"/>
        <v>2.5231932400828549E-2</v>
      </c>
      <c r="FD236" s="27">
        <f t="shared" si="415"/>
        <v>14.586452671108153</v>
      </c>
      <c r="FE236" s="27">
        <f t="shared" ca="1" si="466"/>
        <v>-5.7580115228336504E-2</v>
      </c>
      <c r="FF236" s="43">
        <f t="shared" ca="1" si="467"/>
        <v>0</v>
      </c>
      <c r="FG236" s="25">
        <f t="shared" si="354"/>
        <v>1315.2912760000002</v>
      </c>
      <c r="FH236" s="26">
        <f t="shared" si="416"/>
        <v>1</v>
      </c>
      <c r="FI236" s="23">
        <f t="shared" si="417"/>
        <v>2.5231932400828549E-2</v>
      </c>
      <c r="FJ236" s="27">
        <f t="shared" si="418"/>
        <v>15.989720373462925</v>
      </c>
      <c r="FK236" s="27">
        <f t="shared" ca="1" si="468"/>
        <v>-5.7580115228336504E-2</v>
      </c>
      <c r="FL236" s="43">
        <f t="shared" ca="1" si="469"/>
        <v>0</v>
      </c>
      <c r="FM236" s="47"/>
      <c r="FN236" s="47"/>
    </row>
    <row r="237" spans="1:170" x14ac:dyDescent="0.2">
      <c r="A237" s="30">
        <v>31867</v>
      </c>
      <c r="B237" s="34">
        <v>1439.2677100000001</v>
      </c>
      <c r="C237" s="23">
        <v>6.8214933659622723E-3</v>
      </c>
      <c r="D237" s="24">
        <f t="shared" si="421"/>
        <v>3.1656080336595283E-2</v>
      </c>
      <c r="E237" s="25" t="e">
        <f>#N/A</f>
        <v>#N/A</v>
      </c>
      <c r="F237" s="26">
        <v>1</v>
      </c>
      <c r="G237" s="23">
        <f t="shared" si="355"/>
        <v>3.1656080336595283E-2</v>
      </c>
      <c r="H237" s="27">
        <f t="shared" si="356"/>
        <v>16.358270528425042</v>
      </c>
      <c r="I237" s="27">
        <f t="shared" ca="1" si="422"/>
        <v>-2.7746795645199995E-2</v>
      </c>
      <c r="J237" s="43">
        <f t="shared" ca="1" si="423"/>
        <v>0</v>
      </c>
      <c r="K237" s="25" t="e">
        <f>#N/A</f>
        <v>#N/A</v>
      </c>
      <c r="L237" s="26">
        <v>0</v>
      </c>
      <c r="M237" s="23">
        <f t="shared" si="357"/>
        <v>6.8214933659622723E-3</v>
      </c>
      <c r="N237" s="27">
        <f t="shared" si="358"/>
        <v>3.8046149153744375</v>
      </c>
      <c r="O237" s="27">
        <f t="shared" ca="1" si="424"/>
        <v>0</v>
      </c>
      <c r="P237" s="43">
        <f t="shared" ca="1" si="425"/>
        <v>0</v>
      </c>
      <c r="Q237" s="25">
        <f t="shared" si="331"/>
        <v>1338.9409360000002</v>
      </c>
      <c r="R237" s="26">
        <f t="shared" si="359"/>
        <v>1</v>
      </c>
      <c r="S237" s="23">
        <f t="shared" si="360"/>
        <v>3.1656080336595283E-2</v>
      </c>
      <c r="T237" s="27">
        <f t="shared" si="361"/>
        <v>19.09195881014816</v>
      </c>
      <c r="U237" s="27">
        <f t="shared" ca="1" si="426"/>
        <v>-2.7746795645199995E-2</v>
      </c>
      <c r="V237" s="43">
        <f t="shared" ca="1" si="427"/>
        <v>0</v>
      </c>
      <c r="W237" s="25">
        <f t="shared" si="332"/>
        <v>1417.1859450000002</v>
      </c>
      <c r="X237" s="26">
        <f t="shared" si="362"/>
        <v>1</v>
      </c>
      <c r="Y237" s="23">
        <f t="shared" si="363"/>
        <v>3.1656080336595283E-2</v>
      </c>
      <c r="Z237" s="27">
        <f t="shared" si="364"/>
        <v>8.6887240817333407</v>
      </c>
      <c r="AA237" s="27">
        <f t="shared" ca="1" si="428"/>
        <v>-3.1008998529473697E-2</v>
      </c>
      <c r="AB237" s="43">
        <f t="shared" ca="1" si="429"/>
        <v>0</v>
      </c>
      <c r="AC237" s="25">
        <f t="shared" si="333"/>
        <v>1346.680006</v>
      </c>
      <c r="AD237" s="26">
        <f t="shared" si="365"/>
        <v>1</v>
      </c>
      <c r="AE237" s="23">
        <f t="shared" si="366"/>
        <v>3.1656080336595283E-2</v>
      </c>
      <c r="AF237" s="27">
        <f t="shared" si="367"/>
        <v>8.2397868878997755</v>
      </c>
      <c r="AG237" s="27">
        <f t="shared" ca="1" si="430"/>
        <v>-8.7214240942198207E-2</v>
      </c>
      <c r="AH237" s="43">
        <f t="shared" ca="1" si="431"/>
        <v>0</v>
      </c>
      <c r="AI237" s="25">
        <f t="shared" si="334"/>
        <v>1338.9409360000002</v>
      </c>
      <c r="AJ237" s="26">
        <f t="shared" si="368"/>
        <v>1</v>
      </c>
      <c r="AK237" s="23">
        <f t="shared" si="369"/>
        <v>3.1656080336595283E-2</v>
      </c>
      <c r="AL237" s="27">
        <f t="shared" si="370"/>
        <v>19.09195881014816</v>
      </c>
      <c r="AM237" s="27">
        <f t="shared" ca="1" si="432"/>
        <v>-2.7746795645199995E-2</v>
      </c>
      <c r="AN237" s="43">
        <f t="shared" ca="1" si="433"/>
        <v>0</v>
      </c>
      <c r="AO237" s="25">
        <f t="shared" si="335"/>
        <v>1338.9409360000002</v>
      </c>
      <c r="AP237" s="34">
        <f t="shared" si="371"/>
        <v>1</v>
      </c>
      <c r="AQ237" s="23">
        <f t="shared" si="372"/>
        <v>3.1656080336595283E-2</v>
      </c>
      <c r="AR237" s="27">
        <f t="shared" si="373"/>
        <v>11.322254538543428</v>
      </c>
      <c r="AS237" s="27">
        <f t="shared" ca="1" si="434"/>
        <v>-4.8669736407501496E-2</v>
      </c>
      <c r="AT237" s="43">
        <f t="shared" ca="1" si="435"/>
        <v>0</v>
      </c>
      <c r="AU237" s="25">
        <f t="shared" si="336"/>
        <v>1346.680006</v>
      </c>
      <c r="AV237" s="26">
        <f t="shared" si="374"/>
        <v>1</v>
      </c>
      <c r="AW237" s="23">
        <f t="shared" si="375"/>
        <v>3.1656080336595283E-2</v>
      </c>
      <c r="AX237" s="27">
        <f t="shared" si="376"/>
        <v>9.337976819795438</v>
      </c>
      <c r="AY237" s="27">
        <f t="shared" ca="1" si="436"/>
        <v>-8.4141258498188209E-2</v>
      </c>
      <c r="AZ237" s="43">
        <f t="shared" ca="1" si="437"/>
        <v>0</v>
      </c>
      <c r="BA237" s="25">
        <f t="shared" si="337"/>
        <v>1346.680006</v>
      </c>
      <c r="BB237" s="26">
        <f t="shared" si="377"/>
        <v>1</v>
      </c>
      <c r="BC237" s="23">
        <f t="shared" si="378"/>
        <v>3.1656080336595283E-2</v>
      </c>
      <c r="BD237" s="27">
        <f t="shared" si="379"/>
        <v>18.735634511349115</v>
      </c>
      <c r="BE237" s="27">
        <f t="shared" ca="1" si="438"/>
        <v>-2.7746795645199884E-2</v>
      </c>
      <c r="BF237" s="43">
        <f t="shared" ca="1" si="439"/>
        <v>0</v>
      </c>
      <c r="BG237" s="25">
        <f t="shared" si="338"/>
        <v>1338.9409360000002</v>
      </c>
      <c r="BH237" s="26">
        <f t="shared" si="380"/>
        <v>1</v>
      </c>
      <c r="BI237" s="23">
        <f t="shared" si="381"/>
        <v>3.1656080336595283E-2</v>
      </c>
      <c r="BJ237" s="27">
        <f t="shared" si="382"/>
        <v>20.916262067173403</v>
      </c>
      <c r="BK237" s="27">
        <f t="shared" ca="1" si="440"/>
        <v>-2.7746795645199773E-2</v>
      </c>
      <c r="BL237" s="43">
        <f t="shared" ca="1" si="441"/>
        <v>0</v>
      </c>
      <c r="BM237" s="25">
        <f t="shared" si="339"/>
        <v>1331.4783516666666</v>
      </c>
      <c r="BN237" s="26">
        <f t="shared" si="383"/>
        <v>0</v>
      </c>
      <c r="BO237" s="23">
        <f t="shared" si="384"/>
        <v>6.8214933659622723E-3</v>
      </c>
      <c r="BP237" s="27">
        <f t="shared" si="385"/>
        <v>20.734209943458982</v>
      </c>
      <c r="BQ237" s="27">
        <f t="shared" ca="1" si="442"/>
        <v>-6.7997189272262726E-2</v>
      </c>
      <c r="BR237" s="43">
        <f t="shared" ca="1" si="443"/>
        <v>0</v>
      </c>
      <c r="BS237" s="25">
        <f t="shared" si="340"/>
        <v>1338.9409360000002</v>
      </c>
      <c r="BT237" s="34">
        <f t="shared" si="386"/>
        <v>0.75</v>
      </c>
      <c r="BU237" s="23">
        <f t="shared" si="387"/>
        <v>2.544743359393703E-2</v>
      </c>
      <c r="BV237" s="27">
        <f t="shared" si="388"/>
        <v>16.769101576232014</v>
      </c>
      <c r="BW237" s="27">
        <f t="shared" ca="1" si="444"/>
        <v>-5.1832204079246491E-2</v>
      </c>
      <c r="BX237" s="43">
        <f t="shared" ca="1" si="445"/>
        <v>0</v>
      </c>
      <c r="BY237" s="25">
        <f t="shared" si="341"/>
        <v>1417.1859450000002</v>
      </c>
      <c r="BZ237" s="50">
        <f>IF($B236&gt;=BY236,MIN(1,1/$CA$15+BZ236),0)</f>
        <v>1</v>
      </c>
      <c r="CA237" s="23">
        <f t="shared" si="389"/>
        <v>3.1656080336595283E-2</v>
      </c>
      <c r="CB237" s="27">
        <f t="shared" si="390"/>
        <v>5.2025200243778071</v>
      </c>
      <c r="CC237" s="27">
        <f t="shared" ca="1" si="446"/>
        <v>-3.2424848347602064E-2</v>
      </c>
      <c r="CD237" s="43">
        <f t="shared" ca="1" si="447"/>
        <v>0</v>
      </c>
      <c r="CE237" s="25">
        <f t="shared" si="342"/>
        <v>1346.680006</v>
      </c>
      <c r="CF237" s="34">
        <f>IF($B236&gt;=CE236,MIN(1,1/$CA$15+CF236),0)</f>
        <v>1</v>
      </c>
      <c r="CG237" s="23">
        <f t="shared" si="391"/>
        <v>3.1656080336595283E-2</v>
      </c>
      <c r="CH237" s="27">
        <f t="shared" si="392"/>
        <v>7.158183420099399</v>
      </c>
      <c r="CI237" s="27">
        <f t="shared" ca="1" si="448"/>
        <v>-0.1034197691471439</v>
      </c>
      <c r="CJ237" s="43">
        <f t="shared" ca="1" si="449"/>
        <v>0</v>
      </c>
      <c r="CK237" s="25">
        <f t="shared" si="343"/>
        <v>1338.9409360000002</v>
      </c>
      <c r="CL237" s="34">
        <f>IF($B236&gt;=CK236,MIN(1,1/$CA$15+CL236),0)</f>
        <v>1</v>
      </c>
      <c r="CM237" s="23">
        <f t="shared" si="393"/>
        <v>3.1656080336595283E-2</v>
      </c>
      <c r="CN237" s="27">
        <f t="shared" si="394"/>
        <v>17.180924332361837</v>
      </c>
      <c r="CO237" s="27">
        <f t="shared" ca="1" si="450"/>
        <v>-2.7746795645199662E-2</v>
      </c>
      <c r="CP237" s="43">
        <f t="shared" ca="1" si="451"/>
        <v>0</v>
      </c>
      <c r="CQ237" s="25">
        <f t="shared" si="344"/>
        <v>1176.0854434999997</v>
      </c>
      <c r="CR237" s="34">
        <f>IF($B236&gt;=CQ236,MIN(1,1/$CA$15+CR236),0)</f>
        <v>1</v>
      </c>
      <c r="CS237" s="23">
        <f t="shared" si="395"/>
        <v>3.1656080336595283E-2</v>
      </c>
      <c r="CT237" s="27">
        <f t="shared" si="396"/>
        <v>17.910263797790119</v>
      </c>
      <c r="CU237" s="27">
        <f t="shared" ca="1" si="452"/>
        <v>-2.7746795645199773E-2</v>
      </c>
      <c r="CV237" s="43">
        <f t="shared" ca="1" si="453"/>
        <v>0</v>
      </c>
      <c r="CW237" s="25">
        <f t="shared" si="345"/>
        <v>1338.9409360000002</v>
      </c>
      <c r="CX237" s="34">
        <f t="shared" si="397"/>
        <v>1</v>
      </c>
      <c r="CY237" s="23">
        <f t="shared" si="398"/>
        <v>3.1656080336595283E-2</v>
      </c>
      <c r="CZ237" s="27">
        <f t="shared" si="399"/>
        <v>10.619982732430332</v>
      </c>
      <c r="DA237" s="27">
        <f t="shared" ca="1" si="454"/>
        <v>-4.8039773612437831E-2</v>
      </c>
      <c r="DB237" s="43">
        <f t="shared" ca="1" si="455"/>
        <v>0</v>
      </c>
      <c r="DC237" s="25">
        <f t="shared" si="346"/>
        <v>1338.9409360000002</v>
      </c>
      <c r="DD237" s="34">
        <f t="shared" si="347"/>
        <v>0.875</v>
      </c>
      <c r="DE237" s="23">
        <f t="shared" si="400"/>
        <v>2.9586531422375866E-2</v>
      </c>
      <c r="DF237" s="27">
        <f t="shared" si="401"/>
        <v>12.6934697786943</v>
      </c>
      <c r="DG237" s="27">
        <f t="shared" ca="1" si="419"/>
        <v>-4.9506372491425088E-2</v>
      </c>
      <c r="DH237" s="43">
        <f t="shared" ca="1" si="420"/>
        <v>0</v>
      </c>
      <c r="DI237" s="25">
        <f t="shared" si="348"/>
        <v>1417.1859450000002</v>
      </c>
      <c r="DJ237" s="26">
        <f>IF(DJ236=0,IF($B236&gt;=$DK$14*DI236,1,0),IF($B236&lt;DI236*$DK$16,0,1))</f>
        <v>1</v>
      </c>
      <c r="DK237" s="23">
        <f t="shared" si="402"/>
        <v>3.1656080336595283E-2</v>
      </c>
      <c r="DL237" s="27">
        <f t="shared" si="403"/>
        <v>10.489650801886402</v>
      </c>
      <c r="DM237" s="27">
        <f t="shared" ca="1" si="456"/>
        <v>-8.7214240942198096E-2</v>
      </c>
      <c r="DN237" s="43">
        <f t="shared" ca="1" si="457"/>
        <v>0</v>
      </c>
      <c r="DO237" s="25">
        <f t="shared" si="349"/>
        <v>1346.680006</v>
      </c>
      <c r="DP237" s="26">
        <f>IF(DP236=0,IF($B236&gt;=$DK$14*DO236,1,0),IF($B236&lt;DO236*$DK$16,0,1))</f>
        <v>1</v>
      </c>
      <c r="DQ237" s="23">
        <f t="shared" si="404"/>
        <v>3.1656080336595283E-2</v>
      </c>
      <c r="DR237" s="27">
        <f t="shared" si="405"/>
        <v>9.1746584365819448</v>
      </c>
      <c r="DS237" s="27">
        <f t="shared" ca="1" si="458"/>
        <v>-8.7214240942197652E-2</v>
      </c>
      <c r="DT237" s="43">
        <f t="shared" ca="1" si="459"/>
        <v>0</v>
      </c>
      <c r="DU237" s="25">
        <f t="shared" si="350"/>
        <v>1338.9409360000002</v>
      </c>
      <c r="DV237" s="26">
        <f>IF(DV236=0,IF($B236&gt;=$DK$14*DU236,1,0),IF($B236&lt;DU236*$DK$16,0,1))</f>
        <v>1</v>
      </c>
      <c r="DW237" s="23">
        <f t="shared" si="406"/>
        <v>3.1656080336595283E-2</v>
      </c>
      <c r="DX237" s="27">
        <f t="shared" si="407"/>
        <v>18.095389400001284</v>
      </c>
      <c r="DY237" s="27">
        <f t="shared" ca="1" si="460"/>
        <v>-2.7746795645199884E-2</v>
      </c>
      <c r="DZ237" s="43">
        <f t="shared" ca="1" si="461"/>
        <v>0</v>
      </c>
      <c r="EA237" s="25">
        <f t="shared" si="351"/>
        <v>1176.0854434999997</v>
      </c>
      <c r="EB237" s="26">
        <f>IF(EB236=0,IF($B236&gt;=$DK$14*EA236,1,0),IF($B236&lt;EA236*$DK$16,0,1))</f>
        <v>1</v>
      </c>
      <c r="EC237" s="23">
        <f t="shared" si="408"/>
        <v>3.1656080336595283E-2</v>
      </c>
      <c r="ED237" s="27">
        <f t="shared" si="409"/>
        <v>19.188274976323637</v>
      </c>
      <c r="EE237" s="27">
        <f t="shared" ca="1" si="462"/>
        <v>-2.7746795645200106E-2</v>
      </c>
      <c r="EF237" s="43">
        <f t="shared" ca="1" si="463"/>
        <v>0</v>
      </c>
      <c r="EG237" s="25">
        <f t="shared" si="352"/>
        <v>1338.9409360000002</v>
      </c>
      <c r="EH237" s="34">
        <f t="shared" si="410"/>
        <v>1</v>
      </c>
      <c r="EI237" s="23">
        <f t="shared" si="411"/>
        <v>3.1656080336595283E-2</v>
      </c>
      <c r="EJ237" s="27">
        <f t="shared" si="412"/>
        <v>13.808473804098067</v>
      </c>
      <c r="EK237" s="27">
        <f t="shared" ca="1" si="464"/>
        <v>-5.7518863191764358E-2</v>
      </c>
      <c r="EL237" s="43">
        <f t="shared" ca="1" si="465"/>
        <v>0</v>
      </c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25">
        <f t="shared" si="353"/>
        <v>1338.9409360000002</v>
      </c>
      <c r="FB237" s="26">
        <f t="shared" si="413"/>
        <v>1</v>
      </c>
      <c r="FC237" s="23">
        <f t="shared" si="414"/>
        <v>3.1656080336595283E-2</v>
      </c>
      <c r="FD237" s="27">
        <f t="shared" si="415"/>
        <v>15.048202588690698</v>
      </c>
      <c r="FE237" s="27">
        <f t="shared" ca="1" si="466"/>
        <v>-2.7746795645199884E-2</v>
      </c>
      <c r="FF237" s="43">
        <f t="shared" ca="1" si="467"/>
        <v>0</v>
      </c>
      <c r="FG237" s="25">
        <f t="shared" si="354"/>
        <v>1338.9409360000002</v>
      </c>
      <c r="FH237" s="26">
        <f t="shared" si="416"/>
        <v>1</v>
      </c>
      <c r="FI237" s="23">
        <f t="shared" si="417"/>
        <v>3.1656080336595283E-2</v>
      </c>
      <c r="FJ237" s="27">
        <f t="shared" si="418"/>
        <v>16.49589224616496</v>
      </c>
      <c r="FK237" s="27">
        <f t="shared" ca="1" si="468"/>
        <v>-2.7746795645199884E-2</v>
      </c>
      <c r="FL237" s="43">
        <f t="shared" ca="1" si="469"/>
        <v>0</v>
      </c>
      <c r="FM237" s="47"/>
      <c r="FN237" s="47"/>
    </row>
    <row r="238" spans="1:170" x14ac:dyDescent="0.2">
      <c r="A238" s="30">
        <v>31897</v>
      </c>
      <c r="B238" s="34">
        <v>1511.11472</v>
      </c>
      <c r="C238" s="23">
        <v>6.8987895591279269E-3</v>
      </c>
      <c r="D238" s="24">
        <f t="shared" si="421"/>
        <v>4.9919142561740681E-2</v>
      </c>
      <c r="E238" s="25" t="e">
        <f>#N/A</f>
        <v>#N/A</v>
      </c>
      <c r="F238" s="26">
        <v>1</v>
      </c>
      <c r="G238" s="23">
        <f t="shared" si="355"/>
        <v>4.9919142561740681E-2</v>
      </c>
      <c r="H238" s="27">
        <f t="shared" si="356"/>
        <v>17.174861366997014</v>
      </c>
      <c r="I238" s="27">
        <f t="shared" ca="1" si="422"/>
        <v>0</v>
      </c>
      <c r="J238" s="43">
        <f t="shared" ca="1" si="423"/>
        <v>0</v>
      </c>
      <c r="K238" s="25" t="e">
        <f>#N/A</f>
        <v>#N/A</v>
      </c>
      <c r="L238" s="26">
        <v>0</v>
      </c>
      <c r="M238" s="23">
        <f t="shared" si="357"/>
        <v>6.8987895591279269E-3</v>
      </c>
      <c r="N238" s="27">
        <f t="shared" si="358"/>
        <v>3.8308621530291251</v>
      </c>
      <c r="O238" s="27">
        <f t="shared" ca="1" si="424"/>
        <v>0</v>
      </c>
      <c r="P238" s="43">
        <f t="shared" ca="1" si="425"/>
        <v>0</v>
      </c>
      <c r="Q238" s="25">
        <f t="shared" si="331"/>
        <v>1358.9420789999999</v>
      </c>
      <c r="R238" s="26">
        <f t="shared" si="359"/>
        <v>1</v>
      </c>
      <c r="S238" s="23">
        <f t="shared" si="360"/>
        <v>4.9919142561740681E-2</v>
      </c>
      <c r="T238" s="27">
        <f t="shared" si="361"/>
        <v>20.045013023774828</v>
      </c>
      <c r="U238" s="27">
        <f t="shared" ca="1" si="426"/>
        <v>0</v>
      </c>
      <c r="V238" s="43">
        <f t="shared" ca="1" si="427"/>
        <v>0</v>
      </c>
      <c r="W238" s="25">
        <f t="shared" si="332"/>
        <v>1475.1912150000001</v>
      </c>
      <c r="X238" s="26">
        <f t="shared" si="362"/>
        <v>1</v>
      </c>
      <c r="Y238" s="23">
        <f t="shared" si="363"/>
        <v>4.9919142561740681E-2</v>
      </c>
      <c r="Z238" s="27">
        <f t="shared" si="364"/>
        <v>9.1224577378490164</v>
      </c>
      <c r="AA238" s="27">
        <f t="shared" ca="1" si="428"/>
        <v>0</v>
      </c>
      <c r="AB238" s="43">
        <f t="shared" ca="1" si="429"/>
        <v>0</v>
      </c>
      <c r="AC238" s="25">
        <f t="shared" si="333"/>
        <v>1395.6717840000001</v>
      </c>
      <c r="AD238" s="26">
        <f t="shared" si="365"/>
        <v>1</v>
      </c>
      <c r="AE238" s="23">
        <f t="shared" si="366"/>
        <v>4.9919142561740681E-2</v>
      </c>
      <c r="AF238" s="27">
        <f t="shared" si="367"/>
        <v>8.6511099842352053</v>
      </c>
      <c r="AG238" s="27">
        <f t="shared" ca="1" si="430"/>
        <v>-4.1648758507465189E-2</v>
      </c>
      <c r="AH238" s="43">
        <f t="shared" ca="1" si="431"/>
        <v>0</v>
      </c>
      <c r="AI238" s="25">
        <f t="shared" si="334"/>
        <v>1358.9420789999999</v>
      </c>
      <c r="AJ238" s="26">
        <f t="shared" si="368"/>
        <v>1</v>
      </c>
      <c r="AK238" s="23">
        <f t="shared" si="369"/>
        <v>4.9919142561740681E-2</v>
      </c>
      <c r="AL238" s="27">
        <f t="shared" si="370"/>
        <v>20.045013023774828</v>
      </c>
      <c r="AM238" s="27">
        <f t="shared" ca="1" si="432"/>
        <v>0</v>
      </c>
      <c r="AN238" s="43">
        <f t="shared" ca="1" si="433"/>
        <v>0</v>
      </c>
      <c r="AO238" s="25">
        <f t="shared" si="335"/>
        <v>1358.9420789999999</v>
      </c>
      <c r="AP238" s="34">
        <f t="shared" si="371"/>
        <v>1</v>
      </c>
      <c r="AQ238" s="23">
        <f t="shared" si="372"/>
        <v>4.9919142561740681E-2</v>
      </c>
      <c r="AR238" s="27">
        <f t="shared" si="373"/>
        <v>11.887451776973293</v>
      </c>
      <c r="AS238" s="27">
        <f t="shared" ca="1" si="434"/>
        <v>-1.1801453559291408E-3</v>
      </c>
      <c r="AT238" s="43">
        <f t="shared" ca="1" si="435"/>
        <v>0</v>
      </c>
      <c r="AU238" s="25">
        <f t="shared" si="336"/>
        <v>1395.6717840000001</v>
      </c>
      <c r="AV238" s="26">
        <f t="shared" si="374"/>
        <v>1</v>
      </c>
      <c r="AW238" s="23">
        <f t="shared" si="375"/>
        <v>4.9919142561740681E-2</v>
      </c>
      <c r="AX238" s="27">
        <f t="shared" si="376"/>
        <v>9.8041206159010361</v>
      </c>
      <c r="AY238" s="27">
        <f t="shared" ca="1" si="436"/>
        <v>-3.8422375414742915E-2</v>
      </c>
      <c r="AZ238" s="43">
        <f t="shared" ca="1" si="437"/>
        <v>0</v>
      </c>
      <c r="BA238" s="25">
        <f t="shared" si="337"/>
        <v>1395.6717840000001</v>
      </c>
      <c r="BB238" s="26">
        <f t="shared" si="377"/>
        <v>1</v>
      </c>
      <c r="BC238" s="23">
        <f t="shared" si="378"/>
        <v>4.9919142561740681E-2</v>
      </c>
      <c r="BD238" s="27">
        <f t="shared" si="379"/>
        <v>19.67090132150582</v>
      </c>
      <c r="BE238" s="27">
        <f t="shared" ca="1" si="438"/>
        <v>0</v>
      </c>
      <c r="BF238" s="43">
        <f t="shared" ca="1" si="439"/>
        <v>0</v>
      </c>
      <c r="BG238" s="25">
        <f t="shared" si="338"/>
        <v>1358.9420789999999</v>
      </c>
      <c r="BH238" s="26">
        <f t="shared" si="380"/>
        <v>1</v>
      </c>
      <c r="BI238" s="23">
        <f t="shared" si="381"/>
        <v>4.9919142561740681E-2</v>
      </c>
      <c r="BJ238" s="27">
        <f t="shared" si="382"/>
        <v>21.96038393516336</v>
      </c>
      <c r="BK238" s="27">
        <f t="shared" ca="1" si="440"/>
        <v>0</v>
      </c>
      <c r="BL238" s="43">
        <f t="shared" ca="1" si="441"/>
        <v>0</v>
      </c>
      <c r="BM238" s="25">
        <f t="shared" si="339"/>
        <v>1374.0857916666666</v>
      </c>
      <c r="BN238" s="26">
        <f t="shared" si="383"/>
        <v>1</v>
      </c>
      <c r="BO238" s="23">
        <f t="shared" si="384"/>
        <v>4.9919142561740681E-2</v>
      </c>
      <c r="BP238" s="27">
        <f t="shared" si="385"/>
        <v>21.769243925531573</v>
      </c>
      <c r="BQ238" s="27">
        <f t="shared" ca="1" si="442"/>
        <v>-2.1472408095601803E-2</v>
      </c>
      <c r="BR238" s="43">
        <f t="shared" ca="1" si="443"/>
        <v>0</v>
      </c>
      <c r="BS238" s="25">
        <f t="shared" si="340"/>
        <v>1358.9420789999999</v>
      </c>
      <c r="BT238" s="34">
        <f t="shared" si="386"/>
        <v>1</v>
      </c>
      <c r="BU238" s="23">
        <f t="shared" si="387"/>
        <v>4.9919142561740681E-2</v>
      </c>
      <c r="BV238" s="27">
        <f t="shared" si="388"/>
        <v>17.606200748448252</v>
      </c>
      <c r="BW238" s="27">
        <f t="shared" ca="1" si="444"/>
        <v>-4.5004807022268611E-3</v>
      </c>
      <c r="BX238" s="43">
        <f t="shared" ca="1" si="445"/>
        <v>0</v>
      </c>
      <c r="BY238" s="25">
        <f t="shared" si="341"/>
        <v>1475.1912150000001</v>
      </c>
      <c r="BZ238" s="50">
        <f>IF($B237&gt;=BY237,MIN(1,1/$CA$15+BZ237),0)</f>
        <v>1</v>
      </c>
      <c r="CA238" s="23">
        <f t="shared" si="389"/>
        <v>4.9919142561740681E-2</v>
      </c>
      <c r="CB238" s="27">
        <f t="shared" si="390"/>
        <v>5.4622253631550333</v>
      </c>
      <c r="CC238" s="27">
        <f t="shared" ca="1" si="446"/>
        <v>0</v>
      </c>
      <c r="CD238" s="43">
        <f t="shared" ca="1" si="447"/>
        <v>0</v>
      </c>
      <c r="CE238" s="25">
        <f t="shared" si="342"/>
        <v>1395.6717840000001</v>
      </c>
      <c r="CF238" s="34">
        <f>IF($B237&gt;=CE237,MIN(1,1/$CA$15+CF237),0)</f>
        <v>1</v>
      </c>
      <c r="CG238" s="23">
        <f t="shared" si="391"/>
        <v>4.9919142561740681E-2</v>
      </c>
      <c r="CH238" s="27">
        <f t="shared" si="392"/>
        <v>7.5155137987304297</v>
      </c>
      <c r="CI238" s="27">
        <f t="shared" ca="1" si="448"/>
        <v>-5.8663252785161824E-2</v>
      </c>
      <c r="CJ238" s="43">
        <f t="shared" ca="1" si="449"/>
        <v>0</v>
      </c>
      <c r="CK238" s="25">
        <f t="shared" si="343"/>
        <v>1358.9420789999999</v>
      </c>
      <c r="CL238" s="34">
        <f>IF($B237&gt;=CK237,MIN(1,1/$CA$15+CL237),0)</f>
        <v>1</v>
      </c>
      <c r="CM238" s="23">
        <f t="shared" si="393"/>
        <v>4.9919142561740681E-2</v>
      </c>
      <c r="CN238" s="27">
        <f t="shared" si="394"/>
        <v>18.038581343451487</v>
      </c>
      <c r="CO238" s="27">
        <f t="shared" ca="1" si="450"/>
        <v>0</v>
      </c>
      <c r="CP238" s="43">
        <f t="shared" ca="1" si="451"/>
        <v>0</v>
      </c>
      <c r="CQ238" s="25">
        <f t="shared" si="344"/>
        <v>1202.3962729999998</v>
      </c>
      <c r="CR238" s="34">
        <f>IF($B237&gt;=CQ237,MIN(1,1/$CA$15+CR237),0)</f>
        <v>1</v>
      </c>
      <c r="CS238" s="23">
        <f t="shared" si="395"/>
        <v>4.9919142561740681E-2</v>
      </c>
      <c r="CT238" s="27">
        <f t="shared" si="396"/>
        <v>18.804328809630388</v>
      </c>
      <c r="CU238" s="27">
        <f t="shared" ca="1" si="452"/>
        <v>0</v>
      </c>
      <c r="CV238" s="43">
        <f t="shared" ca="1" si="453"/>
        <v>0</v>
      </c>
      <c r="CW238" s="25">
        <f t="shared" si="345"/>
        <v>1358.9420789999999</v>
      </c>
      <c r="CX238" s="34">
        <f t="shared" si="397"/>
        <v>1</v>
      </c>
      <c r="CY238" s="23">
        <f t="shared" si="398"/>
        <v>4.9919142561740681E-2</v>
      </c>
      <c r="CZ238" s="27">
        <f t="shared" si="399"/>
        <v>11.150123164453746</v>
      </c>
      <c r="DA238" s="27">
        <f t="shared" ca="1" si="454"/>
        <v>-5.187353582901677E-4</v>
      </c>
      <c r="DB238" s="43">
        <f t="shared" ca="1" si="455"/>
        <v>0</v>
      </c>
      <c r="DC238" s="25">
        <f t="shared" si="346"/>
        <v>1358.9420789999999</v>
      </c>
      <c r="DD238" s="34">
        <f t="shared" si="347"/>
        <v>1</v>
      </c>
      <c r="DE238" s="23">
        <f t="shared" si="400"/>
        <v>4.9919142561740681E-2</v>
      </c>
      <c r="DF238" s="27">
        <f t="shared" si="401"/>
        <v>13.327116906180088</v>
      </c>
      <c r="DG238" s="27">
        <f t="shared" ca="1" si="419"/>
        <v>-2.0585455957985443E-3</v>
      </c>
      <c r="DH238" s="43">
        <f t="shared" ca="1" si="420"/>
        <v>0</v>
      </c>
      <c r="DI238" s="25">
        <f t="shared" si="348"/>
        <v>1475.1912150000001</v>
      </c>
      <c r="DJ238" s="26">
        <f>IF(DJ237=0,IF($B237&gt;=$DK$14*DI237,1,0),IF($B237&lt;DI237*$DK$16,0,1))</f>
        <v>1</v>
      </c>
      <c r="DK238" s="23">
        <f t="shared" si="402"/>
        <v>4.9919142561740681E-2</v>
      </c>
      <c r="DL238" s="27">
        <f t="shared" si="403"/>
        <v>11.013285175688647</v>
      </c>
      <c r="DM238" s="27">
        <f t="shared" ca="1" si="456"/>
        <v>-4.1648758507464967E-2</v>
      </c>
      <c r="DN238" s="43">
        <f t="shared" ca="1" si="457"/>
        <v>0</v>
      </c>
      <c r="DO238" s="25">
        <f t="shared" si="349"/>
        <v>1395.6717840000001</v>
      </c>
      <c r="DP238" s="26">
        <f>IF(DP237=0,IF($B237&gt;=$DK$14*DO237,1,0),IF($B237&lt;DO237*$DK$16,0,1))</f>
        <v>1</v>
      </c>
      <c r="DQ238" s="23">
        <f t="shared" si="404"/>
        <v>4.9919142561740681E-2</v>
      </c>
      <c r="DR238" s="27">
        <f t="shared" si="405"/>
        <v>9.632649519032956</v>
      </c>
      <c r="DS238" s="27">
        <f t="shared" ca="1" si="458"/>
        <v>-4.1648758507464523E-2</v>
      </c>
      <c r="DT238" s="43">
        <f t="shared" ca="1" si="459"/>
        <v>0</v>
      </c>
      <c r="DU238" s="25">
        <f t="shared" si="350"/>
        <v>1358.9420789999999</v>
      </c>
      <c r="DV238" s="26">
        <f>IF(DV237=0,IF($B237&gt;=$DK$14*DU237,1,0),IF($B237&lt;DU237*$DK$16,0,1))</f>
        <v>1</v>
      </c>
      <c r="DW238" s="23">
        <f t="shared" si="406"/>
        <v>4.9919142561740681E-2</v>
      </c>
      <c r="DX238" s="27">
        <f t="shared" si="407"/>
        <v>18.998695723170158</v>
      </c>
      <c r="DY238" s="27">
        <f t="shared" ca="1" si="460"/>
        <v>0</v>
      </c>
      <c r="DZ238" s="43">
        <f t="shared" ca="1" si="461"/>
        <v>0</v>
      </c>
      <c r="EA238" s="25">
        <f t="shared" si="351"/>
        <v>1202.3962729999998</v>
      </c>
      <c r="EB238" s="26">
        <f>IF(EB237=0,IF($B237&gt;=$DK$14*EA237,1,0),IF($B237&lt;EA237*$DK$16,0,1))</f>
        <v>1</v>
      </c>
      <c r="EC238" s="23">
        <f t="shared" si="408"/>
        <v>4.9919142561740681E-2</v>
      </c>
      <c r="ED238" s="27">
        <f t="shared" si="409"/>
        <v>20.146137210380619</v>
      </c>
      <c r="EE238" s="27">
        <f t="shared" ca="1" si="462"/>
        <v>0</v>
      </c>
      <c r="EF238" s="43">
        <f t="shared" ca="1" si="463"/>
        <v>0</v>
      </c>
      <c r="EG238" s="25">
        <f t="shared" si="352"/>
        <v>1358.9420789999999</v>
      </c>
      <c r="EH238" s="34">
        <f t="shared" si="410"/>
        <v>1</v>
      </c>
      <c r="EI238" s="23">
        <f t="shared" si="411"/>
        <v>4.9919142561740681E-2</v>
      </c>
      <c r="EJ238" s="27">
        <f t="shared" si="412"/>
        <v>14.497780976484901</v>
      </c>
      <c r="EK238" s="27">
        <f t="shared" ca="1" si="464"/>
        <v>-1.0471012961682624E-2</v>
      </c>
      <c r="EL238" s="43">
        <f t="shared" ca="1" si="465"/>
        <v>0</v>
      </c>
      <c r="EM238" s="47"/>
      <c r="EN238" s="47"/>
      <c r="EO238" s="47"/>
      <c r="EP238" s="47"/>
      <c r="EQ238" s="47"/>
      <c r="ER238" s="47"/>
      <c r="ES238" s="47"/>
      <c r="ET238" s="47"/>
      <c r="EU238" s="47"/>
      <c r="EV238" s="47"/>
      <c r="EW238" s="47"/>
      <c r="EX238" s="47"/>
      <c r="EY238" s="47"/>
      <c r="EZ238" s="47"/>
      <c r="FA238" s="25">
        <f t="shared" si="353"/>
        <v>1358.9420789999999</v>
      </c>
      <c r="FB238" s="26">
        <f t="shared" si="413"/>
        <v>1</v>
      </c>
      <c r="FC238" s="23">
        <f t="shared" si="414"/>
        <v>4.9919142561740681E-2</v>
      </c>
      <c r="FD238" s="27">
        <f t="shared" si="415"/>
        <v>15.799395959013504</v>
      </c>
      <c r="FE238" s="27">
        <f t="shared" ca="1" si="466"/>
        <v>0</v>
      </c>
      <c r="FF238" s="43">
        <f t="shared" ca="1" si="467"/>
        <v>0</v>
      </c>
      <c r="FG238" s="25">
        <f t="shared" si="354"/>
        <v>1358.9420789999999</v>
      </c>
      <c r="FH238" s="26">
        <f t="shared" si="416"/>
        <v>1</v>
      </c>
      <c r="FI238" s="23">
        <f t="shared" si="417"/>
        <v>4.9919142561740681E-2</v>
      </c>
      <c r="FJ238" s="27">
        <f t="shared" si="418"/>
        <v>17.31935304288438</v>
      </c>
      <c r="FK238" s="27">
        <f t="shared" ca="1" si="468"/>
        <v>0</v>
      </c>
      <c r="FL238" s="43">
        <f t="shared" ca="1" si="469"/>
        <v>0</v>
      </c>
      <c r="FM238" s="47"/>
      <c r="FN238" s="47"/>
    </row>
    <row r="239" spans="1:170" x14ac:dyDescent="0.2">
      <c r="A239" s="30">
        <v>31928</v>
      </c>
      <c r="B239" s="34">
        <v>1526.61843</v>
      </c>
      <c r="C239" s="23">
        <v>7.0300434775365517E-3</v>
      </c>
      <c r="D239" s="24">
        <f t="shared" si="421"/>
        <v>1.0259783585458093E-2</v>
      </c>
      <c r="E239" s="25" t="e">
        <f>#N/A</f>
        <v>#N/A</v>
      </c>
      <c r="F239" s="26">
        <v>1</v>
      </c>
      <c r="G239" s="23">
        <f t="shared" si="355"/>
        <v>1.0259783585458093E-2</v>
      </c>
      <c r="H239" s="27">
        <f t="shared" si="356"/>
        <v>17.351071727732648</v>
      </c>
      <c r="I239" s="27">
        <f t="shared" ca="1" si="422"/>
        <v>0</v>
      </c>
      <c r="J239" s="43">
        <f t="shared" ca="1" si="423"/>
        <v>0</v>
      </c>
      <c r="K239" s="25" t="e">
        <f>#N/A</f>
        <v>#N/A</v>
      </c>
      <c r="L239" s="26">
        <v>0</v>
      </c>
      <c r="M239" s="23">
        <f t="shared" si="357"/>
        <v>7.0300434775365517E-3</v>
      </c>
      <c r="N239" s="27">
        <f t="shared" si="358"/>
        <v>3.8577932805213693</v>
      </c>
      <c r="O239" s="27">
        <f t="shared" ca="1" si="424"/>
        <v>0</v>
      </c>
      <c r="P239" s="43">
        <f t="shared" ca="1" si="425"/>
        <v>0</v>
      </c>
      <c r="Q239" s="25">
        <f t="shared" si="331"/>
        <v>1374.90978</v>
      </c>
      <c r="R239" s="26">
        <f t="shared" si="359"/>
        <v>1</v>
      </c>
      <c r="S239" s="23">
        <f t="shared" si="360"/>
        <v>1.0259783585458093E-2</v>
      </c>
      <c r="T239" s="27">
        <f t="shared" si="361"/>
        <v>20.250670519366448</v>
      </c>
      <c r="U239" s="27">
        <f t="shared" ca="1" si="426"/>
        <v>0</v>
      </c>
      <c r="V239" s="43">
        <f t="shared" ca="1" si="427"/>
        <v>0</v>
      </c>
      <c r="W239" s="25">
        <f t="shared" si="332"/>
        <v>1518.866575</v>
      </c>
      <c r="X239" s="26">
        <f t="shared" si="362"/>
        <v>1</v>
      </c>
      <c r="Y239" s="23">
        <f t="shared" si="363"/>
        <v>1.0259783585458093E-2</v>
      </c>
      <c r="Z239" s="27">
        <f t="shared" si="364"/>
        <v>9.2160521800068356</v>
      </c>
      <c r="AA239" s="27">
        <f t="shared" ca="1" si="428"/>
        <v>0</v>
      </c>
      <c r="AB239" s="43">
        <f t="shared" ca="1" si="429"/>
        <v>0</v>
      </c>
      <c r="AC239" s="25">
        <f t="shared" si="333"/>
        <v>1446.5748760000001</v>
      </c>
      <c r="AD239" s="26">
        <f t="shared" si="365"/>
        <v>1</v>
      </c>
      <c r="AE239" s="23">
        <f t="shared" si="366"/>
        <v>1.0259783585458093E-2</v>
      </c>
      <c r="AF239" s="27">
        <f t="shared" si="367"/>
        <v>8.7398685004474537</v>
      </c>
      <c r="AG239" s="27">
        <f t="shared" ca="1" si="430"/>
        <v>-3.1816282170896715E-2</v>
      </c>
      <c r="AH239" s="43">
        <f t="shared" ca="1" si="431"/>
        <v>0</v>
      </c>
      <c r="AI239" s="25">
        <f t="shared" si="334"/>
        <v>1374.90978</v>
      </c>
      <c r="AJ239" s="26">
        <f t="shared" si="368"/>
        <v>1</v>
      </c>
      <c r="AK239" s="23">
        <f t="shared" si="369"/>
        <v>1.0259783585458093E-2</v>
      </c>
      <c r="AL239" s="27">
        <f t="shared" si="370"/>
        <v>20.250670519366448</v>
      </c>
      <c r="AM239" s="27">
        <f t="shared" ca="1" si="432"/>
        <v>0</v>
      </c>
      <c r="AN239" s="43">
        <f t="shared" ca="1" si="433"/>
        <v>0</v>
      </c>
      <c r="AO239" s="25">
        <f t="shared" si="335"/>
        <v>1374.90978</v>
      </c>
      <c r="AP239" s="34">
        <f t="shared" si="371"/>
        <v>1</v>
      </c>
      <c r="AQ239" s="23">
        <f t="shared" si="372"/>
        <v>1.0259783585458093E-2</v>
      </c>
      <c r="AR239" s="27">
        <f t="shared" si="373"/>
        <v>12.009414459587608</v>
      </c>
      <c r="AS239" s="27">
        <f t="shared" ca="1" si="434"/>
        <v>0</v>
      </c>
      <c r="AT239" s="43">
        <f t="shared" ca="1" si="435"/>
        <v>0</v>
      </c>
      <c r="AU239" s="25">
        <f t="shared" si="336"/>
        <v>1446.5748760000001</v>
      </c>
      <c r="AV239" s="26">
        <f t="shared" si="374"/>
        <v>1</v>
      </c>
      <c r="AW239" s="23">
        <f t="shared" si="375"/>
        <v>1.0259783585458093E-2</v>
      </c>
      <c r="AX239" s="27">
        <f t="shared" si="376"/>
        <v>9.9047087716659092</v>
      </c>
      <c r="AY239" s="27">
        <f t="shared" ca="1" si="436"/>
        <v>-2.8556797085879326E-2</v>
      </c>
      <c r="AZ239" s="43">
        <f t="shared" ca="1" si="437"/>
        <v>0</v>
      </c>
      <c r="BA239" s="25">
        <f t="shared" si="337"/>
        <v>1446.5748760000001</v>
      </c>
      <c r="BB239" s="26">
        <f t="shared" si="377"/>
        <v>1</v>
      </c>
      <c r="BC239" s="23">
        <f t="shared" si="378"/>
        <v>1.0259783585458093E-2</v>
      </c>
      <c r="BD239" s="27">
        <f t="shared" si="379"/>
        <v>19.872720511995372</v>
      </c>
      <c r="BE239" s="27">
        <f t="shared" ca="1" si="438"/>
        <v>0</v>
      </c>
      <c r="BF239" s="43">
        <f t="shared" ca="1" si="439"/>
        <v>0</v>
      </c>
      <c r="BG239" s="25">
        <f t="shared" si="338"/>
        <v>1374.90978</v>
      </c>
      <c r="BH239" s="26">
        <f t="shared" si="380"/>
        <v>1</v>
      </c>
      <c r="BI239" s="23">
        <f t="shared" si="381"/>
        <v>1.0259783585458093E-2</v>
      </c>
      <c r="BJ239" s="27">
        <f t="shared" si="382"/>
        <v>22.185692721791707</v>
      </c>
      <c r="BK239" s="27">
        <f t="shared" ca="1" si="440"/>
        <v>0</v>
      </c>
      <c r="BL239" s="43">
        <f t="shared" ca="1" si="441"/>
        <v>0</v>
      </c>
      <c r="BM239" s="25">
        <f t="shared" si="339"/>
        <v>1417.4962250000001</v>
      </c>
      <c r="BN239" s="26">
        <f t="shared" si="383"/>
        <v>1</v>
      </c>
      <c r="BO239" s="23">
        <f t="shared" si="384"/>
        <v>1.0259783585458093E-2</v>
      </c>
      <c r="BP239" s="27">
        <f t="shared" si="385"/>
        <v>21.992591657026576</v>
      </c>
      <c r="BQ239" s="27">
        <f t="shared" ca="1" si="442"/>
        <v>-1.1432926770263085E-2</v>
      </c>
      <c r="BR239" s="43">
        <f t="shared" ca="1" si="443"/>
        <v>0</v>
      </c>
      <c r="BS239" s="25">
        <f t="shared" si="340"/>
        <v>1374.90978</v>
      </c>
      <c r="BT239" s="34">
        <f t="shared" si="386"/>
        <v>1</v>
      </c>
      <c r="BU239" s="23">
        <f t="shared" si="387"/>
        <v>1.0259783585458093E-2</v>
      </c>
      <c r="BV239" s="27">
        <f t="shared" si="388"/>
        <v>17.786836557889462</v>
      </c>
      <c r="BW239" s="27">
        <f t="shared" ca="1" si="444"/>
        <v>0</v>
      </c>
      <c r="BX239" s="43">
        <f t="shared" ca="1" si="445"/>
        <v>0</v>
      </c>
      <c r="BY239" s="25">
        <f t="shared" si="341"/>
        <v>1518.866575</v>
      </c>
      <c r="BZ239" s="50">
        <f>IF($B238&gt;=BY238,MIN(1,1/$CA$15+BZ238),0)</f>
        <v>1</v>
      </c>
      <c r="CA239" s="23">
        <f t="shared" si="389"/>
        <v>1.0259783585458093E-2</v>
      </c>
      <c r="CB239" s="27">
        <f t="shared" si="390"/>
        <v>5.5182666132760039</v>
      </c>
      <c r="CC239" s="27">
        <f t="shared" ca="1" si="446"/>
        <v>0</v>
      </c>
      <c r="CD239" s="43">
        <f t="shared" ca="1" si="447"/>
        <v>0</v>
      </c>
      <c r="CE239" s="25">
        <f t="shared" si="342"/>
        <v>1446.5748760000001</v>
      </c>
      <c r="CF239" s="34">
        <f>IF($B238&gt;=CE238,MIN(1,1/$CA$15+CF238),0)</f>
        <v>1</v>
      </c>
      <c r="CG239" s="23">
        <f t="shared" si="391"/>
        <v>1.0259783585458093E-2</v>
      </c>
      <c r="CH239" s="27">
        <f t="shared" si="392"/>
        <v>7.5926213438389283</v>
      </c>
      <c r="CI239" s="27">
        <f t="shared" ca="1" si="448"/>
        <v>-4.9005341477698416E-2</v>
      </c>
      <c r="CJ239" s="43">
        <f t="shared" ca="1" si="449"/>
        <v>0</v>
      </c>
      <c r="CK239" s="25">
        <f t="shared" si="343"/>
        <v>1374.90978</v>
      </c>
      <c r="CL239" s="34">
        <f>IF($B238&gt;=CK238,MIN(1,1/$CA$15+CL238),0)</f>
        <v>1</v>
      </c>
      <c r="CM239" s="23">
        <f t="shared" si="393"/>
        <v>1.0259783585458093E-2</v>
      </c>
      <c r="CN239" s="27">
        <f t="shared" si="394"/>
        <v>18.223653284223982</v>
      </c>
      <c r="CO239" s="27">
        <f t="shared" ca="1" si="450"/>
        <v>0</v>
      </c>
      <c r="CP239" s="43">
        <f t="shared" ca="1" si="451"/>
        <v>0</v>
      </c>
      <c r="CQ239" s="25">
        <f t="shared" si="344"/>
        <v>1233.6363734999998</v>
      </c>
      <c r="CR239" s="34">
        <f>IF($B238&gt;=CQ238,MIN(1,1/$CA$15+CR238),0)</f>
        <v>1</v>
      </c>
      <c r="CS239" s="23">
        <f t="shared" si="395"/>
        <v>1.0259783585458093E-2</v>
      </c>
      <c r="CT239" s="27">
        <f t="shared" si="396"/>
        <v>18.997257153686991</v>
      </c>
      <c r="CU239" s="27">
        <f t="shared" ca="1" si="452"/>
        <v>0</v>
      </c>
      <c r="CV239" s="43">
        <f t="shared" ca="1" si="453"/>
        <v>0</v>
      </c>
      <c r="CW239" s="25">
        <f t="shared" si="345"/>
        <v>1374.90978</v>
      </c>
      <c r="CX239" s="34">
        <f t="shared" si="397"/>
        <v>1</v>
      </c>
      <c r="CY239" s="23">
        <f t="shared" si="398"/>
        <v>1.0259783585458093E-2</v>
      </c>
      <c r="CZ239" s="27">
        <f t="shared" si="399"/>
        <v>11.264521015072244</v>
      </c>
      <c r="DA239" s="27">
        <f t="shared" ca="1" si="454"/>
        <v>0</v>
      </c>
      <c r="DB239" s="43">
        <f t="shared" ca="1" si="455"/>
        <v>0</v>
      </c>
      <c r="DC239" s="25">
        <f t="shared" si="346"/>
        <v>1374.90978</v>
      </c>
      <c r="DD239" s="34">
        <f t="shared" si="347"/>
        <v>1</v>
      </c>
      <c r="DE239" s="23">
        <f t="shared" si="400"/>
        <v>1.0259783585458093E-2</v>
      </c>
      <c r="DF239" s="27">
        <f t="shared" si="401"/>
        <v>13.463850241455596</v>
      </c>
      <c r="DG239" s="27">
        <f t="shared" ca="1" si="419"/>
        <v>0</v>
      </c>
      <c r="DH239" s="43">
        <f t="shared" ca="1" si="420"/>
        <v>0</v>
      </c>
      <c r="DI239" s="25">
        <f t="shared" si="348"/>
        <v>1518.866575</v>
      </c>
      <c r="DJ239" s="26">
        <f>IF(DJ238=0,IF($B238&gt;=$DK$14*DI238,1,0),IF($B238&lt;DI238*$DK$16,0,1))</f>
        <v>1</v>
      </c>
      <c r="DK239" s="23">
        <f t="shared" si="402"/>
        <v>1.0259783585458093E-2</v>
      </c>
      <c r="DL239" s="27">
        <f t="shared" si="403"/>
        <v>11.126279098156147</v>
      </c>
      <c r="DM239" s="27">
        <f t="shared" ca="1" si="456"/>
        <v>-3.1816282170896493E-2</v>
      </c>
      <c r="DN239" s="43">
        <f t="shared" ca="1" si="457"/>
        <v>0</v>
      </c>
      <c r="DO239" s="25">
        <f t="shared" si="349"/>
        <v>1446.5748760000001</v>
      </c>
      <c r="DP239" s="26">
        <f>IF(DP238=0,IF($B238&gt;=$DK$14*DO238,1,0),IF($B238&lt;DO238*$DK$16,0,1))</f>
        <v>1</v>
      </c>
      <c r="DQ239" s="23">
        <f t="shared" si="404"/>
        <v>1.0259783585458093E-2</v>
      </c>
      <c r="DR239" s="27">
        <f t="shared" si="405"/>
        <v>9.7314784184528005</v>
      </c>
      <c r="DS239" s="27">
        <f t="shared" ca="1" si="458"/>
        <v>-3.1816282170896049E-2</v>
      </c>
      <c r="DT239" s="43">
        <f t="shared" ca="1" si="459"/>
        <v>0</v>
      </c>
      <c r="DU239" s="25">
        <f t="shared" si="350"/>
        <v>1374.90978</v>
      </c>
      <c r="DV239" s="26">
        <f>IF(DV238=0,IF($B238&gt;=$DK$14*DU238,1,0),IF($B238&lt;DU238*$DK$16,0,1))</f>
        <v>1</v>
      </c>
      <c r="DW239" s="23">
        <f t="shared" si="406"/>
        <v>1.0259783585458093E-2</v>
      </c>
      <c r="DX239" s="27">
        <f t="shared" si="407"/>
        <v>19.193618229695851</v>
      </c>
      <c r="DY239" s="27">
        <f t="shared" ca="1" si="460"/>
        <v>0</v>
      </c>
      <c r="DZ239" s="43">
        <f t="shared" ca="1" si="461"/>
        <v>0</v>
      </c>
      <c r="EA239" s="25">
        <f t="shared" si="351"/>
        <v>1233.6363734999998</v>
      </c>
      <c r="EB239" s="26">
        <f>IF(EB238=0,IF($B238&gt;=$DK$14*EA238,1,0),IF($B238&lt;EA238*$DK$16,0,1))</f>
        <v>1</v>
      </c>
      <c r="EC239" s="23">
        <f t="shared" si="408"/>
        <v>1.0259783585458093E-2</v>
      </c>
      <c r="ED239" s="27">
        <f t="shared" si="409"/>
        <v>20.352832218242067</v>
      </c>
      <c r="EE239" s="27">
        <f t="shared" ca="1" si="462"/>
        <v>0</v>
      </c>
      <c r="EF239" s="43">
        <f t="shared" ca="1" si="463"/>
        <v>0</v>
      </c>
      <c r="EG239" s="25">
        <f t="shared" si="352"/>
        <v>1374.90978</v>
      </c>
      <c r="EH239" s="34">
        <f t="shared" si="410"/>
        <v>1</v>
      </c>
      <c r="EI239" s="23">
        <f t="shared" si="411"/>
        <v>1.0259783585458093E-2</v>
      </c>
      <c r="EJ239" s="27">
        <f t="shared" si="412"/>
        <v>14.646525071773008</v>
      </c>
      <c r="EK239" s="27">
        <f t="shared" ca="1" si="464"/>
        <v>-3.1865970313194047E-4</v>
      </c>
      <c r="EL239" s="43">
        <f t="shared" ca="1" si="465"/>
        <v>0</v>
      </c>
      <c r="EM239" s="47"/>
      <c r="EN239" s="47"/>
      <c r="EO239" s="47"/>
      <c r="EP239" s="47"/>
      <c r="EQ239" s="47"/>
      <c r="ER239" s="47"/>
      <c r="ES239" s="47"/>
      <c r="ET239" s="47"/>
      <c r="EU239" s="47"/>
      <c r="EV239" s="47"/>
      <c r="EW239" s="47"/>
      <c r="EX239" s="47"/>
      <c r="EY239" s="47"/>
      <c r="EZ239" s="47"/>
      <c r="FA239" s="25">
        <f t="shared" si="353"/>
        <v>1374.90978</v>
      </c>
      <c r="FB239" s="26">
        <f t="shared" si="413"/>
        <v>1</v>
      </c>
      <c r="FC239" s="23">
        <f t="shared" si="414"/>
        <v>1.0259783585458093E-2</v>
      </c>
      <c r="FD239" s="27">
        <f t="shared" si="415"/>
        <v>15.961494342333943</v>
      </c>
      <c r="FE239" s="27">
        <f t="shared" ca="1" si="466"/>
        <v>0</v>
      </c>
      <c r="FF239" s="43">
        <f t="shared" ca="1" si="467"/>
        <v>0</v>
      </c>
      <c r="FG239" s="25">
        <f t="shared" si="354"/>
        <v>1374.90978</v>
      </c>
      <c r="FH239" s="26">
        <f t="shared" si="416"/>
        <v>1</v>
      </c>
      <c r="FI239" s="23">
        <f t="shared" si="417"/>
        <v>1.0259783585458093E-2</v>
      </c>
      <c r="FJ239" s="27">
        <f t="shared" si="418"/>
        <v>17.497045856944521</v>
      </c>
      <c r="FK239" s="27">
        <f t="shared" ca="1" si="468"/>
        <v>0</v>
      </c>
      <c r="FL239" s="43">
        <f t="shared" ca="1" si="469"/>
        <v>0</v>
      </c>
      <c r="FM239" s="47"/>
      <c r="FN239" s="47"/>
    </row>
    <row r="240" spans="1:170" x14ac:dyDescent="0.2">
      <c r="A240" s="30">
        <v>31958</v>
      </c>
      <c r="B240" s="34">
        <v>1544.16886</v>
      </c>
      <c r="C240" s="23">
        <v>6.921965694651977E-3</v>
      </c>
      <c r="D240" s="24">
        <f t="shared" si="421"/>
        <v>1.1496278084367262E-2</v>
      </c>
      <c r="E240" s="25" t="e">
        <f>#N/A</f>
        <v>#N/A</v>
      </c>
      <c r="F240" s="26">
        <v>1</v>
      </c>
      <c r="G240" s="23">
        <f t="shared" si="355"/>
        <v>1.1496278084367262E-2</v>
      </c>
      <c r="H240" s="27">
        <f t="shared" si="356"/>
        <v>17.550544473376466</v>
      </c>
      <c r="I240" s="27">
        <f t="shared" ca="1" si="422"/>
        <v>0</v>
      </c>
      <c r="J240" s="43">
        <f t="shared" ca="1" si="423"/>
        <v>0</v>
      </c>
      <c r="K240" s="25" t="e">
        <f>#N/A</f>
        <v>#N/A</v>
      </c>
      <c r="L240" s="26">
        <v>0</v>
      </c>
      <c r="M240" s="23">
        <f t="shared" si="357"/>
        <v>6.921965694651977E-3</v>
      </c>
      <c r="N240" s="27">
        <f t="shared" si="358"/>
        <v>3.8844967932661971</v>
      </c>
      <c r="O240" s="27">
        <f t="shared" ca="1" si="424"/>
        <v>0</v>
      </c>
      <c r="P240" s="43">
        <f t="shared" ca="1" si="425"/>
        <v>0</v>
      </c>
      <c r="Q240" s="25">
        <f t="shared" si="331"/>
        <v>1381.2924189999999</v>
      </c>
      <c r="R240" s="26">
        <f t="shared" si="359"/>
        <v>1</v>
      </c>
      <c r="S240" s="23">
        <f t="shared" si="360"/>
        <v>1.1496278084367262E-2</v>
      </c>
      <c r="T240" s="27">
        <f t="shared" si="361"/>
        <v>20.483477859051984</v>
      </c>
      <c r="U240" s="27">
        <f t="shared" ca="1" si="426"/>
        <v>0</v>
      </c>
      <c r="V240" s="43">
        <f t="shared" ca="1" si="427"/>
        <v>0</v>
      </c>
      <c r="W240" s="25">
        <f t="shared" si="332"/>
        <v>1535.3936450000001</v>
      </c>
      <c r="X240" s="26">
        <f t="shared" si="362"/>
        <v>1</v>
      </c>
      <c r="Y240" s="23">
        <f t="shared" si="363"/>
        <v>1.1496278084367262E-2</v>
      </c>
      <c r="Z240" s="27">
        <f t="shared" si="364"/>
        <v>9.3220024787082334</v>
      </c>
      <c r="AA240" s="27">
        <f t="shared" ca="1" si="428"/>
        <v>0</v>
      </c>
      <c r="AB240" s="43">
        <f t="shared" ca="1" si="429"/>
        <v>0</v>
      </c>
      <c r="AC240" s="25">
        <f t="shared" si="333"/>
        <v>1483.25478</v>
      </c>
      <c r="AD240" s="26">
        <f t="shared" si="365"/>
        <v>1</v>
      </c>
      <c r="AE240" s="23">
        <f t="shared" si="366"/>
        <v>1.1496278084367262E-2</v>
      </c>
      <c r="AF240" s="27">
        <f t="shared" si="367"/>
        <v>8.8403444591493994</v>
      </c>
      <c r="AG240" s="27">
        <f t="shared" ca="1" si="430"/>
        <v>-2.0685772913976774E-2</v>
      </c>
      <c r="AH240" s="43">
        <f t="shared" ca="1" si="431"/>
        <v>0</v>
      </c>
      <c r="AI240" s="25">
        <f t="shared" si="334"/>
        <v>1381.2924189999999</v>
      </c>
      <c r="AJ240" s="26">
        <f t="shared" si="368"/>
        <v>1</v>
      </c>
      <c r="AK240" s="23">
        <f t="shared" si="369"/>
        <v>1.1496278084367262E-2</v>
      </c>
      <c r="AL240" s="27">
        <f t="shared" si="370"/>
        <v>20.483477859051984</v>
      </c>
      <c r="AM240" s="27">
        <f t="shared" ca="1" si="432"/>
        <v>0</v>
      </c>
      <c r="AN240" s="43">
        <f t="shared" ca="1" si="433"/>
        <v>0</v>
      </c>
      <c r="AO240" s="25">
        <f t="shared" si="335"/>
        <v>1381.2924189999999</v>
      </c>
      <c r="AP240" s="34">
        <f t="shared" si="371"/>
        <v>1</v>
      </c>
      <c r="AQ240" s="23">
        <f t="shared" si="372"/>
        <v>1.1496278084367262E-2</v>
      </c>
      <c r="AR240" s="27">
        <f t="shared" si="373"/>
        <v>12.147478027845448</v>
      </c>
      <c r="AS240" s="27">
        <f t="shared" ca="1" si="434"/>
        <v>0</v>
      </c>
      <c r="AT240" s="43">
        <f t="shared" ca="1" si="435"/>
        <v>0</v>
      </c>
      <c r="AU240" s="25">
        <f t="shared" si="336"/>
        <v>1483.25478</v>
      </c>
      <c r="AV240" s="26">
        <f t="shared" si="374"/>
        <v>1</v>
      </c>
      <c r="AW240" s="23">
        <f t="shared" si="375"/>
        <v>1.1496278084367262E-2</v>
      </c>
      <c r="AX240" s="27">
        <f t="shared" si="376"/>
        <v>10.018576058049652</v>
      </c>
      <c r="AY240" s="27">
        <f t="shared" ca="1" si="436"/>
        <v>-1.7388815882010245E-2</v>
      </c>
      <c r="AZ240" s="43">
        <f t="shared" ca="1" si="437"/>
        <v>0</v>
      </c>
      <c r="BA240" s="25">
        <f t="shared" si="337"/>
        <v>1483.25478</v>
      </c>
      <c r="BB240" s="26">
        <f t="shared" si="377"/>
        <v>1</v>
      </c>
      <c r="BC240" s="23">
        <f t="shared" si="378"/>
        <v>1.1496278084367262E-2</v>
      </c>
      <c r="BD240" s="27">
        <f t="shared" si="379"/>
        <v>20.101182833294178</v>
      </c>
      <c r="BE240" s="27">
        <f t="shared" ca="1" si="438"/>
        <v>0</v>
      </c>
      <c r="BF240" s="43">
        <f t="shared" ca="1" si="439"/>
        <v>0</v>
      </c>
      <c r="BG240" s="25">
        <f t="shared" si="338"/>
        <v>1381.2924189999999</v>
      </c>
      <c r="BH240" s="26">
        <f t="shared" si="380"/>
        <v>1</v>
      </c>
      <c r="BI240" s="23">
        <f t="shared" si="381"/>
        <v>1.1496278084367262E-2</v>
      </c>
      <c r="BJ240" s="27">
        <f t="shared" si="382"/>
        <v>22.440745614815746</v>
      </c>
      <c r="BK240" s="27">
        <f t="shared" ca="1" si="440"/>
        <v>0</v>
      </c>
      <c r="BL240" s="43">
        <f t="shared" ca="1" si="441"/>
        <v>0</v>
      </c>
      <c r="BM240" s="25">
        <f t="shared" si="339"/>
        <v>1462.8405400000001</v>
      </c>
      <c r="BN240" s="26">
        <f t="shared" si="383"/>
        <v>1</v>
      </c>
      <c r="BO240" s="23">
        <f t="shared" si="384"/>
        <v>1.1496278084367262E-2</v>
      </c>
      <c r="BP240" s="27">
        <f t="shared" si="385"/>
        <v>22.245424606511691</v>
      </c>
      <c r="BQ240" s="27">
        <f t="shared" ca="1" si="442"/>
        <v>-6.8084791364997344E-5</v>
      </c>
      <c r="BR240" s="43">
        <f t="shared" ca="1" si="443"/>
        <v>0</v>
      </c>
      <c r="BS240" s="25">
        <f t="shared" si="340"/>
        <v>1381.2924189999999</v>
      </c>
      <c r="BT240" s="34">
        <f t="shared" si="386"/>
        <v>1</v>
      </c>
      <c r="BU240" s="23">
        <f t="shared" si="387"/>
        <v>1.1496278084367262E-2</v>
      </c>
      <c r="BV240" s="27">
        <f t="shared" si="388"/>
        <v>17.991318977200148</v>
      </c>
      <c r="BW240" s="27">
        <f t="shared" ca="1" si="444"/>
        <v>0</v>
      </c>
      <c r="BX240" s="43">
        <f t="shared" ca="1" si="445"/>
        <v>0</v>
      </c>
      <c r="BY240" s="25">
        <f t="shared" si="341"/>
        <v>1535.3936450000001</v>
      </c>
      <c r="BZ240" s="50">
        <f>IF($B239&gt;=BY239,MIN(1,1/$CA$15+BZ239),0)</f>
        <v>1</v>
      </c>
      <c r="CA240" s="23">
        <f t="shared" si="389"/>
        <v>1.1496278084367262E-2</v>
      </c>
      <c r="CB240" s="27">
        <f t="shared" si="390"/>
        <v>5.5817061408059043</v>
      </c>
      <c r="CC240" s="27">
        <f t="shared" ca="1" si="446"/>
        <v>0</v>
      </c>
      <c r="CD240" s="43">
        <f t="shared" ca="1" si="447"/>
        <v>0</v>
      </c>
      <c r="CE240" s="25">
        <f t="shared" si="342"/>
        <v>1483.25478</v>
      </c>
      <c r="CF240" s="34">
        <f>IF($B239&gt;=CE239,MIN(1,1/$CA$15+CF239),0)</f>
        <v>1</v>
      </c>
      <c r="CG240" s="23">
        <f t="shared" si="391"/>
        <v>1.1496278084367262E-2</v>
      </c>
      <c r="CH240" s="27">
        <f t="shared" si="392"/>
        <v>7.679908230197003</v>
      </c>
      <c r="CI240" s="27">
        <f t="shared" ca="1" si="448"/>
        <v>-3.8072442426578146E-2</v>
      </c>
      <c r="CJ240" s="43">
        <f t="shared" ca="1" si="449"/>
        <v>0</v>
      </c>
      <c r="CK240" s="25">
        <f t="shared" si="343"/>
        <v>1381.2924189999999</v>
      </c>
      <c r="CL240" s="34">
        <f>IF($B239&gt;=CK239,MIN(1,1/$CA$15+CL239),0)</f>
        <v>1</v>
      </c>
      <c r="CM240" s="23">
        <f t="shared" si="393"/>
        <v>1.1496278084367262E-2</v>
      </c>
      <c r="CN240" s="27">
        <f t="shared" si="394"/>
        <v>18.433157470092514</v>
      </c>
      <c r="CO240" s="27">
        <f t="shared" ca="1" si="450"/>
        <v>0</v>
      </c>
      <c r="CP240" s="43">
        <f t="shared" ca="1" si="451"/>
        <v>0</v>
      </c>
      <c r="CQ240" s="25">
        <f t="shared" si="344"/>
        <v>1262.9085169999998</v>
      </c>
      <c r="CR240" s="34">
        <f>IF($B239&gt;=CQ239,MIN(1,1/$CA$15+CR239),0)</f>
        <v>1</v>
      </c>
      <c r="CS240" s="23">
        <f t="shared" si="395"/>
        <v>1.1496278084367262E-2</v>
      </c>
      <c r="CT240" s="27">
        <f t="shared" si="396"/>
        <v>19.215654904766012</v>
      </c>
      <c r="CU240" s="27">
        <f t="shared" ca="1" si="452"/>
        <v>0</v>
      </c>
      <c r="CV240" s="43">
        <f t="shared" ca="1" si="453"/>
        <v>0</v>
      </c>
      <c r="CW240" s="25">
        <f t="shared" si="345"/>
        <v>1381.2924189999999</v>
      </c>
      <c r="CX240" s="34">
        <f t="shared" si="397"/>
        <v>1</v>
      </c>
      <c r="CY240" s="23">
        <f t="shared" si="398"/>
        <v>1.1496278084367262E-2</v>
      </c>
      <c r="CZ240" s="27">
        <f t="shared" si="399"/>
        <v>11.394021081148713</v>
      </c>
      <c r="DA240" s="27">
        <f t="shared" ca="1" si="454"/>
        <v>0</v>
      </c>
      <c r="DB240" s="43">
        <f t="shared" ca="1" si="455"/>
        <v>0</v>
      </c>
      <c r="DC240" s="25">
        <f t="shared" si="346"/>
        <v>1381.2924189999999</v>
      </c>
      <c r="DD240" s="34">
        <f t="shared" si="347"/>
        <v>1</v>
      </c>
      <c r="DE240" s="23">
        <f t="shared" si="400"/>
        <v>1.1496278084367262E-2</v>
      </c>
      <c r="DF240" s="27">
        <f t="shared" si="401"/>
        <v>13.618634407917645</v>
      </c>
      <c r="DG240" s="27">
        <f t="shared" ca="1" si="419"/>
        <v>0</v>
      </c>
      <c r="DH240" s="43">
        <f t="shared" ca="1" si="420"/>
        <v>0</v>
      </c>
      <c r="DI240" s="25">
        <f t="shared" si="348"/>
        <v>1535.3936450000001</v>
      </c>
      <c r="DJ240" s="26">
        <f>IF(DJ239=0,IF($B239&gt;=$DK$14*DI239,1,0),IF($B239&lt;DI239*$DK$16,0,1))</f>
        <v>1</v>
      </c>
      <c r="DK240" s="23">
        <f t="shared" si="402"/>
        <v>1.1496278084367262E-2</v>
      </c>
      <c r="DL240" s="27">
        <f t="shared" si="403"/>
        <v>11.254189896712832</v>
      </c>
      <c r="DM240" s="27">
        <f t="shared" ca="1" si="456"/>
        <v>-2.0685772913976552E-2</v>
      </c>
      <c r="DN240" s="43">
        <f t="shared" ca="1" si="457"/>
        <v>0</v>
      </c>
      <c r="DO240" s="25">
        <f t="shared" si="349"/>
        <v>1483.25478</v>
      </c>
      <c r="DP240" s="26">
        <f>IF(DP239=0,IF($B239&gt;=$DK$14*DO239,1,0),IF($B239&lt;DO239*$DK$16,0,1))</f>
        <v>1</v>
      </c>
      <c r="DQ240" s="23">
        <f t="shared" si="404"/>
        <v>1.1496278084367262E-2</v>
      </c>
      <c r="DR240" s="27">
        <f t="shared" si="405"/>
        <v>9.8433542005233523</v>
      </c>
      <c r="DS240" s="27">
        <f t="shared" ca="1" si="458"/>
        <v>-2.0685772913976108E-2</v>
      </c>
      <c r="DT240" s="43">
        <f t="shared" ca="1" si="459"/>
        <v>0</v>
      </c>
      <c r="DU240" s="25">
        <f t="shared" si="350"/>
        <v>1381.2924189999999</v>
      </c>
      <c r="DV240" s="26">
        <f>IF(DV239=0,IF($B239&gt;=$DK$14*DU239,1,0),IF($B239&lt;DU239*$DK$16,0,1))</f>
        <v>1</v>
      </c>
      <c r="DW240" s="23">
        <f t="shared" si="406"/>
        <v>1.1496278084367262E-2</v>
      </c>
      <c r="DX240" s="27">
        <f t="shared" si="407"/>
        <v>19.414273402309615</v>
      </c>
      <c r="DY240" s="27">
        <f t="shared" ca="1" si="460"/>
        <v>0</v>
      </c>
      <c r="DZ240" s="43">
        <f t="shared" ca="1" si="461"/>
        <v>0</v>
      </c>
      <c r="EA240" s="25">
        <f t="shared" si="351"/>
        <v>1262.9085169999998</v>
      </c>
      <c r="EB240" s="26">
        <f>IF(EB239=0,IF($B239&gt;=$DK$14*EA239,1,0),IF($B239&lt;EA239*$DK$16,0,1))</f>
        <v>1</v>
      </c>
      <c r="EC240" s="23">
        <f t="shared" si="408"/>
        <v>1.1496278084367262E-2</v>
      </c>
      <c r="ED240" s="27">
        <f t="shared" si="409"/>
        <v>20.586814037227448</v>
      </c>
      <c r="EE240" s="27">
        <f t="shared" ca="1" si="462"/>
        <v>0</v>
      </c>
      <c r="EF240" s="43">
        <f t="shared" ca="1" si="463"/>
        <v>0</v>
      </c>
      <c r="EG240" s="25">
        <f t="shared" si="352"/>
        <v>1381.2924189999999</v>
      </c>
      <c r="EH240" s="34">
        <f t="shared" si="410"/>
        <v>1</v>
      </c>
      <c r="EI240" s="23">
        <f t="shared" si="411"/>
        <v>1.1496278084367262E-2</v>
      </c>
      <c r="EJ240" s="27">
        <f t="shared" si="412"/>
        <v>14.814905596967767</v>
      </c>
      <c r="EK240" s="27">
        <f t="shared" ca="1" si="464"/>
        <v>0</v>
      </c>
      <c r="EL240" s="43">
        <f t="shared" ca="1" si="465"/>
        <v>0</v>
      </c>
      <c r="EM240" s="47"/>
      <c r="EN240" s="47"/>
      <c r="EO240" s="47"/>
      <c r="EP240" s="47"/>
      <c r="EQ240" s="47"/>
      <c r="ER240" s="47"/>
      <c r="ES240" s="47"/>
      <c r="ET240" s="47"/>
      <c r="EU240" s="47"/>
      <c r="EV240" s="47"/>
      <c r="EW240" s="47"/>
      <c r="EX240" s="47"/>
      <c r="EY240" s="47"/>
      <c r="EZ240" s="47"/>
      <c r="FA240" s="25">
        <f t="shared" si="353"/>
        <v>1381.2924189999999</v>
      </c>
      <c r="FB240" s="26">
        <f t="shared" si="413"/>
        <v>1</v>
      </c>
      <c r="FC240" s="23">
        <f t="shared" si="414"/>
        <v>1.1496278084367262E-2</v>
      </c>
      <c r="FD240" s="27">
        <f t="shared" si="415"/>
        <v>16.14499211993547</v>
      </c>
      <c r="FE240" s="27">
        <f t="shared" ca="1" si="466"/>
        <v>0</v>
      </c>
      <c r="FF240" s="43">
        <f t="shared" ca="1" si="467"/>
        <v>0</v>
      </c>
      <c r="FG240" s="25">
        <f t="shared" si="354"/>
        <v>1381.2924189999999</v>
      </c>
      <c r="FH240" s="26">
        <f t="shared" si="416"/>
        <v>1</v>
      </c>
      <c r="FI240" s="23">
        <f t="shared" si="417"/>
        <v>1.1496278084367262E-2</v>
      </c>
      <c r="FJ240" s="27">
        <f t="shared" si="418"/>
        <v>17.69819676177088</v>
      </c>
      <c r="FK240" s="27">
        <f t="shared" ca="1" si="468"/>
        <v>0</v>
      </c>
      <c r="FL240" s="43">
        <f t="shared" ca="1" si="469"/>
        <v>0</v>
      </c>
      <c r="FM240" s="47"/>
      <c r="FN240" s="47"/>
    </row>
    <row r="241" spans="1:170" x14ac:dyDescent="0.2">
      <c r="A241" s="30">
        <v>31989</v>
      </c>
      <c r="B241" s="34">
        <v>1594.2050899999999</v>
      </c>
      <c r="C241" s="23">
        <v>7.0377584388607861E-3</v>
      </c>
      <c r="D241" s="24">
        <f t="shared" si="421"/>
        <v>3.2403340914412659E-2</v>
      </c>
      <c r="E241" s="25" t="e">
        <f>#N/A</f>
        <v>#N/A</v>
      </c>
      <c r="F241" s="26">
        <v>1</v>
      </c>
      <c r="G241" s="23">
        <f t="shared" si="355"/>
        <v>3.2403340914412659E-2</v>
      </c>
      <c r="H241" s="27">
        <f t="shared" si="356"/>
        <v>18.119240749180843</v>
      </c>
      <c r="I241" s="27">
        <f t="shared" ca="1" si="422"/>
        <v>0</v>
      </c>
      <c r="J241" s="43">
        <f t="shared" ca="1" si="423"/>
        <v>0</v>
      </c>
      <c r="K241" s="25" t="e">
        <f>#N/A</f>
        <v>#N/A</v>
      </c>
      <c r="L241" s="26">
        <v>0</v>
      </c>
      <c r="M241" s="23">
        <f t="shared" si="357"/>
        <v>7.0377584388607861E-3</v>
      </c>
      <c r="N241" s="27">
        <f t="shared" si="358"/>
        <v>3.9118349433537341</v>
      </c>
      <c r="O241" s="27">
        <f t="shared" ca="1" si="424"/>
        <v>0</v>
      </c>
      <c r="P241" s="43">
        <f t="shared" ca="1" si="425"/>
        <v>0</v>
      </c>
      <c r="Q241" s="25">
        <f t="shared" si="331"/>
        <v>1416.497721</v>
      </c>
      <c r="R241" s="26">
        <f t="shared" si="359"/>
        <v>1</v>
      </c>
      <c r="S241" s="23">
        <f t="shared" si="360"/>
        <v>3.2403340914412659E-2</v>
      </c>
      <c r="T241" s="27">
        <f t="shared" si="361"/>
        <v>21.147210975231669</v>
      </c>
      <c r="U241" s="27">
        <f t="shared" ca="1" si="426"/>
        <v>0</v>
      </c>
      <c r="V241" s="43">
        <f t="shared" ca="1" si="427"/>
        <v>0</v>
      </c>
      <c r="W241" s="25">
        <f t="shared" si="332"/>
        <v>1569.1869750000001</v>
      </c>
      <c r="X241" s="26">
        <f t="shared" si="362"/>
        <v>1</v>
      </c>
      <c r="Y241" s="23">
        <f t="shared" si="363"/>
        <v>3.2403340914412659E-2</v>
      </c>
      <c r="Z241" s="27">
        <f t="shared" si="364"/>
        <v>9.6240665030308161</v>
      </c>
      <c r="AA241" s="27">
        <f t="shared" ca="1" si="428"/>
        <v>0</v>
      </c>
      <c r="AB241" s="43">
        <f t="shared" ca="1" si="429"/>
        <v>0</v>
      </c>
      <c r="AC241" s="25">
        <f t="shared" si="333"/>
        <v>1523.0749619999999</v>
      </c>
      <c r="AD241" s="26">
        <f t="shared" si="365"/>
        <v>1</v>
      </c>
      <c r="AE241" s="23">
        <f t="shared" si="366"/>
        <v>3.2403340914412659E-2</v>
      </c>
      <c r="AF241" s="27">
        <f t="shared" si="367"/>
        <v>9.1268011544600558</v>
      </c>
      <c r="AG241" s="27">
        <f t="shared" ca="1" si="430"/>
        <v>0</v>
      </c>
      <c r="AH241" s="43">
        <f t="shared" ca="1" si="431"/>
        <v>0</v>
      </c>
      <c r="AI241" s="25">
        <f t="shared" si="334"/>
        <v>1416.497721</v>
      </c>
      <c r="AJ241" s="26">
        <f t="shared" si="368"/>
        <v>1</v>
      </c>
      <c r="AK241" s="23">
        <f t="shared" si="369"/>
        <v>3.2403340914412659E-2</v>
      </c>
      <c r="AL241" s="27">
        <f t="shared" si="370"/>
        <v>21.147210975231669</v>
      </c>
      <c r="AM241" s="27">
        <f t="shared" ca="1" si="432"/>
        <v>0</v>
      </c>
      <c r="AN241" s="43">
        <f t="shared" ca="1" si="433"/>
        <v>0</v>
      </c>
      <c r="AO241" s="25">
        <f t="shared" si="335"/>
        <v>1416.497721</v>
      </c>
      <c r="AP241" s="34">
        <f t="shared" si="371"/>
        <v>1</v>
      </c>
      <c r="AQ241" s="23">
        <f t="shared" si="372"/>
        <v>3.2403340914412659E-2</v>
      </c>
      <c r="AR241" s="27">
        <f t="shared" si="373"/>
        <v>12.541096899632061</v>
      </c>
      <c r="AS241" s="27">
        <f t="shared" ca="1" si="434"/>
        <v>0</v>
      </c>
      <c r="AT241" s="43">
        <f t="shared" ca="1" si="435"/>
        <v>0</v>
      </c>
      <c r="AU241" s="25">
        <f t="shared" si="336"/>
        <v>1523.0749619999999</v>
      </c>
      <c r="AV241" s="26">
        <f t="shared" si="374"/>
        <v>1</v>
      </c>
      <c r="AW241" s="23">
        <f t="shared" si="375"/>
        <v>3.2403340914412659E-2</v>
      </c>
      <c r="AX241" s="27">
        <f t="shared" si="376"/>
        <v>10.343211393535608</v>
      </c>
      <c r="AY241" s="27">
        <f t="shared" ca="1" si="436"/>
        <v>0</v>
      </c>
      <c r="AZ241" s="43">
        <f t="shared" ca="1" si="437"/>
        <v>0</v>
      </c>
      <c r="BA241" s="25">
        <f t="shared" si="337"/>
        <v>1523.0749619999999</v>
      </c>
      <c r="BB241" s="26">
        <f t="shared" si="377"/>
        <v>1</v>
      </c>
      <c r="BC241" s="23">
        <f t="shared" si="378"/>
        <v>3.2403340914412659E-2</v>
      </c>
      <c r="BD241" s="27">
        <f t="shared" si="379"/>
        <v>20.752528313424349</v>
      </c>
      <c r="BE241" s="27">
        <f t="shared" ca="1" si="438"/>
        <v>0</v>
      </c>
      <c r="BF241" s="43">
        <f t="shared" ca="1" si="439"/>
        <v>0</v>
      </c>
      <c r="BG241" s="25">
        <f t="shared" si="338"/>
        <v>1416.497721</v>
      </c>
      <c r="BH241" s="26">
        <f t="shared" si="380"/>
        <v>1</v>
      </c>
      <c r="BI241" s="23">
        <f t="shared" si="381"/>
        <v>3.2403340914412659E-2</v>
      </c>
      <c r="BJ241" s="27">
        <f t="shared" si="382"/>
        <v>23.16790074534623</v>
      </c>
      <c r="BK241" s="27">
        <f t="shared" ca="1" si="440"/>
        <v>0</v>
      </c>
      <c r="BL241" s="43">
        <f t="shared" ca="1" si="441"/>
        <v>0</v>
      </c>
      <c r="BM241" s="25">
        <f t="shared" si="339"/>
        <v>1501.7464983333332</v>
      </c>
      <c r="BN241" s="26">
        <f t="shared" si="383"/>
        <v>1</v>
      </c>
      <c r="BO241" s="23">
        <f t="shared" si="384"/>
        <v>3.2403340914412659E-2</v>
      </c>
      <c r="BP241" s="27">
        <f t="shared" si="385"/>
        <v>22.966250683822352</v>
      </c>
      <c r="BQ241" s="27">
        <f t="shared" ca="1" si="442"/>
        <v>0</v>
      </c>
      <c r="BR241" s="43">
        <f t="shared" ca="1" si="443"/>
        <v>0</v>
      </c>
      <c r="BS241" s="25">
        <f t="shared" si="340"/>
        <v>1416.497721</v>
      </c>
      <c r="BT241" s="34">
        <f t="shared" si="386"/>
        <v>1</v>
      </c>
      <c r="BU241" s="23">
        <f t="shared" si="387"/>
        <v>3.2403340914412659E-2</v>
      </c>
      <c r="BV241" s="27">
        <f t="shared" si="388"/>
        <v>18.574297819518307</v>
      </c>
      <c r="BW241" s="27">
        <f t="shared" ca="1" si="444"/>
        <v>0</v>
      </c>
      <c r="BX241" s="43">
        <f t="shared" ca="1" si="445"/>
        <v>0</v>
      </c>
      <c r="BY241" s="25">
        <f t="shared" si="341"/>
        <v>1569.1869750000001</v>
      </c>
      <c r="BZ241" s="50">
        <f>IF($B240&gt;=BY240,MIN(1,1/$CA$15+BZ240),0)</f>
        <v>1</v>
      </c>
      <c r="CA241" s="23">
        <f t="shared" si="389"/>
        <v>3.2403340914412659E-2</v>
      </c>
      <c r="CB241" s="27">
        <f t="shared" si="390"/>
        <v>5.7625720677705088</v>
      </c>
      <c r="CC241" s="27">
        <f t="shared" ca="1" si="446"/>
        <v>0</v>
      </c>
      <c r="CD241" s="43">
        <f t="shared" ca="1" si="447"/>
        <v>0</v>
      </c>
      <c r="CE241" s="25">
        <f t="shared" si="342"/>
        <v>1523.0749619999999</v>
      </c>
      <c r="CF241" s="34">
        <f>IF($B240&gt;=CE240,MIN(1,1/$CA$15+CF240),0)</f>
        <v>1</v>
      </c>
      <c r="CG241" s="23">
        <f t="shared" si="391"/>
        <v>3.2403340914412659E-2</v>
      </c>
      <c r="CH241" s="27">
        <f t="shared" si="392"/>
        <v>7.9287629147714798</v>
      </c>
      <c r="CI241" s="27">
        <f t="shared" ca="1" si="448"/>
        <v>-6.9027758435583619E-3</v>
      </c>
      <c r="CJ241" s="43">
        <f t="shared" ca="1" si="449"/>
        <v>0</v>
      </c>
      <c r="CK241" s="25">
        <f t="shared" si="343"/>
        <v>1416.497721</v>
      </c>
      <c r="CL241" s="34">
        <f>IF($B240&gt;=CK240,MIN(1,1/$CA$15+CL240),0)</f>
        <v>1</v>
      </c>
      <c r="CM241" s="23">
        <f t="shared" si="393"/>
        <v>3.2403340914412659E-2</v>
      </c>
      <c r="CN241" s="27">
        <f t="shared" si="394"/>
        <v>19.030453355724973</v>
      </c>
      <c r="CO241" s="27">
        <f t="shared" ca="1" si="450"/>
        <v>0</v>
      </c>
      <c r="CP241" s="43">
        <f t="shared" ca="1" si="451"/>
        <v>0</v>
      </c>
      <c r="CQ241" s="25">
        <f t="shared" si="344"/>
        <v>1289.6907164999998</v>
      </c>
      <c r="CR241" s="34">
        <f>IF($B240&gt;=CQ240,MIN(1,1/$CA$15+CR240),0)</f>
        <v>1</v>
      </c>
      <c r="CS241" s="23">
        <f t="shared" si="395"/>
        <v>3.2403340914412659E-2</v>
      </c>
      <c r="CT241" s="27">
        <f t="shared" si="396"/>
        <v>19.838306321538852</v>
      </c>
      <c r="CU241" s="27">
        <f t="shared" ca="1" si="452"/>
        <v>0</v>
      </c>
      <c r="CV241" s="43">
        <f t="shared" ca="1" si="453"/>
        <v>0</v>
      </c>
      <c r="CW241" s="25">
        <f t="shared" si="345"/>
        <v>1416.497721</v>
      </c>
      <c r="CX241" s="34">
        <f t="shared" si="397"/>
        <v>1</v>
      </c>
      <c r="CY241" s="23">
        <f t="shared" si="398"/>
        <v>3.2403340914412659E-2</v>
      </c>
      <c r="CZ241" s="27">
        <f t="shared" si="399"/>
        <v>11.763225430627179</v>
      </c>
      <c r="DA241" s="27">
        <f t="shared" ca="1" si="454"/>
        <v>0</v>
      </c>
      <c r="DB241" s="43">
        <f t="shared" ca="1" si="455"/>
        <v>0</v>
      </c>
      <c r="DC241" s="25">
        <f t="shared" si="346"/>
        <v>1416.497721</v>
      </c>
      <c r="DD241" s="34">
        <f t="shared" si="347"/>
        <v>1</v>
      </c>
      <c r="DE241" s="23">
        <f t="shared" si="400"/>
        <v>3.2403340914412659E-2</v>
      </c>
      <c r="DF241" s="27">
        <f t="shared" si="401"/>
        <v>14.059923661426151</v>
      </c>
      <c r="DG241" s="27">
        <f t="shared" ca="1" si="419"/>
        <v>0</v>
      </c>
      <c r="DH241" s="43">
        <f t="shared" ca="1" si="420"/>
        <v>0</v>
      </c>
      <c r="DI241" s="25">
        <f t="shared" si="348"/>
        <v>1569.1869750000001</v>
      </c>
      <c r="DJ241" s="26">
        <f>IF(DJ240=0,IF($B240&gt;=$DK$14*DI240,1,0),IF($B240&lt;DI240*$DK$16,0,1))</f>
        <v>1</v>
      </c>
      <c r="DK241" s="23">
        <f t="shared" si="402"/>
        <v>3.2403340914412659E-2</v>
      </c>
      <c r="DL241" s="27">
        <f t="shared" si="403"/>
        <v>11.618863248651557</v>
      </c>
      <c r="DM241" s="27">
        <f t="shared" ca="1" si="456"/>
        <v>0</v>
      </c>
      <c r="DN241" s="43">
        <f t="shared" ca="1" si="457"/>
        <v>0</v>
      </c>
      <c r="DO241" s="25">
        <f t="shared" si="349"/>
        <v>1523.0749619999999</v>
      </c>
      <c r="DP241" s="26">
        <f>IF(DP240=0,IF($B240&gt;=$DK$14*DO240,1,0),IF($B240&lt;DO240*$DK$16,0,1))</f>
        <v>1</v>
      </c>
      <c r="DQ241" s="23">
        <f t="shared" si="404"/>
        <v>3.2403340914412659E-2</v>
      </c>
      <c r="DR241" s="27">
        <f t="shared" si="405"/>
        <v>10.162311762424226</v>
      </c>
      <c r="DS241" s="27">
        <f t="shared" ca="1" si="458"/>
        <v>0</v>
      </c>
      <c r="DT241" s="43">
        <f t="shared" ca="1" si="459"/>
        <v>0</v>
      </c>
      <c r="DU241" s="25">
        <f t="shared" si="350"/>
        <v>1416.497721</v>
      </c>
      <c r="DV241" s="26">
        <f>IF(DV240=0,IF($B240&gt;=$DK$14*DU240,1,0),IF($B240&lt;DU240*$DK$16,0,1))</f>
        <v>1</v>
      </c>
      <c r="DW241" s="23">
        <f t="shared" si="406"/>
        <v>3.2403340914412659E-2</v>
      </c>
      <c r="DX241" s="27">
        <f t="shared" si="407"/>
        <v>20.043360721970267</v>
      </c>
      <c r="DY241" s="27">
        <f t="shared" ca="1" si="460"/>
        <v>0</v>
      </c>
      <c r="DZ241" s="43">
        <f t="shared" ca="1" si="461"/>
        <v>0</v>
      </c>
      <c r="EA241" s="25">
        <f t="shared" si="351"/>
        <v>1289.6907164999998</v>
      </c>
      <c r="EB241" s="26">
        <f>IF(EB240=0,IF($B240&gt;=$DK$14*EA240,1,0),IF($B240&lt;EA240*$DK$16,0,1))</f>
        <v>1</v>
      </c>
      <c r="EC241" s="23">
        <f t="shared" si="408"/>
        <v>3.2403340914412659E-2</v>
      </c>
      <c r="ED241" s="27">
        <f t="shared" si="409"/>
        <v>21.253895590817343</v>
      </c>
      <c r="EE241" s="27">
        <f t="shared" ca="1" si="462"/>
        <v>0</v>
      </c>
      <c r="EF241" s="43">
        <f t="shared" ca="1" si="463"/>
        <v>0</v>
      </c>
      <c r="EG241" s="25">
        <f t="shared" si="352"/>
        <v>1416.497721</v>
      </c>
      <c r="EH241" s="34">
        <f t="shared" si="410"/>
        <v>1</v>
      </c>
      <c r="EI241" s="23">
        <f t="shared" si="411"/>
        <v>3.2403340914412659E-2</v>
      </c>
      <c r="EJ241" s="27">
        <f t="shared" si="412"/>
        <v>15.294958033641153</v>
      </c>
      <c r="EK241" s="27">
        <f t="shared" ca="1" si="464"/>
        <v>0</v>
      </c>
      <c r="EL241" s="43">
        <f t="shared" ca="1" si="465"/>
        <v>0</v>
      </c>
      <c r="EM241" s="47"/>
      <c r="EN241" s="47"/>
      <c r="EO241" s="47"/>
      <c r="EP241" s="47"/>
      <c r="EQ241" s="47"/>
      <c r="ER241" s="47"/>
      <c r="ES241" s="47"/>
      <c r="ET241" s="47"/>
      <c r="EU241" s="47"/>
      <c r="EV241" s="47"/>
      <c r="EW241" s="47"/>
      <c r="EX241" s="47"/>
      <c r="EY241" s="47"/>
      <c r="EZ241" s="47"/>
      <c r="FA241" s="25">
        <f t="shared" si="353"/>
        <v>1416.497721</v>
      </c>
      <c r="FB241" s="26">
        <f t="shared" si="413"/>
        <v>1</v>
      </c>
      <c r="FC241" s="23">
        <f t="shared" si="414"/>
        <v>3.2403340914412659E-2</v>
      </c>
      <c r="FD241" s="27">
        <f t="shared" si="415"/>
        <v>16.668143803658246</v>
      </c>
      <c r="FE241" s="27">
        <f t="shared" ca="1" si="466"/>
        <v>0</v>
      </c>
      <c r="FF241" s="43">
        <f t="shared" ca="1" si="467"/>
        <v>0</v>
      </c>
      <c r="FG241" s="25">
        <f t="shared" si="354"/>
        <v>1416.497721</v>
      </c>
      <c r="FH241" s="26">
        <f t="shared" si="416"/>
        <v>1</v>
      </c>
      <c r="FI241" s="23">
        <f t="shared" si="417"/>
        <v>3.2403340914412659E-2</v>
      </c>
      <c r="FJ241" s="27">
        <f t="shared" si="418"/>
        <v>18.271677465012896</v>
      </c>
      <c r="FK241" s="27">
        <f t="shared" ca="1" si="468"/>
        <v>0</v>
      </c>
      <c r="FL241" s="43">
        <f t="shared" ca="1" si="469"/>
        <v>0</v>
      </c>
      <c r="FM241" s="47"/>
      <c r="FN241" s="47"/>
    </row>
    <row r="242" spans="1:170" x14ac:dyDescent="0.2">
      <c r="A242" s="30">
        <v>32020</v>
      </c>
      <c r="B242" s="34">
        <v>1662.25191</v>
      </c>
      <c r="C242" s="23">
        <v>6.9296897693704729E-3</v>
      </c>
      <c r="D242" s="24">
        <f t="shared" si="421"/>
        <v>4.2683855688856243E-2</v>
      </c>
      <c r="E242" s="25" t="e">
        <f>#N/A</f>
        <v>#N/A</v>
      </c>
      <c r="F242" s="26">
        <v>1</v>
      </c>
      <c r="G242" s="23">
        <f t="shared" si="355"/>
        <v>4.2683855688856243E-2</v>
      </c>
      <c r="H242" s="27">
        <f t="shared" si="356"/>
        <v>18.892639806510523</v>
      </c>
      <c r="I242" s="27">
        <f t="shared" ca="1" si="422"/>
        <v>0</v>
      </c>
      <c r="J242" s="43">
        <f t="shared" ca="1" si="423"/>
        <v>0</v>
      </c>
      <c r="K242" s="25" t="e">
        <f>#N/A</f>
        <v>#N/A</v>
      </c>
      <c r="L242" s="26">
        <v>0</v>
      </c>
      <c r="M242" s="23">
        <f t="shared" si="357"/>
        <v>6.9296897693704729E-3</v>
      </c>
      <c r="N242" s="27">
        <f t="shared" si="358"/>
        <v>3.9389427459401585</v>
      </c>
      <c r="O242" s="27">
        <f t="shared" ca="1" si="424"/>
        <v>0</v>
      </c>
      <c r="P242" s="43">
        <f t="shared" ca="1" si="425"/>
        <v>0</v>
      </c>
      <c r="Q242" s="25">
        <f t="shared" si="331"/>
        <v>1457.1759040000002</v>
      </c>
      <c r="R242" s="26">
        <f t="shared" si="359"/>
        <v>1</v>
      </c>
      <c r="S242" s="23">
        <f t="shared" si="360"/>
        <v>4.2683855688856243E-2</v>
      </c>
      <c r="T242" s="27">
        <f t="shared" si="361"/>
        <v>22.049855476720253</v>
      </c>
      <c r="U242" s="27">
        <f t="shared" ca="1" si="426"/>
        <v>0</v>
      </c>
      <c r="V242" s="43">
        <f t="shared" ca="1" si="427"/>
        <v>0</v>
      </c>
      <c r="W242" s="25">
        <f t="shared" si="332"/>
        <v>1628.2284999999999</v>
      </c>
      <c r="X242" s="26">
        <f t="shared" si="362"/>
        <v>1</v>
      </c>
      <c r="Y242" s="23">
        <f t="shared" si="363"/>
        <v>4.2683855688856243E-2</v>
      </c>
      <c r="Z242" s="27">
        <f t="shared" si="364"/>
        <v>10.034858768786139</v>
      </c>
      <c r="AA242" s="27">
        <f t="shared" ca="1" si="428"/>
        <v>0</v>
      </c>
      <c r="AB242" s="43">
        <f t="shared" ca="1" si="429"/>
        <v>0</v>
      </c>
      <c r="AC242" s="25">
        <f t="shared" si="333"/>
        <v>1567.6718019999998</v>
      </c>
      <c r="AD242" s="26">
        <f t="shared" si="365"/>
        <v>1</v>
      </c>
      <c r="AE242" s="23">
        <f t="shared" si="366"/>
        <v>4.2683855688856243E-2</v>
      </c>
      <c r="AF242" s="27">
        <f t="shared" si="367"/>
        <v>9.5163682178379148</v>
      </c>
      <c r="AG242" s="27">
        <f t="shared" ca="1" si="430"/>
        <v>0</v>
      </c>
      <c r="AH242" s="43">
        <f t="shared" ca="1" si="431"/>
        <v>0</v>
      </c>
      <c r="AI242" s="25">
        <f t="shared" si="334"/>
        <v>1457.1759040000002</v>
      </c>
      <c r="AJ242" s="26">
        <f t="shared" si="368"/>
        <v>1</v>
      </c>
      <c r="AK242" s="23">
        <f t="shared" si="369"/>
        <v>4.2683855688856243E-2</v>
      </c>
      <c r="AL242" s="27">
        <f t="shared" si="370"/>
        <v>22.049855476720253</v>
      </c>
      <c r="AM242" s="27">
        <f t="shared" ca="1" si="432"/>
        <v>0</v>
      </c>
      <c r="AN242" s="43">
        <f t="shared" ca="1" si="433"/>
        <v>0</v>
      </c>
      <c r="AO242" s="25">
        <f t="shared" si="335"/>
        <v>1457.1759040000002</v>
      </c>
      <c r="AP242" s="34">
        <f t="shared" si="371"/>
        <v>1</v>
      </c>
      <c r="AQ242" s="23">
        <f t="shared" si="372"/>
        <v>4.2683855688856243E-2</v>
      </c>
      <c r="AR242" s="27">
        <f t="shared" si="373"/>
        <v>13.076399269875917</v>
      </c>
      <c r="AS242" s="27">
        <f t="shared" ca="1" si="434"/>
        <v>0</v>
      </c>
      <c r="AT242" s="43">
        <f t="shared" ca="1" si="435"/>
        <v>0</v>
      </c>
      <c r="AU242" s="25">
        <f t="shared" si="336"/>
        <v>1567.6718019999998</v>
      </c>
      <c r="AV242" s="26">
        <f t="shared" si="374"/>
        <v>1</v>
      </c>
      <c r="AW242" s="23">
        <f t="shared" si="375"/>
        <v>4.2683855688856243E-2</v>
      </c>
      <c r="AX242" s="27">
        <f t="shared" si="376"/>
        <v>10.784699536016616</v>
      </c>
      <c r="AY242" s="27">
        <f t="shared" ca="1" si="436"/>
        <v>0</v>
      </c>
      <c r="AZ242" s="43">
        <f t="shared" ca="1" si="437"/>
        <v>0</v>
      </c>
      <c r="BA242" s="25">
        <f t="shared" si="337"/>
        <v>1567.6718019999998</v>
      </c>
      <c r="BB242" s="26">
        <f t="shared" si="377"/>
        <v>1</v>
      </c>
      <c r="BC242" s="23">
        <f t="shared" si="378"/>
        <v>4.2683855688856243E-2</v>
      </c>
      <c r="BD242" s="27">
        <f t="shared" si="379"/>
        <v>21.638326237133459</v>
      </c>
      <c r="BE242" s="27">
        <f t="shared" ca="1" si="438"/>
        <v>0</v>
      </c>
      <c r="BF242" s="43">
        <f t="shared" ca="1" si="439"/>
        <v>0</v>
      </c>
      <c r="BG242" s="25">
        <f t="shared" si="338"/>
        <v>1457.1759040000002</v>
      </c>
      <c r="BH242" s="26">
        <f t="shared" si="380"/>
        <v>1</v>
      </c>
      <c r="BI242" s="23">
        <f t="shared" si="381"/>
        <v>4.2683855688856243E-2</v>
      </c>
      <c r="BJ242" s="27">
        <f t="shared" si="382"/>
        <v>24.156796077374334</v>
      </c>
      <c r="BK242" s="27">
        <f t="shared" ca="1" si="440"/>
        <v>0</v>
      </c>
      <c r="BL242" s="43">
        <f t="shared" ca="1" si="441"/>
        <v>0</v>
      </c>
      <c r="BM242" s="25">
        <f t="shared" si="339"/>
        <v>1546.2711200000001</v>
      </c>
      <c r="BN242" s="26">
        <f t="shared" si="383"/>
        <v>1</v>
      </c>
      <c r="BO242" s="23">
        <f t="shared" si="384"/>
        <v>4.2683855688856243E-2</v>
      </c>
      <c r="BP242" s="27">
        <f t="shared" si="385"/>
        <v>23.946538813724722</v>
      </c>
      <c r="BQ242" s="27">
        <f t="shared" ca="1" si="442"/>
        <v>0</v>
      </c>
      <c r="BR242" s="43">
        <f t="shared" ca="1" si="443"/>
        <v>0</v>
      </c>
      <c r="BS242" s="25">
        <f t="shared" si="340"/>
        <v>1457.1759040000002</v>
      </c>
      <c r="BT242" s="34">
        <f t="shared" si="386"/>
        <v>1</v>
      </c>
      <c r="BU242" s="23">
        <f t="shared" si="387"/>
        <v>4.2683855688856243E-2</v>
      </c>
      <c r="BV242" s="27">
        <f t="shared" si="388"/>
        <v>19.367120467168462</v>
      </c>
      <c r="BW242" s="27">
        <f t="shared" ca="1" si="444"/>
        <v>0</v>
      </c>
      <c r="BX242" s="43">
        <f t="shared" ca="1" si="445"/>
        <v>0</v>
      </c>
      <c r="BY242" s="25">
        <f t="shared" si="341"/>
        <v>1628.2284999999999</v>
      </c>
      <c r="BZ242" s="50">
        <f>IF($B241&gt;=BY241,MIN(1,1/$CA$15+BZ241),0)</f>
        <v>1</v>
      </c>
      <c r="CA242" s="23">
        <f t="shared" si="389"/>
        <v>4.2683855688856243E-2</v>
      </c>
      <c r="CB242" s="27">
        <f t="shared" si="390"/>
        <v>6.0085408623078589</v>
      </c>
      <c r="CC242" s="27">
        <f t="shared" ca="1" si="446"/>
        <v>0</v>
      </c>
      <c r="CD242" s="43">
        <f t="shared" ca="1" si="447"/>
        <v>0</v>
      </c>
      <c r="CE242" s="25">
        <f t="shared" si="342"/>
        <v>1567.6718019999998</v>
      </c>
      <c r="CF242" s="34">
        <f>IF($B241&gt;=CE241,MIN(1,1/$CA$15+CF241),0)</f>
        <v>1</v>
      </c>
      <c r="CG242" s="23">
        <f t="shared" si="391"/>
        <v>4.2683855688856243E-2</v>
      </c>
      <c r="CH242" s="27">
        <f t="shared" si="392"/>
        <v>8.2671930868167411</v>
      </c>
      <c r="CI242" s="27">
        <f t="shared" ca="1" si="448"/>
        <v>0</v>
      </c>
      <c r="CJ242" s="43">
        <f t="shared" ca="1" si="449"/>
        <v>0</v>
      </c>
      <c r="CK242" s="25">
        <f t="shared" si="343"/>
        <v>1457.1759040000002</v>
      </c>
      <c r="CL242" s="34">
        <f>IF($B241&gt;=CK241,MIN(1,1/$CA$15+CL241),0)</f>
        <v>1</v>
      </c>
      <c r="CM242" s="23">
        <f t="shared" si="393"/>
        <v>4.2683855688856243E-2</v>
      </c>
      <c r="CN242" s="27">
        <f t="shared" si="394"/>
        <v>19.842746480454249</v>
      </c>
      <c r="CO242" s="27">
        <f t="shared" ca="1" si="450"/>
        <v>0</v>
      </c>
      <c r="CP242" s="43">
        <f t="shared" ca="1" si="451"/>
        <v>0</v>
      </c>
      <c r="CQ242" s="25">
        <f t="shared" si="344"/>
        <v>1320.1161729999999</v>
      </c>
      <c r="CR242" s="34">
        <f>IF($B241&gt;=CQ241,MIN(1,1/$CA$15+CR241),0)</f>
        <v>1</v>
      </c>
      <c r="CS242" s="23">
        <f t="shared" si="395"/>
        <v>4.2683855688856243E-2</v>
      </c>
      <c r="CT242" s="27">
        <f t="shared" si="396"/>
        <v>20.685081725678742</v>
      </c>
      <c r="CU242" s="27">
        <f t="shared" ca="1" si="452"/>
        <v>0</v>
      </c>
      <c r="CV242" s="43">
        <f t="shared" ca="1" si="453"/>
        <v>0</v>
      </c>
      <c r="CW242" s="25">
        <f t="shared" si="345"/>
        <v>1457.1759040000002</v>
      </c>
      <c r="CX242" s="34">
        <f t="shared" si="397"/>
        <v>1</v>
      </c>
      <c r="CY242" s="23">
        <f t="shared" si="398"/>
        <v>4.2683855688856243E-2</v>
      </c>
      <c r="CZ242" s="27">
        <f t="shared" si="399"/>
        <v>12.265325247343553</v>
      </c>
      <c r="DA242" s="27">
        <f t="shared" ca="1" si="454"/>
        <v>0</v>
      </c>
      <c r="DB242" s="43">
        <f t="shared" ca="1" si="455"/>
        <v>0</v>
      </c>
      <c r="DC242" s="25">
        <f t="shared" si="346"/>
        <v>1457.1759040000002</v>
      </c>
      <c r="DD242" s="34">
        <f t="shared" si="347"/>
        <v>1</v>
      </c>
      <c r="DE242" s="23">
        <f t="shared" si="400"/>
        <v>4.2683855688856243E-2</v>
      </c>
      <c r="DF242" s="27">
        <f t="shared" si="401"/>
        <v>14.6600554139868</v>
      </c>
      <c r="DG242" s="27">
        <f t="shared" ca="1" si="419"/>
        <v>0</v>
      </c>
      <c r="DH242" s="43">
        <f t="shared" ca="1" si="420"/>
        <v>0</v>
      </c>
      <c r="DI242" s="25">
        <f t="shared" si="348"/>
        <v>1628.2284999999999</v>
      </c>
      <c r="DJ242" s="26">
        <f>IF(DJ241=0,IF($B241&gt;=$DK$14*DI241,1,0),IF($B241&lt;DI241*$DK$16,0,1))</f>
        <v>1</v>
      </c>
      <c r="DK242" s="23">
        <f t="shared" si="402"/>
        <v>4.2683855688856243E-2</v>
      </c>
      <c r="DL242" s="27">
        <f t="shared" si="403"/>
        <v>12.114801130825557</v>
      </c>
      <c r="DM242" s="27">
        <f t="shared" ca="1" si="456"/>
        <v>0</v>
      </c>
      <c r="DN242" s="43">
        <f t="shared" ca="1" si="457"/>
        <v>0</v>
      </c>
      <c r="DO242" s="25">
        <f t="shared" si="349"/>
        <v>1567.6718019999998</v>
      </c>
      <c r="DP242" s="26">
        <f>IF(DP241=0,IF($B241&gt;=$DK$14*DO241,1,0),IF($B241&lt;DO241*$DK$16,0,1))</f>
        <v>1</v>
      </c>
      <c r="DQ242" s="23">
        <f t="shared" si="404"/>
        <v>4.2683855688856243E-2</v>
      </c>
      <c r="DR242" s="27">
        <f t="shared" si="405"/>
        <v>10.596078411156707</v>
      </c>
      <c r="DS242" s="27">
        <f t="shared" ca="1" si="458"/>
        <v>0</v>
      </c>
      <c r="DT242" s="43">
        <f t="shared" ca="1" si="459"/>
        <v>0</v>
      </c>
      <c r="DU242" s="25">
        <f t="shared" si="350"/>
        <v>1457.1759040000002</v>
      </c>
      <c r="DV242" s="26">
        <f>IF(DV241=0,IF($B241&gt;=$DK$14*DU241,1,0),IF($B241&lt;DU241*$DK$16,0,1))</f>
        <v>1</v>
      </c>
      <c r="DW242" s="23">
        <f t="shared" si="406"/>
        <v>4.2683855688856243E-2</v>
      </c>
      <c r="DX242" s="27">
        <f t="shared" si="407"/>
        <v>20.898888638546534</v>
      </c>
      <c r="DY242" s="27">
        <f t="shared" ca="1" si="460"/>
        <v>0</v>
      </c>
      <c r="DZ242" s="43">
        <f t="shared" ca="1" si="461"/>
        <v>0</v>
      </c>
      <c r="EA242" s="25">
        <f t="shared" si="351"/>
        <v>1320.1161729999999</v>
      </c>
      <c r="EB242" s="26">
        <f>IF(EB241=0,IF($B241&gt;=$DK$14*EA241,1,0),IF($B241&lt;EA241*$DK$16,0,1))</f>
        <v>1</v>
      </c>
      <c r="EC242" s="23">
        <f t="shared" si="408"/>
        <v>4.2683855688856243E-2</v>
      </c>
      <c r="ED242" s="27">
        <f t="shared" si="409"/>
        <v>22.161093803041808</v>
      </c>
      <c r="EE242" s="27">
        <f t="shared" ca="1" si="462"/>
        <v>0</v>
      </c>
      <c r="EF242" s="43">
        <f t="shared" ca="1" si="463"/>
        <v>0</v>
      </c>
      <c r="EG242" s="25">
        <f t="shared" si="352"/>
        <v>1457.1759040000002</v>
      </c>
      <c r="EH242" s="34">
        <f t="shared" si="410"/>
        <v>1</v>
      </c>
      <c r="EI242" s="23">
        <f t="shared" si="411"/>
        <v>4.2683855688856243E-2</v>
      </c>
      <c r="EJ242" s="27">
        <f t="shared" si="412"/>
        <v>15.947805815116205</v>
      </c>
      <c r="EK242" s="27">
        <f t="shared" ca="1" si="464"/>
        <v>0</v>
      </c>
      <c r="EL242" s="43">
        <f t="shared" ca="1" si="465"/>
        <v>0</v>
      </c>
      <c r="EM242" s="47"/>
      <c r="EN242" s="47"/>
      <c r="EO242" s="47"/>
      <c r="EP242" s="47"/>
      <c r="EQ242" s="47"/>
      <c r="ER242" s="47"/>
      <c r="ES242" s="47"/>
      <c r="ET242" s="47"/>
      <c r="EU242" s="47"/>
      <c r="EV242" s="47"/>
      <c r="EW242" s="47"/>
      <c r="EX242" s="47"/>
      <c r="EY242" s="47"/>
      <c r="EZ242" s="47"/>
      <c r="FA242" s="25">
        <f t="shared" si="353"/>
        <v>1457.1759040000002</v>
      </c>
      <c r="FB242" s="26">
        <f t="shared" si="413"/>
        <v>1</v>
      </c>
      <c r="FC242" s="23">
        <f t="shared" si="414"/>
        <v>4.2683855688856243E-2</v>
      </c>
      <c r="FD242" s="27">
        <f t="shared" si="415"/>
        <v>17.3796044483747</v>
      </c>
      <c r="FE242" s="27">
        <f t="shared" ca="1" si="466"/>
        <v>0</v>
      </c>
      <c r="FF242" s="43">
        <f t="shared" ca="1" si="467"/>
        <v>0</v>
      </c>
      <c r="FG242" s="25">
        <f t="shared" si="354"/>
        <v>1457.1759040000002</v>
      </c>
      <c r="FH242" s="26">
        <f t="shared" si="416"/>
        <v>1</v>
      </c>
      <c r="FI242" s="23">
        <f t="shared" si="417"/>
        <v>4.2683855688856243E-2</v>
      </c>
      <c r="FJ242" s="27">
        <f t="shared" si="418"/>
        <v>19.051583109122834</v>
      </c>
      <c r="FK242" s="27">
        <f t="shared" ca="1" si="468"/>
        <v>0</v>
      </c>
      <c r="FL242" s="43">
        <f t="shared" ca="1" si="469"/>
        <v>0</v>
      </c>
      <c r="FM242" s="47"/>
      <c r="FN242" s="47"/>
    </row>
    <row r="243" spans="1:170" x14ac:dyDescent="0.2">
      <c r="A243" s="30">
        <v>32050</v>
      </c>
      <c r="B243" s="34">
        <v>1661.74955</v>
      </c>
      <c r="C243" s="23">
        <v>6.9528580837665555E-3</v>
      </c>
      <c r="D243" s="24">
        <f t="shared" si="421"/>
        <v>-3.022165274575439E-4</v>
      </c>
      <c r="E243" s="25" t="e">
        <f>#N/A</f>
        <v>#N/A</v>
      </c>
      <c r="F243" s="26">
        <v>1</v>
      </c>
      <c r="G243" s="23">
        <f t="shared" si="355"/>
        <v>-3.022165274575439E-4</v>
      </c>
      <c r="H243" s="27">
        <f t="shared" si="356"/>
        <v>18.886930138513694</v>
      </c>
      <c r="I243" s="27">
        <f t="shared" ca="1" si="422"/>
        <v>-3.022165274575439E-4</v>
      </c>
      <c r="J243" s="43">
        <f t="shared" ca="1" si="423"/>
        <v>0</v>
      </c>
      <c r="K243" s="25" t="e">
        <f>#N/A</f>
        <v>#N/A</v>
      </c>
      <c r="L243" s="26">
        <v>0</v>
      </c>
      <c r="M243" s="23">
        <f t="shared" si="357"/>
        <v>6.9528580837665555E-3</v>
      </c>
      <c r="N243" s="27">
        <f t="shared" si="358"/>
        <v>3.9663296558527623</v>
      </c>
      <c r="O243" s="27">
        <f t="shared" ca="1" si="424"/>
        <v>0</v>
      </c>
      <c r="P243" s="43">
        <f t="shared" ca="1" si="425"/>
        <v>0</v>
      </c>
      <c r="Q243" s="25">
        <f t="shared" si="331"/>
        <v>1496.7352760000001</v>
      </c>
      <c r="R243" s="26">
        <f t="shared" si="359"/>
        <v>1</v>
      </c>
      <c r="S243" s="23">
        <f t="shared" si="360"/>
        <v>-3.022165274575439E-4</v>
      </c>
      <c r="T243" s="27">
        <f t="shared" si="361"/>
        <v>22.043191645967138</v>
      </c>
      <c r="U243" s="27">
        <f t="shared" ca="1" si="426"/>
        <v>-3.022165274575439E-4</v>
      </c>
      <c r="V243" s="43">
        <f t="shared" ca="1" si="427"/>
        <v>0</v>
      </c>
      <c r="W243" s="25">
        <f t="shared" si="332"/>
        <v>1662.00073</v>
      </c>
      <c r="X243" s="26">
        <f t="shared" si="362"/>
        <v>1</v>
      </c>
      <c r="Y243" s="23">
        <f t="shared" si="363"/>
        <v>-3.022165274575439E-4</v>
      </c>
      <c r="Z243" s="27">
        <f t="shared" si="364"/>
        <v>10.031826068615509</v>
      </c>
      <c r="AA243" s="27">
        <f t="shared" ca="1" si="428"/>
        <v>-3.0221652745765493E-4</v>
      </c>
      <c r="AB243" s="43">
        <f t="shared" ca="1" si="429"/>
        <v>0</v>
      </c>
      <c r="AC243" s="25">
        <f t="shared" si="333"/>
        <v>1597.7987679999999</v>
      </c>
      <c r="AD243" s="26">
        <f t="shared" si="365"/>
        <v>1</v>
      </c>
      <c r="AE243" s="23">
        <f t="shared" si="366"/>
        <v>-3.022165274575439E-4</v>
      </c>
      <c r="AF243" s="27">
        <f t="shared" si="367"/>
        <v>9.5134922140811131</v>
      </c>
      <c r="AG243" s="27">
        <f t="shared" ca="1" si="430"/>
        <v>-3.0221652745743288E-4</v>
      </c>
      <c r="AH243" s="43">
        <f t="shared" ca="1" si="431"/>
        <v>0</v>
      </c>
      <c r="AI243" s="25">
        <f t="shared" si="334"/>
        <v>1496.7352760000001</v>
      </c>
      <c r="AJ243" s="26">
        <f t="shared" si="368"/>
        <v>1</v>
      </c>
      <c r="AK243" s="23">
        <f t="shared" si="369"/>
        <v>-3.022165274575439E-4</v>
      </c>
      <c r="AL243" s="27">
        <f t="shared" si="370"/>
        <v>22.043191645967138</v>
      </c>
      <c r="AM243" s="27">
        <f t="shared" ca="1" si="432"/>
        <v>-3.022165274575439E-4</v>
      </c>
      <c r="AN243" s="43">
        <f t="shared" ca="1" si="433"/>
        <v>0</v>
      </c>
      <c r="AO243" s="25">
        <f t="shared" si="335"/>
        <v>1496.7352760000001</v>
      </c>
      <c r="AP243" s="34">
        <f t="shared" si="371"/>
        <v>1</v>
      </c>
      <c r="AQ243" s="23">
        <f t="shared" si="372"/>
        <v>-3.022165274575439E-4</v>
      </c>
      <c r="AR243" s="27">
        <f t="shared" si="373"/>
        <v>13.072447365896927</v>
      </c>
      <c r="AS243" s="27">
        <f t="shared" ca="1" si="434"/>
        <v>-3.022165274575439E-4</v>
      </c>
      <c r="AT243" s="43">
        <f t="shared" ca="1" si="435"/>
        <v>0</v>
      </c>
      <c r="AU243" s="25">
        <f t="shared" si="336"/>
        <v>1597.7987679999999</v>
      </c>
      <c r="AV243" s="26">
        <f t="shared" si="374"/>
        <v>1</v>
      </c>
      <c r="AW243" s="23">
        <f t="shared" si="375"/>
        <v>-3.022165274575439E-4</v>
      </c>
      <c r="AX243" s="27">
        <f t="shared" si="376"/>
        <v>10.781440221573169</v>
      </c>
      <c r="AY243" s="27">
        <f t="shared" ca="1" si="436"/>
        <v>-3.0221652745743288E-4</v>
      </c>
      <c r="AZ243" s="43">
        <f t="shared" ca="1" si="437"/>
        <v>0</v>
      </c>
      <c r="BA243" s="25">
        <f t="shared" si="337"/>
        <v>1597.7987679999999</v>
      </c>
      <c r="BB243" s="26">
        <f t="shared" si="377"/>
        <v>1</v>
      </c>
      <c r="BC243" s="23">
        <f t="shared" si="378"/>
        <v>-3.022165274575439E-4</v>
      </c>
      <c r="BD243" s="27">
        <f t="shared" si="379"/>
        <v>21.63178677731808</v>
      </c>
      <c r="BE243" s="27">
        <f t="shared" ca="1" si="438"/>
        <v>-3.0221652745743288E-4</v>
      </c>
      <c r="BF243" s="43">
        <f t="shared" ca="1" si="439"/>
        <v>0</v>
      </c>
      <c r="BG243" s="25">
        <f t="shared" si="338"/>
        <v>1496.7352760000001</v>
      </c>
      <c r="BH243" s="26">
        <f t="shared" si="380"/>
        <v>1</v>
      </c>
      <c r="BI243" s="23">
        <f t="shared" si="381"/>
        <v>-3.022165274575439E-4</v>
      </c>
      <c r="BJ243" s="27">
        <f t="shared" si="382"/>
        <v>24.149495494349331</v>
      </c>
      <c r="BK243" s="27">
        <f t="shared" ca="1" si="440"/>
        <v>-3.022165274575439E-4</v>
      </c>
      <c r="BL243" s="43">
        <f t="shared" ca="1" si="441"/>
        <v>0</v>
      </c>
      <c r="BM243" s="25">
        <f t="shared" si="339"/>
        <v>1583.3514266666664</v>
      </c>
      <c r="BN243" s="26">
        <f t="shared" si="383"/>
        <v>1</v>
      </c>
      <c r="BO243" s="23">
        <f t="shared" si="384"/>
        <v>-3.022165274575439E-4</v>
      </c>
      <c r="BP243" s="27">
        <f t="shared" si="385"/>
        <v>23.939301773919812</v>
      </c>
      <c r="BQ243" s="27">
        <f t="shared" ca="1" si="442"/>
        <v>-3.0221652745743288E-4</v>
      </c>
      <c r="BR243" s="43">
        <f t="shared" ca="1" si="443"/>
        <v>0</v>
      </c>
      <c r="BS243" s="25">
        <f t="shared" si="340"/>
        <v>1496.7352760000001</v>
      </c>
      <c r="BT243" s="34">
        <f t="shared" si="386"/>
        <v>1</v>
      </c>
      <c r="BU243" s="23">
        <f t="shared" si="387"/>
        <v>-3.022165274575439E-4</v>
      </c>
      <c r="BV243" s="27">
        <f t="shared" si="388"/>
        <v>19.361267403274024</v>
      </c>
      <c r="BW243" s="27">
        <f t="shared" ca="1" si="444"/>
        <v>-3.0221652745743288E-4</v>
      </c>
      <c r="BX243" s="43">
        <f t="shared" ca="1" si="445"/>
        <v>0</v>
      </c>
      <c r="BY243" s="25">
        <f t="shared" si="341"/>
        <v>1662.00073</v>
      </c>
      <c r="BZ243" s="50">
        <f>IF($B242&gt;=BY242,MIN(1,1/$CA$15+BZ242),0)</f>
        <v>1</v>
      </c>
      <c r="CA243" s="23">
        <f t="shared" si="389"/>
        <v>-3.022165274575439E-4</v>
      </c>
      <c r="CB243" s="27">
        <f t="shared" si="390"/>
        <v>6.006724981953365</v>
      </c>
      <c r="CC243" s="27">
        <f t="shared" ca="1" si="446"/>
        <v>-3.0221652745765493E-4</v>
      </c>
      <c r="CD243" s="43">
        <f t="shared" ca="1" si="447"/>
        <v>0</v>
      </c>
      <c r="CE243" s="25">
        <f t="shared" si="342"/>
        <v>1597.7987679999999</v>
      </c>
      <c r="CF243" s="34">
        <f>IF($B242&gt;=CE242,MIN(1,1/$CA$15+CF242),0)</f>
        <v>1</v>
      </c>
      <c r="CG243" s="23">
        <f t="shared" si="391"/>
        <v>-3.022165274575439E-4</v>
      </c>
      <c r="CH243" s="27">
        <f t="shared" si="392"/>
        <v>8.2646946044302219</v>
      </c>
      <c r="CI243" s="27">
        <f t="shared" ca="1" si="448"/>
        <v>-3.0221652745765493E-4</v>
      </c>
      <c r="CJ243" s="43">
        <f t="shared" ca="1" si="449"/>
        <v>0</v>
      </c>
      <c r="CK243" s="25">
        <f t="shared" si="343"/>
        <v>1496.7352760000001</v>
      </c>
      <c r="CL243" s="34">
        <f>IF($B242&gt;=CK242,MIN(1,1/$CA$15+CL242),0)</f>
        <v>1</v>
      </c>
      <c r="CM243" s="23">
        <f t="shared" si="393"/>
        <v>-3.022165274575439E-4</v>
      </c>
      <c r="CN243" s="27">
        <f t="shared" si="394"/>
        <v>19.836749674517705</v>
      </c>
      <c r="CO243" s="27">
        <f t="shared" ca="1" si="450"/>
        <v>-3.022165274575439E-4</v>
      </c>
      <c r="CP243" s="43">
        <f t="shared" ca="1" si="451"/>
        <v>0</v>
      </c>
      <c r="CQ243" s="25">
        <f t="shared" si="344"/>
        <v>1355.6761465000002</v>
      </c>
      <c r="CR243" s="34">
        <f>IF($B242&gt;=CQ242,MIN(1,1/$CA$15+CR242),0)</f>
        <v>1</v>
      </c>
      <c r="CS243" s="23">
        <f t="shared" si="395"/>
        <v>-3.022165274575439E-4</v>
      </c>
      <c r="CT243" s="27">
        <f t="shared" si="396"/>
        <v>20.678830352109433</v>
      </c>
      <c r="CU243" s="27">
        <f t="shared" ca="1" si="452"/>
        <v>-3.022165274575439E-4</v>
      </c>
      <c r="CV243" s="43">
        <f t="shared" ca="1" si="453"/>
        <v>0</v>
      </c>
      <c r="CW243" s="25">
        <f t="shared" si="345"/>
        <v>1496.7352760000001</v>
      </c>
      <c r="CX243" s="34">
        <f t="shared" si="397"/>
        <v>1</v>
      </c>
      <c r="CY243" s="23">
        <f t="shared" si="398"/>
        <v>-3.022165274575439E-4</v>
      </c>
      <c r="CZ243" s="27">
        <f t="shared" si="399"/>
        <v>12.261618463339163</v>
      </c>
      <c r="DA243" s="27">
        <f t="shared" ca="1" si="454"/>
        <v>-3.022165274575439E-4</v>
      </c>
      <c r="DB243" s="43">
        <f t="shared" ca="1" si="455"/>
        <v>0</v>
      </c>
      <c r="DC243" s="25">
        <f t="shared" si="346"/>
        <v>1496.7352760000001</v>
      </c>
      <c r="DD243" s="34">
        <f t="shared" si="347"/>
        <v>1</v>
      </c>
      <c r="DE243" s="23">
        <f t="shared" si="400"/>
        <v>-3.022165274575439E-4</v>
      </c>
      <c r="DF243" s="27">
        <f t="shared" si="401"/>
        <v>14.655624902947251</v>
      </c>
      <c r="DG243" s="27">
        <f t="shared" ca="1" si="419"/>
        <v>-3.022165274575439E-4</v>
      </c>
      <c r="DH243" s="43">
        <f t="shared" ca="1" si="420"/>
        <v>0</v>
      </c>
      <c r="DI243" s="25">
        <f t="shared" si="348"/>
        <v>1662.00073</v>
      </c>
      <c r="DJ243" s="26">
        <f>IF(DJ242=0,IF($B242&gt;=$DK$14*DI242,1,0),IF($B242&lt;DI242*$DK$16,0,1))</f>
        <v>1</v>
      </c>
      <c r="DK243" s="23">
        <f t="shared" si="402"/>
        <v>-3.022165274575439E-4</v>
      </c>
      <c r="DL243" s="27">
        <f t="shared" si="403"/>
        <v>12.11113983769696</v>
      </c>
      <c r="DM243" s="27">
        <f t="shared" ca="1" si="456"/>
        <v>-3.022165274575439E-4</v>
      </c>
      <c r="DN243" s="43">
        <f t="shared" ca="1" si="457"/>
        <v>0</v>
      </c>
      <c r="DO243" s="25">
        <f t="shared" si="349"/>
        <v>1597.7987679999999</v>
      </c>
      <c r="DP243" s="26">
        <f>IF(DP242=0,IF($B242&gt;=$DK$14*DO242,1,0),IF($B242&lt;DO242*$DK$16,0,1))</f>
        <v>1</v>
      </c>
      <c r="DQ243" s="23">
        <f t="shared" si="404"/>
        <v>-3.022165274575439E-4</v>
      </c>
      <c r="DR243" s="27">
        <f t="shared" si="405"/>
        <v>10.592876101134619</v>
      </c>
      <c r="DS243" s="27">
        <f t="shared" ca="1" si="458"/>
        <v>-3.022165274575439E-4</v>
      </c>
      <c r="DT243" s="43">
        <f t="shared" ca="1" si="459"/>
        <v>0</v>
      </c>
      <c r="DU243" s="25">
        <f t="shared" si="350"/>
        <v>1496.7352760000001</v>
      </c>
      <c r="DV243" s="26">
        <f>IF(DV242=0,IF($B242&gt;=$DK$14*DU242,1,0),IF($B242&lt;DU242*$DK$16,0,1))</f>
        <v>1</v>
      </c>
      <c r="DW243" s="23">
        <f t="shared" si="406"/>
        <v>-3.022165274575439E-4</v>
      </c>
      <c r="DX243" s="27">
        <f t="shared" si="407"/>
        <v>20.89257264899447</v>
      </c>
      <c r="DY243" s="27">
        <f t="shared" ca="1" si="460"/>
        <v>-3.022165274575439E-4</v>
      </c>
      <c r="DZ243" s="43">
        <f t="shared" ca="1" si="461"/>
        <v>0</v>
      </c>
      <c r="EA243" s="25">
        <f t="shared" si="351"/>
        <v>1355.6761465000002</v>
      </c>
      <c r="EB243" s="26">
        <f>IF(EB242=0,IF($B242&gt;=$DK$14*EA242,1,0),IF($B242&lt;EA242*$DK$16,0,1))</f>
        <v>1</v>
      </c>
      <c r="EC243" s="23">
        <f t="shared" si="408"/>
        <v>-3.022165274575439E-4</v>
      </c>
      <c r="ED243" s="27">
        <f t="shared" si="409"/>
        <v>22.154396354227991</v>
      </c>
      <c r="EE243" s="27">
        <f t="shared" ca="1" si="462"/>
        <v>-3.022165274575439E-4</v>
      </c>
      <c r="EF243" s="43">
        <f t="shared" ca="1" si="463"/>
        <v>0</v>
      </c>
      <c r="EG243" s="25">
        <f t="shared" si="352"/>
        <v>1496.7352760000001</v>
      </c>
      <c r="EH243" s="34">
        <f t="shared" si="410"/>
        <v>1</v>
      </c>
      <c r="EI243" s="23">
        <f t="shared" si="411"/>
        <v>-3.022165274575439E-4</v>
      </c>
      <c r="EJ243" s="27">
        <f t="shared" si="412"/>
        <v>15.942986124622193</v>
      </c>
      <c r="EK243" s="27">
        <f t="shared" ca="1" si="464"/>
        <v>-3.022165274575439E-4</v>
      </c>
      <c r="EL243" s="43">
        <f t="shared" ca="1" si="465"/>
        <v>0</v>
      </c>
      <c r="EM243" s="47"/>
      <c r="EN243" s="47"/>
      <c r="EO243" s="47"/>
      <c r="EP243" s="47"/>
      <c r="EQ243" s="47"/>
      <c r="ER243" s="47"/>
      <c r="ES243" s="47"/>
      <c r="ET243" s="47"/>
      <c r="EU243" s="47"/>
      <c r="EV243" s="47"/>
      <c r="EW243" s="47"/>
      <c r="EX243" s="47"/>
      <c r="EY243" s="47"/>
      <c r="EZ243" s="47"/>
      <c r="FA243" s="25">
        <f t="shared" si="353"/>
        <v>1496.7352760000001</v>
      </c>
      <c r="FB243" s="26">
        <f t="shared" si="413"/>
        <v>1</v>
      </c>
      <c r="FC243" s="23">
        <f t="shared" si="414"/>
        <v>-3.022165274575439E-4</v>
      </c>
      <c r="FD243" s="27">
        <f t="shared" si="415"/>
        <v>17.374352044669727</v>
      </c>
      <c r="FE243" s="27">
        <f t="shared" ca="1" si="466"/>
        <v>-3.0221652745743288E-4</v>
      </c>
      <c r="FF243" s="43">
        <f t="shared" ca="1" si="467"/>
        <v>0</v>
      </c>
      <c r="FG243" s="25">
        <f t="shared" si="354"/>
        <v>1496.7352760000001</v>
      </c>
      <c r="FH243" s="26">
        <f t="shared" si="416"/>
        <v>1</v>
      </c>
      <c r="FI243" s="23">
        <f t="shared" si="417"/>
        <v>-3.022165274575439E-4</v>
      </c>
      <c r="FJ243" s="27">
        <f t="shared" si="418"/>
        <v>19.045825405833025</v>
      </c>
      <c r="FK243" s="27">
        <f t="shared" ca="1" si="468"/>
        <v>-3.0221652745765493E-4</v>
      </c>
      <c r="FL243" s="43">
        <f t="shared" ca="1" si="469"/>
        <v>0</v>
      </c>
      <c r="FM243" s="47"/>
      <c r="FN243" s="47"/>
    </row>
    <row r="244" spans="1:170" x14ac:dyDescent="0.2">
      <c r="A244" s="30">
        <v>32081</v>
      </c>
      <c r="B244" s="34">
        <v>1338.9040299999999</v>
      </c>
      <c r="C244" s="23">
        <v>6.9760205359368221E-3</v>
      </c>
      <c r="D244" s="24">
        <f t="shared" si="421"/>
        <v>-0.19428049190685814</v>
      </c>
      <c r="E244" s="25" t="e">
        <f>#N/A</f>
        <v>#N/A</v>
      </c>
      <c r="F244" s="26">
        <v>1</v>
      </c>
      <c r="G244" s="23">
        <f t="shared" si="355"/>
        <v>-0.19428049190685814</v>
      </c>
      <c r="H244" s="27">
        <f t="shared" si="356"/>
        <v>15.217568060592789</v>
      </c>
      <c r="I244" s="27">
        <f t="shared" ca="1" si="422"/>
        <v>-0.19452399365869877</v>
      </c>
      <c r="J244" s="43">
        <f t="shared" ca="1" si="423"/>
        <v>0</v>
      </c>
      <c r="K244" s="25" t="e">
        <f>#N/A</f>
        <v>#N/A</v>
      </c>
      <c r="L244" s="26">
        <v>0</v>
      </c>
      <c r="M244" s="23">
        <f t="shared" si="357"/>
        <v>6.9760205359368221E-3</v>
      </c>
      <c r="N244" s="27">
        <f t="shared" si="358"/>
        <v>3.9939988529842863</v>
      </c>
      <c r="O244" s="27">
        <f t="shared" ca="1" si="424"/>
        <v>0</v>
      </c>
      <c r="P244" s="43">
        <f t="shared" ca="1" si="425"/>
        <v>0</v>
      </c>
      <c r="Q244" s="25">
        <f t="shared" si="331"/>
        <v>1503.4153820000001</v>
      </c>
      <c r="R244" s="26">
        <f t="shared" si="359"/>
        <v>1</v>
      </c>
      <c r="S244" s="23">
        <f t="shared" si="360"/>
        <v>-0.19428049190685814</v>
      </c>
      <c r="T244" s="27">
        <f t="shared" si="361"/>
        <v>17.760629529791498</v>
      </c>
      <c r="U244" s="27">
        <f t="shared" ca="1" si="426"/>
        <v>-0.19452399365869877</v>
      </c>
      <c r="V244" s="43">
        <f t="shared" ca="1" si="427"/>
        <v>0</v>
      </c>
      <c r="W244" s="25">
        <f t="shared" si="332"/>
        <v>1500.3267900000001</v>
      </c>
      <c r="X244" s="26">
        <f t="shared" si="362"/>
        <v>0</v>
      </c>
      <c r="Y244" s="23">
        <f t="shared" si="363"/>
        <v>6.9760205359368221E-3</v>
      </c>
      <c r="Z244" s="27">
        <f t="shared" si="364"/>
        <v>10.101808293283117</v>
      </c>
      <c r="AA244" s="27">
        <f t="shared" ca="1" si="428"/>
        <v>0</v>
      </c>
      <c r="AB244" s="43">
        <f t="shared" ca="1" si="429"/>
        <v>0</v>
      </c>
      <c r="AC244" s="25">
        <f t="shared" si="333"/>
        <v>1560.2558880000001</v>
      </c>
      <c r="AD244" s="26">
        <f t="shared" si="365"/>
        <v>1</v>
      </c>
      <c r="AE244" s="23">
        <f t="shared" si="366"/>
        <v>-0.19428049190685814</v>
      </c>
      <c r="AF244" s="27">
        <f t="shared" si="367"/>
        <v>7.6652062669773695</v>
      </c>
      <c r="AG244" s="27">
        <f t="shared" ca="1" si="430"/>
        <v>-0.19452399365869877</v>
      </c>
      <c r="AH244" s="43">
        <f t="shared" ca="1" si="431"/>
        <v>0</v>
      </c>
      <c r="AI244" s="25">
        <f t="shared" si="334"/>
        <v>1503.4153820000001</v>
      </c>
      <c r="AJ244" s="26">
        <f t="shared" si="368"/>
        <v>1</v>
      </c>
      <c r="AK244" s="23">
        <f t="shared" si="369"/>
        <v>-0.19428049190685814</v>
      </c>
      <c r="AL244" s="27">
        <f t="shared" si="370"/>
        <v>17.760629529791498</v>
      </c>
      <c r="AM244" s="27">
        <f t="shared" ca="1" si="432"/>
        <v>-0.19452399365869877</v>
      </c>
      <c r="AN244" s="43">
        <f t="shared" ca="1" si="433"/>
        <v>0</v>
      </c>
      <c r="AO244" s="25">
        <f t="shared" si="335"/>
        <v>1503.4153820000001</v>
      </c>
      <c r="AP244" s="34">
        <f t="shared" si="371"/>
        <v>0.66666666666666663</v>
      </c>
      <c r="AQ244" s="23">
        <f t="shared" si="372"/>
        <v>-0.12719498775925983</v>
      </c>
      <c r="AR244" s="27">
        <f t="shared" si="373"/>
        <v>11.409697583208098</v>
      </c>
      <c r="AS244" s="27">
        <f t="shared" ca="1" si="434"/>
        <v>-0.12745876385920685</v>
      </c>
      <c r="AT244" s="43">
        <f t="shared" ca="1" si="435"/>
        <v>0</v>
      </c>
      <c r="AU244" s="25">
        <f t="shared" si="336"/>
        <v>1560.2558880000001</v>
      </c>
      <c r="AV244" s="26">
        <f t="shared" si="374"/>
        <v>1</v>
      </c>
      <c r="AW244" s="23">
        <f t="shared" si="375"/>
        <v>-0.19428049190685814</v>
      </c>
      <c r="AX244" s="27">
        <f t="shared" si="376"/>
        <v>8.6868167118615478</v>
      </c>
      <c r="AY244" s="27">
        <f t="shared" ca="1" si="436"/>
        <v>-0.19452399365869877</v>
      </c>
      <c r="AZ244" s="43">
        <f t="shared" ca="1" si="437"/>
        <v>0</v>
      </c>
      <c r="BA244" s="25">
        <f t="shared" si="337"/>
        <v>1560.2558880000001</v>
      </c>
      <c r="BB244" s="26">
        <f t="shared" si="377"/>
        <v>1</v>
      </c>
      <c r="BC244" s="23">
        <f t="shared" si="378"/>
        <v>-0.19428049190685814</v>
      </c>
      <c r="BD244" s="27">
        <f t="shared" si="379"/>
        <v>17.429152601396453</v>
      </c>
      <c r="BE244" s="27">
        <f t="shared" ca="1" si="438"/>
        <v>-0.19452399365869888</v>
      </c>
      <c r="BF244" s="43">
        <f t="shared" ca="1" si="439"/>
        <v>0</v>
      </c>
      <c r="BG244" s="25">
        <f t="shared" si="338"/>
        <v>1503.4153820000001</v>
      </c>
      <c r="BH244" s="26">
        <f t="shared" si="380"/>
        <v>1</v>
      </c>
      <c r="BI244" s="23">
        <f t="shared" si="381"/>
        <v>-0.19428049190685814</v>
      </c>
      <c r="BJ244" s="27">
        <f t="shared" si="382"/>
        <v>19.457719630404689</v>
      </c>
      <c r="BK244" s="27">
        <f t="shared" ca="1" si="440"/>
        <v>-0.19452399365869877</v>
      </c>
      <c r="BL244" s="43">
        <f t="shared" ca="1" si="441"/>
        <v>0</v>
      </c>
      <c r="BM244" s="25">
        <f t="shared" si="339"/>
        <v>1554.6496449999997</v>
      </c>
      <c r="BN244" s="26">
        <f t="shared" si="383"/>
        <v>1</v>
      </c>
      <c r="BO244" s="23">
        <f t="shared" si="384"/>
        <v>-0.19428049190685814</v>
      </c>
      <c r="BP244" s="27">
        <f t="shared" si="385"/>
        <v>19.288362449375949</v>
      </c>
      <c r="BQ244" s="27">
        <f t="shared" ca="1" si="442"/>
        <v>-0.19452399365869877</v>
      </c>
      <c r="BR244" s="43">
        <f t="shared" ca="1" si="443"/>
        <v>0</v>
      </c>
      <c r="BS244" s="25">
        <f t="shared" si="340"/>
        <v>1503.4153820000001</v>
      </c>
      <c r="BT244" s="34">
        <f t="shared" si="386"/>
        <v>1</v>
      </c>
      <c r="BU244" s="23">
        <f t="shared" si="387"/>
        <v>-0.19428049190685814</v>
      </c>
      <c r="BV244" s="27">
        <f t="shared" si="388"/>
        <v>15.599750848225728</v>
      </c>
      <c r="BW244" s="27">
        <f t="shared" ca="1" si="444"/>
        <v>-0.19452399365869877</v>
      </c>
      <c r="BX244" s="43">
        <f t="shared" ca="1" si="445"/>
        <v>0</v>
      </c>
      <c r="BY244" s="25">
        <f t="shared" si="341"/>
        <v>1500.3267900000001</v>
      </c>
      <c r="BZ244" s="50">
        <f>IF($B243&gt;=BY243,MIN(1,1/$CA$15+BZ243),0)</f>
        <v>0</v>
      </c>
      <c r="CA244" s="23">
        <f t="shared" si="389"/>
        <v>6.9760205359368221E-3</v>
      </c>
      <c r="CB244" s="27">
        <f t="shared" si="390"/>
        <v>6.048628018781196</v>
      </c>
      <c r="CC244" s="27">
        <f t="shared" ca="1" si="446"/>
        <v>0</v>
      </c>
      <c r="CD244" s="43">
        <f t="shared" ca="1" si="447"/>
        <v>0</v>
      </c>
      <c r="CE244" s="25">
        <f t="shared" si="342"/>
        <v>1560.2558880000001</v>
      </c>
      <c r="CF244" s="34">
        <f>IF($B243&gt;=CE243,MIN(1,1/$CA$15+CF243),0)</f>
        <v>1</v>
      </c>
      <c r="CG244" s="23">
        <f t="shared" si="391"/>
        <v>-0.19428049190685814</v>
      </c>
      <c r="CH244" s="27">
        <f t="shared" si="392"/>
        <v>6.6590256712215616</v>
      </c>
      <c r="CI244" s="27">
        <f t="shared" ca="1" si="448"/>
        <v>-0.19452399365869899</v>
      </c>
      <c r="CJ244" s="43">
        <f t="shared" ca="1" si="449"/>
        <v>0</v>
      </c>
      <c r="CK244" s="25">
        <f t="shared" si="343"/>
        <v>1503.4153820000001</v>
      </c>
      <c r="CL244" s="34">
        <f>IF($B243&gt;=CK243,MIN(1,1/$CA$15+CL243),0)</f>
        <v>1</v>
      </c>
      <c r="CM244" s="23">
        <f t="shared" si="393"/>
        <v>-0.19428049190685814</v>
      </c>
      <c r="CN244" s="27">
        <f t="shared" si="394"/>
        <v>15.982856189919197</v>
      </c>
      <c r="CO244" s="27">
        <f t="shared" ca="1" si="450"/>
        <v>-0.19452399365869888</v>
      </c>
      <c r="CP244" s="43">
        <f t="shared" ca="1" si="451"/>
        <v>0</v>
      </c>
      <c r="CQ244" s="25">
        <f t="shared" si="344"/>
        <v>1377.6129020000003</v>
      </c>
      <c r="CR244" s="34">
        <f>IF($B243&gt;=CQ243,MIN(1,1/$CA$15+CR243),0)</f>
        <v>1</v>
      </c>
      <c r="CS244" s="23">
        <f t="shared" si="395"/>
        <v>-0.19428049190685814</v>
      </c>
      <c r="CT244" s="27">
        <f t="shared" si="396"/>
        <v>16.661337019243142</v>
      </c>
      <c r="CU244" s="27">
        <f t="shared" ca="1" si="452"/>
        <v>-0.19452399365869888</v>
      </c>
      <c r="CV244" s="43">
        <f t="shared" ca="1" si="453"/>
        <v>0</v>
      </c>
      <c r="CW244" s="25">
        <f t="shared" si="345"/>
        <v>1503.4153820000001</v>
      </c>
      <c r="CX244" s="34">
        <f t="shared" si="397"/>
        <v>0.75</v>
      </c>
      <c r="CY244" s="23">
        <f t="shared" si="398"/>
        <v>-0.1439663637961594</v>
      </c>
      <c r="CZ244" s="27">
        <f t="shared" si="399"/>
        <v>10.496357838916371</v>
      </c>
      <c r="DA244" s="27">
        <f t="shared" ca="1" si="454"/>
        <v>-0.14422507130907991</v>
      </c>
      <c r="DB244" s="43">
        <f t="shared" ca="1" si="455"/>
        <v>0</v>
      </c>
      <c r="DC244" s="25">
        <f t="shared" si="346"/>
        <v>1503.4153820000001</v>
      </c>
      <c r="DD244" s="34">
        <f t="shared" si="347"/>
        <v>0.83333333333333326</v>
      </c>
      <c r="DE244" s="23">
        <f t="shared" si="400"/>
        <v>-0.15514728115409246</v>
      </c>
      <c r="DF244" s="27">
        <f t="shared" si="401"/>
        <v>12.381844545640774</v>
      </c>
      <c r="DG244" s="27">
        <f t="shared" ca="1" si="419"/>
        <v>-0.1554026096089951</v>
      </c>
      <c r="DH244" s="43">
        <f t="shared" ca="1" si="420"/>
        <v>0</v>
      </c>
      <c r="DI244" s="25">
        <f t="shared" si="348"/>
        <v>1500.3267900000001</v>
      </c>
      <c r="DJ244" s="26">
        <f>IF(DJ243=0,IF($B243&gt;=$DK$14*DI243,1,0),IF($B243&lt;DI243*$DK$16,0,1))</f>
        <v>0</v>
      </c>
      <c r="DK244" s="23">
        <f t="shared" si="402"/>
        <v>6.9760205359368221E-3</v>
      </c>
      <c r="DL244" s="27">
        <f t="shared" si="403"/>
        <v>12.195627397918336</v>
      </c>
      <c r="DM244" s="27">
        <f t="shared" ca="1" si="456"/>
        <v>0</v>
      </c>
      <c r="DN244" s="43">
        <f t="shared" ca="1" si="457"/>
        <v>0</v>
      </c>
      <c r="DO244" s="25">
        <f t="shared" si="349"/>
        <v>1560.2558880000001</v>
      </c>
      <c r="DP244" s="26">
        <f>IF(DP243=0,IF($B243&gt;=$DK$14*DO243,1,0),IF($B243&lt;DO243*$DK$16,0,1))</f>
        <v>1</v>
      </c>
      <c r="DQ244" s="23">
        <f t="shared" si="404"/>
        <v>-0.19428049190685814</v>
      </c>
      <c r="DR244" s="27">
        <f t="shared" si="405"/>
        <v>8.5348869214977832</v>
      </c>
      <c r="DS244" s="27">
        <f t="shared" ca="1" si="458"/>
        <v>-0.19452399365869899</v>
      </c>
      <c r="DT244" s="43">
        <f t="shared" ca="1" si="459"/>
        <v>0</v>
      </c>
      <c r="DU244" s="25">
        <f t="shared" si="350"/>
        <v>1503.4153820000001</v>
      </c>
      <c r="DV244" s="26">
        <f>IF(DV243=0,IF($B243&gt;=$DK$14*DU243,1,0),IF($B243&lt;DU243*$DK$16,0,1))</f>
        <v>1</v>
      </c>
      <c r="DW244" s="23">
        <f t="shared" si="406"/>
        <v>-0.19428049190685814</v>
      </c>
      <c r="DX244" s="27">
        <f t="shared" si="407"/>
        <v>16.833553357548055</v>
      </c>
      <c r="DY244" s="27">
        <f t="shared" ca="1" si="460"/>
        <v>-0.19452399365869877</v>
      </c>
      <c r="DZ244" s="43">
        <f t="shared" ca="1" si="461"/>
        <v>0</v>
      </c>
      <c r="EA244" s="25">
        <f t="shared" si="351"/>
        <v>1377.6129020000003</v>
      </c>
      <c r="EB244" s="26">
        <f>IF(EB243=0,IF($B243&gt;=$DK$14*EA243,1,0),IF($B243&lt;EA243*$DK$16,0,1))</f>
        <v>1</v>
      </c>
      <c r="EC244" s="23">
        <f t="shared" si="408"/>
        <v>-0.19428049190685814</v>
      </c>
      <c r="ED244" s="27">
        <f t="shared" si="409"/>
        <v>17.850229332629073</v>
      </c>
      <c r="EE244" s="27">
        <f t="shared" ca="1" si="462"/>
        <v>-0.19452399365869888</v>
      </c>
      <c r="EF244" s="43">
        <f t="shared" ca="1" si="463"/>
        <v>0</v>
      </c>
      <c r="EG244" s="25">
        <f t="shared" si="352"/>
        <v>1503.4153820000001</v>
      </c>
      <c r="EH244" s="34">
        <f t="shared" si="410"/>
        <v>0.75</v>
      </c>
      <c r="EI244" s="23">
        <f t="shared" si="411"/>
        <v>-0.1439663637961594</v>
      </c>
      <c r="EJ244" s="27">
        <f t="shared" si="412"/>
        <v>13.647732384207712</v>
      </c>
      <c r="EK244" s="27">
        <f t="shared" ca="1" si="464"/>
        <v>-0.1442250713090798</v>
      </c>
      <c r="EL244" s="43">
        <f t="shared" ca="1" si="465"/>
        <v>0</v>
      </c>
      <c r="EM244" s="47"/>
      <c r="EN244" s="47"/>
      <c r="EO244" s="47"/>
      <c r="EP244" s="47"/>
      <c r="EQ244" s="47"/>
      <c r="ER244" s="47"/>
      <c r="ES244" s="47"/>
      <c r="ET244" s="47"/>
      <c r="EU244" s="47"/>
      <c r="EV244" s="47"/>
      <c r="EW244" s="47"/>
      <c r="EX244" s="47"/>
      <c r="EY244" s="47"/>
      <c r="EZ244" s="47"/>
      <c r="FA244" s="25">
        <f t="shared" si="353"/>
        <v>1503.4153820000001</v>
      </c>
      <c r="FB244" s="26">
        <f t="shared" si="413"/>
        <v>1</v>
      </c>
      <c r="FC244" s="23">
        <f t="shared" si="414"/>
        <v>-0.19428049190685814</v>
      </c>
      <c r="FD244" s="27">
        <f t="shared" si="415"/>
        <v>13.998854382868366</v>
      </c>
      <c r="FE244" s="27">
        <f t="shared" ca="1" si="466"/>
        <v>-0.19452399365869877</v>
      </c>
      <c r="FF244" s="43">
        <f t="shared" ca="1" si="467"/>
        <v>0</v>
      </c>
      <c r="FG244" s="25">
        <f t="shared" si="354"/>
        <v>1503.4153820000001</v>
      </c>
      <c r="FH244" s="26">
        <f t="shared" si="416"/>
        <v>1</v>
      </c>
      <c r="FI244" s="23">
        <f t="shared" si="417"/>
        <v>-0.19428049190685814</v>
      </c>
      <c r="FJ244" s="27">
        <f t="shared" si="418"/>
        <v>15.345593077215648</v>
      </c>
      <c r="FK244" s="27">
        <f t="shared" ca="1" si="468"/>
        <v>-0.19452399365869899</v>
      </c>
      <c r="FL244" s="43">
        <f t="shared" ca="1" si="469"/>
        <v>0</v>
      </c>
      <c r="FM244" s="47"/>
      <c r="FN244" s="47"/>
    </row>
    <row r="245" spans="1:170" x14ac:dyDescent="0.2">
      <c r="A245" s="30">
        <v>32111</v>
      </c>
      <c r="B245" s="34">
        <v>1261.4465399999999</v>
      </c>
      <c r="C245" s="23">
        <v>6.9528580837665555E-3</v>
      </c>
      <c r="D245" s="24">
        <f t="shared" si="421"/>
        <v>-5.7851412994850748E-2</v>
      </c>
      <c r="E245" s="25" t="e">
        <f>#N/A</f>
        <v>#N/A</v>
      </c>
      <c r="F245" s="26">
        <v>1</v>
      </c>
      <c r="G245" s="23">
        <f t="shared" si="355"/>
        <v>-5.7851412994850748E-2</v>
      </c>
      <c r="H245" s="27">
        <f t="shared" si="356"/>
        <v>14.337210245942186</v>
      </c>
      <c r="I245" s="27">
        <f t="shared" ca="1" si="422"/>
        <v>-0.24112191875899247</v>
      </c>
      <c r="J245" s="43">
        <f t="shared" ca="1" si="423"/>
        <v>0</v>
      </c>
      <c r="K245" s="25" t="e">
        <f>#N/A</f>
        <v>#N/A</v>
      </c>
      <c r="L245" s="26">
        <v>0</v>
      </c>
      <c r="M245" s="23">
        <f t="shared" si="357"/>
        <v>6.9528580837665555E-3</v>
      </c>
      <c r="N245" s="27">
        <f t="shared" si="358"/>
        <v>4.0217685601958122</v>
      </c>
      <c r="O245" s="27">
        <f t="shared" ca="1" si="424"/>
        <v>0</v>
      </c>
      <c r="P245" s="43">
        <f t="shared" ca="1" si="425"/>
        <v>0</v>
      </c>
      <c r="Q245" s="25">
        <f t="shared" si="331"/>
        <v>1493.4831019999997</v>
      </c>
      <c r="R245" s="26">
        <f t="shared" si="359"/>
        <v>0</v>
      </c>
      <c r="S245" s="23">
        <f t="shared" si="360"/>
        <v>6.9528580837665555E-3</v>
      </c>
      <c r="T245" s="27">
        <f t="shared" si="361"/>
        <v>17.88411666639049</v>
      </c>
      <c r="U245" s="27">
        <f t="shared" ca="1" si="426"/>
        <v>-0.18892363329672879</v>
      </c>
      <c r="V245" s="43">
        <f t="shared" ca="1" si="427"/>
        <v>0</v>
      </c>
      <c r="W245" s="25">
        <f t="shared" si="332"/>
        <v>1300.1752849999998</v>
      </c>
      <c r="X245" s="26">
        <f t="shared" si="362"/>
        <v>0</v>
      </c>
      <c r="Y245" s="23">
        <f t="shared" si="363"/>
        <v>6.9528580837665555E-3</v>
      </c>
      <c r="Z245" s="27">
        <f t="shared" si="364"/>
        <v>10.172044732735731</v>
      </c>
      <c r="AA245" s="27">
        <f t="shared" ca="1" si="428"/>
        <v>0</v>
      </c>
      <c r="AB245" s="43">
        <f t="shared" ca="1" si="429"/>
        <v>0</v>
      </c>
      <c r="AC245" s="25">
        <f t="shared" si="333"/>
        <v>1503.7114239999999</v>
      </c>
      <c r="AD245" s="26">
        <f t="shared" si="365"/>
        <v>0</v>
      </c>
      <c r="AE245" s="23">
        <f t="shared" si="366"/>
        <v>6.9528580837665555E-3</v>
      </c>
      <c r="AF245" s="27">
        <f t="shared" si="367"/>
        <v>7.7185013583344615</v>
      </c>
      <c r="AG245" s="27">
        <f t="shared" ca="1" si="430"/>
        <v>-0.18892363329672868</v>
      </c>
      <c r="AH245" s="43">
        <f t="shared" ca="1" si="431"/>
        <v>0</v>
      </c>
      <c r="AI245" s="25">
        <f t="shared" si="334"/>
        <v>1493.4831019999997</v>
      </c>
      <c r="AJ245" s="26">
        <f t="shared" si="368"/>
        <v>0</v>
      </c>
      <c r="AK245" s="23">
        <f t="shared" si="369"/>
        <v>6.9528580837665555E-3</v>
      </c>
      <c r="AL245" s="27">
        <f t="shared" si="370"/>
        <v>17.88411666639049</v>
      </c>
      <c r="AM245" s="27">
        <f t="shared" ca="1" si="432"/>
        <v>-0.18892363329672879</v>
      </c>
      <c r="AN245" s="43">
        <f t="shared" ca="1" si="433"/>
        <v>0</v>
      </c>
      <c r="AO245" s="25">
        <f t="shared" si="335"/>
        <v>1493.4831019999997</v>
      </c>
      <c r="AP245" s="34">
        <f t="shared" si="371"/>
        <v>0</v>
      </c>
      <c r="AQ245" s="23">
        <f t="shared" si="372"/>
        <v>6.9528580837665555E-3</v>
      </c>
      <c r="AR245" s="27">
        <f t="shared" si="373"/>
        <v>11.489027591282838</v>
      </c>
      <c r="AS245" s="27">
        <f t="shared" ca="1" si="434"/>
        <v>-0.1213921084720857</v>
      </c>
      <c r="AT245" s="43">
        <f t="shared" ca="1" si="435"/>
        <v>0</v>
      </c>
      <c r="AU245" s="25">
        <f t="shared" si="336"/>
        <v>1503.7114239999999</v>
      </c>
      <c r="AV245" s="26">
        <f t="shared" si="374"/>
        <v>0</v>
      </c>
      <c r="AW245" s="23">
        <f t="shared" si="375"/>
        <v>6.9528580837665555E-3</v>
      </c>
      <c r="AX245" s="27">
        <f t="shared" si="376"/>
        <v>8.7472149156588124</v>
      </c>
      <c r="AY245" s="27">
        <f t="shared" ca="1" si="436"/>
        <v>-0.18892363329672868</v>
      </c>
      <c r="AZ245" s="43">
        <f t="shared" ca="1" si="437"/>
        <v>0</v>
      </c>
      <c r="BA245" s="25">
        <f t="shared" si="337"/>
        <v>1503.7114239999999</v>
      </c>
      <c r="BB245" s="26">
        <f t="shared" si="377"/>
        <v>0</v>
      </c>
      <c r="BC245" s="23">
        <f t="shared" si="378"/>
        <v>6.9528580837665555E-3</v>
      </c>
      <c r="BD245" s="27">
        <f t="shared" si="379"/>
        <v>17.550335025954272</v>
      </c>
      <c r="BE245" s="27">
        <f t="shared" ca="1" si="438"/>
        <v>-0.18892363329672879</v>
      </c>
      <c r="BF245" s="43">
        <f t="shared" ca="1" si="439"/>
        <v>0</v>
      </c>
      <c r="BG245" s="25">
        <f t="shared" si="338"/>
        <v>1493.4831019999997</v>
      </c>
      <c r="BH245" s="26">
        <f t="shared" si="380"/>
        <v>1</v>
      </c>
      <c r="BI245" s="23">
        <f t="shared" si="381"/>
        <v>-5.7851412994850748E-2</v>
      </c>
      <c r="BJ245" s="27">
        <f t="shared" si="382"/>
        <v>18.332063056128131</v>
      </c>
      <c r="BK245" s="27">
        <f t="shared" ca="1" si="440"/>
        <v>-0.24112191875899247</v>
      </c>
      <c r="BL245" s="43">
        <f t="shared" ca="1" si="441"/>
        <v>0</v>
      </c>
      <c r="BM245" s="25">
        <f t="shared" si="339"/>
        <v>1510.4543299999998</v>
      </c>
      <c r="BN245" s="26">
        <f t="shared" si="383"/>
        <v>1</v>
      </c>
      <c r="BO245" s="23">
        <f t="shared" si="384"/>
        <v>-5.7851412994850748E-2</v>
      </c>
      <c r="BP245" s="27">
        <f t="shared" si="385"/>
        <v>18.172503427322731</v>
      </c>
      <c r="BQ245" s="27">
        <f t="shared" ca="1" si="442"/>
        <v>-0.24112191875899236</v>
      </c>
      <c r="BR245" s="43">
        <f t="shared" ca="1" si="443"/>
        <v>0</v>
      </c>
      <c r="BS245" s="25">
        <f t="shared" si="340"/>
        <v>1493.4831019999997</v>
      </c>
      <c r="BT245" s="34">
        <f t="shared" si="386"/>
        <v>0.5</v>
      </c>
      <c r="BU245" s="23">
        <f t="shared" si="387"/>
        <v>-2.5449277455542096E-2</v>
      </c>
      <c r="BV245" s="27">
        <f t="shared" si="388"/>
        <v>15.202748460651902</v>
      </c>
      <c r="BW245" s="27">
        <f t="shared" ca="1" si="444"/>
        <v>-0.21502277602786068</v>
      </c>
      <c r="BX245" s="43">
        <f t="shared" ca="1" si="445"/>
        <v>0</v>
      </c>
      <c r="BY245" s="25">
        <f t="shared" si="341"/>
        <v>1300.1752849999998</v>
      </c>
      <c r="BZ245" s="50">
        <f>IF($B244&gt;=BY244,MIN(1,1/$CA$15+BZ244),0)</f>
        <v>0</v>
      </c>
      <c r="CA245" s="23">
        <f t="shared" si="389"/>
        <v>6.9528580837665555E-3</v>
      </c>
      <c r="CB245" s="27">
        <f t="shared" si="390"/>
        <v>6.0906832709972756</v>
      </c>
      <c r="CC245" s="27">
        <f t="shared" ca="1" si="446"/>
        <v>0</v>
      </c>
      <c r="CD245" s="43">
        <f t="shared" ca="1" si="447"/>
        <v>0</v>
      </c>
      <c r="CE245" s="25">
        <f t="shared" si="342"/>
        <v>1503.7114239999999</v>
      </c>
      <c r="CF245" s="34">
        <f>IF($B244&gt;=CE244,MIN(1,1/$CA$15+CF244),0)</f>
        <v>0</v>
      </c>
      <c r="CG245" s="23">
        <f t="shared" si="391"/>
        <v>6.9528580837665555E-3</v>
      </c>
      <c r="CH245" s="27">
        <f t="shared" si="392"/>
        <v>6.7053249316897237</v>
      </c>
      <c r="CI245" s="27">
        <f t="shared" ca="1" si="448"/>
        <v>-0.18892363329672879</v>
      </c>
      <c r="CJ245" s="43">
        <f t="shared" ca="1" si="449"/>
        <v>0</v>
      </c>
      <c r="CK245" s="25">
        <f t="shared" si="343"/>
        <v>1493.4831019999997</v>
      </c>
      <c r="CL245" s="34">
        <f>IF($B244&gt;=CK244,MIN(1,1/$CA$15+CL244),0)</f>
        <v>0</v>
      </c>
      <c r="CM245" s="23">
        <f t="shared" si="393"/>
        <v>6.9528580837665555E-3</v>
      </c>
      <c r="CN245" s="27">
        <f t="shared" si="394"/>
        <v>16.093982720780954</v>
      </c>
      <c r="CO245" s="27">
        <f t="shared" ca="1" si="450"/>
        <v>-0.18892363329672879</v>
      </c>
      <c r="CP245" s="43">
        <f t="shared" ca="1" si="451"/>
        <v>0</v>
      </c>
      <c r="CQ245" s="25">
        <f t="shared" si="344"/>
        <v>1387.2005950000002</v>
      </c>
      <c r="CR245" s="34">
        <f>IF($B244&gt;=CQ244,MIN(1,1/$CA$15+CR244),0)</f>
        <v>0</v>
      </c>
      <c r="CS245" s="23">
        <f t="shared" si="395"/>
        <v>6.9528580837665555E-3</v>
      </c>
      <c r="CT245" s="27">
        <f t="shared" si="396"/>
        <v>16.777180931023747</v>
      </c>
      <c r="CU245" s="27">
        <f t="shared" ca="1" si="452"/>
        <v>-0.18892363329672879</v>
      </c>
      <c r="CV245" s="43">
        <f t="shared" ca="1" si="453"/>
        <v>0</v>
      </c>
      <c r="CW245" s="25">
        <f t="shared" si="345"/>
        <v>1493.4831019999997</v>
      </c>
      <c r="CX245" s="34">
        <f t="shared" si="397"/>
        <v>0</v>
      </c>
      <c r="CY245" s="23">
        <f t="shared" si="398"/>
        <v>6.9528580837665555E-3</v>
      </c>
      <c r="CZ245" s="27">
        <f t="shared" si="399"/>
        <v>10.569337525366787</v>
      </c>
      <c r="DA245" s="27">
        <f t="shared" ca="1" si="454"/>
        <v>-0.13827498967824647</v>
      </c>
      <c r="DB245" s="43">
        <f t="shared" ca="1" si="455"/>
        <v>0</v>
      </c>
      <c r="DC245" s="25">
        <f t="shared" si="346"/>
        <v>1493.4831019999997</v>
      </c>
      <c r="DD245" s="34">
        <f t="shared" si="347"/>
        <v>0.25</v>
      </c>
      <c r="DE245" s="23">
        <f t="shared" si="400"/>
        <v>-3.8478537626696618E-3</v>
      </c>
      <c r="DF245" s="27">
        <f t="shared" si="401"/>
        <v>12.334201018517041</v>
      </c>
      <c r="DG245" s="27">
        <f t="shared" ca="1" si="419"/>
        <v>-0.15865249685555205</v>
      </c>
      <c r="DH245" s="43">
        <f t="shared" ca="1" si="420"/>
        <v>0</v>
      </c>
      <c r="DI245" s="25">
        <f t="shared" si="348"/>
        <v>1300.1752849999998</v>
      </c>
      <c r="DJ245" s="26">
        <f>IF(DJ244=0,IF($B244&gt;=$DK$14*DI244,1,0),IF($B244&lt;DI244*$DK$16,0,1))</f>
        <v>0</v>
      </c>
      <c r="DK245" s="23">
        <f t="shared" si="402"/>
        <v>6.9528580837665555E-3</v>
      </c>
      <c r="DL245" s="27">
        <f t="shared" si="403"/>
        <v>12.280421864458559</v>
      </c>
      <c r="DM245" s="27">
        <f t="shared" ca="1" si="456"/>
        <v>0</v>
      </c>
      <c r="DN245" s="43">
        <f t="shared" ca="1" si="457"/>
        <v>0</v>
      </c>
      <c r="DO245" s="25">
        <f t="shared" si="349"/>
        <v>1503.7114239999999</v>
      </c>
      <c r="DP245" s="26">
        <f>IF(DP244=0,IF($B244&gt;=$DK$14*DO244,1,0),IF($B244&lt;DO244*$DK$16,0,1))</f>
        <v>0</v>
      </c>
      <c r="DQ245" s="23">
        <f t="shared" si="404"/>
        <v>6.9528580837665555E-3</v>
      </c>
      <c r="DR245" s="27">
        <f t="shared" si="405"/>
        <v>8.5942287790239522</v>
      </c>
      <c r="DS245" s="27">
        <f t="shared" ca="1" si="458"/>
        <v>-0.1889236332967289</v>
      </c>
      <c r="DT245" s="43">
        <f t="shared" ca="1" si="459"/>
        <v>0</v>
      </c>
      <c r="DU245" s="25">
        <f t="shared" si="350"/>
        <v>1493.4831019999997</v>
      </c>
      <c r="DV245" s="26">
        <f>IF(DV244=0,IF($B244&gt;=$DK$14*DU244,1,0),IF($B244&lt;DU244*$DK$16,0,1))</f>
        <v>0</v>
      </c>
      <c r="DW245" s="23">
        <f t="shared" si="406"/>
        <v>6.9528580837665555E-3</v>
      </c>
      <c r="DX245" s="27">
        <f t="shared" si="407"/>
        <v>16.950594665088598</v>
      </c>
      <c r="DY245" s="27">
        <f t="shared" ca="1" si="460"/>
        <v>-0.18892363329672879</v>
      </c>
      <c r="DZ245" s="43">
        <f t="shared" ca="1" si="461"/>
        <v>0</v>
      </c>
      <c r="EA245" s="25">
        <f t="shared" si="351"/>
        <v>1387.2005950000002</v>
      </c>
      <c r="EB245" s="26">
        <f>IF(EB244=0,IF($B244&gt;=$DK$14*EA244,1,0),IF($B244&lt;EA244*$DK$16,0,1))</f>
        <v>0</v>
      </c>
      <c r="EC245" s="23">
        <f t="shared" si="408"/>
        <v>6.9528580837665555E-3</v>
      </c>
      <c r="ED245" s="27">
        <f t="shared" si="409"/>
        <v>17.974339443941531</v>
      </c>
      <c r="EE245" s="27">
        <f t="shared" ca="1" si="462"/>
        <v>-0.18892363329672868</v>
      </c>
      <c r="EF245" s="43">
        <f t="shared" ca="1" si="463"/>
        <v>0</v>
      </c>
      <c r="EG245" s="25">
        <f t="shared" si="352"/>
        <v>1493.4831019999997</v>
      </c>
      <c r="EH245" s="34">
        <f t="shared" si="410"/>
        <v>0</v>
      </c>
      <c r="EI245" s="23">
        <f t="shared" si="411"/>
        <v>6.9528580837665555E-3</v>
      </c>
      <c r="EJ245" s="27">
        <f t="shared" si="412"/>
        <v>13.742623130640334</v>
      </c>
      <c r="EK245" s="27">
        <f t="shared" ca="1" si="464"/>
        <v>-0.13827498967824636</v>
      </c>
      <c r="EL245" s="43">
        <f t="shared" ca="1" si="465"/>
        <v>0</v>
      </c>
      <c r="EM245" s="47"/>
      <c r="EN245" s="47"/>
      <c r="EO245" s="47"/>
      <c r="EP245" s="47"/>
      <c r="EQ245" s="47"/>
      <c r="ER245" s="47"/>
      <c r="ES245" s="47"/>
      <c r="ET245" s="47"/>
      <c r="EU245" s="47"/>
      <c r="EV245" s="47"/>
      <c r="EW245" s="47"/>
      <c r="EX245" s="47"/>
      <c r="EY245" s="47"/>
      <c r="EZ245" s="47"/>
      <c r="FA245" s="25">
        <f t="shared" si="353"/>
        <v>1493.4831019999997</v>
      </c>
      <c r="FB245" s="26">
        <f t="shared" si="413"/>
        <v>0</v>
      </c>
      <c r="FC245" s="23">
        <f t="shared" si="414"/>
        <v>5.7851412994850748E-2</v>
      </c>
      <c r="FD245" s="27">
        <f t="shared" si="415"/>
        <v>14.80870788922646</v>
      </c>
      <c r="FE245" s="27">
        <f t="shared" ca="1" si="466"/>
        <v>-0.14792606855840518</v>
      </c>
      <c r="FF245" s="43">
        <f t="shared" ca="1" si="467"/>
        <v>0</v>
      </c>
      <c r="FG245" s="25">
        <f t="shared" si="354"/>
        <v>1493.4831019999997</v>
      </c>
      <c r="FH245" s="26">
        <f t="shared" si="416"/>
        <v>0</v>
      </c>
      <c r="FI245" s="23">
        <f t="shared" si="417"/>
        <v>6.9528580837665555E-3</v>
      </c>
      <c r="FJ245" s="27">
        <f t="shared" si="418"/>
        <v>15.452288808092758</v>
      </c>
      <c r="FK245" s="27">
        <f t="shared" ca="1" si="468"/>
        <v>-0.1889236332967289</v>
      </c>
      <c r="FL245" s="43">
        <f t="shared" ca="1" si="469"/>
        <v>0</v>
      </c>
      <c r="FM245" s="47"/>
      <c r="FN245" s="47"/>
    </row>
    <row r="246" spans="1:170" x14ac:dyDescent="0.2">
      <c r="A246" s="30">
        <v>32142</v>
      </c>
      <c r="B246" s="34">
        <v>1304.29171</v>
      </c>
      <c r="C246" s="23">
        <v>7.2304214879184148E-3</v>
      </c>
      <c r="D246" s="24">
        <f t="shared" si="421"/>
        <v>3.3965109611383104E-2</v>
      </c>
      <c r="E246" s="25" t="e">
        <f>#N/A</f>
        <v>#N/A</v>
      </c>
      <c r="F246" s="26">
        <v>1</v>
      </c>
      <c r="G246" s="23">
        <f t="shared" si="355"/>
        <v>3.3965109611383104E-2</v>
      </c>
      <c r="H246" s="27">
        <f t="shared" si="356"/>
        <v>14.824175163467057</v>
      </c>
      <c r="I246" s="27">
        <f t="shared" ca="1" si="422"/>
        <v>-0.21534654154796551</v>
      </c>
      <c r="J246" s="43">
        <f t="shared" ca="1" si="423"/>
        <v>0</v>
      </c>
      <c r="K246" s="25" t="e">
        <f>#N/A</f>
        <v>#N/A</v>
      </c>
      <c r="L246" s="26">
        <v>0</v>
      </c>
      <c r="M246" s="23">
        <f t="shared" si="357"/>
        <v>7.2304214879184148E-3</v>
      </c>
      <c r="N246" s="27">
        <f t="shared" si="358"/>
        <v>4.0508476420128865</v>
      </c>
      <c r="O246" s="27">
        <f t="shared" ca="1" si="424"/>
        <v>0</v>
      </c>
      <c r="P246" s="43">
        <f t="shared" ca="1" si="425"/>
        <v>0</v>
      </c>
      <c r="Q246" s="25">
        <f t="shared" si="331"/>
        <v>1484.4018549999998</v>
      </c>
      <c r="R246" s="26">
        <f t="shared" si="359"/>
        <v>0</v>
      </c>
      <c r="S246" s="23">
        <f t="shared" si="360"/>
        <v>7.2304214879184148E-3</v>
      </c>
      <c r="T246" s="27">
        <f t="shared" si="361"/>
        <v>18.013426367827599</v>
      </c>
      <c r="U246" s="27">
        <f t="shared" ca="1" si="426"/>
        <v>-0.18305920930657471</v>
      </c>
      <c r="V246" s="43">
        <f t="shared" ca="1" si="427"/>
        <v>0</v>
      </c>
      <c r="W246" s="25">
        <f t="shared" si="332"/>
        <v>1282.8691249999999</v>
      </c>
      <c r="X246" s="26">
        <f t="shared" si="362"/>
        <v>0</v>
      </c>
      <c r="Y246" s="23">
        <f t="shared" si="363"/>
        <v>7.2304214879184148E-3</v>
      </c>
      <c r="Z246" s="27">
        <f t="shared" si="364"/>
        <v>10.245592903547371</v>
      </c>
      <c r="AA246" s="27">
        <f t="shared" ca="1" si="428"/>
        <v>0</v>
      </c>
      <c r="AB246" s="43">
        <f t="shared" ca="1" si="429"/>
        <v>0</v>
      </c>
      <c r="AC246" s="25">
        <f t="shared" si="333"/>
        <v>1445.728748</v>
      </c>
      <c r="AD246" s="26">
        <f t="shared" si="365"/>
        <v>0</v>
      </c>
      <c r="AE246" s="23">
        <f t="shared" si="366"/>
        <v>7.2304214879184148E-3</v>
      </c>
      <c r="AF246" s="27">
        <f t="shared" si="367"/>
        <v>7.7743093764102902</v>
      </c>
      <c r="AG246" s="27">
        <f t="shared" ca="1" si="430"/>
        <v>-0.18305920930657449</v>
      </c>
      <c r="AH246" s="43">
        <f t="shared" ca="1" si="431"/>
        <v>0</v>
      </c>
      <c r="AI246" s="25">
        <f t="shared" si="334"/>
        <v>1484.4018549999998</v>
      </c>
      <c r="AJ246" s="26">
        <f t="shared" si="368"/>
        <v>0</v>
      </c>
      <c r="AK246" s="23">
        <f t="shared" si="369"/>
        <v>7.2304214879184148E-3</v>
      </c>
      <c r="AL246" s="27">
        <f t="shared" si="370"/>
        <v>18.013426367827599</v>
      </c>
      <c r="AM246" s="27">
        <f t="shared" ca="1" si="432"/>
        <v>-0.18305920930657471</v>
      </c>
      <c r="AN246" s="43">
        <f t="shared" ca="1" si="433"/>
        <v>0</v>
      </c>
      <c r="AO246" s="25">
        <f t="shared" si="335"/>
        <v>1484.4018549999998</v>
      </c>
      <c r="AP246" s="34">
        <f t="shared" si="371"/>
        <v>0</v>
      </c>
      <c r="AQ246" s="23">
        <f t="shared" si="372"/>
        <v>7.2304214879184148E-3</v>
      </c>
      <c r="AR246" s="27">
        <f t="shared" si="373"/>
        <v>11.572098103254136</v>
      </c>
      <c r="AS246" s="27">
        <f t="shared" ca="1" si="434"/>
        <v>-0.11503940309372762</v>
      </c>
      <c r="AT246" s="43">
        <f t="shared" ca="1" si="435"/>
        <v>0</v>
      </c>
      <c r="AU246" s="25">
        <f t="shared" si="336"/>
        <v>1445.728748</v>
      </c>
      <c r="AV246" s="26">
        <f t="shared" si="374"/>
        <v>0</v>
      </c>
      <c r="AW246" s="23">
        <f t="shared" si="375"/>
        <v>7.2304214879184148E-3</v>
      </c>
      <c r="AX246" s="27">
        <f t="shared" si="376"/>
        <v>8.8104609663444329</v>
      </c>
      <c r="AY246" s="27">
        <f t="shared" ca="1" si="436"/>
        <v>-0.18305920930657449</v>
      </c>
      <c r="AZ246" s="43">
        <f t="shared" ca="1" si="437"/>
        <v>0</v>
      </c>
      <c r="BA246" s="25">
        <f t="shared" si="337"/>
        <v>1445.728748</v>
      </c>
      <c r="BB246" s="26">
        <f t="shared" si="377"/>
        <v>0</v>
      </c>
      <c r="BC246" s="23">
        <f t="shared" si="378"/>
        <v>7.2304214879184148E-3</v>
      </c>
      <c r="BD246" s="27">
        <f t="shared" si="379"/>
        <v>17.677231345446099</v>
      </c>
      <c r="BE246" s="27">
        <f t="shared" ca="1" si="438"/>
        <v>-0.1830592093065746</v>
      </c>
      <c r="BF246" s="43">
        <f t="shared" ca="1" si="439"/>
        <v>0</v>
      </c>
      <c r="BG246" s="25">
        <f t="shared" si="338"/>
        <v>1484.4018549999998</v>
      </c>
      <c r="BH246" s="26">
        <f t="shared" si="380"/>
        <v>0</v>
      </c>
      <c r="BI246" s="23">
        <f t="shared" si="381"/>
        <v>7.2304214879184148E-3</v>
      </c>
      <c r="BJ246" s="27">
        <f t="shared" si="382"/>
        <v>18.464611598767036</v>
      </c>
      <c r="BK246" s="27">
        <f t="shared" ca="1" si="440"/>
        <v>-0.23563491037367723</v>
      </c>
      <c r="BL246" s="43">
        <f t="shared" ca="1" si="441"/>
        <v>0</v>
      </c>
      <c r="BM246" s="25">
        <f t="shared" si="339"/>
        <v>1470.4748049999998</v>
      </c>
      <c r="BN246" s="26">
        <f t="shared" si="383"/>
        <v>1</v>
      </c>
      <c r="BO246" s="23">
        <f t="shared" si="384"/>
        <v>3.3965109611383104E-2</v>
      </c>
      <c r="BP246" s="27">
        <f t="shared" si="385"/>
        <v>18.789734498144984</v>
      </c>
      <c r="BQ246" s="27">
        <f t="shared" ca="1" si="442"/>
        <v>-0.2153465415479654</v>
      </c>
      <c r="BR246" s="43">
        <f t="shared" ca="1" si="443"/>
        <v>0</v>
      </c>
      <c r="BS246" s="25">
        <f t="shared" si="340"/>
        <v>1484.4018549999998</v>
      </c>
      <c r="BT246" s="34">
        <f t="shared" si="386"/>
        <v>0.25</v>
      </c>
      <c r="BU246" s="23">
        <f t="shared" si="387"/>
        <v>1.3914093518784587E-2</v>
      </c>
      <c r="BV246" s="27">
        <f t="shared" si="388"/>
        <v>15.414280924475969</v>
      </c>
      <c r="BW246" s="27">
        <f t="shared" ca="1" si="444"/>
        <v>-0.20410052952339652</v>
      </c>
      <c r="BX246" s="43">
        <f t="shared" ca="1" si="445"/>
        <v>0</v>
      </c>
      <c r="BY246" s="25">
        <f t="shared" si="341"/>
        <v>1282.8691249999999</v>
      </c>
      <c r="BZ246" s="50">
        <f>IF($B245&gt;=BY245,MIN(1,1/$CA$15+BZ245),0)</f>
        <v>0</v>
      </c>
      <c r="CA246" s="23">
        <f t="shared" si="389"/>
        <v>7.2304214879184148E-3</v>
      </c>
      <c r="CB246" s="27">
        <f t="shared" si="390"/>
        <v>6.1347214781959991</v>
      </c>
      <c r="CC246" s="27">
        <f t="shared" ca="1" si="446"/>
        <v>0</v>
      </c>
      <c r="CD246" s="43">
        <f t="shared" ca="1" si="447"/>
        <v>0</v>
      </c>
      <c r="CE246" s="25">
        <f t="shared" si="342"/>
        <v>1445.728748</v>
      </c>
      <c r="CF246" s="34">
        <f>IF($B245&gt;=CE245,MIN(1,1/$CA$15+CF245),0)</f>
        <v>0</v>
      </c>
      <c r="CG246" s="23">
        <f t="shared" si="391"/>
        <v>7.2304214879184148E-3</v>
      </c>
      <c r="CH246" s="27">
        <f t="shared" si="392"/>
        <v>6.7538072571592878</v>
      </c>
      <c r="CI246" s="27">
        <f t="shared" ca="1" si="448"/>
        <v>-0.18305920930657471</v>
      </c>
      <c r="CJ246" s="43">
        <f t="shared" ca="1" si="449"/>
        <v>0</v>
      </c>
      <c r="CK246" s="25">
        <f t="shared" si="343"/>
        <v>1484.4018549999998</v>
      </c>
      <c r="CL246" s="34">
        <f>IF($B245&gt;=CK245,MIN(1,1/$CA$15+CL245),0)</f>
        <v>0</v>
      </c>
      <c r="CM246" s="23">
        <f t="shared" si="393"/>
        <v>7.2304214879184148E-3</v>
      </c>
      <c r="CN246" s="27">
        <f t="shared" si="394"/>
        <v>16.210348999271474</v>
      </c>
      <c r="CO246" s="27">
        <f t="shared" ca="1" si="450"/>
        <v>-0.18305920930657482</v>
      </c>
      <c r="CP246" s="43">
        <f t="shared" ca="1" si="451"/>
        <v>0</v>
      </c>
      <c r="CQ246" s="25">
        <f t="shared" si="344"/>
        <v>1399.8465655000002</v>
      </c>
      <c r="CR246" s="34">
        <f>IF($B245&gt;=CQ245,MIN(1,1/$CA$15+CR245),0)</f>
        <v>0</v>
      </c>
      <c r="CS246" s="23">
        <f t="shared" si="395"/>
        <v>7.2304214879184148E-3</v>
      </c>
      <c r="CT246" s="27">
        <f t="shared" si="396"/>
        <v>16.898487020534116</v>
      </c>
      <c r="CU246" s="27">
        <f t="shared" ca="1" si="452"/>
        <v>-0.1830592093065746</v>
      </c>
      <c r="CV246" s="43">
        <f t="shared" ca="1" si="453"/>
        <v>0</v>
      </c>
      <c r="CW246" s="25">
        <f t="shared" si="345"/>
        <v>1484.4018549999998</v>
      </c>
      <c r="CX246" s="34">
        <f t="shared" si="397"/>
        <v>0</v>
      </c>
      <c r="CY246" s="23">
        <f t="shared" si="398"/>
        <v>7.2304214879184148E-3</v>
      </c>
      <c r="CZ246" s="27">
        <f t="shared" si="399"/>
        <v>10.645758290523261</v>
      </c>
      <c r="DA246" s="27">
        <f t="shared" ca="1" si="454"/>
        <v>-0.13204435464693931</v>
      </c>
      <c r="DB246" s="43">
        <f t="shared" ca="1" si="455"/>
        <v>0</v>
      </c>
      <c r="DC246" s="25">
        <f t="shared" si="346"/>
        <v>1484.4018549999998</v>
      </c>
      <c r="DD246" s="34">
        <f t="shared" si="347"/>
        <v>0.125</v>
      </c>
      <c r="DE246" s="23">
        <f t="shared" si="400"/>
        <v>9.4583121648738055E-3</v>
      </c>
      <c r="DF246" s="27">
        <f t="shared" si="401"/>
        <v>12.45086174205448</v>
      </c>
      <c r="DG246" s="27">
        <f t="shared" ca="1" si="419"/>
        <v>-0.15069476953167471</v>
      </c>
      <c r="DH246" s="43">
        <f t="shared" ca="1" si="420"/>
        <v>0</v>
      </c>
      <c r="DI246" s="25">
        <f t="shared" si="348"/>
        <v>1282.8691249999999</v>
      </c>
      <c r="DJ246" s="26">
        <f>IF(DJ245=0,IF($B245&gt;=$DK$14*DI245,1,0),IF($B245&lt;DI245*$DK$16,0,1))</f>
        <v>0</v>
      </c>
      <c r="DK246" s="23">
        <f t="shared" si="402"/>
        <v>7.2304214879184148E-3</v>
      </c>
      <c r="DL246" s="27">
        <f t="shared" si="403"/>
        <v>12.369214490588043</v>
      </c>
      <c r="DM246" s="27">
        <f t="shared" ca="1" si="456"/>
        <v>0</v>
      </c>
      <c r="DN246" s="43">
        <f t="shared" ca="1" si="457"/>
        <v>0</v>
      </c>
      <c r="DO246" s="25">
        <f t="shared" si="349"/>
        <v>1445.728748</v>
      </c>
      <c r="DP246" s="26">
        <f>IF(DP245=0,IF($B245&gt;=$DK$14*DO245,1,0),IF($B245&lt;DO245*$DK$16,0,1))</f>
        <v>0</v>
      </c>
      <c r="DQ246" s="23">
        <f t="shared" si="404"/>
        <v>7.2304214879184148E-3</v>
      </c>
      <c r="DR246" s="27">
        <f t="shared" si="405"/>
        <v>8.656368675459893</v>
      </c>
      <c r="DS246" s="27">
        <f t="shared" ca="1" si="458"/>
        <v>-0.18305920930657482</v>
      </c>
      <c r="DT246" s="43">
        <f t="shared" ca="1" si="459"/>
        <v>0</v>
      </c>
      <c r="DU246" s="25">
        <f t="shared" si="350"/>
        <v>1484.4018549999998</v>
      </c>
      <c r="DV246" s="26">
        <f>IF(DV245=0,IF($B245&gt;=$DK$14*DU245,1,0),IF($B245&lt;DU245*$DK$16,0,1))</f>
        <v>0</v>
      </c>
      <c r="DW246" s="23">
        <f t="shared" si="406"/>
        <v>7.2304214879184148E-3</v>
      </c>
      <c r="DX246" s="27">
        <f t="shared" si="407"/>
        <v>17.073154608988052</v>
      </c>
      <c r="DY246" s="27">
        <f t="shared" ca="1" si="460"/>
        <v>-0.18305920930657449</v>
      </c>
      <c r="DZ246" s="43">
        <f t="shared" ca="1" si="461"/>
        <v>0</v>
      </c>
      <c r="EA246" s="25">
        <f t="shared" si="351"/>
        <v>1399.8465655000002</v>
      </c>
      <c r="EB246" s="26">
        <f>IF(EB245=0,IF($B245&gt;=$DK$14*EA245,1,0),IF($B245&lt;EA245*$DK$16,0,1))</f>
        <v>0</v>
      </c>
      <c r="EC246" s="23">
        <f t="shared" si="408"/>
        <v>7.2304214879184148E-3</v>
      </c>
      <c r="ED246" s="27">
        <f t="shared" si="409"/>
        <v>18.104301494088144</v>
      </c>
      <c r="EE246" s="27">
        <f t="shared" ca="1" si="462"/>
        <v>-0.1830592093065746</v>
      </c>
      <c r="EF246" s="43">
        <f t="shared" ca="1" si="463"/>
        <v>0</v>
      </c>
      <c r="EG246" s="25">
        <f t="shared" si="352"/>
        <v>1484.4018549999998</v>
      </c>
      <c r="EH246" s="34">
        <f t="shared" si="410"/>
        <v>0</v>
      </c>
      <c r="EI246" s="23">
        <f t="shared" si="411"/>
        <v>7.2304214879184148E-3</v>
      </c>
      <c r="EJ246" s="27">
        <f t="shared" si="412"/>
        <v>13.841988088224481</v>
      </c>
      <c r="EK246" s="27">
        <f t="shared" ca="1" si="464"/>
        <v>-0.1320443546469392</v>
      </c>
      <c r="EL246" s="43">
        <f t="shared" ca="1" si="465"/>
        <v>0</v>
      </c>
      <c r="EM246" s="47"/>
      <c r="EN246" s="47"/>
      <c r="EO246" s="47"/>
      <c r="EP246" s="47"/>
      <c r="EQ246" s="47"/>
      <c r="ER246" s="47"/>
      <c r="ES246" s="47"/>
      <c r="ET246" s="47"/>
      <c r="EU246" s="47"/>
      <c r="EV246" s="47"/>
      <c r="EW246" s="47"/>
      <c r="EX246" s="47"/>
      <c r="EY246" s="47"/>
      <c r="EZ246" s="47"/>
      <c r="FA246" s="25">
        <f t="shared" si="353"/>
        <v>1484.4018549999998</v>
      </c>
      <c r="FB246" s="26">
        <f t="shared" si="413"/>
        <v>0</v>
      </c>
      <c r="FC246" s="23">
        <f t="shared" si="414"/>
        <v>-3.3965109611383104E-2</v>
      </c>
      <c r="FD246" s="27">
        <f t="shared" si="415"/>
        <v>14.305728502565929</v>
      </c>
      <c r="FE246" s="27">
        <f t="shared" ca="1" si="466"/>
        <v>-0.17686685303682115</v>
      </c>
      <c r="FF246" s="43">
        <f t="shared" ca="1" si="467"/>
        <v>0</v>
      </c>
      <c r="FG246" s="25">
        <f t="shared" si="354"/>
        <v>1484.4018549999998</v>
      </c>
      <c r="FH246" s="26">
        <f t="shared" si="416"/>
        <v>0</v>
      </c>
      <c r="FI246" s="23">
        <f t="shared" si="417"/>
        <v>7.2304214879184148E-3</v>
      </c>
      <c r="FJ246" s="27">
        <f t="shared" si="418"/>
        <v>15.564015369128313</v>
      </c>
      <c r="FK246" s="27">
        <f t="shared" ca="1" si="468"/>
        <v>-0.18305920930657471</v>
      </c>
      <c r="FL246" s="43">
        <f t="shared" ca="1" si="469"/>
        <v>0</v>
      </c>
      <c r="FM246" s="47"/>
      <c r="FN246" s="47"/>
    </row>
    <row r="247" spans="1:170" x14ac:dyDescent="0.2">
      <c r="A247" s="30">
        <v>32173</v>
      </c>
      <c r="B247" s="34">
        <v>1378.2901400000001</v>
      </c>
      <c r="C247" s="23">
        <v>7.5148209323356863E-3</v>
      </c>
      <c r="D247" s="24">
        <f t="shared" si="421"/>
        <v>5.6734570520271088E-2</v>
      </c>
      <c r="E247" s="25" t="e">
        <f>#N/A</f>
        <v>#N/A</v>
      </c>
      <c r="F247" s="26">
        <v>1</v>
      </c>
      <c r="G247" s="23">
        <f t="shared" si="355"/>
        <v>5.6734570520271088E-2</v>
      </c>
      <c r="H247" s="27">
        <f t="shared" si="356"/>
        <v>15.665218374683629</v>
      </c>
      <c r="I247" s="27">
        <f t="shared" ca="1" si="422"/>
        <v>-0.17082956457544407</v>
      </c>
      <c r="J247" s="43">
        <f t="shared" ca="1" si="423"/>
        <v>0</v>
      </c>
      <c r="K247" s="25" t="e">
        <f>#N/A</f>
        <v>#N/A</v>
      </c>
      <c r="L247" s="26">
        <v>0</v>
      </c>
      <c r="M247" s="23">
        <f t="shared" si="357"/>
        <v>7.5148209323356863E-3</v>
      </c>
      <c r="N247" s="27">
        <f t="shared" si="358"/>
        <v>4.0812890366667878</v>
      </c>
      <c r="O247" s="27">
        <f t="shared" ca="1" si="424"/>
        <v>0</v>
      </c>
      <c r="P247" s="43">
        <f t="shared" ca="1" si="425"/>
        <v>0</v>
      </c>
      <c r="Q247" s="25">
        <f t="shared" ref="Q247:Q310" si="470">AVERAGE($B238:$B247)</f>
        <v>1478.3040979999998</v>
      </c>
      <c r="R247" s="26">
        <f t="shared" si="359"/>
        <v>0</v>
      </c>
      <c r="S247" s="23">
        <f t="shared" si="360"/>
        <v>7.5148209323356863E-3</v>
      </c>
      <c r="T247" s="27">
        <f t="shared" si="361"/>
        <v>18.148794041359636</v>
      </c>
      <c r="U247" s="27">
        <f t="shared" ca="1" si="426"/>
        <v>-0.17692004555219287</v>
      </c>
      <c r="V247" s="43">
        <f t="shared" ca="1" si="427"/>
        <v>0</v>
      </c>
      <c r="W247" s="25">
        <f t="shared" ref="W247:W310" si="471">AVERAGE($B246:$B247)</f>
        <v>1341.290925</v>
      </c>
      <c r="X247" s="26">
        <f t="shared" si="362"/>
        <v>1</v>
      </c>
      <c r="Y247" s="23">
        <f t="shared" si="363"/>
        <v>5.6734570520271088E-2</v>
      </c>
      <c r="Z247" s="27">
        <f t="shared" si="364"/>
        <v>10.826872216655667</v>
      </c>
      <c r="AA247" s="27">
        <f t="shared" ca="1" si="428"/>
        <v>0</v>
      </c>
      <c r="AB247" s="43">
        <f t="shared" ca="1" si="429"/>
        <v>0</v>
      </c>
      <c r="AC247" s="25">
        <f t="shared" ref="AC247:AC310" si="472">AVERAGE($B243:$B247)</f>
        <v>1388.9363940000001</v>
      </c>
      <c r="AD247" s="26">
        <f t="shared" si="365"/>
        <v>0</v>
      </c>
      <c r="AE247" s="23">
        <f t="shared" si="366"/>
        <v>7.5148209323356863E-3</v>
      </c>
      <c r="AF247" s="27">
        <f t="shared" si="367"/>
        <v>7.8327319192465916</v>
      </c>
      <c r="AG247" s="27">
        <f t="shared" ca="1" si="430"/>
        <v>-0.17692004555219276</v>
      </c>
      <c r="AH247" s="43">
        <f t="shared" ca="1" si="431"/>
        <v>0</v>
      </c>
      <c r="AI247" s="25">
        <f t="shared" ref="AI247:AI310" si="473">AVERAGE($B238:$B247)</f>
        <v>1478.3040979999998</v>
      </c>
      <c r="AJ247" s="26">
        <f t="shared" si="368"/>
        <v>0</v>
      </c>
      <c r="AK247" s="23">
        <f t="shared" si="369"/>
        <v>7.5148209323356863E-3</v>
      </c>
      <c r="AL247" s="27">
        <f t="shared" si="370"/>
        <v>18.148794041359636</v>
      </c>
      <c r="AM247" s="27">
        <f t="shared" ca="1" si="432"/>
        <v>-0.17692004555219287</v>
      </c>
      <c r="AN247" s="43">
        <f t="shared" ca="1" si="433"/>
        <v>0</v>
      </c>
      <c r="AO247" s="25">
        <f t="shared" ref="AO247:AO310" si="474">AVERAGE($B238:$B247)</f>
        <v>1478.3040979999998</v>
      </c>
      <c r="AP247" s="34">
        <f t="shared" si="371"/>
        <v>0.33333333333333331</v>
      </c>
      <c r="AQ247" s="23">
        <f t="shared" si="372"/>
        <v>2.3921404128314155E-2</v>
      </c>
      <c r="AR247" s="27">
        <f t="shared" si="373"/>
        <v>11.848918938594577</v>
      </c>
      <c r="AS247" s="27">
        <f t="shared" ca="1" si="434"/>
        <v>-9.3869903017498424E-2</v>
      </c>
      <c r="AT247" s="43">
        <f t="shared" ca="1" si="435"/>
        <v>0</v>
      </c>
      <c r="AU247" s="25">
        <f t="shared" ref="AU247:AU310" si="475">AVERAGE($B243:$B247)</f>
        <v>1388.9363940000001</v>
      </c>
      <c r="AV247" s="26">
        <f t="shared" si="374"/>
        <v>0</v>
      </c>
      <c r="AW247" s="23">
        <f t="shared" si="375"/>
        <v>7.5148209323356863E-3</v>
      </c>
      <c r="AX247" s="27">
        <f t="shared" si="376"/>
        <v>8.8766700028378445</v>
      </c>
      <c r="AY247" s="27">
        <f t="shared" ca="1" si="436"/>
        <v>-0.17692004555219276</v>
      </c>
      <c r="AZ247" s="43">
        <f t="shared" ca="1" si="437"/>
        <v>0</v>
      </c>
      <c r="BA247" s="25">
        <f t="shared" ref="BA247:BA310" si="476">AVERAGE($B243:$B247)</f>
        <v>1388.9363940000001</v>
      </c>
      <c r="BB247" s="26">
        <f t="shared" si="377"/>
        <v>0</v>
      </c>
      <c r="BC247" s="23">
        <f t="shared" si="378"/>
        <v>7.5148209323356863E-3</v>
      </c>
      <c r="BD247" s="27">
        <f t="shared" si="379"/>
        <v>17.810072573586599</v>
      </c>
      <c r="BE247" s="27">
        <f t="shared" ca="1" si="438"/>
        <v>-0.17692004555219276</v>
      </c>
      <c r="BF247" s="43">
        <f t="shared" ca="1" si="439"/>
        <v>0</v>
      </c>
      <c r="BG247" s="25">
        <f t="shared" ref="BG247:BG310" si="477">AVERAGE($B238:$B247)</f>
        <v>1478.3040979999998</v>
      </c>
      <c r="BH247" s="26">
        <f t="shared" si="380"/>
        <v>0</v>
      </c>
      <c r="BI247" s="23">
        <f t="shared" si="381"/>
        <v>7.5148209323356863E-3</v>
      </c>
      <c r="BJ247" s="27">
        <f t="shared" si="382"/>
        <v>18.603369848516898</v>
      </c>
      <c r="BK247" s="27">
        <f t="shared" ca="1" si="440"/>
        <v>-0.22989084359820666</v>
      </c>
      <c r="BL247" s="43">
        <f t="shared" ca="1" si="441"/>
        <v>0</v>
      </c>
      <c r="BM247" s="25">
        <f t="shared" ref="BM247:BM310" si="478">AVERAGE($B242:$B247)</f>
        <v>1434.4889800000001</v>
      </c>
      <c r="BN247" s="26">
        <f t="shared" si="383"/>
        <v>0</v>
      </c>
      <c r="BO247" s="23">
        <f t="shared" si="384"/>
        <v>7.5148209323356863E-3</v>
      </c>
      <c r="BP247" s="27">
        <f t="shared" si="385"/>
        <v>18.930935988264675</v>
      </c>
      <c r="BQ247" s="27">
        <f t="shared" ca="1" si="442"/>
        <v>-0.2094500113137604</v>
      </c>
      <c r="BR247" s="43">
        <f t="shared" ca="1" si="443"/>
        <v>0</v>
      </c>
      <c r="BS247" s="25">
        <f t="shared" ref="BS247:BS310" si="479">AVERAGE($B238:$B247)</f>
        <v>1478.3040979999998</v>
      </c>
      <c r="BT247" s="34">
        <f t="shared" si="386"/>
        <v>0</v>
      </c>
      <c r="BU247" s="23">
        <f t="shared" si="387"/>
        <v>7.5148209323356863E-3</v>
      </c>
      <c r="BV247" s="27">
        <f t="shared" si="388"/>
        <v>15.530116485424124</v>
      </c>
      <c r="BW247" s="27">
        <f t="shared" ca="1" si="444"/>
        <v>-0.19811948752262398</v>
      </c>
      <c r="BX247" s="43">
        <f t="shared" ca="1" si="445"/>
        <v>0</v>
      </c>
      <c r="BY247" s="25">
        <f t="shared" ref="BY247:BY310" si="480">AVERAGE($B246:$B247)</f>
        <v>1341.290925</v>
      </c>
      <c r="BZ247" s="50">
        <f>IF($B246&gt;=BY246,MIN(1,1/$CA$15+BZ246),0)</f>
        <v>0.5</v>
      </c>
      <c r="CA247" s="23">
        <f t="shared" si="389"/>
        <v>7.5148209323356863E-3</v>
      </c>
      <c r="CB247" s="27">
        <f t="shared" si="390"/>
        <v>6.1808228115743962</v>
      </c>
      <c r="CC247" s="27">
        <f t="shared" ca="1" si="446"/>
        <v>0</v>
      </c>
      <c r="CD247" s="43">
        <f t="shared" ca="1" si="447"/>
        <v>0</v>
      </c>
      <c r="CE247" s="25">
        <f t="shared" ref="CE247:CE310" si="481">AVERAGE($B243:$B247)</f>
        <v>1388.9363940000001</v>
      </c>
      <c r="CF247" s="34">
        <f>IF($B246&gt;=CE246,MIN(1,1/$CA$15+CF246),0)</f>
        <v>0</v>
      </c>
      <c r="CG247" s="23">
        <f t="shared" si="391"/>
        <v>7.5148209323356863E-3</v>
      </c>
      <c r="CH247" s="27">
        <f t="shared" si="392"/>
        <v>6.804560909308349</v>
      </c>
      <c r="CI247" s="27">
        <f t="shared" ca="1" si="448"/>
        <v>-0.17692004555219287</v>
      </c>
      <c r="CJ247" s="43">
        <f t="shared" ca="1" si="449"/>
        <v>0</v>
      </c>
      <c r="CK247" s="25">
        <f t="shared" ref="CK247:CK310" si="482">AVERAGE($B238:$B247)</f>
        <v>1478.3040979999998</v>
      </c>
      <c r="CL247" s="34">
        <f>IF($B246&gt;=CK246,MIN(1,1/$CA$15+CL246),0)</f>
        <v>0</v>
      </c>
      <c r="CM247" s="23">
        <f t="shared" si="393"/>
        <v>7.5148209323356863E-3</v>
      </c>
      <c r="CN247" s="27">
        <f t="shared" si="394"/>
        <v>16.332166869251665</v>
      </c>
      <c r="CO247" s="27">
        <f t="shared" ca="1" si="450"/>
        <v>-0.17692004555219298</v>
      </c>
      <c r="CP247" s="43">
        <f t="shared" ca="1" si="451"/>
        <v>0</v>
      </c>
      <c r="CQ247" s="25">
        <f t="shared" ref="CQ247:CQ310" si="483">AVERAGE($B228:$B247)</f>
        <v>1408.6225170000002</v>
      </c>
      <c r="CR247" s="34">
        <f>IF($B246&gt;=CQ246,MIN(1,1/$CA$15+CR246),0)</f>
        <v>0</v>
      </c>
      <c r="CS247" s="23">
        <f t="shared" si="395"/>
        <v>7.5148209323356863E-3</v>
      </c>
      <c r="CT247" s="27">
        <f t="shared" si="396"/>
        <v>17.025476124520829</v>
      </c>
      <c r="CU247" s="27">
        <f t="shared" ca="1" si="452"/>
        <v>-0.17692004555219276</v>
      </c>
      <c r="CV247" s="43">
        <f t="shared" ca="1" si="453"/>
        <v>0</v>
      </c>
      <c r="CW247" s="25">
        <f t="shared" ref="CW247:CW310" si="484">AVERAGE($B238:$B247)</f>
        <v>1478.3040979999998</v>
      </c>
      <c r="CX247" s="34">
        <f t="shared" si="397"/>
        <v>0</v>
      </c>
      <c r="CY247" s="23">
        <f t="shared" si="398"/>
        <v>7.5148209323356863E-3</v>
      </c>
      <c r="CZ247" s="27">
        <f t="shared" si="399"/>
        <v>10.725759257765471</v>
      </c>
      <c r="DA247" s="27">
        <f t="shared" ca="1" si="454"/>
        <v>-0.12552182339490126</v>
      </c>
      <c r="DB247" s="43">
        <f t="shared" ca="1" si="455"/>
        <v>0</v>
      </c>
      <c r="DC247" s="25">
        <f t="shared" ref="DC247:DC310" si="485">AVERAGE($B238:$B247)</f>
        <v>1478.3040979999998</v>
      </c>
      <c r="DD247" s="34">
        <f t="shared" ref="DD247:DD310" si="486">(AP247+BT247)/2</f>
        <v>0.16666666666666666</v>
      </c>
      <c r="DE247" s="23">
        <f t="shared" si="400"/>
        <v>1.2983681997661844E-2</v>
      </c>
      <c r="DF247" s="27">
        <f t="shared" si="401"/>
        <v>12.61251977151017</v>
      </c>
      <c r="DG247" s="27">
        <f t="shared" ca="1" si="419"/>
        <v>-0.13966766050032298</v>
      </c>
      <c r="DH247" s="43">
        <f t="shared" ca="1" si="420"/>
        <v>0</v>
      </c>
      <c r="DI247" s="25">
        <f t="shared" ref="DI247:DI310" si="487">AVERAGE($B246:$B247)</f>
        <v>1341.290925</v>
      </c>
      <c r="DJ247" s="26">
        <f>IF(DJ246=0,IF($B246&gt;=$DK$14*DI246,1,0),IF($B246&lt;DI246*$DK$16,0,1))</f>
        <v>0</v>
      </c>
      <c r="DK247" s="23">
        <f t="shared" si="402"/>
        <v>7.5148209323356863E-3</v>
      </c>
      <c r="DL247" s="27">
        <f t="shared" si="403"/>
        <v>12.462166922558463</v>
      </c>
      <c r="DM247" s="27">
        <f t="shared" ca="1" si="456"/>
        <v>0</v>
      </c>
      <c r="DN247" s="43">
        <f t="shared" ca="1" si="457"/>
        <v>0</v>
      </c>
      <c r="DO247" s="25">
        <f t="shared" ref="DO247:DO310" si="488">AVERAGE($B243:$B247)</f>
        <v>1388.9363940000001</v>
      </c>
      <c r="DP247" s="26">
        <f>IF(DP246=0,IF($B246&gt;=$DK$14*DO246,1,0),IF($B246&lt;DO246*$DK$16,0,1))</f>
        <v>0</v>
      </c>
      <c r="DQ247" s="23">
        <f t="shared" si="404"/>
        <v>7.5148209323356863E-3</v>
      </c>
      <c r="DR247" s="27">
        <f t="shared" si="405"/>
        <v>8.7214197359802537</v>
      </c>
      <c r="DS247" s="27">
        <f t="shared" ca="1" si="458"/>
        <v>-0.17692004555219298</v>
      </c>
      <c r="DT247" s="43">
        <f t="shared" ca="1" si="459"/>
        <v>0</v>
      </c>
      <c r="DU247" s="25">
        <f t="shared" ref="DU247:DU310" si="489">AVERAGE($B238:$B247)</f>
        <v>1478.3040979999998</v>
      </c>
      <c r="DV247" s="26">
        <f>IF(DV246=0,IF($B246&gt;=$DK$14*DU246,1,0),IF($B246&lt;DU246*$DK$16,0,1))</f>
        <v>0</v>
      </c>
      <c r="DW247" s="23">
        <f t="shared" si="406"/>
        <v>7.5148209323356863E-3</v>
      </c>
      <c r="DX247" s="27">
        <f t="shared" si="407"/>
        <v>17.201456308624678</v>
      </c>
      <c r="DY247" s="27">
        <f t="shared" ca="1" si="460"/>
        <v>-0.17692004555219276</v>
      </c>
      <c r="DZ247" s="43">
        <f t="shared" ca="1" si="461"/>
        <v>0</v>
      </c>
      <c r="EA247" s="25">
        <f t="shared" ref="EA247:EA310" si="490">AVERAGE($B228:$B247)</f>
        <v>1408.6225170000002</v>
      </c>
      <c r="EB247" s="26">
        <f>IF(EB246=0,IF($B246&gt;=$DK$14*EA246,1,0),IF($B246&lt;EA246*$DK$16,0,1))</f>
        <v>0</v>
      </c>
      <c r="EC247" s="23">
        <f t="shared" si="408"/>
        <v>7.5148209323356863E-3</v>
      </c>
      <c r="ED247" s="27">
        <f t="shared" si="409"/>
        <v>18.240352077921234</v>
      </c>
      <c r="EE247" s="27">
        <f t="shared" ca="1" si="462"/>
        <v>-0.17692004555219287</v>
      </c>
      <c r="EF247" s="43">
        <f t="shared" ca="1" si="463"/>
        <v>0</v>
      </c>
      <c r="EG247" s="25">
        <f t="shared" ref="EG247:EG310" si="491">AVERAGE($B238:$B247)</f>
        <v>1478.3040979999998</v>
      </c>
      <c r="EH247" s="34">
        <f t="shared" si="410"/>
        <v>0</v>
      </c>
      <c r="EI247" s="23">
        <f t="shared" si="411"/>
        <v>7.5148209323356863E-3</v>
      </c>
      <c r="EJ247" s="27">
        <f t="shared" si="412"/>
        <v>13.946008150055011</v>
      </c>
      <c r="EK247" s="27">
        <f t="shared" ca="1" si="464"/>
        <v>-0.12552182339490114</v>
      </c>
      <c r="EL247" s="43">
        <f t="shared" ca="1" si="465"/>
        <v>0</v>
      </c>
      <c r="EM247" s="47"/>
      <c r="EN247" s="47"/>
      <c r="EO247" s="47"/>
      <c r="EP247" s="47"/>
      <c r="EQ247" s="47"/>
      <c r="ER247" s="47"/>
      <c r="ES247" s="47"/>
      <c r="ET247" s="47"/>
      <c r="EU247" s="47"/>
      <c r="EV247" s="47"/>
      <c r="EW247" s="47"/>
      <c r="EX247" s="47"/>
      <c r="EY247" s="47"/>
      <c r="EZ247" s="47"/>
      <c r="FA247" s="25">
        <f t="shared" ref="FA247:FA310" si="492">AVERAGE($B238:$B247)</f>
        <v>1478.3040979999998</v>
      </c>
      <c r="FB247" s="26">
        <f t="shared" si="413"/>
        <v>0</v>
      </c>
      <c r="FC247" s="23">
        <f t="shared" si="414"/>
        <v>-5.6734570520271088E-2</v>
      </c>
      <c r="FD247" s="27">
        <f t="shared" si="415"/>
        <v>13.494099139993249</v>
      </c>
      <c r="FE247" s="27">
        <f t="shared" ca="1" si="466"/>
        <v>-0.22356695861077636</v>
      </c>
      <c r="FF247" s="43">
        <f t="shared" ca="1" si="467"/>
        <v>0</v>
      </c>
      <c r="FG247" s="25">
        <f t="shared" ref="FG247:FG310" si="493">AVERAGE($B238:$B247)</f>
        <v>1478.3040979999998</v>
      </c>
      <c r="FH247" s="26">
        <f t="shared" si="416"/>
        <v>0</v>
      </c>
      <c r="FI247" s="23">
        <f t="shared" si="417"/>
        <v>7.5148209323356863E-3</v>
      </c>
      <c r="FJ247" s="27">
        <f t="shared" si="418"/>
        <v>15.680976157615433</v>
      </c>
      <c r="FK247" s="27">
        <f t="shared" ca="1" si="468"/>
        <v>-0.17692004555219298</v>
      </c>
      <c r="FL247" s="43">
        <f t="shared" ca="1" si="469"/>
        <v>0</v>
      </c>
      <c r="FM247" s="47"/>
      <c r="FN247" s="47"/>
    </row>
    <row r="248" spans="1:170" x14ac:dyDescent="0.2">
      <c r="A248" s="30">
        <v>32202</v>
      </c>
      <c r="B248" s="34">
        <v>1527.92398</v>
      </c>
      <c r="C248" s="23">
        <v>7.7371129127097316E-3</v>
      </c>
      <c r="D248" s="24">
        <f t="shared" si="421"/>
        <v>0.10856483381648507</v>
      </c>
      <c r="E248" s="25" t="e">
        <f>#N/A</f>
        <v>#N/A</v>
      </c>
      <c r="F248" s="26">
        <v>1</v>
      </c>
      <c r="G248" s="23">
        <f t="shared" ref="G248:G311" si="494">IF(F248=1,$D248,$C248)</f>
        <v>0.10856483381648507</v>
      </c>
      <c r="H248" s="27">
        <f t="shared" ref="H248:H311" si="495">H247*(1+G248)</f>
        <v>17.365910204230104</v>
      </c>
      <c r="I248" s="27">
        <f t="shared" ca="1" si="422"/>
        <v>-8.0810814048034585E-2</v>
      </c>
      <c r="J248" s="43">
        <f t="shared" ca="1" si="423"/>
        <v>0</v>
      </c>
      <c r="K248" s="25" t="e">
        <f>#N/A</f>
        <v>#N/A</v>
      </c>
      <c r="L248" s="26">
        <v>0</v>
      </c>
      <c r="M248" s="23">
        <f t="shared" ref="M248:M311" si="496">IF(L248=1,$D248,$C248)</f>
        <v>7.7371129127097316E-3</v>
      </c>
      <c r="N248" s="27">
        <f t="shared" ref="N248:N311" si="497">N247*(1+M248)</f>
        <v>4.1128664307728826</v>
      </c>
      <c r="O248" s="27">
        <f t="shared" ca="1" si="424"/>
        <v>0</v>
      </c>
      <c r="P248" s="43">
        <f t="shared" ca="1" si="425"/>
        <v>0</v>
      </c>
      <c r="Q248" s="25">
        <f t="shared" si="470"/>
        <v>1479.9850239999996</v>
      </c>
      <c r="R248" s="26">
        <f t="shared" ref="R248:R311" si="498">IF($B247&gt;=Q247,1,0)</f>
        <v>0</v>
      </c>
      <c r="S248" s="23">
        <f t="shared" ref="S248:S311" si="499">IF(R248=1,$D248,$C248)</f>
        <v>7.7371129127097316E-3</v>
      </c>
      <c r="T248" s="27">
        <f t="shared" ref="T248:T311" si="500">T247*(1+S248)</f>
        <v>18.289213310087149</v>
      </c>
      <c r="U248" s="27">
        <f t="shared" ca="1" si="426"/>
        <v>-0.1705517830084422</v>
      </c>
      <c r="V248" s="43">
        <f t="shared" ca="1" si="427"/>
        <v>0</v>
      </c>
      <c r="W248" s="25">
        <f t="shared" si="471"/>
        <v>1453.10706</v>
      </c>
      <c r="X248" s="26">
        <f t="shared" ref="X248:X311" si="501">IF($B247&gt;=W247,1,0)</f>
        <v>1</v>
      </c>
      <c r="Y248" s="23">
        <f t="shared" ref="Y248:Y311" si="502">IF(X248=1,$D248,$C248)</f>
        <v>0.10856483381648507</v>
      </c>
      <c r="Z248" s="27">
        <f t="shared" ref="Z248:Z311" si="503">Z247*(1+Y248)</f>
        <v>12.00228979960921</v>
      </c>
      <c r="AA248" s="27">
        <f t="shared" ca="1" si="428"/>
        <v>0</v>
      </c>
      <c r="AB248" s="43">
        <f t="shared" ca="1" si="429"/>
        <v>0</v>
      </c>
      <c r="AC248" s="25">
        <f t="shared" si="472"/>
        <v>1362.1712799999998</v>
      </c>
      <c r="AD248" s="26">
        <f t="shared" ref="AD248:AD311" si="504">IF($B247&gt;=AC247,1,0)</f>
        <v>0</v>
      </c>
      <c r="AE248" s="23">
        <f t="shared" ref="AE248:AE311" si="505">IF(AD248=1,$D248,$C248)</f>
        <v>7.7371129127097316E-3</v>
      </c>
      <c r="AF248" s="27">
        <f t="shared" ref="AF248:AF311" si="506">AF247*(1+AE248)</f>
        <v>7.8933346505207878</v>
      </c>
      <c r="AG248" s="27">
        <f t="shared" ca="1" si="430"/>
        <v>-0.17055178300844209</v>
      </c>
      <c r="AH248" s="43">
        <f t="shared" ca="1" si="431"/>
        <v>0</v>
      </c>
      <c r="AI248" s="25">
        <f t="shared" si="473"/>
        <v>1479.9850239999996</v>
      </c>
      <c r="AJ248" s="26">
        <f t="shared" ref="AJ248:AJ311" si="507">IF($B247&gt;=AI247,1,0)</f>
        <v>0</v>
      </c>
      <c r="AK248" s="23">
        <f t="shared" ref="AK248:AK311" si="508">IF(AJ248=1,$D248,$C248)</f>
        <v>7.7371129127097316E-3</v>
      </c>
      <c r="AL248" s="27">
        <f t="shared" ref="AL248:AL311" si="509">AL247*(1+AK248)</f>
        <v>18.289213310087149</v>
      </c>
      <c r="AM248" s="27">
        <f t="shared" ca="1" si="432"/>
        <v>-0.1705517830084422</v>
      </c>
      <c r="AN248" s="43">
        <f t="shared" ca="1" si="433"/>
        <v>0</v>
      </c>
      <c r="AO248" s="25">
        <f t="shared" si="474"/>
        <v>1479.9850239999996</v>
      </c>
      <c r="AP248" s="34">
        <f t="shared" ref="AP248:AP311" si="510">(X248+AD248+AJ248)/3</f>
        <v>0.33333333333333331</v>
      </c>
      <c r="AQ248" s="23">
        <f t="shared" ref="AQ248:AQ311" si="511">(Y248+AE248+AK248)/3</f>
        <v>4.1346353213968179E-2</v>
      </c>
      <c r="AR248" s="27">
        <f t="shared" ref="AR248:AR311" si="512">AR247*(1+AQ248)</f>
        <v>12.338828526233385</v>
      </c>
      <c r="AS248" s="27">
        <f t="shared" ca="1" si="434"/>
        <v>-5.6404727969852742E-2</v>
      </c>
      <c r="AT248" s="43">
        <f t="shared" ca="1" si="435"/>
        <v>0</v>
      </c>
      <c r="AU248" s="25">
        <f t="shared" si="475"/>
        <v>1362.1712799999998</v>
      </c>
      <c r="AV248" s="26">
        <f t="shared" ref="AV248:AV311" si="513">IF(AVERAGE($B246:$B247)&gt;=AVERAGE($B243:$B247),1,0)</f>
        <v>0</v>
      </c>
      <c r="AW248" s="23">
        <f t="shared" ref="AW248:AW311" si="514">IF(AV248=1,$D248,$C248)</f>
        <v>7.7371129127097316E-3</v>
      </c>
      <c r="AX248" s="27">
        <f t="shared" ref="AX248:AX311" si="515">AX247*(1+AW248)</f>
        <v>8.9453498009386649</v>
      </c>
      <c r="AY248" s="27">
        <f t="shared" ca="1" si="436"/>
        <v>-0.17055178300844198</v>
      </c>
      <c r="AZ248" s="43">
        <f t="shared" ca="1" si="437"/>
        <v>0</v>
      </c>
      <c r="BA248" s="25">
        <f t="shared" si="476"/>
        <v>1362.1712799999998</v>
      </c>
      <c r="BB248" s="26">
        <f t="shared" ref="BB248:BB311" si="516">IF(AVERAGE($B246:$B247)&gt;=AVERAGE($B238:$B247),1,0)</f>
        <v>0</v>
      </c>
      <c r="BC248" s="23">
        <f t="shared" ref="BC248:BC311" si="517">IF(BB248=1,$D248,$C248)</f>
        <v>7.7371129127097316E-3</v>
      </c>
      <c r="BD248" s="27">
        <f t="shared" ref="BD248:BD311" si="518">BD247*(1+BC248)</f>
        <v>17.947871116071994</v>
      </c>
      <c r="BE248" s="27">
        <f t="shared" ca="1" si="438"/>
        <v>-0.17055178300844209</v>
      </c>
      <c r="BF248" s="43">
        <f t="shared" ca="1" si="439"/>
        <v>0</v>
      </c>
      <c r="BG248" s="25">
        <f t="shared" si="477"/>
        <v>1479.9850239999996</v>
      </c>
      <c r="BH248" s="26">
        <f t="shared" ref="BH248:BH311" si="519">IF(AVERAGE($B246:$B247)&gt;=AVERAGE($B227:$B247),1,0)</f>
        <v>0</v>
      </c>
      <c r="BI248" s="23">
        <f t="shared" ref="BI248:BI311" si="520">IF(BH248=1,$D248,$C248)</f>
        <v>7.7371129127097316E-3</v>
      </c>
      <c r="BJ248" s="27">
        <f t="shared" ref="BJ248:BJ311" si="521">BJ247*(1+BI248)</f>
        <v>18.747306221591774</v>
      </c>
      <c r="BK248" s="27">
        <f t="shared" ca="1" si="440"/>
        <v>-0.22393242210001429</v>
      </c>
      <c r="BL248" s="43">
        <f t="shared" ca="1" si="441"/>
        <v>0</v>
      </c>
      <c r="BM248" s="25">
        <f t="shared" si="478"/>
        <v>1412.1009916666669</v>
      </c>
      <c r="BN248" s="26">
        <f t="shared" ref="BN248:BN311" si="522">IF(AVERAGE($B243:$B247)&gt;=AVERAGE($B238:$B247),1,0)</f>
        <v>0</v>
      </c>
      <c r="BO248" s="23">
        <f t="shared" ref="BO248:BO311" si="523">IF(BN248=1,$D248,$C248)</f>
        <v>7.7371129127097316E-3</v>
      </c>
      <c r="BP248" s="27">
        <f t="shared" ref="BP248:BP311" si="524">BP247*(1+BO248)</f>
        <v>19.077406777549161</v>
      </c>
      <c r="BQ248" s="27">
        <f t="shared" ca="1" si="442"/>
        <v>-0.20333343678815352</v>
      </c>
      <c r="BR248" s="43">
        <f t="shared" ca="1" si="443"/>
        <v>0</v>
      </c>
      <c r="BS248" s="25">
        <f t="shared" si="479"/>
        <v>1479.9850239999996</v>
      </c>
      <c r="BT248" s="34">
        <f t="shared" ref="BT248:BT311" si="525">(AV248+BB248+BH248+BN248)/4</f>
        <v>0</v>
      </c>
      <c r="BU248" s="23">
        <f t="shared" ref="BU248:BU311" si="526">(AW248+BC248+BI248+BO248)/4</f>
        <v>7.7371129127097316E-3</v>
      </c>
      <c r="BV248" s="27">
        <f t="shared" ref="BV248:BV311" si="527">BV247*(1+BU248)</f>
        <v>15.650274750219385</v>
      </c>
      <c r="BW248" s="27">
        <f t="shared" ca="1" si="444"/>
        <v>-0.19191524745508504</v>
      </c>
      <c r="BX248" s="43">
        <f t="shared" ca="1" si="445"/>
        <v>0</v>
      </c>
      <c r="BY248" s="25">
        <f t="shared" si="480"/>
        <v>1453.10706</v>
      </c>
      <c r="BZ248" s="50">
        <f>IF($B247&gt;=BY247,MIN(1,1/$CA$15+BZ247),0)</f>
        <v>1</v>
      </c>
      <c r="CA248" s="23">
        <f t="shared" ref="CA248:CA311" si="528">IF(BZ248=1,$D248,$C248)</f>
        <v>0.10856483381648507</v>
      </c>
      <c r="CB248" s="27">
        <f t="shared" ref="CB248:CB311" si="529">CB247*(1+CA248)</f>
        <v>6.8518428129621105</v>
      </c>
      <c r="CC248" s="27">
        <f t="shared" ca="1" si="446"/>
        <v>0</v>
      </c>
      <c r="CD248" s="43">
        <f t="shared" ca="1" si="447"/>
        <v>0</v>
      </c>
      <c r="CE248" s="25">
        <f t="shared" si="481"/>
        <v>1362.1712799999998</v>
      </c>
      <c r="CF248" s="34">
        <f>IF($B247&gt;=CE247,MIN(1,1/$CA$15+CF247),0)</f>
        <v>0</v>
      </c>
      <c r="CG248" s="23">
        <f t="shared" ref="CG248:CG311" si="530">IF(CF248=1,$D248,$C248)</f>
        <v>7.7371129127097316E-3</v>
      </c>
      <c r="CH248" s="27">
        <f t="shared" ref="CH248:CH311" si="531">CH247*(1+CG248)</f>
        <v>6.8572085653850783</v>
      </c>
      <c r="CI248" s="27">
        <f t="shared" ca="1" si="448"/>
        <v>-0.17055178300844231</v>
      </c>
      <c r="CJ248" s="43">
        <f t="shared" ca="1" si="449"/>
        <v>0</v>
      </c>
      <c r="CK248" s="25">
        <f t="shared" si="482"/>
        <v>1479.9850239999996</v>
      </c>
      <c r="CL248" s="34">
        <f>IF($B247&gt;=CK247,MIN(1,1/$CA$15+CL247),0)</f>
        <v>0</v>
      </c>
      <c r="CM248" s="23">
        <f t="shared" ref="CM248:CM311" si="532">IF(CL248=1,$D248,$C248)</f>
        <v>7.7371129127097316E-3</v>
      </c>
      <c r="CN248" s="27">
        <f t="shared" ref="CN248:CN311" si="533">CN247*(1+CM248)</f>
        <v>16.458530688428283</v>
      </c>
      <c r="CO248" s="27">
        <f t="shared" ca="1" si="450"/>
        <v>-0.17055178300844231</v>
      </c>
      <c r="CP248" s="43">
        <f t="shared" ca="1" si="451"/>
        <v>0</v>
      </c>
      <c r="CQ248" s="25">
        <f t="shared" si="483"/>
        <v>1419.4635515000002</v>
      </c>
      <c r="CR248" s="34">
        <f>IF($B247&gt;=CQ247,MIN(1,1/$CA$15+CR247),0)</f>
        <v>0</v>
      </c>
      <c r="CS248" s="23">
        <f t="shared" ref="CS248:CS311" si="534">IF(CR248=1,$D248,$C248)</f>
        <v>7.7371129127097316E-3</v>
      </c>
      <c r="CT248" s="27">
        <f t="shared" ref="CT248:CT311" si="535">CT247*(1+CS248)</f>
        <v>17.157204155688891</v>
      </c>
      <c r="CU248" s="27">
        <f t="shared" ca="1" si="452"/>
        <v>-0.17055178300844209</v>
      </c>
      <c r="CV248" s="43">
        <f t="shared" ca="1" si="453"/>
        <v>0</v>
      </c>
      <c r="CW248" s="25">
        <f t="shared" si="484"/>
        <v>1479.9850239999996</v>
      </c>
      <c r="CX248" s="34">
        <f t="shared" ref="CX248:CX311" si="536">(ROUNDDOWN(CL248,0)+ROUNDDOWN(CF248,0)+ROUNDDOWN(BZ248,0)+ROUNDDOWN(CR248,0))/4</f>
        <v>0.25</v>
      </c>
      <c r="CY248" s="23">
        <f t="shared" ref="CY248:CY311" si="537">(CA248+CG248+CM248+CS248)/4</f>
        <v>3.2944043138653567E-2</v>
      </c>
      <c r="CZ248" s="27">
        <f t="shared" ref="CZ248:CZ311" si="538">CZ247*(1+CY248)</f>
        <v>11.07910913344811</v>
      </c>
      <c r="DA248" s="27">
        <f t="shared" ca="1" si="454"/>
        <v>-9.6712976621011748E-2</v>
      </c>
      <c r="DB248" s="43">
        <f t="shared" ca="1" si="455"/>
        <v>0</v>
      </c>
      <c r="DC248" s="25">
        <f t="shared" si="485"/>
        <v>1479.9850239999996</v>
      </c>
      <c r="DD248" s="34">
        <f t="shared" si="486"/>
        <v>0.16666666666666666</v>
      </c>
      <c r="DE248" s="23">
        <f t="shared" ref="DE248:DE311" si="539">(AQ248+BU248+CY248)/3</f>
        <v>2.7342503088443826E-2</v>
      </c>
      <c r="DF248" s="27">
        <f t="shared" ref="DF248:DF311" si="540">DF247*(1+DE248)</f>
        <v>12.957377632315746</v>
      </c>
      <c r="DG248" s="27">
        <f t="shared" ca="1" si="419"/>
        <v>-0.11614402085046494</v>
      </c>
      <c r="DH248" s="43">
        <f t="shared" ca="1" si="420"/>
        <v>0</v>
      </c>
      <c r="DI248" s="25">
        <f t="shared" si="487"/>
        <v>1453.10706</v>
      </c>
      <c r="DJ248" s="26">
        <f>IF(DJ247=0,IF($B247&gt;=$DK$14*DI247,1,0),IF($B247&lt;DI247*$DK$16,0,1))</f>
        <v>1</v>
      </c>
      <c r="DK248" s="23">
        <f t="shared" ref="DK248:DK311" si="541">IF(DJ248=1,$D248,$C248)</f>
        <v>0.10856483381648507</v>
      </c>
      <c r="DL248" s="27">
        <f t="shared" ref="DL248:DL311" si="542">DL247*(1+DK248)</f>
        <v>13.81512000349932</v>
      </c>
      <c r="DM248" s="27">
        <f t="shared" ca="1" si="456"/>
        <v>0</v>
      </c>
      <c r="DN248" s="43">
        <f t="shared" ca="1" si="457"/>
        <v>0</v>
      </c>
      <c r="DO248" s="25">
        <f t="shared" si="488"/>
        <v>1362.1712799999998</v>
      </c>
      <c r="DP248" s="26">
        <f>IF(DP247=0,IF($B247&gt;=$DK$14*DO247,1,0),IF($B247&lt;DO247*$DK$16,0,1))</f>
        <v>0</v>
      </c>
      <c r="DQ248" s="23">
        <f t="shared" ref="DQ248:DQ311" si="543">IF(DP248=1,$D248,$C248)</f>
        <v>7.7371129127097316E-3</v>
      </c>
      <c r="DR248" s="27">
        <f t="shared" ref="DR248:DR311" si="544">DR247*(1+DQ248)</f>
        <v>8.7888983452366674</v>
      </c>
      <c r="DS248" s="27">
        <f t="shared" ca="1" si="458"/>
        <v>-0.17055178300844243</v>
      </c>
      <c r="DT248" s="43">
        <f t="shared" ca="1" si="459"/>
        <v>0</v>
      </c>
      <c r="DU248" s="25">
        <f t="shared" si="489"/>
        <v>1479.9850239999996</v>
      </c>
      <c r="DV248" s="26">
        <f>IF(DV247=0,IF($B247&gt;=$DK$14*DU247,1,0),IF($B247&lt;DU247*$DK$16,0,1))</f>
        <v>0</v>
      </c>
      <c r="DW248" s="23">
        <f t="shared" ref="DW248:DW311" si="545">IF(DV248=1,$D248,$C248)</f>
        <v>7.7371129127097316E-3</v>
      </c>
      <c r="DX248" s="27">
        <f t="shared" ref="DX248:DX311" si="546">DX247*(1+DW248)</f>
        <v>17.334545918347551</v>
      </c>
      <c r="DY248" s="27">
        <f t="shared" ca="1" si="460"/>
        <v>-0.17055178300844198</v>
      </c>
      <c r="DZ248" s="43">
        <f t="shared" ca="1" si="461"/>
        <v>0</v>
      </c>
      <c r="EA248" s="25">
        <f t="shared" si="490"/>
        <v>1419.4635515000002</v>
      </c>
      <c r="EB248" s="26">
        <f>IF(EB247=0,IF($B247&gt;=$DK$14*EA247,1,0),IF($B247&lt;EA247*$DK$16,0,1))</f>
        <v>0</v>
      </c>
      <c r="EC248" s="23">
        <f t="shared" ref="EC248:EC311" si="547">IF(EB248=1,$D248,$C248)</f>
        <v>7.7371129127097316E-3</v>
      </c>
      <c r="ED248" s="27">
        <f t="shared" ref="ED248:ED311" si="548">ED247*(1+EC248)</f>
        <v>18.38147974151569</v>
      </c>
      <c r="EE248" s="27">
        <f t="shared" ca="1" si="462"/>
        <v>-0.17055178300844209</v>
      </c>
      <c r="EF248" s="43">
        <f t="shared" ca="1" si="463"/>
        <v>0</v>
      </c>
      <c r="EG248" s="25">
        <f t="shared" si="491"/>
        <v>1479.9850239999996</v>
      </c>
      <c r="EH248" s="34">
        <f t="shared" ref="EH248:EH311" si="549">(DJ248+DP248+DV248+EB248)/4</f>
        <v>0.25</v>
      </c>
      <c r="EI248" s="23">
        <f t="shared" ref="EI248:EI311" si="550">(DK248+DQ248+DW248+EC248)/4</f>
        <v>3.2944043138653567E-2</v>
      </c>
      <c r="EJ248" s="27">
        <f t="shared" ref="EJ248:EJ311" si="551">EJ247*(1+EI248)</f>
        <v>14.405446044162439</v>
      </c>
      <c r="EK248" s="27">
        <f t="shared" ca="1" si="464"/>
        <v>-9.6712976621011526E-2</v>
      </c>
      <c r="EL248" s="43">
        <f t="shared" ca="1" si="465"/>
        <v>0</v>
      </c>
      <c r="EM248" s="47"/>
      <c r="EN248" s="47"/>
      <c r="EO248" s="47"/>
      <c r="EP248" s="47"/>
      <c r="EQ248" s="47"/>
      <c r="ER248" s="47"/>
      <c r="ES248" s="47"/>
      <c r="ET248" s="47"/>
      <c r="EU248" s="47"/>
      <c r="EV248" s="47"/>
      <c r="EW248" s="47"/>
      <c r="EX248" s="47"/>
      <c r="EY248" s="47"/>
      <c r="EZ248" s="47"/>
      <c r="FA248" s="25">
        <f t="shared" si="492"/>
        <v>1479.9850239999996</v>
      </c>
      <c r="FB248" s="26">
        <f t="shared" ref="FB248:FB311" si="552">IF($B247&gt;=FA247,1,0)</f>
        <v>0</v>
      </c>
      <c r="FC248" s="23">
        <f t="shared" ref="FC248:FC311" si="553">IF(FB248=1,$D248,-$D248)</f>
        <v>-0.10856483381648507</v>
      </c>
      <c r="FD248" s="27">
        <f t="shared" ref="FD248:FD311" si="554">FD247*(1+FC248)</f>
        <v>12.029114509356708</v>
      </c>
      <c r="FE248" s="27">
        <f t="shared" ca="1" si="466"/>
        <v>-0.30786028271882548</v>
      </c>
      <c r="FF248" s="43">
        <f t="shared" ca="1" si="467"/>
        <v>0</v>
      </c>
      <c r="FG248" s="25">
        <f t="shared" si="493"/>
        <v>1479.9850239999996</v>
      </c>
      <c r="FH248" s="26">
        <f t="shared" ref="FH248:FH311" si="555">IF(FH247=0,IF($B247&gt;=1.1*FG247,1,0),IF($B247&gt;=FG247,1,0))</f>
        <v>0</v>
      </c>
      <c r="FI248" s="23">
        <f t="shared" ref="FI248:FI311" si="556">IF(FH248=1,$D248,$C248)</f>
        <v>7.7371129127097316E-3</v>
      </c>
      <c r="FJ248" s="27">
        <f t="shared" ref="FJ248:FJ311" si="557">FJ247*(1+FI248)</f>
        <v>15.802301640728412</v>
      </c>
      <c r="FK248" s="27">
        <f t="shared" ca="1" si="468"/>
        <v>-0.17055178300844231</v>
      </c>
      <c r="FL248" s="43">
        <f t="shared" ca="1" si="469"/>
        <v>0</v>
      </c>
      <c r="FM248" s="47"/>
      <c r="FN248" s="47"/>
    </row>
    <row r="249" spans="1:170" x14ac:dyDescent="0.2">
      <c r="A249" s="30">
        <v>32233</v>
      </c>
      <c r="B249" s="34">
        <v>1601.76025</v>
      </c>
      <c r="C249" s="23">
        <v>8.3095173944545131E-3</v>
      </c>
      <c r="D249" s="24">
        <f t="shared" si="421"/>
        <v>4.8324570440998027E-2</v>
      </c>
      <c r="E249" s="25" t="e">
        <f>#N/A</f>
        <v>#N/A</v>
      </c>
      <c r="F249" s="26">
        <v>1</v>
      </c>
      <c r="G249" s="23">
        <f t="shared" si="494"/>
        <v>4.8324570440998027E-2</v>
      </c>
      <c r="H249" s="27">
        <f t="shared" si="495"/>
        <v>18.205110355166468</v>
      </c>
      <c r="I249" s="27">
        <f t="shared" ca="1" si="422"/>
        <v>-3.6391391482895274E-2</v>
      </c>
      <c r="J249" s="43">
        <f t="shared" ca="1" si="423"/>
        <v>0</v>
      </c>
      <c r="K249" s="25" t="e">
        <f>#N/A</f>
        <v>#N/A</v>
      </c>
      <c r="L249" s="26">
        <v>0</v>
      </c>
      <c r="M249" s="23">
        <f t="shared" si="496"/>
        <v>8.3095173944545131E-3</v>
      </c>
      <c r="N249" s="27">
        <f t="shared" si="497"/>
        <v>4.1470423659204583</v>
      </c>
      <c r="O249" s="27">
        <f t="shared" ca="1" si="424"/>
        <v>0</v>
      </c>
      <c r="P249" s="43">
        <f t="shared" ca="1" si="425"/>
        <v>0</v>
      </c>
      <c r="Q249" s="25">
        <f t="shared" si="470"/>
        <v>1487.4992059999997</v>
      </c>
      <c r="R249" s="26">
        <f t="shared" si="498"/>
        <v>1</v>
      </c>
      <c r="S249" s="23">
        <f t="shared" si="499"/>
        <v>4.8324570440998027E-2</v>
      </c>
      <c r="T249" s="27">
        <f t="shared" si="500"/>
        <v>19.173031687000893</v>
      </c>
      <c r="U249" s="27">
        <f t="shared" ca="1" si="426"/>
        <v>-0.13046905421927357</v>
      </c>
      <c r="V249" s="43">
        <f t="shared" ca="1" si="427"/>
        <v>0</v>
      </c>
      <c r="W249" s="25">
        <f t="shared" si="471"/>
        <v>1564.8421149999999</v>
      </c>
      <c r="X249" s="26">
        <f t="shared" si="501"/>
        <v>1</v>
      </c>
      <c r="Y249" s="23">
        <f t="shared" si="502"/>
        <v>4.8324570440998027E-2</v>
      </c>
      <c r="Z249" s="27">
        <f t="shared" si="503"/>
        <v>12.582295298483697</v>
      </c>
      <c r="AA249" s="27">
        <f t="shared" ca="1" si="428"/>
        <v>0</v>
      </c>
      <c r="AB249" s="43">
        <f t="shared" ca="1" si="429"/>
        <v>0</v>
      </c>
      <c r="AC249" s="25">
        <f t="shared" si="472"/>
        <v>1414.742524</v>
      </c>
      <c r="AD249" s="26">
        <f t="shared" si="504"/>
        <v>1</v>
      </c>
      <c r="AE249" s="23">
        <f t="shared" si="505"/>
        <v>4.8324570440998027E-2</v>
      </c>
      <c r="AF249" s="27">
        <f t="shared" si="506"/>
        <v>8.2747766568542502</v>
      </c>
      <c r="AG249" s="27">
        <f t="shared" ca="1" si="430"/>
        <v>-0.13046905421927335</v>
      </c>
      <c r="AH249" s="43">
        <f t="shared" ca="1" si="431"/>
        <v>0</v>
      </c>
      <c r="AI249" s="25">
        <f t="shared" si="473"/>
        <v>1487.4992059999997</v>
      </c>
      <c r="AJ249" s="26">
        <f t="shared" si="507"/>
        <v>1</v>
      </c>
      <c r="AK249" s="23">
        <f t="shared" si="508"/>
        <v>4.8324570440998027E-2</v>
      </c>
      <c r="AL249" s="27">
        <f t="shared" si="509"/>
        <v>19.173031687000893</v>
      </c>
      <c r="AM249" s="27">
        <f t="shared" ca="1" si="432"/>
        <v>-0.13046905421927357</v>
      </c>
      <c r="AN249" s="43">
        <f t="shared" ca="1" si="433"/>
        <v>0</v>
      </c>
      <c r="AO249" s="25">
        <f t="shared" si="474"/>
        <v>1487.4992059999997</v>
      </c>
      <c r="AP249" s="34">
        <f t="shared" si="510"/>
        <v>1</v>
      </c>
      <c r="AQ249" s="23">
        <f t="shared" si="511"/>
        <v>4.8324570440998027E-2</v>
      </c>
      <c r="AR249" s="27">
        <f t="shared" si="512"/>
        <v>12.935097114508746</v>
      </c>
      <c r="AS249" s="27">
        <f t="shared" ca="1" si="434"/>
        <v>-1.0805891778839172E-2</v>
      </c>
      <c r="AT249" s="43">
        <f t="shared" ca="1" si="435"/>
        <v>0</v>
      </c>
      <c r="AU249" s="25">
        <f t="shared" si="475"/>
        <v>1414.742524</v>
      </c>
      <c r="AV249" s="26">
        <f t="shared" si="513"/>
        <v>1</v>
      </c>
      <c r="AW249" s="23">
        <f t="shared" si="514"/>
        <v>4.8324570440998027E-2</v>
      </c>
      <c r="AX249" s="27">
        <f t="shared" si="515"/>
        <v>9.3776299875134939</v>
      </c>
      <c r="AY249" s="27">
        <f t="shared" ca="1" si="436"/>
        <v>-0.13046905421927313</v>
      </c>
      <c r="AZ249" s="43">
        <f t="shared" ca="1" si="437"/>
        <v>0</v>
      </c>
      <c r="BA249" s="25">
        <f t="shared" si="476"/>
        <v>1414.742524</v>
      </c>
      <c r="BB249" s="26">
        <f t="shared" si="516"/>
        <v>0</v>
      </c>
      <c r="BC249" s="23">
        <f t="shared" si="517"/>
        <v>8.3095173944545131E-3</v>
      </c>
      <c r="BD249" s="27">
        <f t="shared" si="518"/>
        <v>18.097009263304422</v>
      </c>
      <c r="BE249" s="27">
        <f t="shared" ca="1" si="438"/>
        <v>-0.16365946862155145</v>
      </c>
      <c r="BF249" s="43">
        <f t="shared" ca="1" si="439"/>
        <v>0</v>
      </c>
      <c r="BG249" s="25">
        <f t="shared" si="477"/>
        <v>1487.4992059999997</v>
      </c>
      <c r="BH249" s="26">
        <f t="shared" si="519"/>
        <v>1</v>
      </c>
      <c r="BI249" s="23">
        <f t="shared" si="520"/>
        <v>4.8324570440998027E-2</v>
      </c>
      <c r="BJ249" s="27">
        <f t="shared" si="521"/>
        <v>19.653261741676047</v>
      </c>
      <c r="BK249" s="27">
        <f t="shared" ca="1" si="440"/>
        <v>-0.18642928976481177</v>
      </c>
      <c r="BL249" s="43">
        <f t="shared" ca="1" si="441"/>
        <v>0</v>
      </c>
      <c r="BM249" s="25">
        <f t="shared" si="478"/>
        <v>1402.1027749999996</v>
      </c>
      <c r="BN249" s="26">
        <f t="shared" si="522"/>
        <v>0</v>
      </c>
      <c r="BO249" s="23">
        <f t="shared" si="523"/>
        <v>8.3095173944545131E-3</v>
      </c>
      <c r="BP249" s="27">
        <f t="shared" si="524"/>
        <v>19.235930821008289</v>
      </c>
      <c r="BQ249" s="27">
        <f t="shared" ca="1" si="442"/>
        <v>-0.19671352212356441</v>
      </c>
      <c r="BR249" s="43">
        <f t="shared" ca="1" si="443"/>
        <v>0</v>
      </c>
      <c r="BS249" s="25">
        <f t="shared" si="479"/>
        <v>1487.4992059999997</v>
      </c>
      <c r="BT249" s="34">
        <f t="shared" si="525"/>
        <v>0.5</v>
      </c>
      <c r="BU249" s="23">
        <f t="shared" si="526"/>
        <v>2.831704391772627E-2</v>
      </c>
      <c r="BV249" s="27">
        <f t="shared" si="527"/>
        <v>16.093444267645829</v>
      </c>
      <c r="BW249" s="27">
        <f t="shared" ca="1" si="444"/>
        <v>-0.16903267602802574</v>
      </c>
      <c r="BX249" s="43">
        <f t="shared" ca="1" si="445"/>
        <v>0</v>
      </c>
      <c r="BY249" s="25">
        <f t="shared" si="480"/>
        <v>1564.8421149999999</v>
      </c>
      <c r="BZ249" s="50">
        <f>IF($B248&gt;=BY248,MIN(1,1/$CA$15+BZ248),0)</f>
        <v>1</v>
      </c>
      <c r="CA249" s="23">
        <f t="shared" si="528"/>
        <v>4.8324570440998027E-2</v>
      </c>
      <c r="CB249" s="27">
        <f t="shared" si="529"/>
        <v>7.1829551736277439</v>
      </c>
      <c r="CC249" s="27">
        <f t="shared" ca="1" si="446"/>
        <v>0</v>
      </c>
      <c r="CD249" s="43">
        <f t="shared" ca="1" si="447"/>
        <v>0</v>
      </c>
      <c r="CE249" s="25">
        <f t="shared" si="481"/>
        <v>1414.742524</v>
      </c>
      <c r="CF249" s="34">
        <f>IF($B248&gt;=CE248,MIN(1,1/$CA$15+CF248),0)</f>
        <v>0.5</v>
      </c>
      <c r="CG249" s="23">
        <f t="shared" si="530"/>
        <v>8.3095173944545131E-3</v>
      </c>
      <c r="CH249" s="27">
        <f t="shared" si="531"/>
        <v>6.9141886592365482</v>
      </c>
      <c r="CI249" s="27">
        <f t="shared" ca="1" si="448"/>
        <v>-0.16365946862155156</v>
      </c>
      <c r="CJ249" s="43">
        <f t="shared" ca="1" si="449"/>
        <v>0</v>
      </c>
      <c r="CK249" s="25">
        <f t="shared" si="482"/>
        <v>1487.4992059999997</v>
      </c>
      <c r="CL249" s="34">
        <f>IF($B248&gt;=CK248,MIN(1,1/$CA$15+CL248),0)</f>
        <v>0.5</v>
      </c>
      <c r="CM249" s="23">
        <f t="shared" si="532"/>
        <v>8.3095173944545131E-3</v>
      </c>
      <c r="CN249" s="27">
        <f t="shared" si="533"/>
        <v>16.595293135470943</v>
      </c>
      <c r="CO249" s="27">
        <f t="shared" ca="1" si="450"/>
        <v>-0.16365946862155167</v>
      </c>
      <c r="CP249" s="43">
        <f t="shared" ca="1" si="451"/>
        <v>0</v>
      </c>
      <c r="CQ249" s="25">
        <f t="shared" si="483"/>
        <v>1431.2044930000002</v>
      </c>
      <c r="CR249" s="34">
        <f>IF($B248&gt;=CQ248,MIN(1,1/$CA$15+CR248),0)</f>
        <v>0.5</v>
      </c>
      <c r="CS249" s="23">
        <f t="shared" si="534"/>
        <v>8.3095173944545131E-3</v>
      </c>
      <c r="CT249" s="27">
        <f t="shared" si="535"/>
        <v>17.299772242060794</v>
      </c>
      <c r="CU249" s="27">
        <f t="shared" ca="1" si="452"/>
        <v>-0.16365946862155156</v>
      </c>
      <c r="CV249" s="43">
        <f t="shared" ca="1" si="453"/>
        <v>0</v>
      </c>
      <c r="CW249" s="25">
        <f t="shared" si="484"/>
        <v>1487.4992059999997</v>
      </c>
      <c r="CX249" s="34">
        <f t="shared" si="536"/>
        <v>0.25</v>
      </c>
      <c r="CY249" s="23">
        <f t="shared" si="537"/>
        <v>1.8313280656090392E-2</v>
      </c>
      <c r="CZ249" s="27">
        <f t="shared" si="538"/>
        <v>11.2820039684284</v>
      </c>
      <c r="DA249" s="27">
        <f t="shared" ca="1" si="454"/>
        <v>-8.0170827848867865E-2</v>
      </c>
      <c r="DB249" s="43">
        <f t="shared" ca="1" si="455"/>
        <v>0</v>
      </c>
      <c r="DC249" s="25">
        <f t="shared" si="485"/>
        <v>1487.4992059999997</v>
      </c>
      <c r="DD249" s="34">
        <f t="shared" si="486"/>
        <v>0.75</v>
      </c>
      <c r="DE249" s="23">
        <f t="shared" si="539"/>
        <v>3.1651631671604896E-2</v>
      </c>
      <c r="DF249" s="27">
        <f t="shared" si="540"/>
        <v>13.367499776563696</v>
      </c>
      <c r="DG249" s="27">
        <f t="shared" ca="1" si="419"/>
        <v>-8.8168536947678122E-2</v>
      </c>
      <c r="DH249" s="43">
        <f t="shared" ca="1" si="420"/>
        <v>0</v>
      </c>
      <c r="DI249" s="25">
        <f t="shared" si="487"/>
        <v>1564.8421149999999</v>
      </c>
      <c r="DJ249" s="26">
        <f>IF(DJ248=0,IF($B248&gt;=$DK$14*DI248,1,0),IF($B248&lt;DI248*$DK$16,0,1))</f>
        <v>1</v>
      </c>
      <c r="DK249" s="23">
        <f t="shared" si="541"/>
        <v>4.8324570440998027E-2</v>
      </c>
      <c r="DL249" s="27">
        <f t="shared" si="542"/>
        <v>14.482729743259265</v>
      </c>
      <c r="DM249" s="27">
        <f t="shared" ca="1" si="456"/>
        <v>0</v>
      </c>
      <c r="DN249" s="43">
        <f t="shared" ca="1" si="457"/>
        <v>0</v>
      </c>
      <c r="DO249" s="25">
        <f t="shared" si="488"/>
        <v>1414.742524</v>
      </c>
      <c r="DP249" s="26">
        <f>IF(DP248=0,IF($B248&gt;=$DK$14*DO248,1,0),IF($B248&lt;DO248*$DK$16,0,1))</f>
        <v>1</v>
      </c>
      <c r="DQ249" s="23">
        <f t="shared" si="543"/>
        <v>4.8324570440998027E-2</v>
      </c>
      <c r="DR249" s="27">
        <f t="shared" si="544"/>
        <v>9.2136180824198277</v>
      </c>
      <c r="DS249" s="27">
        <f t="shared" ca="1" si="458"/>
        <v>-0.13046905421927368</v>
      </c>
      <c r="DT249" s="43">
        <f t="shared" ca="1" si="459"/>
        <v>0</v>
      </c>
      <c r="DU249" s="25">
        <f t="shared" si="489"/>
        <v>1487.4992059999997</v>
      </c>
      <c r="DV249" s="26">
        <f>IF(DV248=0,IF($B248&gt;=$DK$14*DU248,1,0),IF($B248&lt;DU248*$DK$16,0,1))</f>
        <v>1</v>
      </c>
      <c r="DW249" s="23">
        <f t="shared" si="545"/>
        <v>4.8324570440998027E-2</v>
      </c>
      <c r="DX249" s="27">
        <f t="shared" si="546"/>
        <v>18.172230403641453</v>
      </c>
      <c r="DY249" s="27">
        <f t="shared" ca="1" si="460"/>
        <v>-0.13046905421927324</v>
      </c>
      <c r="DZ249" s="43">
        <f t="shared" ca="1" si="461"/>
        <v>0</v>
      </c>
      <c r="EA249" s="25">
        <f t="shared" si="490"/>
        <v>1431.2044930000002</v>
      </c>
      <c r="EB249" s="26">
        <f>IF(EB248=0,IF($B248&gt;=$DK$14*EA248,1,0),IF($B248&lt;EA248*$DK$16,0,1))</f>
        <v>1</v>
      </c>
      <c r="EC249" s="23">
        <f t="shared" si="547"/>
        <v>4.8324570440998027E-2</v>
      </c>
      <c r="ED249" s="27">
        <f t="shared" si="548"/>
        <v>19.269756854094343</v>
      </c>
      <c r="EE249" s="27">
        <f t="shared" ca="1" si="462"/>
        <v>-0.13046905421927335</v>
      </c>
      <c r="EF249" s="43">
        <f t="shared" ca="1" si="463"/>
        <v>0</v>
      </c>
      <c r="EG249" s="25">
        <f t="shared" si="491"/>
        <v>1487.4992059999997</v>
      </c>
      <c r="EH249" s="34">
        <f t="shared" si="549"/>
        <v>1</v>
      </c>
      <c r="EI249" s="23">
        <f t="shared" si="550"/>
        <v>4.8324570440998027E-2</v>
      </c>
      <c r="EJ249" s="27">
        <f t="shared" si="551"/>
        <v>15.101583036257562</v>
      </c>
      <c r="EK249" s="27">
        <f t="shared" ca="1" si="464"/>
        <v>-5.3062019231294277E-2</v>
      </c>
      <c r="EL249" s="43">
        <f t="shared" ca="1" si="465"/>
        <v>0</v>
      </c>
      <c r="EM249" s="47"/>
      <c r="EN249" s="47"/>
      <c r="EO249" s="47"/>
      <c r="EP249" s="47"/>
      <c r="EQ249" s="47"/>
      <c r="ER249" s="47"/>
      <c r="ES249" s="47"/>
      <c r="ET249" s="47"/>
      <c r="EU249" s="47"/>
      <c r="EV249" s="47"/>
      <c r="EW249" s="47"/>
      <c r="EX249" s="47"/>
      <c r="EY249" s="47"/>
      <c r="EZ249" s="47"/>
      <c r="FA249" s="25">
        <f t="shared" si="492"/>
        <v>1487.4992059999997</v>
      </c>
      <c r="FB249" s="26">
        <f t="shared" si="552"/>
        <v>1</v>
      </c>
      <c r="FC249" s="23">
        <f t="shared" si="553"/>
        <v>4.8324570440998027E-2</v>
      </c>
      <c r="FD249" s="27">
        <f t="shared" si="554"/>
        <v>12.610416300806948</v>
      </c>
      <c r="FE249" s="27">
        <f t="shared" ca="1" si="466"/>
        <v>-0.27441292819605889</v>
      </c>
      <c r="FF249" s="43">
        <f t="shared" ca="1" si="467"/>
        <v>0</v>
      </c>
      <c r="FG249" s="25">
        <f t="shared" si="493"/>
        <v>1487.4992059999997</v>
      </c>
      <c r="FH249" s="26">
        <f t="shared" si="555"/>
        <v>0</v>
      </c>
      <c r="FI249" s="23">
        <f t="shared" si="556"/>
        <v>8.3095173944545131E-3</v>
      </c>
      <c r="FJ249" s="27">
        <f t="shared" si="557"/>
        <v>15.933611141084462</v>
      </c>
      <c r="FK249" s="27">
        <f t="shared" ca="1" si="468"/>
        <v>-0.16365946862155167</v>
      </c>
      <c r="FL249" s="43">
        <f t="shared" ca="1" si="469"/>
        <v>0</v>
      </c>
      <c r="FM249" s="47"/>
      <c r="FN249" s="47"/>
    </row>
    <row r="250" spans="1:170" x14ac:dyDescent="0.2">
      <c r="A250" s="30">
        <v>32263</v>
      </c>
      <c r="B250" s="34">
        <v>1644.04748</v>
      </c>
      <c r="C250" s="23">
        <v>8.4843409187767005E-3</v>
      </c>
      <c r="D250" s="24">
        <f t="shared" si="421"/>
        <v>2.6400474103412064E-2</v>
      </c>
      <c r="E250" s="25" t="e">
        <f>#N/A</f>
        <v>#N/A</v>
      </c>
      <c r="F250" s="26">
        <v>1</v>
      </c>
      <c r="G250" s="23">
        <f t="shared" si="494"/>
        <v>2.6400474103412064E-2</v>
      </c>
      <c r="H250" s="27">
        <f t="shared" si="495"/>
        <v>18.685733899647801</v>
      </c>
      <c r="I250" s="27">
        <f t="shared" ca="1" si="422"/>
        <v>-1.0951667367914419E-2</v>
      </c>
      <c r="J250" s="43">
        <f t="shared" ca="1" si="423"/>
        <v>0</v>
      </c>
      <c r="K250" s="25" t="e">
        <f>#N/A</f>
        <v>#N/A</v>
      </c>
      <c r="L250" s="26">
        <v>0</v>
      </c>
      <c r="M250" s="23">
        <f t="shared" si="496"/>
        <v>8.4843409187767005E-3</v>
      </c>
      <c r="N250" s="27">
        <f t="shared" si="497"/>
        <v>4.1822272871575379</v>
      </c>
      <c r="O250" s="27">
        <f t="shared" ca="1" si="424"/>
        <v>0</v>
      </c>
      <c r="P250" s="43">
        <f t="shared" ca="1" si="425"/>
        <v>0</v>
      </c>
      <c r="Q250" s="25">
        <f t="shared" si="470"/>
        <v>1497.4870679999999</v>
      </c>
      <c r="R250" s="26">
        <f t="shared" si="498"/>
        <v>1</v>
      </c>
      <c r="S250" s="23">
        <f t="shared" si="499"/>
        <v>2.6400474103412064E-2</v>
      </c>
      <c r="T250" s="27">
        <f t="shared" si="500"/>
        <v>19.679208813537461</v>
      </c>
      <c r="U250" s="27">
        <f t="shared" ca="1" si="426"/>
        <v>-0.10751302500307403</v>
      </c>
      <c r="V250" s="43">
        <f t="shared" ca="1" si="427"/>
        <v>0</v>
      </c>
      <c r="W250" s="25">
        <f t="shared" si="471"/>
        <v>1622.903865</v>
      </c>
      <c r="X250" s="26">
        <f t="shared" si="501"/>
        <v>1</v>
      </c>
      <c r="Y250" s="23">
        <f t="shared" si="502"/>
        <v>2.6400474103412064E-2</v>
      </c>
      <c r="Z250" s="27">
        <f t="shared" si="503"/>
        <v>12.9144738596728</v>
      </c>
      <c r="AA250" s="27">
        <f t="shared" ca="1" si="428"/>
        <v>0</v>
      </c>
      <c r="AB250" s="43">
        <f t="shared" ca="1" si="429"/>
        <v>0</v>
      </c>
      <c r="AC250" s="25">
        <f t="shared" si="472"/>
        <v>1491.2627120000002</v>
      </c>
      <c r="AD250" s="26">
        <f t="shared" si="504"/>
        <v>1</v>
      </c>
      <c r="AE250" s="23">
        <f t="shared" si="505"/>
        <v>2.6400474103412064E-2</v>
      </c>
      <c r="AF250" s="27">
        <f t="shared" si="506"/>
        <v>8.4932346836950501</v>
      </c>
      <c r="AG250" s="27">
        <f t="shared" ca="1" si="430"/>
        <v>-0.1075130250030738</v>
      </c>
      <c r="AH250" s="43">
        <f t="shared" ca="1" si="431"/>
        <v>0</v>
      </c>
      <c r="AI250" s="25">
        <f t="shared" si="473"/>
        <v>1497.4870679999999</v>
      </c>
      <c r="AJ250" s="26">
        <f t="shared" si="507"/>
        <v>1</v>
      </c>
      <c r="AK250" s="23">
        <f t="shared" si="508"/>
        <v>2.6400474103412064E-2</v>
      </c>
      <c r="AL250" s="27">
        <f t="shared" si="509"/>
        <v>19.679208813537461</v>
      </c>
      <c r="AM250" s="27">
        <f t="shared" ca="1" si="432"/>
        <v>-0.10751302500307403</v>
      </c>
      <c r="AN250" s="43">
        <f t="shared" ca="1" si="433"/>
        <v>0</v>
      </c>
      <c r="AO250" s="25">
        <f t="shared" si="474"/>
        <v>1497.4870679999999</v>
      </c>
      <c r="AP250" s="34">
        <f t="shared" si="510"/>
        <v>1</v>
      </c>
      <c r="AQ250" s="23">
        <f t="shared" si="511"/>
        <v>2.6400474103412064E-2</v>
      </c>
      <c r="AR250" s="27">
        <f t="shared" si="512"/>
        <v>13.276589810905454</v>
      </c>
      <c r="AS250" s="27">
        <f t="shared" ca="1" si="434"/>
        <v>0</v>
      </c>
      <c r="AT250" s="43">
        <f t="shared" ca="1" si="435"/>
        <v>0</v>
      </c>
      <c r="AU250" s="25">
        <f t="shared" si="475"/>
        <v>1491.2627120000002</v>
      </c>
      <c r="AV250" s="26">
        <f t="shared" si="513"/>
        <v>1</v>
      </c>
      <c r="AW250" s="23">
        <f t="shared" si="514"/>
        <v>2.6400474103412064E-2</v>
      </c>
      <c r="AX250" s="27">
        <f t="shared" si="515"/>
        <v>9.6252038651502243</v>
      </c>
      <c r="AY250" s="27">
        <f t="shared" ca="1" si="436"/>
        <v>-0.10751302500307369</v>
      </c>
      <c r="AZ250" s="43">
        <f t="shared" ca="1" si="437"/>
        <v>0</v>
      </c>
      <c r="BA250" s="25">
        <f t="shared" si="476"/>
        <v>1491.2627120000002</v>
      </c>
      <c r="BB250" s="26">
        <f t="shared" si="516"/>
        <v>1</v>
      </c>
      <c r="BC250" s="23">
        <f t="shared" si="517"/>
        <v>2.6400474103412064E-2</v>
      </c>
      <c r="BD250" s="27">
        <f t="shared" si="518"/>
        <v>18.574778887709499</v>
      </c>
      <c r="BE250" s="27">
        <f t="shared" ca="1" si="438"/>
        <v>-0.14157968208126082</v>
      </c>
      <c r="BF250" s="43">
        <f t="shared" ca="1" si="439"/>
        <v>0</v>
      </c>
      <c r="BG250" s="25">
        <f t="shared" si="477"/>
        <v>1497.4870679999999</v>
      </c>
      <c r="BH250" s="26">
        <f t="shared" si="519"/>
        <v>1</v>
      </c>
      <c r="BI250" s="23">
        <f t="shared" si="520"/>
        <v>2.6400474103412064E-2</v>
      </c>
      <c r="BJ250" s="27">
        <f t="shared" si="521"/>
        <v>20.172117169334744</v>
      </c>
      <c r="BK250" s="27">
        <f t="shared" ca="1" si="440"/>
        <v>-0.16495063729795312</v>
      </c>
      <c r="BL250" s="43">
        <f t="shared" ca="1" si="441"/>
        <v>0</v>
      </c>
      <c r="BM250" s="25">
        <f t="shared" si="478"/>
        <v>1452.9600166666667</v>
      </c>
      <c r="BN250" s="26">
        <f t="shared" si="522"/>
        <v>0</v>
      </c>
      <c r="BO250" s="23">
        <f t="shared" si="523"/>
        <v>8.4843409187767005E-3</v>
      </c>
      <c r="BP250" s="27">
        <f t="shared" si="524"/>
        <v>19.399135015983727</v>
      </c>
      <c r="BQ250" s="27">
        <f t="shared" ca="1" si="442"/>
        <v>-0.18989816578981744</v>
      </c>
      <c r="BR250" s="43">
        <f t="shared" ca="1" si="443"/>
        <v>0</v>
      </c>
      <c r="BS250" s="25">
        <f t="shared" si="479"/>
        <v>1497.4870679999999</v>
      </c>
      <c r="BT250" s="34">
        <f t="shared" si="525"/>
        <v>0.75</v>
      </c>
      <c r="BU250" s="23">
        <f t="shared" si="526"/>
        <v>2.1921440807253223E-2</v>
      </c>
      <c r="BV250" s="27">
        <f t="shared" si="527"/>
        <v>16.446235753543856</v>
      </c>
      <c r="BW250" s="27">
        <f t="shared" ca="1" si="444"/>
        <v>-0.15081667502281249</v>
      </c>
      <c r="BX250" s="43">
        <f t="shared" ca="1" si="445"/>
        <v>0</v>
      </c>
      <c r="BY250" s="25">
        <f t="shared" si="480"/>
        <v>1622.903865</v>
      </c>
      <c r="BZ250" s="50">
        <f>IF($B249&gt;=BY249,MIN(1,1/$CA$15+BZ249),0)</f>
        <v>1</v>
      </c>
      <c r="CA250" s="23">
        <f t="shared" si="528"/>
        <v>2.6400474103412064E-2</v>
      </c>
      <c r="CB250" s="27">
        <f t="shared" si="529"/>
        <v>7.3725885956750732</v>
      </c>
      <c r="CC250" s="27">
        <f t="shared" ca="1" si="446"/>
        <v>0</v>
      </c>
      <c r="CD250" s="43">
        <f t="shared" ca="1" si="447"/>
        <v>0</v>
      </c>
      <c r="CE250" s="25">
        <f t="shared" si="481"/>
        <v>1491.2627120000002</v>
      </c>
      <c r="CF250" s="34">
        <f>IF($B249&gt;=CE249,MIN(1,1/$CA$15+CF249),0)</f>
        <v>1</v>
      </c>
      <c r="CG250" s="23">
        <f t="shared" si="530"/>
        <v>2.6400474103412064E-2</v>
      </c>
      <c r="CH250" s="27">
        <f t="shared" si="531"/>
        <v>7.0967265178808283</v>
      </c>
      <c r="CI250" s="27">
        <f t="shared" ca="1" si="448"/>
        <v>-0.14157968208126093</v>
      </c>
      <c r="CJ250" s="43">
        <f t="shared" ca="1" si="449"/>
        <v>0</v>
      </c>
      <c r="CK250" s="25">
        <f t="shared" si="482"/>
        <v>1497.4870679999999</v>
      </c>
      <c r="CL250" s="34">
        <f>IF($B249&gt;=CK249,MIN(1,1/$CA$15+CL249),0)</f>
        <v>1</v>
      </c>
      <c r="CM250" s="23">
        <f t="shared" si="532"/>
        <v>2.6400474103412064E-2</v>
      </c>
      <c r="CN250" s="27">
        <f t="shared" si="533"/>
        <v>17.033416742132477</v>
      </c>
      <c r="CO250" s="27">
        <f t="shared" ca="1" si="450"/>
        <v>-0.14157968208126093</v>
      </c>
      <c r="CP250" s="43">
        <f t="shared" ca="1" si="451"/>
        <v>0</v>
      </c>
      <c r="CQ250" s="25">
        <f t="shared" si="483"/>
        <v>1439.3897435000003</v>
      </c>
      <c r="CR250" s="34">
        <f>IF($B249&gt;=CQ249,MIN(1,1/$CA$15+CR249),0)</f>
        <v>1</v>
      </c>
      <c r="CS250" s="23">
        <f t="shared" si="534"/>
        <v>2.6400474103412064E-2</v>
      </c>
      <c r="CT250" s="27">
        <f t="shared" si="535"/>
        <v>17.756494431132246</v>
      </c>
      <c r="CU250" s="27">
        <f t="shared" ca="1" si="452"/>
        <v>-0.14157968208126093</v>
      </c>
      <c r="CV250" s="43">
        <f t="shared" ca="1" si="453"/>
        <v>0</v>
      </c>
      <c r="CW250" s="25">
        <f t="shared" si="484"/>
        <v>1497.4870679999999</v>
      </c>
      <c r="CX250" s="34">
        <f t="shared" si="536"/>
        <v>1</v>
      </c>
      <c r="CY250" s="23">
        <f t="shared" si="537"/>
        <v>2.6400474103412064E-2</v>
      </c>
      <c r="CZ250" s="27">
        <f t="shared" si="538"/>
        <v>11.579854222031486</v>
      </c>
      <c r="DA250" s="27">
        <f t="shared" ca="1" si="454"/>
        <v>-5.588690160992893E-2</v>
      </c>
      <c r="DB250" s="43">
        <f t="shared" ca="1" si="455"/>
        <v>0</v>
      </c>
      <c r="DC250" s="25">
        <f t="shared" si="485"/>
        <v>1497.4870679999999</v>
      </c>
      <c r="DD250" s="34">
        <f t="shared" si="486"/>
        <v>0.875</v>
      </c>
      <c r="DE250" s="23">
        <f t="shared" si="539"/>
        <v>2.4907463004692449E-2</v>
      </c>
      <c r="DF250" s="27">
        <f t="shared" si="540"/>
        <v>13.700450282713689</v>
      </c>
      <c r="DG250" s="27">
        <f t="shared" ca="1" si="419"/>
        <v>-6.5457128515188034E-2</v>
      </c>
      <c r="DH250" s="43">
        <f t="shared" ca="1" si="420"/>
        <v>0</v>
      </c>
      <c r="DI250" s="25">
        <f t="shared" si="487"/>
        <v>1622.903865</v>
      </c>
      <c r="DJ250" s="26">
        <f>IF(DJ249=0,IF($B249&gt;=$DK$14*DI249,1,0),IF($B249&lt;DI249*$DK$16,0,1))</f>
        <v>1</v>
      </c>
      <c r="DK250" s="23">
        <f t="shared" si="541"/>
        <v>2.6400474103412064E-2</v>
      </c>
      <c r="DL250" s="27">
        <f t="shared" si="542"/>
        <v>14.865080674792896</v>
      </c>
      <c r="DM250" s="27">
        <f t="shared" ca="1" si="456"/>
        <v>0</v>
      </c>
      <c r="DN250" s="43">
        <f t="shared" ca="1" si="457"/>
        <v>0</v>
      </c>
      <c r="DO250" s="25">
        <f t="shared" si="488"/>
        <v>1491.2627120000002</v>
      </c>
      <c r="DP250" s="26">
        <f>IF(DP249=0,IF($B249&gt;=$DK$14*DO249,1,0),IF($B249&lt;DO249*$DK$16,0,1))</f>
        <v>1</v>
      </c>
      <c r="DQ250" s="23">
        <f t="shared" si="543"/>
        <v>2.6400474103412064E-2</v>
      </c>
      <c r="DR250" s="27">
        <f t="shared" si="544"/>
        <v>9.4568619680034818</v>
      </c>
      <c r="DS250" s="27">
        <f t="shared" ca="1" si="458"/>
        <v>-0.10751302500307414</v>
      </c>
      <c r="DT250" s="43">
        <f t="shared" ca="1" si="459"/>
        <v>0</v>
      </c>
      <c r="DU250" s="25">
        <f t="shared" si="489"/>
        <v>1497.4870679999999</v>
      </c>
      <c r="DV250" s="26">
        <f>IF(DV249=0,IF($B249&gt;=$DK$14*DU249,1,0),IF($B249&lt;DU249*$DK$16,0,1))</f>
        <v>1</v>
      </c>
      <c r="DW250" s="23">
        <f t="shared" si="545"/>
        <v>2.6400474103412064E-2</v>
      </c>
      <c r="DX250" s="27">
        <f t="shared" si="546"/>
        <v>18.651985901814026</v>
      </c>
      <c r="DY250" s="27">
        <f t="shared" ca="1" si="460"/>
        <v>-0.1075130250030738</v>
      </c>
      <c r="DZ250" s="43">
        <f t="shared" ca="1" si="461"/>
        <v>0</v>
      </c>
      <c r="EA250" s="25">
        <f t="shared" si="490"/>
        <v>1439.3897435000003</v>
      </c>
      <c r="EB250" s="26">
        <f>IF(EB249=0,IF($B249&gt;=$DK$14*EA249,1,0),IF($B249&lt;EA249*$DK$16,0,1))</f>
        <v>1</v>
      </c>
      <c r="EC250" s="23">
        <f t="shared" si="547"/>
        <v>2.6400474103412064E-2</v>
      </c>
      <c r="ED250" s="27">
        <f t="shared" si="548"/>
        <v>19.778487570899909</v>
      </c>
      <c r="EE250" s="27">
        <f t="shared" ca="1" si="462"/>
        <v>-0.10751302500307391</v>
      </c>
      <c r="EF250" s="43">
        <f t="shared" ca="1" si="463"/>
        <v>0</v>
      </c>
      <c r="EG250" s="25">
        <f t="shared" si="491"/>
        <v>1497.4870679999999</v>
      </c>
      <c r="EH250" s="34">
        <f t="shared" si="549"/>
        <v>1</v>
      </c>
      <c r="EI250" s="23">
        <f t="shared" si="550"/>
        <v>2.6400474103412064E-2</v>
      </c>
      <c r="EJ250" s="27">
        <f t="shared" si="551"/>
        <v>15.500271988126807</v>
      </c>
      <c r="EK250" s="27">
        <f t="shared" ca="1" si="464"/>
        <v>-2.8062407592472693E-2</v>
      </c>
      <c r="EL250" s="43">
        <f t="shared" ca="1" si="465"/>
        <v>0</v>
      </c>
      <c r="EM250" s="47"/>
      <c r="EN250" s="47"/>
      <c r="EO250" s="47"/>
      <c r="EP250" s="47"/>
      <c r="EQ250" s="47"/>
      <c r="ER250" s="47"/>
      <c r="ES250" s="47"/>
      <c r="ET250" s="47"/>
      <c r="EU250" s="47"/>
      <c r="EV250" s="47"/>
      <c r="EW250" s="47"/>
      <c r="EX250" s="47"/>
      <c r="EY250" s="47"/>
      <c r="EZ250" s="47"/>
      <c r="FA250" s="25">
        <f t="shared" si="492"/>
        <v>1497.4870679999999</v>
      </c>
      <c r="FB250" s="26">
        <f t="shared" si="552"/>
        <v>1</v>
      </c>
      <c r="FC250" s="23">
        <f t="shared" si="553"/>
        <v>2.6400474103412064E-2</v>
      </c>
      <c r="FD250" s="27">
        <f t="shared" si="554"/>
        <v>12.943337269789648</v>
      </c>
      <c r="FE250" s="27">
        <f t="shared" ca="1" si="466"/>
        <v>-0.25525708549712822</v>
      </c>
      <c r="FF250" s="43">
        <f t="shared" ca="1" si="467"/>
        <v>0</v>
      </c>
      <c r="FG250" s="25">
        <f t="shared" si="493"/>
        <v>1497.4870679999999</v>
      </c>
      <c r="FH250" s="26">
        <f t="shared" si="555"/>
        <v>0</v>
      </c>
      <c r="FI250" s="23">
        <f t="shared" si="556"/>
        <v>8.4843409187767005E-3</v>
      </c>
      <c r="FJ250" s="27">
        <f t="shared" si="557"/>
        <v>16.068797330072641</v>
      </c>
      <c r="FK250" s="27">
        <f t="shared" ca="1" si="468"/>
        <v>-0.1565636704291461</v>
      </c>
      <c r="FL250" s="43">
        <f t="shared" ca="1" si="469"/>
        <v>0</v>
      </c>
      <c r="FM250" s="47"/>
      <c r="FN250" s="47"/>
    </row>
    <row r="251" spans="1:170" x14ac:dyDescent="0.2">
      <c r="A251" s="30">
        <v>32294</v>
      </c>
      <c r="B251" s="34">
        <v>1674.6789000000001</v>
      </c>
      <c r="C251" s="23">
        <v>9.1200100736019696E-3</v>
      </c>
      <c r="D251" s="24">
        <f t="shared" si="421"/>
        <v>1.8631712509908915E-2</v>
      </c>
      <c r="E251" s="25" t="e">
        <f>#N/A</f>
        <v>#N/A</v>
      </c>
      <c r="F251" s="26">
        <v>1</v>
      </c>
      <c r="G251" s="23">
        <f t="shared" si="494"/>
        <v>1.8631712509908915E-2</v>
      </c>
      <c r="H251" s="27">
        <f t="shared" si="495"/>
        <v>19.033881121702699</v>
      </c>
      <c r="I251" s="27">
        <f t="shared" ca="1" si="422"/>
        <v>0</v>
      </c>
      <c r="J251" s="43">
        <f t="shared" ca="1" si="423"/>
        <v>0</v>
      </c>
      <c r="K251" s="25" t="e">
        <f>#N/A</f>
        <v>#N/A</v>
      </c>
      <c r="L251" s="26">
        <v>0</v>
      </c>
      <c r="M251" s="23">
        <f t="shared" si="496"/>
        <v>9.1200100736019696E-3</v>
      </c>
      <c r="N251" s="27">
        <f t="shared" si="497"/>
        <v>4.220369242146508</v>
      </c>
      <c r="O251" s="27">
        <f t="shared" ca="1" si="424"/>
        <v>0</v>
      </c>
      <c r="P251" s="43">
        <f t="shared" ca="1" si="425"/>
        <v>0</v>
      </c>
      <c r="Q251" s="25">
        <f t="shared" si="470"/>
        <v>1505.534449</v>
      </c>
      <c r="R251" s="26">
        <f t="shared" si="498"/>
        <v>1</v>
      </c>
      <c r="S251" s="23">
        <f t="shared" si="499"/>
        <v>1.8631712509908915E-2</v>
      </c>
      <c r="T251" s="27">
        <f t="shared" si="500"/>
        <v>20.045866174573757</v>
      </c>
      <c r="U251" s="27">
        <f t="shared" ca="1" si="426"/>
        <v>-9.0884464266092979E-2</v>
      </c>
      <c r="V251" s="43">
        <f t="shared" ca="1" si="427"/>
        <v>0</v>
      </c>
      <c r="W251" s="25">
        <f t="shared" si="471"/>
        <v>1659.36319</v>
      </c>
      <c r="X251" s="26">
        <f t="shared" si="501"/>
        <v>1</v>
      </c>
      <c r="Y251" s="23">
        <f t="shared" si="502"/>
        <v>1.8631712509908915E-2</v>
      </c>
      <c r="Z251" s="27">
        <f t="shared" si="503"/>
        <v>13.155092623842958</v>
      </c>
      <c r="AA251" s="27">
        <f t="shared" ca="1" si="428"/>
        <v>0</v>
      </c>
      <c r="AB251" s="43">
        <f t="shared" ca="1" si="429"/>
        <v>0</v>
      </c>
      <c r="AC251" s="25">
        <f t="shared" si="472"/>
        <v>1565.34015</v>
      </c>
      <c r="AD251" s="26">
        <f t="shared" si="504"/>
        <v>1</v>
      </c>
      <c r="AE251" s="23">
        <f t="shared" si="505"/>
        <v>1.8631712509908915E-2</v>
      </c>
      <c r="AF251" s="27">
        <f t="shared" si="506"/>
        <v>8.6514781906008427</v>
      </c>
      <c r="AG251" s="27">
        <f t="shared" ca="1" si="430"/>
        <v>-9.0884464266092868E-2</v>
      </c>
      <c r="AH251" s="43">
        <f t="shared" ca="1" si="431"/>
        <v>0</v>
      </c>
      <c r="AI251" s="25">
        <f t="shared" si="473"/>
        <v>1505.534449</v>
      </c>
      <c r="AJ251" s="26">
        <f t="shared" si="507"/>
        <v>1</v>
      </c>
      <c r="AK251" s="23">
        <f t="shared" si="508"/>
        <v>1.8631712509908915E-2</v>
      </c>
      <c r="AL251" s="27">
        <f t="shared" si="509"/>
        <v>20.045866174573757</v>
      </c>
      <c r="AM251" s="27">
        <f t="shared" ca="1" si="432"/>
        <v>-9.0884464266092979E-2</v>
      </c>
      <c r="AN251" s="43">
        <f t="shared" ca="1" si="433"/>
        <v>0</v>
      </c>
      <c r="AO251" s="25">
        <f t="shared" si="474"/>
        <v>1505.534449</v>
      </c>
      <c r="AP251" s="34">
        <f t="shared" si="510"/>
        <v>1</v>
      </c>
      <c r="AQ251" s="23">
        <f t="shared" si="511"/>
        <v>1.8631712509908915E-2</v>
      </c>
      <c r="AR251" s="27">
        <f t="shared" si="512"/>
        <v>13.52395541537423</v>
      </c>
      <c r="AS251" s="27">
        <f t="shared" ca="1" si="434"/>
        <v>0</v>
      </c>
      <c r="AT251" s="43">
        <f t="shared" ca="1" si="435"/>
        <v>0</v>
      </c>
      <c r="AU251" s="25">
        <f t="shared" si="475"/>
        <v>1565.34015</v>
      </c>
      <c r="AV251" s="26">
        <f t="shared" si="513"/>
        <v>1</v>
      </c>
      <c r="AW251" s="23">
        <f t="shared" si="514"/>
        <v>1.8631712509908915E-2</v>
      </c>
      <c r="AX251" s="27">
        <f t="shared" si="515"/>
        <v>9.804537896414967</v>
      </c>
      <c r="AY251" s="27">
        <f t="shared" ca="1" si="436"/>
        <v>-9.0884464266092757E-2</v>
      </c>
      <c r="AZ251" s="43">
        <f t="shared" ca="1" si="437"/>
        <v>0</v>
      </c>
      <c r="BA251" s="25">
        <f t="shared" si="476"/>
        <v>1565.34015</v>
      </c>
      <c r="BB251" s="26">
        <f t="shared" si="516"/>
        <v>1</v>
      </c>
      <c r="BC251" s="23">
        <f t="shared" si="517"/>
        <v>1.8631712509908915E-2</v>
      </c>
      <c r="BD251" s="27">
        <f t="shared" si="518"/>
        <v>18.920858827880426</v>
      </c>
      <c r="BE251" s="27">
        <f t="shared" ca="1" si="438"/>
        <v>-0.1255858415051343</v>
      </c>
      <c r="BF251" s="43">
        <f t="shared" ca="1" si="439"/>
        <v>0</v>
      </c>
      <c r="BG251" s="25">
        <f t="shared" si="477"/>
        <v>1505.534449</v>
      </c>
      <c r="BH251" s="26">
        <f t="shared" si="519"/>
        <v>1</v>
      </c>
      <c r="BI251" s="23">
        <f t="shared" si="520"/>
        <v>1.8631712509908915E-2</v>
      </c>
      <c r="BJ251" s="27">
        <f t="shared" si="521"/>
        <v>20.547958257149986</v>
      </c>
      <c r="BK251" s="27">
        <f t="shared" ca="1" si="440"/>
        <v>-0.14939223764050591</v>
      </c>
      <c r="BL251" s="43">
        <f t="shared" ca="1" si="441"/>
        <v>0</v>
      </c>
      <c r="BM251" s="25">
        <f t="shared" si="478"/>
        <v>1521.8320766666668</v>
      </c>
      <c r="BN251" s="26">
        <f t="shared" si="522"/>
        <v>0</v>
      </c>
      <c r="BO251" s="23">
        <f t="shared" si="523"/>
        <v>9.1200100736019696E-3</v>
      </c>
      <c r="BP251" s="27">
        <f t="shared" si="524"/>
        <v>19.576055322748665</v>
      </c>
      <c r="BQ251" s="27">
        <f t="shared" ca="1" si="442"/>
        <v>-0.18251002890117707</v>
      </c>
      <c r="BR251" s="43">
        <f t="shared" ca="1" si="443"/>
        <v>0</v>
      </c>
      <c r="BS251" s="25">
        <f t="shared" si="479"/>
        <v>1505.534449</v>
      </c>
      <c r="BT251" s="34">
        <f t="shared" si="525"/>
        <v>0.75</v>
      </c>
      <c r="BU251" s="23">
        <f t="shared" si="526"/>
        <v>1.6253786900832179E-2</v>
      </c>
      <c r="BV251" s="27">
        <f t="shared" si="527"/>
        <v>16.713549364802805</v>
      </c>
      <c r="BW251" s="27">
        <f t="shared" ca="1" si="444"/>
        <v>-0.13701423021889314</v>
      </c>
      <c r="BX251" s="43">
        <f t="shared" ca="1" si="445"/>
        <v>0</v>
      </c>
      <c r="BY251" s="25">
        <f t="shared" si="480"/>
        <v>1659.36319</v>
      </c>
      <c r="BZ251" s="50">
        <f>IF($B250&gt;=BY250,MIN(1,1/$CA$15+BZ250),0)</f>
        <v>1</v>
      </c>
      <c r="CA251" s="23">
        <f t="shared" si="528"/>
        <v>1.8631712509908915E-2</v>
      </c>
      <c r="CB251" s="27">
        <f t="shared" si="529"/>
        <v>7.5099525468435244</v>
      </c>
      <c r="CC251" s="27">
        <f t="shared" ca="1" si="446"/>
        <v>0</v>
      </c>
      <c r="CD251" s="43">
        <f t="shared" ca="1" si="447"/>
        <v>0</v>
      </c>
      <c r="CE251" s="25">
        <f t="shared" si="481"/>
        <v>1565.34015</v>
      </c>
      <c r="CF251" s="34">
        <f>IF($B250&gt;=CE250,MIN(1,1/$CA$15+CF250),0)</f>
        <v>1</v>
      </c>
      <c r="CG251" s="23">
        <f t="shared" si="530"/>
        <v>1.8631712509908915E-2</v>
      </c>
      <c r="CH251" s="27">
        <f t="shared" si="531"/>
        <v>7.2289506861234312</v>
      </c>
      <c r="CI251" s="27">
        <f t="shared" ca="1" si="448"/>
        <v>-0.12558584150513441</v>
      </c>
      <c r="CJ251" s="43">
        <f t="shared" ca="1" si="449"/>
        <v>0</v>
      </c>
      <c r="CK251" s="25">
        <f t="shared" si="482"/>
        <v>1505.534449</v>
      </c>
      <c r="CL251" s="34">
        <f>IF($B250&gt;=CK250,MIN(1,1/$CA$15+CL250),0)</f>
        <v>1</v>
      </c>
      <c r="CM251" s="23">
        <f t="shared" si="532"/>
        <v>1.8631712509908915E-2</v>
      </c>
      <c r="CN251" s="27">
        <f t="shared" si="533"/>
        <v>17.350778465933359</v>
      </c>
      <c r="CO251" s="27">
        <f t="shared" ca="1" si="450"/>
        <v>-0.1255858415051343</v>
      </c>
      <c r="CP251" s="43">
        <f t="shared" ca="1" si="451"/>
        <v>0</v>
      </c>
      <c r="CQ251" s="25">
        <f t="shared" si="483"/>
        <v>1461.0160850000002</v>
      </c>
      <c r="CR251" s="34">
        <f>IF($B250&gt;=CQ250,MIN(1,1/$CA$15+CR250),0)</f>
        <v>1</v>
      </c>
      <c r="CS251" s="23">
        <f t="shared" si="534"/>
        <v>1.8631712509908915E-2</v>
      </c>
      <c r="CT251" s="27">
        <f t="shared" si="535"/>
        <v>18.0873283305569</v>
      </c>
      <c r="CU251" s="27">
        <f t="shared" ca="1" si="452"/>
        <v>-0.12558584150513441</v>
      </c>
      <c r="CV251" s="43">
        <f t="shared" ca="1" si="453"/>
        <v>0</v>
      </c>
      <c r="CW251" s="25">
        <f t="shared" si="484"/>
        <v>1505.534449</v>
      </c>
      <c r="CX251" s="34">
        <f t="shared" si="536"/>
        <v>1</v>
      </c>
      <c r="CY251" s="23">
        <f t="shared" si="537"/>
        <v>1.8631712509908915E-2</v>
      </c>
      <c r="CZ251" s="27">
        <f t="shared" si="538"/>
        <v>11.795606736803032</v>
      </c>
      <c r="DA251" s="27">
        <f t="shared" ca="1" si="454"/>
        <v>-3.8296457783885796E-2</v>
      </c>
      <c r="DB251" s="43">
        <f t="shared" ca="1" si="455"/>
        <v>0</v>
      </c>
      <c r="DC251" s="25">
        <f t="shared" si="485"/>
        <v>1505.534449</v>
      </c>
      <c r="DD251" s="34">
        <f t="shared" si="486"/>
        <v>0.875</v>
      </c>
      <c r="DE251" s="23">
        <f t="shared" si="539"/>
        <v>1.783907064021667E-2</v>
      </c>
      <c r="DF251" s="27">
        <f t="shared" si="540"/>
        <v>13.944853583109795</v>
      </c>
      <c r="DG251" s="27">
        <f t="shared" ca="1" si="419"/>
        <v>-4.8785752214459466E-2</v>
      </c>
      <c r="DH251" s="43">
        <f t="shared" ca="1" si="420"/>
        <v>0</v>
      </c>
      <c r="DI251" s="25">
        <f t="shared" si="487"/>
        <v>1659.36319</v>
      </c>
      <c r="DJ251" s="26">
        <f>IF(DJ250=0,IF($B250&gt;=$DK$14*DI250,1,0),IF($B250&lt;DI250*$DK$16,0,1))</f>
        <v>1</v>
      </c>
      <c r="DK251" s="23">
        <f t="shared" si="541"/>
        <v>1.8631712509908915E-2</v>
      </c>
      <c r="DL251" s="27">
        <f t="shared" si="542"/>
        <v>15.14204258436224</v>
      </c>
      <c r="DM251" s="27">
        <f t="shared" ca="1" si="456"/>
        <v>0</v>
      </c>
      <c r="DN251" s="43">
        <f t="shared" ca="1" si="457"/>
        <v>0</v>
      </c>
      <c r="DO251" s="25">
        <f t="shared" si="488"/>
        <v>1565.34015</v>
      </c>
      <c r="DP251" s="26">
        <f>IF(DP250=0,IF($B250&gt;=$DK$14*DO250,1,0),IF($B250&lt;DO250*$DK$16,0,1))</f>
        <v>1</v>
      </c>
      <c r="DQ251" s="23">
        <f t="shared" si="543"/>
        <v>1.8631712509908915E-2</v>
      </c>
      <c r="DR251" s="27">
        <f t="shared" si="544"/>
        <v>9.6330595014372147</v>
      </c>
      <c r="DS251" s="27">
        <f t="shared" ca="1" si="458"/>
        <v>-9.088446426609309E-2</v>
      </c>
      <c r="DT251" s="43">
        <f t="shared" ca="1" si="459"/>
        <v>0</v>
      </c>
      <c r="DU251" s="25">
        <f t="shared" si="489"/>
        <v>1505.534449</v>
      </c>
      <c r="DV251" s="26">
        <f>IF(DV250=0,IF($B250&gt;=$DK$14*DU250,1,0),IF($B250&lt;DU250*$DK$16,0,1))</f>
        <v>1</v>
      </c>
      <c r="DW251" s="23">
        <f t="shared" si="545"/>
        <v>1.8631712509908915E-2</v>
      </c>
      <c r="DX251" s="27">
        <f t="shared" si="546"/>
        <v>18.9995043408755</v>
      </c>
      <c r="DY251" s="27">
        <f t="shared" ca="1" si="460"/>
        <v>-9.0884464266092757E-2</v>
      </c>
      <c r="DZ251" s="43">
        <f t="shared" ca="1" si="461"/>
        <v>0</v>
      </c>
      <c r="EA251" s="25">
        <f t="shared" si="490"/>
        <v>1461.0160850000002</v>
      </c>
      <c r="EB251" s="26">
        <f>IF(EB250=0,IF($B250&gt;=$DK$14*EA250,1,0),IF($B250&lt;EA250*$DK$16,0,1))</f>
        <v>1</v>
      </c>
      <c r="EC251" s="23">
        <f t="shared" si="547"/>
        <v>1.8631712509908915E-2</v>
      </c>
      <c r="ED251" s="27">
        <f t="shared" si="548"/>
        <v>20.146994665201724</v>
      </c>
      <c r="EE251" s="27">
        <f t="shared" ca="1" si="462"/>
        <v>-9.0884464266092757E-2</v>
      </c>
      <c r="EF251" s="43">
        <f t="shared" ca="1" si="463"/>
        <v>0</v>
      </c>
      <c r="EG251" s="25">
        <f t="shared" si="491"/>
        <v>1505.534449</v>
      </c>
      <c r="EH251" s="34">
        <f t="shared" si="549"/>
        <v>1</v>
      </c>
      <c r="EI251" s="23">
        <f t="shared" si="550"/>
        <v>1.8631712509908915E-2</v>
      </c>
      <c r="EJ251" s="27">
        <f t="shared" si="551"/>
        <v>15.78906859963498</v>
      </c>
      <c r="EK251" s="27">
        <f t="shared" ca="1" si="464"/>
        <v>-9.9535457931626548E-3</v>
      </c>
      <c r="EL251" s="43">
        <f t="shared" ca="1" si="465"/>
        <v>0</v>
      </c>
      <c r="EM251" s="47"/>
      <c r="EN251" s="47"/>
      <c r="EO251" s="47"/>
      <c r="EP251" s="47"/>
      <c r="EQ251" s="47"/>
      <c r="ER251" s="47"/>
      <c r="ES251" s="47"/>
      <c r="ET251" s="47"/>
      <c r="EU251" s="47"/>
      <c r="EV251" s="47"/>
      <c r="EW251" s="47"/>
      <c r="EX251" s="47"/>
      <c r="EY251" s="47"/>
      <c r="EZ251" s="47"/>
      <c r="FA251" s="25">
        <f t="shared" si="492"/>
        <v>1505.534449</v>
      </c>
      <c r="FB251" s="26">
        <f t="shared" si="552"/>
        <v>1</v>
      </c>
      <c r="FC251" s="23">
        <f t="shared" si="553"/>
        <v>1.8631712509908915E-2</v>
      </c>
      <c r="FD251" s="27">
        <f t="shared" si="554"/>
        <v>13.184493808719159</v>
      </c>
      <c r="FE251" s="27">
        <f t="shared" ca="1" si="466"/>
        <v>-0.24138124962031904</v>
      </c>
      <c r="FF251" s="43">
        <f t="shared" ca="1" si="467"/>
        <v>0</v>
      </c>
      <c r="FG251" s="25">
        <f t="shared" si="493"/>
        <v>1505.534449</v>
      </c>
      <c r="FH251" s="26">
        <f t="shared" si="555"/>
        <v>0</v>
      </c>
      <c r="FI251" s="23">
        <f t="shared" si="556"/>
        <v>9.1200100736019696E-3</v>
      </c>
      <c r="FJ251" s="27">
        <f t="shared" si="557"/>
        <v>16.215344923593573</v>
      </c>
      <c r="FK251" s="27">
        <f t="shared" ca="1" si="468"/>
        <v>-0.14887152260701797</v>
      </c>
      <c r="FL251" s="43">
        <f t="shared" ca="1" si="469"/>
        <v>0</v>
      </c>
      <c r="FM251" s="47"/>
      <c r="FN251" s="47"/>
    </row>
    <row r="252" spans="1:170" x14ac:dyDescent="0.2">
      <c r="A252" s="30">
        <v>32324</v>
      </c>
      <c r="B252" s="34">
        <v>1739.0822000000001</v>
      </c>
      <c r="C252" s="23">
        <v>9.3910969447303927E-3</v>
      </c>
      <c r="D252" s="24">
        <f t="shared" si="421"/>
        <v>3.8457103627447697E-2</v>
      </c>
      <c r="E252" s="25" t="e">
        <f>#N/A</f>
        <v>#N/A</v>
      </c>
      <c r="F252" s="26">
        <v>1</v>
      </c>
      <c r="G252" s="23">
        <f t="shared" si="494"/>
        <v>3.8457103627447697E-2</v>
      </c>
      <c r="H252" s="27">
        <f t="shared" si="495"/>
        <v>19.765869060432539</v>
      </c>
      <c r="I252" s="27">
        <f t="shared" ca="1" si="422"/>
        <v>0</v>
      </c>
      <c r="J252" s="43">
        <f t="shared" ca="1" si="423"/>
        <v>0</v>
      </c>
      <c r="K252" s="25" t="e">
        <f>#N/A</f>
        <v>#N/A</v>
      </c>
      <c r="L252" s="26">
        <v>0</v>
      </c>
      <c r="M252" s="23">
        <f t="shared" si="496"/>
        <v>9.3910969447303927E-3</v>
      </c>
      <c r="N252" s="27">
        <f t="shared" si="497"/>
        <v>4.2600031388420643</v>
      </c>
      <c r="O252" s="27">
        <f t="shared" ca="1" si="424"/>
        <v>0</v>
      </c>
      <c r="P252" s="43">
        <f t="shared" ca="1" si="425"/>
        <v>0</v>
      </c>
      <c r="Q252" s="25">
        <f t="shared" si="470"/>
        <v>1513.217478</v>
      </c>
      <c r="R252" s="26">
        <f t="shared" si="498"/>
        <v>1</v>
      </c>
      <c r="S252" s="23">
        <f t="shared" si="499"/>
        <v>3.8457103627447697E-2</v>
      </c>
      <c r="T252" s="27">
        <f t="shared" si="500"/>
        <v>20.816772127351289</v>
      </c>
      <c r="U252" s="27">
        <f t="shared" ca="1" si="426"/>
        <v>-5.5922513899051451E-2</v>
      </c>
      <c r="V252" s="43">
        <f t="shared" ca="1" si="427"/>
        <v>0</v>
      </c>
      <c r="W252" s="25">
        <f t="shared" si="471"/>
        <v>1706.8805500000001</v>
      </c>
      <c r="X252" s="26">
        <f t="shared" si="501"/>
        <v>1</v>
      </c>
      <c r="Y252" s="23">
        <f t="shared" si="502"/>
        <v>3.8457103627447697E-2</v>
      </c>
      <c r="Z252" s="27">
        <f t="shared" si="503"/>
        <v>13.660999384106759</v>
      </c>
      <c r="AA252" s="27">
        <f t="shared" ca="1" si="428"/>
        <v>0</v>
      </c>
      <c r="AB252" s="43">
        <f t="shared" ca="1" si="429"/>
        <v>0</v>
      </c>
      <c r="AC252" s="25">
        <f t="shared" si="472"/>
        <v>1637.498562</v>
      </c>
      <c r="AD252" s="26">
        <f t="shared" si="504"/>
        <v>1</v>
      </c>
      <c r="AE252" s="23">
        <f t="shared" si="505"/>
        <v>3.8457103627447697E-2</v>
      </c>
      <c r="AF252" s="27">
        <f t="shared" si="506"/>
        <v>8.9841889839073836</v>
      </c>
      <c r="AG252" s="27">
        <f t="shared" ca="1" si="430"/>
        <v>-5.592251389905134E-2</v>
      </c>
      <c r="AH252" s="43">
        <f t="shared" ca="1" si="431"/>
        <v>0</v>
      </c>
      <c r="AI252" s="25">
        <f t="shared" si="473"/>
        <v>1513.217478</v>
      </c>
      <c r="AJ252" s="26">
        <f t="shared" si="507"/>
        <v>1</v>
      </c>
      <c r="AK252" s="23">
        <f t="shared" si="508"/>
        <v>3.8457103627447697E-2</v>
      </c>
      <c r="AL252" s="27">
        <f t="shared" si="509"/>
        <v>20.816772127351289</v>
      </c>
      <c r="AM252" s="27">
        <f t="shared" ca="1" si="432"/>
        <v>-5.5922513899051451E-2</v>
      </c>
      <c r="AN252" s="43">
        <f t="shared" ca="1" si="433"/>
        <v>0</v>
      </c>
      <c r="AO252" s="25">
        <f t="shared" si="474"/>
        <v>1513.217478</v>
      </c>
      <c r="AP252" s="34">
        <f t="shared" si="510"/>
        <v>1</v>
      </c>
      <c r="AQ252" s="23">
        <f t="shared" si="511"/>
        <v>3.8457103627447697E-2</v>
      </c>
      <c r="AR252" s="27">
        <f t="shared" si="512"/>
        <v>14.044047570236259</v>
      </c>
      <c r="AS252" s="27">
        <f t="shared" ca="1" si="434"/>
        <v>0</v>
      </c>
      <c r="AT252" s="43">
        <f t="shared" ca="1" si="435"/>
        <v>0</v>
      </c>
      <c r="AU252" s="25">
        <f t="shared" si="475"/>
        <v>1637.498562</v>
      </c>
      <c r="AV252" s="26">
        <f t="shared" si="513"/>
        <v>1</v>
      </c>
      <c r="AW252" s="23">
        <f t="shared" si="514"/>
        <v>3.8457103627447697E-2</v>
      </c>
      <c r="AX252" s="27">
        <f t="shared" si="515"/>
        <v>10.181592026316636</v>
      </c>
      <c r="AY252" s="27">
        <f t="shared" ca="1" si="436"/>
        <v>-5.5922513899051118E-2</v>
      </c>
      <c r="AZ252" s="43">
        <f t="shared" ca="1" si="437"/>
        <v>0</v>
      </c>
      <c r="BA252" s="25">
        <f t="shared" si="476"/>
        <v>1637.498562</v>
      </c>
      <c r="BB252" s="26">
        <f t="shared" si="516"/>
        <v>1</v>
      </c>
      <c r="BC252" s="23">
        <f t="shared" si="517"/>
        <v>3.8457103627447697E-2</v>
      </c>
      <c r="BD252" s="27">
        <f t="shared" si="518"/>
        <v>19.648500256544533</v>
      </c>
      <c r="BE252" s="27">
        <f t="shared" ca="1" si="438"/>
        <v>-9.195840559858981E-2</v>
      </c>
      <c r="BF252" s="43">
        <f t="shared" ca="1" si="439"/>
        <v>0</v>
      </c>
      <c r="BG252" s="25">
        <f t="shared" si="477"/>
        <v>1513.217478</v>
      </c>
      <c r="BH252" s="26">
        <f t="shared" si="519"/>
        <v>1</v>
      </c>
      <c r="BI252" s="23">
        <f t="shared" si="520"/>
        <v>3.8457103627447697E-2</v>
      </c>
      <c r="BJ252" s="27">
        <f t="shared" si="521"/>
        <v>21.338173217177673</v>
      </c>
      <c r="BK252" s="27">
        <f t="shared" ca="1" si="440"/>
        <v>-0.11668032677713547</v>
      </c>
      <c r="BL252" s="43">
        <f t="shared" ca="1" si="441"/>
        <v>0</v>
      </c>
      <c r="BM252" s="25">
        <f t="shared" si="478"/>
        <v>1594.2971583333335</v>
      </c>
      <c r="BN252" s="26">
        <f t="shared" si="522"/>
        <v>1</v>
      </c>
      <c r="BO252" s="23">
        <f t="shared" si="523"/>
        <v>3.8457103627447697E-2</v>
      </c>
      <c r="BP252" s="27">
        <f t="shared" si="524"/>
        <v>20.328893710912261</v>
      </c>
      <c r="BQ252" s="27">
        <f t="shared" ca="1" si="442"/>
        <v>-0.15107173236823035</v>
      </c>
      <c r="BR252" s="43">
        <f t="shared" ca="1" si="443"/>
        <v>0</v>
      </c>
      <c r="BS252" s="25">
        <f t="shared" si="479"/>
        <v>1513.217478</v>
      </c>
      <c r="BT252" s="34">
        <f t="shared" si="525"/>
        <v>1</v>
      </c>
      <c r="BU252" s="23">
        <f t="shared" si="526"/>
        <v>3.8457103627447697E-2</v>
      </c>
      <c r="BV252" s="27">
        <f t="shared" si="527"/>
        <v>17.356304064707491</v>
      </c>
      <c r="BW252" s="27">
        <f t="shared" ca="1" si="444"/>
        <v>-0.10382629704140833</v>
      </c>
      <c r="BX252" s="43">
        <f t="shared" ca="1" si="445"/>
        <v>0</v>
      </c>
      <c r="BY252" s="25">
        <f t="shared" si="480"/>
        <v>1706.8805500000001</v>
      </c>
      <c r="BZ252" s="50">
        <f>IF($B251&gt;=BY251,MIN(1,1/$CA$15+BZ251),0)</f>
        <v>1</v>
      </c>
      <c r="CA252" s="23">
        <f t="shared" si="528"/>
        <v>3.8457103627447697E-2</v>
      </c>
      <c r="CB252" s="27">
        <f t="shared" si="529"/>
        <v>7.7987635701747005</v>
      </c>
      <c r="CC252" s="27">
        <f t="shared" ca="1" si="446"/>
        <v>0</v>
      </c>
      <c r="CD252" s="43">
        <f t="shared" ca="1" si="447"/>
        <v>0</v>
      </c>
      <c r="CE252" s="25">
        <f t="shared" si="481"/>
        <v>1637.498562</v>
      </c>
      <c r="CF252" s="34">
        <f>IF($B251&gt;=CE251,MIN(1,1/$CA$15+CF251),0)</f>
        <v>1</v>
      </c>
      <c r="CG252" s="23">
        <f t="shared" si="530"/>
        <v>3.8457103627447697E-2</v>
      </c>
      <c r="CH252" s="27">
        <f t="shared" si="531"/>
        <v>7.5069551917773891</v>
      </c>
      <c r="CI252" s="27">
        <f t="shared" ca="1" si="448"/>
        <v>-9.195840559858981E-2</v>
      </c>
      <c r="CJ252" s="43">
        <f t="shared" ca="1" si="449"/>
        <v>0</v>
      </c>
      <c r="CK252" s="25">
        <f t="shared" si="482"/>
        <v>1513.217478</v>
      </c>
      <c r="CL252" s="34">
        <f>IF($B251&gt;=CK251,MIN(1,1/$CA$15+CL251),0)</f>
        <v>1</v>
      </c>
      <c r="CM252" s="23">
        <f t="shared" si="532"/>
        <v>3.8457103627447697E-2</v>
      </c>
      <c r="CN252" s="27">
        <f t="shared" si="533"/>
        <v>18.018039151414648</v>
      </c>
      <c r="CO252" s="27">
        <f t="shared" ca="1" si="450"/>
        <v>-9.1958405598589699E-2</v>
      </c>
      <c r="CP252" s="43">
        <f t="shared" ca="1" si="451"/>
        <v>0</v>
      </c>
      <c r="CQ252" s="25">
        <f t="shared" si="483"/>
        <v>1485.1966910000003</v>
      </c>
      <c r="CR252" s="34">
        <f>IF($B251&gt;=CQ251,MIN(1,1/$CA$15+CR251),0)</f>
        <v>1</v>
      </c>
      <c r="CS252" s="23">
        <f t="shared" si="534"/>
        <v>3.8457103627447697E-2</v>
      </c>
      <c r="CT252" s="27">
        <f t="shared" si="535"/>
        <v>18.782914590508799</v>
      </c>
      <c r="CU252" s="27">
        <f t="shared" ca="1" si="452"/>
        <v>-9.195840559858981E-2</v>
      </c>
      <c r="CV252" s="43">
        <f t="shared" ca="1" si="453"/>
        <v>0</v>
      </c>
      <c r="CW252" s="25">
        <f t="shared" si="484"/>
        <v>1513.217478</v>
      </c>
      <c r="CX252" s="34">
        <f t="shared" si="536"/>
        <v>1</v>
      </c>
      <c r="CY252" s="23">
        <f t="shared" si="537"/>
        <v>3.8457103627447697E-2</v>
      </c>
      <c r="CZ252" s="27">
        <f t="shared" si="538"/>
        <v>12.249231607428886</v>
      </c>
      <c r="DA252" s="27">
        <f t="shared" ca="1" si="454"/>
        <v>-1.3121250019971775E-3</v>
      </c>
      <c r="DB252" s="43">
        <f t="shared" ca="1" si="455"/>
        <v>0</v>
      </c>
      <c r="DC252" s="25">
        <f t="shared" si="485"/>
        <v>1513.217478</v>
      </c>
      <c r="DD252" s="34">
        <f t="shared" si="486"/>
        <v>1</v>
      </c>
      <c r="DE252" s="23">
        <f t="shared" si="539"/>
        <v>3.8457103627447697E-2</v>
      </c>
      <c r="DF252" s="27">
        <f t="shared" si="540"/>
        <v>14.481132262425033</v>
      </c>
      <c r="DG252" s="27">
        <f t="shared" ca="1" si="419"/>
        <v>-1.2204807315466248E-2</v>
      </c>
      <c r="DH252" s="43">
        <f t="shared" ca="1" si="420"/>
        <v>0</v>
      </c>
      <c r="DI252" s="25">
        <f t="shared" si="487"/>
        <v>1706.8805500000001</v>
      </c>
      <c r="DJ252" s="26">
        <f>IF(DJ251=0,IF($B251&gt;=$DK$14*DI251,1,0),IF($B251&lt;DI251*$DK$16,0,1))</f>
        <v>1</v>
      </c>
      <c r="DK252" s="23">
        <f t="shared" si="541"/>
        <v>3.8457103627447697E-2</v>
      </c>
      <c r="DL252" s="27">
        <f t="shared" si="542"/>
        <v>15.724361685160286</v>
      </c>
      <c r="DM252" s="27">
        <f t="shared" ca="1" si="456"/>
        <v>0</v>
      </c>
      <c r="DN252" s="43">
        <f t="shared" ca="1" si="457"/>
        <v>0</v>
      </c>
      <c r="DO252" s="25">
        <f t="shared" si="488"/>
        <v>1637.498562</v>
      </c>
      <c r="DP252" s="26">
        <f>IF(DP251=0,IF($B251&gt;=$DK$14*DO251,1,0),IF($B251&lt;DO251*$DK$16,0,1))</f>
        <v>1</v>
      </c>
      <c r="DQ252" s="23">
        <f t="shared" si="543"/>
        <v>3.8457103627447697E-2</v>
      </c>
      <c r="DR252" s="27">
        <f t="shared" si="544"/>
        <v>10.003519068933356</v>
      </c>
      <c r="DS252" s="27">
        <f t="shared" ca="1" si="458"/>
        <v>-5.5922513899051562E-2</v>
      </c>
      <c r="DT252" s="43">
        <f t="shared" ca="1" si="459"/>
        <v>0</v>
      </c>
      <c r="DU252" s="25">
        <f t="shared" si="489"/>
        <v>1513.217478</v>
      </c>
      <c r="DV252" s="26">
        <f>IF(DV251=0,IF($B251&gt;=$DK$14*DU251,1,0),IF($B251&lt;DU251*$DK$16,0,1))</f>
        <v>1</v>
      </c>
      <c r="DW252" s="23">
        <f t="shared" si="545"/>
        <v>3.8457103627447697E-2</v>
      </c>
      <c r="DX252" s="27">
        <f t="shared" si="546"/>
        <v>19.730170248182691</v>
      </c>
      <c r="DY252" s="27">
        <f t="shared" ca="1" si="460"/>
        <v>-5.5922513899051229E-2</v>
      </c>
      <c r="DZ252" s="43">
        <f t="shared" ca="1" si="461"/>
        <v>0</v>
      </c>
      <c r="EA252" s="25">
        <f t="shared" si="490"/>
        <v>1485.1966910000003</v>
      </c>
      <c r="EB252" s="26">
        <f>IF(EB251=0,IF($B251&gt;=$DK$14*EA251,1,0),IF($B251&lt;EA251*$DK$16,0,1))</f>
        <v>1</v>
      </c>
      <c r="EC252" s="23">
        <f t="shared" si="547"/>
        <v>3.8457103627447697E-2</v>
      </c>
      <c r="ED252" s="27">
        <f t="shared" si="548"/>
        <v>20.921789726823022</v>
      </c>
      <c r="EE252" s="27">
        <f t="shared" ca="1" si="462"/>
        <v>-5.592251389905134E-2</v>
      </c>
      <c r="EF252" s="43">
        <f t="shared" ca="1" si="463"/>
        <v>0</v>
      </c>
      <c r="EG252" s="25">
        <f t="shared" si="491"/>
        <v>1513.217478</v>
      </c>
      <c r="EH252" s="34">
        <f t="shared" si="549"/>
        <v>1</v>
      </c>
      <c r="EI252" s="23">
        <f t="shared" si="550"/>
        <v>3.8457103627447697E-2</v>
      </c>
      <c r="EJ252" s="27">
        <f t="shared" si="551"/>
        <v>16.396270446952023</v>
      </c>
      <c r="EK252" s="27">
        <f t="shared" ca="1" si="464"/>
        <v>0</v>
      </c>
      <c r="EL252" s="43">
        <f t="shared" ca="1" si="465"/>
        <v>0</v>
      </c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25">
        <f t="shared" si="492"/>
        <v>1513.217478</v>
      </c>
      <c r="FB252" s="26">
        <f t="shared" si="552"/>
        <v>1</v>
      </c>
      <c r="FC252" s="23">
        <f t="shared" si="553"/>
        <v>3.8457103627447697E-2</v>
      </c>
      <c r="FD252" s="27">
        <f t="shared" si="554"/>
        <v>13.691531253396514</v>
      </c>
      <c r="FE252" s="27">
        <f t="shared" ca="1" si="466"/>
        <v>-0.21220696972324282</v>
      </c>
      <c r="FF252" s="43">
        <f t="shared" ca="1" si="467"/>
        <v>0</v>
      </c>
      <c r="FG252" s="25">
        <f t="shared" si="493"/>
        <v>1513.217478</v>
      </c>
      <c r="FH252" s="26">
        <f t="shared" si="555"/>
        <v>1</v>
      </c>
      <c r="FI252" s="23">
        <f t="shared" si="556"/>
        <v>3.8457103627447697E-2</v>
      </c>
      <c r="FJ252" s="27">
        <f t="shared" si="557"/>
        <v>16.83894012367502</v>
      </c>
      <c r="FK252" s="27">
        <f t="shared" ca="1" si="468"/>
        <v>-0.11613958655164425</v>
      </c>
      <c r="FL252" s="43">
        <f t="shared" ca="1" si="469"/>
        <v>0</v>
      </c>
      <c r="FM252" s="47"/>
      <c r="FN252" s="47"/>
    </row>
    <row r="253" spans="1:170" x14ac:dyDescent="0.2">
      <c r="A253" s="30">
        <v>32355</v>
      </c>
      <c r="B253" s="34">
        <v>1858.74125</v>
      </c>
      <c r="C253" s="23">
        <v>9.5788816310924396E-3</v>
      </c>
      <c r="D253" s="24">
        <f t="shared" si="421"/>
        <v>6.8805862080584701E-2</v>
      </c>
      <c r="E253" s="25" t="e">
        <f>#N/A</f>
        <v>#N/A</v>
      </c>
      <c r="F253" s="26">
        <v>1</v>
      </c>
      <c r="G253" s="23">
        <f t="shared" si="494"/>
        <v>6.8805862080584701E-2</v>
      </c>
      <c r="H253" s="27">
        <f t="shared" si="495"/>
        <v>21.125876720907556</v>
      </c>
      <c r="I253" s="27">
        <f t="shared" ca="1" si="422"/>
        <v>0</v>
      </c>
      <c r="J253" s="43">
        <f t="shared" ca="1" si="423"/>
        <v>0</v>
      </c>
      <c r="K253" s="25" t="e">
        <f>#N/A</f>
        <v>#N/A</v>
      </c>
      <c r="L253" s="26">
        <v>0</v>
      </c>
      <c r="M253" s="23">
        <f t="shared" si="496"/>
        <v>9.5788816310924396E-3</v>
      </c>
      <c r="N253" s="27">
        <f t="shared" si="497"/>
        <v>4.3008092046571145</v>
      </c>
      <c r="O253" s="27">
        <f t="shared" ca="1" si="424"/>
        <v>0</v>
      </c>
      <c r="P253" s="43">
        <f t="shared" ca="1" si="425"/>
        <v>0</v>
      </c>
      <c r="Q253" s="25">
        <f t="shared" si="470"/>
        <v>1532.9166479999999</v>
      </c>
      <c r="R253" s="26">
        <f t="shared" si="498"/>
        <v>1</v>
      </c>
      <c r="S253" s="23">
        <f t="shared" si="499"/>
        <v>6.8805862080584701E-2</v>
      </c>
      <c r="T253" s="27">
        <f t="shared" si="500"/>
        <v>22.24908807930878</v>
      </c>
      <c r="U253" s="27">
        <f t="shared" ca="1" si="426"/>
        <v>0</v>
      </c>
      <c r="V253" s="43">
        <f t="shared" ca="1" si="427"/>
        <v>0</v>
      </c>
      <c r="W253" s="25">
        <f t="shared" si="471"/>
        <v>1798.9117249999999</v>
      </c>
      <c r="X253" s="26">
        <f t="shared" si="501"/>
        <v>1</v>
      </c>
      <c r="Y253" s="23">
        <f t="shared" si="502"/>
        <v>6.8805862080584701E-2</v>
      </c>
      <c r="Z253" s="27">
        <f t="shared" si="503"/>
        <v>14.600956223612561</v>
      </c>
      <c r="AA253" s="27">
        <f t="shared" ca="1" si="428"/>
        <v>0</v>
      </c>
      <c r="AB253" s="43">
        <f t="shared" ca="1" si="429"/>
        <v>0</v>
      </c>
      <c r="AC253" s="25">
        <f t="shared" si="472"/>
        <v>1703.6620159999998</v>
      </c>
      <c r="AD253" s="26">
        <f t="shared" si="504"/>
        <v>1</v>
      </c>
      <c r="AE253" s="23">
        <f t="shared" si="505"/>
        <v>6.8805862080584701E-2</v>
      </c>
      <c r="AF253" s="27">
        <f t="shared" si="506"/>
        <v>9.6023538520400233</v>
      </c>
      <c r="AG253" s="27">
        <f t="shared" ca="1" si="430"/>
        <v>0</v>
      </c>
      <c r="AH253" s="43">
        <f t="shared" ca="1" si="431"/>
        <v>0</v>
      </c>
      <c r="AI253" s="25">
        <f t="shared" si="473"/>
        <v>1532.9166479999999</v>
      </c>
      <c r="AJ253" s="26">
        <f t="shared" si="507"/>
        <v>1</v>
      </c>
      <c r="AK253" s="23">
        <f t="shared" si="508"/>
        <v>6.8805862080584701E-2</v>
      </c>
      <c r="AL253" s="27">
        <f t="shared" si="509"/>
        <v>22.24908807930878</v>
      </c>
      <c r="AM253" s="27">
        <f t="shared" ca="1" si="432"/>
        <v>0</v>
      </c>
      <c r="AN253" s="43">
        <f t="shared" ca="1" si="433"/>
        <v>0</v>
      </c>
      <c r="AO253" s="25">
        <f t="shared" si="474"/>
        <v>1532.9166479999999</v>
      </c>
      <c r="AP253" s="34">
        <f t="shared" si="510"/>
        <v>1</v>
      </c>
      <c r="AQ253" s="23">
        <f t="shared" si="511"/>
        <v>6.8805862080584701E-2</v>
      </c>
      <c r="AR253" s="27">
        <f t="shared" si="512"/>
        <v>15.010360370407106</v>
      </c>
      <c r="AS253" s="27">
        <f t="shared" ca="1" si="434"/>
        <v>0</v>
      </c>
      <c r="AT253" s="43">
        <f t="shared" ca="1" si="435"/>
        <v>0</v>
      </c>
      <c r="AU253" s="25">
        <f t="shared" si="475"/>
        <v>1703.6620159999998</v>
      </c>
      <c r="AV253" s="26">
        <f t="shared" si="513"/>
        <v>1</v>
      </c>
      <c r="AW253" s="23">
        <f t="shared" si="514"/>
        <v>6.8805862080584701E-2</v>
      </c>
      <c r="AX253" s="27">
        <f t="shared" si="515"/>
        <v>10.88214524304016</v>
      </c>
      <c r="AY253" s="27">
        <f t="shared" ca="1" si="436"/>
        <v>0</v>
      </c>
      <c r="AZ253" s="43">
        <f t="shared" ca="1" si="437"/>
        <v>0</v>
      </c>
      <c r="BA253" s="25">
        <f t="shared" si="476"/>
        <v>1703.6620159999998</v>
      </c>
      <c r="BB253" s="26">
        <f t="shared" si="516"/>
        <v>1</v>
      </c>
      <c r="BC253" s="23">
        <f t="shared" si="517"/>
        <v>6.8805862080584701E-2</v>
      </c>
      <c r="BD253" s="27">
        <f t="shared" si="518"/>
        <v>21.000432255286668</v>
      </c>
      <c r="BE253" s="27">
        <f t="shared" ca="1" si="438"/>
        <v>-2.9479820890772168E-2</v>
      </c>
      <c r="BF253" s="43">
        <f t="shared" ca="1" si="439"/>
        <v>0</v>
      </c>
      <c r="BG253" s="25">
        <f t="shared" si="477"/>
        <v>1532.9166479999999</v>
      </c>
      <c r="BH253" s="26">
        <f t="shared" si="519"/>
        <v>1</v>
      </c>
      <c r="BI253" s="23">
        <f t="shared" si="520"/>
        <v>6.8805862080584701E-2</v>
      </c>
      <c r="BJ253" s="27">
        <f t="shared" si="521"/>
        <v>22.806364620610427</v>
      </c>
      <c r="BK253" s="27">
        <f t="shared" ca="1" si="440"/>
        <v>-5.5902755168295903E-2</v>
      </c>
      <c r="BL253" s="43">
        <f t="shared" ca="1" si="441"/>
        <v>0</v>
      </c>
      <c r="BM253" s="25">
        <f t="shared" si="478"/>
        <v>1674.3723433333332</v>
      </c>
      <c r="BN253" s="26">
        <f t="shared" si="522"/>
        <v>1</v>
      </c>
      <c r="BO253" s="23">
        <f t="shared" si="523"/>
        <v>6.8805862080584701E-2</v>
      </c>
      <c r="BP253" s="27">
        <f t="shared" si="524"/>
        <v>21.727640767836156</v>
      </c>
      <c r="BQ253" s="27">
        <f t="shared" ca="1" si="442"/>
        <v>-9.2660491069249007E-2</v>
      </c>
      <c r="BR253" s="43">
        <f t="shared" ca="1" si="443"/>
        <v>0</v>
      </c>
      <c r="BS253" s="25">
        <f t="shared" si="479"/>
        <v>1532.9166479999999</v>
      </c>
      <c r="BT253" s="34">
        <f t="shared" si="525"/>
        <v>1</v>
      </c>
      <c r="BU253" s="23">
        <f t="shared" si="526"/>
        <v>6.8805862080584701E-2</v>
      </c>
      <c r="BV253" s="27">
        <f t="shared" si="527"/>
        <v>18.550519528412448</v>
      </c>
      <c r="BW253" s="27">
        <f t="shared" ca="1" si="444"/>
        <v>-4.216429283539247E-2</v>
      </c>
      <c r="BX253" s="43">
        <f t="shared" ca="1" si="445"/>
        <v>0</v>
      </c>
      <c r="BY253" s="25">
        <f t="shared" si="480"/>
        <v>1798.9117249999999</v>
      </c>
      <c r="BZ253" s="50">
        <f>IF($B252&gt;=BY252,MIN(1,1/$CA$15+BZ252),0)</f>
        <v>1</v>
      </c>
      <c r="CA253" s="23">
        <f t="shared" si="528"/>
        <v>6.8805862080584701E-2</v>
      </c>
      <c r="CB253" s="27">
        <f t="shared" si="529"/>
        <v>8.3353642207832284</v>
      </c>
      <c r="CC253" s="27">
        <f t="shared" ca="1" si="446"/>
        <v>0</v>
      </c>
      <c r="CD253" s="43">
        <f t="shared" ca="1" si="447"/>
        <v>0</v>
      </c>
      <c r="CE253" s="25">
        <f t="shared" si="481"/>
        <v>1703.6620159999998</v>
      </c>
      <c r="CF253" s="34">
        <f>IF($B252&gt;=CE252,MIN(1,1/$CA$15+CF252),0)</f>
        <v>1</v>
      </c>
      <c r="CG253" s="23">
        <f t="shared" si="530"/>
        <v>6.8805862080584701E-2</v>
      </c>
      <c r="CH253" s="27">
        <f t="shared" si="531"/>
        <v>8.0234777153479531</v>
      </c>
      <c r="CI253" s="27">
        <f t="shared" ca="1" si="448"/>
        <v>-2.9479820890772279E-2</v>
      </c>
      <c r="CJ253" s="43">
        <f t="shared" ca="1" si="449"/>
        <v>0</v>
      </c>
      <c r="CK253" s="25">
        <f t="shared" si="482"/>
        <v>1532.9166479999999</v>
      </c>
      <c r="CL253" s="34">
        <f>IF($B252&gt;=CK252,MIN(1,1/$CA$15+CL252),0)</f>
        <v>1</v>
      </c>
      <c r="CM253" s="23">
        <f t="shared" si="532"/>
        <v>6.8805862080584701E-2</v>
      </c>
      <c r="CN253" s="27">
        <f t="shared" si="533"/>
        <v>19.257785868229458</v>
      </c>
      <c r="CO253" s="27">
        <f t="shared" ca="1" si="450"/>
        <v>-2.9479820890772168E-2</v>
      </c>
      <c r="CP253" s="43">
        <f t="shared" ca="1" si="451"/>
        <v>0</v>
      </c>
      <c r="CQ253" s="25">
        <f t="shared" si="483"/>
        <v>1514.8259620000001</v>
      </c>
      <c r="CR253" s="34">
        <f>IF($B252&gt;=CQ252,MIN(1,1/$CA$15+CR252),0)</f>
        <v>1</v>
      </c>
      <c r="CS253" s="23">
        <f t="shared" si="534"/>
        <v>6.8805862080584701E-2</v>
      </c>
      <c r="CT253" s="27">
        <f t="shared" si="535"/>
        <v>20.075289221294749</v>
      </c>
      <c r="CU253" s="27">
        <f t="shared" ca="1" si="452"/>
        <v>-2.9479820890772168E-2</v>
      </c>
      <c r="CV253" s="43">
        <f t="shared" ca="1" si="453"/>
        <v>0</v>
      </c>
      <c r="CW253" s="25">
        <f t="shared" si="484"/>
        <v>1532.9166479999999</v>
      </c>
      <c r="CX253" s="34">
        <f t="shared" si="536"/>
        <v>1</v>
      </c>
      <c r="CY253" s="23">
        <f t="shared" si="537"/>
        <v>6.8805862080584701E-2</v>
      </c>
      <c r="CZ253" s="27">
        <f t="shared" si="538"/>
        <v>13.092050548002776</v>
      </c>
      <c r="DA253" s="27">
        <f t="shared" ca="1" si="454"/>
        <v>0</v>
      </c>
      <c r="DB253" s="43">
        <f t="shared" ca="1" si="455"/>
        <v>0</v>
      </c>
      <c r="DC253" s="25">
        <f t="shared" si="485"/>
        <v>1532.9166479999999</v>
      </c>
      <c r="DD253" s="34">
        <f t="shared" si="486"/>
        <v>1</v>
      </c>
      <c r="DE253" s="23">
        <f t="shared" si="539"/>
        <v>6.8805862080584701E-2</v>
      </c>
      <c r="DF253" s="27">
        <f t="shared" si="540"/>
        <v>15.477519051644157</v>
      </c>
      <c r="DG253" s="27">
        <f t="shared" ca="1" si="419"/>
        <v>0</v>
      </c>
      <c r="DH253" s="43">
        <f t="shared" ca="1" si="420"/>
        <v>0</v>
      </c>
      <c r="DI253" s="25">
        <f t="shared" si="487"/>
        <v>1798.9117249999999</v>
      </c>
      <c r="DJ253" s="26">
        <f>IF(DJ252=0,IF($B252&gt;=$DK$14*DI252,1,0),IF($B252&lt;DI252*$DK$16,0,1))</f>
        <v>1</v>
      </c>
      <c r="DK253" s="23">
        <f t="shared" si="541"/>
        <v>6.8805862080584701E-2</v>
      </c>
      <c r="DL253" s="27">
        <f t="shared" si="542"/>
        <v>16.806289946574655</v>
      </c>
      <c r="DM253" s="27">
        <f t="shared" ca="1" si="456"/>
        <v>0</v>
      </c>
      <c r="DN253" s="43">
        <f t="shared" ca="1" si="457"/>
        <v>0</v>
      </c>
      <c r="DO253" s="25">
        <f t="shared" si="488"/>
        <v>1703.6620159999998</v>
      </c>
      <c r="DP253" s="26">
        <f>IF(DP252=0,IF($B252&gt;=$DK$14*DO252,1,0),IF($B252&lt;DO252*$DK$16,0,1))</f>
        <v>1</v>
      </c>
      <c r="DQ253" s="23">
        <f t="shared" si="543"/>
        <v>6.8805862080584701E-2</v>
      </c>
      <c r="DR253" s="27">
        <f t="shared" si="544"/>
        <v>10.691819822310883</v>
      </c>
      <c r="DS253" s="27">
        <f t="shared" ca="1" si="458"/>
        <v>0</v>
      </c>
      <c r="DT253" s="43">
        <f t="shared" ca="1" si="459"/>
        <v>0</v>
      </c>
      <c r="DU253" s="25">
        <f t="shared" si="489"/>
        <v>1532.9166479999999</v>
      </c>
      <c r="DV253" s="26">
        <f>IF(DV252=0,IF($B252&gt;=$DK$14*DU252,1,0),IF($B252&lt;DU252*$DK$16,0,1))</f>
        <v>1</v>
      </c>
      <c r="DW253" s="23">
        <f t="shared" si="545"/>
        <v>6.8805862080584701E-2</v>
      </c>
      <c r="DX253" s="27">
        <f t="shared" si="546"/>
        <v>21.087721621105604</v>
      </c>
      <c r="DY253" s="27">
        <f t="shared" ca="1" si="460"/>
        <v>0</v>
      </c>
      <c r="DZ253" s="43">
        <f t="shared" ca="1" si="461"/>
        <v>0</v>
      </c>
      <c r="EA253" s="25">
        <f t="shared" si="490"/>
        <v>1514.8259620000001</v>
      </c>
      <c r="EB253" s="26">
        <f>IF(EB252=0,IF($B252&gt;=$DK$14*EA252,1,0),IF($B252&lt;EA252*$DK$16,0,1))</f>
        <v>1</v>
      </c>
      <c r="EC253" s="23">
        <f t="shared" si="547"/>
        <v>6.8805862080584701E-2</v>
      </c>
      <c r="ED253" s="27">
        <f t="shared" si="548"/>
        <v>22.361331505245801</v>
      </c>
      <c r="EE253" s="27">
        <f t="shared" ca="1" si="462"/>
        <v>0</v>
      </c>
      <c r="EF253" s="43">
        <f t="shared" ca="1" si="463"/>
        <v>0</v>
      </c>
      <c r="EG253" s="25">
        <f t="shared" si="491"/>
        <v>1532.9166479999999</v>
      </c>
      <c r="EH253" s="34">
        <f t="shared" si="549"/>
        <v>1</v>
      </c>
      <c r="EI253" s="23">
        <f t="shared" si="550"/>
        <v>6.8805862080584701E-2</v>
      </c>
      <c r="EJ253" s="27">
        <f t="shared" si="551"/>
        <v>17.52442996996097</v>
      </c>
      <c r="EK253" s="27">
        <f t="shared" ca="1" si="464"/>
        <v>0</v>
      </c>
      <c r="EL253" s="43">
        <f t="shared" ca="1" si="465"/>
        <v>0</v>
      </c>
      <c r="EM253" s="47"/>
      <c r="EN253" s="47"/>
      <c r="EO253" s="47"/>
      <c r="EP253" s="47"/>
      <c r="EQ253" s="47"/>
      <c r="ER253" s="47"/>
      <c r="ES253" s="47"/>
      <c r="ET253" s="47"/>
      <c r="EU253" s="47"/>
      <c r="EV253" s="47"/>
      <c r="EW253" s="47"/>
      <c r="EX253" s="47"/>
      <c r="EY253" s="47"/>
      <c r="EZ253" s="47"/>
      <c r="FA253" s="25">
        <f t="shared" si="492"/>
        <v>1532.9166479999999</v>
      </c>
      <c r="FB253" s="26">
        <f t="shared" si="552"/>
        <v>1</v>
      </c>
      <c r="FC253" s="23">
        <f t="shared" si="553"/>
        <v>6.8805862080584701E-2</v>
      </c>
      <c r="FD253" s="27">
        <f t="shared" si="554"/>
        <v>14.633588864489729</v>
      </c>
      <c r="FE253" s="27">
        <f t="shared" ca="1" si="466"/>
        <v>-0.1580021911339744</v>
      </c>
      <c r="FF253" s="43">
        <f t="shared" ca="1" si="467"/>
        <v>0</v>
      </c>
      <c r="FG253" s="25">
        <f t="shared" si="493"/>
        <v>1532.9166479999999</v>
      </c>
      <c r="FH253" s="26">
        <f t="shared" si="555"/>
        <v>1</v>
      </c>
      <c r="FI253" s="23">
        <f t="shared" si="556"/>
        <v>6.8805862080584701E-2</v>
      </c>
      <c r="FJ253" s="27">
        <f t="shared" si="557"/>
        <v>17.997557915407828</v>
      </c>
      <c r="FK253" s="27">
        <f t="shared" ca="1" si="468"/>
        <v>-5.5324808845428008E-2</v>
      </c>
      <c r="FL253" s="43">
        <f t="shared" ca="1" si="469"/>
        <v>0</v>
      </c>
      <c r="FM253" s="47"/>
      <c r="FN253" s="47"/>
    </row>
    <row r="254" spans="1:170" x14ac:dyDescent="0.2">
      <c r="A254" s="30">
        <v>32386</v>
      </c>
      <c r="B254" s="34">
        <v>1759.72027</v>
      </c>
      <c r="C254" s="23">
        <v>9.9607752093477941E-3</v>
      </c>
      <c r="D254" s="24">
        <f t="shared" si="421"/>
        <v>-5.3273138474760784E-2</v>
      </c>
      <c r="E254" s="25" t="e">
        <f>#N/A</f>
        <v>#N/A</v>
      </c>
      <c r="F254" s="26">
        <v>1</v>
      </c>
      <c r="G254" s="23">
        <f t="shared" si="494"/>
        <v>-5.3273138474760784E-2</v>
      </c>
      <c r="H254" s="27">
        <f t="shared" si="495"/>
        <v>20.000434964953921</v>
      </c>
      <c r="I254" s="27">
        <f t="shared" ca="1" si="422"/>
        <v>-5.3273138474760784E-2</v>
      </c>
      <c r="J254" s="43">
        <f t="shared" ca="1" si="423"/>
        <v>0</v>
      </c>
      <c r="K254" s="25" t="e">
        <f>#N/A</f>
        <v>#N/A</v>
      </c>
      <c r="L254" s="26">
        <v>0</v>
      </c>
      <c r="M254" s="23">
        <f t="shared" si="496"/>
        <v>9.9607752093477941E-3</v>
      </c>
      <c r="N254" s="27">
        <f t="shared" si="497"/>
        <v>4.3436485983629982</v>
      </c>
      <c r="O254" s="27">
        <f t="shared" ca="1" si="424"/>
        <v>0</v>
      </c>
      <c r="P254" s="43">
        <f t="shared" ca="1" si="425"/>
        <v>0</v>
      </c>
      <c r="Q254" s="25">
        <f t="shared" si="470"/>
        <v>1574.9982720000003</v>
      </c>
      <c r="R254" s="26">
        <f t="shared" si="498"/>
        <v>1</v>
      </c>
      <c r="S254" s="23">
        <f t="shared" si="499"/>
        <v>-5.3273138474760784E-2</v>
      </c>
      <c r="T254" s="27">
        <f t="shared" si="500"/>
        <v>21.063809329122613</v>
      </c>
      <c r="U254" s="27">
        <f t="shared" ca="1" si="426"/>
        <v>-5.3273138474760895E-2</v>
      </c>
      <c r="V254" s="43">
        <f t="shared" ca="1" si="427"/>
        <v>0</v>
      </c>
      <c r="W254" s="25">
        <f t="shared" si="471"/>
        <v>1809.2307599999999</v>
      </c>
      <c r="X254" s="26">
        <f t="shared" si="501"/>
        <v>1</v>
      </c>
      <c r="Y254" s="23">
        <f t="shared" si="502"/>
        <v>-5.3273138474760784E-2</v>
      </c>
      <c r="Z254" s="27">
        <f t="shared" si="503"/>
        <v>13.823117460848129</v>
      </c>
      <c r="AA254" s="27">
        <f t="shared" ca="1" si="428"/>
        <v>-5.3273138474760784E-2</v>
      </c>
      <c r="AB254" s="43">
        <f t="shared" ca="1" si="429"/>
        <v>0</v>
      </c>
      <c r="AC254" s="25">
        <f t="shared" si="472"/>
        <v>1735.2540199999999</v>
      </c>
      <c r="AD254" s="26">
        <f t="shared" si="504"/>
        <v>1</v>
      </c>
      <c r="AE254" s="23">
        <f t="shared" si="505"/>
        <v>-5.3273138474760784E-2</v>
      </c>
      <c r="AF254" s="27">
        <f t="shared" si="506"/>
        <v>9.0908063255966418</v>
      </c>
      <c r="AG254" s="27">
        <f t="shared" ca="1" si="430"/>
        <v>-5.3273138474760895E-2</v>
      </c>
      <c r="AH254" s="43">
        <f t="shared" ca="1" si="431"/>
        <v>0</v>
      </c>
      <c r="AI254" s="25">
        <f t="shared" si="473"/>
        <v>1574.9982720000003</v>
      </c>
      <c r="AJ254" s="26">
        <f t="shared" si="507"/>
        <v>1</v>
      </c>
      <c r="AK254" s="23">
        <f t="shared" si="508"/>
        <v>-5.3273138474760784E-2</v>
      </c>
      <c r="AL254" s="27">
        <f t="shared" si="509"/>
        <v>21.063809329122613</v>
      </c>
      <c r="AM254" s="27">
        <f t="shared" ca="1" si="432"/>
        <v>-5.3273138474760895E-2</v>
      </c>
      <c r="AN254" s="43">
        <f t="shared" ca="1" si="433"/>
        <v>0</v>
      </c>
      <c r="AO254" s="25">
        <f t="shared" si="474"/>
        <v>1574.9982720000003</v>
      </c>
      <c r="AP254" s="34">
        <f t="shared" si="510"/>
        <v>1</v>
      </c>
      <c r="AQ254" s="23">
        <f t="shared" si="511"/>
        <v>-5.3273138474760784E-2</v>
      </c>
      <c r="AR254" s="27">
        <f t="shared" si="512"/>
        <v>14.210711363838348</v>
      </c>
      <c r="AS254" s="27">
        <f t="shared" ca="1" si="434"/>
        <v>-5.3273138474760673E-2</v>
      </c>
      <c r="AT254" s="43">
        <f t="shared" ca="1" si="435"/>
        <v>0</v>
      </c>
      <c r="AU254" s="25">
        <f t="shared" si="475"/>
        <v>1735.2540199999999</v>
      </c>
      <c r="AV254" s="26">
        <f t="shared" si="513"/>
        <v>1</v>
      </c>
      <c r="AW254" s="23">
        <f t="shared" si="514"/>
        <v>-5.3273138474760784E-2</v>
      </c>
      <c r="AX254" s="27">
        <f t="shared" si="515"/>
        <v>10.302419212605223</v>
      </c>
      <c r="AY254" s="27">
        <f t="shared" ca="1" si="436"/>
        <v>-5.3273138474760784E-2</v>
      </c>
      <c r="AZ254" s="43">
        <f t="shared" ca="1" si="437"/>
        <v>0</v>
      </c>
      <c r="BA254" s="25">
        <f t="shared" si="476"/>
        <v>1735.2540199999999</v>
      </c>
      <c r="BB254" s="26">
        <f t="shared" si="516"/>
        <v>1</v>
      </c>
      <c r="BC254" s="23">
        <f t="shared" si="517"/>
        <v>-5.3273138474760784E-2</v>
      </c>
      <c r="BD254" s="27">
        <f t="shared" si="518"/>
        <v>19.881673319720949</v>
      </c>
      <c r="BE254" s="27">
        <f t="shared" ca="1" si="438"/>
        <v>-8.1182476785007673E-2</v>
      </c>
      <c r="BF254" s="43">
        <f t="shared" ca="1" si="439"/>
        <v>0</v>
      </c>
      <c r="BG254" s="25">
        <f t="shared" si="477"/>
        <v>1574.9982720000003</v>
      </c>
      <c r="BH254" s="26">
        <f t="shared" si="519"/>
        <v>1</v>
      </c>
      <c r="BI254" s="23">
        <f t="shared" si="520"/>
        <v>-5.3273138474760784E-2</v>
      </c>
      <c r="BJ254" s="27">
        <f t="shared" si="521"/>
        <v>21.591398000070765</v>
      </c>
      <c r="BK254" s="27">
        <f t="shared" ca="1" si="440"/>
        <v>-0.10619777842585532</v>
      </c>
      <c r="BL254" s="43">
        <f t="shared" ca="1" si="441"/>
        <v>0</v>
      </c>
      <c r="BM254" s="25">
        <f t="shared" si="478"/>
        <v>1713.0050583333332</v>
      </c>
      <c r="BN254" s="26">
        <f t="shared" si="522"/>
        <v>1</v>
      </c>
      <c r="BO254" s="23">
        <f t="shared" si="523"/>
        <v>-5.3273138474760784E-2</v>
      </c>
      <c r="BP254" s="27">
        <f t="shared" si="524"/>
        <v>20.570141152481362</v>
      </c>
      <c r="BQ254" s="27">
        <f t="shared" ca="1" si="442"/>
        <v>-0.14099731437213847</v>
      </c>
      <c r="BR254" s="43">
        <f t="shared" ca="1" si="443"/>
        <v>0</v>
      </c>
      <c r="BS254" s="25">
        <f t="shared" si="479"/>
        <v>1574.9982720000003</v>
      </c>
      <c r="BT254" s="34">
        <f t="shared" si="525"/>
        <v>1</v>
      </c>
      <c r="BU254" s="23">
        <f t="shared" si="526"/>
        <v>-5.3273138474760784E-2</v>
      </c>
      <c r="BV254" s="27">
        <f t="shared" si="527"/>
        <v>17.562275132796579</v>
      </c>
      <c r="BW254" s="27">
        <f t="shared" ca="1" si="444"/>
        <v>-9.3191207099243001E-2</v>
      </c>
      <c r="BX254" s="43">
        <f t="shared" ca="1" si="445"/>
        <v>0</v>
      </c>
      <c r="BY254" s="25">
        <f t="shared" si="480"/>
        <v>1809.2307599999999</v>
      </c>
      <c r="BZ254" s="50">
        <f>IF($B253&gt;=BY253,MIN(1,1/$CA$15+BZ253),0)</f>
        <v>1</v>
      </c>
      <c r="CA254" s="23">
        <f t="shared" si="528"/>
        <v>-5.3273138474760784E-2</v>
      </c>
      <c r="CB254" s="27">
        <f t="shared" si="529"/>
        <v>7.8913132084118773</v>
      </c>
      <c r="CC254" s="27">
        <f t="shared" ca="1" si="446"/>
        <v>-5.3273138474760784E-2</v>
      </c>
      <c r="CD254" s="43">
        <f t="shared" ca="1" si="447"/>
        <v>0</v>
      </c>
      <c r="CE254" s="25">
        <f t="shared" si="481"/>
        <v>1735.2540199999999</v>
      </c>
      <c r="CF254" s="34">
        <f>IF($B253&gt;=CE253,MIN(1,1/$CA$15+CF253),0)</f>
        <v>1</v>
      </c>
      <c r="CG254" s="23">
        <f t="shared" si="530"/>
        <v>-5.3273138474760784E-2</v>
      </c>
      <c r="CH254" s="27">
        <f t="shared" si="531"/>
        <v>7.596041875969064</v>
      </c>
      <c r="CI254" s="27">
        <f t="shared" ca="1" si="448"/>
        <v>-8.1182476785007784E-2</v>
      </c>
      <c r="CJ254" s="43">
        <f t="shared" ca="1" si="449"/>
        <v>0</v>
      </c>
      <c r="CK254" s="25">
        <f t="shared" si="482"/>
        <v>1574.9982720000003</v>
      </c>
      <c r="CL254" s="34">
        <f>IF($B253&gt;=CK253,MIN(1,1/$CA$15+CL253),0)</f>
        <v>1</v>
      </c>
      <c r="CM254" s="23">
        <f t="shared" si="532"/>
        <v>-5.3273138474760784E-2</v>
      </c>
      <c r="CN254" s="27">
        <f t="shared" si="533"/>
        <v>18.231863174953979</v>
      </c>
      <c r="CO254" s="27">
        <f t="shared" ca="1" si="450"/>
        <v>-8.1182476785007673E-2</v>
      </c>
      <c r="CP254" s="43">
        <f t="shared" ca="1" si="451"/>
        <v>0</v>
      </c>
      <c r="CQ254" s="25">
        <f t="shared" si="483"/>
        <v>1539.2068270000002</v>
      </c>
      <c r="CR254" s="34">
        <f>IF($B253&gt;=CQ253,MIN(1,1/$CA$15+CR253),0)</f>
        <v>1</v>
      </c>
      <c r="CS254" s="23">
        <f t="shared" si="534"/>
        <v>-5.3273138474760784E-2</v>
      </c>
      <c r="CT254" s="27">
        <f t="shared" si="535"/>
        <v>19.005815558687843</v>
      </c>
      <c r="CU254" s="27">
        <f t="shared" ca="1" si="452"/>
        <v>-8.1182476785007562E-2</v>
      </c>
      <c r="CV254" s="43">
        <f t="shared" ca="1" si="453"/>
        <v>0</v>
      </c>
      <c r="CW254" s="25">
        <f t="shared" si="484"/>
        <v>1574.9982720000003</v>
      </c>
      <c r="CX254" s="34">
        <f t="shared" si="536"/>
        <v>1</v>
      </c>
      <c r="CY254" s="23">
        <f t="shared" si="537"/>
        <v>-5.3273138474760784E-2</v>
      </c>
      <c r="CZ254" s="27">
        <f t="shared" si="538"/>
        <v>12.394595926240456</v>
      </c>
      <c r="DA254" s="27">
        <f t="shared" ca="1" si="454"/>
        <v>-5.3273138474760784E-2</v>
      </c>
      <c r="DB254" s="43">
        <f t="shared" ca="1" si="455"/>
        <v>0</v>
      </c>
      <c r="DC254" s="25">
        <f t="shared" si="485"/>
        <v>1574.9982720000003</v>
      </c>
      <c r="DD254" s="34">
        <f t="shared" si="486"/>
        <v>1</v>
      </c>
      <c r="DE254" s="23">
        <f t="shared" si="539"/>
        <v>-5.3273138474760784E-2</v>
      </c>
      <c r="DF254" s="27">
        <f t="shared" si="540"/>
        <v>14.652983035960169</v>
      </c>
      <c r="DG254" s="27">
        <f t="shared" ca="1" si="419"/>
        <v>-5.3273138474760784E-2</v>
      </c>
      <c r="DH254" s="43">
        <f t="shared" ca="1" si="420"/>
        <v>0</v>
      </c>
      <c r="DI254" s="25">
        <f t="shared" si="487"/>
        <v>1809.2307599999999</v>
      </c>
      <c r="DJ254" s="26">
        <f>IF(DJ253=0,IF($B253&gt;=$DK$14*DI253,1,0),IF($B253&lt;DI253*$DK$16,0,1))</f>
        <v>1</v>
      </c>
      <c r="DK254" s="23">
        <f t="shared" si="541"/>
        <v>-5.3273138474760784E-2</v>
      </c>
      <c r="DL254" s="27">
        <f t="shared" si="542"/>
        <v>15.910966135003804</v>
      </c>
      <c r="DM254" s="27">
        <f t="shared" ca="1" si="456"/>
        <v>-5.3273138474760784E-2</v>
      </c>
      <c r="DN254" s="43">
        <f t="shared" ca="1" si="457"/>
        <v>0</v>
      </c>
      <c r="DO254" s="25">
        <f t="shared" si="488"/>
        <v>1735.2540199999999</v>
      </c>
      <c r="DP254" s="26">
        <f>IF(DP253=0,IF($B253&gt;=$DK$14*DO253,1,0),IF($B253&lt;DO253*$DK$16,0,1))</f>
        <v>1</v>
      </c>
      <c r="DQ254" s="23">
        <f t="shared" si="543"/>
        <v>-5.3273138474760784E-2</v>
      </c>
      <c r="DR254" s="27">
        <f t="shared" si="544"/>
        <v>10.122233024369724</v>
      </c>
      <c r="DS254" s="27">
        <f t="shared" ca="1" si="458"/>
        <v>-5.3273138474760784E-2</v>
      </c>
      <c r="DT254" s="43">
        <f t="shared" ca="1" si="459"/>
        <v>0</v>
      </c>
      <c r="DU254" s="25">
        <f t="shared" si="489"/>
        <v>1574.9982720000003</v>
      </c>
      <c r="DV254" s="26">
        <f>IF(DV253=0,IF($B253&gt;=$DK$14*DU253,1,0),IF($B253&lt;DU253*$DK$16,0,1))</f>
        <v>1</v>
      </c>
      <c r="DW254" s="23">
        <f t="shared" si="545"/>
        <v>-5.3273138474760784E-2</v>
      </c>
      <c r="DX254" s="27">
        <f t="shared" si="546"/>
        <v>19.964312507067238</v>
      </c>
      <c r="DY254" s="27">
        <f t="shared" ca="1" si="460"/>
        <v>-5.3273138474760784E-2</v>
      </c>
      <c r="DZ254" s="43">
        <f t="shared" ca="1" si="461"/>
        <v>0</v>
      </c>
      <c r="EA254" s="25">
        <f t="shared" si="490"/>
        <v>1539.2068270000002</v>
      </c>
      <c r="EB254" s="26">
        <f>IF(EB253=0,IF($B253&gt;=$DK$14*EA253,1,0),IF($B253&lt;EA253*$DK$16,0,1))</f>
        <v>1</v>
      </c>
      <c r="EC254" s="23">
        <f t="shared" si="547"/>
        <v>-5.3273138474760784E-2</v>
      </c>
      <c r="ED254" s="27">
        <f t="shared" si="548"/>
        <v>21.170073195486811</v>
      </c>
      <c r="EE254" s="27">
        <f t="shared" ca="1" si="462"/>
        <v>-5.3273138474760784E-2</v>
      </c>
      <c r="EF254" s="43">
        <f t="shared" ca="1" si="463"/>
        <v>0</v>
      </c>
      <c r="EG254" s="25">
        <f t="shared" si="491"/>
        <v>1574.9982720000003</v>
      </c>
      <c r="EH254" s="34">
        <f t="shared" si="549"/>
        <v>1</v>
      </c>
      <c r="EI254" s="23">
        <f t="shared" si="550"/>
        <v>-5.3273138474760784E-2</v>
      </c>
      <c r="EJ254" s="27">
        <f t="shared" si="551"/>
        <v>16.590848585479993</v>
      </c>
      <c r="EK254" s="27">
        <f t="shared" ca="1" si="464"/>
        <v>-5.3273138474760673E-2</v>
      </c>
      <c r="EL254" s="43">
        <f t="shared" ca="1" si="465"/>
        <v>0</v>
      </c>
      <c r="EM254" s="47"/>
      <c r="EN254" s="47"/>
      <c r="EO254" s="47"/>
      <c r="EP254" s="47"/>
      <c r="EQ254" s="47"/>
      <c r="ER254" s="47"/>
      <c r="ES254" s="47"/>
      <c r="ET254" s="47"/>
      <c r="EU254" s="47"/>
      <c r="EV254" s="47"/>
      <c r="EW254" s="47"/>
      <c r="EX254" s="47"/>
      <c r="EY254" s="47"/>
      <c r="EZ254" s="47"/>
      <c r="FA254" s="25">
        <f t="shared" si="492"/>
        <v>1574.9982720000003</v>
      </c>
      <c r="FB254" s="26">
        <f t="shared" si="552"/>
        <v>1</v>
      </c>
      <c r="FC254" s="23">
        <f t="shared" si="553"/>
        <v>-5.3273138474760784E-2</v>
      </c>
      <c r="FD254" s="27">
        <f t="shared" si="554"/>
        <v>13.85401165852905</v>
      </c>
      <c r="FE254" s="27">
        <f t="shared" ca="1" si="466"/>
        <v>-0.20285805700113935</v>
      </c>
      <c r="FF254" s="43">
        <f t="shared" ca="1" si="467"/>
        <v>0</v>
      </c>
      <c r="FG254" s="25">
        <f t="shared" si="493"/>
        <v>1574.9982720000003</v>
      </c>
      <c r="FH254" s="26">
        <f t="shared" si="555"/>
        <v>1</v>
      </c>
      <c r="FI254" s="23">
        <f t="shared" si="556"/>
        <v>-5.3273138474760784E-2</v>
      </c>
      <c r="FJ254" s="27">
        <f t="shared" si="557"/>
        <v>17.03877152037278</v>
      </c>
      <c r="FK254" s="27">
        <f t="shared" ca="1" si="468"/>
        <v>-0.1056506211174767</v>
      </c>
      <c r="FL254" s="43">
        <f t="shared" ca="1" si="469"/>
        <v>0</v>
      </c>
      <c r="FM254" s="47"/>
      <c r="FN254" s="47"/>
    </row>
    <row r="255" spans="1:170" x14ac:dyDescent="0.2">
      <c r="A255" s="30">
        <v>32416</v>
      </c>
      <c r="B255" s="34">
        <v>1867.55852</v>
      </c>
      <c r="C255" s="23">
        <v>1.0132483344771126E-2</v>
      </c>
      <c r="D255" s="24">
        <f t="shared" si="421"/>
        <v>6.1281472878641052E-2</v>
      </c>
      <c r="E255" s="25" t="e">
        <f>#N/A</f>
        <v>#N/A</v>
      </c>
      <c r="F255" s="26">
        <v>1</v>
      </c>
      <c r="G255" s="23">
        <f t="shared" si="494"/>
        <v>6.1281472878641052E-2</v>
      </c>
      <c r="H255" s="27">
        <f t="shared" si="495"/>
        <v>21.22609107781977</v>
      </c>
      <c r="I255" s="27">
        <f t="shared" ca="1" si="422"/>
        <v>0</v>
      </c>
      <c r="J255" s="43">
        <f t="shared" ca="1" si="423"/>
        <v>0</v>
      </c>
      <c r="K255" s="25" t="e">
        <f>#N/A</f>
        <v>#N/A</v>
      </c>
      <c r="L255" s="26">
        <v>0</v>
      </c>
      <c r="M255" s="23">
        <f t="shared" si="496"/>
        <v>1.0132483344771126E-2</v>
      </c>
      <c r="N255" s="27">
        <f t="shared" si="497"/>
        <v>4.3876605454414497</v>
      </c>
      <c r="O255" s="27">
        <f t="shared" ca="1" si="424"/>
        <v>0</v>
      </c>
      <c r="P255" s="43">
        <f t="shared" ca="1" si="425"/>
        <v>0</v>
      </c>
      <c r="Q255" s="25">
        <f t="shared" si="470"/>
        <v>1635.6094700000001</v>
      </c>
      <c r="R255" s="26">
        <f t="shared" si="498"/>
        <v>1</v>
      </c>
      <c r="S255" s="23">
        <f t="shared" si="499"/>
        <v>6.1281472878641052E-2</v>
      </c>
      <c r="T255" s="27">
        <f t="shared" si="500"/>
        <v>22.354630589246106</v>
      </c>
      <c r="U255" s="27">
        <f t="shared" ca="1" si="426"/>
        <v>0</v>
      </c>
      <c r="V255" s="43">
        <f t="shared" ca="1" si="427"/>
        <v>0</v>
      </c>
      <c r="W255" s="25">
        <f t="shared" si="471"/>
        <v>1813.6393950000001</v>
      </c>
      <c r="X255" s="26">
        <f t="shared" si="501"/>
        <v>0</v>
      </c>
      <c r="Y255" s="23">
        <f t="shared" si="502"/>
        <v>1.0132483344771126E-2</v>
      </c>
      <c r="Z255" s="27">
        <f t="shared" si="503"/>
        <v>13.963179968292987</v>
      </c>
      <c r="AA255" s="27">
        <f t="shared" ca="1" si="428"/>
        <v>-4.3680444318308864E-2</v>
      </c>
      <c r="AB255" s="43">
        <f t="shared" ca="1" si="429"/>
        <v>0</v>
      </c>
      <c r="AC255" s="25">
        <f t="shared" si="472"/>
        <v>1779.9562280000002</v>
      </c>
      <c r="AD255" s="26">
        <f t="shared" si="504"/>
        <v>1</v>
      </c>
      <c r="AE255" s="23">
        <f t="shared" si="505"/>
        <v>6.1281472878641052E-2</v>
      </c>
      <c r="AF255" s="27">
        <f t="shared" si="506"/>
        <v>9.6479043268836708</v>
      </c>
      <c r="AG255" s="27">
        <f t="shared" ca="1" si="430"/>
        <v>0</v>
      </c>
      <c r="AH255" s="43">
        <f t="shared" ca="1" si="431"/>
        <v>0</v>
      </c>
      <c r="AI255" s="25">
        <f t="shared" si="473"/>
        <v>1635.6094700000001</v>
      </c>
      <c r="AJ255" s="26">
        <f t="shared" si="507"/>
        <v>1</v>
      </c>
      <c r="AK255" s="23">
        <f t="shared" si="508"/>
        <v>6.1281472878641052E-2</v>
      </c>
      <c r="AL255" s="27">
        <f t="shared" si="509"/>
        <v>22.354630589246106</v>
      </c>
      <c r="AM255" s="27">
        <f t="shared" ca="1" si="432"/>
        <v>0</v>
      </c>
      <c r="AN255" s="43">
        <f t="shared" ca="1" si="433"/>
        <v>0</v>
      </c>
      <c r="AO255" s="25">
        <f t="shared" si="474"/>
        <v>1635.6094700000001</v>
      </c>
      <c r="AP255" s="34">
        <f t="shared" si="510"/>
        <v>0.66666666666666663</v>
      </c>
      <c r="AQ255" s="23">
        <f t="shared" si="511"/>
        <v>4.423180970068441E-2</v>
      </c>
      <c r="AR255" s="27">
        <f t="shared" si="512"/>
        <v>14.839276844594998</v>
      </c>
      <c r="AS255" s="27">
        <f t="shared" ca="1" si="434"/>
        <v>-1.1397696097250165E-2</v>
      </c>
      <c r="AT255" s="43">
        <f t="shared" ca="1" si="435"/>
        <v>0</v>
      </c>
      <c r="AU255" s="25">
        <f t="shared" si="475"/>
        <v>1779.9562280000002</v>
      </c>
      <c r="AV255" s="26">
        <f t="shared" si="513"/>
        <v>1</v>
      </c>
      <c r="AW255" s="23">
        <f t="shared" si="514"/>
        <v>6.1281472878641052E-2</v>
      </c>
      <c r="AX255" s="27">
        <f t="shared" si="515"/>
        <v>10.933766636166879</v>
      </c>
      <c r="AY255" s="27">
        <f t="shared" ca="1" si="436"/>
        <v>0</v>
      </c>
      <c r="AZ255" s="43">
        <f t="shared" ca="1" si="437"/>
        <v>0</v>
      </c>
      <c r="BA255" s="25">
        <f t="shared" si="476"/>
        <v>1779.9562280000002</v>
      </c>
      <c r="BB255" s="26">
        <f t="shared" si="516"/>
        <v>1</v>
      </c>
      <c r="BC255" s="23">
        <f t="shared" si="517"/>
        <v>6.1281472878641052E-2</v>
      </c>
      <c r="BD255" s="27">
        <f t="shared" si="518"/>
        <v>21.100051544045431</v>
      </c>
      <c r="BE255" s="27">
        <f t="shared" ca="1" si="438"/>
        <v>-2.4875985655687938E-2</v>
      </c>
      <c r="BF255" s="43">
        <f t="shared" ca="1" si="439"/>
        <v>0</v>
      </c>
      <c r="BG255" s="25">
        <f t="shared" si="477"/>
        <v>1635.6094700000001</v>
      </c>
      <c r="BH255" s="26">
        <f t="shared" si="519"/>
        <v>1</v>
      </c>
      <c r="BI255" s="23">
        <f t="shared" si="520"/>
        <v>6.1281472878641052E-2</v>
      </c>
      <c r="BJ255" s="27">
        <f t="shared" si="521"/>
        <v>22.914550671024045</v>
      </c>
      <c r="BK255" s="27">
        <f t="shared" ca="1" si="440"/>
        <v>-5.1424261825590234E-2</v>
      </c>
      <c r="BL255" s="43">
        <f t="shared" ca="1" si="441"/>
        <v>0</v>
      </c>
      <c r="BM255" s="25">
        <f t="shared" si="478"/>
        <v>1757.30477</v>
      </c>
      <c r="BN255" s="26">
        <f t="shared" si="522"/>
        <v>1</v>
      </c>
      <c r="BO255" s="23">
        <f t="shared" si="523"/>
        <v>6.1281472878641052E-2</v>
      </c>
      <c r="BP255" s="27">
        <f t="shared" si="524"/>
        <v>21.830709699626969</v>
      </c>
      <c r="BQ255" s="27">
        <f t="shared" ca="1" si="442"/>
        <v>-8.8356364590154723E-2</v>
      </c>
      <c r="BR255" s="43">
        <f t="shared" ca="1" si="443"/>
        <v>0</v>
      </c>
      <c r="BS255" s="25">
        <f t="shared" si="479"/>
        <v>1635.6094700000001</v>
      </c>
      <c r="BT255" s="34">
        <f t="shared" si="525"/>
        <v>1</v>
      </c>
      <c r="BU255" s="23">
        <f t="shared" si="526"/>
        <v>6.1281472878641052E-2</v>
      </c>
      <c r="BV255" s="27">
        <f t="shared" si="527"/>
        <v>18.638517220034284</v>
      </c>
      <c r="BW255" s="27">
        <f t="shared" ca="1" si="444"/>
        <v>-3.7620628650982035E-2</v>
      </c>
      <c r="BX255" s="43">
        <f t="shared" ca="1" si="445"/>
        <v>0</v>
      </c>
      <c r="BY255" s="25">
        <f t="shared" si="480"/>
        <v>1813.6393950000001</v>
      </c>
      <c r="BZ255" s="50">
        <f>IF($B254&gt;=BY254,MIN(1,1/$CA$15+BZ254),0)</f>
        <v>0</v>
      </c>
      <c r="CA255" s="23">
        <f t="shared" si="528"/>
        <v>1.0132483344771126E-2</v>
      </c>
      <c r="CB255" s="27">
        <f t="shared" si="529"/>
        <v>7.9712718080644827</v>
      </c>
      <c r="CC255" s="27">
        <f t="shared" ca="1" si="446"/>
        <v>-4.3680444318308864E-2</v>
      </c>
      <c r="CD255" s="43">
        <f t="shared" ca="1" si="447"/>
        <v>0</v>
      </c>
      <c r="CE255" s="25">
        <f t="shared" si="481"/>
        <v>1779.9562280000002</v>
      </c>
      <c r="CF255" s="34">
        <f>IF($B254&gt;=CE254,MIN(1,1/$CA$15+CF254),0)</f>
        <v>1</v>
      </c>
      <c r="CG255" s="23">
        <f t="shared" si="530"/>
        <v>6.1281472878641052E-2</v>
      </c>
      <c r="CH255" s="27">
        <f t="shared" si="531"/>
        <v>8.061538510176284</v>
      </c>
      <c r="CI255" s="27">
        <f t="shared" ca="1" si="448"/>
        <v>-2.487598565568816E-2</v>
      </c>
      <c r="CJ255" s="43">
        <f t="shared" ca="1" si="449"/>
        <v>0</v>
      </c>
      <c r="CK255" s="25">
        <f t="shared" si="482"/>
        <v>1635.6094700000001</v>
      </c>
      <c r="CL255" s="34">
        <f>IF($B254&gt;=CK254,MIN(1,1/$CA$15+CL254),0)</f>
        <v>1</v>
      </c>
      <c r="CM255" s="23">
        <f t="shared" si="532"/>
        <v>6.1281472878641052E-2</v>
      </c>
      <c r="CN255" s="27">
        <f t="shared" si="533"/>
        <v>19.349138603637016</v>
      </c>
      <c r="CO255" s="27">
        <f t="shared" ca="1" si="450"/>
        <v>-2.4875985655687938E-2</v>
      </c>
      <c r="CP255" s="43">
        <f t="shared" ca="1" si="451"/>
        <v>0</v>
      </c>
      <c r="CQ255" s="25">
        <f t="shared" si="483"/>
        <v>1564.5462859999998</v>
      </c>
      <c r="CR255" s="34">
        <f>IF($B254&gt;=CQ254,MIN(1,1/$CA$15+CR254),0)</f>
        <v>1</v>
      </c>
      <c r="CS255" s="23">
        <f t="shared" si="534"/>
        <v>6.1281472878641052E-2</v>
      </c>
      <c r="CT255" s="27">
        <f t="shared" si="535"/>
        <v>20.170519929384024</v>
      </c>
      <c r="CU255" s="27">
        <f t="shared" ca="1" si="452"/>
        <v>-2.4875985655687938E-2</v>
      </c>
      <c r="CV255" s="43">
        <f t="shared" ca="1" si="453"/>
        <v>0</v>
      </c>
      <c r="CW255" s="25">
        <f t="shared" si="484"/>
        <v>1635.6094700000001</v>
      </c>
      <c r="CX255" s="34">
        <f t="shared" si="536"/>
        <v>0.75</v>
      </c>
      <c r="CY255" s="23">
        <f t="shared" si="537"/>
        <v>4.8494225495173571E-2</v>
      </c>
      <c r="CZ255" s="27">
        <f t="shared" si="538"/>
        <v>12.995662256009119</v>
      </c>
      <c r="DA255" s="27">
        <f t="shared" ca="1" si="454"/>
        <v>-7.3623525696180359E-3</v>
      </c>
      <c r="DB255" s="43">
        <f t="shared" ca="1" si="455"/>
        <v>0</v>
      </c>
      <c r="DC255" s="25">
        <f t="shared" si="485"/>
        <v>1635.6094700000001</v>
      </c>
      <c r="DD255" s="34">
        <f t="shared" si="486"/>
        <v>0.83333333333333326</v>
      </c>
      <c r="DE255" s="23">
        <f t="shared" si="539"/>
        <v>5.1335836024833013E-2</v>
      </c>
      <c r="DF255" s="27">
        <f t="shared" si="540"/>
        <v>15.40520617036888</v>
      </c>
      <c r="DG255" s="27">
        <f t="shared" ca="1" si="419"/>
        <v>-4.6721235511963943E-3</v>
      </c>
      <c r="DH255" s="43">
        <f t="shared" ca="1" si="420"/>
        <v>0</v>
      </c>
      <c r="DI255" s="25">
        <f t="shared" si="487"/>
        <v>1813.6393950000001</v>
      </c>
      <c r="DJ255" s="26">
        <f>IF(DJ254=0,IF($B254&gt;=$DK$14*DI254,1,0),IF($B254&lt;DI254*$DK$16,0,1))</f>
        <v>0</v>
      </c>
      <c r="DK255" s="23">
        <f t="shared" si="541"/>
        <v>1.0132483344771126E-2</v>
      </c>
      <c r="DL255" s="27">
        <f t="shared" si="542"/>
        <v>16.072183734365947</v>
      </c>
      <c r="DM255" s="27">
        <f t="shared" ca="1" si="456"/>
        <v>-4.3680444318308864E-2</v>
      </c>
      <c r="DN255" s="43">
        <f t="shared" ca="1" si="457"/>
        <v>0</v>
      </c>
      <c r="DO255" s="25">
        <f t="shared" si="488"/>
        <v>1779.9562280000002</v>
      </c>
      <c r="DP255" s="26">
        <f>IF(DP254=0,IF($B254&gt;=$DK$14*DO254,1,0),IF($B254&lt;DO254*$DK$16,0,1))</f>
        <v>1</v>
      </c>
      <c r="DQ255" s="23">
        <f t="shared" si="543"/>
        <v>6.1281472878641052E-2</v>
      </c>
      <c r="DR255" s="27">
        <f t="shared" si="544"/>
        <v>10.742538372923921</v>
      </c>
      <c r="DS255" s="27">
        <f t="shared" ca="1" si="458"/>
        <v>0</v>
      </c>
      <c r="DT255" s="43">
        <f t="shared" ca="1" si="459"/>
        <v>0</v>
      </c>
      <c r="DU255" s="25">
        <f t="shared" si="489"/>
        <v>1635.6094700000001</v>
      </c>
      <c r="DV255" s="26">
        <f>IF(DV254=0,IF($B254&gt;=$DK$14*DU254,1,0),IF($B254&lt;DU254*$DK$16,0,1))</f>
        <v>1</v>
      </c>
      <c r="DW255" s="23">
        <f t="shared" si="545"/>
        <v>6.1281472878641052E-2</v>
      </c>
      <c r="DX255" s="27">
        <f t="shared" si="546"/>
        <v>21.187754982509794</v>
      </c>
      <c r="DY255" s="27">
        <f t="shared" ca="1" si="460"/>
        <v>0</v>
      </c>
      <c r="DZ255" s="43">
        <f t="shared" ca="1" si="461"/>
        <v>0</v>
      </c>
      <c r="EA255" s="25">
        <f t="shared" si="490"/>
        <v>1564.5462859999998</v>
      </c>
      <c r="EB255" s="26">
        <f>IF(EB254=0,IF($B254&gt;=$DK$14*EA254,1,0),IF($B254&lt;EA254*$DK$16,0,1))</f>
        <v>1</v>
      </c>
      <c r="EC255" s="23">
        <f t="shared" si="547"/>
        <v>6.1281472878641052E-2</v>
      </c>
      <c r="ED255" s="27">
        <f t="shared" si="548"/>
        <v>22.467406461854882</v>
      </c>
      <c r="EE255" s="27">
        <f t="shared" ca="1" si="462"/>
        <v>0</v>
      </c>
      <c r="EF255" s="43">
        <f t="shared" ca="1" si="463"/>
        <v>0</v>
      </c>
      <c r="EG255" s="25">
        <f t="shared" si="491"/>
        <v>1635.6094700000001</v>
      </c>
      <c r="EH255" s="34">
        <f t="shared" si="549"/>
        <v>0.75</v>
      </c>
      <c r="EI255" s="23">
        <f t="shared" si="550"/>
        <v>4.8494225495173571E-2</v>
      </c>
      <c r="EJ255" s="27">
        <f t="shared" si="551"/>
        <v>17.395408937940537</v>
      </c>
      <c r="EK255" s="27">
        <f t="shared" ca="1" si="464"/>
        <v>-7.3623525696179248E-3</v>
      </c>
      <c r="EL255" s="43">
        <f t="shared" ca="1" si="465"/>
        <v>0</v>
      </c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25">
        <f t="shared" si="492"/>
        <v>1635.6094700000001</v>
      </c>
      <c r="FB255" s="26">
        <f t="shared" si="552"/>
        <v>1</v>
      </c>
      <c r="FC255" s="23">
        <f t="shared" si="553"/>
        <v>6.1281472878641052E-2</v>
      </c>
      <c r="FD255" s="27">
        <f t="shared" si="554"/>
        <v>14.703005898241575</v>
      </c>
      <c r="FE255" s="27">
        <f t="shared" ca="1" si="466"/>
        <v>-0.15400802464082741</v>
      </c>
      <c r="FF255" s="43">
        <f t="shared" ca="1" si="467"/>
        <v>0</v>
      </c>
      <c r="FG255" s="25">
        <f t="shared" si="493"/>
        <v>1635.6094700000001</v>
      </c>
      <c r="FH255" s="26">
        <f t="shared" si="555"/>
        <v>1</v>
      </c>
      <c r="FI255" s="23">
        <f t="shared" si="556"/>
        <v>6.1281472878641052E-2</v>
      </c>
      <c r="FJ255" s="27">
        <f t="shared" si="557"/>
        <v>18.082932535183865</v>
      </c>
      <c r="FK255" s="27">
        <f t="shared" ca="1" si="468"/>
        <v>-5.0843573911457884E-2</v>
      </c>
      <c r="FL255" s="43">
        <f t="shared" ca="1" si="469"/>
        <v>0</v>
      </c>
      <c r="FM255" s="47"/>
      <c r="FN255" s="47"/>
    </row>
    <row r="256" spans="1:170" x14ac:dyDescent="0.2">
      <c r="A256" s="30">
        <v>32447</v>
      </c>
      <c r="B256" s="34">
        <v>2001.3158900000001</v>
      </c>
      <c r="C256" s="23">
        <v>1.048236999551988E-2</v>
      </c>
      <c r="D256" s="24">
        <f t="shared" si="421"/>
        <v>7.1621514703592792E-2</v>
      </c>
      <c r="E256" s="25" t="e">
        <f>#N/A</f>
        <v>#N/A</v>
      </c>
      <c r="F256" s="26">
        <v>1</v>
      </c>
      <c r="G256" s="23">
        <f t="shared" si="494"/>
        <v>7.1621514703592792E-2</v>
      </c>
      <c r="H256" s="27">
        <f t="shared" si="495"/>
        <v>22.746335872049638</v>
      </c>
      <c r="I256" s="27">
        <f t="shared" ca="1" si="422"/>
        <v>0</v>
      </c>
      <c r="J256" s="43">
        <f t="shared" ca="1" si="423"/>
        <v>0</v>
      </c>
      <c r="K256" s="25" t="e">
        <f>#N/A</f>
        <v>#N/A</v>
      </c>
      <c r="L256" s="26">
        <v>0</v>
      </c>
      <c r="M256" s="23">
        <f t="shared" si="496"/>
        <v>1.048236999551988E-2</v>
      </c>
      <c r="N256" s="27">
        <f t="shared" si="497"/>
        <v>4.4336536266935118</v>
      </c>
      <c r="O256" s="27">
        <f t="shared" ca="1" si="424"/>
        <v>0</v>
      </c>
      <c r="P256" s="43">
        <f t="shared" ca="1" si="425"/>
        <v>0</v>
      </c>
      <c r="Q256" s="25">
        <f t="shared" si="470"/>
        <v>1705.3118880000002</v>
      </c>
      <c r="R256" s="26">
        <f t="shared" si="498"/>
        <v>1</v>
      </c>
      <c r="S256" s="23">
        <f t="shared" si="499"/>
        <v>7.1621514703592792E-2</v>
      </c>
      <c r="T256" s="27">
        <f t="shared" si="500"/>
        <v>23.95570309268718</v>
      </c>
      <c r="U256" s="27">
        <f t="shared" ca="1" si="426"/>
        <v>0</v>
      </c>
      <c r="V256" s="43">
        <f t="shared" ca="1" si="427"/>
        <v>0</v>
      </c>
      <c r="W256" s="25">
        <f t="shared" si="471"/>
        <v>1934.4372050000002</v>
      </c>
      <c r="X256" s="26">
        <f t="shared" si="501"/>
        <v>1</v>
      </c>
      <c r="Y256" s="23">
        <f t="shared" si="502"/>
        <v>7.1621514703592792E-2</v>
      </c>
      <c r="Z256" s="27">
        <f t="shared" si="503"/>
        <v>14.963244067700996</v>
      </c>
      <c r="AA256" s="27">
        <f t="shared" ca="1" si="428"/>
        <v>0</v>
      </c>
      <c r="AB256" s="43">
        <f t="shared" ca="1" si="429"/>
        <v>0</v>
      </c>
      <c r="AC256" s="25">
        <f t="shared" si="472"/>
        <v>1845.2836259999999</v>
      </c>
      <c r="AD256" s="26">
        <f t="shared" si="504"/>
        <v>1</v>
      </c>
      <c r="AE256" s="23">
        <f t="shared" si="505"/>
        <v>7.1621514703592792E-2</v>
      </c>
      <c r="AF256" s="27">
        <f t="shared" si="506"/>
        <v>10.338901848490426</v>
      </c>
      <c r="AG256" s="27">
        <f t="shared" ca="1" si="430"/>
        <v>0</v>
      </c>
      <c r="AH256" s="43">
        <f t="shared" ca="1" si="431"/>
        <v>0</v>
      </c>
      <c r="AI256" s="25">
        <f t="shared" si="473"/>
        <v>1705.3118880000002</v>
      </c>
      <c r="AJ256" s="26">
        <f t="shared" si="507"/>
        <v>1</v>
      </c>
      <c r="AK256" s="23">
        <f t="shared" si="508"/>
        <v>7.1621514703592792E-2</v>
      </c>
      <c r="AL256" s="27">
        <f t="shared" si="509"/>
        <v>23.95570309268718</v>
      </c>
      <c r="AM256" s="27">
        <f t="shared" ca="1" si="432"/>
        <v>0</v>
      </c>
      <c r="AN256" s="43">
        <f t="shared" ca="1" si="433"/>
        <v>0</v>
      </c>
      <c r="AO256" s="25">
        <f t="shared" si="474"/>
        <v>1705.3118880000002</v>
      </c>
      <c r="AP256" s="34">
        <f t="shared" si="510"/>
        <v>1</v>
      </c>
      <c r="AQ256" s="23">
        <f t="shared" si="511"/>
        <v>7.1621514703592792E-2</v>
      </c>
      <c r="AR256" s="27">
        <f t="shared" si="512"/>
        <v>15.902088329310843</v>
      </c>
      <c r="AS256" s="27">
        <f t="shared" ca="1" si="434"/>
        <v>0</v>
      </c>
      <c r="AT256" s="43">
        <f t="shared" ca="1" si="435"/>
        <v>0</v>
      </c>
      <c r="AU256" s="25">
        <f t="shared" si="475"/>
        <v>1845.2836259999999</v>
      </c>
      <c r="AV256" s="26">
        <f t="shared" si="513"/>
        <v>1</v>
      </c>
      <c r="AW256" s="23">
        <f t="shared" si="514"/>
        <v>7.1621514703592792E-2</v>
      </c>
      <c r="AX256" s="27">
        <f t="shared" si="515"/>
        <v>11.716859564064759</v>
      </c>
      <c r="AY256" s="27">
        <f t="shared" ca="1" si="436"/>
        <v>0</v>
      </c>
      <c r="AZ256" s="43">
        <f t="shared" ca="1" si="437"/>
        <v>0</v>
      </c>
      <c r="BA256" s="25">
        <f t="shared" si="476"/>
        <v>1845.2836259999999</v>
      </c>
      <c r="BB256" s="26">
        <f t="shared" si="516"/>
        <v>1</v>
      </c>
      <c r="BC256" s="23">
        <f t="shared" si="517"/>
        <v>7.1621514703592792E-2</v>
      </c>
      <c r="BD256" s="27">
        <f t="shared" si="518"/>
        <v>22.611269195953849</v>
      </c>
      <c r="BE256" s="27">
        <f t="shared" ca="1" si="438"/>
        <v>0</v>
      </c>
      <c r="BF256" s="43">
        <f t="shared" ca="1" si="439"/>
        <v>0</v>
      </c>
      <c r="BG256" s="25">
        <f t="shared" si="477"/>
        <v>1705.3118880000002</v>
      </c>
      <c r="BH256" s="26">
        <f t="shared" si="519"/>
        <v>1</v>
      </c>
      <c r="BI256" s="23">
        <f t="shared" si="520"/>
        <v>7.1621514703592792E-2</v>
      </c>
      <c r="BJ256" s="27">
        <f t="shared" si="521"/>
        <v>24.555725498835017</v>
      </c>
      <c r="BK256" s="27">
        <f t="shared" ca="1" si="440"/>
        <v>0</v>
      </c>
      <c r="BL256" s="43">
        <f t="shared" ca="1" si="441"/>
        <v>0</v>
      </c>
      <c r="BM256" s="25">
        <f t="shared" si="478"/>
        <v>1816.8495050000001</v>
      </c>
      <c r="BN256" s="26">
        <f t="shared" si="522"/>
        <v>1</v>
      </c>
      <c r="BO256" s="23">
        <f t="shared" si="523"/>
        <v>7.1621514703592792E-2</v>
      </c>
      <c r="BP256" s="27">
        <f t="shared" si="524"/>
        <v>23.394258195368668</v>
      </c>
      <c r="BQ256" s="27">
        <f t="shared" ca="1" si="442"/>
        <v>-2.3063066552211686E-2</v>
      </c>
      <c r="BR256" s="43">
        <f t="shared" ca="1" si="443"/>
        <v>0</v>
      </c>
      <c r="BS256" s="25">
        <f t="shared" si="479"/>
        <v>1705.3118880000002</v>
      </c>
      <c r="BT256" s="34">
        <f t="shared" si="525"/>
        <v>1</v>
      </c>
      <c r="BU256" s="23">
        <f t="shared" si="526"/>
        <v>7.1621514703592792E-2</v>
      </c>
      <c r="BV256" s="27">
        <f t="shared" si="527"/>
        <v>19.973436055162136</v>
      </c>
      <c r="BW256" s="27">
        <f t="shared" ca="1" si="444"/>
        <v>0</v>
      </c>
      <c r="BX256" s="43">
        <f t="shared" ca="1" si="445"/>
        <v>0</v>
      </c>
      <c r="BY256" s="25">
        <f t="shared" si="480"/>
        <v>1934.4372050000002</v>
      </c>
      <c r="BZ256" s="50">
        <f>IF($B255&gt;=BY255,MIN(1,1/$CA$15+BZ255),0)</f>
        <v>0.5</v>
      </c>
      <c r="CA256" s="23">
        <f t="shared" si="528"/>
        <v>1.048236999551988E-2</v>
      </c>
      <c r="CB256" s="27">
        <f t="shared" si="529"/>
        <v>8.054829628491472</v>
      </c>
      <c r="CC256" s="27">
        <f t="shared" ca="1" si="446"/>
        <v>-3.3655948901702093E-2</v>
      </c>
      <c r="CD256" s="43">
        <f t="shared" ca="1" si="447"/>
        <v>0</v>
      </c>
      <c r="CE256" s="25">
        <f t="shared" si="481"/>
        <v>1845.2836259999999</v>
      </c>
      <c r="CF256" s="34">
        <f>IF($B255&gt;=CE255,MIN(1,1/$CA$15+CF255),0)</f>
        <v>1</v>
      </c>
      <c r="CG256" s="23">
        <f t="shared" si="530"/>
        <v>7.1621514703592792E-2</v>
      </c>
      <c r="CH256" s="27">
        <f t="shared" si="531"/>
        <v>8.6389181091164549</v>
      </c>
      <c r="CI256" s="27">
        <f t="shared" ca="1" si="448"/>
        <v>0</v>
      </c>
      <c r="CJ256" s="43">
        <f t="shared" ca="1" si="449"/>
        <v>0</v>
      </c>
      <c r="CK256" s="25">
        <f t="shared" si="482"/>
        <v>1705.3118880000002</v>
      </c>
      <c r="CL256" s="34">
        <f>IF($B255&gt;=CK255,MIN(1,1/$CA$15+CL255),0)</f>
        <v>1</v>
      </c>
      <c r="CM256" s="23">
        <f t="shared" si="532"/>
        <v>7.1621514703592792E-2</v>
      </c>
      <c r="CN256" s="27">
        <f t="shared" si="533"/>
        <v>20.734953218639259</v>
      </c>
      <c r="CO256" s="27">
        <f t="shared" ca="1" si="450"/>
        <v>0</v>
      </c>
      <c r="CP256" s="43">
        <f t="shared" ca="1" si="451"/>
        <v>0</v>
      </c>
      <c r="CQ256" s="25">
        <f t="shared" si="483"/>
        <v>1594.8568714999999</v>
      </c>
      <c r="CR256" s="34">
        <f>IF($B255&gt;=CQ255,MIN(1,1/$CA$15+CR255),0)</f>
        <v>1</v>
      </c>
      <c r="CS256" s="23">
        <f t="shared" si="534"/>
        <v>7.1621514703592792E-2</v>
      </c>
      <c r="CT256" s="27">
        <f t="shared" si="535"/>
        <v>21.615163119085516</v>
      </c>
      <c r="CU256" s="27">
        <f t="shared" ca="1" si="452"/>
        <v>0</v>
      </c>
      <c r="CV256" s="43">
        <f t="shared" ca="1" si="453"/>
        <v>0</v>
      </c>
      <c r="CW256" s="25">
        <f t="shared" si="484"/>
        <v>1705.3118880000002</v>
      </c>
      <c r="CX256" s="34">
        <f t="shared" si="536"/>
        <v>0.75</v>
      </c>
      <c r="CY256" s="23">
        <f t="shared" si="537"/>
        <v>5.6336728526574564E-2</v>
      </c>
      <c r="CZ256" s="27">
        <f t="shared" si="538"/>
        <v>13.727795352548956</v>
      </c>
      <c r="DA256" s="27">
        <f t="shared" ca="1" si="454"/>
        <v>0</v>
      </c>
      <c r="DB256" s="43">
        <f t="shared" ca="1" si="455"/>
        <v>0</v>
      </c>
      <c r="DC256" s="25">
        <f t="shared" si="485"/>
        <v>1705.3118880000002</v>
      </c>
      <c r="DD256" s="34">
        <f t="shared" si="486"/>
        <v>1</v>
      </c>
      <c r="DE256" s="23">
        <f t="shared" si="539"/>
        <v>6.652658597792005E-2</v>
      </c>
      <c r="DF256" s="27">
        <f t="shared" si="540"/>
        <v>16.430061943169509</v>
      </c>
      <c r="DG256" s="27">
        <f t="shared" ca="1" si="419"/>
        <v>0</v>
      </c>
      <c r="DH256" s="43">
        <f t="shared" ca="1" si="420"/>
        <v>0</v>
      </c>
      <c r="DI256" s="25">
        <f t="shared" si="487"/>
        <v>1934.4372050000002</v>
      </c>
      <c r="DJ256" s="26">
        <f>IF(DJ255=0,IF($B255&gt;=$DK$14*DI255,1,0),IF($B255&lt;DI255*$DK$16,0,1))</f>
        <v>1</v>
      </c>
      <c r="DK256" s="23">
        <f t="shared" si="541"/>
        <v>7.1621514703592792E-2</v>
      </c>
      <c r="DL256" s="27">
        <f t="shared" si="542"/>
        <v>17.223297878015682</v>
      </c>
      <c r="DM256" s="27">
        <f t="shared" ca="1" si="456"/>
        <v>0</v>
      </c>
      <c r="DN256" s="43">
        <f t="shared" ca="1" si="457"/>
        <v>0</v>
      </c>
      <c r="DO256" s="25">
        <f t="shared" si="488"/>
        <v>1845.2836259999999</v>
      </c>
      <c r="DP256" s="26">
        <f>IF(DP255=0,IF($B255&gt;=$DK$14*DO255,1,0),IF($B255&lt;DO255*$DK$16,0,1))</f>
        <v>1</v>
      </c>
      <c r="DQ256" s="23">
        <f t="shared" si="543"/>
        <v>7.1621514703592792E-2</v>
      </c>
      <c r="DR256" s="27">
        <f t="shared" si="544"/>
        <v>11.511935242954202</v>
      </c>
      <c r="DS256" s="27">
        <f t="shared" ca="1" si="458"/>
        <v>0</v>
      </c>
      <c r="DT256" s="43">
        <f t="shared" ca="1" si="459"/>
        <v>0</v>
      </c>
      <c r="DU256" s="25">
        <f t="shared" si="489"/>
        <v>1705.3118880000002</v>
      </c>
      <c r="DV256" s="26">
        <f>IF(DV255=0,IF($B255&gt;=$DK$14*DU255,1,0),IF($B255&lt;DU255*$DK$16,0,1))</f>
        <v>1</v>
      </c>
      <c r="DW256" s="23">
        <f t="shared" si="545"/>
        <v>7.1621514703592792E-2</v>
      </c>
      <c r="DX256" s="27">
        <f t="shared" si="546"/>
        <v>22.705254087525741</v>
      </c>
      <c r="DY256" s="27">
        <f t="shared" ca="1" si="460"/>
        <v>0</v>
      </c>
      <c r="DZ256" s="43">
        <f t="shared" ca="1" si="461"/>
        <v>0</v>
      </c>
      <c r="EA256" s="25">
        <f t="shared" si="490"/>
        <v>1594.8568714999999</v>
      </c>
      <c r="EB256" s="26">
        <f>IF(EB255=0,IF($B255&gt;=$DK$14*EA255,1,0),IF($B255&lt;EA255*$DK$16,0,1))</f>
        <v>1</v>
      </c>
      <c r="EC256" s="23">
        <f t="shared" si="547"/>
        <v>7.1621514703592792E-2</v>
      </c>
      <c r="ED256" s="27">
        <f t="shared" si="548"/>
        <v>24.076556144114218</v>
      </c>
      <c r="EE256" s="27">
        <f t="shared" ca="1" si="462"/>
        <v>0</v>
      </c>
      <c r="EF256" s="43">
        <f t="shared" ca="1" si="463"/>
        <v>0</v>
      </c>
      <c r="EG256" s="25">
        <f t="shared" si="491"/>
        <v>1705.3118880000002</v>
      </c>
      <c r="EH256" s="34">
        <f t="shared" si="549"/>
        <v>1</v>
      </c>
      <c r="EI256" s="23">
        <f t="shared" si="550"/>
        <v>7.1621514703592792E-2</v>
      </c>
      <c r="EJ256" s="27">
        <f t="shared" si="551"/>
        <v>18.641294474964255</v>
      </c>
      <c r="EK256" s="27">
        <f t="shared" ca="1" si="464"/>
        <v>0</v>
      </c>
      <c r="EL256" s="43">
        <f t="shared" ca="1" si="465"/>
        <v>0</v>
      </c>
      <c r="EM256" s="47"/>
      <c r="EN256" s="47"/>
      <c r="EO256" s="47"/>
      <c r="EP256" s="47"/>
      <c r="EQ256" s="47"/>
      <c r="ER256" s="47"/>
      <c r="ES256" s="47"/>
      <c r="ET256" s="47"/>
      <c r="EU256" s="47"/>
      <c r="EV256" s="47"/>
      <c r="EW256" s="47"/>
      <c r="EX256" s="47"/>
      <c r="EY256" s="47"/>
      <c r="EZ256" s="47"/>
      <c r="FA256" s="25">
        <f t="shared" si="492"/>
        <v>1705.3118880000002</v>
      </c>
      <c r="FB256" s="26">
        <f t="shared" si="552"/>
        <v>1</v>
      </c>
      <c r="FC256" s="23">
        <f t="shared" si="553"/>
        <v>7.1621514703592792E-2</v>
      </c>
      <c r="FD256" s="27">
        <f t="shared" si="554"/>
        <v>15.756057451369495</v>
      </c>
      <c r="FE256" s="27">
        <f t="shared" ca="1" si="466"/>
        <v>-9.3416797938518981E-2</v>
      </c>
      <c r="FF256" s="43">
        <f t="shared" ca="1" si="467"/>
        <v>0</v>
      </c>
      <c r="FG256" s="25">
        <f t="shared" si="493"/>
        <v>1705.3118880000002</v>
      </c>
      <c r="FH256" s="26">
        <f t="shared" si="555"/>
        <v>1</v>
      </c>
      <c r="FI256" s="23">
        <f t="shared" si="556"/>
        <v>7.1621514703592792E-2</v>
      </c>
      <c r="FJ256" s="27">
        <f t="shared" si="557"/>
        <v>19.378059553636611</v>
      </c>
      <c r="FK256" s="27">
        <f t="shared" ca="1" si="468"/>
        <v>0</v>
      </c>
      <c r="FL256" s="43">
        <f t="shared" ca="1" si="469"/>
        <v>0</v>
      </c>
      <c r="FM256" s="47"/>
      <c r="FN256" s="47"/>
    </row>
    <row r="257" spans="1:170" x14ac:dyDescent="0.2">
      <c r="A257" s="30">
        <v>32477</v>
      </c>
      <c r="B257" s="34">
        <v>1897.4725000000001</v>
      </c>
      <c r="C257" s="23">
        <v>1.1399130866636353E-2</v>
      </c>
      <c r="D257" s="24">
        <f t="shared" si="421"/>
        <v>-5.1887555842071498E-2</v>
      </c>
      <c r="E257" s="25" t="e">
        <f>#N/A</f>
        <v>#N/A</v>
      </c>
      <c r="F257" s="26">
        <v>1</v>
      </c>
      <c r="G257" s="23">
        <f t="shared" si="494"/>
        <v>-5.1887555842071498E-2</v>
      </c>
      <c r="H257" s="27">
        <f t="shared" si="495"/>
        <v>21.566084099286147</v>
      </c>
      <c r="I257" s="27">
        <f t="shared" ca="1" si="422"/>
        <v>-5.1887555842071498E-2</v>
      </c>
      <c r="J257" s="43">
        <f t="shared" ca="1" si="423"/>
        <v>0</v>
      </c>
      <c r="K257" s="25" t="e">
        <f>#N/A</f>
        <v>#N/A</v>
      </c>
      <c r="L257" s="26">
        <v>0</v>
      </c>
      <c r="M257" s="23">
        <f t="shared" si="496"/>
        <v>1.1399130866636353E-2</v>
      </c>
      <c r="N257" s="27">
        <f t="shared" si="497"/>
        <v>4.4841934246015285</v>
      </c>
      <c r="O257" s="27">
        <f t="shared" ca="1" si="424"/>
        <v>0</v>
      </c>
      <c r="P257" s="43">
        <f t="shared" ca="1" si="425"/>
        <v>0</v>
      </c>
      <c r="Q257" s="25">
        <f t="shared" si="470"/>
        <v>1757.2301240000002</v>
      </c>
      <c r="R257" s="26">
        <f t="shared" si="498"/>
        <v>1</v>
      </c>
      <c r="S257" s="23">
        <f t="shared" si="499"/>
        <v>-5.1887555842071498E-2</v>
      </c>
      <c r="T257" s="27">
        <f t="shared" si="500"/>
        <v>22.712700210729288</v>
      </c>
      <c r="U257" s="27">
        <f t="shared" ca="1" si="426"/>
        <v>-5.1887555842071498E-2</v>
      </c>
      <c r="V257" s="43">
        <f t="shared" ca="1" si="427"/>
        <v>0</v>
      </c>
      <c r="W257" s="25">
        <f t="shared" si="471"/>
        <v>1949.3941950000001</v>
      </c>
      <c r="X257" s="26">
        <f t="shared" si="501"/>
        <v>1</v>
      </c>
      <c r="Y257" s="23">
        <f t="shared" si="502"/>
        <v>-5.1887555842071498E-2</v>
      </c>
      <c r="Z257" s="27">
        <f t="shared" si="503"/>
        <v>14.186837905559615</v>
      </c>
      <c r="AA257" s="27">
        <f t="shared" ca="1" si="428"/>
        <v>-5.1887555842071498E-2</v>
      </c>
      <c r="AB257" s="43">
        <f t="shared" ca="1" si="429"/>
        <v>0</v>
      </c>
      <c r="AC257" s="25">
        <f t="shared" si="472"/>
        <v>1876.9616859999999</v>
      </c>
      <c r="AD257" s="26">
        <f t="shared" si="504"/>
        <v>1</v>
      </c>
      <c r="AE257" s="23">
        <f t="shared" si="505"/>
        <v>-5.1887555842071498E-2</v>
      </c>
      <c r="AF257" s="27">
        <f t="shared" si="506"/>
        <v>9.8024415014811836</v>
      </c>
      <c r="AG257" s="27">
        <f t="shared" ca="1" si="430"/>
        <v>-5.1887555842071387E-2</v>
      </c>
      <c r="AH257" s="43">
        <f t="shared" ca="1" si="431"/>
        <v>0</v>
      </c>
      <c r="AI257" s="25">
        <f t="shared" si="473"/>
        <v>1757.2301240000002</v>
      </c>
      <c r="AJ257" s="26">
        <f t="shared" si="507"/>
        <v>1</v>
      </c>
      <c r="AK257" s="23">
        <f t="shared" si="508"/>
        <v>-5.1887555842071498E-2</v>
      </c>
      <c r="AL257" s="27">
        <f t="shared" si="509"/>
        <v>22.712700210729288</v>
      </c>
      <c r="AM257" s="27">
        <f t="shared" ca="1" si="432"/>
        <v>-5.1887555842071498E-2</v>
      </c>
      <c r="AN257" s="43">
        <f t="shared" ca="1" si="433"/>
        <v>0</v>
      </c>
      <c r="AO257" s="25">
        <f t="shared" si="474"/>
        <v>1757.2301240000002</v>
      </c>
      <c r="AP257" s="34">
        <f t="shared" si="510"/>
        <v>1</v>
      </c>
      <c r="AQ257" s="23">
        <f t="shared" si="511"/>
        <v>-5.1887555842071498E-2</v>
      </c>
      <c r="AR257" s="27">
        <f t="shared" si="512"/>
        <v>15.076967833118173</v>
      </c>
      <c r="AS257" s="27">
        <f t="shared" ca="1" si="434"/>
        <v>-5.1887555842071498E-2</v>
      </c>
      <c r="AT257" s="43">
        <f t="shared" ca="1" si="435"/>
        <v>0</v>
      </c>
      <c r="AU257" s="25">
        <f t="shared" si="475"/>
        <v>1876.9616859999999</v>
      </c>
      <c r="AV257" s="26">
        <f t="shared" si="513"/>
        <v>1</v>
      </c>
      <c r="AW257" s="23">
        <f t="shared" si="514"/>
        <v>-5.1887555842071498E-2</v>
      </c>
      <c r="AX257" s="27">
        <f t="shared" si="515"/>
        <v>11.108900359140639</v>
      </c>
      <c r="AY257" s="27">
        <f t="shared" ca="1" si="436"/>
        <v>-5.1887555842071498E-2</v>
      </c>
      <c r="AZ257" s="43">
        <f t="shared" ca="1" si="437"/>
        <v>0</v>
      </c>
      <c r="BA257" s="25">
        <f t="shared" si="476"/>
        <v>1876.9616859999999</v>
      </c>
      <c r="BB257" s="26">
        <f t="shared" si="516"/>
        <v>1</v>
      </c>
      <c r="BC257" s="23">
        <f t="shared" si="517"/>
        <v>-5.1887555842071498E-2</v>
      </c>
      <c r="BD257" s="27">
        <f t="shared" si="518"/>
        <v>21.438025702888684</v>
      </c>
      <c r="BE257" s="27">
        <f t="shared" ca="1" si="438"/>
        <v>-5.1887555842071387E-2</v>
      </c>
      <c r="BF257" s="43">
        <f t="shared" ca="1" si="439"/>
        <v>0</v>
      </c>
      <c r="BG257" s="25">
        <f t="shared" si="477"/>
        <v>1757.2301240000002</v>
      </c>
      <c r="BH257" s="26">
        <f t="shared" si="519"/>
        <v>1</v>
      </c>
      <c r="BI257" s="23">
        <f t="shared" si="520"/>
        <v>-5.1887555842071498E-2</v>
      </c>
      <c r="BJ257" s="27">
        <f t="shared" si="521"/>
        <v>23.281588920771636</v>
      </c>
      <c r="BK257" s="27">
        <f t="shared" ca="1" si="440"/>
        <v>-5.1887555842071498E-2</v>
      </c>
      <c r="BL257" s="43">
        <f t="shared" ca="1" si="441"/>
        <v>0</v>
      </c>
      <c r="BM257" s="25">
        <f t="shared" si="478"/>
        <v>1853.9817716666666</v>
      </c>
      <c r="BN257" s="26">
        <f t="shared" si="522"/>
        <v>1</v>
      </c>
      <c r="BO257" s="23">
        <f t="shared" si="523"/>
        <v>-5.1887555842071498E-2</v>
      </c>
      <c r="BP257" s="27">
        <f t="shared" si="524"/>
        <v>22.180387316872636</v>
      </c>
      <c r="BQ257" s="27">
        <f t="shared" ca="1" si="442"/>
        <v>-7.3753936240665952E-2</v>
      </c>
      <c r="BR257" s="43">
        <f t="shared" ca="1" si="443"/>
        <v>0</v>
      </c>
      <c r="BS257" s="25">
        <f t="shared" si="479"/>
        <v>1757.2301240000002</v>
      </c>
      <c r="BT257" s="34">
        <f t="shared" si="525"/>
        <v>1</v>
      </c>
      <c r="BU257" s="23">
        <f t="shared" si="526"/>
        <v>-5.1887555842071498E-2</v>
      </c>
      <c r="BV257" s="27">
        <f t="shared" si="527"/>
        <v>18.937063276491866</v>
      </c>
      <c r="BW257" s="27">
        <f t="shared" ca="1" si="444"/>
        <v>-5.1887555842071498E-2</v>
      </c>
      <c r="BX257" s="43">
        <f t="shared" ca="1" si="445"/>
        <v>0</v>
      </c>
      <c r="BY257" s="25">
        <f t="shared" si="480"/>
        <v>1949.3941950000001</v>
      </c>
      <c r="BZ257" s="50">
        <f>IF($B256&gt;=BY256,MIN(1,1/$CA$15+BZ256),0)</f>
        <v>1</v>
      </c>
      <c r="CA257" s="23">
        <f t="shared" si="528"/>
        <v>-5.1887555842071498E-2</v>
      </c>
      <c r="CB257" s="27">
        <f t="shared" si="529"/>
        <v>7.6368842063447486</v>
      </c>
      <c r="CC257" s="27">
        <f t="shared" ca="1" si="446"/>
        <v>-8.3797179815718659E-2</v>
      </c>
      <c r="CD257" s="43">
        <f t="shared" ca="1" si="447"/>
        <v>0</v>
      </c>
      <c r="CE257" s="25">
        <f t="shared" si="481"/>
        <v>1876.9616859999999</v>
      </c>
      <c r="CF257" s="34">
        <f>IF($B256&gt;=CE256,MIN(1,1/$CA$15+CF256),0)</f>
        <v>1</v>
      </c>
      <c r="CG257" s="23">
        <f t="shared" si="530"/>
        <v>-5.1887555842071498E-2</v>
      </c>
      <c r="CH257" s="27">
        <f t="shared" si="531"/>
        <v>8.190665763314593</v>
      </c>
      <c r="CI257" s="27">
        <f t="shared" ca="1" si="448"/>
        <v>-5.1887555842071387E-2</v>
      </c>
      <c r="CJ257" s="43">
        <f t="shared" ca="1" si="449"/>
        <v>0</v>
      </c>
      <c r="CK257" s="25">
        <f t="shared" si="482"/>
        <v>1757.2301240000002</v>
      </c>
      <c r="CL257" s="34">
        <f>IF($B256&gt;=CK256,MIN(1,1/$CA$15+CL256),0)</f>
        <v>1</v>
      </c>
      <c r="CM257" s="23">
        <f t="shared" si="532"/>
        <v>-5.1887555842071498E-2</v>
      </c>
      <c r="CN257" s="27">
        <f t="shared" si="533"/>
        <v>19.659067175624372</v>
      </c>
      <c r="CO257" s="27">
        <f t="shared" ca="1" si="450"/>
        <v>-5.1887555842071609E-2</v>
      </c>
      <c r="CP257" s="43">
        <f t="shared" ca="1" si="451"/>
        <v>0</v>
      </c>
      <c r="CQ257" s="25">
        <f t="shared" si="483"/>
        <v>1617.7671109999999</v>
      </c>
      <c r="CR257" s="34">
        <f>IF($B256&gt;=CQ256,MIN(1,1/$CA$15+CR256),0)</f>
        <v>1</v>
      </c>
      <c r="CS257" s="23">
        <f t="shared" si="534"/>
        <v>-5.1887555842071498E-2</v>
      </c>
      <c r="CT257" s="27">
        <f t="shared" si="535"/>
        <v>20.493605135708481</v>
      </c>
      <c r="CU257" s="27">
        <f t="shared" ca="1" si="452"/>
        <v>-5.1887555842071498E-2</v>
      </c>
      <c r="CV257" s="43">
        <f t="shared" ca="1" si="453"/>
        <v>0</v>
      </c>
      <c r="CW257" s="25">
        <f t="shared" si="484"/>
        <v>1757.2301240000002</v>
      </c>
      <c r="CX257" s="34">
        <f t="shared" si="536"/>
        <v>1</v>
      </c>
      <c r="CY257" s="23">
        <f t="shared" si="537"/>
        <v>-5.1887555842071498E-2</v>
      </c>
      <c r="CZ257" s="27">
        <f t="shared" si="538"/>
        <v>13.015493604605043</v>
      </c>
      <c r="DA257" s="27">
        <f t="shared" ca="1" si="454"/>
        <v>-5.1887555842071498E-2</v>
      </c>
      <c r="DB257" s="43">
        <f t="shared" ca="1" si="455"/>
        <v>0</v>
      </c>
      <c r="DC257" s="25">
        <f t="shared" si="485"/>
        <v>1757.2301240000002</v>
      </c>
      <c r="DD257" s="34">
        <f t="shared" si="486"/>
        <v>1</v>
      </c>
      <c r="DE257" s="23">
        <f t="shared" si="539"/>
        <v>-5.1887555842071498E-2</v>
      </c>
      <c r="DF257" s="27">
        <f t="shared" si="540"/>
        <v>15.577546186604607</v>
      </c>
      <c r="DG257" s="27">
        <f t="shared" ca="1" si="419"/>
        <v>-5.1887555842071498E-2</v>
      </c>
      <c r="DH257" s="43">
        <f t="shared" ca="1" si="420"/>
        <v>0</v>
      </c>
      <c r="DI257" s="25">
        <f t="shared" si="487"/>
        <v>1949.3941950000001</v>
      </c>
      <c r="DJ257" s="26">
        <f>IF(DJ256=0,IF($B256&gt;=$DK$14*DI256,1,0),IF($B256&lt;DI256*$DK$16,0,1))</f>
        <v>1</v>
      </c>
      <c r="DK257" s="23">
        <f t="shared" si="541"/>
        <v>-5.1887555842071498E-2</v>
      </c>
      <c r="DL257" s="27">
        <f t="shared" si="542"/>
        <v>16.32962304758551</v>
      </c>
      <c r="DM257" s="27">
        <f t="shared" ca="1" si="456"/>
        <v>-5.1887555842071609E-2</v>
      </c>
      <c r="DN257" s="43">
        <f t="shared" ca="1" si="457"/>
        <v>0</v>
      </c>
      <c r="DO257" s="25">
        <f t="shared" si="488"/>
        <v>1876.9616859999999</v>
      </c>
      <c r="DP257" s="26">
        <f>IF(DP256=0,IF($B256&gt;=$DK$14*DO256,1,0),IF($B256&lt;DO256*$DK$16,0,1))</f>
        <v>1</v>
      </c>
      <c r="DQ257" s="23">
        <f t="shared" si="543"/>
        <v>-5.1887555842071498E-2</v>
      </c>
      <c r="DR257" s="27">
        <f t="shared" si="544"/>
        <v>10.914609060185105</v>
      </c>
      <c r="DS257" s="27">
        <f t="shared" ca="1" si="458"/>
        <v>-5.1887555842071498E-2</v>
      </c>
      <c r="DT257" s="43">
        <f t="shared" ca="1" si="459"/>
        <v>0</v>
      </c>
      <c r="DU257" s="25">
        <f t="shared" si="489"/>
        <v>1757.2301240000002</v>
      </c>
      <c r="DV257" s="26">
        <f>IF(DV256=0,IF($B256&gt;=$DK$14*DU256,1,0),IF($B256&lt;DU256*$DK$16,0,1))</f>
        <v>1</v>
      </c>
      <c r="DW257" s="23">
        <f t="shared" si="545"/>
        <v>-5.1887555842071498E-2</v>
      </c>
      <c r="DX257" s="27">
        <f t="shared" si="546"/>
        <v>21.527133948150826</v>
      </c>
      <c r="DY257" s="27">
        <f t="shared" ca="1" si="460"/>
        <v>-5.1887555842071498E-2</v>
      </c>
      <c r="DZ257" s="43">
        <f t="shared" ca="1" si="461"/>
        <v>0</v>
      </c>
      <c r="EA257" s="25">
        <f t="shared" si="490"/>
        <v>1617.7671109999999</v>
      </c>
      <c r="EB257" s="26">
        <f>IF(EB256=0,IF($B256&gt;=$DK$14*EA256,1,0),IF($B256&lt;EA256*$DK$16,0,1))</f>
        <v>1</v>
      </c>
      <c r="EC257" s="23">
        <f t="shared" si="547"/>
        <v>-5.1887555842071498E-2</v>
      </c>
      <c r="ED257" s="27">
        <f t="shared" si="548"/>
        <v>22.82728249270172</v>
      </c>
      <c r="EE257" s="27">
        <f t="shared" ca="1" si="462"/>
        <v>-5.1887555842071609E-2</v>
      </c>
      <c r="EF257" s="43">
        <f t="shared" ca="1" si="463"/>
        <v>0</v>
      </c>
      <c r="EG257" s="25">
        <f t="shared" si="491"/>
        <v>1757.2301240000002</v>
      </c>
      <c r="EH257" s="34">
        <f t="shared" si="549"/>
        <v>1</v>
      </c>
      <c r="EI257" s="23">
        <f t="shared" si="550"/>
        <v>-5.1887555842071498E-2</v>
      </c>
      <c r="EJ257" s="27">
        <f t="shared" si="551"/>
        <v>17.674043266926049</v>
      </c>
      <c r="EK257" s="27">
        <f t="shared" ca="1" si="464"/>
        <v>-5.1887555842071498E-2</v>
      </c>
      <c r="EL257" s="43">
        <f t="shared" ca="1" si="465"/>
        <v>0</v>
      </c>
      <c r="EM257" s="47"/>
      <c r="EN257" s="47"/>
      <c r="EO257" s="47"/>
      <c r="EP257" s="47"/>
      <c r="EQ257" s="47"/>
      <c r="ER257" s="47"/>
      <c r="ES257" s="47"/>
      <c r="ET257" s="47"/>
      <c r="EU257" s="47"/>
      <c r="EV257" s="47"/>
      <c r="EW257" s="47"/>
      <c r="EX257" s="47"/>
      <c r="EY257" s="47"/>
      <c r="EZ257" s="47"/>
      <c r="FA257" s="25">
        <f t="shared" si="492"/>
        <v>1757.2301240000002</v>
      </c>
      <c r="FB257" s="26">
        <f t="shared" si="552"/>
        <v>1</v>
      </c>
      <c r="FC257" s="23">
        <f t="shared" si="553"/>
        <v>-5.1887555842071498E-2</v>
      </c>
      <c r="FD257" s="27">
        <f t="shared" si="554"/>
        <v>14.938514140510673</v>
      </c>
      <c r="FE257" s="27">
        <f t="shared" ca="1" si="466"/>
        <v>-0.14045718446096811</v>
      </c>
      <c r="FF257" s="43">
        <f t="shared" ca="1" si="467"/>
        <v>0</v>
      </c>
      <c r="FG257" s="25">
        <f t="shared" si="493"/>
        <v>1757.2301240000002</v>
      </c>
      <c r="FH257" s="26">
        <f t="shared" si="555"/>
        <v>1</v>
      </c>
      <c r="FI257" s="23">
        <f t="shared" si="556"/>
        <v>-5.1887555842071498E-2</v>
      </c>
      <c r="FJ257" s="27">
        <f t="shared" si="557"/>
        <v>18.372579406436305</v>
      </c>
      <c r="FK257" s="27">
        <f t="shared" ca="1" si="468"/>
        <v>-5.1887555842071498E-2</v>
      </c>
      <c r="FL257" s="43">
        <f t="shared" ca="1" si="469"/>
        <v>0</v>
      </c>
      <c r="FM257" s="47"/>
      <c r="FN257" s="47"/>
    </row>
    <row r="258" spans="1:170" x14ac:dyDescent="0.2">
      <c r="A258" s="30">
        <v>32508</v>
      </c>
      <c r="B258" s="34">
        <v>1985.35177</v>
      </c>
      <c r="C258" s="23">
        <v>1.1919963690403934E-2</v>
      </c>
      <c r="D258" s="24">
        <f t="shared" si="421"/>
        <v>4.631385698606949E-2</v>
      </c>
      <c r="E258" s="25" t="e">
        <f>#N/A</f>
        <v>#N/A</v>
      </c>
      <c r="F258" s="26">
        <v>1</v>
      </c>
      <c r="G258" s="23">
        <f t="shared" si="494"/>
        <v>4.631385698606949E-2</v>
      </c>
      <c r="H258" s="27">
        <f t="shared" si="495"/>
        <v>22.564892634010032</v>
      </c>
      <c r="I258" s="27">
        <f t="shared" ca="1" si="422"/>
        <v>-7.9768116966284497E-3</v>
      </c>
      <c r="J258" s="43">
        <f t="shared" ca="1" si="423"/>
        <v>0</v>
      </c>
      <c r="K258" s="25" t="e">
        <f>#N/A</f>
        <v>#N/A</v>
      </c>
      <c r="L258" s="26">
        <v>0</v>
      </c>
      <c r="M258" s="23">
        <f t="shared" si="496"/>
        <v>1.1919963690403934E-2</v>
      </c>
      <c r="N258" s="27">
        <f t="shared" si="497"/>
        <v>4.5376448474035271</v>
      </c>
      <c r="O258" s="27">
        <f t="shared" ca="1" si="424"/>
        <v>0</v>
      </c>
      <c r="P258" s="43">
        <f t="shared" ca="1" si="425"/>
        <v>0</v>
      </c>
      <c r="Q258" s="25">
        <f t="shared" si="470"/>
        <v>1802.9729029999999</v>
      </c>
      <c r="R258" s="26">
        <f t="shared" si="498"/>
        <v>1</v>
      </c>
      <c r="S258" s="23">
        <f t="shared" si="499"/>
        <v>4.631385698606949E-2</v>
      </c>
      <c r="T258" s="27">
        <f t="shared" si="500"/>
        <v>23.764612960056475</v>
      </c>
      <c r="U258" s="27">
        <f t="shared" ca="1" si="426"/>
        <v>-7.9768116966284497E-3</v>
      </c>
      <c r="V258" s="43">
        <f t="shared" ca="1" si="427"/>
        <v>0</v>
      </c>
      <c r="W258" s="25">
        <f t="shared" si="471"/>
        <v>1941.412135</v>
      </c>
      <c r="X258" s="26">
        <f t="shared" si="501"/>
        <v>0</v>
      </c>
      <c r="Y258" s="23">
        <f t="shared" si="502"/>
        <v>1.1919963690403934E-2</v>
      </c>
      <c r="Z258" s="27">
        <f t="shared" si="503"/>
        <v>14.355944498275532</v>
      </c>
      <c r="AA258" s="27">
        <f t="shared" ca="1" si="428"/>
        <v>-4.0586089933288938E-2</v>
      </c>
      <c r="AB258" s="43">
        <f t="shared" ca="1" si="429"/>
        <v>0</v>
      </c>
      <c r="AC258" s="25">
        <f t="shared" si="472"/>
        <v>1902.28379</v>
      </c>
      <c r="AD258" s="26">
        <f t="shared" si="504"/>
        <v>1</v>
      </c>
      <c r="AE258" s="23">
        <f t="shared" si="505"/>
        <v>4.631385698606949E-2</v>
      </c>
      <c r="AF258" s="27">
        <f t="shared" si="506"/>
        <v>10.256430375295096</v>
      </c>
      <c r="AG258" s="27">
        <f t="shared" ca="1" si="430"/>
        <v>-7.9768116966282276E-3</v>
      </c>
      <c r="AH258" s="43">
        <f t="shared" ca="1" si="431"/>
        <v>0</v>
      </c>
      <c r="AI258" s="25">
        <f t="shared" si="473"/>
        <v>1802.9729029999999</v>
      </c>
      <c r="AJ258" s="26">
        <f t="shared" si="507"/>
        <v>1</v>
      </c>
      <c r="AK258" s="23">
        <f t="shared" si="508"/>
        <v>4.631385698606949E-2</v>
      </c>
      <c r="AL258" s="27">
        <f t="shared" si="509"/>
        <v>23.764612960056475</v>
      </c>
      <c r="AM258" s="27">
        <f t="shared" ca="1" si="432"/>
        <v>-7.9768116966284497E-3</v>
      </c>
      <c r="AN258" s="43">
        <f t="shared" ca="1" si="433"/>
        <v>0</v>
      </c>
      <c r="AO258" s="25">
        <f t="shared" si="474"/>
        <v>1802.9729029999999</v>
      </c>
      <c r="AP258" s="34">
        <f t="shared" si="510"/>
        <v>0.66666666666666663</v>
      </c>
      <c r="AQ258" s="23">
        <f t="shared" si="511"/>
        <v>3.4849225887514303E-2</v>
      </c>
      <c r="AR258" s="27">
        <f t="shared" si="512"/>
        <v>15.602388490833297</v>
      </c>
      <c r="AS258" s="27">
        <f t="shared" ca="1" si="434"/>
        <v>-1.8846571108848464E-2</v>
      </c>
      <c r="AT258" s="43">
        <f t="shared" ca="1" si="435"/>
        <v>0</v>
      </c>
      <c r="AU258" s="25">
        <f t="shared" si="475"/>
        <v>1902.28379</v>
      </c>
      <c r="AV258" s="26">
        <f t="shared" si="513"/>
        <v>1</v>
      </c>
      <c r="AW258" s="23">
        <f t="shared" si="514"/>
        <v>4.631385698606949E-2</v>
      </c>
      <c r="AX258" s="27">
        <f t="shared" si="515"/>
        <v>11.623396381646375</v>
      </c>
      <c r="AY258" s="27">
        <f t="shared" ca="1" si="436"/>
        <v>-7.9768116966284497E-3</v>
      </c>
      <c r="AZ258" s="43">
        <f t="shared" ca="1" si="437"/>
        <v>0</v>
      </c>
      <c r="BA258" s="25">
        <f t="shared" si="476"/>
        <v>1902.28379</v>
      </c>
      <c r="BB258" s="26">
        <f t="shared" si="516"/>
        <v>1</v>
      </c>
      <c r="BC258" s="23">
        <f t="shared" si="517"/>
        <v>4.631385698606949E-2</v>
      </c>
      <c r="BD258" s="27">
        <f t="shared" si="518"/>
        <v>22.430903359355952</v>
      </c>
      <c r="BE258" s="27">
        <f t="shared" ca="1" si="438"/>
        <v>-7.9768116966283387E-3</v>
      </c>
      <c r="BF258" s="43">
        <f t="shared" ca="1" si="439"/>
        <v>0</v>
      </c>
      <c r="BG258" s="25">
        <f t="shared" si="477"/>
        <v>1802.9729029999999</v>
      </c>
      <c r="BH258" s="26">
        <f t="shared" si="519"/>
        <v>1</v>
      </c>
      <c r="BI258" s="23">
        <f t="shared" si="520"/>
        <v>4.631385698606949E-2</v>
      </c>
      <c r="BJ258" s="27">
        <f t="shared" si="521"/>
        <v>24.359849100456714</v>
      </c>
      <c r="BK258" s="27">
        <f t="shared" ca="1" si="440"/>
        <v>-7.9768116966283387E-3</v>
      </c>
      <c r="BL258" s="43">
        <f t="shared" ca="1" si="441"/>
        <v>0</v>
      </c>
      <c r="BM258" s="25">
        <f t="shared" si="478"/>
        <v>1895.0266999999997</v>
      </c>
      <c r="BN258" s="26">
        <f t="shared" si="522"/>
        <v>1</v>
      </c>
      <c r="BO258" s="23">
        <f t="shared" si="523"/>
        <v>4.631385698606949E-2</v>
      </c>
      <c r="BP258" s="27">
        <f t="shared" si="524"/>
        <v>23.207646602961905</v>
      </c>
      <c r="BQ258" s="27">
        <f t="shared" ca="1" si="442"/>
        <v>-3.0855908509806351E-2</v>
      </c>
      <c r="BR258" s="43">
        <f t="shared" ca="1" si="443"/>
        <v>0</v>
      </c>
      <c r="BS258" s="25">
        <f t="shared" si="479"/>
        <v>1802.9729029999999</v>
      </c>
      <c r="BT258" s="34">
        <f t="shared" si="525"/>
        <v>1</v>
      </c>
      <c r="BU258" s="23">
        <f t="shared" si="526"/>
        <v>4.631385698606949E-2</v>
      </c>
      <c r="BV258" s="27">
        <f t="shared" si="527"/>
        <v>19.814111716815457</v>
      </c>
      <c r="BW258" s="27">
        <f t="shared" ca="1" si="444"/>
        <v>-7.9768116966284497E-3</v>
      </c>
      <c r="BX258" s="43">
        <f t="shared" ca="1" si="445"/>
        <v>0</v>
      </c>
      <c r="BY258" s="25">
        <f t="shared" si="480"/>
        <v>1941.412135</v>
      </c>
      <c r="BZ258" s="50">
        <f>IF($B257&gt;=BY257,MIN(1,1/$CA$15+BZ257),0)</f>
        <v>0</v>
      </c>
      <c r="CA258" s="23">
        <f t="shared" si="528"/>
        <v>1.1919963690403934E-2</v>
      </c>
      <c r="CB258" s="27">
        <f t="shared" si="529"/>
        <v>7.7279155887921975</v>
      </c>
      <c r="CC258" s="27">
        <f t="shared" ca="1" si="446"/>
        <v>-7.2876075466076329E-2</v>
      </c>
      <c r="CD258" s="43">
        <f t="shared" ca="1" si="447"/>
        <v>0</v>
      </c>
      <c r="CE258" s="25">
        <f t="shared" si="481"/>
        <v>1902.28379</v>
      </c>
      <c r="CF258" s="34">
        <f>IF($B257&gt;=CE257,MIN(1,1/$CA$15+CF257),0)</f>
        <v>1</v>
      </c>
      <c r="CG258" s="23">
        <f t="shared" si="530"/>
        <v>4.631385698606949E-2</v>
      </c>
      <c r="CH258" s="27">
        <f t="shared" si="531"/>
        <v>8.5700070860974407</v>
      </c>
      <c r="CI258" s="27">
        <f t="shared" ca="1" si="448"/>
        <v>-7.9768116966283387E-3</v>
      </c>
      <c r="CJ258" s="43">
        <f t="shared" ca="1" si="449"/>
        <v>0</v>
      </c>
      <c r="CK258" s="25">
        <f t="shared" si="482"/>
        <v>1802.9729029999999</v>
      </c>
      <c r="CL258" s="34">
        <f>IF($B257&gt;=CK257,MIN(1,1/$CA$15+CL257),0)</f>
        <v>1</v>
      </c>
      <c r="CM258" s="23">
        <f t="shared" si="532"/>
        <v>4.631385698606949E-2</v>
      </c>
      <c r="CN258" s="27">
        <f t="shared" si="533"/>
        <v>20.569554401275774</v>
      </c>
      <c r="CO258" s="27">
        <f t="shared" ca="1" si="450"/>
        <v>-7.9768116966284497E-3</v>
      </c>
      <c r="CP258" s="43">
        <f t="shared" ca="1" si="451"/>
        <v>0</v>
      </c>
      <c r="CQ258" s="25">
        <f t="shared" si="483"/>
        <v>1641.4789634999997</v>
      </c>
      <c r="CR258" s="34">
        <f>IF($B257&gt;=CQ257,MIN(1,1/$CA$15+CR257),0)</f>
        <v>1</v>
      </c>
      <c r="CS258" s="23">
        <f t="shared" si="534"/>
        <v>4.631385698606949E-2</v>
      </c>
      <c r="CT258" s="27">
        <f t="shared" si="535"/>
        <v>21.442743033092665</v>
      </c>
      <c r="CU258" s="27">
        <f t="shared" ca="1" si="452"/>
        <v>-7.9768116966283387E-3</v>
      </c>
      <c r="CV258" s="43">
        <f t="shared" ca="1" si="453"/>
        <v>0</v>
      </c>
      <c r="CW258" s="25">
        <f t="shared" si="484"/>
        <v>1802.9729029999999</v>
      </c>
      <c r="CX258" s="34">
        <f t="shared" si="536"/>
        <v>0.75</v>
      </c>
      <c r="CY258" s="23">
        <f t="shared" si="537"/>
        <v>3.7715383662153101E-2</v>
      </c>
      <c r="CZ258" s="27">
        <f t="shared" si="538"/>
        <v>13.506377939455023</v>
      </c>
      <c r="DA258" s="27">
        <f t="shared" ca="1" si="454"/>
        <v>-1.6129131255793405E-2</v>
      </c>
      <c r="DB258" s="43">
        <f t="shared" ca="1" si="455"/>
        <v>0</v>
      </c>
      <c r="DC258" s="25">
        <f t="shared" si="485"/>
        <v>1802.9729029999999</v>
      </c>
      <c r="DD258" s="34">
        <f t="shared" si="486"/>
        <v>0.83333333333333326</v>
      </c>
      <c r="DE258" s="23">
        <f t="shared" si="539"/>
        <v>3.9626155511912294E-2</v>
      </c>
      <c r="DF258" s="27">
        <f t="shared" si="540"/>
        <v>16.194824454288998</v>
      </c>
      <c r="DG258" s="27">
        <f t="shared" ca="1" si="419"/>
        <v>-1.4317504687090143E-2</v>
      </c>
      <c r="DH258" s="43">
        <f t="shared" ca="1" si="420"/>
        <v>0</v>
      </c>
      <c r="DI258" s="25">
        <f t="shared" si="487"/>
        <v>1941.412135</v>
      </c>
      <c r="DJ258" s="26">
        <f>IF(DJ257=0,IF($B257&gt;=$DK$14*DI257,1,0),IF($B257&lt;DI257*$DK$16,0,1))</f>
        <v>0</v>
      </c>
      <c r="DK258" s="23">
        <f t="shared" si="541"/>
        <v>1.1919963690403934E-2</v>
      </c>
      <c r="DL258" s="27">
        <f t="shared" si="542"/>
        <v>16.524271561390712</v>
      </c>
      <c r="DM258" s="27">
        <f t="shared" ca="1" si="456"/>
        <v>-4.0586089933288938E-2</v>
      </c>
      <c r="DN258" s="43">
        <f t="shared" ca="1" si="457"/>
        <v>0</v>
      </c>
      <c r="DO258" s="25">
        <f t="shared" si="488"/>
        <v>1902.28379</v>
      </c>
      <c r="DP258" s="26">
        <f>IF(DP257=0,IF($B257&gt;=$DK$14*DO257,1,0),IF($B257&lt;DO257*$DK$16,0,1))</f>
        <v>1</v>
      </c>
      <c r="DQ258" s="23">
        <f t="shared" si="543"/>
        <v>4.631385698606949E-2</v>
      </c>
      <c r="DR258" s="27">
        <f t="shared" si="544"/>
        <v>11.420106703257376</v>
      </c>
      <c r="DS258" s="27">
        <f t="shared" ca="1" si="458"/>
        <v>-7.9768116966283387E-3</v>
      </c>
      <c r="DT258" s="43">
        <f t="shared" ca="1" si="459"/>
        <v>0</v>
      </c>
      <c r="DU258" s="25">
        <f t="shared" si="489"/>
        <v>1802.9729029999999</v>
      </c>
      <c r="DV258" s="26">
        <f>IF(DV257=0,IF($B257&gt;=$DK$14*DU257,1,0),IF($B257&lt;DU257*$DK$16,0,1))</f>
        <v>1</v>
      </c>
      <c r="DW258" s="23">
        <f t="shared" si="545"/>
        <v>4.631385698606949E-2</v>
      </c>
      <c r="DX258" s="27">
        <f t="shared" si="546"/>
        <v>22.524138551145445</v>
      </c>
      <c r="DY258" s="27">
        <f t="shared" ca="1" si="460"/>
        <v>-7.9768116966284497E-3</v>
      </c>
      <c r="DZ258" s="43">
        <f t="shared" ca="1" si="461"/>
        <v>0</v>
      </c>
      <c r="EA258" s="25">
        <f t="shared" si="490"/>
        <v>1641.4789634999997</v>
      </c>
      <c r="EB258" s="26">
        <f>IF(EB257=0,IF($B257&gt;=$DK$14*EA257,1,0),IF($B257&lt;EA257*$DK$16,0,1))</f>
        <v>1</v>
      </c>
      <c r="EC258" s="23">
        <f t="shared" si="547"/>
        <v>4.631385698606949E-2</v>
      </c>
      <c r="ED258" s="27">
        <f t="shared" si="548"/>
        <v>23.884501989449316</v>
      </c>
      <c r="EE258" s="27">
        <f t="shared" ca="1" si="462"/>
        <v>-7.9768116966284497E-3</v>
      </c>
      <c r="EF258" s="43">
        <f t="shared" ca="1" si="463"/>
        <v>0</v>
      </c>
      <c r="EG258" s="25">
        <f t="shared" si="491"/>
        <v>1802.9729029999999</v>
      </c>
      <c r="EH258" s="34">
        <f t="shared" si="549"/>
        <v>0.75</v>
      </c>
      <c r="EI258" s="23">
        <f t="shared" si="550"/>
        <v>3.7715383662153101E-2</v>
      </c>
      <c r="EJ258" s="27">
        <f t="shared" si="551"/>
        <v>18.340626589599658</v>
      </c>
      <c r="EK258" s="27">
        <f t="shared" ca="1" si="464"/>
        <v>-1.6129131255793516E-2</v>
      </c>
      <c r="EL258" s="43">
        <f t="shared" ca="1" si="465"/>
        <v>0</v>
      </c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25">
        <f t="shared" si="492"/>
        <v>1802.9729029999999</v>
      </c>
      <c r="FB258" s="26">
        <f t="shared" si="552"/>
        <v>1</v>
      </c>
      <c r="FC258" s="23">
        <f t="shared" si="553"/>
        <v>4.631385698606949E-2</v>
      </c>
      <c r="FD258" s="27">
        <f t="shared" si="554"/>
        <v>15.630374347998661</v>
      </c>
      <c r="FE258" s="27">
        <f t="shared" ca="1" si="466"/>
        <v>-0.10064844142868989</v>
      </c>
      <c r="FF258" s="43">
        <f t="shared" ca="1" si="467"/>
        <v>0</v>
      </c>
      <c r="FG258" s="25">
        <f t="shared" si="493"/>
        <v>1802.9729029999999</v>
      </c>
      <c r="FH258" s="26">
        <f t="shared" si="555"/>
        <v>1</v>
      </c>
      <c r="FI258" s="23">
        <f t="shared" si="556"/>
        <v>4.631385698606949E-2</v>
      </c>
      <c r="FJ258" s="27">
        <f t="shared" si="557"/>
        <v>19.2234844215312</v>
      </c>
      <c r="FK258" s="27">
        <f t="shared" ca="1" si="468"/>
        <v>-7.9768116966284497E-3</v>
      </c>
      <c r="FL258" s="43">
        <f t="shared" ca="1" si="469"/>
        <v>0</v>
      </c>
      <c r="FM258" s="47"/>
      <c r="FN258" s="47"/>
    </row>
    <row r="259" spans="1:170" x14ac:dyDescent="0.2">
      <c r="A259" s="30">
        <v>32539</v>
      </c>
      <c r="B259" s="34">
        <v>2074.36427</v>
      </c>
      <c r="C259" s="23">
        <v>1.1839464104865804E-2</v>
      </c>
      <c r="D259" s="24">
        <f t="shared" si="421"/>
        <v>4.4834623941730989E-2</v>
      </c>
      <c r="E259" s="25" t="e">
        <f>#N/A</f>
        <v>#N/A</v>
      </c>
      <c r="F259" s="26">
        <v>1</v>
      </c>
      <c r="G259" s="23">
        <f t="shared" si="494"/>
        <v>4.4834623941730989E-2</v>
      </c>
      <c r="H259" s="27">
        <f t="shared" si="495"/>
        <v>23.576581109541408</v>
      </c>
      <c r="I259" s="27">
        <f t="shared" ca="1" si="422"/>
        <v>0</v>
      </c>
      <c r="J259" s="43">
        <f t="shared" ca="1" si="423"/>
        <v>0</v>
      </c>
      <c r="K259" s="25" t="e">
        <f>#N/A</f>
        <v>#N/A</v>
      </c>
      <c r="L259" s="26">
        <v>0</v>
      </c>
      <c r="M259" s="23">
        <f t="shared" si="496"/>
        <v>1.1839464104865804E-2</v>
      </c>
      <c r="N259" s="27">
        <f t="shared" si="497"/>
        <v>4.5913681306949901</v>
      </c>
      <c r="O259" s="27">
        <f t="shared" ca="1" si="424"/>
        <v>0</v>
      </c>
      <c r="P259" s="43">
        <f t="shared" ca="1" si="425"/>
        <v>0</v>
      </c>
      <c r="Q259" s="25">
        <f t="shared" si="470"/>
        <v>1850.2333050000002</v>
      </c>
      <c r="R259" s="26">
        <f t="shared" si="498"/>
        <v>1</v>
      </c>
      <c r="S259" s="23">
        <f t="shared" si="499"/>
        <v>4.4834623941730989E-2</v>
      </c>
      <c r="T259" s="27">
        <f t="shared" si="500"/>
        <v>24.830090445241392</v>
      </c>
      <c r="U259" s="27">
        <f t="shared" ca="1" si="426"/>
        <v>0</v>
      </c>
      <c r="V259" s="43">
        <f t="shared" ca="1" si="427"/>
        <v>0</v>
      </c>
      <c r="W259" s="25">
        <f t="shared" si="471"/>
        <v>2029.8580200000001</v>
      </c>
      <c r="X259" s="26">
        <f t="shared" si="501"/>
        <v>1</v>
      </c>
      <c r="Y259" s="23">
        <f t="shared" si="502"/>
        <v>4.4834623941730989E-2</v>
      </c>
      <c r="Z259" s="27">
        <f t="shared" si="503"/>
        <v>14.999587871184078</v>
      </c>
      <c r="AA259" s="27">
        <f t="shared" ca="1" si="428"/>
        <v>0</v>
      </c>
      <c r="AB259" s="43">
        <f t="shared" ca="1" si="429"/>
        <v>0</v>
      </c>
      <c r="AC259" s="25">
        <f t="shared" si="472"/>
        <v>1965.2125899999999</v>
      </c>
      <c r="AD259" s="26">
        <f t="shared" si="504"/>
        <v>1</v>
      </c>
      <c r="AE259" s="23">
        <f t="shared" si="505"/>
        <v>4.4834623941730989E-2</v>
      </c>
      <c r="AF259" s="27">
        <f t="shared" si="506"/>
        <v>10.716273574155998</v>
      </c>
      <c r="AG259" s="27">
        <f t="shared" ca="1" si="430"/>
        <v>0</v>
      </c>
      <c r="AH259" s="43">
        <f t="shared" ca="1" si="431"/>
        <v>0</v>
      </c>
      <c r="AI259" s="25">
        <f t="shared" si="473"/>
        <v>1850.2333050000002</v>
      </c>
      <c r="AJ259" s="26">
        <f t="shared" si="507"/>
        <v>1</v>
      </c>
      <c r="AK259" s="23">
        <f t="shared" si="508"/>
        <v>4.4834623941730989E-2</v>
      </c>
      <c r="AL259" s="27">
        <f t="shared" si="509"/>
        <v>24.830090445241392</v>
      </c>
      <c r="AM259" s="27">
        <f t="shared" ca="1" si="432"/>
        <v>0</v>
      </c>
      <c r="AN259" s="43">
        <f t="shared" ca="1" si="433"/>
        <v>0</v>
      </c>
      <c r="AO259" s="25">
        <f t="shared" si="474"/>
        <v>1850.2333050000002</v>
      </c>
      <c r="AP259" s="34">
        <f t="shared" si="510"/>
        <v>1</v>
      </c>
      <c r="AQ259" s="23">
        <f t="shared" si="511"/>
        <v>4.4834623941730989E-2</v>
      </c>
      <c r="AR259" s="27">
        <f t="shared" si="512"/>
        <v>16.301915711412601</v>
      </c>
      <c r="AS259" s="27">
        <f t="shared" ca="1" si="434"/>
        <v>0</v>
      </c>
      <c r="AT259" s="43">
        <f t="shared" ca="1" si="435"/>
        <v>0</v>
      </c>
      <c r="AU259" s="25">
        <f t="shared" si="475"/>
        <v>1965.2125899999999</v>
      </c>
      <c r="AV259" s="26">
        <f t="shared" si="513"/>
        <v>1</v>
      </c>
      <c r="AW259" s="23">
        <f t="shared" si="514"/>
        <v>4.4834623941730989E-2</v>
      </c>
      <c r="AX259" s="27">
        <f t="shared" si="515"/>
        <v>12.144526987343166</v>
      </c>
      <c r="AY259" s="27">
        <f t="shared" ca="1" si="436"/>
        <v>0</v>
      </c>
      <c r="AZ259" s="43">
        <f t="shared" ca="1" si="437"/>
        <v>0</v>
      </c>
      <c r="BA259" s="25">
        <f t="shared" si="476"/>
        <v>1965.2125899999999</v>
      </c>
      <c r="BB259" s="26">
        <f t="shared" si="516"/>
        <v>1</v>
      </c>
      <c r="BC259" s="23">
        <f t="shared" si="517"/>
        <v>4.4834623941730989E-2</v>
      </c>
      <c r="BD259" s="27">
        <f t="shared" si="518"/>
        <v>23.436584476145985</v>
      </c>
      <c r="BE259" s="27">
        <f t="shared" ca="1" si="438"/>
        <v>0</v>
      </c>
      <c r="BF259" s="43">
        <f t="shared" ca="1" si="439"/>
        <v>0</v>
      </c>
      <c r="BG259" s="25">
        <f t="shared" si="477"/>
        <v>1850.2333050000002</v>
      </c>
      <c r="BH259" s="26">
        <f t="shared" si="519"/>
        <v>1</v>
      </c>
      <c r="BI259" s="23">
        <f t="shared" si="520"/>
        <v>4.4834623941730989E-2</v>
      </c>
      <c r="BJ259" s="27">
        <f t="shared" si="521"/>
        <v>25.452013774153006</v>
      </c>
      <c r="BK259" s="27">
        <f t="shared" ca="1" si="440"/>
        <v>0</v>
      </c>
      <c r="BL259" s="43">
        <f t="shared" ca="1" si="441"/>
        <v>0</v>
      </c>
      <c r="BM259" s="25">
        <f t="shared" si="478"/>
        <v>1930.9638699999998</v>
      </c>
      <c r="BN259" s="26">
        <f t="shared" si="522"/>
        <v>1</v>
      </c>
      <c r="BO259" s="23">
        <f t="shared" si="523"/>
        <v>4.4834623941730989E-2</v>
      </c>
      <c r="BP259" s="27">
        <f t="shared" si="524"/>
        <v>24.248152710978292</v>
      </c>
      <c r="BQ259" s="27">
        <f t="shared" ca="1" si="442"/>
        <v>0</v>
      </c>
      <c r="BR259" s="43">
        <f t="shared" ca="1" si="443"/>
        <v>0</v>
      </c>
      <c r="BS259" s="25">
        <f t="shared" si="479"/>
        <v>1850.2333050000002</v>
      </c>
      <c r="BT259" s="34">
        <f t="shared" si="525"/>
        <v>1</v>
      </c>
      <c r="BU259" s="23">
        <f t="shared" si="526"/>
        <v>4.4834623941730989E-2</v>
      </c>
      <c r="BV259" s="27">
        <f t="shared" si="527"/>
        <v>20.702469964378324</v>
      </c>
      <c r="BW259" s="27">
        <f t="shared" ca="1" si="444"/>
        <v>0</v>
      </c>
      <c r="BX259" s="43">
        <f t="shared" ca="1" si="445"/>
        <v>0</v>
      </c>
      <c r="BY259" s="25">
        <f t="shared" si="480"/>
        <v>2029.8580200000001</v>
      </c>
      <c r="BZ259" s="50">
        <f>IF($B258&gt;=BY258,MIN(1,1/$CA$15+BZ258),0)</f>
        <v>0.5</v>
      </c>
      <c r="CA259" s="23">
        <f t="shared" si="528"/>
        <v>1.1839464104865804E-2</v>
      </c>
      <c r="CB259" s="27">
        <f t="shared" si="529"/>
        <v>7.8194099680111355</v>
      </c>
      <c r="CC259" s="27">
        <f t="shared" ca="1" si="446"/>
        <v>-6.1899425040794598E-2</v>
      </c>
      <c r="CD259" s="43">
        <f t="shared" ca="1" si="447"/>
        <v>0</v>
      </c>
      <c r="CE259" s="25">
        <f t="shared" si="481"/>
        <v>1965.2125899999999</v>
      </c>
      <c r="CF259" s="34">
        <f>IF($B258&gt;=CE258,MIN(1,1/$CA$15+CF258),0)</f>
        <v>1</v>
      </c>
      <c r="CG259" s="23">
        <f t="shared" si="530"/>
        <v>4.4834623941730989E-2</v>
      </c>
      <c r="CH259" s="27">
        <f t="shared" si="531"/>
        <v>8.9542401309805886</v>
      </c>
      <c r="CI259" s="27">
        <f t="shared" ca="1" si="448"/>
        <v>0</v>
      </c>
      <c r="CJ259" s="43">
        <f t="shared" ca="1" si="449"/>
        <v>0</v>
      </c>
      <c r="CK259" s="25">
        <f t="shared" si="482"/>
        <v>1850.2333050000002</v>
      </c>
      <c r="CL259" s="34">
        <f>IF($B258&gt;=CK258,MIN(1,1/$CA$15+CL258),0)</f>
        <v>1</v>
      </c>
      <c r="CM259" s="23">
        <f t="shared" si="532"/>
        <v>4.4834623941730989E-2</v>
      </c>
      <c r="CN259" s="27">
        <f t="shared" si="533"/>
        <v>21.491782637505949</v>
      </c>
      <c r="CO259" s="27">
        <f t="shared" ca="1" si="450"/>
        <v>0</v>
      </c>
      <c r="CP259" s="43">
        <f t="shared" ca="1" si="451"/>
        <v>0</v>
      </c>
      <c r="CQ259" s="25">
        <f t="shared" si="483"/>
        <v>1668.8662554999999</v>
      </c>
      <c r="CR259" s="34">
        <f>IF($B258&gt;=CQ258,MIN(1,1/$CA$15+CR258),0)</f>
        <v>1</v>
      </c>
      <c r="CS259" s="23">
        <f t="shared" si="534"/>
        <v>4.4834623941730989E-2</v>
      </c>
      <c r="CT259" s="27">
        <f t="shared" si="535"/>
        <v>22.404120353260545</v>
      </c>
      <c r="CU259" s="27">
        <f t="shared" ca="1" si="452"/>
        <v>0</v>
      </c>
      <c r="CV259" s="43">
        <f t="shared" ca="1" si="453"/>
        <v>0</v>
      </c>
      <c r="CW259" s="25">
        <f t="shared" si="484"/>
        <v>1850.2333050000002</v>
      </c>
      <c r="CX259" s="34">
        <f t="shared" si="536"/>
        <v>0.75</v>
      </c>
      <c r="CY259" s="23">
        <f t="shared" si="537"/>
        <v>3.6585833982514693E-2</v>
      </c>
      <c r="CZ259" s="27">
        <f t="shared" si="538"/>
        <v>14.000520040453024</v>
      </c>
      <c r="DA259" s="27">
        <f t="shared" ca="1" si="454"/>
        <v>0</v>
      </c>
      <c r="DB259" s="43">
        <f t="shared" ca="1" si="455"/>
        <v>0</v>
      </c>
      <c r="DC259" s="25">
        <f t="shared" si="485"/>
        <v>1850.2333050000002</v>
      </c>
      <c r="DD259" s="34">
        <f t="shared" si="486"/>
        <v>1</v>
      </c>
      <c r="DE259" s="23">
        <f t="shared" si="539"/>
        <v>4.2085027288658892E-2</v>
      </c>
      <c r="DF259" s="27">
        <f t="shared" si="540"/>
        <v>16.876384083382789</v>
      </c>
      <c r="DG259" s="27">
        <f t="shared" ca="1" si="419"/>
        <v>0</v>
      </c>
      <c r="DH259" s="43">
        <f t="shared" ca="1" si="420"/>
        <v>0</v>
      </c>
      <c r="DI259" s="25">
        <f t="shared" si="487"/>
        <v>2029.8580200000001</v>
      </c>
      <c r="DJ259" s="26">
        <f>IF(DJ258=0,IF($B258&gt;=$DK$14*DI258,1,0),IF($B258&lt;DI258*$DK$16,0,1))</f>
        <v>1</v>
      </c>
      <c r="DK259" s="23">
        <f t="shared" si="541"/>
        <v>4.4834623941730989E-2</v>
      </c>
      <c r="DL259" s="27">
        <f t="shared" si="542"/>
        <v>17.265131062756705</v>
      </c>
      <c r="DM259" s="27">
        <f t="shared" ca="1" si="456"/>
        <v>0</v>
      </c>
      <c r="DN259" s="43">
        <f t="shared" ca="1" si="457"/>
        <v>0</v>
      </c>
      <c r="DO259" s="25">
        <f t="shared" si="488"/>
        <v>1965.2125899999999</v>
      </c>
      <c r="DP259" s="26">
        <f>IF(DP258=0,IF($B258&gt;=$DK$14*DO258,1,0),IF($B258&lt;DO258*$DK$16,0,1))</f>
        <v>1</v>
      </c>
      <c r="DQ259" s="23">
        <f t="shared" si="543"/>
        <v>4.4834623941730989E-2</v>
      </c>
      <c r="DR259" s="27">
        <f t="shared" si="544"/>
        <v>11.932122892672362</v>
      </c>
      <c r="DS259" s="27">
        <f t="shared" ca="1" si="458"/>
        <v>0</v>
      </c>
      <c r="DT259" s="43">
        <f t="shared" ca="1" si="459"/>
        <v>0</v>
      </c>
      <c r="DU259" s="25">
        <f t="shared" si="489"/>
        <v>1850.2333050000002</v>
      </c>
      <c r="DV259" s="26">
        <f>IF(DV258=0,IF($B258&gt;=$DK$14*DU258,1,0),IF($B258&lt;DU258*$DK$16,0,1))</f>
        <v>1</v>
      </c>
      <c r="DW259" s="23">
        <f t="shared" si="545"/>
        <v>4.4834623941730989E-2</v>
      </c>
      <c r="DX259" s="27">
        <f t="shared" si="546"/>
        <v>23.533999832697496</v>
      </c>
      <c r="DY259" s="27">
        <f t="shared" ca="1" si="460"/>
        <v>0</v>
      </c>
      <c r="DZ259" s="43">
        <f t="shared" ca="1" si="461"/>
        <v>0</v>
      </c>
      <c r="EA259" s="25">
        <f t="shared" si="490"/>
        <v>1668.8662554999999</v>
      </c>
      <c r="EB259" s="26">
        <f>IF(EB258=0,IF($B258&gt;=$DK$14*EA258,1,0),IF($B258&lt;EA258*$DK$16,0,1))</f>
        <v>1</v>
      </c>
      <c r="EC259" s="23">
        <f t="shared" si="547"/>
        <v>4.4834623941730989E-2</v>
      </c>
      <c r="ED259" s="27">
        <f t="shared" si="548"/>
        <v>24.9553546541818</v>
      </c>
      <c r="EE259" s="27">
        <f t="shared" ca="1" si="462"/>
        <v>0</v>
      </c>
      <c r="EF259" s="43">
        <f t="shared" ca="1" si="463"/>
        <v>0</v>
      </c>
      <c r="EG259" s="25">
        <f t="shared" si="491"/>
        <v>1850.2333050000002</v>
      </c>
      <c r="EH259" s="34">
        <f t="shared" si="549"/>
        <v>1</v>
      </c>
      <c r="EI259" s="23">
        <f t="shared" si="550"/>
        <v>4.4834623941730989E-2</v>
      </c>
      <c r="EJ259" s="27">
        <f t="shared" si="551"/>
        <v>19.162921685600072</v>
      </c>
      <c r="EK259" s="27">
        <f t="shared" ca="1" si="464"/>
        <v>0</v>
      </c>
      <c r="EL259" s="43">
        <f t="shared" ca="1" si="465"/>
        <v>0</v>
      </c>
      <c r="EM259" s="47"/>
      <c r="EN259" s="47"/>
      <c r="EO259" s="47"/>
      <c r="EP259" s="47"/>
      <c r="EQ259" s="47"/>
      <c r="ER259" s="47"/>
      <c r="ES259" s="47"/>
      <c r="ET259" s="47"/>
      <c r="EU259" s="47"/>
      <c r="EV259" s="47"/>
      <c r="EW259" s="47"/>
      <c r="EX259" s="47"/>
      <c r="EY259" s="47"/>
      <c r="EZ259" s="47"/>
      <c r="FA259" s="25">
        <f t="shared" si="492"/>
        <v>1850.2333050000002</v>
      </c>
      <c r="FB259" s="26">
        <f t="shared" si="552"/>
        <v>1</v>
      </c>
      <c r="FC259" s="23">
        <f t="shared" si="553"/>
        <v>4.4834623941730989E-2</v>
      </c>
      <c r="FD259" s="27">
        <f t="shared" si="554"/>
        <v>16.331156303959659</v>
      </c>
      <c r="FE259" s="27">
        <f t="shared" ca="1" si="466"/>
        <v>-6.0326352508735526E-2</v>
      </c>
      <c r="FF259" s="43">
        <f t="shared" ca="1" si="467"/>
        <v>0</v>
      </c>
      <c r="FG259" s="25">
        <f t="shared" si="493"/>
        <v>1850.2333050000002</v>
      </c>
      <c r="FH259" s="26">
        <f t="shared" si="555"/>
        <v>1</v>
      </c>
      <c r="FI259" s="23">
        <f t="shared" si="556"/>
        <v>4.4834623941730989E-2</v>
      </c>
      <c r="FJ259" s="27">
        <f t="shared" si="557"/>
        <v>20.085362116420274</v>
      </c>
      <c r="FK259" s="27">
        <f t="shared" ca="1" si="468"/>
        <v>0</v>
      </c>
      <c r="FL259" s="43">
        <f t="shared" ca="1" si="469"/>
        <v>0</v>
      </c>
      <c r="FM259" s="47"/>
      <c r="FN259" s="47"/>
    </row>
    <row r="260" spans="1:170" x14ac:dyDescent="0.2">
      <c r="A260" s="30">
        <v>32567</v>
      </c>
      <c r="B260" s="34">
        <v>2128.5173599999998</v>
      </c>
      <c r="C260" s="23">
        <v>1.1993084054202852E-2</v>
      </c>
      <c r="D260" s="24">
        <f t="shared" si="421"/>
        <v>2.6105872909197192E-2</v>
      </c>
      <c r="E260" s="25" t="e">
        <f>#N/A</f>
        <v>#N/A</v>
      </c>
      <c r="F260" s="26">
        <v>1</v>
      </c>
      <c r="G260" s="23">
        <f t="shared" si="494"/>
        <v>2.6105872909197192E-2</v>
      </c>
      <c r="H260" s="27">
        <f t="shared" si="495"/>
        <v>24.192068339620477</v>
      </c>
      <c r="I260" s="27">
        <f t="shared" ca="1" si="422"/>
        <v>0</v>
      </c>
      <c r="J260" s="43">
        <f t="shared" ca="1" si="423"/>
        <v>0</v>
      </c>
      <c r="K260" s="25" t="e">
        <f>#N/A</f>
        <v>#N/A</v>
      </c>
      <c r="L260" s="26">
        <v>0</v>
      </c>
      <c r="M260" s="23">
        <f t="shared" si="496"/>
        <v>1.1993084054202852E-2</v>
      </c>
      <c r="N260" s="27">
        <f t="shared" si="497"/>
        <v>4.6464327946102033</v>
      </c>
      <c r="O260" s="27">
        <f t="shared" ca="1" si="424"/>
        <v>0</v>
      </c>
      <c r="P260" s="43">
        <f t="shared" ca="1" si="425"/>
        <v>0</v>
      </c>
      <c r="Q260" s="25">
        <f t="shared" si="470"/>
        <v>1898.6802929999999</v>
      </c>
      <c r="R260" s="26">
        <f t="shared" si="498"/>
        <v>1</v>
      </c>
      <c r="S260" s="23">
        <f t="shared" si="499"/>
        <v>2.6105872909197192E-2</v>
      </c>
      <c r="T260" s="27">
        <f t="shared" si="500"/>
        <v>25.478301630728737</v>
      </c>
      <c r="U260" s="27">
        <f t="shared" ca="1" si="426"/>
        <v>0</v>
      </c>
      <c r="V260" s="43">
        <f t="shared" ca="1" si="427"/>
        <v>0</v>
      </c>
      <c r="W260" s="25">
        <f t="shared" si="471"/>
        <v>2101.4408149999999</v>
      </c>
      <c r="X260" s="26">
        <f t="shared" si="501"/>
        <v>1</v>
      </c>
      <c r="Y260" s="23">
        <f t="shared" si="502"/>
        <v>2.6105872909197192E-2</v>
      </c>
      <c r="Z260" s="27">
        <f t="shared" si="503"/>
        <v>15.391165205839545</v>
      </c>
      <c r="AA260" s="27">
        <f t="shared" ca="1" si="428"/>
        <v>0</v>
      </c>
      <c r="AB260" s="43">
        <f t="shared" ca="1" si="429"/>
        <v>0</v>
      </c>
      <c r="AC260" s="25">
        <f t="shared" si="472"/>
        <v>2017.4043579999998</v>
      </c>
      <c r="AD260" s="26">
        <f t="shared" si="504"/>
        <v>1</v>
      </c>
      <c r="AE260" s="23">
        <f t="shared" si="505"/>
        <v>2.6105872909197192E-2</v>
      </c>
      <c r="AF260" s="27">
        <f t="shared" si="506"/>
        <v>10.996031250143103</v>
      </c>
      <c r="AG260" s="27">
        <f t="shared" ca="1" si="430"/>
        <v>0</v>
      </c>
      <c r="AH260" s="43">
        <f t="shared" ca="1" si="431"/>
        <v>0</v>
      </c>
      <c r="AI260" s="25">
        <f t="shared" si="473"/>
        <v>1898.6802929999999</v>
      </c>
      <c r="AJ260" s="26">
        <f t="shared" si="507"/>
        <v>1</v>
      </c>
      <c r="AK260" s="23">
        <f t="shared" si="508"/>
        <v>2.6105872909197192E-2</v>
      </c>
      <c r="AL260" s="27">
        <f t="shared" si="509"/>
        <v>25.478301630728737</v>
      </c>
      <c r="AM260" s="27">
        <f t="shared" ca="1" si="432"/>
        <v>0</v>
      </c>
      <c r="AN260" s="43">
        <f t="shared" ca="1" si="433"/>
        <v>0</v>
      </c>
      <c r="AO260" s="25">
        <f t="shared" si="474"/>
        <v>1898.6802929999999</v>
      </c>
      <c r="AP260" s="34">
        <f t="shared" si="510"/>
        <v>1</v>
      </c>
      <c r="AQ260" s="23">
        <f t="shared" si="511"/>
        <v>2.6105872909197192E-2</v>
      </c>
      <c r="AR260" s="27">
        <f t="shared" si="512"/>
        <v>16.727491451151185</v>
      </c>
      <c r="AS260" s="27">
        <f t="shared" ca="1" si="434"/>
        <v>0</v>
      </c>
      <c r="AT260" s="43">
        <f t="shared" ca="1" si="435"/>
        <v>0</v>
      </c>
      <c r="AU260" s="25">
        <f t="shared" si="475"/>
        <v>2017.4043579999998</v>
      </c>
      <c r="AV260" s="26">
        <f t="shared" si="513"/>
        <v>1</v>
      </c>
      <c r="AW260" s="23">
        <f t="shared" si="514"/>
        <v>2.6105872909197192E-2</v>
      </c>
      <c r="AX260" s="27">
        <f t="shared" si="515"/>
        <v>12.461570465417063</v>
      </c>
      <c r="AY260" s="27">
        <f t="shared" ca="1" si="436"/>
        <v>0</v>
      </c>
      <c r="AZ260" s="43">
        <f t="shared" ca="1" si="437"/>
        <v>0</v>
      </c>
      <c r="BA260" s="25">
        <f t="shared" si="476"/>
        <v>2017.4043579999998</v>
      </c>
      <c r="BB260" s="26">
        <f t="shared" si="516"/>
        <v>1</v>
      </c>
      <c r="BC260" s="23">
        <f t="shared" si="517"/>
        <v>2.6105872909197192E-2</v>
      </c>
      <c r="BD260" s="27">
        <f t="shared" si="518"/>
        <v>24.048416971905915</v>
      </c>
      <c r="BE260" s="27">
        <f t="shared" ca="1" si="438"/>
        <v>0</v>
      </c>
      <c r="BF260" s="43">
        <f t="shared" ca="1" si="439"/>
        <v>0</v>
      </c>
      <c r="BG260" s="25">
        <f t="shared" si="477"/>
        <v>1898.6802929999999</v>
      </c>
      <c r="BH260" s="26">
        <f t="shared" si="519"/>
        <v>1</v>
      </c>
      <c r="BI260" s="23">
        <f t="shared" si="520"/>
        <v>2.6105872909197192E-2</v>
      </c>
      <c r="BJ260" s="27">
        <f t="shared" si="521"/>
        <v>26.116460811024179</v>
      </c>
      <c r="BK260" s="27">
        <f t="shared" ca="1" si="440"/>
        <v>0</v>
      </c>
      <c r="BL260" s="43">
        <f t="shared" ca="1" si="441"/>
        <v>0</v>
      </c>
      <c r="BM260" s="25">
        <f t="shared" si="478"/>
        <v>1992.4300516666665</v>
      </c>
      <c r="BN260" s="26">
        <f t="shared" si="522"/>
        <v>1</v>
      </c>
      <c r="BO260" s="23">
        <f t="shared" si="523"/>
        <v>2.6105872909197192E-2</v>
      </c>
      <c r="BP260" s="27">
        <f t="shared" si="524"/>
        <v>24.881171903933897</v>
      </c>
      <c r="BQ260" s="27">
        <f t="shared" ca="1" si="442"/>
        <v>0</v>
      </c>
      <c r="BR260" s="43">
        <f t="shared" ca="1" si="443"/>
        <v>0</v>
      </c>
      <c r="BS260" s="25">
        <f t="shared" si="479"/>
        <v>1898.6802929999999</v>
      </c>
      <c r="BT260" s="34">
        <f t="shared" si="525"/>
        <v>1</v>
      </c>
      <c r="BU260" s="23">
        <f t="shared" si="526"/>
        <v>2.6105872909197192E-2</v>
      </c>
      <c r="BV260" s="27">
        <f t="shared" si="527"/>
        <v>21.242926014174856</v>
      </c>
      <c r="BW260" s="27">
        <f t="shared" ca="1" si="444"/>
        <v>0</v>
      </c>
      <c r="BX260" s="43">
        <f t="shared" ca="1" si="445"/>
        <v>0</v>
      </c>
      <c r="BY260" s="25">
        <f t="shared" si="480"/>
        <v>2101.4408149999999</v>
      </c>
      <c r="BZ260" s="50">
        <f>IF($B259&gt;=BY259,MIN(1,1/$CA$15+BZ259),0)</f>
        <v>1</v>
      </c>
      <c r="CA260" s="23">
        <f t="shared" si="528"/>
        <v>2.6105872909197192E-2</v>
      </c>
      <c r="CB260" s="27">
        <f t="shared" si="529"/>
        <v>8.0235424908609438</v>
      </c>
      <c r="CC260" s="27">
        <f t="shared" ca="1" si="446"/>
        <v>-3.7409490654864763E-2</v>
      </c>
      <c r="CD260" s="43">
        <f t="shared" ca="1" si="447"/>
        <v>0</v>
      </c>
      <c r="CE260" s="25">
        <f t="shared" si="481"/>
        <v>2017.4043579999998</v>
      </c>
      <c r="CF260" s="34">
        <f>IF($B259&gt;=CE259,MIN(1,1/$CA$15+CF259),0)</f>
        <v>1</v>
      </c>
      <c r="CG260" s="23">
        <f t="shared" si="530"/>
        <v>2.6105872909197192E-2</v>
      </c>
      <c r="CH260" s="27">
        <f t="shared" si="531"/>
        <v>9.1879983858384016</v>
      </c>
      <c r="CI260" s="27">
        <f t="shared" ca="1" si="448"/>
        <v>0</v>
      </c>
      <c r="CJ260" s="43">
        <f t="shared" ca="1" si="449"/>
        <v>0</v>
      </c>
      <c r="CK260" s="25">
        <f t="shared" si="482"/>
        <v>1898.6802929999999</v>
      </c>
      <c r="CL260" s="34">
        <f>IF($B259&gt;=CK259,MIN(1,1/$CA$15+CL259),0)</f>
        <v>1</v>
      </c>
      <c r="CM260" s="23">
        <f t="shared" si="532"/>
        <v>2.6105872909197192E-2</v>
      </c>
      <c r="CN260" s="27">
        <f t="shared" si="533"/>
        <v>22.05284438363277</v>
      </c>
      <c r="CO260" s="27">
        <f t="shared" ca="1" si="450"/>
        <v>0</v>
      </c>
      <c r="CP260" s="43">
        <f t="shared" ca="1" si="451"/>
        <v>0</v>
      </c>
      <c r="CQ260" s="25">
        <f t="shared" si="483"/>
        <v>1698.0836804999999</v>
      </c>
      <c r="CR260" s="34">
        <f>IF($B259&gt;=CQ259,MIN(1,1/$CA$15+CR259),0)</f>
        <v>1</v>
      </c>
      <c r="CS260" s="23">
        <f t="shared" si="534"/>
        <v>2.6105872909197192E-2</v>
      </c>
      <c r="CT260" s="27">
        <f t="shared" si="535"/>
        <v>22.988999471845123</v>
      </c>
      <c r="CU260" s="27">
        <f t="shared" ca="1" si="452"/>
        <v>0</v>
      </c>
      <c r="CV260" s="43">
        <f t="shared" ca="1" si="453"/>
        <v>0</v>
      </c>
      <c r="CW260" s="25">
        <f t="shared" si="484"/>
        <v>1898.6802929999999</v>
      </c>
      <c r="CX260" s="34">
        <f t="shared" si="536"/>
        <v>1</v>
      </c>
      <c r="CY260" s="23">
        <f t="shared" si="537"/>
        <v>2.6105872909197192E-2</v>
      </c>
      <c r="CZ260" s="27">
        <f t="shared" si="538"/>
        <v>14.366015837291759</v>
      </c>
      <c r="DA260" s="27">
        <f t="shared" ca="1" si="454"/>
        <v>0</v>
      </c>
      <c r="DB260" s="43">
        <f t="shared" ca="1" si="455"/>
        <v>0</v>
      </c>
      <c r="DC260" s="25">
        <f t="shared" si="485"/>
        <v>1898.6802929999999</v>
      </c>
      <c r="DD260" s="34">
        <f t="shared" si="486"/>
        <v>1</v>
      </c>
      <c r="DE260" s="23">
        <f t="shared" si="539"/>
        <v>2.6105872909197192E-2</v>
      </c>
      <c r="DF260" s="27">
        <f t="shared" si="540"/>
        <v>17.316956821430377</v>
      </c>
      <c r="DG260" s="27">
        <f t="shared" ca="1" si="419"/>
        <v>0</v>
      </c>
      <c r="DH260" s="43">
        <f t="shared" ca="1" si="420"/>
        <v>0</v>
      </c>
      <c r="DI260" s="25">
        <f t="shared" si="487"/>
        <v>2101.4408149999999</v>
      </c>
      <c r="DJ260" s="26">
        <f>IF(DJ259=0,IF($B259&gt;=$DK$14*DI259,1,0),IF($B259&lt;DI259*$DK$16,0,1))</f>
        <v>1</v>
      </c>
      <c r="DK260" s="23">
        <f t="shared" si="541"/>
        <v>2.6105872909197192E-2</v>
      </c>
      <c r="DL260" s="27">
        <f t="shared" si="542"/>
        <v>17.715852380041664</v>
      </c>
      <c r="DM260" s="27">
        <f t="shared" ca="1" si="456"/>
        <v>0</v>
      </c>
      <c r="DN260" s="43">
        <f t="shared" ca="1" si="457"/>
        <v>0</v>
      </c>
      <c r="DO260" s="25">
        <f t="shared" si="488"/>
        <v>2017.4043579999998</v>
      </c>
      <c r="DP260" s="26">
        <f>IF(DP259=0,IF($B259&gt;=$DK$14*DO259,1,0),IF($B259&lt;DO259*$DK$16,0,1))</f>
        <v>1</v>
      </c>
      <c r="DQ260" s="23">
        <f t="shared" si="543"/>
        <v>2.6105872909197192E-2</v>
      </c>
      <c r="DR260" s="27">
        <f t="shared" si="544"/>
        <v>12.24362137644539</v>
      </c>
      <c r="DS260" s="27">
        <f t="shared" ca="1" si="458"/>
        <v>0</v>
      </c>
      <c r="DT260" s="43">
        <f t="shared" ca="1" si="459"/>
        <v>0</v>
      </c>
      <c r="DU260" s="25">
        <f t="shared" si="489"/>
        <v>1898.6802929999999</v>
      </c>
      <c r="DV260" s="26">
        <f>IF(DV259=0,IF($B259&gt;=$DK$14*DU259,1,0),IF($B259&lt;DU259*$DK$16,0,1))</f>
        <v>1</v>
      </c>
      <c r="DW260" s="23">
        <f t="shared" si="545"/>
        <v>2.6105872909197192E-2</v>
      </c>
      <c r="DX260" s="27">
        <f t="shared" si="546"/>
        <v>24.148375441374966</v>
      </c>
      <c r="DY260" s="27">
        <f t="shared" ca="1" si="460"/>
        <v>0</v>
      </c>
      <c r="DZ260" s="43">
        <f t="shared" ca="1" si="461"/>
        <v>0</v>
      </c>
      <c r="EA260" s="25">
        <f t="shared" si="490"/>
        <v>1698.0836804999999</v>
      </c>
      <c r="EB260" s="26">
        <f>IF(EB259=0,IF($B259&gt;=$DK$14*EA259,1,0),IF($B259&lt;EA259*$DK$16,0,1))</f>
        <v>1</v>
      </c>
      <c r="EC260" s="23">
        <f t="shared" si="547"/>
        <v>2.6105872909197192E-2</v>
      </c>
      <c r="ED260" s="27">
        <f t="shared" si="548"/>
        <v>25.606835971187813</v>
      </c>
      <c r="EE260" s="27">
        <f t="shared" ca="1" si="462"/>
        <v>0</v>
      </c>
      <c r="EF260" s="43">
        <f t="shared" ca="1" si="463"/>
        <v>0</v>
      </c>
      <c r="EG260" s="25">
        <f t="shared" si="491"/>
        <v>1898.6802929999999</v>
      </c>
      <c r="EH260" s="34">
        <f t="shared" si="549"/>
        <v>1</v>
      </c>
      <c r="EI260" s="23">
        <f t="shared" si="550"/>
        <v>2.6105872909197192E-2</v>
      </c>
      <c r="EJ260" s="27">
        <f t="shared" si="551"/>
        <v>19.663186483693245</v>
      </c>
      <c r="EK260" s="27">
        <f t="shared" ca="1" si="464"/>
        <v>0</v>
      </c>
      <c r="EL260" s="43">
        <f t="shared" ca="1" si="465"/>
        <v>0</v>
      </c>
      <c r="EM260" s="47"/>
      <c r="EN260" s="47"/>
      <c r="EO260" s="47"/>
      <c r="EP260" s="47"/>
      <c r="EQ260" s="47"/>
      <c r="ER260" s="47"/>
      <c r="ES260" s="47"/>
      <c r="ET260" s="47"/>
      <c r="EU260" s="47"/>
      <c r="EV260" s="47"/>
      <c r="EW260" s="47"/>
      <c r="EX260" s="47"/>
      <c r="EY260" s="47"/>
      <c r="EZ260" s="47"/>
      <c r="FA260" s="25">
        <f t="shared" si="492"/>
        <v>1898.6802929999999</v>
      </c>
      <c r="FB260" s="26">
        <f t="shared" si="552"/>
        <v>1</v>
      </c>
      <c r="FC260" s="23">
        <f t="shared" si="553"/>
        <v>2.6105872909197192E-2</v>
      </c>
      <c r="FD260" s="27">
        <f t="shared" si="554"/>
        <v>16.757495394891066</v>
      </c>
      <c r="FE260" s="27">
        <f t="shared" ca="1" si="466"/>
        <v>-3.5795351691206734E-2</v>
      </c>
      <c r="FF260" s="43">
        <f t="shared" ca="1" si="467"/>
        <v>0</v>
      </c>
      <c r="FG260" s="25">
        <f t="shared" si="493"/>
        <v>1898.6802929999999</v>
      </c>
      <c r="FH260" s="26">
        <f t="shared" si="555"/>
        <v>1</v>
      </c>
      <c r="FI260" s="23">
        <f t="shared" si="556"/>
        <v>2.6105872909197192E-2</v>
      </c>
      <c r="FJ260" s="27">
        <f t="shared" si="557"/>
        <v>20.609708027166747</v>
      </c>
      <c r="FK260" s="27">
        <f t="shared" ca="1" si="468"/>
        <v>0</v>
      </c>
      <c r="FL260" s="43">
        <f t="shared" ca="1" si="469"/>
        <v>0</v>
      </c>
      <c r="FM260" s="47"/>
      <c r="FN260" s="47"/>
    </row>
    <row r="261" spans="1:170" x14ac:dyDescent="0.2">
      <c r="A261" s="30">
        <v>32598</v>
      </c>
      <c r="B261" s="34">
        <v>2182.4384599999998</v>
      </c>
      <c r="C261" s="23">
        <v>1.2437864319545744E-2</v>
      </c>
      <c r="D261" s="24">
        <f t="shared" si="421"/>
        <v>2.533270388736697E-2</v>
      </c>
      <c r="E261" s="25" t="e">
        <f>#N/A</f>
        <v>#N/A</v>
      </c>
      <c r="F261" s="26">
        <v>1</v>
      </c>
      <c r="G261" s="23">
        <f t="shared" si="494"/>
        <v>2.533270388736697E-2</v>
      </c>
      <c r="H261" s="27">
        <f t="shared" si="495"/>
        <v>24.804918843291027</v>
      </c>
      <c r="I261" s="27">
        <f t="shared" ca="1" si="422"/>
        <v>0</v>
      </c>
      <c r="J261" s="43">
        <f t="shared" ca="1" si="423"/>
        <v>0</v>
      </c>
      <c r="K261" s="25" t="e">
        <f>#N/A</f>
        <v>#N/A</v>
      </c>
      <c r="L261" s="26">
        <v>0</v>
      </c>
      <c r="M261" s="23">
        <f t="shared" si="496"/>
        <v>1.2437864319545744E-2</v>
      </c>
      <c r="N261" s="27">
        <f t="shared" si="497"/>
        <v>4.704224495279453</v>
      </c>
      <c r="O261" s="27">
        <f t="shared" ca="1" si="424"/>
        <v>0</v>
      </c>
      <c r="P261" s="43">
        <f t="shared" ca="1" si="425"/>
        <v>0</v>
      </c>
      <c r="Q261" s="25">
        <f t="shared" si="470"/>
        <v>1949.4562490000001</v>
      </c>
      <c r="R261" s="26">
        <f t="shared" si="498"/>
        <v>1</v>
      </c>
      <c r="S261" s="23">
        <f t="shared" si="499"/>
        <v>2.533270388736697E-2</v>
      </c>
      <c r="T261" s="27">
        <f t="shared" si="500"/>
        <v>26.123735901493006</v>
      </c>
      <c r="U261" s="27">
        <f t="shared" ca="1" si="426"/>
        <v>0</v>
      </c>
      <c r="V261" s="43">
        <f t="shared" ca="1" si="427"/>
        <v>0</v>
      </c>
      <c r="W261" s="25">
        <f t="shared" si="471"/>
        <v>2155.4779099999996</v>
      </c>
      <c r="X261" s="26">
        <f t="shared" si="501"/>
        <v>1</v>
      </c>
      <c r="Y261" s="23">
        <f t="shared" si="502"/>
        <v>2.533270388736697E-2</v>
      </c>
      <c r="Z261" s="27">
        <f t="shared" si="503"/>
        <v>15.781065036480625</v>
      </c>
      <c r="AA261" s="27">
        <f t="shared" ca="1" si="428"/>
        <v>0</v>
      </c>
      <c r="AB261" s="43">
        <f t="shared" ca="1" si="429"/>
        <v>0</v>
      </c>
      <c r="AC261" s="25">
        <f t="shared" si="472"/>
        <v>2053.6288720000002</v>
      </c>
      <c r="AD261" s="26">
        <f t="shared" si="504"/>
        <v>1</v>
      </c>
      <c r="AE261" s="23">
        <f t="shared" si="505"/>
        <v>2.533270388736697E-2</v>
      </c>
      <c r="AF261" s="27">
        <f t="shared" si="506"/>
        <v>11.274590453739211</v>
      </c>
      <c r="AG261" s="27">
        <f t="shared" ca="1" si="430"/>
        <v>0</v>
      </c>
      <c r="AH261" s="43">
        <f t="shared" ca="1" si="431"/>
        <v>0</v>
      </c>
      <c r="AI261" s="25">
        <f t="shared" si="473"/>
        <v>1949.4562490000001</v>
      </c>
      <c r="AJ261" s="26">
        <f t="shared" si="507"/>
        <v>1</v>
      </c>
      <c r="AK261" s="23">
        <f t="shared" si="508"/>
        <v>2.533270388736697E-2</v>
      </c>
      <c r="AL261" s="27">
        <f t="shared" si="509"/>
        <v>26.123735901493006</v>
      </c>
      <c r="AM261" s="27">
        <f t="shared" ca="1" si="432"/>
        <v>0</v>
      </c>
      <c r="AN261" s="43">
        <f t="shared" ca="1" si="433"/>
        <v>0</v>
      </c>
      <c r="AO261" s="25">
        <f t="shared" si="474"/>
        <v>1949.4562490000001</v>
      </c>
      <c r="AP261" s="34">
        <f t="shared" si="510"/>
        <v>1</v>
      </c>
      <c r="AQ261" s="23">
        <f t="shared" si="511"/>
        <v>2.533270388736697E-2</v>
      </c>
      <c r="AR261" s="27">
        <f t="shared" si="512"/>
        <v>17.151244038861659</v>
      </c>
      <c r="AS261" s="27">
        <f t="shared" ca="1" si="434"/>
        <v>0</v>
      </c>
      <c r="AT261" s="43">
        <f t="shared" ca="1" si="435"/>
        <v>0</v>
      </c>
      <c r="AU261" s="25">
        <f t="shared" si="475"/>
        <v>2053.6288720000002</v>
      </c>
      <c r="AV261" s="26">
        <f t="shared" si="513"/>
        <v>1</v>
      </c>
      <c r="AW261" s="23">
        <f t="shared" si="514"/>
        <v>2.533270388736697E-2</v>
      </c>
      <c r="AX261" s="27">
        <f t="shared" si="515"/>
        <v>12.777255739989032</v>
      </c>
      <c r="AY261" s="27">
        <f t="shared" ca="1" si="436"/>
        <v>0</v>
      </c>
      <c r="AZ261" s="43">
        <f t="shared" ca="1" si="437"/>
        <v>0</v>
      </c>
      <c r="BA261" s="25">
        <f t="shared" si="476"/>
        <v>2053.6288720000002</v>
      </c>
      <c r="BB261" s="26">
        <f t="shared" si="516"/>
        <v>1</v>
      </c>
      <c r="BC261" s="23">
        <f t="shared" si="517"/>
        <v>2.533270388736697E-2</v>
      </c>
      <c r="BD261" s="27">
        <f t="shared" si="518"/>
        <v>24.657628398015138</v>
      </c>
      <c r="BE261" s="27">
        <f t="shared" ca="1" si="438"/>
        <v>0</v>
      </c>
      <c r="BF261" s="43">
        <f t="shared" ca="1" si="439"/>
        <v>0</v>
      </c>
      <c r="BG261" s="25">
        <f t="shared" si="477"/>
        <v>1949.4562490000001</v>
      </c>
      <c r="BH261" s="26">
        <f t="shared" si="519"/>
        <v>1</v>
      </c>
      <c r="BI261" s="23">
        <f t="shared" si="520"/>
        <v>2.533270388736697E-2</v>
      </c>
      <c r="BJ261" s="27">
        <f t="shared" si="521"/>
        <v>26.778061379335877</v>
      </c>
      <c r="BK261" s="27">
        <f t="shared" ca="1" si="440"/>
        <v>0</v>
      </c>
      <c r="BL261" s="43">
        <f t="shared" ca="1" si="441"/>
        <v>0</v>
      </c>
      <c r="BM261" s="25">
        <f t="shared" si="478"/>
        <v>2044.9100416666663</v>
      </c>
      <c r="BN261" s="26">
        <f t="shared" si="522"/>
        <v>1</v>
      </c>
      <c r="BO261" s="23">
        <f t="shared" si="523"/>
        <v>2.533270388736697E-2</v>
      </c>
      <c r="BP261" s="27">
        <f t="shared" si="524"/>
        <v>25.511479264146928</v>
      </c>
      <c r="BQ261" s="27">
        <f t="shared" ca="1" si="442"/>
        <v>0</v>
      </c>
      <c r="BR261" s="43">
        <f t="shared" ca="1" si="443"/>
        <v>0</v>
      </c>
      <c r="BS261" s="25">
        <f t="shared" si="479"/>
        <v>1949.4562490000001</v>
      </c>
      <c r="BT261" s="34">
        <f t="shared" si="525"/>
        <v>1</v>
      </c>
      <c r="BU261" s="23">
        <f t="shared" si="526"/>
        <v>2.533270388736697E-2</v>
      </c>
      <c r="BV261" s="27">
        <f t="shared" si="527"/>
        <v>21.781066768593192</v>
      </c>
      <c r="BW261" s="27">
        <f t="shared" ca="1" si="444"/>
        <v>0</v>
      </c>
      <c r="BX261" s="43">
        <f t="shared" ca="1" si="445"/>
        <v>0</v>
      </c>
      <c r="BY261" s="25">
        <f t="shared" si="480"/>
        <v>2155.4779099999996</v>
      </c>
      <c r="BZ261" s="50">
        <f>IF($B260&gt;=BY260,MIN(1,1/$CA$15+BZ260),0)</f>
        <v>1</v>
      </c>
      <c r="CA261" s="23">
        <f t="shared" si="528"/>
        <v>2.533270388736697E-2</v>
      </c>
      <c r="CB261" s="27">
        <f t="shared" si="529"/>
        <v>8.2268005169096305</v>
      </c>
      <c r="CC261" s="27">
        <f t="shared" ca="1" si="446"/>
        <v>-1.3024470316834735E-2</v>
      </c>
      <c r="CD261" s="43">
        <f t="shared" ca="1" si="447"/>
        <v>0</v>
      </c>
      <c r="CE261" s="25">
        <f t="shared" si="481"/>
        <v>2053.6288720000002</v>
      </c>
      <c r="CF261" s="34">
        <f>IF($B260&gt;=CE260,MIN(1,1/$CA$15+CF260),0)</f>
        <v>1</v>
      </c>
      <c r="CG261" s="23">
        <f t="shared" si="530"/>
        <v>2.533270388736697E-2</v>
      </c>
      <c r="CH261" s="27">
        <f t="shared" si="531"/>
        <v>9.4207552282644507</v>
      </c>
      <c r="CI261" s="27">
        <f t="shared" ca="1" si="448"/>
        <v>0</v>
      </c>
      <c r="CJ261" s="43">
        <f t="shared" ca="1" si="449"/>
        <v>0</v>
      </c>
      <c r="CK261" s="25">
        <f t="shared" si="482"/>
        <v>1949.4562490000001</v>
      </c>
      <c r="CL261" s="34">
        <f>IF($B260&gt;=CK260,MIN(1,1/$CA$15+CL260),0)</f>
        <v>1</v>
      </c>
      <c r="CM261" s="23">
        <f t="shared" si="532"/>
        <v>2.533270388736697E-2</v>
      </c>
      <c r="CN261" s="27">
        <f t="shared" si="533"/>
        <v>22.611502560277522</v>
      </c>
      <c r="CO261" s="27">
        <f t="shared" ca="1" si="450"/>
        <v>0</v>
      </c>
      <c r="CP261" s="43">
        <f t="shared" ca="1" si="451"/>
        <v>0</v>
      </c>
      <c r="CQ261" s="25">
        <f t="shared" si="483"/>
        <v>1727.495349</v>
      </c>
      <c r="CR261" s="34">
        <f>IF($B260&gt;=CQ260,MIN(1,1/$CA$15+CR260),0)</f>
        <v>1</v>
      </c>
      <c r="CS261" s="23">
        <f t="shared" si="534"/>
        <v>2.533270388736697E-2</v>
      </c>
      <c r="CT261" s="27">
        <f t="shared" si="535"/>
        <v>23.571372988132211</v>
      </c>
      <c r="CU261" s="27">
        <f t="shared" ca="1" si="452"/>
        <v>0</v>
      </c>
      <c r="CV261" s="43">
        <f t="shared" ca="1" si="453"/>
        <v>0</v>
      </c>
      <c r="CW261" s="25">
        <f t="shared" si="484"/>
        <v>1949.4562490000001</v>
      </c>
      <c r="CX261" s="34">
        <f t="shared" si="536"/>
        <v>1</v>
      </c>
      <c r="CY261" s="23">
        <f t="shared" si="537"/>
        <v>2.533270388736697E-2</v>
      </c>
      <c r="CZ261" s="27">
        <f t="shared" si="538"/>
        <v>14.729945862539095</v>
      </c>
      <c r="DA261" s="27">
        <f t="shared" ca="1" si="454"/>
        <v>0</v>
      </c>
      <c r="DB261" s="43">
        <f t="shared" ca="1" si="455"/>
        <v>0</v>
      </c>
      <c r="DC261" s="25">
        <f t="shared" si="485"/>
        <v>1949.4562490000001</v>
      </c>
      <c r="DD261" s="34">
        <f t="shared" si="486"/>
        <v>1</v>
      </c>
      <c r="DE261" s="23">
        <f t="shared" si="539"/>
        <v>2.533270388736697E-2</v>
      </c>
      <c r="DF261" s="27">
        <f t="shared" si="540"/>
        <v>17.755642160817992</v>
      </c>
      <c r="DG261" s="27">
        <f t="shared" ca="1" si="419"/>
        <v>0</v>
      </c>
      <c r="DH261" s="43">
        <f t="shared" ca="1" si="420"/>
        <v>0</v>
      </c>
      <c r="DI261" s="25">
        <f t="shared" si="487"/>
        <v>2155.4779099999996</v>
      </c>
      <c r="DJ261" s="26">
        <f>IF(DJ260=0,IF($B260&gt;=$DK$14*DI260,1,0),IF($B260&lt;DI260*$DK$16,0,1))</f>
        <v>1</v>
      </c>
      <c r="DK261" s="23">
        <f t="shared" si="541"/>
        <v>2.533270388736697E-2</v>
      </c>
      <c r="DL261" s="27">
        <f t="shared" si="542"/>
        <v>18.164642822497566</v>
      </c>
      <c r="DM261" s="27">
        <f t="shared" ca="1" si="456"/>
        <v>0</v>
      </c>
      <c r="DN261" s="43">
        <f t="shared" ca="1" si="457"/>
        <v>0</v>
      </c>
      <c r="DO261" s="25">
        <f t="shared" si="488"/>
        <v>2053.6288720000002</v>
      </c>
      <c r="DP261" s="26">
        <f>IF(DP260=0,IF($B260&gt;=$DK$14*DO260,1,0),IF($B260&lt;DO260*$DK$16,0,1))</f>
        <v>1</v>
      </c>
      <c r="DQ261" s="23">
        <f t="shared" si="543"/>
        <v>2.533270388736697E-2</v>
      </c>
      <c r="DR261" s="27">
        <f t="shared" si="544"/>
        <v>12.553785411283917</v>
      </c>
      <c r="DS261" s="27">
        <f t="shared" ca="1" si="458"/>
        <v>0</v>
      </c>
      <c r="DT261" s="43">
        <f t="shared" ca="1" si="459"/>
        <v>0</v>
      </c>
      <c r="DU261" s="25">
        <f t="shared" si="489"/>
        <v>1949.4562490000001</v>
      </c>
      <c r="DV261" s="26">
        <f>IF(DV260=0,IF($B260&gt;=$DK$14*DU260,1,0),IF($B260&lt;DU260*$DK$16,0,1))</f>
        <v>1</v>
      </c>
      <c r="DW261" s="23">
        <f t="shared" si="545"/>
        <v>2.533270388736697E-2</v>
      </c>
      <c r="DX261" s="27">
        <f t="shared" si="546"/>
        <v>24.760119085792283</v>
      </c>
      <c r="DY261" s="27">
        <f t="shared" ca="1" si="460"/>
        <v>0</v>
      </c>
      <c r="DZ261" s="43">
        <f t="shared" ca="1" si="461"/>
        <v>0</v>
      </c>
      <c r="EA261" s="25">
        <f t="shared" si="490"/>
        <v>1727.495349</v>
      </c>
      <c r="EB261" s="26">
        <f>IF(EB260=0,IF($B260&gt;=$DK$14*EA260,1,0),IF($B260&lt;EA260*$DK$16,0,1))</f>
        <v>1</v>
      </c>
      <c r="EC261" s="23">
        <f t="shared" si="547"/>
        <v>2.533270388736697E-2</v>
      </c>
      <c r="ED261" s="27">
        <f t="shared" si="548"/>
        <v>26.255526364338291</v>
      </c>
      <c r="EE261" s="27">
        <f t="shared" ca="1" si="462"/>
        <v>0</v>
      </c>
      <c r="EF261" s="43">
        <f t="shared" ca="1" si="463"/>
        <v>0</v>
      </c>
      <c r="EG261" s="25">
        <f t="shared" si="491"/>
        <v>1949.4562490000001</v>
      </c>
      <c r="EH261" s="34">
        <f t="shared" si="549"/>
        <v>1</v>
      </c>
      <c r="EI261" s="23">
        <f t="shared" si="550"/>
        <v>2.533270388736697E-2</v>
      </c>
      <c r="EJ261" s="27">
        <f t="shared" si="551"/>
        <v>20.161308164366723</v>
      </c>
      <c r="EK261" s="27">
        <f t="shared" ca="1" si="464"/>
        <v>0</v>
      </c>
      <c r="EL261" s="43">
        <f t="shared" ca="1" si="465"/>
        <v>0</v>
      </c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25">
        <f t="shared" si="492"/>
        <v>1949.4562490000001</v>
      </c>
      <c r="FB261" s="26">
        <f t="shared" si="552"/>
        <v>1</v>
      </c>
      <c r="FC261" s="23">
        <f t="shared" si="553"/>
        <v>2.533270388736697E-2</v>
      </c>
      <c r="FD261" s="27">
        <f t="shared" si="554"/>
        <v>17.182008063623758</v>
      </c>
      <c r="FE261" s="27">
        <f t="shared" ca="1" si="466"/>
        <v>-1.1369440848777224E-2</v>
      </c>
      <c r="FF261" s="43">
        <f t="shared" ca="1" si="467"/>
        <v>0</v>
      </c>
      <c r="FG261" s="25">
        <f t="shared" si="493"/>
        <v>1949.4562490000001</v>
      </c>
      <c r="FH261" s="26">
        <f t="shared" si="555"/>
        <v>1</v>
      </c>
      <c r="FI261" s="23">
        <f t="shared" si="556"/>
        <v>2.533270388736697E-2</v>
      </c>
      <c r="FJ261" s="27">
        <f t="shared" si="557"/>
        <v>21.131807657824051</v>
      </c>
      <c r="FK261" s="27">
        <f t="shared" ca="1" si="468"/>
        <v>0</v>
      </c>
      <c r="FL261" s="43">
        <f t="shared" ca="1" si="469"/>
        <v>0</v>
      </c>
      <c r="FM261" s="47"/>
      <c r="FN261" s="47"/>
    </row>
    <row r="262" spans="1:170" x14ac:dyDescent="0.2">
      <c r="A262" s="30">
        <v>32628</v>
      </c>
      <c r="B262" s="34">
        <v>2230.9179800000002</v>
      </c>
      <c r="C262" s="23">
        <v>1.2561437419697397E-2</v>
      </c>
      <c r="D262" s="24">
        <f t="shared" si="421"/>
        <v>2.22134648415242E-2</v>
      </c>
      <c r="E262" s="25" t="e">
        <f>#N/A</f>
        <v>#N/A</v>
      </c>
      <c r="F262" s="26">
        <v>1</v>
      </c>
      <c r="G262" s="23">
        <f t="shared" si="494"/>
        <v>2.22134648415242E-2</v>
      </c>
      <c r="H262" s="27">
        <f t="shared" si="495"/>
        <v>25.355922035913334</v>
      </c>
      <c r="I262" s="27">
        <f t="shared" ca="1" si="422"/>
        <v>0</v>
      </c>
      <c r="J262" s="43">
        <f t="shared" ca="1" si="423"/>
        <v>0</v>
      </c>
      <c r="K262" s="25" t="e">
        <f>#N/A</f>
        <v>#N/A</v>
      </c>
      <c r="L262" s="26">
        <v>0</v>
      </c>
      <c r="M262" s="23">
        <f t="shared" si="496"/>
        <v>1.2561437419697397E-2</v>
      </c>
      <c r="N262" s="27">
        <f t="shared" si="497"/>
        <v>4.7633163168851134</v>
      </c>
      <c r="O262" s="27">
        <f t="shared" ca="1" si="424"/>
        <v>0</v>
      </c>
      <c r="P262" s="43">
        <f t="shared" ca="1" si="425"/>
        <v>0</v>
      </c>
      <c r="Q262" s="25">
        <f t="shared" si="470"/>
        <v>1998.6398269999997</v>
      </c>
      <c r="R262" s="26">
        <f t="shared" si="498"/>
        <v>1</v>
      </c>
      <c r="S262" s="23">
        <f t="shared" si="499"/>
        <v>2.22134648415242E-2</v>
      </c>
      <c r="T262" s="27">
        <f t="shared" si="500"/>
        <v>26.704034590470084</v>
      </c>
      <c r="U262" s="27">
        <f t="shared" ca="1" si="426"/>
        <v>0</v>
      </c>
      <c r="V262" s="43">
        <f t="shared" ca="1" si="427"/>
        <v>0</v>
      </c>
      <c r="W262" s="25">
        <f t="shared" si="471"/>
        <v>2206.6782199999998</v>
      </c>
      <c r="X262" s="26">
        <f t="shared" si="501"/>
        <v>1</v>
      </c>
      <c r="Y262" s="23">
        <f t="shared" si="502"/>
        <v>2.22134648415242E-2</v>
      </c>
      <c r="Z262" s="27">
        <f t="shared" si="503"/>
        <v>16.131617169830292</v>
      </c>
      <c r="AA262" s="27">
        <f t="shared" ca="1" si="428"/>
        <v>0</v>
      </c>
      <c r="AB262" s="43">
        <f t="shared" ca="1" si="429"/>
        <v>0</v>
      </c>
      <c r="AC262" s="25">
        <f t="shared" si="472"/>
        <v>2120.3179680000003</v>
      </c>
      <c r="AD262" s="26">
        <f t="shared" si="504"/>
        <v>1</v>
      </c>
      <c r="AE262" s="23">
        <f t="shared" si="505"/>
        <v>2.22134648415242E-2</v>
      </c>
      <c r="AF262" s="27">
        <f t="shared" si="506"/>
        <v>11.525038172385932</v>
      </c>
      <c r="AG262" s="27">
        <f t="shared" ca="1" si="430"/>
        <v>0</v>
      </c>
      <c r="AH262" s="43">
        <f t="shared" ca="1" si="431"/>
        <v>0</v>
      </c>
      <c r="AI262" s="25">
        <f t="shared" si="473"/>
        <v>1998.6398269999997</v>
      </c>
      <c r="AJ262" s="26">
        <f t="shared" si="507"/>
        <v>1</v>
      </c>
      <c r="AK262" s="23">
        <f t="shared" si="508"/>
        <v>2.22134648415242E-2</v>
      </c>
      <c r="AL262" s="27">
        <f t="shared" si="509"/>
        <v>26.704034590470084</v>
      </c>
      <c r="AM262" s="27">
        <f t="shared" ca="1" si="432"/>
        <v>0</v>
      </c>
      <c r="AN262" s="43">
        <f t="shared" ca="1" si="433"/>
        <v>0</v>
      </c>
      <c r="AO262" s="25">
        <f t="shared" si="474"/>
        <v>1998.6398269999997</v>
      </c>
      <c r="AP262" s="34">
        <f t="shared" si="510"/>
        <v>1</v>
      </c>
      <c r="AQ262" s="23">
        <f t="shared" si="511"/>
        <v>2.22134648415242E-2</v>
      </c>
      <c r="AR262" s="27">
        <f t="shared" si="512"/>
        <v>17.532232595307313</v>
      </c>
      <c r="AS262" s="27">
        <f t="shared" ca="1" si="434"/>
        <v>0</v>
      </c>
      <c r="AT262" s="43">
        <f t="shared" ca="1" si="435"/>
        <v>0</v>
      </c>
      <c r="AU262" s="25">
        <f t="shared" si="475"/>
        <v>2120.3179680000003</v>
      </c>
      <c r="AV262" s="26">
        <f t="shared" si="513"/>
        <v>1</v>
      </c>
      <c r="AW262" s="23">
        <f t="shared" si="514"/>
        <v>2.22134648415242E-2</v>
      </c>
      <c r="AX262" s="27">
        <f t="shared" si="515"/>
        <v>13.061082861140441</v>
      </c>
      <c r="AY262" s="27">
        <f t="shared" ca="1" si="436"/>
        <v>0</v>
      </c>
      <c r="AZ262" s="43">
        <f t="shared" ca="1" si="437"/>
        <v>0</v>
      </c>
      <c r="BA262" s="25">
        <f t="shared" si="476"/>
        <v>2120.3179680000003</v>
      </c>
      <c r="BB262" s="26">
        <f t="shared" si="516"/>
        <v>1</v>
      </c>
      <c r="BC262" s="23">
        <f t="shared" si="517"/>
        <v>2.22134648415242E-2</v>
      </c>
      <c r="BD262" s="27">
        <f t="shared" si="518"/>
        <v>25.205359759509815</v>
      </c>
      <c r="BE262" s="27">
        <f t="shared" ca="1" si="438"/>
        <v>0</v>
      </c>
      <c r="BF262" s="43">
        <f t="shared" ca="1" si="439"/>
        <v>0</v>
      </c>
      <c r="BG262" s="25">
        <f t="shared" si="477"/>
        <v>1998.6398269999997</v>
      </c>
      <c r="BH262" s="26">
        <f t="shared" si="519"/>
        <v>1</v>
      </c>
      <c r="BI262" s="23">
        <f t="shared" si="520"/>
        <v>2.22134648415242E-2</v>
      </c>
      <c r="BJ262" s="27">
        <f t="shared" si="521"/>
        <v>27.372894904309931</v>
      </c>
      <c r="BK262" s="27">
        <f t="shared" ca="1" si="440"/>
        <v>0</v>
      </c>
      <c r="BL262" s="43">
        <f t="shared" ca="1" si="441"/>
        <v>0</v>
      </c>
      <c r="BM262" s="25">
        <f t="shared" si="478"/>
        <v>2083.1770566666669</v>
      </c>
      <c r="BN262" s="26">
        <f t="shared" si="522"/>
        <v>1</v>
      </c>
      <c r="BO262" s="23">
        <f t="shared" si="523"/>
        <v>2.22134648415242E-2</v>
      </c>
      <c r="BP262" s="27">
        <f t="shared" si="524"/>
        <v>26.078177611836331</v>
      </c>
      <c r="BQ262" s="27">
        <f t="shared" ca="1" si="442"/>
        <v>0</v>
      </c>
      <c r="BR262" s="43">
        <f t="shared" ca="1" si="443"/>
        <v>0</v>
      </c>
      <c r="BS262" s="25">
        <f t="shared" si="479"/>
        <v>1998.6398269999997</v>
      </c>
      <c r="BT262" s="34">
        <f t="shared" si="525"/>
        <v>1</v>
      </c>
      <c r="BU262" s="23">
        <f t="shared" si="526"/>
        <v>2.22134648415242E-2</v>
      </c>
      <c r="BV262" s="27">
        <f t="shared" si="527"/>
        <v>22.264899729468226</v>
      </c>
      <c r="BW262" s="27">
        <f t="shared" ca="1" si="444"/>
        <v>0</v>
      </c>
      <c r="BX262" s="43">
        <f t="shared" ca="1" si="445"/>
        <v>0</v>
      </c>
      <c r="BY262" s="25">
        <f t="shared" si="480"/>
        <v>2206.6782199999998</v>
      </c>
      <c r="BZ262" s="50">
        <f>IF($B261&gt;=BY261,MIN(1,1/$CA$15+BZ261),0)</f>
        <v>1</v>
      </c>
      <c r="CA262" s="23">
        <f t="shared" si="528"/>
        <v>2.22134648415242E-2</v>
      </c>
      <c r="CB262" s="27">
        <f t="shared" si="529"/>
        <v>8.4095462609502363</v>
      </c>
      <c r="CC262" s="27">
        <f t="shared" ca="1" si="446"/>
        <v>0</v>
      </c>
      <c r="CD262" s="43">
        <f t="shared" ca="1" si="447"/>
        <v>0</v>
      </c>
      <c r="CE262" s="25">
        <f t="shared" si="481"/>
        <v>2120.3179680000003</v>
      </c>
      <c r="CF262" s="34">
        <f>IF($B261&gt;=CE261,MIN(1,1/$CA$15+CF261),0)</f>
        <v>1</v>
      </c>
      <c r="CG262" s="23">
        <f t="shared" si="530"/>
        <v>2.22134648415242E-2</v>
      </c>
      <c r="CH262" s="27">
        <f t="shared" si="531"/>
        <v>9.6300228433081081</v>
      </c>
      <c r="CI262" s="27">
        <f t="shared" ca="1" si="448"/>
        <v>0</v>
      </c>
      <c r="CJ262" s="43">
        <f t="shared" ca="1" si="449"/>
        <v>0</v>
      </c>
      <c r="CK262" s="25">
        <f t="shared" si="482"/>
        <v>1998.6398269999997</v>
      </c>
      <c r="CL262" s="34">
        <f>IF($B261&gt;=CK261,MIN(1,1/$CA$15+CL261),0)</f>
        <v>1</v>
      </c>
      <c r="CM262" s="23">
        <f t="shared" si="532"/>
        <v>2.22134648415242E-2</v>
      </c>
      <c r="CN262" s="27">
        <f t="shared" si="533"/>
        <v>23.113782377414282</v>
      </c>
      <c r="CO262" s="27">
        <f t="shared" ca="1" si="450"/>
        <v>0</v>
      </c>
      <c r="CP262" s="43">
        <f t="shared" ca="1" si="451"/>
        <v>0</v>
      </c>
      <c r="CQ262" s="25">
        <f t="shared" si="483"/>
        <v>1755.9286525</v>
      </c>
      <c r="CR262" s="34">
        <f>IF($B261&gt;=CQ261,MIN(1,1/$CA$15+CR261),0)</f>
        <v>1</v>
      </c>
      <c r="CS262" s="23">
        <f t="shared" si="534"/>
        <v>2.22134648415242E-2</v>
      </c>
      <c r="CT262" s="27">
        <f t="shared" si="535"/>
        <v>24.094974853270539</v>
      </c>
      <c r="CU262" s="27">
        <f t="shared" ca="1" si="452"/>
        <v>0</v>
      </c>
      <c r="CV262" s="43">
        <f t="shared" ca="1" si="453"/>
        <v>0</v>
      </c>
      <c r="CW262" s="25">
        <f t="shared" si="484"/>
        <v>1998.6398269999997</v>
      </c>
      <c r="CX262" s="34">
        <f t="shared" si="536"/>
        <v>1</v>
      </c>
      <c r="CY262" s="23">
        <f t="shared" si="537"/>
        <v>2.22134648415242E-2</v>
      </c>
      <c r="CZ262" s="27">
        <f t="shared" si="538"/>
        <v>15.057148997074162</v>
      </c>
      <c r="DA262" s="27">
        <f t="shared" ca="1" si="454"/>
        <v>0</v>
      </c>
      <c r="DB262" s="43">
        <f t="shared" ca="1" si="455"/>
        <v>0</v>
      </c>
      <c r="DC262" s="25">
        <f t="shared" si="485"/>
        <v>1998.6398269999997</v>
      </c>
      <c r="DD262" s="34">
        <f t="shared" si="486"/>
        <v>1</v>
      </c>
      <c r="DE262" s="23">
        <f t="shared" si="539"/>
        <v>2.22134648415242E-2</v>
      </c>
      <c r="DF262" s="27">
        <f t="shared" si="540"/>
        <v>18.150056493696006</v>
      </c>
      <c r="DG262" s="27">
        <f t="shared" ca="1" si="419"/>
        <v>0</v>
      </c>
      <c r="DH262" s="43">
        <f t="shared" ca="1" si="420"/>
        <v>0</v>
      </c>
      <c r="DI262" s="25">
        <f t="shared" si="487"/>
        <v>2206.6782199999998</v>
      </c>
      <c r="DJ262" s="26">
        <f>IF(DJ261=0,IF($B261&gt;=$DK$14*DI261,1,0),IF($B261&lt;DI261*$DK$16,0,1))</f>
        <v>1</v>
      </c>
      <c r="DK262" s="23">
        <f t="shared" si="541"/>
        <v>2.22134648415242E-2</v>
      </c>
      <c r="DL262" s="27">
        <f t="shared" si="542"/>
        <v>18.568142477193959</v>
      </c>
      <c r="DM262" s="27">
        <f t="shared" ca="1" si="456"/>
        <v>0</v>
      </c>
      <c r="DN262" s="43">
        <f t="shared" ca="1" si="457"/>
        <v>0</v>
      </c>
      <c r="DO262" s="25">
        <f t="shared" si="488"/>
        <v>2120.3179680000003</v>
      </c>
      <c r="DP262" s="26">
        <f>IF(DP261=0,IF($B261&gt;=$DK$14*DO261,1,0),IF($B261&lt;DO261*$DK$16,0,1))</f>
        <v>1</v>
      </c>
      <c r="DQ262" s="23">
        <f t="shared" si="543"/>
        <v>2.22134648415242E-2</v>
      </c>
      <c r="DR262" s="27">
        <f t="shared" si="544"/>
        <v>12.832648482145512</v>
      </c>
      <c r="DS262" s="27">
        <f t="shared" ca="1" si="458"/>
        <v>0</v>
      </c>
      <c r="DT262" s="43">
        <f t="shared" ca="1" si="459"/>
        <v>0</v>
      </c>
      <c r="DU262" s="25">
        <f t="shared" si="489"/>
        <v>1998.6398269999997</v>
      </c>
      <c r="DV262" s="26">
        <f>IF(DV261=0,IF($B261&gt;=$DK$14*DU261,1,0),IF($B261&lt;DU261*$DK$16,0,1))</f>
        <v>1</v>
      </c>
      <c r="DW262" s="23">
        <f t="shared" si="545"/>
        <v>2.22134648415242E-2</v>
      </c>
      <c r="DX262" s="27">
        <f t="shared" si="546"/>
        <v>25.310127120576482</v>
      </c>
      <c r="DY262" s="27">
        <f t="shared" ca="1" si="460"/>
        <v>0</v>
      </c>
      <c r="DZ262" s="43">
        <f t="shared" ca="1" si="461"/>
        <v>0</v>
      </c>
      <c r="EA262" s="25">
        <f t="shared" si="490"/>
        <v>1755.9286525</v>
      </c>
      <c r="EB262" s="26">
        <f>IF(EB261=0,IF($B261&gt;=$DK$14*EA261,1,0),IF($B261&lt;EA261*$DK$16,0,1))</f>
        <v>1</v>
      </c>
      <c r="EC262" s="23">
        <f t="shared" si="547"/>
        <v>2.22134648415242E-2</v>
      </c>
      <c r="ED262" s="27">
        <f t="shared" si="548"/>
        <v>26.838752576128233</v>
      </c>
      <c r="EE262" s="27">
        <f t="shared" ca="1" si="462"/>
        <v>0</v>
      </c>
      <c r="EF262" s="43">
        <f t="shared" ca="1" si="463"/>
        <v>0</v>
      </c>
      <c r="EG262" s="25">
        <f t="shared" si="491"/>
        <v>1998.6398269999997</v>
      </c>
      <c r="EH262" s="34">
        <f t="shared" si="549"/>
        <v>1</v>
      </c>
      <c r="EI262" s="23">
        <f t="shared" si="550"/>
        <v>2.22134648415242E-2</v>
      </c>
      <c r="EJ262" s="27">
        <f t="shared" si="551"/>
        <v>20.609160674435017</v>
      </c>
      <c r="EK262" s="27">
        <f t="shared" ca="1" si="464"/>
        <v>0</v>
      </c>
      <c r="EL262" s="43">
        <f t="shared" ca="1" si="465"/>
        <v>0</v>
      </c>
      <c r="EM262" s="47"/>
      <c r="EN262" s="47"/>
      <c r="EO262" s="47"/>
      <c r="EP262" s="47"/>
      <c r="EQ262" s="47"/>
      <c r="ER262" s="47"/>
      <c r="ES262" s="47"/>
      <c r="ET262" s="47"/>
      <c r="EU262" s="47"/>
      <c r="EV262" s="47"/>
      <c r="EW262" s="47"/>
      <c r="EX262" s="47"/>
      <c r="EY262" s="47"/>
      <c r="EZ262" s="47"/>
      <c r="FA262" s="25">
        <f t="shared" si="492"/>
        <v>1998.6398269999997</v>
      </c>
      <c r="FB262" s="26">
        <f t="shared" si="552"/>
        <v>1</v>
      </c>
      <c r="FC262" s="23">
        <f t="shared" si="553"/>
        <v>2.22134648415242E-2</v>
      </c>
      <c r="FD262" s="27">
        <f t="shared" si="554"/>
        <v>17.563679995651849</v>
      </c>
      <c r="FE262" s="27">
        <f t="shared" ca="1" si="466"/>
        <v>0</v>
      </c>
      <c r="FF262" s="43">
        <f t="shared" ca="1" si="467"/>
        <v>0</v>
      </c>
      <c r="FG262" s="25">
        <f t="shared" si="493"/>
        <v>1998.6398269999997</v>
      </c>
      <c r="FH262" s="26">
        <f t="shared" si="555"/>
        <v>1</v>
      </c>
      <c r="FI262" s="23">
        <f t="shared" si="556"/>
        <v>2.22134648415242E-2</v>
      </c>
      <c r="FJ262" s="27">
        <f t="shared" si="557"/>
        <v>21.601218324268977</v>
      </c>
      <c r="FK262" s="27">
        <f t="shared" ca="1" si="468"/>
        <v>0</v>
      </c>
      <c r="FL262" s="43">
        <f t="shared" ca="1" si="469"/>
        <v>0</v>
      </c>
      <c r="FM262" s="47"/>
      <c r="FN262" s="47"/>
    </row>
    <row r="263" spans="1:170" x14ac:dyDescent="0.2">
      <c r="A263" s="30">
        <v>32659</v>
      </c>
      <c r="B263" s="34">
        <v>2327.2604000000001</v>
      </c>
      <c r="C263" s="23">
        <v>1.3162394540985334E-2</v>
      </c>
      <c r="D263" s="24">
        <f t="shared" si="421"/>
        <v>4.3185101766941569E-2</v>
      </c>
      <c r="E263" s="25" t="e">
        <f>#N/A</f>
        <v>#N/A</v>
      </c>
      <c r="F263" s="26">
        <v>1</v>
      </c>
      <c r="G263" s="23">
        <f t="shared" si="494"/>
        <v>4.3185101766941569E-2</v>
      </c>
      <c r="H263" s="27">
        <f t="shared" si="495"/>
        <v>26.450920109428889</v>
      </c>
      <c r="I263" s="27">
        <f t="shared" ca="1" si="422"/>
        <v>0</v>
      </c>
      <c r="J263" s="43">
        <f t="shared" ca="1" si="423"/>
        <v>0</v>
      </c>
      <c r="K263" s="25" t="e">
        <f>#N/A</f>
        <v>#N/A</v>
      </c>
      <c r="L263" s="26">
        <v>0</v>
      </c>
      <c r="M263" s="23">
        <f t="shared" si="496"/>
        <v>1.3162394540985334E-2</v>
      </c>
      <c r="N263" s="27">
        <f t="shared" si="497"/>
        <v>4.8260129655714685</v>
      </c>
      <c r="O263" s="27">
        <f t="shared" ca="1" si="424"/>
        <v>0</v>
      </c>
      <c r="P263" s="43">
        <f t="shared" ca="1" si="425"/>
        <v>0</v>
      </c>
      <c r="Q263" s="25">
        <f t="shared" si="470"/>
        <v>2045.4917419999997</v>
      </c>
      <c r="R263" s="26">
        <f t="shared" si="498"/>
        <v>1</v>
      </c>
      <c r="S263" s="23">
        <f t="shared" si="499"/>
        <v>4.3185101766941569E-2</v>
      </c>
      <c r="T263" s="27">
        <f t="shared" si="500"/>
        <v>27.857251041847462</v>
      </c>
      <c r="U263" s="27">
        <f t="shared" ca="1" si="426"/>
        <v>0</v>
      </c>
      <c r="V263" s="43">
        <f t="shared" ca="1" si="427"/>
        <v>0</v>
      </c>
      <c r="W263" s="25">
        <f t="shared" si="471"/>
        <v>2279.0891900000001</v>
      </c>
      <c r="X263" s="26">
        <f t="shared" si="501"/>
        <v>1</v>
      </c>
      <c r="Y263" s="23">
        <f t="shared" si="502"/>
        <v>4.3185101766941569E-2</v>
      </c>
      <c r="Z263" s="27">
        <f t="shared" si="503"/>
        <v>16.828262698974754</v>
      </c>
      <c r="AA263" s="27">
        <f t="shared" ca="1" si="428"/>
        <v>0</v>
      </c>
      <c r="AB263" s="43">
        <f t="shared" ca="1" si="429"/>
        <v>0</v>
      </c>
      <c r="AC263" s="25">
        <f t="shared" si="472"/>
        <v>2188.6996939999999</v>
      </c>
      <c r="AD263" s="26">
        <f t="shared" si="504"/>
        <v>1</v>
      </c>
      <c r="AE263" s="23">
        <f t="shared" si="505"/>
        <v>4.3185101766941569E-2</v>
      </c>
      <c r="AF263" s="27">
        <f t="shared" si="506"/>
        <v>12.022748118728304</v>
      </c>
      <c r="AG263" s="27">
        <f t="shared" ca="1" si="430"/>
        <v>0</v>
      </c>
      <c r="AH263" s="43">
        <f t="shared" ca="1" si="431"/>
        <v>0</v>
      </c>
      <c r="AI263" s="25">
        <f t="shared" si="473"/>
        <v>2045.4917419999997</v>
      </c>
      <c r="AJ263" s="26">
        <f t="shared" si="507"/>
        <v>1</v>
      </c>
      <c r="AK263" s="23">
        <f t="shared" si="508"/>
        <v>4.3185101766941569E-2</v>
      </c>
      <c r="AL263" s="27">
        <f t="shared" si="509"/>
        <v>27.857251041847462</v>
      </c>
      <c r="AM263" s="27">
        <f t="shared" ca="1" si="432"/>
        <v>0</v>
      </c>
      <c r="AN263" s="43">
        <f t="shared" ca="1" si="433"/>
        <v>0</v>
      </c>
      <c r="AO263" s="25">
        <f t="shared" si="474"/>
        <v>2045.4917419999997</v>
      </c>
      <c r="AP263" s="34">
        <f t="shared" si="510"/>
        <v>1</v>
      </c>
      <c r="AQ263" s="23">
        <f t="shared" si="511"/>
        <v>4.3185101766941569E-2</v>
      </c>
      <c r="AR263" s="27">
        <f t="shared" si="512"/>
        <v>18.289363844137348</v>
      </c>
      <c r="AS263" s="27">
        <f t="shared" ca="1" si="434"/>
        <v>0</v>
      </c>
      <c r="AT263" s="43">
        <f t="shared" ca="1" si="435"/>
        <v>0</v>
      </c>
      <c r="AU263" s="25">
        <f t="shared" si="475"/>
        <v>2188.6996939999999</v>
      </c>
      <c r="AV263" s="26">
        <f t="shared" si="513"/>
        <v>1</v>
      </c>
      <c r="AW263" s="23">
        <f t="shared" si="514"/>
        <v>4.3185101766941569E-2</v>
      </c>
      <c r="AX263" s="27">
        <f t="shared" si="515"/>
        <v>13.625127053685247</v>
      </c>
      <c r="AY263" s="27">
        <f t="shared" ca="1" si="436"/>
        <v>0</v>
      </c>
      <c r="AZ263" s="43">
        <f t="shared" ca="1" si="437"/>
        <v>0</v>
      </c>
      <c r="BA263" s="25">
        <f t="shared" si="476"/>
        <v>2188.6996939999999</v>
      </c>
      <c r="BB263" s="26">
        <f t="shared" si="516"/>
        <v>1</v>
      </c>
      <c r="BC263" s="23">
        <f t="shared" si="517"/>
        <v>4.3185101766941569E-2</v>
      </c>
      <c r="BD263" s="27">
        <f t="shared" si="518"/>
        <v>26.29385578579662</v>
      </c>
      <c r="BE263" s="27">
        <f t="shared" ca="1" si="438"/>
        <v>0</v>
      </c>
      <c r="BF263" s="43">
        <f t="shared" ca="1" si="439"/>
        <v>0</v>
      </c>
      <c r="BG263" s="25">
        <f t="shared" si="477"/>
        <v>2045.4917419999997</v>
      </c>
      <c r="BH263" s="26">
        <f t="shared" si="519"/>
        <v>1</v>
      </c>
      <c r="BI263" s="23">
        <f t="shared" si="520"/>
        <v>4.3185101766941569E-2</v>
      </c>
      <c r="BJ263" s="27">
        <f t="shared" si="521"/>
        <v>28.55499615640835</v>
      </c>
      <c r="BK263" s="27">
        <f t="shared" ca="1" si="440"/>
        <v>0</v>
      </c>
      <c r="BL263" s="43">
        <f t="shared" ca="1" si="441"/>
        <v>0</v>
      </c>
      <c r="BM263" s="25">
        <f t="shared" si="478"/>
        <v>2154.8083733333333</v>
      </c>
      <c r="BN263" s="26">
        <f t="shared" si="522"/>
        <v>1</v>
      </c>
      <c r="BO263" s="23">
        <f t="shared" si="523"/>
        <v>4.3185101766941569E-2</v>
      </c>
      <c r="BP263" s="27">
        <f t="shared" si="524"/>
        <v>27.204366365899862</v>
      </c>
      <c r="BQ263" s="27">
        <f t="shared" ca="1" si="442"/>
        <v>0</v>
      </c>
      <c r="BR263" s="43">
        <f t="shared" ca="1" si="443"/>
        <v>0</v>
      </c>
      <c r="BS263" s="25">
        <f t="shared" si="479"/>
        <v>2045.4917419999997</v>
      </c>
      <c r="BT263" s="34">
        <f t="shared" si="525"/>
        <v>1</v>
      </c>
      <c r="BU263" s="23">
        <f t="shared" si="526"/>
        <v>4.3185101766941569E-2</v>
      </c>
      <c r="BV263" s="27">
        <f t="shared" si="527"/>
        <v>23.226411690116063</v>
      </c>
      <c r="BW263" s="27">
        <f t="shared" ca="1" si="444"/>
        <v>0</v>
      </c>
      <c r="BX263" s="43">
        <f t="shared" ca="1" si="445"/>
        <v>0</v>
      </c>
      <c r="BY263" s="25">
        <f t="shared" si="480"/>
        <v>2279.0891900000001</v>
      </c>
      <c r="BZ263" s="50">
        <f>IF($B262&gt;=BY262,MIN(1,1/$CA$15+BZ262),0)</f>
        <v>1</v>
      </c>
      <c r="CA263" s="23">
        <f t="shared" si="528"/>
        <v>4.3185101766941569E-2</v>
      </c>
      <c r="CB263" s="27">
        <f t="shared" si="529"/>
        <v>8.7727133720431745</v>
      </c>
      <c r="CC263" s="27">
        <f t="shared" ca="1" si="446"/>
        <v>0</v>
      </c>
      <c r="CD263" s="43">
        <f t="shared" ca="1" si="447"/>
        <v>0</v>
      </c>
      <c r="CE263" s="25">
        <f t="shared" si="481"/>
        <v>2188.6996939999999</v>
      </c>
      <c r="CF263" s="34">
        <f>IF($B262&gt;=CE262,MIN(1,1/$CA$15+CF262),0)</f>
        <v>1</v>
      </c>
      <c r="CG263" s="23">
        <f t="shared" si="530"/>
        <v>4.3185101766941569E-2</v>
      </c>
      <c r="CH263" s="27">
        <f t="shared" si="531"/>
        <v>10.045896359814341</v>
      </c>
      <c r="CI263" s="27">
        <f t="shared" ca="1" si="448"/>
        <v>0</v>
      </c>
      <c r="CJ263" s="43">
        <f t="shared" ca="1" si="449"/>
        <v>0</v>
      </c>
      <c r="CK263" s="25">
        <f t="shared" si="482"/>
        <v>2045.4917419999997</v>
      </c>
      <c r="CL263" s="34">
        <f>IF($B262&gt;=CK262,MIN(1,1/$CA$15+CL262),0)</f>
        <v>1</v>
      </c>
      <c r="CM263" s="23">
        <f t="shared" si="532"/>
        <v>4.3185101766941569E-2</v>
      </c>
      <c r="CN263" s="27">
        <f t="shared" si="533"/>
        <v>24.111953421601857</v>
      </c>
      <c r="CO263" s="27">
        <f t="shared" ca="1" si="450"/>
        <v>0</v>
      </c>
      <c r="CP263" s="43">
        <f t="shared" ca="1" si="451"/>
        <v>0</v>
      </c>
      <c r="CQ263" s="25">
        <f t="shared" si="483"/>
        <v>1789.2041950000003</v>
      </c>
      <c r="CR263" s="34">
        <f>IF($B262&gt;=CQ262,MIN(1,1/$CA$15+CR262),0)</f>
        <v>1</v>
      </c>
      <c r="CS263" s="23">
        <f t="shared" si="534"/>
        <v>4.3185101766941569E-2</v>
      </c>
      <c r="CT263" s="27">
        <f t="shared" si="535"/>
        <v>25.135518794380925</v>
      </c>
      <c r="CU263" s="27">
        <f t="shared" ca="1" si="452"/>
        <v>0</v>
      </c>
      <c r="CV263" s="43">
        <f t="shared" ca="1" si="453"/>
        <v>0</v>
      </c>
      <c r="CW263" s="25">
        <f t="shared" si="484"/>
        <v>2045.4917419999997</v>
      </c>
      <c r="CX263" s="34">
        <f t="shared" si="536"/>
        <v>1</v>
      </c>
      <c r="CY263" s="23">
        <f t="shared" si="537"/>
        <v>4.3185101766941569E-2</v>
      </c>
      <c r="CZ263" s="27">
        <f t="shared" si="538"/>
        <v>15.707393508832812</v>
      </c>
      <c r="DA263" s="27">
        <f t="shared" ca="1" si="454"/>
        <v>0</v>
      </c>
      <c r="DB263" s="43">
        <f t="shared" ca="1" si="455"/>
        <v>0</v>
      </c>
      <c r="DC263" s="25">
        <f t="shared" si="485"/>
        <v>2045.4917419999997</v>
      </c>
      <c r="DD263" s="34">
        <f t="shared" si="486"/>
        <v>1</v>
      </c>
      <c r="DE263" s="23">
        <f t="shared" si="539"/>
        <v>4.3185101766941569E-2</v>
      </c>
      <c r="DF263" s="27">
        <f t="shared" si="540"/>
        <v>18.933868530452006</v>
      </c>
      <c r="DG263" s="27">
        <f t="shared" ca="1" si="419"/>
        <v>0</v>
      </c>
      <c r="DH263" s="43">
        <f t="shared" ca="1" si="420"/>
        <v>0</v>
      </c>
      <c r="DI263" s="25">
        <f t="shared" si="487"/>
        <v>2279.0891900000001</v>
      </c>
      <c r="DJ263" s="26">
        <f>IF(DJ262=0,IF($B262&gt;=$DK$14*DI262,1,0),IF($B262&lt;DI262*$DK$16,0,1))</f>
        <v>1</v>
      </c>
      <c r="DK263" s="23">
        <f t="shared" si="541"/>
        <v>4.3185101766941569E-2</v>
      </c>
      <c r="DL263" s="27">
        <f t="shared" si="542"/>
        <v>19.370009599694651</v>
      </c>
      <c r="DM263" s="27">
        <f t="shared" ca="1" si="456"/>
        <v>0</v>
      </c>
      <c r="DN263" s="43">
        <f t="shared" ca="1" si="457"/>
        <v>0</v>
      </c>
      <c r="DO263" s="25">
        <f t="shared" si="488"/>
        <v>2188.6996939999999</v>
      </c>
      <c r="DP263" s="26">
        <f>IF(DP262=0,IF($B262&gt;=$DK$14*DO262,1,0),IF($B262&lt;DO262*$DK$16,0,1))</f>
        <v>1</v>
      </c>
      <c r="DQ263" s="23">
        <f t="shared" si="543"/>
        <v>4.3185101766941569E-2</v>
      </c>
      <c r="DR263" s="27">
        <f t="shared" si="544"/>
        <v>13.386827712786355</v>
      </c>
      <c r="DS263" s="27">
        <f t="shared" ca="1" si="458"/>
        <v>0</v>
      </c>
      <c r="DT263" s="43">
        <f t="shared" ca="1" si="459"/>
        <v>0</v>
      </c>
      <c r="DU263" s="25">
        <f t="shared" si="489"/>
        <v>2045.4917419999997</v>
      </c>
      <c r="DV263" s="26">
        <f>IF(DV262=0,IF($B262&gt;=$DK$14*DU262,1,0),IF($B262&lt;DU262*$DK$16,0,1))</f>
        <v>1</v>
      </c>
      <c r="DW263" s="23">
        <f t="shared" si="545"/>
        <v>4.3185101766941569E-2</v>
      </c>
      <c r="DX263" s="27">
        <f t="shared" si="546"/>
        <v>26.403147536012806</v>
      </c>
      <c r="DY263" s="27">
        <f t="shared" ca="1" si="460"/>
        <v>0</v>
      </c>
      <c r="DZ263" s="43">
        <f t="shared" ca="1" si="461"/>
        <v>0</v>
      </c>
      <c r="EA263" s="25">
        <f t="shared" si="490"/>
        <v>1789.2041950000003</v>
      </c>
      <c r="EB263" s="26">
        <f>IF(EB262=0,IF($B262&gt;=$DK$14*EA262,1,0),IF($B262&lt;EA262*$DK$16,0,1))</f>
        <v>1</v>
      </c>
      <c r="EC263" s="23">
        <f t="shared" si="547"/>
        <v>4.3185101766941569E-2</v>
      </c>
      <c r="ED263" s="27">
        <f t="shared" si="548"/>
        <v>27.997786837426094</v>
      </c>
      <c r="EE263" s="27">
        <f t="shared" ca="1" si="462"/>
        <v>0</v>
      </c>
      <c r="EF263" s="43">
        <f t="shared" ca="1" si="463"/>
        <v>0</v>
      </c>
      <c r="EG263" s="25">
        <f t="shared" si="491"/>
        <v>2045.4917419999997</v>
      </c>
      <c r="EH263" s="34">
        <f t="shared" si="549"/>
        <v>1</v>
      </c>
      <c r="EI263" s="23">
        <f t="shared" si="550"/>
        <v>4.3185101766941569E-2</v>
      </c>
      <c r="EJ263" s="27">
        <f t="shared" si="551"/>
        <v>21.499169375491743</v>
      </c>
      <c r="EK263" s="27">
        <f t="shared" ca="1" si="464"/>
        <v>0</v>
      </c>
      <c r="EL263" s="43">
        <f t="shared" ca="1" si="465"/>
        <v>0</v>
      </c>
      <c r="EM263" s="47"/>
      <c r="EN263" s="47"/>
      <c r="EO263" s="47"/>
      <c r="EP263" s="47"/>
      <c r="EQ263" s="47"/>
      <c r="ER263" s="47"/>
      <c r="ES263" s="47"/>
      <c r="ET263" s="47"/>
      <c r="EU263" s="47"/>
      <c r="EV263" s="47"/>
      <c r="EW263" s="47"/>
      <c r="EX263" s="47"/>
      <c r="EY263" s="47"/>
      <c r="EZ263" s="47"/>
      <c r="FA263" s="25">
        <f t="shared" si="492"/>
        <v>2045.4917419999997</v>
      </c>
      <c r="FB263" s="26">
        <f t="shared" si="552"/>
        <v>1</v>
      </c>
      <c r="FC263" s="23">
        <f t="shared" si="553"/>
        <v>4.3185101766941569E-2</v>
      </c>
      <c r="FD263" s="27">
        <f t="shared" si="554"/>
        <v>18.322169303666069</v>
      </c>
      <c r="FE263" s="27">
        <f t="shared" ca="1" si="466"/>
        <v>0</v>
      </c>
      <c r="FF263" s="43">
        <f t="shared" ca="1" si="467"/>
        <v>0</v>
      </c>
      <c r="FG263" s="25">
        <f t="shared" si="493"/>
        <v>2045.4917419999997</v>
      </c>
      <c r="FH263" s="26">
        <f t="shared" si="555"/>
        <v>1</v>
      </c>
      <c r="FI263" s="23">
        <f t="shared" si="556"/>
        <v>4.3185101766941569E-2</v>
      </c>
      <c r="FJ263" s="27">
        <f t="shared" si="557"/>
        <v>22.534069135892455</v>
      </c>
      <c r="FK263" s="27">
        <f t="shared" ca="1" si="468"/>
        <v>0</v>
      </c>
      <c r="FL263" s="43">
        <f t="shared" ca="1" si="469"/>
        <v>0</v>
      </c>
      <c r="FM263" s="47"/>
      <c r="FN263" s="47"/>
    </row>
    <row r="264" spans="1:170" x14ac:dyDescent="0.2">
      <c r="A264" s="30">
        <v>32689</v>
      </c>
      <c r="B264" s="34">
        <v>2333.9618700000001</v>
      </c>
      <c r="C264" s="23">
        <v>1.3284999750302395E-2</v>
      </c>
      <c r="D264" s="24">
        <f t="shared" si="421"/>
        <v>2.8795531432579402E-3</v>
      </c>
      <c r="E264" s="25" t="e">
        <f>#N/A</f>
        <v>#N/A</v>
      </c>
      <c r="F264" s="26">
        <v>1</v>
      </c>
      <c r="G264" s="23">
        <f t="shared" si="494"/>
        <v>2.8795531432579402E-3</v>
      </c>
      <c r="H264" s="27">
        <f t="shared" si="495"/>
        <v>26.527086939572058</v>
      </c>
      <c r="I264" s="27">
        <f t="shared" ca="1" si="422"/>
        <v>0</v>
      </c>
      <c r="J264" s="43">
        <f t="shared" ca="1" si="423"/>
        <v>0</v>
      </c>
      <c r="K264" s="25" t="e">
        <f>#N/A</f>
        <v>#N/A</v>
      </c>
      <c r="L264" s="26">
        <v>0</v>
      </c>
      <c r="M264" s="23">
        <f t="shared" si="496"/>
        <v>1.3284999750302395E-2</v>
      </c>
      <c r="N264" s="27">
        <f t="shared" si="497"/>
        <v>4.8901265466140416</v>
      </c>
      <c r="O264" s="27">
        <f t="shared" ca="1" si="424"/>
        <v>0</v>
      </c>
      <c r="P264" s="43">
        <f t="shared" ca="1" si="425"/>
        <v>0</v>
      </c>
      <c r="Q264" s="25">
        <f t="shared" si="470"/>
        <v>2102.9159019999997</v>
      </c>
      <c r="R264" s="26">
        <f t="shared" si="498"/>
        <v>1</v>
      </c>
      <c r="S264" s="23">
        <f t="shared" si="499"/>
        <v>2.8795531432579402E-3</v>
      </c>
      <c r="T264" s="27">
        <f t="shared" si="500"/>
        <v>27.937467476647541</v>
      </c>
      <c r="U264" s="27">
        <f t="shared" ca="1" si="426"/>
        <v>0</v>
      </c>
      <c r="V264" s="43">
        <f t="shared" ca="1" si="427"/>
        <v>0</v>
      </c>
      <c r="W264" s="25">
        <f t="shared" si="471"/>
        <v>2330.6111350000001</v>
      </c>
      <c r="X264" s="26">
        <f t="shared" si="501"/>
        <v>1</v>
      </c>
      <c r="Y264" s="23">
        <f t="shared" si="502"/>
        <v>2.8795531432579402E-3</v>
      </c>
      <c r="Z264" s="27">
        <f t="shared" si="503"/>
        <v>16.876720575725159</v>
      </c>
      <c r="AA264" s="27">
        <f t="shared" ca="1" si="428"/>
        <v>0</v>
      </c>
      <c r="AB264" s="43">
        <f t="shared" ca="1" si="429"/>
        <v>0</v>
      </c>
      <c r="AC264" s="25">
        <f t="shared" si="472"/>
        <v>2240.6192139999998</v>
      </c>
      <c r="AD264" s="26">
        <f t="shared" si="504"/>
        <v>1</v>
      </c>
      <c r="AE264" s="23">
        <f t="shared" si="505"/>
        <v>2.8795531432579402E-3</v>
      </c>
      <c r="AF264" s="27">
        <f t="shared" si="506"/>
        <v>12.057368260864186</v>
      </c>
      <c r="AG264" s="27">
        <f t="shared" ca="1" si="430"/>
        <v>0</v>
      </c>
      <c r="AH264" s="43">
        <f t="shared" ca="1" si="431"/>
        <v>0</v>
      </c>
      <c r="AI264" s="25">
        <f t="shared" si="473"/>
        <v>2102.9159019999997</v>
      </c>
      <c r="AJ264" s="26">
        <f t="shared" si="507"/>
        <v>1</v>
      </c>
      <c r="AK264" s="23">
        <f t="shared" si="508"/>
        <v>2.8795531432579402E-3</v>
      </c>
      <c r="AL264" s="27">
        <f t="shared" si="509"/>
        <v>27.937467476647541</v>
      </c>
      <c r="AM264" s="27">
        <f t="shared" ca="1" si="432"/>
        <v>0</v>
      </c>
      <c r="AN264" s="43">
        <f t="shared" ca="1" si="433"/>
        <v>0</v>
      </c>
      <c r="AO264" s="25">
        <f t="shared" si="474"/>
        <v>2102.9159019999997</v>
      </c>
      <c r="AP264" s="34">
        <f t="shared" si="510"/>
        <v>1</v>
      </c>
      <c r="AQ264" s="23">
        <f t="shared" si="511"/>
        <v>2.8795531432579402E-3</v>
      </c>
      <c r="AR264" s="27">
        <f t="shared" si="512"/>
        <v>18.342029039282924</v>
      </c>
      <c r="AS264" s="27">
        <f t="shared" ca="1" si="434"/>
        <v>0</v>
      </c>
      <c r="AT264" s="43">
        <f t="shared" ca="1" si="435"/>
        <v>0</v>
      </c>
      <c r="AU264" s="25">
        <f t="shared" si="475"/>
        <v>2240.6192139999998</v>
      </c>
      <c r="AV264" s="26">
        <f t="shared" si="513"/>
        <v>1</v>
      </c>
      <c r="AW264" s="23">
        <f t="shared" si="514"/>
        <v>2.8795531432579402E-3</v>
      </c>
      <c r="AX264" s="27">
        <f t="shared" si="515"/>
        <v>13.664361331119975</v>
      </c>
      <c r="AY264" s="27">
        <f t="shared" ca="1" si="436"/>
        <v>0</v>
      </c>
      <c r="AZ264" s="43">
        <f t="shared" ca="1" si="437"/>
        <v>0</v>
      </c>
      <c r="BA264" s="25">
        <f t="shared" si="476"/>
        <v>2240.6192139999998</v>
      </c>
      <c r="BB264" s="26">
        <f t="shared" si="516"/>
        <v>1</v>
      </c>
      <c r="BC264" s="23">
        <f t="shared" si="517"/>
        <v>2.8795531432579402E-3</v>
      </c>
      <c r="BD264" s="27">
        <f t="shared" si="518"/>
        <v>26.369570340872983</v>
      </c>
      <c r="BE264" s="27">
        <f t="shared" ca="1" si="438"/>
        <v>0</v>
      </c>
      <c r="BF264" s="43">
        <f t="shared" ca="1" si="439"/>
        <v>0</v>
      </c>
      <c r="BG264" s="25">
        <f t="shared" si="477"/>
        <v>2102.9159019999997</v>
      </c>
      <c r="BH264" s="26">
        <f t="shared" si="519"/>
        <v>1</v>
      </c>
      <c r="BI264" s="23">
        <f t="shared" si="520"/>
        <v>2.8795531432579402E-3</v>
      </c>
      <c r="BJ264" s="27">
        <f t="shared" si="521"/>
        <v>28.637221785346256</v>
      </c>
      <c r="BK264" s="27">
        <f t="shared" ca="1" si="440"/>
        <v>0</v>
      </c>
      <c r="BL264" s="43">
        <f t="shared" ca="1" si="441"/>
        <v>0</v>
      </c>
      <c r="BM264" s="25">
        <f t="shared" si="478"/>
        <v>2212.9100566666662</v>
      </c>
      <c r="BN264" s="26">
        <f t="shared" si="522"/>
        <v>1</v>
      </c>
      <c r="BO264" s="23">
        <f t="shared" si="523"/>
        <v>2.8795531432579402E-3</v>
      </c>
      <c r="BP264" s="27">
        <f t="shared" si="524"/>
        <v>27.282702784579129</v>
      </c>
      <c r="BQ264" s="27">
        <f t="shared" ca="1" si="442"/>
        <v>0</v>
      </c>
      <c r="BR264" s="43">
        <f t="shared" ca="1" si="443"/>
        <v>0</v>
      </c>
      <c r="BS264" s="25">
        <f t="shared" si="479"/>
        <v>2102.9159019999997</v>
      </c>
      <c r="BT264" s="34">
        <f t="shared" si="525"/>
        <v>1</v>
      </c>
      <c r="BU264" s="23">
        <f t="shared" si="526"/>
        <v>2.8795531432579402E-3</v>
      </c>
      <c r="BV264" s="27">
        <f t="shared" si="527"/>
        <v>23.293293376904938</v>
      </c>
      <c r="BW264" s="27">
        <f t="shared" ca="1" si="444"/>
        <v>0</v>
      </c>
      <c r="BX264" s="43">
        <f t="shared" ca="1" si="445"/>
        <v>0</v>
      </c>
      <c r="BY264" s="25">
        <f t="shared" si="480"/>
        <v>2330.6111350000001</v>
      </c>
      <c r="BZ264" s="50">
        <f>IF($B263&gt;=BY263,MIN(1,1/$CA$15+BZ263),0)</f>
        <v>1</v>
      </c>
      <c r="CA264" s="23">
        <f t="shared" si="528"/>
        <v>2.8795531432579402E-3</v>
      </c>
      <c r="CB264" s="27">
        <f t="shared" si="529"/>
        <v>8.7979748664085431</v>
      </c>
      <c r="CC264" s="27">
        <f t="shared" ca="1" si="446"/>
        <v>0</v>
      </c>
      <c r="CD264" s="43">
        <f t="shared" ca="1" si="447"/>
        <v>0</v>
      </c>
      <c r="CE264" s="25">
        <f t="shared" si="481"/>
        <v>2240.6192139999998</v>
      </c>
      <c r="CF264" s="34">
        <f>IF($B263&gt;=CE263,MIN(1,1/$CA$15+CF263),0)</f>
        <v>1</v>
      </c>
      <c r="CG264" s="23">
        <f t="shared" si="530"/>
        <v>2.8795531432579402E-3</v>
      </c>
      <c r="CH264" s="27">
        <f t="shared" si="531"/>
        <v>10.074824052254089</v>
      </c>
      <c r="CI264" s="27">
        <f t="shared" ca="1" si="448"/>
        <v>0</v>
      </c>
      <c r="CJ264" s="43">
        <f t="shared" ca="1" si="449"/>
        <v>0</v>
      </c>
      <c r="CK264" s="25">
        <f t="shared" si="482"/>
        <v>2102.9159019999997</v>
      </c>
      <c r="CL264" s="34">
        <f>IF($B263&gt;=CK263,MIN(1,1/$CA$15+CL263),0)</f>
        <v>1</v>
      </c>
      <c r="CM264" s="23">
        <f t="shared" si="532"/>
        <v>2.8795531432579402E-3</v>
      </c>
      <c r="CN264" s="27">
        <f t="shared" si="533"/>
        <v>24.181385072867119</v>
      </c>
      <c r="CO264" s="27">
        <f t="shared" ca="1" si="450"/>
        <v>0</v>
      </c>
      <c r="CP264" s="43">
        <f t="shared" ca="1" si="451"/>
        <v>0</v>
      </c>
      <c r="CQ264" s="25">
        <f t="shared" si="483"/>
        <v>1838.9570870000002</v>
      </c>
      <c r="CR264" s="34">
        <f>IF($B263&gt;=CQ263,MIN(1,1/$CA$15+CR263),0)</f>
        <v>1</v>
      </c>
      <c r="CS264" s="23">
        <f t="shared" si="534"/>
        <v>2.8795531432579402E-3</v>
      </c>
      <c r="CT264" s="27">
        <f t="shared" si="535"/>
        <v>25.207897856532703</v>
      </c>
      <c r="CU264" s="27">
        <f t="shared" ca="1" si="452"/>
        <v>0</v>
      </c>
      <c r="CV264" s="43">
        <f t="shared" ca="1" si="453"/>
        <v>0</v>
      </c>
      <c r="CW264" s="25">
        <f t="shared" si="484"/>
        <v>2102.9159019999997</v>
      </c>
      <c r="CX264" s="34">
        <f t="shared" si="536"/>
        <v>1</v>
      </c>
      <c r="CY264" s="23">
        <f t="shared" si="537"/>
        <v>2.8795531432579402E-3</v>
      </c>
      <c r="CZ264" s="27">
        <f t="shared" si="538"/>
        <v>15.75262378318356</v>
      </c>
      <c r="DA264" s="27">
        <f t="shared" ca="1" si="454"/>
        <v>0</v>
      </c>
      <c r="DB264" s="43">
        <f t="shared" ca="1" si="455"/>
        <v>0</v>
      </c>
      <c r="DC264" s="25">
        <f t="shared" si="485"/>
        <v>2102.9159019999997</v>
      </c>
      <c r="DD264" s="34">
        <f t="shared" si="486"/>
        <v>1</v>
      </c>
      <c r="DE264" s="23">
        <f t="shared" si="539"/>
        <v>2.8795531432579402E-3</v>
      </c>
      <c r="DF264" s="27">
        <f t="shared" si="540"/>
        <v>18.988389611092902</v>
      </c>
      <c r="DG264" s="27">
        <f t="shared" ca="1" si="419"/>
        <v>0</v>
      </c>
      <c r="DH264" s="43">
        <f t="shared" ca="1" si="420"/>
        <v>0</v>
      </c>
      <c r="DI264" s="25">
        <f t="shared" si="487"/>
        <v>2330.6111350000001</v>
      </c>
      <c r="DJ264" s="26">
        <f>IF(DJ263=0,IF($B263&gt;=$DK$14*DI263,1,0),IF($B263&lt;DI263*$DK$16,0,1))</f>
        <v>1</v>
      </c>
      <c r="DK264" s="23">
        <f t="shared" si="541"/>
        <v>2.8795531432579402E-3</v>
      </c>
      <c r="DL264" s="27">
        <f t="shared" si="542"/>
        <v>19.425786571722387</v>
      </c>
      <c r="DM264" s="27">
        <f t="shared" ca="1" si="456"/>
        <v>0</v>
      </c>
      <c r="DN264" s="43">
        <f t="shared" ca="1" si="457"/>
        <v>0</v>
      </c>
      <c r="DO264" s="25">
        <f t="shared" si="488"/>
        <v>2240.6192139999998</v>
      </c>
      <c r="DP264" s="26">
        <f>IF(DP263=0,IF($B263&gt;=$DK$14*DO263,1,0),IF($B263&lt;DO263*$DK$16,0,1))</f>
        <v>1</v>
      </c>
      <c r="DQ264" s="23">
        <f t="shared" si="543"/>
        <v>2.8795531432579402E-3</v>
      </c>
      <c r="DR264" s="27">
        <f t="shared" si="544"/>
        <v>13.42537579460496</v>
      </c>
      <c r="DS264" s="27">
        <f t="shared" ca="1" si="458"/>
        <v>0</v>
      </c>
      <c r="DT264" s="43">
        <f t="shared" ca="1" si="459"/>
        <v>0</v>
      </c>
      <c r="DU264" s="25">
        <f t="shared" si="489"/>
        <v>2102.9159019999997</v>
      </c>
      <c r="DV264" s="26">
        <f>IF(DV263=0,IF($B263&gt;=$DK$14*DU263,1,0),IF($B263&lt;DU263*$DK$16,0,1))</f>
        <v>1</v>
      </c>
      <c r="DW264" s="23">
        <f t="shared" si="545"/>
        <v>2.8795531432579402E-3</v>
      </c>
      <c r="DX264" s="27">
        <f t="shared" si="546"/>
        <v>26.479176802492034</v>
      </c>
      <c r="DY264" s="27">
        <f t="shared" ca="1" si="460"/>
        <v>0</v>
      </c>
      <c r="DZ264" s="43">
        <f t="shared" ca="1" si="461"/>
        <v>0</v>
      </c>
      <c r="EA264" s="25">
        <f t="shared" si="490"/>
        <v>1838.9570870000002</v>
      </c>
      <c r="EB264" s="26">
        <f>IF(EB263=0,IF($B263&gt;=$DK$14*EA263,1,0),IF($B263&lt;EA263*$DK$16,0,1))</f>
        <v>1</v>
      </c>
      <c r="EC264" s="23">
        <f t="shared" si="547"/>
        <v>2.8795531432579402E-3</v>
      </c>
      <c r="ED264" s="27">
        <f t="shared" si="548"/>
        <v>28.07840795251807</v>
      </c>
      <c r="EE264" s="27">
        <f t="shared" ca="1" si="462"/>
        <v>0</v>
      </c>
      <c r="EF264" s="43">
        <f t="shared" ca="1" si="463"/>
        <v>0</v>
      </c>
      <c r="EG264" s="25">
        <f t="shared" si="491"/>
        <v>2102.9159019999997</v>
      </c>
      <c r="EH264" s="34">
        <f t="shared" si="549"/>
        <v>1</v>
      </c>
      <c r="EI264" s="23">
        <f t="shared" si="550"/>
        <v>2.8795531432579402E-3</v>
      </c>
      <c r="EJ264" s="27">
        <f t="shared" si="551"/>
        <v>21.561077376244373</v>
      </c>
      <c r="EK264" s="27">
        <f t="shared" ca="1" si="464"/>
        <v>0</v>
      </c>
      <c r="EL264" s="43">
        <f t="shared" ca="1" si="465"/>
        <v>0</v>
      </c>
      <c r="EM264" s="47"/>
      <c r="EN264" s="47"/>
      <c r="EO264" s="47"/>
      <c r="EP264" s="47"/>
      <c r="EQ264" s="47"/>
      <c r="ER264" s="47"/>
      <c r="ES264" s="47"/>
      <c r="ET264" s="47"/>
      <c r="EU264" s="47"/>
      <c r="EV264" s="47"/>
      <c r="EW264" s="47"/>
      <c r="EX264" s="47"/>
      <c r="EY264" s="47"/>
      <c r="EZ264" s="47"/>
      <c r="FA264" s="25">
        <f t="shared" si="492"/>
        <v>2102.9159019999997</v>
      </c>
      <c r="FB264" s="26">
        <f t="shared" si="552"/>
        <v>1</v>
      </c>
      <c r="FC264" s="23">
        <f t="shared" si="553"/>
        <v>2.8795531432579402E-3</v>
      </c>
      <c r="FD264" s="27">
        <f t="shared" si="554"/>
        <v>18.374928963875746</v>
      </c>
      <c r="FE264" s="27">
        <f t="shared" ca="1" si="466"/>
        <v>0</v>
      </c>
      <c r="FF264" s="43">
        <f t="shared" ca="1" si="467"/>
        <v>0</v>
      </c>
      <c r="FG264" s="25">
        <f t="shared" si="493"/>
        <v>2102.9159019999997</v>
      </c>
      <c r="FH264" s="26">
        <f t="shared" si="555"/>
        <v>1</v>
      </c>
      <c r="FI264" s="23">
        <f t="shared" si="556"/>
        <v>2.8795531432579402E-3</v>
      </c>
      <c r="FJ264" s="27">
        <f t="shared" si="557"/>
        <v>22.598957185503107</v>
      </c>
      <c r="FK264" s="27">
        <f t="shared" ca="1" si="468"/>
        <v>0</v>
      </c>
      <c r="FL264" s="43">
        <f t="shared" ca="1" si="469"/>
        <v>0</v>
      </c>
      <c r="FM264" s="47"/>
      <c r="FN264" s="47"/>
    </row>
    <row r="265" spans="1:170" x14ac:dyDescent="0.2">
      <c r="A265" s="30">
        <v>32720</v>
      </c>
      <c r="B265" s="34">
        <v>2474.6811200000002</v>
      </c>
      <c r="C265" s="23">
        <v>1.3284999750302395E-2</v>
      </c>
      <c r="D265" s="24">
        <f t="shared" si="421"/>
        <v>6.0292008969281108E-2</v>
      </c>
      <c r="E265" s="25" t="e">
        <f>#N/A</f>
        <v>#N/A</v>
      </c>
      <c r="F265" s="26">
        <v>1</v>
      </c>
      <c r="G265" s="23">
        <f t="shared" si="494"/>
        <v>6.0292008969281108E-2</v>
      </c>
      <c r="H265" s="27">
        <f t="shared" si="495"/>
        <v>28.126458303261636</v>
      </c>
      <c r="I265" s="27">
        <f t="shared" ca="1" si="422"/>
        <v>0</v>
      </c>
      <c r="J265" s="43">
        <f t="shared" ca="1" si="423"/>
        <v>0</v>
      </c>
      <c r="K265" s="25" t="e">
        <f>#N/A</f>
        <v>#N/A</v>
      </c>
      <c r="L265" s="26">
        <v>0</v>
      </c>
      <c r="M265" s="23">
        <f t="shared" si="496"/>
        <v>1.3284999750302395E-2</v>
      </c>
      <c r="N265" s="27">
        <f t="shared" si="497"/>
        <v>4.9550918765647562</v>
      </c>
      <c r="O265" s="27">
        <f t="shared" ca="1" si="424"/>
        <v>0</v>
      </c>
      <c r="P265" s="43">
        <f t="shared" ca="1" si="425"/>
        <v>0</v>
      </c>
      <c r="Q265" s="25">
        <f t="shared" si="470"/>
        <v>2163.628162</v>
      </c>
      <c r="R265" s="26">
        <f t="shared" si="498"/>
        <v>1</v>
      </c>
      <c r="S265" s="23">
        <f t="shared" si="499"/>
        <v>6.0292008969281108E-2</v>
      </c>
      <c r="T265" s="27">
        <f t="shared" si="500"/>
        <v>29.621873516328574</v>
      </c>
      <c r="U265" s="27">
        <f t="shared" ca="1" si="426"/>
        <v>0</v>
      </c>
      <c r="V265" s="43">
        <f t="shared" ca="1" si="427"/>
        <v>0</v>
      </c>
      <c r="W265" s="25">
        <f t="shared" si="471"/>
        <v>2404.3214950000001</v>
      </c>
      <c r="X265" s="26">
        <f t="shared" si="501"/>
        <v>1</v>
      </c>
      <c r="Y265" s="23">
        <f t="shared" si="502"/>
        <v>6.0292008969281108E-2</v>
      </c>
      <c r="Z265" s="27">
        <f t="shared" si="503"/>
        <v>17.894251964048831</v>
      </c>
      <c r="AA265" s="27">
        <f t="shared" ca="1" si="428"/>
        <v>0</v>
      </c>
      <c r="AB265" s="43">
        <f t="shared" ca="1" si="429"/>
        <v>0</v>
      </c>
      <c r="AC265" s="25">
        <f t="shared" si="472"/>
        <v>2309.8519659999997</v>
      </c>
      <c r="AD265" s="26">
        <f t="shared" si="504"/>
        <v>1</v>
      </c>
      <c r="AE265" s="23">
        <f t="shared" si="505"/>
        <v>6.0292008969281108E-2</v>
      </c>
      <c r="AF265" s="27">
        <f t="shared" si="506"/>
        <v>12.784331216194134</v>
      </c>
      <c r="AG265" s="27">
        <f t="shared" ca="1" si="430"/>
        <v>0</v>
      </c>
      <c r="AH265" s="43">
        <f t="shared" ca="1" si="431"/>
        <v>0</v>
      </c>
      <c r="AI265" s="25">
        <f t="shared" si="473"/>
        <v>2163.628162</v>
      </c>
      <c r="AJ265" s="26">
        <f t="shared" si="507"/>
        <v>1</v>
      </c>
      <c r="AK265" s="23">
        <f t="shared" si="508"/>
        <v>6.0292008969281108E-2</v>
      </c>
      <c r="AL265" s="27">
        <f t="shared" si="509"/>
        <v>29.621873516328574</v>
      </c>
      <c r="AM265" s="27">
        <f t="shared" ca="1" si="432"/>
        <v>0</v>
      </c>
      <c r="AN265" s="43">
        <f t="shared" ca="1" si="433"/>
        <v>0</v>
      </c>
      <c r="AO265" s="25">
        <f t="shared" si="474"/>
        <v>2163.628162</v>
      </c>
      <c r="AP265" s="34">
        <f t="shared" si="510"/>
        <v>1</v>
      </c>
      <c r="AQ265" s="23">
        <f t="shared" si="511"/>
        <v>6.0292008969281108E-2</v>
      </c>
      <c r="AR265" s="27">
        <f t="shared" si="512"/>
        <v>19.447906818634184</v>
      </c>
      <c r="AS265" s="27">
        <f t="shared" ca="1" si="434"/>
        <v>0</v>
      </c>
      <c r="AT265" s="43">
        <f t="shared" ca="1" si="435"/>
        <v>0</v>
      </c>
      <c r="AU265" s="25">
        <f t="shared" si="475"/>
        <v>2309.8519659999997</v>
      </c>
      <c r="AV265" s="26">
        <f t="shared" si="513"/>
        <v>1</v>
      </c>
      <c r="AW265" s="23">
        <f t="shared" si="514"/>
        <v>6.0292008969281108E-2</v>
      </c>
      <c r="AX265" s="27">
        <f t="shared" si="515"/>
        <v>14.488213127055358</v>
      </c>
      <c r="AY265" s="27">
        <f t="shared" ca="1" si="436"/>
        <v>0</v>
      </c>
      <c r="AZ265" s="43">
        <f t="shared" ca="1" si="437"/>
        <v>0</v>
      </c>
      <c r="BA265" s="25">
        <f t="shared" si="476"/>
        <v>2309.8519659999997</v>
      </c>
      <c r="BB265" s="26">
        <f t="shared" si="516"/>
        <v>1</v>
      </c>
      <c r="BC265" s="23">
        <f t="shared" si="517"/>
        <v>6.0292008969281108E-2</v>
      </c>
      <c r="BD265" s="27">
        <f t="shared" si="518"/>
        <v>27.959444712380986</v>
      </c>
      <c r="BE265" s="27">
        <f t="shared" ca="1" si="438"/>
        <v>0</v>
      </c>
      <c r="BF265" s="43">
        <f t="shared" ca="1" si="439"/>
        <v>0</v>
      </c>
      <c r="BG265" s="25">
        <f t="shared" si="477"/>
        <v>2163.628162</v>
      </c>
      <c r="BH265" s="26">
        <f t="shared" si="519"/>
        <v>1</v>
      </c>
      <c r="BI265" s="23">
        <f t="shared" si="520"/>
        <v>6.0292008969281108E-2</v>
      </c>
      <c r="BJ265" s="27">
        <f t="shared" si="521"/>
        <v>30.363817418083645</v>
      </c>
      <c r="BK265" s="27">
        <f t="shared" ca="1" si="440"/>
        <v>0</v>
      </c>
      <c r="BL265" s="43">
        <f t="shared" ca="1" si="441"/>
        <v>0</v>
      </c>
      <c r="BM265" s="25">
        <f t="shared" si="478"/>
        <v>2279.6295316666669</v>
      </c>
      <c r="BN265" s="26">
        <f t="shared" si="522"/>
        <v>1</v>
      </c>
      <c r="BO265" s="23">
        <f t="shared" si="523"/>
        <v>6.0292008969281108E-2</v>
      </c>
      <c r="BP265" s="27">
        <f t="shared" si="524"/>
        <v>28.927631745573205</v>
      </c>
      <c r="BQ265" s="27">
        <f t="shared" ca="1" si="442"/>
        <v>0</v>
      </c>
      <c r="BR265" s="43">
        <f t="shared" ca="1" si="443"/>
        <v>0</v>
      </c>
      <c r="BS265" s="25">
        <f t="shared" si="479"/>
        <v>2163.628162</v>
      </c>
      <c r="BT265" s="34">
        <f t="shared" si="525"/>
        <v>1</v>
      </c>
      <c r="BU265" s="23">
        <f t="shared" si="526"/>
        <v>6.0292008969281108E-2</v>
      </c>
      <c r="BV265" s="27">
        <f t="shared" si="527"/>
        <v>24.697692830109386</v>
      </c>
      <c r="BW265" s="27">
        <f t="shared" ca="1" si="444"/>
        <v>0</v>
      </c>
      <c r="BX265" s="43">
        <f t="shared" ca="1" si="445"/>
        <v>0</v>
      </c>
      <c r="BY265" s="25">
        <f t="shared" si="480"/>
        <v>2404.3214950000001</v>
      </c>
      <c r="BZ265" s="50">
        <f>IF($B264&gt;=BY264,MIN(1,1/$CA$15+BZ264),0)</f>
        <v>1</v>
      </c>
      <c r="CA265" s="23">
        <f t="shared" si="528"/>
        <v>6.0292008969281108E-2</v>
      </c>
      <c r="CB265" s="27">
        <f t="shared" si="529"/>
        <v>9.3284224459655576</v>
      </c>
      <c r="CC265" s="27">
        <f t="shared" ca="1" si="446"/>
        <v>0</v>
      </c>
      <c r="CD265" s="43">
        <f t="shared" ca="1" si="447"/>
        <v>0</v>
      </c>
      <c r="CE265" s="25">
        <f t="shared" si="481"/>
        <v>2309.8519659999997</v>
      </c>
      <c r="CF265" s="34">
        <f>IF($B264&gt;=CE264,MIN(1,1/$CA$15+CF264),0)</f>
        <v>1</v>
      </c>
      <c r="CG265" s="23">
        <f t="shared" si="530"/>
        <v>6.0292008969281108E-2</v>
      </c>
      <c r="CH265" s="27">
        <f t="shared" si="531"/>
        <v>10.682255434376522</v>
      </c>
      <c r="CI265" s="27">
        <f t="shared" ca="1" si="448"/>
        <v>0</v>
      </c>
      <c r="CJ265" s="43">
        <f t="shared" ca="1" si="449"/>
        <v>0</v>
      </c>
      <c r="CK265" s="25">
        <f t="shared" si="482"/>
        <v>2163.628162</v>
      </c>
      <c r="CL265" s="34">
        <f>IF($B264&gt;=CK264,MIN(1,1/$CA$15+CL264),0)</f>
        <v>1</v>
      </c>
      <c r="CM265" s="23">
        <f t="shared" si="532"/>
        <v>6.0292008969281108E-2</v>
      </c>
      <c r="CN265" s="27">
        <f t="shared" si="533"/>
        <v>25.639329358570063</v>
      </c>
      <c r="CO265" s="27">
        <f t="shared" ca="1" si="450"/>
        <v>0</v>
      </c>
      <c r="CP265" s="43">
        <f t="shared" ca="1" si="451"/>
        <v>0</v>
      </c>
      <c r="CQ265" s="25">
        <f t="shared" si="483"/>
        <v>1899.6188160000002</v>
      </c>
      <c r="CR265" s="34">
        <f>IF($B264&gt;=CQ264,MIN(1,1/$CA$15+CR264),0)</f>
        <v>1</v>
      </c>
      <c r="CS265" s="23">
        <f t="shared" si="534"/>
        <v>6.0292008969281108E-2</v>
      </c>
      <c r="CT265" s="27">
        <f t="shared" si="535"/>
        <v>26.727732660195496</v>
      </c>
      <c r="CU265" s="27">
        <f t="shared" ca="1" si="452"/>
        <v>0</v>
      </c>
      <c r="CV265" s="43">
        <f t="shared" ca="1" si="453"/>
        <v>0</v>
      </c>
      <c r="CW265" s="25">
        <f t="shared" si="484"/>
        <v>2163.628162</v>
      </c>
      <c r="CX265" s="34">
        <f t="shared" si="536"/>
        <v>1</v>
      </c>
      <c r="CY265" s="23">
        <f t="shared" si="537"/>
        <v>6.0292008969281108E-2</v>
      </c>
      <c r="CZ265" s="27">
        <f t="shared" si="538"/>
        <v>16.702381117608976</v>
      </c>
      <c r="DA265" s="27">
        <f t="shared" ca="1" si="454"/>
        <v>0</v>
      </c>
      <c r="DB265" s="43">
        <f t="shared" ca="1" si="455"/>
        <v>0</v>
      </c>
      <c r="DC265" s="25">
        <f t="shared" si="485"/>
        <v>2163.628162</v>
      </c>
      <c r="DD265" s="34">
        <f t="shared" si="486"/>
        <v>1</v>
      </c>
      <c r="DE265" s="23">
        <f t="shared" si="539"/>
        <v>6.0292008969281108E-2</v>
      </c>
      <c r="DF265" s="27">
        <f t="shared" si="540"/>
        <v>20.133237767837119</v>
      </c>
      <c r="DG265" s="27">
        <f t="shared" ca="1" si="419"/>
        <v>0</v>
      </c>
      <c r="DH265" s="43">
        <f t="shared" ca="1" si="420"/>
        <v>0</v>
      </c>
      <c r="DI265" s="25">
        <f t="shared" si="487"/>
        <v>2404.3214950000001</v>
      </c>
      <c r="DJ265" s="26">
        <f>IF(DJ264=0,IF($B264&gt;=$DK$14*DI264,1,0),IF($B264&lt;DI264*$DK$16,0,1))</f>
        <v>1</v>
      </c>
      <c r="DK265" s="23">
        <f t="shared" si="541"/>
        <v>6.0292008969281108E-2</v>
      </c>
      <c r="DL265" s="27">
        <f t="shared" si="542"/>
        <v>20.597006269940014</v>
      </c>
      <c r="DM265" s="27">
        <f t="shared" ca="1" si="456"/>
        <v>0</v>
      </c>
      <c r="DN265" s="43">
        <f t="shared" ca="1" si="457"/>
        <v>0</v>
      </c>
      <c r="DO265" s="25">
        <f t="shared" si="488"/>
        <v>2309.8519659999997</v>
      </c>
      <c r="DP265" s="26">
        <f>IF(DP264=0,IF($B264&gt;=$DK$14*DO264,1,0),IF($B264&lt;DO264*$DK$16,0,1))</f>
        <v>1</v>
      </c>
      <c r="DQ265" s="23">
        <f t="shared" si="543"/>
        <v>6.0292008969281108E-2</v>
      </c>
      <c r="DR265" s="27">
        <f t="shared" si="544"/>
        <v>14.234818672429252</v>
      </c>
      <c r="DS265" s="27">
        <f t="shared" ca="1" si="458"/>
        <v>0</v>
      </c>
      <c r="DT265" s="43">
        <f t="shared" ca="1" si="459"/>
        <v>0</v>
      </c>
      <c r="DU265" s="25">
        <f t="shared" si="489"/>
        <v>2163.628162</v>
      </c>
      <c r="DV265" s="26">
        <f>IF(DV264=0,IF($B264&gt;=$DK$14*DU264,1,0),IF($B264&lt;DU264*$DK$16,0,1))</f>
        <v>1</v>
      </c>
      <c r="DW265" s="23">
        <f t="shared" si="545"/>
        <v>6.0292008969281108E-2</v>
      </c>
      <c r="DX265" s="27">
        <f t="shared" si="546"/>
        <v>28.075659567767065</v>
      </c>
      <c r="DY265" s="27">
        <f t="shared" ca="1" si="460"/>
        <v>0</v>
      </c>
      <c r="DZ265" s="43">
        <f t="shared" ca="1" si="461"/>
        <v>0</v>
      </c>
      <c r="EA265" s="25">
        <f t="shared" si="490"/>
        <v>1899.6188160000002</v>
      </c>
      <c r="EB265" s="26">
        <f>IF(EB264=0,IF($B264&gt;=$DK$14*EA264,1,0),IF($B264&lt;EA264*$DK$16,0,1))</f>
        <v>1</v>
      </c>
      <c r="EC265" s="23">
        <f t="shared" si="547"/>
        <v>6.0292008969281108E-2</v>
      </c>
      <c r="ED265" s="27">
        <f t="shared" si="548"/>
        <v>29.771311576634425</v>
      </c>
      <c r="EE265" s="27">
        <f t="shared" ca="1" si="462"/>
        <v>0</v>
      </c>
      <c r="EF265" s="43">
        <f t="shared" ca="1" si="463"/>
        <v>0</v>
      </c>
      <c r="EG265" s="25">
        <f t="shared" si="491"/>
        <v>2163.628162</v>
      </c>
      <c r="EH265" s="34">
        <f t="shared" si="549"/>
        <v>1</v>
      </c>
      <c r="EI265" s="23">
        <f t="shared" si="550"/>
        <v>6.0292008969281108E-2</v>
      </c>
      <c r="EJ265" s="27">
        <f t="shared" si="551"/>
        <v>22.861038046800264</v>
      </c>
      <c r="EK265" s="27">
        <f t="shared" ca="1" si="464"/>
        <v>0</v>
      </c>
      <c r="EL265" s="43">
        <f t="shared" ca="1" si="465"/>
        <v>0</v>
      </c>
      <c r="EM265" s="47"/>
      <c r="EN265" s="47"/>
      <c r="EO265" s="47"/>
      <c r="EP265" s="47"/>
      <c r="EQ265" s="47"/>
      <c r="ER265" s="47"/>
      <c r="ES265" s="47"/>
      <c r="ET265" s="47"/>
      <c r="EU265" s="47"/>
      <c r="EV265" s="47"/>
      <c r="EW265" s="47"/>
      <c r="EX265" s="47"/>
      <c r="EY265" s="47"/>
      <c r="EZ265" s="47"/>
      <c r="FA265" s="25">
        <f t="shared" si="492"/>
        <v>2163.628162</v>
      </c>
      <c r="FB265" s="26">
        <f t="shared" si="552"/>
        <v>1</v>
      </c>
      <c r="FC265" s="23">
        <f t="shared" si="553"/>
        <v>6.0292008969281108E-2</v>
      </c>
      <c r="FD265" s="27">
        <f t="shared" si="554"/>
        <v>19.482790345775644</v>
      </c>
      <c r="FE265" s="27">
        <f t="shared" ca="1" si="466"/>
        <v>0</v>
      </c>
      <c r="FF265" s="43">
        <f t="shared" ca="1" si="467"/>
        <v>0</v>
      </c>
      <c r="FG265" s="25">
        <f t="shared" si="493"/>
        <v>2163.628162</v>
      </c>
      <c r="FH265" s="26">
        <f t="shared" si="555"/>
        <v>1</v>
      </c>
      <c r="FI265" s="23">
        <f t="shared" si="556"/>
        <v>6.0292008969281108E-2</v>
      </c>
      <c r="FJ265" s="27">
        <f t="shared" si="557"/>
        <v>23.96149371482786</v>
      </c>
      <c r="FK265" s="27">
        <f t="shared" ca="1" si="468"/>
        <v>0</v>
      </c>
      <c r="FL265" s="43">
        <f t="shared" ca="1" si="469"/>
        <v>0</v>
      </c>
      <c r="FM265" s="47"/>
      <c r="FN265" s="47"/>
    </row>
    <row r="266" spans="1:170" x14ac:dyDescent="0.2">
      <c r="A266" s="30">
        <v>32751</v>
      </c>
      <c r="B266" s="34">
        <v>2519.9010800000001</v>
      </c>
      <c r="C266" s="23">
        <v>1.3270584075322223E-2</v>
      </c>
      <c r="D266" s="24">
        <f t="shared" si="421"/>
        <v>1.8273045215619454E-2</v>
      </c>
      <c r="E266" s="25" t="e">
        <f>#N/A</f>
        <v>#N/A</v>
      </c>
      <c r="F266" s="26">
        <v>1</v>
      </c>
      <c r="G266" s="23">
        <f t="shared" si="494"/>
        <v>1.8273045215619454E-2</v>
      </c>
      <c r="H266" s="27">
        <f t="shared" si="495"/>
        <v>28.640414347592372</v>
      </c>
      <c r="I266" s="27">
        <f t="shared" ca="1" si="422"/>
        <v>0</v>
      </c>
      <c r="J266" s="43">
        <f t="shared" ca="1" si="423"/>
        <v>0</v>
      </c>
      <c r="K266" s="25" t="e">
        <f>#N/A</f>
        <v>#N/A</v>
      </c>
      <c r="L266" s="26">
        <v>0</v>
      </c>
      <c r="M266" s="23">
        <f t="shared" si="496"/>
        <v>1.3270584075322223E-2</v>
      </c>
      <c r="N266" s="27">
        <f t="shared" si="497"/>
        <v>5.020848839913655</v>
      </c>
      <c r="O266" s="27">
        <f t="shared" ca="1" si="424"/>
        <v>0</v>
      </c>
      <c r="P266" s="43">
        <f t="shared" ca="1" si="425"/>
        <v>0</v>
      </c>
      <c r="Q266" s="25">
        <f t="shared" si="470"/>
        <v>2215.4866809999999</v>
      </c>
      <c r="R266" s="26">
        <f t="shared" si="498"/>
        <v>1</v>
      </c>
      <c r="S266" s="23">
        <f t="shared" si="499"/>
        <v>1.8273045215619454E-2</v>
      </c>
      <c r="T266" s="27">
        <f t="shared" si="500"/>
        <v>30.163155350463807</v>
      </c>
      <c r="U266" s="27">
        <f t="shared" ca="1" si="426"/>
        <v>0</v>
      </c>
      <c r="V266" s="43">
        <f t="shared" ca="1" si="427"/>
        <v>0</v>
      </c>
      <c r="W266" s="25">
        <f t="shared" si="471"/>
        <v>2497.2911000000004</v>
      </c>
      <c r="X266" s="26">
        <f t="shared" si="501"/>
        <v>1</v>
      </c>
      <c r="Y266" s="23">
        <f t="shared" si="502"/>
        <v>1.8273045215619454E-2</v>
      </c>
      <c r="Z266" s="27">
        <f t="shared" si="503"/>
        <v>18.221234439287581</v>
      </c>
      <c r="AA266" s="27">
        <f t="shared" ca="1" si="428"/>
        <v>0</v>
      </c>
      <c r="AB266" s="43">
        <f t="shared" ca="1" si="429"/>
        <v>0</v>
      </c>
      <c r="AC266" s="25">
        <f t="shared" si="472"/>
        <v>2377.3444900000004</v>
      </c>
      <c r="AD266" s="26">
        <f t="shared" si="504"/>
        <v>1</v>
      </c>
      <c r="AE266" s="23">
        <f t="shared" si="505"/>
        <v>1.8273045215619454E-2</v>
      </c>
      <c r="AF266" s="27">
        <f t="shared" si="506"/>
        <v>13.017939878559105</v>
      </c>
      <c r="AG266" s="27">
        <f t="shared" ca="1" si="430"/>
        <v>0</v>
      </c>
      <c r="AH266" s="43">
        <f t="shared" ca="1" si="431"/>
        <v>0</v>
      </c>
      <c r="AI266" s="25">
        <f t="shared" si="473"/>
        <v>2215.4866809999999</v>
      </c>
      <c r="AJ266" s="26">
        <f t="shared" si="507"/>
        <v>1</v>
      </c>
      <c r="AK266" s="23">
        <f t="shared" si="508"/>
        <v>1.8273045215619454E-2</v>
      </c>
      <c r="AL266" s="27">
        <f t="shared" si="509"/>
        <v>30.163155350463807</v>
      </c>
      <c r="AM266" s="27">
        <f t="shared" ca="1" si="432"/>
        <v>0</v>
      </c>
      <c r="AN266" s="43">
        <f t="shared" ca="1" si="433"/>
        <v>0</v>
      </c>
      <c r="AO266" s="25">
        <f t="shared" si="474"/>
        <v>2215.4866809999999</v>
      </c>
      <c r="AP266" s="34">
        <f t="shared" si="510"/>
        <v>1</v>
      </c>
      <c r="AQ266" s="23">
        <f t="shared" si="511"/>
        <v>1.8273045215619454E-2</v>
      </c>
      <c r="AR266" s="27">
        <f t="shared" si="512"/>
        <v>19.803279299280241</v>
      </c>
      <c r="AS266" s="27">
        <f t="shared" ca="1" si="434"/>
        <v>0</v>
      </c>
      <c r="AT266" s="43">
        <f t="shared" ca="1" si="435"/>
        <v>0</v>
      </c>
      <c r="AU266" s="25">
        <f t="shared" si="475"/>
        <v>2377.3444900000004</v>
      </c>
      <c r="AV266" s="26">
        <f t="shared" si="513"/>
        <v>1</v>
      </c>
      <c r="AW266" s="23">
        <f t="shared" si="514"/>
        <v>1.8273045215619454E-2</v>
      </c>
      <c r="AX266" s="27">
        <f t="shared" si="515"/>
        <v>14.752956900619573</v>
      </c>
      <c r="AY266" s="27">
        <f t="shared" ca="1" si="436"/>
        <v>0</v>
      </c>
      <c r="AZ266" s="43">
        <f t="shared" ca="1" si="437"/>
        <v>0</v>
      </c>
      <c r="BA266" s="25">
        <f t="shared" si="476"/>
        <v>2377.3444900000004</v>
      </c>
      <c r="BB266" s="26">
        <f t="shared" si="516"/>
        <v>1</v>
      </c>
      <c r="BC266" s="23">
        <f t="shared" si="517"/>
        <v>1.8273045215619454E-2</v>
      </c>
      <c r="BD266" s="27">
        <f t="shared" si="518"/>
        <v>28.470348909813936</v>
      </c>
      <c r="BE266" s="27">
        <f t="shared" ca="1" si="438"/>
        <v>0</v>
      </c>
      <c r="BF266" s="43">
        <f t="shared" ca="1" si="439"/>
        <v>0</v>
      </c>
      <c r="BG266" s="25">
        <f t="shared" si="477"/>
        <v>2215.4866809999999</v>
      </c>
      <c r="BH266" s="26">
        <f t="shared" si="519"/>
        <v>1</v>
      </c>
      <c r="BI266" s="23">
        <f t="shared" si="520"/>
        <v>1.8273045215619454E-2</v>
      </c>
      <c r="BJ266" s="27">
        <f t="shared" si="521"/>
        <v>30.918656826683101</v>
      </c>
      <c r="BK266" s="27">
        <f t="shared" ca="1" si="440"/>
        <v>0</v>
      </c>
      <c r="BL266" s="43">
        <f t="shared" ca="1" si="441"/>
        <v>0</v>
      </c>
      <c r="BM266" s="25">
        <f t="shared" si="478"/>
        <v>2344.8601516666663</v>
      </c>
      <c r="BN266" s="26">
        <f t="shared" si="522"/>
        <v>1</v>
      </c>
      <c r="BO266" s="23">
        <f t="shared" si="523"/>
        <v>1.8273045215619454E-2</v>
      </c>
      <c r="BP266" s="27">
        <f t="shared" si="524"/>
        <v>29.456227668440853</v>
      </c>
      <c r="BQ266" s="27">
        <f t="shared" ca="1" si="442"/>
        <v>0</v>
      </c>
      <c r="BR266" s="43">
        <f t="shared" ca="1" si="443"/>
        <v>0</v>
      </c>
      <c r="BS266" s="25">
        <f t="shared" si="479"/>
        <v>2215.4866809999999</v>
      </c>
      <c r="BT266" s="34">
        <f t="shared" si="525"/>
        <v>1</v>
      </c>
      <c r="BU266" s="23">
        <f t="shared" si="526"/>
        <v>1.8273045215619454E-2</v>
      </c>
      <c r="BV266" s="27">
        <f t="shared" si="527"/>
        <v>25.148994887915453</v>
      </c>
      <c r="BW266" s="27">
        <f t="shared" ca="1" si="444"/>
        <v>0</v>
      </c>
      <c r="BX266" s="43">
        <f t="shared" ca="1" si="445"/>
        <v>0</v>
      </c>
      <c r="BY266" s="25">
        <f t="shared" si="480"/>
        <v>2497.2911000000004</v>
      </c>
      <c r="BZ266" s="50">
        <f>IF($B265&gt;=BY265,MIN(1,1/$CA$15+BZ265),0)</f>
        <v>1</v>
      </c>
      <c r="CA266" s="23">
        <f t="shared" si="528"/>
        <v>1.8273045215619454E-2</v>
      </c>
      <c r="CB266" s="27">
        <f t="shared" si="529"/>
        <v>9.4988811311110855</v>
      </c>
      <c r="CC266" s="27">
        <f t="shared" ca="1" si="446"/>
        <v>0</v>
      </c>
      <c r="CD266" s="43">
        <f t="shared" ca="1" si="447"/>
        <v>0</v>
      </c>
      <c r="CE266" s="25">
        <f t="shared" si="481"/>
        <v>2377.3444900000004</v>
      </c>
      <c r="CF266" s="34">
        <f>IF($B265&gt;=CE265,MIN(1,1/$CA$15+CF265),0)</f>
        <v>1</v>
      </c>
      <c r="CG266" s="23">
        <f t="shared" si="530"/>
        <v>1.8273045215619454E-2</v>
      </c>
      <c r="CH266" s="27">
        <f t="shared" si="531"/>
        <v>10.877452770933681</v>
      </c>
      <c r="CI266" s="27">
        <f t="shared" ca="1" si="448"/>
        <v>0</v>
      </c>
      <c r="CJ266" s="43">
        <f t="shared" ca="1" si="449"/>
        <v>0</v>
      </c>
      <c r="CK266" s="25">
        <f t="shared" si="482"/>
        <v>2215.4866809999999</v>
      </c>
      <c r="CL266" s="34">
        <f>IF($B265&gt;=CK265,MIN(1,1/$CA$15+CL265),0)</f>
        <v>1</v>
      </c>
      <c r="CM266" s="23">
        <f t="shared" si="532"/>
        <v>1.8273045215619454E-2</v>
      </c>
      <c r="CN266" s="27">
        <f t="shared" si="533"/>
        <v>26.107837983237374</v>
      </c>
      <c r="CO266" s="27">
        <f t="shared" ca="1" si="450"/>
        <v>0</v>
      </c>
      <c r="CP266" s="43">
        <f t="shared" ca="1" si="451"/>
        <v>0</v>
      </c>
      <c r="CQ266" s="25">
        <f t="shared" si="483"/>
        <v>1960.3992845000005</v>
      </c>
      <c r="CR266" s="34">
        <f>IF($B265&gt;=CQ265,MIN(1,1/$CA$15+CR265),0)</f>
        <v>1</v>
      </c>
      <c r="CS266" s="23">
        <f t="shared" si="534"/>
        <v>1.8273045215619454E-2</v>
      </c>
      <c r="CT266" s="27">
        <f t="shared" si="535"/>
        <v>27.216129727606237</v>
      </c>
      <c r="CU266" s="27">
        <f t="shared" ca="1" si="452"/>
        <v>0</v>
      </c>
      <c r="CV266" s="43">
        <f t="shared" ca="1" si="453"/>
        <v>0</v>
      </c>
      <c r="CW266" s="25">
        <f t="shared" si="484"/>
        <v>2215.4866809999999</v>
      </c>
      <c r="CX266" s="34">
        <f t="shared" si="536"/>
        <v>1</v>
      </c>
      <c r="CY266" s="23">
        <f t="shared" si="537"/>
        <v>1.8273045215619454E-2</v>
      </c>
      <c r="CZ266" s="27">
        <f t="shared" si="538"/>
        <v>17.007584482979553</v>
      </c>
      <c r="DA266" s="27">
        <f t="shared" ca="1" si="454"/>
        <v>0</v>
      </c>
      <c r="DB266" s="43">
        <f t="shared" ca="1" si="455"/>
        <v>0</v>
      </c>
      <c r="DC266" s="25">
        <f t="shared" si="485"/>
        <v>2215.4866809999999</v>
      </c>
      <c r="DD266" s="34">
        <f t="shared" si="486"/>
        <v>1</v>
      </c>
      <c r="DE266" s="23">
        <f t="shared" si="539"/>
        <v>1.8273045215619454E-2</v>
      </c>
      <c r="DF266" s="27">
        <f t="shared" si="540"/>
        <v>20.501133331905624</v>
      </c>
      <c r="DG266" s="27">
        <f t="shared" ca="1" si="419"/>
        <v>0</v>
      </c>
      <c r="DH266" s="43">
        <f t="shared" ca="1" si="420"/>
        <v>0</v>
      </c>
      <c r="DI266" s="25">
        <f t="shared" si="487"/>
        <v>2497.2911000000004</v>
      </c>
      <c r="DJ266" s="26">
        <f>IF(DJ265=0,IF($B265&gt;=$DK$14*DI265,1,0),IF($B265&lt;DI265*$DK$16,0,1))</f>
        <v>1</v>
      </c>
      <c r="DK266" s="23">
        <f t="shared" si="541"/>
        <v>1.8273045215619454E-2</v>
      </c>
      <c r="DL266" s="27">
        <f t="shared" si="542"/>
        <v>20.973376296817026</v>
      </c>
      <c r="DM266" s="27">
        <f t="shared" ca="1" si="456"/>
        <v>0</v>
      </c>
      <c r="DN266" s="43">
        <f t="shared" ca="1" si="457"/>
        <v>0</v>
      </c>
      <c r="DO266" s="25">
        <f t="shared" si="488"/>
        <v>2377.3444900000004</v>
      </c>
      <c r="DP266" s="26">
        <f>IF(DP265=0,IF($B265&gt;=$DK$14*DO265,1,0),IF($B265&lt;DO265*$DK$16,0,1))</f>
        <v>1</v>
      </c>
      <c r="DQ266" s="23">
        <f t="shared" si="543"/>
        <v>1.8273045215619454E-2</v>
      </c>
      <c r="DR266" s="27">
        <f t="shared" si="544"/>
        <v>14.494932157666696</v>
      </c>
      <c r="DS266" s="27">
        <f t="shared" ca="1" si="458"/>
        <v>0</v>
      </c>
      <c r="DT266" s="43">
        <f t="shared" ca="1" si="459"/>
        <v>0</v>
      </c>
      <c r="DU266" s="25">
        <f t="shared" si="489"/>
        <v>2215.4866809999999</v>
      </c>
      <c r="DV266" s="26">
        <f>IF(DV265=0,IF($B265&gt;=$DK$14*DU265,1,0),IF($B265&lt;DU265*$DK$16,0,1))</f>
        <v>1</v>
      </c>
      <c r="DW266" s="23">
        <f t="shared" si="545"/>
        <v>1.8273045215619454E-2</v>
      </c>
      <c r="DX266" s="27">
        <f t="shared" si="546"/>
        <v>28.588687364507212</v>
      </c>
      <c r="DY266" s="27">
        <f t="shared" ca="1" si="460"/>
        <v>0</v>
      </c>
      <c r="DZ266" s="43">
        <f t="shared" ca="1" si="461"/>
        <v>0</v>
      </c>
      <c r="EA266" s="25">
        <f t="shared" si="490"/>
        <v>1960.3992845000005</v>
      </c>
      <c r="EB266" s="26">
        <f>IF(EB265=0,IF($B265&gt;=$DK$14*EA265,1,0),IF($B265&lt;EA265*$DK$16,0,1))</f>
        <v>1</v>
      </c>
      <c r="EC266" s="23">
        <f t="shared" si="547"/>
        <v>1.8273045215619454E-2</v>
      </c>
      <c r="ED266" s="27">
        <f t="shared" si="548"/>
        <v>30.315324099202559</v>
      </c>
      <c r="EE266" s="27">
        <f t="shared" ca="1" si="462"/>
        <v>0</v>
      </c>
      <c r="EF266" s="43">
        <f t="shared" ca="1" si="463"/>
        <v>0</v>
      </c>
      <c r="EG266" s="25">
        <f t="shared" si="491"/>
        <v>2215.4866809999999</v>
      </c>
      <c r="EH266" s="34">
        <f t="shared" si="549"/>
        <v>1</v>
      </c>
      <c r="EI266" s="23">
        <f t="shared" si="550"/>
        <v>1.8273045215619454E-2</v>
      </c>
      <c r="EJ266" s="27">
        <f t="shared" si="551"/>
        <v>23.278778828705441</v>
      </c>
      <c r="EK266" s="27">
        <f t="shared" ca="1" si="464"/>
        <v>0</v>
      </c>
      <c r="EL266" s="43">
        <f t="shared" ca="1" si="465"/>
        <v>0</v>
      </c>
      <c r="EM266" s="47"/>
      <c r="EN266" s="47"/>
      <c r="EO266" s="47"/>
      <c r="EP266" s="47"/>
      <c r="EQ266" s="47"/>
      <c r="ER266" s="47"/>
      <c r="ES266" s="47"/>
      <c r="ET266" s="47"/>
      <c r="EU266" s="47"/>
      <c r="EV266" s="47"/>
      <c r="EW266" s="47"/>
      <c r="EX266" s="47"/>
      <c r="EY266" s="47"/>
      <c r="EZ266" s="47"/>
      <c r="FA266" s="25">
        <f t="shared" si="492"/>
        <v>2215.4866809999999</v>
      </c>
      <c r="FB266" s="26">
        <f t="shared" si="552"/>
        <v>1</v>
      </c>
      <c r="FC266" s="23">
        <f t="shared" si="553"/>
        <v>1.8273045215619454E-2</v>
      </c>
      <c r="FD266" s="27">
        <f t="shared" si="554"/>
        <v>19.838800254690437</v>
      </c>
      <c r="FE266" s="27">
        <f t="shared" ca="1" si="466"/>
        <v>0</v>
      </c>
      <c r="FF266" s="43">
        <f t="shared" ca="1" si="467"/>
        <v>0</v>
      </c>
      <c r="FG266" s="25">
        <f t="shared" si="493"/>
        <v>2215.4866809999999</v>
      </c>
      <c r="FH266" s="26">
        <f t="shared" si="555"/>
        <v>1</v>
      </c>
      <c r="FI266" s="23">
        <f t="shared" si="556"/>
        <v>1.8273045215619454E-2</v>
      </c>
      <c r="FJ266" s="27">
        <f t="shared" si="557"/>
        <v>24.39934317291269</v>
      </c>
      <c r="FK266" s="27">
        <f t="shared" ca="1" si="468"/>
        <v>0</v>
      </c>
      <c r="FL266" s="43">
        <f t="shared" ca="1" si="469"/>
        <v>0</v>
      </c>
      <c r="FM266" s="47"/>
      <c r="FN266" s="47"/>
    </row>
    <row r="267" spans="1:170" x14ac:dyDescent="0.2">
      <c r="A267" s="30">
        <v>32781</v>
      </c>
      <c r="B267" s="34">
        <v>2515.9276500000001</v>
      </c>
      <c r="C267" s="23">
        <v>1.3256166143998716E-2</v>
      </c>
      <c r="D267" s="24">
        <f t="shared" si="421"/>
        <v>-1.5768198329435545E-3</v>
      </c>
      <c r="E267" s="25" t="e">
        <f>#N/A</f>
        <v>#N/A</v>
      </c>
      <c r="F267" s="26">
        <v>1</v>
      </c>
      <c r="G267" s="23">
        <f t="shared" si="494"/>
        <v>-1.5768198329435545E-3</v>
      </c>
      <c r="H267" s="27">
        <f t="shared" si="495"/>
        <v>28.595253574225367</v>
      </c>
      <c r="I267" s="27">
        <f t="shared" ca="1" si="422"/>
        <v>-1.5768198329435545E-3</v>
      </c>
      <c r="J267" s="43">
        <f t="shared" ca="1" si="423"/>
        <v>0</v>
      </c>
      <c r="K267" s="25" t="e">
        <f>#N/A</f>
        <v>#N/A</v>
      </c>
      <c r="L267" s="26">
        <v>0</v>
      </c>
      <c r="M267" s="23">
        <f t="shared" si="496"/>
        <v>1.3256166143998716E-2</v>
      </c>
      <c r="N267" s="27">
        <f t="shared" si="497"/>
        <v>5.0874060463194537</v>
      </c>
      <c r="O267" s="27">
        <f t="shared" ca="1" si="424"/>
        <v>0</v>
      </c>
      <c r="P267" s="43">
        <f t="shared" ca="1" si="425"/>
        <v>0</v>
      </c>
      <c r="Q267" s="25">
        <f t="shared" si="470"/>
        <v>2277.3321960000003</v>
      </c>
      <c r="R267" s="26">
        <f t="shared" si="498"/>
        <v>1</v>
      </c>
      <c r="S267" s="23">
        <f t="shared" si="499"/>
        <v>-1.5768198329435545E-3</v>
      </c>
      <c r="T267" s="27">
        <f t="shared" si="500"/>
        <v>30.115593488883039</v>
      </c>
      <c r="U267" s="27">
        <f t="shared" ca="1" si="426"/>
        <v>-1.5768198329435545E-3</v>
      </c>
      <c r="V267" s="43">
        <f t="shared" ca="1" si="427"/>
        <v>0</v>
      </c>
      <c r="W267" s="25">
        <f t="shared" si="471"/>
        <v>2517.9143650000001</v>
      </c>
      <c r="X267" s="26">
        <f t="shared" si="501"/>
        <v>1</v>
      </c>
      <c r="Y267" s="23">
        <f t="shared" si="502"/>
        <v>-1.5768198329435545E-3</v>
      </c>
      <c r="Z267" s="27">
        <f t="shared" si="503"/>
        <v>18.192502835442998</v>
      </c>
      <c r="AA267" s="27">
        <f t="shared" ca="1" si="428"/>
        <v>-1.5768198329435545E-3</v>
      </c>
      <c r="AB267" s="43">
        <f t="shared" ca="1" si="429"/>
        <v>0</v>
      </c>
      <c r="AC267" s="25">
        <f t="shared" si="472"/>
        <v>2434.3464240000003</v>
      </c>
      <c r="AD267" s="26">
        <f t="shared" si="504"/>
        <v>1</v>
      </c>
      <c r="AE267" s="23">
        <f t="shared" si="505"/>
        <v>-1.5768198329435545E-3</v>
      </c>
      <c r="AF267" s="27">
        <f t="shared" si="506"/>
        <v>12.997412932774527</v>
      </c>
      <c r="AG267" s="27">
        <f t="shared" ca="1" si="430"/>
        <v>-1.5768198329434435E-3</v>
      </c>
      <c r="AH267" s="43">
        <f t="shared" ca="1" si="431"/>
        <v>0</v>
      </c>
      <c r="AI267" s="25">
        <f t="shared" si="473"/>
        <v>2277.3321960000003</v>
      </c>
      <c r="AJ267" s="26">
        <f t="shared" si="507"/>
        <v>1</v>
      </c>
      <c r="AK267" s="23">
        <f t="shared" si="508"/>
        <v>-1.5768198329435545E-3</v>
      </c>
      <c r="AL267" s="27">
        <f t="shared" si="509"/>
        <v>30.115593488883039</v>
      </c>
      <c r="AM267" s="27">
        <f t="shared" ca="1" si="432"/>
        <v>-1.5768198329435545E-3</v>
      </c>
      <c r="AN267" s="43">
        <f t="shared" ca="1" si="433"/>
        <v>0</v>
      </c>
      <c r="AO267" s="25">
        <f t="shared" si="474"/>
        <v>2277.3321960000003</v>
      </c>
      <c r="AP267" s="34">
        <f t="shared" si="510"/>
        <v>1</v>
      </c>
      <c r="AQ267" s="23">
        <f t="shared" si="511"/>
        <v>-1.5768198329435545E-3</v>
      </c>
      <c r="AR267" s="27">
        <f t="shared" si="512"/>
        <v>19.772053095723816</v>
      </c>
      <c r="AS267" s="27">
        <f t="shared" ca="1" si="434"/>
        <v>-1.5768198329435545E-3</v>
      </c>
      <c r="AT267" s="43">
        <f t="shared" ca="1" si="435"/>
        <v>0</v>
      </c>
      <c r="AU267" s="25">
        <f t="shared" si="475"/>
        <v>2434.3464240000003</v>
      </c>
      <c r="AV267" s="26">
        <f t="shared" si="513"/>
        <v>1</v>
      </c>
      <c r="AW267" s="23">
        <f t="shared" si="514"/>
        <v>-1.5768198329435545E-3</v>
      </c>
      <c r="AX267" s="27">
        <f t="shared" si="515"/>
        <v>14.729694145584114</v>
      </c>
      <c r="AY267" s="27">
        <f t="shared" ca="1" si="436"/>
        <v>-1.5768198329435545E-3</v>
      </c>
      <c r="AZ267" s="43">
        <f t="shared" ca="1" si="437"/>
        <v>0</v>
      </c>
      <c r="BA267" s="25">
        <f t="shared" si="476"/>
        <v>2434.3464240000003</v>
      </c>
      <c r="BB267" s="26">
        <f t="shared" si="516"/>
        <v>1</v>
      </c>
      <c r="BC267" s="23">
        <f t="shared" si="517"/>
        <v>-1.5768198329435545E-3</v>
      </c>
      <c r="BD267" s="27">
        <f t="shared" si="518"/>
        <v>28.425456299002118</v>
      </c>
      <c r="BE267" s="27">
        <f t="shared" ca="1" si="438"/>
        <v>-1.5768198329435545E-3</v>
      </c>
      <c r="BF267" s="43">
        <f t="shared" ca="1" si="439"/>
        <v>0</v>
      </c>
      <c r="BG267" s="25">
        <f t="shared" si="477"/>
        <v>2277.3321960000003</v>
      </c>
      <c r="BH267" s="26">
        <f t="shared" si="519"/>
        <v>1</v>
      </c>
      <c r="BI267" s="23">
        <f t="shared" si="520"/>
        <v>-1.5768198329435545E-3</v>
      </c>
      <c r="BJ267" s="27">
        <f t="shared" si="521"/>
        <v>30.869903675390812</v>
      </c>
      <c r="BK267" s="27">
        <f t="shared" ca="1" si="440"/>
        <v>-1.5768198329435545E-3</v>
      </c>
      <c r="BL267" s="43">
        <f t="shared" ca="1" si="441"/>
        <v>0</v>
      </c>
      <c r="BM267" s="25">
        <f t="shared" si="478"/>
        <v>2400.4416833333335</v>
      </c>
      <c r="BN267" s="26">
        <f t="shared" si="522"/>
        <v>1</v>
      </c>
      <c r="BO267" s="23">
        <f t="shared" si="523"/>
        <v>-1.5768198329435545E-3</v>
      </c>
      <c r="BP267" s="27">
        <f t="shared" si="524"/>
        <v>29.409780504449554</v>
      </c>
      <c r="BQ267" s="27">
        <f t="shared" ca="1" si="442"/>
        <v>-1.5768198329435545E-3</v>
      </c>
      <c r="BR267" s="43">
        <f t="shared" ca="1" si="443"/>
        <v>0</v>
      </c>
      <c r="BS267" s="25">
        <f t="shared" si="479"/>
        <v>2277.3321960000003</v>
      </c>
      <c r="BT267" s="34">
        <f t="shared" si="525"/>
        <v>1</v>
      </c>
      <c r="BU267" s="23">
        <f t="shared" si="526"/>
        <v>-1.5768198329435545E-3</v>
      </c>
      <c r="BV267" s="27">
        <f t="shared" si="527"/>
        <v>25.109339453997592</v>
      </c>
      <c r="BW267" s="27">
        <f t="shared" ca="1" si="444"/>
        <v>-1.5768198329435545E-3</v>
      </c>
      <c r="BX267" s="43">
        <f t="shared" ca="1" si="445"/>
        <v>0</v>
      </c>
      <c r="BY267" s="25">
        <f t="shared" si="480"/>
        <v>2517.9143650000001</v>
      </c>
      <c r="BZ267" s="50">
        <f>IF($B266&gt;=BY266,MIN(1,1/$CA$15+BZ266),0)</f>
        <v>1</v>
      </c>
      <c r="CA267" s="23">
        <f t="shared" si="528"/>
        <v>-1.5768198329435545E-3</v>
      </c>
      <c r="CB267" s="27">
        <f t="shared" si="529"/>
        <v>9.4839031069527771</v>
      </c>
      <c r="CC267" s="27">
        <f t="shared" ca="1" si="446"/>
        <v>-1.5768198329434435E-3</v>
      </c>
      <c r="CD267" s="43">
        <f t="shared" ca="1" si="447"/>
        <v>0</v>
      </c>
      <c r="CE267" s="25">
        <f t="shared" si="481"/>
        <v>2434.3464240000003</v>
      </c>
      <c r="CF267" s="34">
        <f>IF($B266&gt;=CE266,MIN(1,1/$CA$15+CF266),0)</f>
        <v>1</v>
      </c>
      <c r="CG267" s="23">
        <f t="shared" si="530"/>
        <v>-1.5768198329435545E-3</v>
      </c>
      <c r="CH267" s="27">
        <f t="shared" si="531"/>
        <v>10.860300987672566</v>
      </c>
      <c r="CI267" s="27">
        <f t="shared" ca="1" si="448"/>
        <v>-1.5768198329435545E-3</v>
      </c>
      <c r="CJ267" s="43">
        <f t="shared" ca="1" si="449"/>
        <v>0</v>
      </c>
      <c r="CK267" s="25">
        <f t="shared" si="482"/>
        <v>2277.3321960000003</v>
      </c>
      <c r="CL267" s="34">
        <f>IF($B266&gt;=CK266,MIN(1,1/$CA$15+CL266),0)</f>
        <v>1</v>
      </c>
      <c r="CM267" s="23">
        <f t="shared" si="532"/>
        <v>-1.5768198329435545E-3</v>
      </c>
      <c r="CN267" s="27">
        <f t="shared" si="533"/>
        <v>26.066670626510128</v>
      </c>
      <c r="CO267" s="27">
        <f t="shared" ca="1" si="450"/>
        <v>-1.5768198329435545E-3</v>
      </c>
      <c r="CP267" s="43">
        <f t="shared" ca="1" si="451"/>
        <v>0</v>
      </c>
      <c r="CQ267" s="25">
        <f t="shared" si="483"/>
        <v>2017.28116</v>
      </c>
      <c r="CR267" s="34">
        <f>IF($B266&gt;=CQ266,MIN(1,1/$CA$15+CR266),0)</f>
        <v>1</v>
      </c>
      <c r="CS267" s="23">
        <f t="shared" si="534"/>
        <v>-1.5768198329435545E-3</v>
      </c>
      <c r="CT267" s="27">
        <f t="shared" si="535"/>
        <v>27.173214794475783</v>
      </c>
      <c r="CU267" s="27">
        <f t="shared" ca="1" si="452"/>
        <v>-1.5768198329435545E-3</v>
      </c>
      <c r="CV267" s="43">
        <f t="shared" ca="1" si="453"/>
        <v>0</v>
      </c>
      <c r="CW267" s="25">
        <f t="shared" si="484"/>
        <v>2277.3321960000003</v>
      </c>
      <c r="CX267" s="34">
        <f t="shared" si="536"/>
        <v>1</v>
      </c>
      <c r="CY267" s="23">
        <f t="shared" si="537"/>
        <v>-1.5768198329435545E-3</v>
      </c>
      <c r="CZ267" s="27">
        <f t="shared" si="538"/>
        <v>16.980766586456326</v>
      </c>
      <c r="DA267" s="27">
        <f t="shared" ca="1" si="454"/>
        <v>-1.5768198329436656E-3</v>
      </c>
      <c r="DB267" s="43">
        <f t="shared" ca="1" si="455"/>
        <v>0</v>
      </c>
      <c r="DC267" s="25">
        <f t="shared" si="485"/>
        <v>2277.3321960000003</v>
      </c>
      <c r="DD267" s="34">
        <f t="shared" si="486"/>
        <v>1</v>
      </c>
      <c r="DE267" s="23">
        <f t="shared" si="539"/>
        <v>-1.5768198329435545E-3</v>
      </c>
      <c r="DF267" s="27">
        <f t="shared" si="540"/>
        <v>20.468806738270054</v>
      </c>
      <c r="DG267" s="27">
        <f t="shared" ca="1" si="419"/>
        <v>-1.5768198329436656E-3</v>
      </c>
      <c r="DH267" s="43">
        <f t="shared" ca="1" si="420"/>
        <v>0</v>
      </c>
      <c r="DI267" s="25">
        <f t="shared" si="487"/>
        <v>2517.9143650000001</v>
      </c>
      <c r="DJ267" s="26">
        <f>IF(DJ266=0,IF($B266&gt;=$DK$14*DI266,1,0),IF($B266&lt;DI266*$DK$16,0,1))</f>
        <v>1</v>
      </c>
      <c r="DK267" s="23">
        <f t="shared" si="541"/>
        <v>-1.5768198329435545E-3</v>
      </c>
      <c r="DL267" s="27">
        <f t="shared" si="542"/>
        <v>20.940305061108418</v>
      </c>
      <c r="DM267" s="27">
        <f t="shared" ca="1" si="456"/>
        <v>-1.5768198329434435E-3</v>
      </c>
      <c r="DN267" s="43">
        <f t="shared" ca="1" si="457"/>
        <v>0</v>
      </c>
      <c r="DO267" s="25">
        <f t="shared" si="488"/>
        <v>2434.3464240000003</v>
      </c>
      <c r="DP267" s="26">
        <f>IF(DP266=0,IF($B266&gt;=$DK$14*DO266,1,0),IF($B266&lt;DO266*$DK$16,0,1))</f>
        <v>1</v>
      </c>
      <c r="DQ267" s="23">
        <f t="shared" si="543"/>
        <v>-1.5768198329435545E-3</v>
      </c>
      <c r="DR267" s="27">
        <f t="shared" si="544"/>
        <v>14.472076261163316</v>
      </c>
      <c r="DS267" s="27">
        <f t="shared" ca="1" si="458"/>
        <v>-1.5768198329435545E-3</v>
      </c>
      <c r="DT267" s="43">
        <f t="shared" ca="1" si="459"/>
        <v>0</v>
      </c>
      <c r="DU267" s="25">
        <f t="shared" si="489"/>
        <v>2277.3321960000003</v>
      </c>
      <c r="DV267" s="26">
        <f>IF(DV266=0,IF($B266&gt;=$DK$14*DU266,1,0),IF($B266&lt;DU266*$DK$16,0,1))</f>
        <v>1</v>
      </c>
      <c r="DW267" s="23">
        <f t="shared" si="545"/>
        <v>-1.5768198329435545E-3</v>
      </c>
      <c r="DX267" s="27">
        <f t="shared" si="546"/>
        <v>28.543608155273034</v>
      </c>
      <c r="DY267" s="27">
        <f t="shared" ca="1" si="460"/>
        <v>-1.5768198329435545E-3</v>
      </c>
      <c r="DZ267" s="43">
        <f t="shared" ca="1" si="461"/>
        <v>0</v>
      </c>
      <c r="EA267" s="25">
        <f t="shared" si="490"/>
        <v>2017.28116</v>
      </c>
      <c r="EB267" s="26">
        <f>IF(EB266=0,IF($B266&gt;=$DK$14*EA266,1,0),IF($B266&lt;EA266*$DK$16,0,1))</f>
        <v>1</v>
      </c>
      <c r="EC267" s="23">
        <f t="shared" si="547"/>
        <v>-1.5768198329435545E-3</v>
      </c>
      <c r="ED267" s="27">
        <f t="shared" si="548"/>
        <v>30.267522294920827</v>
      </c>
      <c r="EE267" s="27">
        <f t="shared" ca="1" si="462"/>
        <v>-1.5768198329434435E-3</v>
      </c>
      <c r="EF267" s="43">
        <f t="shared" ca="1" si="463"/>
        <v>0</v>
      </c>
      <c r="EG267" s="25">
        <f t="shared" si="491"/>
        <v>2277.3321960000003</v>
      </c>
      <c r="EH267" s="34">
        <f t="shared" si="549"/>
        <v>1</v>
      </c>
      <c r="EI267" s="23">
        <f t="shared" si="550"/>
        <v>-1.5768198329435545E-3</v>
      </c>
      <c r="EJ267" s="27">
        <f t="shared" si="551"/>
        <v>23.242072388561631</v>
      </c>
      <c r="EK267" s="27">
        <f t="shared" ca="1" si="464"/>
        <v>-1.5768198329435545E-3</v>
      </c>
      <c r="EL267" s="43">
        <f t="shared" ca="1" si="465"/>
        <v>0</v>
      </c>
      <c r="EM267" s="47"/>
      <c r="EN267" s="47"/>
      <c r="EO267" s="47"/>
      <c r="EP267" s="47"/>
      <c r="EQ267" s="47"/>
      <c r="ER267" s="47"/>
      <c r="ES267" s="47"/>
      <c r="ET267" s="47"/>
      <c r="EU267" s="47"/>
      <c r="EV267" s="47"/>
      <c r="EW267" s="47"/>
      <c r="EX267" s="47"/>
      <c r="EY267" s="47"/>
      <c r="EZ267" s="47"/>
      <c r="FA267" s="25">
        <f t="shared" si="492"/>
        <v>2277.3321960000003</v>
      </c>
      <c r="FB267" s="26">
        <f t="shared" si="552"/>
        <v>1</v>
      </c>
      <c r="FC267" s="23">
        <f t="shared" si="553"/>
        <v>-1.5768198329435545E-3</v>
      </c>
      <c r="FD267" s="27">
        <f t="shared" si="554"/>
        <v>19.807518040987034</v>
      </c>
      <c r="FE267" s="27">
        <f t="shared" ca="1" si="466"/>
        <v>-1.5768198329435545E-3</v>
      </c>
      <c r="FF267" s="43">
        <f t="shared" ca="1" si="467"/>
        <v>0</v>
      </c>
      <c r="FG267" s="25">
        <f t="shared" si="493"/>
        <v>2277.3321960000003</v>
      </c>
      <c r="FH267" s="26">
        <f t="shared" si="555"/>
        <v>1</v>
      </c>
      <c r="FI267" s="23">
        <f t="shared" si="556"/>
        <v>-1.5768198329435545E-3</v>
      </c>
      <c r="FJ267" s="27">
        <f t="shared" si="557"/>
        <v>24.360869804686846</v>
      </c>
      <c r="FK267" s="27">
        <f t="shared" ca="1" si="468"/>
        <v>-1.5768198329435545E-3</v>
      </c>
      <c r="FL267" s="43">
        <f t="shared" ca="1" si="469"/>
        <v>0</v>
      </c>
      <c r="FM267" s="47"/>
      <c r="FN267" s="47"/>
    </row>
    <row r="268" spans="1:170" x14ac:dyDescent="0.2">
      <c r="A268" s="30">
        <v>32812</v>
      </c>
      <c r="B268" s="34">
        <v>2389.2888200000002</v>
      </c>
      <c r="C268" s="23">
        <v>1.3716424448314113E-2</v>
      </c>
      <c r="D268" s="24">
        <f t="shared" si="421"/>
        <v>-5.0334845678094098E-2</v>
      </c>
      <c r="E268" s="25" t="e">
        <f>#N/A</f>
        <v>#N/A</v>
      </c>
      <c r="F268" s="26">
        <v>1</v>
      </c>
      <c r="G268" s="23">
        <f t="shared" si="494"/>
        <v>-5.0334845678094098E-2</v>
      </c>
      <c r="H268" s="27">
        <f t="shared" si="495"/>
        <v>27.155915898440764</v>
      </c>
      <c r="I268" s="27">
        <f t="shared" ca="1" si="422"/>
        <v>-5.1832296528084298E-2</v>
      </c>
      <c r="J268" s="43">
        <f t="shared" ca="1" si="423"/>
        <v>0</v>
      </c>
      <c r="K268" s="25" t="e">
        <f>#N/A</f>
        <v>#N/A</v>
      </c>
      <c r="L268" s="26">
        <v>0</v>
      </c>
      <c r="M268" s="23">
        <f t="shared" si="496"/>
        <v>1.3716424448314113E-2</v>
      </c>
      <c r="N268" s="27">
        <f t="shared" si="497"/>
        <v>5.1571870669916908</v>
      </c>
      <c r="O268" s="27">
        <f t="shared" ca="1" si="424"/>
        <v>0</v>
      </c>
      <c r="P268" s="43">
        <f t="shared" ca="1" si="425"/>
        <v>0</v>
      </c>
      <c r="Q268" s="25">
        <f t="shared" si="470"/>
        <v>2317.7259010000002</v>
      </c>
      <c r="R268" s="26">
        <f t="shared" si="498"/>
        <v>1</v>
      </c>
      <c r="S268" s="23">
        <f t="shared" si="499"/>
        <v>-5.0334845678094098E-2</v>
      </c>
      <c r="T268" s="27">
        <f t="shared" si="500"/>
        <v>28.599729738115897</v>
      </c>
      <c r="U268" s="27">
        <f t="shared" ca="1" si="426"/>
        <v>-5.1832296528084187E-2</v>
      </c>
      <c r="V268" s="43">
        <f t="shared" ca="1" si="427"/>
        <v>0</v>
      </c>
      <c r="W268" s="25">
        <f t="shared" si="471"/>
        <v>2452.6082350000001</v>
      </c>
      <c r="X268" s="26">
        <f t="shared" si="501"/>
        <v>0</v>
      </c>
      <c r="Y268" s="23">
        <f t="shared" si="502"/>
        <v>1.3716424448314113E-2</v>
      </c>
      <c r="Z268" s="27">
        <f t="shared" si="503"/>
        <v>18.442038926111092</v>
      </c>
      <c r="AA268" s="27">
        <f t="shared" ca="1" si="428"/>
        <v>0</v>
      </c>
      <c r="AB268" s="43">
        <f t="shared" ca="1" si="429"/>
        <v>0</v>
      </c>
      <c r="AC268" s="25">
        <f t="shared" si="472"/>
        <v>2446.7521079999997</v>
      </c>
      <c r="AD268" s="26">
        <f t="shared" si="504"/>
        <v>1</v>
      </c>
      <c r="AE268" s="23">
        <f t="shared" si="505"/>
        <v>-5.0334845678094098E-2</v>
      </c>
      <c r="AF268" s="27">
        <f t="shared" si="506"/>
        <v>12.343190158588856</v>
      </c>
      <c r="AG268" s="27">
        <f t="shared" ca="1" si="430"/>
        <v>-5.1832296528084298E-2</v>
      </c>
      <c r="AH268" s="43">
        <f t="shared" ca="1" si="431"/>
        <v>0</v>
      </c>
      <c r="AI268" s="25">
        <f t="shared" si="473"/>
        <v>2317.7259010000002</v>
      </c>
      <c r="AJ268" s="26">
        <f t="shared" si="507"/>
        <v>1</v>
      </c>
      <c r="AK268" s="23">
        <f t="shared" si="508"/>
        <v>-5.0334845678094098E-2</v>
      </c>
      <c r="AL268" s="27">
        <f t="shared" si="509"/>
        <v>28.599729738115897</v>
      </c>
      <c r="AM268" s="27">
        <f t="shared" ca="1" si="432"/>
        <v>-5.1832296528084187E-2</v>
      </c>
      <c r="AN268" s="43">
        <f t="shared" ca="1" si="433"/>
        <v>0</v>
      </c>
      <c r="AO268" s="25">
        <f t="shared" si="474"/>
        <v>2317.7259010000002</v>
      </c>
      <c r="AP268" s="34">
        <f t="shared" si="510"/>
        <v>0.66666666666666663</v>
      </c>
      <c r="AQ268" s="23">
        <f t="shared" si="511"/>
        <v>-2.8984422302624695E-2</v>
      </c>
      <c r="AR268" s="27">
        <f t="shared" si="512"/>
        <v>19.19897155900744</v>
      </c>
      <c r="AS268" s="27">
        <f t="shared" ca="1" si="434"/>
        <v>-3.0515538923635011E-2</v>
      </c>
      <c r="AT268" s="43">
        <f t="shared" ca="1" si="435"/>
        <v>0</v>
      </c>
      <c r="AU268" s="25">
        <f t="shared" si="475"/>
        <v>2446.7521079999997</v>
      </c>
      <c r="AV268" s="26">
        <f t="shared" si="513"/>
        <v>1</v>
      </c>
      <c r="AW268" s="23">
        <f t="shared" si="514"/>
        <v>-5.0334845678094098E-2</v>
      </c>
      <c r="AX268" s="27">
        <f t="shared" si="515"/>
        <v>13.988277263880612</v>
      </c>
      <c r="AY268" s="27">
        <f t="shared" ca="1" si="436"/>
        <v>-5.1832296528084298E-2</v>
      </c>
      <c r="AZ268" s="43">
        <f t="shared" ca="1" si="437"/>
        <v>0</v>
      </c>
      <c r="BA268" s="25">
        <f t="shared" si="476"/>
        <v>2446.7521079999997</v>
      </c>
      <c r="BB268" s="26">
        <f t="shared" si="516"/>
        <v>1</v>
      </c>
      <c r="BC268" s="23">
        <f t="shared" si="517"/>
        <v>-5.0334845678094098E-2</v>
      </c>
      <c r="BD268" s="27">
        <f t="shared" si="518"/>
        <v>26.99466534286244</v>
      </c>
      <c r="BE268" s="27">
        <f t="shared" ca="1" si="438"/>
        <v>-5.1832296528084187E-2</v>
      </c>
      <c r="BF268" s="43">
        <f t="shared" ca="1" si="439"/>
        <v>0</v>
      </c>
      <c r="BG268" s="25">
        <f t="shared" si="477"/>
        <v>2317.7259010000002</v>
      </c>
      <c r="BH268" s="26">
        <f t="shared" si="519"/>
        <v>1</v>
      </c>
      <c r="BI268" s="23">
        <f t="shared" si="520"/>
        <v>-5.0334845678094098E-2</v>
      </c>
      <c r="BJ268" s="27">
        <f t="shared" si="521"/>
        <v>29.316071837792386</v>
      </c>
      <c r="BK268" s="27">
        <f t="shared" ca="1" si="440"/>
        <v>-5.1832296528084298E-2</v>
      </c>
      <c r="BL268" s="43">
        <f t="shared" ca="1" si="441"/>
        <v>0</v>
      </c>
      <c r="BM268" s="25">
        <f t="shared" si="478"/>
        <v>2426.8368233333335</v>
      </c>
      <c r="BN268" s="26">
        <f t="shared" si="522"/>
        <v>1</v>
      </c>
      <c r="BO268" s="23">
        <f t="shared" si="523"/>
        <v>-5.0334845678094098E-2</v>
      </c>
      <c r="BP268" s="27">
        <f t="shared" si="524"/>
        <v>27.929443741331465</v>
      </c>
      <c r="BQ268" s="27">
        <f t="shared" ca="1" si="442"/>
        <v>-5.1832296528084298E-2</v>
      </c>
      <c r="BR268" s="43">
        <f t="shared" ca="1" si="443"/>
        <v>0</v>
      </c>
      <c r="BS268" s="25">
        <f t="shared" si="479"/>
        <v>2317.7259010000002</v>
      </c>
      <c r="BT268" s="34">
        <f t="shared" si="525"/>
        <v>1</v>
      </c>
      <c r="BU268" s="23">
        <f t="shared" si="526"/>
        <v>-5.0334845678094098E-2</v>
      </c>
      <c r="BV268" s="27">
        <f t="shared" si="527"/>
        <v>23.845464727501742</v>
      </c>
      <c r="BW268" s="27">
        <f t="shared" ca="1" si="444"/>
        <v>-5.1832296528084298E-2</v>
      </c>
      <c r="BX268" s="43">
        <f t="shared" ca="1" si="445"/>
        <v>0</v>
      </c>
      <c r="BY268" s="25">
        <f t="shared" si="480"/>
        <v>2452.6082350000001</v>
      </c>
      <c r="BZ268" s="50">
        <f>IF($B267&gt;=BY267,MIN(1,1/$CA$15+BZ267),0)</f>
        <v>0</v>
      </c>
      <c r="CA268" s="23">
        <f t="shared" si="528"/>
        <v>1.3716424448314113E-2</v>
      </c>
      <c r="CB268" s="27">
        <f t="shared" si="529"/>
        <v>9.613988347394427</v>
      </c>
      <c r="CC268" s="27">
        <f t="shared" ca="1" si="446"/>
        <v>0</v>
      </c>
      <c r="CD268" s="43">
        <f t="shared" ca="1" si="447"/>
        <v>0</v>
      </c>
      <c r="CE268" s="25">
        <f t="shared" si="481"/>
        <v>2446.7521079999997</v>
      </c>
      <c r="CF268" s="34">
        <f>IF($B267&gt;=CE267,MIN(1,1/$CA$15+CF267),0)</f>
        <v>1</v>
      </c>
      <c r="CG268" s="23">
        <f t="shared" si="530"/>
        <v>-5.0334845678094098E-2</v>
      </c>
      <c r="CH268" s="27">
        <f t="shared" si="531"/>
        <v>10.313649413440414</v>
      </c>
      <c r="CI268" s="27">
        <f t="shared" ca="1" si="448"/>
        <v>-5.1832296528084298E-2</v>
      </c>
      <c r="CJ268" s="43">
        <f t="shared" ca="1" si="449"/>
        <v>0</v>
      </c>
      <c r="CK268" s="25">
        <f t="shared" si="482"/>
        <v>2317.7259010000002</v>
      </c>
      <c r="CL268" s="34">
        <f>IF($B267&gt;=CK267,MIN(1,1/$CA$15+CL267),0)</f>
        <v>1</v>
      </c>
      <c r="CM268" s="23">
        <f t="shared" si="532"/>
        <v>-5.0334845678094098E-2</v>
      </c>
      <c r="CN268" s="27">
        <f t="shared" si="533"/>
        <v>24.754608783183031</v>
      </c>
      <c r="CO268" s="27">
        <f t="shared" ca="1" si="450"/>
        <v>-5.1832296528084409E-2</v>
      </c>
      <c r="CP268" s="43">
        <f t="shared" ca="1" si="451"/>
        <v>0</v>
      </c>
      <c r="CQ268" s="25">
        <f t="shared" si="483"/>
        <v>2060.3494020000003</v>
      </c>
      <c r="CR268" s="34">
        <f>IF($B267&gt;=CQ267,MIN(1,1/$CA$15+CR267),0)</f>
        <v>1</v>
      </c>
      <c r="CS268" s="23">
        <f t="shared" si="534"/>
        <v>-5.0334845678094098E-2</v>
      </c>
      <c r="CT268" s="27">
        <f t="shared" si="535"/>
        <v>25.805455221218139</v>
      </c>
      <c r="CU268" s="27">
        <f t="shared" ca="1" si="452"/>
        <v>-5.1832296528084298E-2</v>
      </c>
      <c r="CV268" s="43">
        <f t="shared" ca="1" si="453"/>
        <v>0</v>
      </c>
      <c r="CW268" s="25">
        <f t="shared" si="484"/>
        <v>2317.7259010000002</v>
      </c>
      <c r="CX268" s="34">
        <f t="shared" si="536"/>
        <v>0.75</v>
      </c>
      <c r="CY268" s="23">
        <f t="shared" si="537"/>
        <v>-3.4322028146492045E-2</v>
      </c>
      <c r="CZ268" s="27">
        <f t="shared" si="538"/>
        <v>16.397952237726962</v>
      </c>
      <c r="DA268" s="27">
        <f t="shared" ca="1" si="454"/>
        <v>-3.5844728324747388E-2</v>
      </c>
      <c r="DB268" s="43">
        <f t="shared" ca="1" si="455"/>
        <v>0</v>
      </c>
      <c r="DC268" s="25">
        <f t="shared" si="485"/>
        <v>2317.7259010000002</v>
      </c>
      <c r="DD268" s="34">
        <f t="shared" si="486"/>
        <v>0.83333333333333326</v>
      </c>
      <c r="DE268" s="23">
        <f t="shared" si="539"/>
        <v>-3.7880432042403614E-2</v>
      </c>
      <c r="DF268" s="27">
        <f t="shared" si="540"/>
        <v>19.693439495631921</v>
      </c>
      <c r="DG268" s="27">
        <f t="shared" ca="1" si="419"/>
        <v>-3.9397521258822343E-2</v>
      </c>
      <c r="DH268" s="43">
        <f t="shared" ca="1" si="420"/>
        <v>0</v>
      </c>
      <c r="DI268" s="25">
        <f t="shared" si="487"/>
        <v>2452.6082350000001</v>
      </c>
      <c r="DJ268" s="26">
        <f>IF(DJ267=0,IF($B267&gt;=$DK$14*DI267,1,0),IF($B267&lt;DI267*$DK$16,0,1))</f>
        <v>0</v>
      </c>
      <c r="DK268" s="23">
        <f t="shared" si="541"/>
        <v>1.3716424448314113E-2</v>
      </c>
      <c r="DL268" s="27">
        <f t="shared" si="542"/>
        <v>21.227531173403761</v>
      </c>
      <c r="DM268" s="27">
        <f t="shared" ca="1" si="456"/>
        <v>0</v>
      </c>
      <c r="DN268" s="43">
        <f t="shared" ca="1" si="457"/>
        <v>0</v>
      </c>
      <c r="DO268" s="25">
        <f t="shared" si="488"/>
        <v>2446.7521079999997</v>
      </c>
      <c r="DP268" s="26">
        <f>IF(DP267=0,IF($B267&gt;=$DK$14*DO267,1,0),IF($B267&lt;DO267*$DK$16,0,1))</f>
        <v>1</v>
      </c>
      <c r="DQ268" s="23">
        <f t="shared" si="543"/>
        <v>-5.0334845678094098E-2</v>
      </c>
      <c r="DR268" s="27">
        <f t="shared" si="544"/>
        <v>13.743626535916052</v>
      </c>
      <c r="DS268" s="27">
        <f t="shared" ca="1" si="458"/>
        <v>-5.1832296528084298E-2</v>
      </c>
      <c r="DT268" s="43">
        <f t="shared" ca="1" si="459"/>
        <v>0</v>
      </c>
      <c r="DU268" s="25">
        <f t="shared" si="489"/>
        <v>2317.7259010000002</v>
      </c>
      <c r="DV268" s="26">
        <f>IF(DV267=0,IF($B267&gt;=$DK$14*DU267,1,0),IF($B267&lt;DU267*$DK$16,0,1))</f>
        <v>1</v>
      </c>
      <c r="DW268" s="23">
        <f t="shared" si="545"/>
        <v>-5.0334845678094098E-2</v>
      </c>
      <c r="DX268" s="27">
        <f t="shared" si="546"/>
        <v>27.106870043681379</v>
      </c>
      <c r="DY268" s="27">
        <f t="shared" ca="1" si="460"/>
        <v>-5.1832296528084187E-2</v>
      </c>
      <c r="DZ268" s="43">
        <f t="shared" ca="1" si="461"/>
        <v>0</v>
      </c>
      <c r="EA268" s="25">
        <f t="shared" si="490"/>
        <v>2060.3494020000003</v>
      </c>
      <c r="EB268" s="26">
        <f>IF(EB267=0,IF($B267&gt;=$DK$14*EA267,1,0),IF($B267&lt;EA267*$DK$16,0,1))</f>
        <v>1</v>
      </c>
      <c r="EC268" s="23">
        <f t="shared" si="547"/>
        <v>-5.0334845678094098E-2</v>
      </c>
      <c r="ED268" s="27">
        <f t="shared" si="548"/>
        <v>28.744011231147713</v>
      </c>
      <c r="EE268" s="27">
        <f t="shared" ca="1" si="462"/>
        <v>-5.1832296528084298E-2</v>
      </c>
      <c r="EF268" s="43">
        <f t="shared" ca="1" si="463"/>
        <v>0</v>
      </c>
      <c r="EG268" s="25">
        <f t="shared" si="491"/>
        <v>2317.7259010000002</v>
      </c>
      <c r="EH268" s="34">
        <f t="shared" si="549"/>
        <v>0.75</v>
      </c>
      <c r="EI268" s="23">
        <f t="shared" si="550"/>
        <v>-3.4322028146492045E-2</v>
      </c>
      <c r="EJ268" s="27">
        <f t="shared" si="551"/>
        <v>22.444357325858615</v>
      </c>
      <c r="EK268" s="27">
        <f t="shared" ca="1" si="464"/>
        <v>-3.5844728324747277E-2</v>
      </c>
      <c r="EL268" s="43">
        <f t="shared" ca="1" si="465"/>
        <v>0</v>
      </c>
      <c r="EM268" s="47"/>
      <c r="EN268" s="47"/>
      <c r="EO268" s="47"/>
      <c r="EP268" s="47"/>
      <c r="EQ268" s="47"/>
      <c r="ER268" s="47"/>
      <c r="ES268" s="47"/>
      <c r="ET268" s="47"/>
      <c r="EU268" s="47"/>
      <c r="EV268" s="47"/>
      <c r="EW268" s="47"/>
      <c r="EX268" s="47"/>
      <c r="EY268" s="47"/>
      <c r="EZ268" s="47"/>
      <c r="FA268" s="25">
        <f t="shared" si="492"/>
        <v>2317.7259010000002</v>
      </c>
      <c r="FB268" s="26">
        <f t="shared" si="552"/>
        <v>1</v>
      </c>
      <c r="FC268" s="23">
        <f t="shared" si="553"/>
        <v>-5.0334845678094098E-2</v>
      </c>
      <c r="FD268" s="27">
        <f t="shared" si="554"/>
        <v>18.810509677127886</v>
      </c>
      <c r="FE268" s="27">
        <f t="shared" ca="1" si="466"/>
        <v>-5.1832296528084409E-2</v>
      </c>
      <c r="FF268" s="43">
        <f t="shared" ca="1" si="467"/>
        <v>0</v>
      </c>
      <c r="FG268" s="25">
        <f t="shared" si="493"/>
        <v>2317.7259010000002</v>
      </c>
      <c r="FH268" s="26">
        <f t="shared" si="555"/>
        <v>1</v>
      </c>
      <c r="FI268" s="23">
        <f t="shared" si="556"/>
        <v>-5.0334845678094098E-2</v>
      </c>
      <c r="FJ268" s="27">
        <f t="shared" si="557"/>
        <v>23.13466918248379</v>
      </c>
      <c r="FK268" s="27">
        <f t="shared" ca="1" si="468"/>
        <v>-5.1832296528084298E-2</v>
      </c>
      <c r="FL268" s="43">
        <f t="shared" ca="1" si="469"/>
        <v>0</v>
      </c>
      <c r="FM268" s="47"/>
      <c r="FN268" s="47"/>
    </row>
    <row r="269" spans="1:170" x14ac:dyDescent="0.2">
      <c r="A269" s="30">
        <v>32842</v>
      </c>
      <c r="B269" s="34">
        <v>2437.9214400000001</v>
      </c>
      <c r="C269" s="23">
        <v>1.3888430348409919E-2</v>
      </c>
      <c r="D269" s="24">
        <f t="shared" si="421"/>
        <v>2.0354433333011457E-2</v>
      </c>
      <c r="E269" s="25" t="e">
        <f>#N/A</f>
        <v>#N/A</v>
      </c>
      <c r="F269" s="26">
        <v>1</v>
      </c>
      <c r="G269" s="23">
        <f t="shared" si="494"/>
        <v>2.0354433333011457E-2</v>
      </c>
      <c r="H269" s="27">
        <f t="shared" si="495"/>
        <v>27.708659178192441</v>
      </c>
      <c r="I269" s="27">
        <f t="shared" ca="1" si="422"/>
        <v>-3.2532880219250715E-2</v>
      </c>
      <c r="J269" s="43">
        <f t="shared" ca="1" si="423"/>
        <v>0</v>
      </c>
      <c r="K269" s="25" t="e">
        <f>#N/A</f>
        <v>#N/A</v>
      </c>
      <c r="L269" s="26">
        <v>0</v>
      </c>
      <c r="M269" s="23">
        <f t="shared" si="496"/>
        <v>1.3888430348409919E-2</v>
      </c>
      <c r="N269" s="27">
        <f t="shared" si="497"/>
        <v>5.2288123003653251</v>
      </c>
      <c r="O269" s="27">
        <f t="shared" ca="1" si="424"/>
        <v>0</v>
      </c>
      <c r="P269" s="43">
        <f t="shared" ca="1" si="425"/>
        <v>0</v>
      </c>
      <c r="Q269" s="25">
        <f t="shared" si="470"/>
        <v>2354.0816180000002</v>
      </c>
      <c r="R269" s="26">
        <f t="shared" si="498"/>
        <v>1</v>
      </c>
      <c r="S269" s="23">
        <f t="shared" si="499"/>
        <v>2.0354433333011457E-2</v>
      </c>
      <c r="T269" s="27">
        <f t="shared" si="500"/>
        <v>29.181861030412524</v>
      </c>
      <c r="U269" s="27">
        <f t="shared" ca="1" si="426"/>
        <v>-3.2532880219250493E-2</v>
      </c>
      <c r="V269" s="43">
        <f t="shared" ca="1" si="427"/>
        <v>0</v>
      </c>
      <c r="W269" s="25">
        <f t="shared" si="471"/>
        <v>2413.6051299999999</v>
      </c>
      <c r="X269" s="26">
        <f t="shared" si="501"/>
        <v>0</v>
      </c>
      <c r="Y269" s="23">
        <f t="shared" si="502"/>
        <v>1.3888430348409919E-2</v>
      </c>
      <c r="Z269" s="27">
        <f t="shared" si="503"/>
        <v>18.698169899219049</v>
      </c>
      <c r="AA269" s="27">
        <f t="shared" ca="1" si="428"/>
        <v>0</v>
      </c>
      <c r="AB269" s="43">
        <f t="shared" ca="1" si="429"/>
        <v>0</v>
      </c>
      <c r="AC269" s="25">
        <f t="shared" si="472"/>
        <v>2467.544022</v>
      </c>
      <c r="AD269" s="26">
        <f t="shared" si="504"/>
        <v>0</v>
      </c>
      <c r="AE269" s="23">
        <f t="shared" si="505"/>
        <v>1.3888430348409919E-2</v>
      </c>
      <c r="AF269" s="27">
        <f t="shared" si="506"/>
        <v>12.514617695383595</v>
      </c>
      <c r="AG269" s="27">
        <f t="shared" ca="1" si="430"/>
        <v>-3.8663735419802836E-2</v>
      </c>
      <c r="AH269" s="43">
        <f t="shared" ca="1" si="431"/>
        <v>0</v>
      </c>
      <c r="AI269" s="25">
        <f t="shared" si="473"/>
        <v>2354.0816180000002</v>
      </c>
      <c r="AJ269" s="26">
        <f t="shared" si="507"/>
        <v>1</v>
      </c>
      <c r="AK269" s="23">
        <f t="shared" si="508"/>
        <v>2.0354433333011457E-2</v>
      </c>
      <c r="AL269" s="27">
        <f t="shared" si="509"/>
        <v>29.181861030412524</v>
      </c>
      <c r="AM269" s="27">
        <f t="shared" ca="1" si="432"/>
        <v>-3.2532880219250493E-2</v>
      </c>
      <c r="AN269" s="43">
        <f t="shared" ca="1" si="433"/>
        <v>0</v>
      </c>
      <c r="AO269" s="25">
        <f t="shared" si="474"/>
        <v>2354.0816180000002</v>
      </c>
      <c r="AP269" s="34">
        <f t="shared" si="510"/>
        <v>0.33333333333333331</v>
      </c>
      <c r="AQ269" s="23">
        <f t="shared" si="511"/>
        <v>1.6043764676610433E-2</v>
      </c>
      <c r="AR269" s="27">
        <f t="shared" si="512"/>
        <v>19.506995340733091</v>
      </c>
      <c r="AS269" s="27">
        <f t="shared" ca="1" si="434"/>
        <v>-1.4961358372495348E-2</v>
      </c>
      <c r="AT269" s="43">
        <f t="shared" ca="1" si="435"/>
        <v>0</v>
      </c>
      <c r="AU269" s="25">
        <f t="shared" si="475"/>
        <v>2467.544022</v>
      </c>
      <c r="AV269" s="26">
        <f t="shared" si="513"/>
        <v>1</v>
      </c>
      <c r="AW269" s="23">
        <f t="shared" si="514"/>
        <v>2.0354433333011457E-2</v>
      </c>
      <c r="AX269" s="27">
        <f t="shared" si="515"/>
        <v>14.27300072089195</v>
      </c>
      <c r="AY269" s="27">
        <f t="shared" ca="1" si="436"/>
        <v>-3.2532880219250604E-2</v>
      </c>
      <c r="AZ269" s="43">
        <f t="shared" ca="1" si="437"/>
        <v>0</v>
      </c>
      <c r="BA269" s="25">
        <f t="shared" si="476"/>
        <v>2467.544022</v>
      </c>
      <c r="BB269" s="26">
        <f t="shared" si="516"/>
        <v>1</v>
      </c>
      <c r="BC269" s="23">
        <f t="shared" si="517"/>
        <v>2.0354433333011457E-2</v>
      </c>
      <c r="BD269" s="27">
        <f t="shared" si="518"/>
        <v>27.544126458930688</v>
      </c>
      <c r="BE269" s="27">
        <f t="shared" ca="1" si="438"/>
        <v>-3.2532880219250604E-2</v>
      </c>
      <c r="BF269" s="43">
        <f t="shared" ca="1" si="439"/>
        <v>0</v>
      </c>
      <c r="BG269" s="25">
        <f t="shared" si="477"/>
        <v>2354.0816180000002</v>
      </c>
      <c r="BH269" s="26">
        <f t="shared" si="519"/>
        <v>1</v>
      </c>
      <c r="BI269" s="23">
        <f t="shared" si="520"/>
        <v>2.0354433333011457E-2</v>
      </c>
      <c r="BJ269" s="27">
        <f t="shared" si="521"/>
        <v>29.912783867600506</v>
      </c>
      <c r="BK269" s="27">
        <f t="shared" ca="1" si="440"/>
        <v>-3.2532880219250604E-2</v>
      </c>
      <c r="BL269" s="43">
        <f t="shared" ca="1" si="441"/>
        <v>0</v>
      </c>
      <c r="BM269" s="25">
        <f t="shared" si="478"/>
        <v>2445.28033</v>
      </c>
      <c r="BN269" s="26">
        <f t="shared" si="522"/>
        <v>1</v>
      </c>
      <c r="BO269" s="23">
        <f t="shared" si="523"/>
        <v>2.0354433333011457E-2</v>
      </c>
      <c r="BP269" s="27">
        <f t="shared" si="524"/>
        <v>28.497931741992492</v>
      </c>
      <c r="BQ269" s="27">
        <f t="shared" ca="1" si="442"/>
        <v>-3.2532880219250604E-2</v>
      </c>
      <c r="BR269" s="43">
        <f t="shared" ca="1" si="443"/>
        <v>0</v>
      </c>
      <c r="BS269" s="25">
        <f t="shared" si="479"/>
        <v>2354.0816180000002</v>
      </c>
      <c r="BT269" s="34">
        <f t="shared" si="525"/>
        <v>1</v>
      </c>
      <c r="BU269" s="23">
        <f t="shared" si="526"/>
        <v>2.0354433333011457E-2</v>
      </c>
      <c r="BV269" s="27">
        <f t="shared" si="527"/>
        <v>24.330825649592352</v>
      </c>
      <c r="BW269" s="27">
        <f t="shared" ca="1" si="444"/>
        <v>-3.2532880219250715E-2</v>
      </c>
      <c r="BX269" s="43">
        <f t="shared" ca="1" si="445"/>
        <v>0</v>
      </c>
      <c r="BY269" s="25">
        <f t="shared" si="480"/>
        <v>2413.6051299999999</v>
      </c>
      <c r="BZ269" s="50">
        <f>IF($B268&gt;=BY268,MIN(1,1/$CA$15+BZ268),0)</f>
        <v>0</v>
      </c>
      <c r="CA269" s="23">
        <f t="shared" si="528"/>
        <v>1.3888430348409919E-2</v>
      </c>
      <c r="CB269" s="27">
        <f t="shared" si="529"/>
        <v>9.7475115549276392</v>
      </c>
      <c r="CC269" s="27">
        <f t="shared" ca="1" si="446"/>
        <v>0</v>
      </c>
      <c r="CD269" s="43">
        <f t="shared" ca="1" si="447"/>
        <v>0</v>
      </c>
      <c r="CE269" s="25">
        <f t="shared" si="481"/>
        <v>2467.544022</v>
      </c>
      <c r="CF269" s="34">
        <f>IF($B268&gt;=CE268,MIN(1,1/$CA$15+CF268),0)</f>
        <v>0</v>
      </c>
      <c r="CG269" s="23">
        <f t="shared" si="530"/>
        <v>1.3888430348409919E-2</v>
      </c>
      <c r="CH269" s="27">
        <f t="shared" si="531"/>
        <v>10.456889814956901</v>
      </c>
      <c r="CI269" s="27">
        <f t="shared" ca="1" si="448"/>
        <v>-3.8663735419802836E-2</v>
      </c>
      <c r="CJ269" s="43">
        <f t="shared" ca="1" si="449"/>
        <v>0</v>
      </c>
      <c r="CK269" s="25">
        <f t="shared" si="482"/>
        <v>2354.0816180000002</v>
      </c>
      <c r="CL269" s="34">
        <f>IF($B268&gt;=CK268,MIN(1,1/$CA$15+CL268),0)</f>
        <v>1</v>
      </c>
      <c r="CM269" s="23">
        <f t="shared" si="532"/>
        <v>2.0354433333011457E-2</v>
      </c>
      <c r="CN269" s="27">
        <f t="shared" si="533"/>
        <v>25.25847481734511</v>
      </c>
      <c r="CO269" s="27">
        <f t="shared" ca="1" si="450"/>
        <v>-3.2532880219250604E-2</v>
      </c>
      <c r="CP269" s="43">
        <f t="shared" ca="1" si="451"/>
        <v>0</v>
      </c>
      <c r="CQ269" s="25">
        <f t="shared" si="483"/>
        <v>2102.1574615</v>
      </c>
      <c r="CR269" s="34">
        <f>IF($B268&gt;=CQ268,MIN(1,1/$CA$15+CR268),0)</f>
        <v>1</v>
      </c>
      <c r="CS269" s="23">
        <f t="shared" si="534"/>
        <v>2.0354433333011457E-2</v>
      </c>
      <c r="CT269" s="27">
        <f t="shared" si="535"/>
        <v>26.330710639146435</v>
      </c>
      <c r="CU269" s="27">
        <f t="shared" ca="1" si="452"/>
        <v>-3.2532880219250715E-2</v>
      </c>
      <c r="CV269" s="43">
        <f t="shared" ca="1" si="453"/>
        <v>0</v>
      </c>
      <c r="CW269" s="25">
        <f t="shared" si="484"/>
        <v>2354.0816180000002</v>
      </c>
      <c r="CX269" s="34">
        <f t="shared" si="536"/>
        <v>0.5</v>
      </c>
      <c r="CY269" s="23">
        <f t="shared" si="537"/>
        <v>1.7121431840710688E-2</v>
      </c>
      <c r="CZ269" s="27">
        <f t="shared" si="538"/>
        <v>16.678708659292433</v>
      </c>
      <c r="DA269" s="27">
        <f t="shared" ca="1" si="454"/>
        <v>-1.9337009556897655E-2</v>
      </c>
      <c r="DB269" s="43">
        <f t="shared" ca="1" si="455"/>
        <v>0</v>
      </c>
      <c r="DC269" s="25">
        <f t="shared" si="485"/>
        <v>2354.0816180000002</v>
      </c>
      <c r="DD269" s="34">
        <f t="shared" si="486"/>
        <v>0.66666666666666663</v>
      </c>
      <c r="DE269" s="23">
        <f t="shared" si="539"/>
        <v>1.7839876616777526E-2</v>
      </c>
      <c r="DF269" s="27">
        <f t="shared" si="540"/>
        <v>20.044768026393967</v>
      </c>
      <c r="DG269" s="27">
        <f t="shared" ca="1" si="419"/>
        <v>-2.226049156030907E-2</v>
      </c>
      <c r="DH269" s="43">
        <f t="shared" ca="1" si="420"/>
        <v>0</v>
      </c>
      <c r="DI269" s="25">
        <f t="shared" si="487"/>
        <v>2413.6051299999999</v>
      </c>
      <c r="DJ269" s="26">
        <f>IF(DJ268=0,IF($B268&gt;=$DK$14*DI268,1,0),IF($B268&lt;DI268*$DK$16,0,1))</f>
        <v>0</v>
      </c>
      <c r="DK269" s="23">
        <f t="shared" si="541"/>
        <v>1.3888430348409919E-2</v>
      </c>
      <c r="DL269" s="27">
        <f t="shared" si="542"/>
        <v>21.52234826157428</v>
      </c>
      <c r="DM269" s="27">
        <f t="shared" ca="1" si="456"/>
        <v>0</v>
      </c>
      <c r="DN269" s="43">
        <f t="shared" ca="1" si="457"/>
        <v>0</v>
      </c>
      <c r="DO269" s="25">
        <f t="shared" si="488"/>
        <v>2467.544022</v>
      </c>
      <c r="DP269" s="26">
        <f>IF(DP268=0,IF($B268&gt;=$DK$14*DO268,1,0),IF($B268&lt;DO268*$DK$16,0,1))</f>
        <v>0</v>
      </c>
      <c r="DQ269" s="23">
        <f t="shared" si="543"/>
        <v>1.3888430348409919E-2</v>
      </c>
      <c r="DR269" s="27">
        <f t="shared" si="544"/>
        <v>13.93450393579468</v>
      </c>
      <c r="DS269" s="27">
        <f t="shared" ca="1" si="458"/>
        <v>-3.8663735419802725E-2</v>
      </c>
      <c r="DT269" s="43">
        <f t="shared" ca="1" si="459"/>
        <v>0</v>
      </c>
      <c r="DU269" s="25">
        <f t="shared" si="489"/>
        <v>2354.0816180000002</v>
      </c>
      <c r="DV269" s="26">
        <f>IF(DV268=0,IF($B268&gt;=$DK$14*DU268,1,0),IF($B268&lt;DU268*$DK$16,0,1))</f>
        <v>1</v>
      </c>
      <c r="DW269" s="23">
        <f t="shared" si="545"/>
        <v>2.0354433333011457E-2</v>
      </c>
      <c r="DX269" s="27">
        <f t="shared" si="546"/>
        <v>27.658615022852096</v>
      </c>
      <c r="DY269" s="27">
        <f t="shared" ca="1" si="460"/>
        <v>-3.2532880219250604E-2</v>
      </c>
      <c r="DZ269" s="43">
        <f t="shared" ca="1" si="461"/>
        <v>0</v>
      </c>
      <c r="EA269" s="25">
        <f t="shared" si="490"/>
        <v>2102.1574615</v>
      </c>
      <c r="EB269" s="26">
        <f>IF(EB268=0,IF($B268&gt;=$DK$14*EA268,1,0),IF($B268&lt;EA268*$DK$16,0,1))</f>
        <v>1</v>
      </c>
      <c r="EC269" s="23">
        <f t="shared" si="547"/>
        <v>2.0354433333011457E-2</v>
      </c>
      <c r="ED269" s="27">
        <f t="shared" si="548"/>
        <v>29.329079291475441</v>
      </c>
      <c r="EE269" s="27">
        <f t="shared" ca="1" si="462"/>
        <v>-3.2532880219250604E-2</v>
      </c>
      <c r="EF269" s="43">
        <f t="shared" ca="1" si="463"/>
        <v>0</v>
      </c>
      <c r="EG269" s="25">
        <f t="shared" si="491"/>
        <v>2354.0816180000002</v>
      </c>
      <c r="EH269" s="34">
        <f t="shared" si="549"/>
        <v>0.5</v>
      </c>
      <c r="EI269" s="23">
        <f t="shared" si="550"/>
        <v>1.7121431840710688E-2</v>
      </c>
      <c r="EJ269" s="27">
        <f t="shared" si="551"/>
        <v>22.828636860021859</v>
      </c>
      <c r="EK269" s="27">
        <f t="shared" ca="1" si="464"/>
        <v>-1.9337009556897544E-2</v>
      </c>
      <c r="EL269" s="43">
        <f t="shared" ca="1" si="465"/>
        <v>0</v>
      </c>
      <c r="EM269" s="47"/>
      <c r="EN269" s="47"/>
      <c r="EO269" s="47"/>
      <c r="EP269" s="47"/>
      <c r="EQ269" s="47"/>
      <c r="ER269" s="47"/>
      <c r="ES269" s="47"/>
      <c r="ET269" s="47"/>
      <c r="EU269" s="47"/>
      <c r="EV269" s="47"/>
      <c r="EW269" s="47"/>
      <c r="EX269" s="47"/>
      <c r="EY269" s="47"/>
      <c r="EZ269" s="47"/>
      <c r="FA269" s="25">
        <f t="shared" si="492"/>
        <v>2354.0816180000002</v>
      </c>
      <c r="FB269" s="26">
        <f t="shared" si="552"/>
        <v>1</v>
      </c>
      <c r="FC269" s="23">
        <f t="shared" si="553"/>
        <v>2.0354433333011457E-2</v>
      </c>
      <c r="FD269" s="27">
        <f t="shared" si="554"/>
        <v>19.193386942310951</v>
      </c>
      <c r="FE269" s="27">
        <f t="shared" ca="1" si="466"/>
        <v>-3.2532880219250715E-2</v>
      </c>
      <c r="FF269" s="43">
        <f t="shared" ca="1" si="467"/>
        <v>0</v>
      </c>
      <c r="FG269" s="25">
        <f t="shared" si="493"/>
        <v>2354.0816180000002</v>
      </c>
      <c r="FH269" s="26">
        <f t="shared" si="555"/>
        <v>1</v>
      </c>
      <c r="FI269" s="23">
        <f t="shared" si="556"/>
        <v>2.0354433333011457E-2</v>
      </c>
      <c r="FJ269" s="27">
        <f t="shared" si="557"/>
        <v>23.605562264039932</v>
      </c>
      <c r="FK269" s="27">
        <f t="shared" ca="1" si="468"/>
        <v>-3.2532880219250604E-2</v>
      </c>
      <c r="FL269" s="43">
        <f t="shared" ca="1" si="469"/>
        <v>0</v>
      </c>
      <c r="FM269" s="47"/>
      <c r="FN269" s="47"/>
    </row>
    <row r="270" spans="1:170" x14ac:dyDescent="0.2">
      <c r="A270" s="30">
        <v>32873</v>
      </c>
      <c r="B270" s="34">
        <v>2479.23666</v>
      </c>
      <c r="C270" s="23">
        <v>1.3888430348409919E-2</v>
      </c>
      <c r="D270" s="24">
        <f t="shared" si="421"/>
        <v>1.6946903752567133E-2</v>
      </c>
      <c r="E270" s="25" t="e">
        <f>#N/A</f>
        <v>#N/A</v>
      </c>
      <c r="F270" s="26">
        <v>1</v>
      </c>
      <c r="G270" s="23">
        <f t="shared" si="494"/>
        <v>1.6946903752567133E-2</v>
      </c>
      <c r="H270" s="27">
        <f t="shared" si="495"/>
        <v>28.178235158397953</v>
      </c>
      <c r="I270" s="27">
        <f t="shared" ca="1" si="422"/>
        <v>-1.6137308056553001E-2</v>
      </c>
      <c r="J270" s="43">
        <f t="shared" ca="1" si="423"/>
        <v>0</v>
      </c>
      <c r="K270" s="25" t="e">
        <f>#N/A</f>
        <v>#N/A</v>
      </c>
      <c r="L270" s="26">
        <v>0</v>
      </c>
      <c r="M270" s="23">
        <f t="shared" si="496"/>
        <v>1.3888430348409919E-2</v>
      </c>
      <c r="N270" s="27">
        <f t="shared" si="497"/>
        <v>5.301432295803858</v>
      </c>
      <c r="O270" s="27">
        <f t="shared" ca="1" si="424"/>
        <v>0</v>
      </c>
      <c r="P270" s="43">
        <f t="shared" ca="1" si="425"/>
        <v>0</v>
      </c>
      <c r="Q270" s="25">
        <f t="shared" si="470"/>
        <v>2389.1535480000002</v>
      </c>
      <c r="R270" s="26">
        <f t="shared" si="498"/>
        <v>1</v>
      </c>
      <c r="S270" s="23">
        <f t="shared" si="499"/>
        <v>1.6946903752567133E-2</v>
      </c>
      <c r="T270" s="27">
        <f t="shared" si="500"/>
        <v>29.676403220615715</v>
      </c>
      <c r="U270" s="27">
        <f t="shared" ca="1" si="426"/>
        <v>-1.6137308056552779E-2</v>
      </c>
      <c r="V270" s="43">
        <f t="shared" ca="1" si="427"/>
        <v>0</v>
      </c>
      <c r="W270" s="25">
        <f t="shared" si="471"/>
        <v>2458.5790500000003</v>
      </c>
      <c r="X270" s="26">
        <f t="shared" si="501"/>
        <v>1</v>
      </c>
      <c r="Y270" s="23">
        <f t="shared" si="502"/>
        <v>1.6946903752567133E-2</v>
      </c>
      <c r="Z270" s="27">
        <f t="shared" si="503"/>
        <v>19.015045984850264</v>
      </c>
      <c r="AA270" s="27">
        <f t="shared" ca="1" si="428"/>
        <v>0</v>
      </c>
      <c r="AB270" s="43">
        <f t="shared" ca="1" si="429"/>
        <v>0</v>
      </c>
      <c r="AC270" s="25">
        <f t="shared" si="472"/>
        <v>2468.4551300000003</v>
      </c>
      <c r="AD270" s="26">
        <f t="shared" si="504"/>
        <v>0</v>
      </c>
      <c r="AE270" s="23">
        <f t="shared" si="505"/>
        <v>1.3888430348409919E-2</v>
      </c>
      <c r="AF270" s="27">
        <f t="shared" si="506"/>
        <v>12.688426091582908</v>
      </c>
      <c r="AG270" s="27">
        <f t="shared" ca="1" si="430"/>
        <v>-2.5312283667780267E-2</v>
      </c>
      <c r="AH270" s="43">
        <f t="shared" ca="1" si="431"/>
        <v>0</v>
      </c>
      <c r="AI270" s="25">
        <f t="shared" si="473"/>
        <v>2389.1535480000002</v>
      </c>
      <c r="AJ270" s="26">
        <f t="shared" si="507"/>
        <v>1</v>
      </c>
      <c r="AK270" s="23">
        <f t="shared" si="508"/>
        <v>1.6946903752567133E-2</v>
      </c>
      <c r="AL270" s="27">
        <f t="shared" si="509"/>
        <v>29.676403220615715</v>
      </c>
      <c r="AM270" s="27">
        <f t="shared" ca="1" si="432"/>
        <v>-1.6137308056552779E-2</v>
      </c>
      <c r="AN270" s="43">
        <f t="shared" ca="1" si="433"/>
        <v>0</v>
      </c>
      <c r="AO270" s="25">
        <f t="shared" si="474"/>
        <v>2389.1535480000002</v>
      </c>
      <c r="AP270" s="34">
        <f t="shared" si="510"/>
        <v>0.66666666666666663</v>
      </c>
      <c r="AQ270" s="23">
        <f t="shared" si="511"/>
        <v>1.5927412617848063E-2</v>
      </c>
      <c r="AR270" s="27">
        <f t="shared" si="512"/>
        <v>19.817691304459387</v>
      </c>
      <c r="AS270" s="27">
        <f t="shared" ca="1" si="434"/>
        <v>0</v>
      </c>
      <c r="AT270" s="43">
        <f t="shared" ca="1" si="435"/>
        <v>0</v>
      </c>
      <c r="AU270" s="25">
        <f t="shared" si="475"/>
        <v>2468.4551300000003</v>
      </c>
      <c r="AV270" s="26">
        <f t="shared" si="513"/>
        <v>0</v>
      </c>
      <c r="AW270" s="23">
        <f t="shared" si="514"/>
        <v>1.3888430348409919E-2</v>
      </c>
      <c r="AX270" s="27">
        <f t="shared" si="515"/>
        <v>14.471230297266862</v>
      </c>
      <c r="AY270" s="27">
        <f t="shared" ca="1" si="436"/>
        <v>-1.9096280511798902E-2</v>
      </c>
      <c r="AZ270" s="43">
        <f t="shared" ca="1" si="437"/>
        <v>0</v>
      </c>
      <c r="BA270" s="25">
        <f t="shared" si="476"/>
        <v>2468.4551300000003</v>
      </c>
      <c r="BB270" s="26">
        <f t="shared" si="516"/>
        <v>1</v>
      </c>
      <c r="BC270" s="23">
        <f t="shared" si="517"/>
        <v>1.6946903752567133E-2</v>
      </c>
      <c r="BD270" s="27">
        <f t="shared" si="518"/>
        <v>28.010914118978725</v>
      </c>
      <c r="BE270" s="27">
        <f t="shared" ca="1" si="438"/>
        <v>-1.6137308056552779E-2</v>
      </c>
      <c r="BF270" s="43">
        <f t="shared" ca="1" si="439"/>
        <v>0</v>
      </c>
      <c r="BG270" s="25">
        <f t="shared" si="477"/>
        <v>2389.1535480000002</v>
      </c>
      <c r="BH270" s="26">
        <f t="shared" si="519"/>
        <v>1</v>
      </c>
      <c r="BI270" s="23">
        <f t="shared" si="520"/>
        <v>1.6946903752567133E-2</v>
      </c>
      <c r="BJ270" s="27">
        <f t="shared" si="521"/>
        <v>30.419712936776076</v>
      </c>
      <c r="BK270" s="27">
        <f t="shared" ca="1" si="440"/>
        <v>-1.6137308056552779E-2</v>
      </c>
      <c r="BL270" s="43">
        <f t="shared" ca="1" si="441"/>
        <v>0</v>
      </c>
      <c r="BM270" s="25">
        <f t="shared" si="478"/>
        <v>2469.4927950000001</v>
      </c>
      <c r="BN270" s="26">
        <f t="shared" si="522"/>
        <v>1</v>
      </c>
      <c r="BO270" s="23">
        <f t="shared" si="523"/>
        <v>1.6946903752567133E-2</v>
      </c>
      <c r="BP270" s="27">
        <f t="shared" si="524"/>
        <v>28.980883448371266</v>
      </c>
      <c r="BQ270" s="27">
        <f t="shared" ca="1" si="442"/>
        <v>-1.613730805655289E-2</v>
      </c>
      <c r="BR270" s="43">
        <f t="shared" ca="1" si="443"/>
        <v>0</v>
      </c>
      <c r="BS270" s="25">
        <f t="shared" si="479"/>
        <v>2389.1535480000002</v>
      </c>
      <c r="BT270" s="34">
        <f t="shared" si="525"/>
        <v>0.75</v>
      </c>
      <c r="BU270" s="23">
        <f t="shared" si="526"/>
        <v>1.6182285401527829E-2</v>
      </c>
      <c r="BV270" s="27">
        <f t="shared" si="527"/>
        <v>24.724554014308872</v>
      </c>
      <c r="BW270" s="27">
        <f t="shared" ca="1" si="444"/>
        <v>-1.6877051170364421E-2</v>
      </c>
      <c r="BX270" s="43">
        <f t="shared" ca="1" si="445"/>
        <v>0</v>
      </c>
      <c r="BY270" s="25">
        <f t="shared" si="480"/>
        <v>2458.5790500000003</v>
      </c>
      <c r="BZ270" s="50">
        <f>IF($B269&gt;=BY269,MIN(1,1/$CA$15+BZ269),0)</f>
        <v>0.5</v>
      </c>
      <c r="CA270" s="23">
        <f t="shared" si="528"/>
        <v>1.3888430348409919E-2</v>
      </c>
      <c r="CB270" s="27">
        <f t="shared" si="529"/>
        <v>9.8828891902285729</v>
      </c>
      <c r="CC270" s="27">
        <f t="shared" ca="1" si="446"/>
        <v>0</v>
      </c>
      <c r="CD270" s="43">
        <f t="shared" ca="1" si="447"/>
        <v>0</v>
      </c>
      <c r="CE270" s="25">
        <f t="shared" si="481"/>
        <v>2468.4551300000003</v>
      </c>
      <c r="CF270" s="34">
        <f>IF($B269&gt;=CE269,MIN(1,1/$CA$15+CF269),0)</f>
        <v>0</v>
      </c>
      <c r="CG270" s="23">
        <f t="shared" si="530"/>
        <v>1.3888430348409919E-2</v>
      </c>
      <c r="CH270" s="27">
        <f t="shared" si="531"/>
        <v>10.602119600812927</v>
      </c>
      <c r="CI270" s="27">
        <f t="shared" ca="1" si="448"/>
        <v>-2.5312283667780155E-2</v>
      </c>
      <c r="CJ270" s="43">
        <f t="shared" ca="1" si="449"/>
        <v>0</v>
      </c>
      <c r="CK270" s="25">
        <f t="shared" si="482"/>
        <v>2389.1535480000002</v>
      </c>
      <c r="CL270" s="34">
        <f>IF($B269&gt;=CK269,MIN(1,1/$CA$15+CL269),0)</f>
        <v>1</v>
      </c>
      <c r="CM270" s="23">
        <f t="shared" si="532"/>
        <v>1.6946903752567133E-2</v>
      </c>
      <c r="CN270" s="27">
        <f t="shared" si="533"/>
        <v>25.686527759011298</v>
      </c>
      <c r="CO270" s="27">
        <f t="shared" ca="1" si="450"/>
        <v>-1.6137308056553001E-2</v>
      </c>
      <c r="CP270" s="43">
        <f t="shared" ca="1" si="451"/>
        <v>0</v>
      </c>
      <c r="CQ270" s="25">
        <f t="shared" si="483"/>
        <v>2143.9169205000003</v>
      </c>
      <c r="CR270" s="34">
        <f>IF($B269&gt;=CQ269,MIN(1,1/$CA$15+CR269),0)</f>
        <v>1</v>
      </c>
      <c r="CS270" s="23">
        <f t="shared" si="534"/>
        <v>1.6946903752567133E-2</v>
      </c>
      <c r="CT270" s="27">
        <f t="shared" si="535"/>
        <v>26.776934658084745</v>
      </c>
      <c r="CU270" s="27">
        <f t="shared" ca="1" si="452"/>
        <v>-1.6137308056553001E-2</v>
      </c>
      <c r="CV270" s="43">
        <f t="shared" ca="1" si="453"/>
        <v>0</v>
      </c>
      <c r="CW270" s="25">
        <f t="shared" si="484"/>
        <v>2389.1535480000002</v>
      </c>
      <c r="CX270" s="34">
        <f t="shared" si="536"/>
        <v>0.5</v>
      </c>
      <c r="CY270" s="23">
        <f t="shared" si="537"/>
        <v>1.5417667050488526E-2</v>
      </c>
      <c r="CZ270" s="27">
        <f t="shared" si="538"/>
        <v>16.935855436233503</v>
      </c>
      <c r="DA270" s="27">
        <f t="shared" ca="1" si="454"/>
        <v>-4.2174740815095202E-3</v>
      </c>
      <c r="DB270" s="43">
        <f t="shared" ca="1" si="455"/>
        <v>0</v>
      </c>
      <c r="DC270" s="25">
        <f t="shared" si="485"/>
        <v>2389.1535480000002</v>
      </c>
      <c r="DD270" s="34">
        <f t="shared" si="486"/>
        <v>0.70833333333333326</v>
      </c>
      <c r="DE270" s="23">
        <f t="shared" si="539"/>
        <v>1.5842455023288141E-2</v>
      </c>
      <c r="DF270" s="27">
        <f t="shared" si="540"/>
        <v>20.362326362304355</v>
      </c>
      <c r="DG270" s="27">
        <f t="shared" ca="1" si="419"/>
        <v>-6.7706973733615561E-3</v>
      </c>
      <c r="DH270" s="43">
        <f t="shared" ca="1" si="420"/>
        <v>0</v>
      </c>
      <c r="DI270" s="25">
        <f t="shared" si="487"/>
        <v>2458.5790500000003</v>
      </c>
      <c r="DJ270" s="26">
        <f>IF(DJ269=0,IF($B269&gt;=$DK$14*DI269,1,0),IF($B269&lt;DI269*$DK$16,0,1))</f>
        <v>0</v>
      </c>
      <c r="DK270" s="23">
        <f t="shared" si="541"/>
        <v>1.3888430348409919E-2</v>
      </c>
      <c r="DL270" s="27">
        <f t="shared" si="542"/>
        <v>21.821259896339374</v>
      </c>
      <c r="DM270" s="27">
        <f t="shared" ca="1" si="456"/>
        <v>0</v>
      </c>
      <c r="DN270" s="43">
        <f t="shared" ca="1" si="457"/>
        <v>0</v>
      </c>
      <c r="DO270" s="25">
        <f t="shared" si="488"/>
        <v>2468.4551300000003</v>
      </c>
      <c r="DP270" s="26">
        <f>IF(DP269=0,IF($B269&gt;=$DK$14*DO269,1,0),IF($B269&lt;DO269*$DK$16,0,1))</f>
        <v>0</v>
      </c>
      <c r="DQ270" s="23">
        <f t="shared" si="543"/>
        <v>1.3888430348409919E-2</v>
      </c>
      <c r="DR270" s="27">
        <f t="shared" si="544"/>
        <v>14.128032323146609</v>
      </c>
      <c r="DS270" s="27">
        <f t="shared" ca="1" si="458"/>
        <v>-2.5312283667780044E-2</v>
      </c>
      <c r="DT270" s="43">
        <f t="shared" ca="1" si="459"/>
        <v>0</v>
      </c>
      <c r="DU270" s="25">
        <f t="shared" si="489"/>
        <v>2389.1535480000002</v>
      </c>
      <c r="DV270" s="26">
        <f>IF(DV269=0,IF($B269&gt;=$DK$14*DU269,1,0),IF($B269&lt;DU269*$DK$16,0,1))</f>
        <v>1</v>
      </c>
      <c r="DW270" s="23">
        <f t="shared" si="545"/>
        <v>1.6946903752567133E-2</v>
      </c>
      <c r="DX270" s="27">
        <f t="shared" si="546"/>
        <v>28.127342909573677</v>
      </c>
      <c r="DY270" s="27">
        <f t="shared" ca="1" si="460"/>
        <v>-1.613730805655289E-2</v>
      </c>
      <c r="DZ270" s="43">
        <f t="shared" ca="1" si="461"/>
        <v>0</v>
      </c>
      <c r="EA270" s="25">
        <f t="shared" si="490"/>
        <v>2143.9169205000003</v>
      </c>
      <c r="EB270" s="26">
        <f>IF(EB269=0,IF($B269&gt;=$DK$14*EA269,1,0),IF($B269&lt;EA269*$DK$16,0,1))</f>
        <v>1</v>
      </c>
      <c r="EC270" s="23">
        <f t="shared" si="547"/>
        <v>1.6946903752567133E-2</v>
      </c>
      <c r="ED270" s="27">
        <f t="shared" si="548"/>
        <v>29.826116375379485</v>
      </c>
      <c r="EE270" s="27">
        <f t="shared" ca="1" si="462"/>
        <v>-1.613730805655289E-2</v>
      </c>
      <c r="EF270" s="43">
        <f t="shared" ca="1" si="463"/>
        <v>0</v>
      </c>
      <c r="EG270" s="25">
        <f t="shared" si="491"/>
        <v>2389.1535480000002</v>
      </c>
      <c r="EH270" s="34">
        <f t="shared" si="549"/>
        <v>0.5</v>
      </c>
      <c r="EI270" s="23">
        <f t="shared" si="550"/>
        <v>1.5417667050488526E-2</v>
      </c>
      <c r="EJ270" s="27">
        <f t="shared" si="551"/>
        <v>23.180601182346184</v>
      </c>
      <c r="EK270" s="27">
        <f t="shared" ca="1" si="464"/>
        <v>-4.2174740815095202E-3</v>
      </c>
      <c r="EL270" s="43">
        <f t="shared" ca="1" si="465"/>
        <v>0</v>
      </c>
      <c r="EM270" s="47"/>
      <c r="EN270" s="47"/>
      <c r="EO270" s="47"/>
      <c r="EP270" s="47"/>
      <c r="EQ270" s="47"/>
      <c r="ER270" s="47"/>
      <c r="ES270" s="47"/>
      <c r="ET270" s="47"/>
      <c r="EU270" s="47"/>
      <c r="EV270" s="47"/>
      <c r="EW270" s="47"/>
      <c r="EX270" s="47"/>
      <c r="EY270" s="47"/>
      <c r="EZ270" s="47"/>
      <c r="FA270" s="25">
        <f t="shared" si="492"/>
        <v>2389.1535480000002</v>
      </c>
      <c r="FB270" s="26">
        <f t="shared" si="552"/>
        <v>1</v>
      </c>
      <c r="FC270" s="23">
        <f t="shared" si="553"/>
        <v>1.6946903752567133E-2</v>
      </c>
      <c r="FD270" s="27">
        <f t="shared" si="554"/>
        <v>19.518655423508072</v>
      </c>
      <c r="FE270" s="27">
        <f t="shared" ca="1" si="466"/>
        <v>-1.6137308056553112E-2</v>
      </c>
      <c r="FF270" s="43">
        <f t="shared" ca="1" si="467"/>
        <v>0</v>
      </c>
      <c r="FG270" s="25">
        <f t="shared" si="493"/>
        <v>2389.1535480000002</v>
      </c>
      <c r="FH270" s="26">
        <f t="shared" si="555"/>
        <v>1</v>
      </c>
      <c r="FI270" s="23">
        <f t="shared" si="556"/>
        <v>1.6946903752567133E-2</v>
      </c>
      <c r="FJ270" s="27">
        <f t="shared" si="557"/>
        <v>24.005603455753846</v>
      </c>
      <c r="FK270" s="27">
        <f t="shared" ca="1" si="468"/>
        <v>-1.6137308056553001E-2</v>
      </c>
      <c r="FL270" s="43">
        <f t="shared" ca="1" si="469"/>
        <v>0</v>
      </c>
      <c r="FM270" s="47"/>
      <c r="FN270" s="47"/>
    </row>
    <row r="271" spans="1:170" x14ac:dyDescent="0.2">
      <c r="A271" s="30">
        <v>32904</v>
      </c>
      <c r="B271" s="34">
        <v>2373.0200799999998</v>
      </c>
      <c r="C271" s="23">
        <v>1.3888430348409919E-2</v>
      </c>
      <c r="D271" s="24">
        <f t="shared" si="421"/>
        <v>-4.284245296695488E-2</v>
      </c>
      <c r="E271" s="25" t="e">
        <f>#N/A</f>
        <v>#N/A</v>
      </c>
      <c r="F271" s="26">
        <v>1</v>
      </c>
      <c r="G271" s="23">
        <f t="shared" si="494"/>
        <v>-4.284245296695488E-2</v>
      </c>
      <c r="H271" s="27">
        <f t="shared" si="495"/>
        <v>26.971010443932496</v>
      </c>
      <c r="I271" s="27">
        <f t="shared" ca="1" si="422"/>
        <v>-5.8288399162081728E-2</v>
      </c>
      <c r="J271" s="43">
        <f t="shared" ca="1" si="423"/>
        <v>0</v>
      </c>
      <c r="K271" s="25" t="e">
        <f>#N/A</f>
        <v>#N/A</v>
      </c>
      <c r="L271" s="26">
        <v>0</v>
      </c>
      <c r="M271" s="23">
        <f t="shared" si="496"/>
        <v>1.3888430348409919E-2</v>
      </c>
      <c r="N271" s="27">
        <f t="shared" si="497"/>
        <v>5.3750608689909409</v>
      </c>
      <c r="O271" s="27">
        <f t="shared" ca="1" si="424"/>
        <v>0</v>
      </c>
      <c r="P271" s="43">
        <f t="shared" ca="1" si="425"/>
        <v>0</v>
      </c>
      <c r="Q271" s="25">
        <f t="shared" si="470"/>
        <v>2408.2117099999996</v>
      </c>
      <c r="R271" s="26">
        <f t="shared" si="498"/>
        <v>1</v>
      </c>
      <c r="S271" s="23">
        <f t="shared" si="499"/>
        <v>-4.284245296695488E-2</v>
      </c>
      <c r="T271" s="27">
        <f t="shared" si="500"/>
        <v>28.404993311408099</v>
      </c>
      <c r="U271" s="27">
        <f t="shared" ca="1" si="426"/>
        <v>-5.8288399162081506E-2</v>
      </c>
      <c r="V271" s="43">
        <f t="shared" ca="1" si="427"/>
        <v>0</v>
      </c>
      <c r="W271" s="25">
        <f t="shared" si="471"/>
        <v>2426.1283699999999</v>
      </c>
      <c r="X271" s="26">
        <f t="shared" si="501"/>
        <v>1</v>
      </c>
      <c r="Y271" s="23">
        <f t="shared" si="502"/>
        <v>-4.284245296695488E-2</v>
      </c>
      <c r="Z271" s="27">
        <f t="shared" si="503"/>
        <v>18.200394771579834</v>
      </c>
      <c r="AA271" s="27">
        <f t="shared" ca="1" si="428"/>
        <v>-4.2842452966954769E-2</v>
      </c>
      <c r="AB271" s="43">
        <f t="shared" ca="1" si="429"/>
        <v>0</v>
      </c>
      <c r="AC271" s="25">
        <f t="shared" si="472"/>
        <v>2439.0789300000001</v>
      </c>
      <c r="AD271" s="26">
        <f t="shared" si="504"/>
        <v>1</v>
      </c>
      <c r="AE271" s="23">
        <f t="shared" si="505"/>
        <v>-4.284245296695488E-2</v>
      </c>
      <c r="AF271" s="27">
        <f t="shared" si="506"/>
        <v>12.144822793529585</v>
      </c>
      <c r="AG271" s="27">
        <f t="shared" ca="1" si="430"/>
        <v>-6.7070296312211952E-2</v>
      </c>
      <c r="AH271" s="43">
        <f t="shared" ca="1" si="431"/>
        <v>0</v>
      </c>
      <c r="AI271" s="25">
        <f t="shared" si="473"/>
        <v>2408.2117099999996</v>
      </c>
      <c r="AJ271" s="26">
        <f t="shared" si="507"/>
        <v>1</v>
      </c>
      <c r="AK271" s="23">
        <f t="shared" si="508"/>
        <v>-4.284245296695488E-2</v>
      </c>
      <c r="AL271" s="27">
        <f t="shared" si="509"/>
        <v>28.404993311408099</v>
      </c>
      <c r="AM271" s="27">
        <f t="shared" ca="1" si="432"/>
        <v>-5.8288399162081506E-2</v>
      </c>
      <c r="AN271" s="43">
        <f t="shared" ca="1" si="433"/>
        <v>0</v>
      </c>
      <c r="AO271" s="25">
        <f t="shared" si="474"/>
        <v>2408.2117099999996</v>
      </c>
      <c r="AP271" s="34">
        <f t="shared" si="510"/>
        <v>1</v>
      </c>
      <c r="AQ271" s="23">
        <f t="shared" si="511"/>
        <v>-4.284245296695488E-2</v>
      </c>
      <c r="AR271" s="27">
        <f t="shared" si="512"/>
        <v>18.968652796834455</v>
      </c>
      <c r="AS271" s="27">
        <f t="shared" ca="1" si="434"/>
        <v>-4.284245296695488E-2</v>
      </c>
      <c r="AT271" s="43">
        <f t="shared" ca="1" si="435"/>
        <v>0</v>
      </c>
      <c r="AU271" s="25">
        <f t="shared" si="475"/>
        <v>2439.0789300000001</v>
      </c>
      <c r="AV271" s="26">
        <f t="shared" si="513"/>
        <v>0</v>
      </c>
      <c r="AW271" s="23">
        <f t="shared" si="514"/>
        <v>1.3888430348409919E-2</v>
      </c>
      <c r="AX271" s="27">
        <f t="shared" si="515"/>
        <v>14.672212971306251</v>
      </c>
      <c r="AY271" s="27">
        <f t="shared" ca="1" si="436"/>
        <v>-5.4730675251908334E-3</v>
      </c>
      <c r="AZ271" s="43">
        <f t="shared" ca="1" si="437"/>
        <v>0</v>
      </c>
      <c r="BA271" s="25">
        <f t="shared" si="476"/>
        <v>2439.0789300000001</v>
      </c>
      <c r="BB271" s="26">
        <f t="shared" si="516"/>
        <v>1</v>
      </c>
      <c r="BC271" s="23">
        <f t="shared" si="517"/>
        <v>-4.284245296695488E-2</v>
      </c>
      <c r="BD271" s="27">
        <f t="shared" si="518"/>
        <v>26.810857848274967</v>
      </c>
      <c r="BE271" s="27">
        <f t="shared" ca="1" si="438"/>
        <v>-5.8288399162081617E-2</v>
      </c>
      <c r="BF271" s="43">
        <f t="shared" ca="1" si="439"/>
        <v>0</v>
      </c>
      <c r="BG271" s="25">
        <f t="shared" si="477"/>
        <v>2408.2117099999996</v>
      </c>
      <c r="BH271" s="26">
        <f t="shared" si="519"/>
        <v>1</v>
      </c>
      <c r="BI271" s="23">
        <f t="shared" si="520"/>
        <v>-4.284245296695488E-2</v>
      </c>
      <c r="BJ271" s="27">
        <f t="shared" si="521"/>
        <v>29.116457816013977</v>
      </c>
      <c r="BK271" s="27">
        <f t="shared" ca="1" si="440"/>
        <v>-5.8288399162081617E-2</v>
      </c>
      <c r="BL271" s="43">
        <f t="shared" ca="1" si="441"/>
        <v>0</v>
      </c>
      <c r="BM271" s="25">
        <f t="shared" si="478"/>
        <v>2452.5492883333336</v>
      </c>
      <c r="BN271" s="26">
        <f t="shared" si="522"/>
        <v>1</v>
      </c>
      <c r="BO271" s="23">
        <f t="shared" si="523"/>
        <v>-4.284245296695488E-2</v>
      </c>
      <c r="BP271" s="27">
        <f t="shared" si="524"/>
        <v>27.739271312293617</v>
      </c>
      <c r="BQ271" s="27">
        <f t="shared" ca="1" si="442"/>
        <v>-5.8288399162081728E-2</v>
      </c>
      <c r="BR271" s="43">
        <f t="shared" ca="1" si="443"/>
        <v>0</v>
      </c>
      <c r="BS271" s="25">
        <f t="shared" si="479"/>
        <v>2408.2117099999996</v>
      </c>
      <c r="BT271" s="34">
        <f t="shared" si="525"/>
        <v>0.75</v>
      </c>
      <c r="BU271" s="23">
        <f t="shared" si="526"/>
        <v>-2.865973213811368E-2</v>
      </c>
      <c r="BV271" s="27">
        <f t="shared" si="527"/>
        <v>24.015954919024455</v>
      </c>
      <c r="BW271" s="27">
        <f t="shared" ca="1" si="444"/>
        <v>-4.5053091542654244E-2</v>
      </c>
      <c r="BX271" s="43">
        <f t="shared" ca="1" si="445"/>
        <v>0</v>
      </c>
      <c r="BY271" s="25">
        <f t="shared" si="480"/>
        <v>2426.1283699999999</v>
      </c>
      <c r="BZ271" s="50">
        <f>IF($B270&gt;=BY270,MIN(1,1/$CA$15+BZ270),0)</f>
        <v>1</v>
      </c>
      <c r="CA271" s="23">
        <f t="shared" si="528"/>
        <v>-4.284245296695488E-2</v>
      </c>
      <c r="CB271" s="27">
        <f t="shared" si="529"/>
        <v>9.4594819749185781</v>
      </c>
      <c r="CC271" s="27">
        <f t="shared" ca="1" si="446"/>
        <v>-4.284245296695488E-2</v>
      </c>
      <c r="CD271" s="43">
        <f t="shared" ca="1" si="447"/>
        <v>0</v>
      </c>
      <c r="CE271" s="25">
        <f t="shared" si="481"/>
        <v>2439.0789300000001</v>
      </c>
      <c r="CF271" s="34">
        <f>IF($B270&gt;=CE270,MIN(1,1/$CA$15+CF270),0)</f>
        <v>0.5</v>
      </c>
      <c r="CG271" s="23">
        <f t="shared" si="530"/>
        <v>1.3888430348409919E-2</v>
      </c>
      <c r="CH271" s="27">
        <f t="shared" si="531"/>
        <v>10.749366400434328</v>
      </c>
      <c r="CI271" s="27">
        <f t="shared" ca="1" si="448"/>
        <v>-1.177540120804943E-2</v>
      </c>
      <c r="CJ271" s="43">
        <f t="shared" ca="1" si="449"/>
        <v>0</v>
      </c>
      <c r="CK271" s="25">
        <f t="shared" si="482"/>
        <v>2408.2117099999996</v>
      </c>
      <c r="CL271" s="34">
        <f>IF($B270&gt;=CK270,MIN(1,1/$CA$15+CL270),0)</f>
        <v>1</v>
      </c>
      <c r="CM271" s="23">
        <f t="shared" si="532"/>
        <v>-4.284245296695488E-2</v>
      </c>
      <c r="CN271" s="27">
        <f t="shared" si="533"/>
        <v>24.586053901611475</v>
      </c>
      <c r="CO271" s="27">
        <f t="shared" ca="1" si="450"/>
        <v>-5.8288399162081728E-2</v>
      </c>
      <c r="CP271" s="43">
        <f t="shared" ca="1" si="451"/>
        <v>0</v>
      </c>
      <c r="CQ271" s="25">
        <f t="shared" si="483"/>
        <v>2178.8339795000002</v>
      </c>
      <c r="CR271" s="34">
        <f>IF($B270&gt;=CQ270,MIN(1,1/$CA$15+CR270),0)</f>
        <v>1</v>
      </c>
      <c r="CS271" s="23">
        <f t="shared" si="534"/>
        <v>-4.284245296695488E-2</v>
      </c>
      <c r="CT271" s="27">
        <f t="shared" si="535"/>
        <v>25.629745094396526</v>
      </c>
      <c r="CU271" s="27">
        <f t="shared" ca="1" si="452"/>
        <v>-5.8288399162081728E-2</v>
      </c>
      <c r="CV271" s="43">
        <f t="shared" ca="1" si="453"/>
        <v>0</v>
      </c>
      <c r="CW271" s="25">
        <f t="shared" si="484"/>
        <v>2408.2117099999996</v>
      </c>
      <c r="CX271" s="34">
        <f t="shared" si="536"/>
        <v>0.75</v>
      </c>
      <c r="CY271" s="23">
        <f t="shared" si="537"/>
        <v>-2.865973213811368E-2</v>
      </c>
      <c r="CZ271" s="27">
        <f t="shared" si="538"/>
        <v>16.450478355901232</v>
      </c>
      <c r="DA271" s="27">
        <f t="shared" ca="1" si="454"/>
        <v>-3.2756334542147769E-2</v>
      </c>
      <c r="DB271" s="43">
        <f t="shared" ca="1" si="455"/>
        <v>0</v>
      </c>
      <c r="DC271" s="25">
        <f t="shared" si="485"/>
        <v>2408.2117099999996</v>
      </c>
      <c r="DD271" s="34">
        <f t="shared" si="486"/>
        <v>0.875</v>
      </c>
      <c r="DE271" s="23">
        <f t="shared" si="539"/>
        <v>-3.3387305747727414E-2</v>
      </c>
      <c r="DF271" s="27">
        <f t="shared" si="540"/>
        <v>19.682483146311089</v>
      </c>
      <c r="DG271" s="27">
        <f t="shared" ca="1" si="419"/>
        <v>-3.9931947777759214E-2</v>
      </c>
      <c r="DH271" s="43">
        <f t="shared" ca="1" si="420"/>
        <v>0</v>
      </c>
      <c r="DI271" s="25">
        <f t="shared" si="487"/>
        <v>2426.1283699999999</v>
      </c>
      <c r="DJ271" s="26">
        <f>IF(DJ270=0,IF($B270&gt;=$DK$14*DI270,1,0),IF($B270&lt;DI270*$DK$16,0,1))</f>
        <v>0</v>
      </c>
      <c r="DK271" s="23">
        <f t="shared" si="541"/>
        <v>1.3888430348409919E-2</v>
      </c>
      <c r="DL271" s="27">
        <f t="shared" si="542"/>
        <v>22.124322944524234</v>
      </c>
      <c r="DM271" s="27">
        <f t="shared" ca="1" si="456"/>
        <v>0</v>
      </c>
      <c r="DN271" s="43">
        <f t="shared" ca="1" si="457"/>
        <v>0</v>
      </c>
      <c r="DO271" s="25">
        <f t="shared" si="488"/>
        <v>2439.0789300000001</v>
      </c>
      <c r="DP271" s="26">
        <f>IF(DP270=0,IF($B270&gt;=$DK$14*DO270,1,0),IF($B270&lt;DO270*$DK$16,0,1))</f>
        <v>0</v>
      </c>
      <c r="DQ271" s="23">
        <f t="shared" si="543"/>
        <v>1.3888430348409919E-2</v>
      </c>
      <c r="DR271" s="27">
        <f t="shared" si="544"/>
        <v>14.324248516026715</v>
      </c>
      <c r="DS271" s="27">
        <f t="shared" ca="1" si="458"/>
        <v>-1.1775401208049319E-2</v>
      </c>
      <c r="DT271" s="43">
        <f t="shared" ca="1" si="459"/>
        <v>0</v>
      </c>
      <c r="DU271" s="25">
        <f t="shared" si="489"/>
        <v>2408.2117099999996</v>
      </c>
      <c r="DV271" s="26">
        <f>IF(DV270=0,IF($B270&gt;=$DK$14*DU270,1,0),IF($B270&lt;DU270*$DK$16,0,1))</f>
        <v>1</v>
      </c>
      <c r="DW271" s="23">
        <f t="shared" si="545"/>
        <v>-4.284245296695488E-2</v>
      </c>
      <c r="DX271" s="27">
        <f t="shared" si="546"/>
        <v>26.922298543884857</v>
      </c>
      <c r="DY271" s="27">
        <f t="shared" ca="1" si="460"/>
        <v>-5.8288399162081617E-2</v>
      </c>
      <c r="DZ271" s="43">
        <f t="shared" ca="1" si="461"/>
        <v>0</v>
      </c>
      <c r="EA271" s="25">
        <f t="shared" si="490"/>
        <v>2178.8339795000002</v>
      </c>
      <c r="EB271" s="26">
        <f>IF(EB270=0,IF($B270&gt;=$DK$14*EA270,1,0),IF($B270&lt;EA270*$DK$16,0,1))</f>
        <v>1</v>
      </c>
      <c r="EC271" s="23">
        <f t="shared" si="547"/>
        <v>-4.284245296695488E-2</v>
      </c>
      <c r="ED271" s="27">
        <f t="shared" si="548"/>
        <v>28.548292387380368</v>
      </c>
      <c r="EE271" s="27">
        <f t="shared" ca="1" si="462"/>
        <v>-5.8288399162081617E-2</v>
      </c>
      <c r="EF271" s="43">
        <f t="shared" ca="1" si="463"/>
        <v>0</v>
      </c>
      <c r="EG271" s="25">
        <f t="shared" si="491"/>
        <v>2408.2117099999996</v>
      </c>
      <c r="EH271" s="34">
        <f t="shared" si="549"/>
        <v>0.5</v>
      </c>
      <c r="EI271" s="23">
        <f t="shared" si="550"/>
        <v>-1.4477011309272481E-2</v>
      </c>
      <c r="EJ271" s="27">
        <f t="shared" si="551"/>
        <v>22.845015356873624</v>
      </c>
      <c r="EK271" s="27">
        <f t="shared" ca="1" si="464"/>
        <v>-1.8633428970807331E-2</v>
      </c>
      <c r="EL271" s="43">
        <f t="shared" ca="1" si="465"/>
        <v>0</v>
      </c>
      <c r="EM271" s="47"/>
      <c r="EN271" s="47"/>
      <c r="EO271" s="47"/>
      <c r="EP271" s="47"/>
      <c r="EQ271" s="47"/>
      <c r="ER271" s="47"/>
      <c r="ES271" s="47"/>
      <c r="ET271" s="47"/>
      <c r="EU271" s="47"/>
      <c r="EV271" s="47"/>
      <c r="EW271" s="47"/>
      <c r="EX271" s="47"/>
      <c r="EY271" s="47"/>
      <c r="EZ271" s="47"/>
      <c r="FA271" s="25">
        <f t="shared" si="492"/>
        <v>2408.2117099999996</v>
      </c>
      <c r="FB271" s="26">
        <f t="shared" si="552"/>
        <v>1</v>
      </c>
      <c r="FC271" s="23">
        <f t="shared" si="553"/>
        <v>-4.284245296695488E-2</v>
      </c>
      <c r="FD271" s="27">
        <f t="shared" si="554"/>
        <v>18.682428346548228</v>
      </c>
      <c r="FE271" s="27">
        <f t="shared" ca="1" si="466"/>
        <v>-5.828839916208195E-2</v>
      </c>
      <c r="FF271" s="43">
        <f t="shared" ca="1" si="467"/>
        <v>0</v>
      </c>
      <c r="FG271" s="25">
        <f t="shared" si="493"/>
        <v>2408.2117099999996</v>
      </c>
      <c r="FH271" s="26">
        <f t="shared" si="555"/>
        <v>1</v>
      </c>
      <c r="FI271" s="23">
        <f t="shared" si="556"/>
        <v>-4.284245296695488E-2</v>
      </c>
      <c r="FJ271" s="27">
        <f t="shared" si="557"/>
        <v>22.977144518757342</v>
      </c>
      <c r="FK271" s="27">
        <f t="shared" ca="1" si="468"/>
        <v>-5.8288399162081728E-2</v>
      </c>
      <c r="FL271" s="43">
        <f t="shared" ca="1" si="469"/>
        <v>0</v>
      </c>
      <c r="FM271" s="47"/>
      <c r="FN271" s="47"/>
    </row>
    <row r="272" spans="1:170" x14ac:dyDescent="0.2">
      <c r="A272" s="30">
        <v>32932</v>
      </c>
      <c r="B272" s="34">
        <v>2265.7505200000001</v>
      </c>
      <c r="C272" s="23">
        <v>1.3895590299336735E-2</v>
      </c>
      <c r="D272" s="24">
        <f t="shared" si="421"/>
        <v>-4.5203814710240375E-2</v>
      </c>
      <c r="E272" s="25" t="e">
        <f>#N/A</f>
        <v>#N/A</v>
      </c>
      <c r="F272" s="26">
        <v>1</v>
      </c>
      <c r="G272" s="23">
        <f t="shared" si="494"/>
        <v>-4.5203814710240375E-2</v>
      </c>
      <c r="H272" s="27">
        <f t="shared" si="495"/>
        <v>25.751817885277013</v>
      </c>
      <c r="I272" s="27">
        <f t="shared" ca="1" si="422"/>
        <v>-0.10085735587684286</v>
      </c>
      <c r="J272" s="43">
        <f t="shared" ca="1" si="423"/>
        <v>0</v>
      </c>
      <c r="K272" s="25" t="e">
        <f>#N/A</f>
        <v>#N/A</v>
      </c>
      <c r="L272" s="26">
        <v>0</v>
      </c>
      <c r="M272" s="23">
        <f t="shared" si="496"/>
        <v>1.3895590299336735E-2</v>
      </c>
      <c r="N272" s="27">
        <f t="shared" si="497"/>
        <v>5.4497505126604358</v>
      </c>
      <c r="O272" s="27">
        <f t="shared" ca="1" si="424"/>
        <v>0</v>
      </c>
      <c r="P272" s="43">
        <f t="shared" ca="1" si="425"/>
        <v>0</v>
      </c>
      <c r="Q272" s="25">
        <f t="shared" si="470"/>
        <v>2411.6949639999998</v>
      </c>
      <c r="R272" s="26">
        <f t="shared" si="498"/>
        <v>0</v>
      </c>
      <c r="S272" s="23">
        <f t="shared" si="499"/>
        <v>1.3895590299336735E-2</v>
      </c>
      <c r="T272" s="27">
        <f t="shared" si="500"/>
        <v>28.799697460918825</v>
      </c>
      <c r="U272" s="27">
        <f t="shared" ca="1" si="426"/>
        <v>-4.5202760576705248E-2</v>
      </c>
      <c r="V272" s="43">
        <f t="shared" ca="1" si="427"/>
        <v>0</v>
      </c>
      <c r="W272" s="25">
        <f t="shared" si="471"/>
        <v>2319.3852999999999</v>
      </c>
      <c r="X272" s="26">
        <f t="shared" si="501"/>
        <v>0</v>
      </c>
      <c r="Y272" s="23">
        <f t="shared" si="502"/>
        <v>1.3895590299336735E-2</v>
      </c>
      <c r="Z272" s="27">
        <f t="shared" si="503"/>
        <v>18.453300000611897</v>
      </c>
      <c r="AA272" s="27">
        <f t="shared" ca="1" si="428"/>
        <v>-2.9542183841465564E-2</v>
      </c>
      <c r="AB272" s="43">
        <f t="shared" ca="1" si="429"/>
        <v>0</v>
      </c>
      <c r="AC272" s="25">
        <f t="shared" si="472"/>
        <v>2389.0435040000002</v>
      </c>
      <c r="AD272" s="26">
        <f t="shared" si="504"/>
        <v>0</v>
      </c>
      <c r="AE272" s="23">
        <f t="shared" si="505"/>
        <v>1.3895590299336735E-2</v>
      </c>
      <c r="AF272" s="27">
        <f t="shared" si="506"/>
        <v>12.313582275326517</v>
      </c>
      <c r="AG272" s="27">
        <f t="shared" ca="1" si="430"/>
        <v>-5.4106687371684892E-2</v>
      </c>
      <c r="AH272" s="43">
        <f t="shared" ca="1" si="431"/>
        <v>0</v>
      </c>
      <c r="AI272" s="25">
        <f t="shared" si="473"/>
        <v>2411.6949639999998</v>
      </c>
      <c r="AJ272" s="26">
        <f t="shared" si="507"/>
        <v>0</v>
      </c>
      <c r="AK272" s="23">
        <f t="shared" si="508"/>
        <v>1.3895590299336735E-2</v>
      </c>
      <c r="AL272" s="27">
        <f t="shared" si="509"/>
        <v>28.799697460918825</v>
      </c>
      <c r="AM272" s="27">
        <f t="shared" ca="1" si="432"/>
        <v>-4.5202760576705248E-2</v>
      </c>
      <c r="AN272" s="43">
        <f t="shared" ca="1" si="433"/>
        <v>0</v>
      </c>
      <c r="AO272" s="25">
        <f t="shared" si="474"/>
        <v>2411.6949639999998</v>
      </c>
      <c r="AP272" s="34">
        <f t="shared" si="510"/>
        <v>0</v>
      </c>
      <c r="AQ272" s="23">
        <f t="shared" si="511"/>
        <v>1.3895590299336735E-2</v>
      </c>
      <c r="AR272" s="27">
        <f t="shared" si="512"/>
        <v>19.232233424629634</v>
      </c>
      <c r="AS272" s="27">
        <f t="shared" ca="1" si="434"/>
        <v>-2.9542183841465675E-2</v>
      </c>
      <c r="AT272" s="43">
        <f t="shared" ca="1" si="435"/>
        <v>0</v>
      </c>
      <c r="AU272" s="25">
        <f t="shared" si="475"/>
        <v>2389.0435040000002</v>
      </c>
      <c r="AV272" s="26">
        <f t="shared" si="513"/>
        <v>0</v>
      </c>
      <c r="AW272" s="23">
        <f t="shared" si="514"/>
        <v>1.3895590299336735E-2</v>
      </c>
      <c r="AX272" s="27">
        <f t="shared" si="515"/>
        <v>14.876092031540137</v>
      </c>
      <c r="AY272" s="27">
        <f t="shared" ca="1" si="436"/>
        <v>0</v>
      </c>
      <c r="AZ272" s="43">
        <f t="shared" ca="1" si="437"/>
        <v>0</v>
      </c>
      <c r="BA272" s="25">
        <f t="shared" si="476"/>
        <v>2389.0435040000002</v>
      </c>
      <c r="BB272" s="26">
        <f t="shared" si="516"/>
        <v>1</v>
      </c>
      <c r="BC272" s="23">
        <f t="shared" si="517"/>
        <v>-4.5203814710240375E-2</v>
      </c>
      <c r="BD272" s="27">
        <f t="shared" si="518"/>
        <v>25.598904797878951</v>
      </c>
      <c r="BE272" s="27">
        <f t="shared" ca="1" si="438"/>
        <v>-0.10085735587684264</v>
      </c>
      <c r="BF272" s="43">
        <f t="shared" ca="1" si="439"/>
        <v>0</v>
      </c>
      <c r="BG272" s="25">
        <f t="shared" si="477"/>
        <v>2411.6949639999998</v>
      </c>
      <c r="BH272" s="26">
        <f t="shared" si="519"/>
        <v>1</v>
      </c>
      <c r="BI272" s="23">
        <f t="shared" si="520"/>
        <v>-4.5203814710240375E-2</v>
      </c>
      <c r="BJ272" s="27">
        <f t="shared" si="521"/>
        <v>27.80028285188035</v>
      </c>
      <c r="BK272" s="27">
        <f t="shared" ca="1" si="440"/>
        <v>-0.10085735587684275</v>
      </c>
      <c r="BL272" s="43">
        <f t="shared" ca="1" si="441"/>
        <v>0</v>
      </c>
      <c r="BM272" s="25">
        <f t="shared" si="478"/>
        <v>2410.1908616666665</v>
      </c>
      <c r="BN272" s="26">
        <f t="shared" si="522"/>
        <v>1</v>
      </c>
      <c r="BO272" s="23">
        <f t="shared" si="523"/>
        <v>-4.5203814710240375E-2</v>
      </c>
      <c r="BP272" s="27">
        <f t="shared" si="524"/>
        <v>26.485350431695611</v>
      </c>
      <c r="BQ272" s="27">
        <f t="shared" ca="1" si="442"/>
        <v>-0.10085735587684275</v>
      </c>
      <c r="BR272" s="43">
        <f t="shared" ca="1" si="443"/>
        <v>0</v>
      </c>
      <c r="BS272" s="25">
        <f t="shared" si="479"/>
        <v>2411.6949639999998</v>
      </c>
      <c r="BT272" s="34">
        <f t="shared" si="525"/>
        <v>0.75</v>
      </c>
      <c r="BU272" s="23">
        <f t="shared" si="526"/>
        <v>-3.0428963457846098E-2</v>
      </c>
      <c r="BV272" s="27">
        <f t="shared" si="527"/>
        <v>23.285174304388182</v>
      </c>
      <c r="BW272" s="27">
        <f t="shared" ca="1" si="444"/>
        <v>-7.4111136124285881E-2</v>
      </c>
      <c r="BX272" s="43">
        <f t="shared" ca="1" si="445"/>
        <v>0</v>
      </c>
      <c r="BY272" s="25">
        <f t="shared" si="480"/>
        <v>2319.3852999999999</v>
      </c>
      <c r="BZ272" s="50">
        <f>IF($B271&gt;=BY271,MIN(1,1/$CA$15+BZ271),0)</f>
        <v>0</v>
      </c>
      <c r="CA272" s="23">
        <f t="shared" si="528"/>
        <v>1.3895590299336735E-2</v>
      </c>
      <c r="CB272" s="27">
        <f t="shared" si="529"/>
        <v>9.590927060886008</v>
      </c>
      <c r="CC272" s="27">
        <f t="shared" ca="1" si="446"/>
        <v>-2.9542183841465564E-2</v>
      </c>
      <c r="CD272" s="43">
        <f t="shared" ca="1" si="447"/>
        <v>0</v>
      </c>
      <c r="CE272" s="25">
        <f t="shared" si="481"/>
        <v>2389.0435040000002</v>
      </c>
      <c r="CF272" s="34">
        <f>IF($B271&gt;=CE271,MIN(1,1/$CA$15+CF271),0)</f>
        <v>0</v>
      </c>
      <c r="CG272" s="23">
        <f t="shared" si="530"/>
        <v>1.3895590299336735E-2</v>
      </c>
      <c r="CH272" s="27">
        <f t="shared" si="531"/>
        <v>10.89873519191222</v>
      </c>
      <c r="CI272" s="27">
        <f t="shared" ca="1" si="448"/>
        <v>0</v>
      </c>
      <c r="CJ272" s="43">
        <f t="shared" ca="1" si="449"/>
        <v>0</v>
      </c>
      <c r="CK272" s="25">
        <f t="shared" si="482"/>
        <v>2411.6949639999998</v>
      </c>
      <c r="CL272" s="34">
        <f>IF($B271&gt;=CK271,MIN(1,1/$CA$15+CL271),0)</f>
        <v>0</v>
      </c>
      <c r="CM272" s="23">
        <f t="shared" si="532"/>
        <v>1.3895590299336735E-2</v>
      </c>
      <c r="CN272" s="27">
        <f t="shared" si="533"/>
        <v>24.927691633705678</v>
      </c>
      <c r="CO272" s="27">
        <f t="shared" ca="1" si="450"/>
        <v>-4.520276057670547E-2</v>
      </c>
      <c r="CP272" s="43">
        <f t="shared" ca="1" si="451"/>
        <v>0</v>
      </c>
      <c r="CQ272" s="25">
        <f t="shared" si="483"/>
        <v>2205.1673955000001</v>
      </c>
      <c r="CR272" s="34">
        <f>IF($B271&gt;=CQ271,MIN(1,1/$CA$15+CR271),0)</f>
        <v>1</v>
      </c>
      <c r="CS272" s="23">
        <f t="shared" si="534"/>
        <v>-4.5203814710240375E-2</v>
      </c>
      <c r="CT272" s="27">
        <f t="shared" si="535"/>
        <v>24.471182846078733</v>
      </c>
      <c r="CU272" s="27">
        <f t="shared" ca="1" si="452"/>
        <v>-0.10085735587684286</v>
      </c>
      <c r="CV272" s="43">
        <f t="shared" ca="1" si="453"/>
        <v>0</v>
      </c>
      <c r="CW272" s="25">
        <f t="shared" si="484"/>
        <v>2411.6949639999998</v>
      </c>
      <c r="CX272" s="34">
        <f t="shared" si="536"/>
        <v>0.25</v>
      </c>
      <c r="CY272" s="23">
        <f t="shared" si="537"/>
        <v>-8.7926095305754237E-4</v>
      </c>
      <c r="CZ272" s="27">
        <f t="shared" si="538"/>
        <v>16.436014092623768</v>
      </c>
      <c r="DA272" s="27">
        <f t="shared" ca="1" si="454"/>
        <v>-3.3606794129277251E-2</v>
      </c>
      <c r="DB272" s="43">
        <f t="shared" ca="1" si="455"/>
        <v>0</v>
      </c>
      <c r="DC272" s="25">
        <f t="shared" si="485"/>
        <v>2411.6949639999998</v>
      </c>
      <c r="DD272" s="34">
        <f t="shared" si="486"/>
        <v>0.375</v>
      </c>
      <c r="DE272" s="23">
        <f t="shared" si="539"/>
        <v>-5.8042113705223013E-3</v>
      </c>
      <c r="DF272" s="27">
        <f t="shared" si="540"/>
        <v>19.568241853833158</v>
      </c>
      <c r="DG272" s="27">
        <f t="shared" ca="1" si="419"/>
        <v>-4.5504385682942794E-2</v>
      </c>
      <c r="DH272" s="43">
        <f t="shared" ca="1" si="420"/>
        <v>0</v>
      </c>
      <c r="DI272" s="25">
        <f t="shared" si="487"/>
        <v>2319.3852999999999</v>
      </c>
      <c r="DJ272" s="26">
        <f>IF(DJ271=0,IF($B271&gt;=$DK$14*DI271,1,0),IF($B271&lt;DI271*$DK$16,0,1))</f>
        <v>0</v>
      </c>
      <c r="DK272" s="23">
        <f t="shared" si="541"/>
        <v>1.3895590299336735E-2</v>
      </c>
      <c r="DL272" s="27">
        <f t="shared" si="542"/>
        <v>22.431753471811557</v>
      </c>
      <c r="DM272" s="27">
        <f t="shared" ca="1" si="456"/>
        <v>0</v>
      </c>
      <c r="DN272" s="43">
        <f t="shared" ca="1" si="457"/>
        <v>0</v>
      </c>
      <c r="DO272" s="25">
        <f t="shared" si="488"/>
        <v>2389.0435040000002</v>
      </c>
      <c r="DP272" s="26">
        <f>IF(DP271=0,IF($B271&gt;=$DK$14*DO271,1,0),IF($B271&lt;DO271*$DK$16,0,1))</f>
        <v>0</v>
      </c>
      <c r="DQ272" s="23">
        <f t="shared" si="543"/>
        <v>1.3895590299336735E-2</v>
      </c>
      <c r="DR272" s="27">
        <f t="shared" si="544"/>
        <v>14.523292404751304</v>
      </c>
      <c r="DS272" s="27">
        <f t="shared" ca="1" si="458"/>
        <v>0</v>
      </c>
      <c r="DT272" s="43">
        <f t="shared" ca="1" si="459"/>
        <v>0</v>
      </c>
      <c r="DU272" s="25">
        <f t="shared" si="489"/>
        <v>2411.6949639999998</v>
      </c>
      <c r="DV272" s="26">
        <f>IF(DV271=0,IF($B271&gt;=$DK$14*DU271,1,0),IF($B271&lt;DU271*$DK$16,0,1))</f>
        <v>0</v>
      </c>
      <c r="DW272" s="23">
        <f t="shared" si="545"/>
        <v>1.3895590299336735E-2</v>
      </c>
      <c r="DX272" s="27">
        <f t="shared" si="546"/>
        <v>27.29639977436711</v>
      </c>
      <c r="DY272" s="27">
        <f t="shared" ca="1" si="460"/>
        <v>-4.5202760576705359E-2</v>
      </c>
      <c r="DZ272" s="43">
        <f t="shared" ca="1" si="461"/>
        <v>0</v>
      </c>
      <c r="EA272" s="25">
        <f t="shared" si="490"/>
        <v>2205.1673955000001</v>
      </c>
      <c r="EB272" s="26">
        <f>IF(EB271=0,IF($B271&gt;=$DK$14*EA271,1,0),IF($B271&lt;EA271*$DK$16,0,1))</f>
        <v>1</v>
      </c>
      <c r="EC272" s="23">
        <f t="shared" si="547"/>
        <v>-4.5203814710240375E-2</v>
      </c>
      <c r="ED272" s="27">
        <f t="shared" si="548"/>
        <v>27.257800668007459</v>
      </c>
      <c r="EE272" s="27">
        <f t="shared" ca="1" si="462"/>
        <v>-0.10085735587684275</v>
      </c>
      <c r="EF272" s="43">
        <f t="shared" ca="1" si="463"/>
        <v>0</v>
      </c>
      <c r="EG272" s="25">
        <f t="shared" si="491"/>
        <v>2411.6949639999998</v>
      </c>
      <c r="EH272" s="34">
        <f t="shared" si="549"/>
        <v>0.25</v>
      </c>
      <c r="EI272" s="23">
        <f t="shared" si="550"/>
        <v>-8.7926095305754237E-4</v>
      </c>
      <c r="EJ272" s="27">
        <f t="shared" si="551"/>
        <v>22.824928626898323</v>
      </c>
      <c r="EK272" s="27">
        <f t="shared" ca="1" si="464"/>
        <v>-1.9496306277349329E-2</v>
      </c>
      <c r="EL272" s="43">
        <f t="shared" ca="1" si="465"/>
        <v>0</v>
      </c>
      <c r="EM272" s="47"/>
      <c r="EN272" s="47"/>
      <c r="EO272" s="47"/>
      <c r="EP272" s="47"/>
      <c r="EQ272" s="47"/>
      <c r="ER272" s="47"/>
      <c r="ES272" s="47"/>
      <c r="ET272" s="47"/>
      <c r="EU272" s="47"/>
      <c r="EV272" s="47"/>
      <c r="EW272" s="47"/>
      <c r="EX272" s="47"/>
      <c r="EY272" s="47"/>
      <c r="EZ272" s="47"/>
      <c r="FA272" s="25">
        <f t="shared" si="492"/>
        <v>2411.6949639999998</v>
      </c>
      <c r="FB272" s="26">
        <f t="shared" si="552"/>
        <v>0</v>
      </c>
      <c r="FC272" s="23">
        <f t="shared" si="553"/>
        <v>4.5203814710240375E-2</v>
      </c>
      <c r="FD272" s="27">
        <f t="shared" si="554"/>
        <v>19.52694537586294</v>
      </c>
      <c r="FE272" s="27">
        <f t="shared" ca="1" si="466"/>
        <v>-1.5719442447320597E-2</v>
      </c>
      <c r="FF272" s="43">
        <f t="shared" ca="1" si="467"/>
        <v>0</v>
      </c>
      <c r="FG272" s="25">
        <f t="shared" si="493"/>
        <v>2411.6949639999998</v>
      </c>
      <c r="FH272" s="26">
        <f t="shared" si="555"/>
        <v>0</v>
      </c>
      <c r="FI272" s="23">
        <f t="shared" si="556"/>
        <v>1.3895590299336735E-2</v>
      </c>
      <c r="FJ272" s="27">
        <f t="shared" si="557"/>
        <v>23.296425505238645</v>
      </c>
      <c r="FK272" s="27">
        <f t="shared" ca="1" si="468"/>
        <v>-4.520276057670547E-2</v>
      </c>
      <c r="FL272" s="43">
        <f t="shared" ca="1" si="469"/>
        <v>0</v>
      </c>
      <c r="FM272" s="47"/>
      <c r="FN272" s="47"/>
    </row>
    <row r="273" spans="1:170" x14ac:dyDescent="0.2">
      <c r="A273" s="30">
        <v>32963</v>
      </c>
      <c r="B273" s="34">
        <v>2208.9770199999998</v>
      </c>
      <c r="C273" s="23">
        <v>1.3845458958804402E-2</v>
      </c>
      <c r="D273" s="24">
        <f t="shared" si="421"/>
        <v>-2.5057260055268649E-2</v>
      </c>
      <c r="E273" s="25" t="e">
        <f>#N/A</f>
        <v>#N/A</v>
      </c>
      <c r="F273" s="26">
        <v>1</v>
      </c>
      <c r="G273" s="23">
        <f t="shared" si="494"/>
        <v>-2.5057260055268649E-2</v>
      </c>
      <c r="H273" s="27">
        <f t="shared" si="495"/>
        <v>25.106547887629709</v>
      </c>
      <c r="I273" s="27">
        <f t="shared" ca="1" si="422"/>
        <v>-0.12338740693741868</v>
      </c>
      <c r="J273" s="43">
        <f t="shared" ca="1" si="423"/>
        <v>0</v>
      </c>
      <c r="K273" s="25" t="e">
        <f>#N/A</f>
        <v>#N/A</v>
      </c>
      <c r="L273" s="26">
        <v>0</v>
      </c>
      <c r="M273" s="23">
        <f t="shared" si="496"/>
        <v>1.3845458958804402E-2</v>
      </c>
      <c r="N273" s="27">
        <f t="shared" si="497"/>
        <v>5.5252048097191988</v>
      </c>
      <c r="O273" s="27">
        <f t="shared" ca="1" si="424"/>
        <v>0</v>
      </c>
      <c r="P273" s="43">
        <f t="shared" ca="1" si="425"/>
        <v>0</v>
      </c>
      <c r="Q273" s="25">
        <f t="shared" si="470"/>
        <v>2399.866626</v>
      </c>
      <c r="R273" s="26">
        <f t="shared" si="498"/>
        <v>0</v>
      </c>
      <c r="S273" s="23">
        <f t="shared" si="499"/>
        <v>1.3845458958804402E-2</v>
      </c>
      <c r="T273" s="27">
        <f t="shared" si="500"/>
        <v>29.198442490139961</v>
      </c>
      <c r="U273" s="27">
        <f t="shared" ca="1" si="426"/>
        <v>-3.1983154584290241E-2</v>
      </c>
      <c r="V273" s="43">
        <f t="shared" ca="1" si="427"/>
        <v>0</v>
      </c>
      <c r="W273" s="25">
        <f t="shared" si="471"/>
        <v>2237.3637699999999</v>
      </c>
      <c r="X273" s="26">
        <f t="shared" si="501"/>
        <v>0</v>
      </c>
      <c r="Y273" s="23">
        <f t="shared" si="502"/>
        <v>1.3845458958804402E-2</v>
      </c>
      <c r="Z273" s="27">
        <f t="shared" si="503"/>
        <v>18.708794408424875</v>
      </c>
      <c r="AA273" s="27">
        <f t="shared" ca="1" si="428"/>
        <v>-1.6105749976591532E-2</v>
      </c>
      <c r="AB273" s="43">
        <f t="shared" ca="1" si="429"/>
        <v>0</v>
      </c>
      <c r="AC273" s="25">
        <f t="shared" si="472"/>
        <v>2352.9811440000003</v>
      </c>
      <c r="AD273" s="26">
        <f t="shared" si="504"/>
        <v>0</v>
      </c>
      <c r="AE273" s="23">
        <f t="shared" si="505"/>
        <v>1.3845458958804402E-2</v>
      </c>
      <c r="AF273" s="27">
        <f t="shared" si="506"/>
        <v>12.484069473355412</v>
      </c>
      <c r="AG273" s="27">
        <f t="shared" ca="1" si="430"/>
        <v>-4.1010360332282114E-2</v>
      </c>
      <c r="AH273" s="43">
        <f t="shared" ca="1" si="431"/>
        <v>0</v>
      </c>
      <c r="AI273" s="25">
        <f t="shared" si="473"/>
        <v>2399.866626</v>
      </c>
      <c r="AJ273" s="26">
        <f t="shared" si="507"/>
        <v>0</v>
      </c>
      <c r="AK273" s="23">
        <f t="shared" si="508"/>
        <v>1.3845458958804402E-2</v>
      </c>
      <c r="AL273" s="27">
        <f t="shared" si="509"/>
        <v>29.198442490139961</v>
      </c>
      <c r="AM273" s="27">
        <f t="shared" ca="1" si="432"/>
        <v>-3.1983154584290241E-2</v>
      </c>
      <c r="AN273" s="43">
        <f t="shared" ca="1" si="433"/>
        <v>0</v>
      </c>
      <c r="AO273" s="25">
        <f t="shared" si="474"/>
        <v>2399.866626</v>
      </c>
      <c r="AP273" s="34">
        <f t="shared" si="510"/>
        <v>0</v>
      </c>
      <c r="AQ273" s="23">
        <f t="shared" si="511"/>
        <v>1.3845458958804402E-2</v>
      </c>
      <c r="AR273" s="27">
        <f t="shared" si="512"/>
        <v>19.498512523196489</v>
      </c>
      <c r="AS273" s="27">
        <f t="shared" ca="1" si="434"/>
        <v>-1.6105749976591754E-2</v>
      </c>
      <c r="AT273" s="43">
        <f t="shared" ca="1" si="435"/>
        <v>0</v>
      </c>
      <c r="AU273" s="25">
        <f t="shared" si="475"/>
        <v>2352.9811440000003</v>
      </c>
      <c r="AV273" s="26">
        <f t="shared" si="513"/>
        <v>0</v>
      </c>
      <c r="AW273" s="23">
        <f t="shared" si="514"/>
        <v>1.3845458958804402E-2</v>
      </c>
      <c r="AX273" s="27">
        <f t="shared" si="515"/>
        <v>15.082058353230224</v>
      </c>
      <c r="AY273" s="27">
        <f t="shared" ca="1" si="436"/>
        <v>0</v>
      </c>
      <c r="AZ273" s="43">
        <f t="shared" ca="1" si="437"/>
        <v>0</v>
      </c>
      <c r="BA273" s="25">
        <f t="shared" si="476"/>
        <v>2352.9811440000003</v>
      </c>
      <c r="BB273" s="26">
        <f t="shared" si="516"/>
        <v>0</v>
      </c>
      <c r="BC273" s="23">
        <f t="shared" si="517"/>
        <v>1.3845458958804402E-2</v>
      </c>
      <c r="BD273" s="27">
        <f t="shared" si="518"/>
        <v>25.953333383648324</v>
      </c>
      <c r="BE273" s="27">
        <f t="shared" ca="1" si="438"/>
        <v>-8.8408313299524699E-2</v>
      </c>
      <c r="BF273" s="43">
        <f t="shared" ca="1" si="439"/>
        <v>0</v>
      </c>
      <c r="BG273" s="25">
        <f t="shared" si="477"/>
        <v>2399.866626</v>
      </c>
      <c r="BH273" s="26">
        <f t="shared" si="519"/>
        <v>1</v>
      </c>
      <c r="BI273" s="23">
        <f t="shared" si="520"/>
        <v>-2.5057260055268649E-2</v>
      </c>
      <c r="BJ273" s="27">
        <f t="shared" si="521"/>
        <v>27.103683934850761</v>
      </c>
      <c r="BK273" s="27">
        <f t="shared" ca="1" si="440"/>
        <v>-0.12338740693741845</v>
      </c>
      <c r="BL273" s="43">
        <f t="shared" ca="1" si="441"/>
        <v>0</v>
      </c>
      <c r="BM273" s="25">
        <f t="shared" si="478"/>
        <v>2359.0324233333336</v>
      </c>
      <c r="BN273" s="26">
        <f t="shared" si="522"/>
        <v>0</v>
      </c>
      <c r="BO273" s="23">
        <f t="shared" si="523"/>
        <v>1.3845458958804402E-2</v>
      </c>
      <c r="BP273" s="27">
        <f t="shared" si="524"/>
        <v>26.852052264107204</v>
      </c>
      <c r="BQ273" s="27">
        <f t="shared" ca="1" si="442"/>
        <v>-8.840831329952481E-2</v>
      </c>
      <c r="BR273" s="43">
        <f t="shared" ca="1" si="443"/>
        <v>0</v>
      </c>
      <c r="BS273" s="25">
        <f t="shared" si="479"/>
        <v>2399.866626</v>
      </c>
      <c r="BT273" s="34">
        <f t="shared" si="525"/>
        <v>0.25</v>
      </c>
      <c r="BU273" s="23">
        <f t="shared" si="526"/>
        <v>4.1197792052861393E-3</v>
      </c>
      <c r="BV273" s="27">
        <f t="shared" si="527"/>
        <v>23.38110408127886</v>
      </c>
      <c r="BW273" s="27">
        <f t="shared" ca="1" si="444"/>
        <v>-7.0296678436484794E-2</v>
      </c>
      <c r="BX273" s="43">
        <f t="shared" ca="1" si="445"/>
        <v>0</v>
      </c>
      <c r="BY273" s="25">
        <f t="shared" si="480"/>
        <v>2237.3637699999999</v>
      </c>
      <c r="BZ273" s="50">
        <f>IF($B272&gt;=BY272,MIN(1,1/$CA$15+BZ272),0)</f>
        <v>0</v>
      </c>
      <c r="CA273" s="23">
        <f t="shared" si="528"/>
        <v>1.3845458958804402E-2</v>
      </c>
      <c r="CB273" s="27">
        <f t="shared" si="529"/>
        <v>9.7237178478843909</v>
      </c>
      <c r="CC273" s="27">
        <f t="shared" ca="1" si="446"/>
        <v>-1.6105749976591643E-2</v>
      </c>
      <c r="CD273" s="43">
        <f t="shared" ca="1" si="447"/>
        <v>0</v>
      </c>
      <c r="CE273" s="25">
        <f t="shared" si="481"/>
        <v>2352.9811440000003</v>
      </c>
      <c r="CF273" s="34">
        <f>IF($B272&gt;=CE272,MIN(1,1/$CA$15+CF272),0)</f>
        <v>0</v>
      </c>
      <c r="CG273" s="23">
        <f t="shared" si="530"/>
        <v>1.3845458958804402E-2</v>
      </c>
      <c r="CH273" s="27">
        <f t="shared" si="531"/>
        <v>11.049633182714718</v>
      </c>
      <c r="CI273" s="27">
        <f t="shared" ca="1" si="448"/>
        <v>0</v>
      </c>
      <c r="CJ273" s="43">
        <f t="shared" ca="1" si="449"/>
        <v>0</v>
      </c>
      <c r="CK273" s="25">
        <f t="shared" si="482"/>
        <v>2399.866626</v>
      </c>
      <c r="CL273" s="34">
        <f>IF($B272&gt;=CK272,MIN(1,1/$CA$15+CL272),0)</f>
        <v>0</v>
      </c>
      <c r="CM273" s="23">
        <f t="shared" si="532"/>
        <v>1.3845458958804402E-2</v>
      </c>
      <c r="CN273" s="27">
        <f t="shared" si="533"/>
        <v>25.272826965157883</v>
      </c>
      <c r="CO273" s="27">
        <f t="shared" ca="1" si="450"/>
        <v>-3.1983154584290463E-2</v>
      </c>
      <c r="CP273" s="43">
        <f t="shared" ca="1" si="451"/>
        <v>0</v>
      </c>
      <c r="CQ273" s="25">
        <f t="shared" si="483"/>
        <v>2222.6791840000001</v>
      </c>
      <c r="CR273" s="34">
        <f>IF($B272&gt;=CQ272,MIN(1,1/$CA$15+CR272),0)</f>
        <v>1</v>
      </c>
      <c r="CS273" s="23">
        <f t="shared" si="534"/>
        <v>-2.5057260055268649E-2</v>
      </c>
      <c r="CT273" s="27">
        <f t="shared" si="535"/>
        <v>23.858002053644508</v>
      </c>
      <c r="CU273" s="27">
        <f t="shared" ca="1" si="452"/>
        <v>-0.12338740693741868</v>
      </c>
      <c r="CV273" s="43">
        <f t="shared" ca="1" si="453"/>
        <v>0</v>
      </c>
      <c r="CW273" s="25">
        <f t="shared" si="484"/>
        <v>2399.866626</v>
      </c>
      <c r="CX273" s="34">
        <f t="shared" si="536"/>
        <v>0.25</v>
      </c>
      <c r="CY273" s="23">
        <f t="shared" si="537"/>
        <v>4.1197792052861393E-3</v>
      </c>
      <c r="CZ273" s="27">
        <f t="shared" si="538"/>
        <v>16.503726841700349</v>
      </c>
      <c r="DA273" s="27">
        <f t="shared" ca="1" si="454"/>
        <v>-2.9625467495601354E-2</v>
      </c>
      <c r="DB273" s="43">
        <f t="shared" ca="1" si="455"/>
        <v>0</v>
      </c>
      <c r="DC273" s="25">
        <f t="shared" si="485"/>
        <v>2399.866626</v>
      </c>
      <c r="DD273" s="34">
        <f t="shared" si="486"/>
        <v>0.125</v>
      </c>
      <c r="DE273" s="23">
        <f t="shared" si="539"/>
        <v>7.3616724564588938E-3</v>
      </c>
      <c r="DF273" s="27">
        <f t="shared" si="540"/>
        <v>19.712296840909847</v>
      </c>
      <c r="DG273" s="27">
        <f t="shared" ca="1" si="419"/>
        <v>-3.8477701609214043E-2</v>
      </c>
      <c r="DH273" s="43">
        <f t="shared" ca="1" si="420"/>
        <v>0</v>
      </c>
      <c r="DI273" s="25">
        <f t="shared" si="487"/>
        <v>2237.3637699999999</v>
      </c>
      <c r="DJ273" s="26">
        <f>IF(DJ272=0,IF($B272&gt;=$DK$14*DI272,1,0),IF($B272&lt;DI272*$DK$16,0,1))</f>
        <v>0</v>
      </c>
      <c r="DK273" s="23">
        <f t="shared" si="541"/>
        <v>1.3845458958804402E-2</v>
      </c>
      <c r="DL273" s="27">
        <f t="shared" si="542"/>
        <v>22.742331393879542</v>
      </c>
      <c r="DM273" s="27">
        <f t="shared" ca="1" si="456"/>
        <v>0</v>
      </c>
      <c r="DN273" s="43">
        <f t="shared" ca="1" si="457"/>
        <v>0</v>
      </c>
      <c r="DO273" s="25">
        <f t="shared" si="488"/>
        <v>2352.9811440000003</v>
      </c>
      <c r="DP273" s="26">
        <f>IF(DP272=0,IF($B272&gt;=$DK$14*DO272,1,0),IF($B272&lt;DO272*$DK$16,0,1))</f>
        <v>0</v>
      </c>
      <c r="DQ273" s="23">
        <f t="shared" si="543"/>
        <v>1.3845458958804402E-2</v>
      </c>
      <c r="DR273" s="27">
        <f t="shared" si="544"/>
        <v>14.724374053688004</v>
      </c>
      <c r="DS273" s="27">
        <f t="shared" ca="1" si="458"/>
        <v>0</v>
      </c>
      <c r="DT273" s="43">
        <f t="shared" ca="1" si="459"/>
        <v>0</v>
      </c>
      <c r="DU273" s="25">
        <f t="shared" si="489"/>
        <v>2399.866626</v>
      </c>
      <c r="DV273" s="26">
        <f>IF(DV272=0,IF($B272&gt;=$DK$14*DU272,1,0),IF($B272&lt;DU272*$DK$16,0,1))</f>
        <v>0</v>
      </c>
      <c r="DW273" s="23">
        <f t="shared" si="545"/>
        <v>1.3845458958804402E-2</v>
      </c>
      <c r="DX273" s="27">
        <f t="shared" si="546"/>
        <v>27.674330957166227</v>
      </c>
      <c r="DY273" s="27">
        <f t="shared" ca="1" si="460"/>
        <v>-3.1983154584290463E-2</v>
      </c>
      <c r="DZ273" s="43">
        <f t="shared" ca="1" si="461"/>
        <v>0</v>
      </c>
      <c r="EA273" s="25">
        <f t="shared" si="490"/>
        <v>2222.6791840000001</v>
      </c>
      <c r="EB273" s="26">
        <f>IF(EB272=0,IF($B272&gt;=$DK$14*EA272,1,0),IF($B272&lt;EA272*$DK$16,0,1))</f>
        <v>1</v>
      </c>
      <c r="EC273" s="23">
        <f t="shared" si="547"/>
        <v>-2.5057260055268649E-2</v>
      </c>
      <c r="ED273" s="27">
        <f t="shared" si="548"/>
        <v>26.574794868134521</v>
      </c>
      <c r="EE273" s="27">
        <f t="shared" ca="1" si="462"/>
        <v>-0.12338740693741856</v>
      </c>
      <c r="EF273" s="43">
        <f t="shared" ca="1" si="463"/>
        <v>0</v>
      </c>
      <c r="EG273" s="25">
        <f t="shared" si="491"/>
        <v>2399.866626</v>
      </c>
      <c r="EH273" s="34">
        <f t="shared" si="549"/>
        <v>0.25</v>
      </c>
      <c r="EI273" s="23">
        <f t="shared" si="550"/>
        <v>4.1197792052861393E-3</v>
      </c>
      <c r="EJ273" s="27">
        <f t="shared" si="551"/>
        <v>22.918962293217557</v>
      </c>
      <c r="EK273" s="27">
        <f t="shared" ca="1" si="464"/>
        <v>-1.545684754924459E-2</v>
      </c>
      <c r="EL273" s="43">
        <f t="shared" ca="1" si="465"/>
        <v>0</v>
      </c>
      <c r="EM273" s="47"/>
      <c r="EN273" s="47"/>
      <c r="EO273" s="47"/>
      <c r="EP273" s="47"/>
      <c r="EQ273" s="47"/>
      <c r="ER273" s="47"/>
      <c r="ES273" s="47"/>
      <c r="ET273" s="47"/>
      <c r="EU273" s="47"/>
      <c r="EV273" s="47"/>
      <c r="EW273" s="47"/>
      <c r="EX273" s="47"/>
      <c r="EY273" s="47"/>
      <c r="EZ273" s="47"/>
      <c r="FA273" s="25">
        <f t="shared" si="492"/>
        <v>2399.866626</v>
      </c>
      <c r="FB273" s="26">
        <f t="shared" si="552"/>
        <v>0</v>
      </c>
      <c r="FC273" s="23">
        <f t="shared" si="553"/>
        <v>2.5057260055268649E-2</v>
      </c>
      <c r="FD273" s="27">
        <f t="shared" si="554"/>
        <v>20.016237124230965</v>
      </c>
      <c r="FE273" s="27">
        <f t="shared" ca="1" si="466"/>
        <v>0</v>
      </c>
      <c r="FF273" s="43">
        <f t="shared" ca="1" si="467"/>
        <v>0</v>
      </c>
      <c r="FG273" s="25">
        <f t="shared" si="493"/>
        <v>2399.866626</v>
      </c>
      <c r="FH273" s="26">
        <f t="shared" si="555"/>
        <v>0</v>
      </c>
      <c r="FI273" s="23">
        <f t="shared" si="556"/>
        <v>1.3845458958804402E-2</v>
      </c>
      <c r="FJ273" s="27">
        <f t="shared" si="557"/>
        <v>23.61897520845827</v>
      </c>
      <c r="FK273" s="27">
        <f t="shared" ca="1" si="468"/>
        <v>-3.1983154584290574E-2</v>
      </c>
      <c r="FL273" s="43">
        <f t="shared" ca="1" si="469"/>
        <v>0</v>
      </c>
      <c r="FM273" s="47"/>
      <c r="FN273" s="47"/>
    </row>
    <row r="274" spans="1:170" x14ac:dyDescent="0.2">
      <c r="A274" s="30">
        <v>32993</v>
      </c>
      <c r="B274" s="34">
        <v>2183.41534</v>
      </c>
      <c r="C274" s="23">
        <v>1.3888430348409919E-2</v>
      </c>
      <c r="D274" s="24">
        <f t="shared" si="421"/>
        <v>-1.157172744151036E-2</v>
      </c>
      <c r="E274" s="25" t="e">
        <f>#N/A</f>
        <v>#N/A</v>
      </c>
      <c r="F274" s="26">
        <v>1</v>
      </c>
      <c r="G274" s="23">
        <f t="shared" si="494"/>
        <v>-1.157172744151036E-2</v>
      </c>
      <c r="H274" s="27">
        <f t="shared" si="495"/>
        <v>24.816021758476829</v>
      </c>
      <c r="I274" s="27">
        <f t="shared" ca="1" si="422"/>
        <v>-0.13353132893613451</v>
      </c>
      <c r="J274" s="43">
        <f t="shared" ca="1" si="423"/>
        <v>0</v>
      </c>
      <c r="K274" s="25" t="e">
        <f>#N/A</f>
        <v>#N/A</v>
      </c>
      <c r="L274" s="26">
        <v>0</v>
      </c>
      <c r="M274" s="23">
        <f t="shared" si="496"/>
        <v>1.3888430348409919E-2</v>
      </c>
      <c r="N274" s="27">
        <f t="shared" si="497"/>
        <v>5.6019412318796835</v>
      </c>
      <c r="O274" s="27">
        <f t="shared" ca="1" si="424"/>
        <v>0</v>
      </c>
      <c r="P274" s="43">
        <f t="shared" ca="1" si="425"/>
        <v>0</v>
      </c>
      <c r="Q274" s="25">
        <f t="shared" si="470"/>
        <v>2384.8119729999999</v>
      </c>
      <c r="R274" s="26">
        <f t="shared" si="498"/>
        <v>0</v>
      </c>
      <c r="S274" s="23">
        <f t="shared" si="499"/>
        <v>1.3888430348409919E-2</v>
      </c>
      <c r="T274" s="27">
        <f t="shared" si="500"/>
        <v>29.603963024946321</v>
      </c>
      <c r="U274" s="27">
        <f t="shared" ca="1" si="426"/>
        <v>-1.8538920050646723E-2</v>
      </c>
      <c r="V274" s="43">
        <f t="shared" ca="1" si="427"/>
        <v>0</v>
      </c>
      <c r="W274" s="25">
        <f t="shared" si="471"/>
        <v>2196.1961799999999</v>
      </c>
      <c r="X274" s="26">
        <f t="shared" si="501"/>
        <v>0</v>
      </c>
      <c r="Y274" s="23">
        <f t="shared" si="502"/>
        <v>1.3888430348409919E-2</v>
      </c>
      <c r="Z274" s="27">
        <f t="shared" si="503"/>
        <v>18.968630196469004</v>
      </c>
      <c r="AA274" s="27">
        <f t="shared" ca="1" si="428"/>
        <v>-2.4410032149404515E-3</v>
      </c>
      <c r="AB274" s="43">
        <f t="shared" ca="1" si="429"/>
        <v>0</v>
      </c>
      <c r="AC274" s="25">
        <f t="shared" si="472"/>
        <v>2302.0799240000001</v>
      </c>
      <c r="AD274" s="26">
        <f t="shared" si="504"/>
        <v>0</v>
      </c>
      <c r="AE274" s="23">
        <f t="shared" si="505"/>
        <v>1.3888430348409919E-2</v>
      </c>
      <c r="AF274" s="27">
        <f t="shared" si="506"/>
        <v>12.657453602700819</v>
      </c>
      <c r="AG274" s="27">
        <f t="shared" ca="1" si="430"/>
        <v>-2.769149951691019E-2</v>
      </c>
      <c r="AH274" s="43">
        <f t="shared" ca="1" si="431"/>
        <v>0</v>
      </c>
      <c r="AI274" s="25">
        <f t="shared" si="473"/>
        <v>2384.8119729999999</v>
      </c>
      <c r="AJ274" s="26">
        <f t="shared" si="507"/>
        <v>0</v>
      </c>
      <c r="AK274" s="23">
        <f t="shared" si="508"/>
        <v>1.3888430348409919E-2</v>
      </c>
      <c r="AL274" s="27">
        <f t="shared" si="509"/>
        <v>29.603963024946321</v>
      </c>
      <c r="AM274" s="27">
        <f t="shared" ca="1" si="432"/>
        <v>-1.8538920050646723E-2</v>
      </c>
      <c r="AN274" s="43">
        <f t="shared" ca="1" si="433"/>
        <v>0</v>
      </c>
      <c r="AO274" s="25">
        <f t="shared" si="474"/>
        <v>2384.8119729999999</v>
      </c>
      <c r="AP274" s="34">
        <f t="shared" si="510"/>
        <v>0</v>
      </c>
      <c r="AQ274" s="23">
        <f t="shared" si="511"/>
        <v>1.3888430348409919E-2</v>
      </c>
      <c r="AR274" s="27">
        <f t="shared" si="512"/>
        <v>19.7693162562725</v>
      </c>
      <c r="AS274" s="27">
        <f t="shared" ca="1" si="434"/>
        <v>-2.4410032149406735E-3</v>
      </c>
      <c r="AT274" s="43">
        <f t="shared" ca="1" si="435"/>
        <v>0</v>
      </c>
      <c r="AU274" s="25">
        <f t="shared" si="475"/>
        <v>2302.0799240000001</v>
      </c>
      <c r="AV274" s="26">
        <f t="shared" si="513"/>
        <v>0</v>
      </c>
      <c r="AW274" s="23">
        <f t="shared" si="514"/>
        <v>1.3888430348409919E-2</v>
      </c>
      <c r="AX274" s="27">
        <f t="shared" si="515"/>
        <v>15.291524470179716</v>
      </c>
      <c r="AY274" s="27">
        <f t="shared" ca="1" si="436"/>
        <v>0</v>
      </c>
      <c r="AZ274" s="43">
        <f t="shared" ca="1" si="437"/>
        <v>0</v>
      </c>
      <c r="BA274" s="25">
        <f t="shared" si="476"/>
        <v>2302.0799240000001</v>
      </c>
      <c r="BB274" s="26">
        <f t="shared" si="516"/>
        <v>0</v>
      </c>
      <c r="BC274" s="23">
        <f t="shared" si="517"/>
        <v>1.3888430348409919E-2</v>
      </c>
      <c r="BD274" s="27">
        <f t="shared" si="518"/>
        <v>26.313784446656186</v>
      </c>
      <c r="BE274" s="27">
        <f t="shared" ca="1" si="438"/>
        <v>-7.5747735652595627E-2</v>
      </c>
      <c r="BF274" s="43">
        <f t="shared" ca="1" si="439"/>
        <v>0</v>
      </c>
      <c r="BG274" s="25">
        <f t="shared" si="477"/>
        <v>2384.8119729999999</v>
      </c>
      <c r="BH274" s="26">
        <f t="shared" si="519"/>
        <v>1</v>
      </c>
      <c r="BI274" s="23">
        <f t="shared" si="520"/>
        <v>-1.157172744151036E-2</v>
      </c>
      <c r="BJ274" s="27">
        <f t="shared" si="521"/>
        <v>26.790047491695823</v>
      </c>
      <c r="BK274" s="27">
        <f t="shared" ca="1" si="440"/>
        <v>-0.1335313289361344</v>
      </c>
      <c r="BL274" s="43">
        <f t="shared" ca="1" si="441"/>
        <v>0</v>
      </c>
      <c r="BM274" s="25">
        <f t="shared" si="478"/>
        <v>2324.7201766666667</v>
      </c>
      <c r="BN274" s="26">
        <f t="shared" si="522"/>
        <v>0</v>
      </c>
      <c r="BO274" s="23">
        <f t="shared" si="523"/>
        <v>1.3888430348409919E-2</v>
      </c>
      <c r="BP274" s="27">
        <f t="shared" si="524"/>
        <v>27.224985121689119</v>
      </c>
      <c r="BQ274" s="27">
        <f t="shared" ca="1" si="442"/>
        <v>-7.5747735652595738E-2</v>
      </c>
      <c r="BR274" s="43">
        <f t="shared" ca="1" si="443"/>
        <v>0</v>
      </c>
      <c r="BS274" s="25">
        <f t="shared" si="479"/>
        <v>2384.8119729999999</v>
      </c>
      <c r="BT274" s="34">
        <f t="shared" si="525"/>
        <v>0.25</v>
      </c>
      <c r="BU274" s="23">
        <f t="shared" si="526"/>
        <v>7.5233909009298494E-3</v>
      </c>
      <c r="BV274" s="27">
        <f t="shared" si="527"/>
        <v>23.557009266977644</v>
      </c>
      <c r="BW274" s="27">
        <f t="shared" ca="1" si="444"/>
        <v>-6.3302156926469677E-2</v>
      </c>
      <c r="BX274" s="43">
        <f t="shared" ca="1" si="445"/>
        <v>0</v>
      </c>
      <c r="BY274" s="25">
        <f t="shared" si="480"/>
        <v>2196.1961799999999</v>
      </c>
      <c r="BZ274" s="50">
        <f>IF($B273&gt;=BY273,MIN(1,1/$CA$15+BZ273),0)</f>
        <v>0</v>
      </c>
      <c r="CA274" s="23">
        <f t="shared" si="528"/>
        <v>1.3888430348409919E-2</v>
      </c>
      <c r="CB274" s="27">
        <f t="shared" si="529"/>
        <v>9.8587650259423238</v>
      </c>
      <c r="CC274" s="27">
        <f t="shared" ca="1" si="446"/>
        <v>-2.4410032149405625E-3</v>
      </c>
      <c r="CD274" s="43">
        <f t="shared" ca="1" si="447"/>
        <v>0</v>
      </c>
      <c r="CE274" s="25">
        <f t="shared" si="481"/>
        <v>2302.0799240000001</v>
      </c>
      <c r="CF274" s="34">
        <f>IF($B273&gt;=CE273,MIN(1,1/$CA$15+CF273),0)</f>
        <v>0</v>
      </c>
      <c r="CG274" s="23">
        <f t="shared" si="530"/>
        <v>1.3888430348409919E-2</v>
      </c>
      <c r="CH274" s="27">
        <f t="shared" si="531"/>
        <v>11.203095243548331</v>
      </c>
      <c r="CI274" s="27">
        <f t="shared" ca="1" si="448"/>
        <v>0</v>
      </c>
      <c r="CJ274" s="43">
        <f t="shared" ca="1" si="449"/>
        <v>0</v>
      </c>
      <c r="CK274" s="25">
        <f t="shared" si="482"/>
        <v>2384.8119729999999</v>
      </c>
      <c r="CL274" s="34">
        <f>IF($B273&gt;=CK273,MIN(1,1/$CA$15+CL273),0)</f>
        <v>0</v>
      </c>
      <c r="CM274" s="23">
        <f t="shared" si="532"/>
        <v>1.3888430348409919E-2</v>
      </c>
      <c r="CN274" s="27">
        <f t="shared" si="533"/>
        <v>25.623826862170894</v>
      </c>
      <c r="CO274" s="27">
        <f t="shared" ca="1" si="450"/>
        <v>-1.8538920050646945E-2</v>
      </c>
      <c r="CP274" s="43">
        <f t="shared" ca="1" si="451"/>
        <v>0</v>
      </c>
      <c r="CQ274" s="25">
        <f t="shared" si="483"/>
        <v>2243.8639375000002</v>
      </c>
      <c r="CR274" s="34">
        <f>IF($B273&gt;=CQ273,MIN(1,1/$CA$15+CR273),0)</f>
        <v>0</v>
      </c>
      <c r="CS274" s="23">
        <f t="shared" si="534"/>
        <v>1.3888430348409919E-2</v>
      </c>
      <c r="CT274" s="27">
        <f t="shared" si="535"/>
        <v>24.189352253418772</v>
      </c>
      <c r="CU274" s="27">
        <f t="shared" ca="1" si="452"/>
        <v>-0.11121263399613002</v>
      </c>
      <c r="CV274" s="43">
        <f t="shared" ca="1" si="453"/>
        <v>0</v>
      </c>
      <c r="CW274" s="25">
        <f t="shared" si="484"/>
        <v>2384.8119729999999</v>
      </c>
      <c r="CX274" s="34">
        <f t="shared" si="536"/>
        <v>0</v>
      </c>
      <c r="CY274" s="23">
        <f t="shared" si="537"/>
        <v>1.3888430348409919E-2</v>
      </c>
      <c r="CZ274" s="27">
        <f t="shared" si="538"/>
        <v>16.732937702430487</v>
      </c>
      <c r="DA274" s="27">
        <f t="shared" ca="1" si="454"/>
        <v>-1.6148488389043147E-2</v>
      </c>
      <c r="DB274" s="43">
        <f t="shared" ca="1" si="455"/>
        <v>0</v>
      </c>
      <c r="DC274" s="25">
        <f t="shared" si="485"/>
        <v>2384.8119729999999</v>
      </c>
      <c r="DD274" s="34">
        <f t="shared" si="486"/>
        <v>0.125</v>
      </c>
      <c r="DE274" s="23">
        <f t="shared" si="539"/>
        <v>1.1766750532583229E-2</v>
      </c>
      <c r="DF274" s="27">
        <f t="shared" si="540"/>
        <v>19.944246520261061</v>
      </c>
      <c r="DG274" s="27">
        <f t="shared" ca="1" si="419"/>
        <v>-2.7163708592533697E-2</v>
      </c>
      <c r="DH274" s="43">
        <f t="shared" ca="1" si="420"/>
        <v>0</v>
      </c>
      <c r="DI274" s="25">
        <f t="shared" si="487"/>
        <v>2196.1961799999999</v>
      </c>
      <c r="DJ274" s="26">
        <f>IF(DJ273=0,IF($B273&gt;=$DK$14*DI273,1,0),IF($B273&lt;DI273*$DK$16,0,1))</f>
        <v>0</v>
      </c>
      <c r="DK274" s="23">
        <f t="shared" si="541"/>
        <v>1.3888430348409919E-2</v>
      </c>
      <c r="DL274" s="27">
        <f t="shared" si="542"/>
        <v>23.058186679403896</v>
      </c>
      <c r="DM274" s="27">
        <f t="shared" ca="1" si="456"/>
        <v>0</v>
      </c>
      <c r="DN274" s="43">
        <f t="shared" ca="1" si="457"/>
        <v>0</v>
      </c>
      <c r="DO274" s="25">
        <f t="shared" si="488"/>
        <v>2302.0799240000001</v>
      </c>
      <c r="DP274" s="26">
        <f>IF(DP273=0,IF($B273&gt;=$DK$14*DO273,1,0),IF($B273&lt;DO273*$DK$16,0,1))</f>
        <v>0</v>
      </c>
      <c r="DQ274" s="23">
        <f t="shared" si="543"/>
        <v>1.3888430348409919E-2</v>
      </c>
      <c r="DR274" s="27">
        <f t="shared" si="544"/>
        <v>14.928872497156584</v>
      </c>
      <c r="DS274" s="27">
        <f t="shared" ca="1" si="458"/>
        <v>0</v>
      </c>
      <c r="DT274" s="43">
        <f t="shared" ca="1" si="459"/>
        <v>0</v>
      </c>
      <c r="DU274" s="25">
        <f t="shared" si="489"/>
        <v>2384.8119729999999</v>
      </c>
      <c r="DV274" s="26">
        <f>IF(DV273=0,IF($B273&gt;=$DK$14*DU273,1,0),IF($B273&lt;DU273*$DK$16,0,1))</f>
        <v>0</v>
      </c>
      <c r="DW274" s="23">
        <f t="shared" si="545"/>
        <v>1.3888430348409919E-2</v>
      </c>
      <c r="DX274" s="27">
        <f t="shared" si="546"/>
        <v>28.058683975103673</v>
      </c>
      <c r="DY274" s="27">
        <f t="shared" ca="1" si="460"/>
        <v>-1.8538920050646945E-2</v>
      </c>
      <c r="DZ274" s="43">
        <f t="shared" ca="1" si="461"/>
        <v>0</v>
      </c>
      <c r="EA274" s="25">
        <f t="shared" si="490"/>
        <v>2243.8639375000002</v>
      </c>
      <c r="EB274" s="26">
        <f>IF(EB273=0,IF($B273&gt;=$DK$14*EA273,1,0),IF($B273&lt;EA273*$DK$16,0,1))</f>
        <v>0</v>
      </c>
      <c r="EC274" s="23">
        <f t="shared" si="547"/>
        <v>1.3888430348409919E-2</v>
      </c>
      <c r="ED274" s="27">
        <f t="shared" si="548"/>
        <v>26.943877055683888</v>
      </c>
      <c r="EE274" s="27">
        <f t="shared" ca="1" si="462"/>
        <v>-0.11121263399612991</v>
      </c>
      <c r="EF274" s="43">
        <f t="shared" ca="1" si="463"/>
        <v>0</v>
      </c>
      <c r="EG274" s="25">
        <f t="shared" si="491"/>
        <v>2384.8119729999999</v>
      </c>
      <c r="EH274" s="34">
        <f t="shared" si="549"/>
        <v>0</v>
      </c>
      <c r="EI274" s="23">
        <f t="shared" si="550"/>
        <v>1.3888430348409919E-2</v>
      </c>
      <c r="EJ274" s="27">
        <f t="shared" si="551"/>
        <v>23.237270704684743</v>
      </c>
      <c r="EK274" s="27">
        <f t="shared" ca="1" si="464"/>
        <v>-1.7830885514283912E-3</v>
      </c>
      <c r="EL274" s="43">
        <f t="shared" ca="1" si="465"/>
        <v>0</v>
      </c>
      <c r="EM274" s="47"/>
      <c r="EN274" s="47"/>
      <c r="EO274" s="47"/>
      <c r="EP274" s="47"/>
      <c r="EQ274" s="47"/>
      <c r="ER274" s="47"/>
      <c r="ES274" s="47"/>
      <c r="ET274" s="47"/>
      <c r="EU274" s="47"/>
      <c r="EV274" s="47"/>
      <c r="EW274" s="47"/>
      <c r="EX274" s="47"/>
      <c r="EY274" s="47"/>
      <c r="EZ274" s="47"/>
      <c r="FA274" s="25">
        <f t="shared" si="492"/>
        <v>2384.8119729999999</v>
      </c>
      <c r="FB274" s="26">
        <f t="shared" si="552"/>
        <v>0</v>
      </c>
      <c r="FC274" s="23">
        <f t="shared" si="553"/>
        <v>1.157172744151036E-2</v>
      </c>
      <c r="FD274" s="27">
        <f t="shared" si="554"/>
        <v>20.247859564637206</v>
      </c>
      <c r="FE274" s="27">
        <f t="shared" ca="1" si="466"/>
        <v>0</v>
      </c>
      <c r="FF274" s="43">
        <f t="shared" ca="1" si="467"/>
        <v>0</v>
      </c>
      <c r="FG274" s="25">
        <f t="shared" si="493"/>
        <v>2384.8119729999999</v>
      </c>
      <c r="FH274" s="26">
        <f t="shared" si="555"/>
        <v>0</v>
      </c>
      <c r="FI274" s="23">
        <f t="shared" si="556"/>
        <v>1.3888430348409919E-2</v>
      </c>
      <c r="FJ274" s="27">
        <f t="shared" si="557"/>
        <v>23.947005700541762</v>
      </c>
      <c r="FK274" s="27">
        <f t="shared" ca="1" si="468"/>
        <v>-1.8538920050647056E-2</v>
      </c>
      <c r="FL274" s="43">
        <f t="shared" ca="1" si="469"/>
        <v>0</v>
      </c>
      <c r="FM274" s="47"/>
      <c r="FN274" s="47"/>
    </row>
    <row r="275" spans="1:170" x14ac:dyDescent="0.2">
      <c r="A275" s="30">
        <v>33024</v>
      </c>
      <c r="B275" s="34">
        <v>2411.7343799999999</v>
      </c>
      <c r="C275" s="23">
        <v>1.3888430348409919E-2</v>
      </c>
      <c r="D275" s="24">
        <f t="shared" si="421"/>
        <v>0.10456967843781828</v>
      </c>
      <c r="E275" s="25" t="e">
        <f>#N/A</f>
        <v>#N/A</v>
      </c>
      <c r="F275" s="26">
        <v>1</v>
      </c>
      <c r="G275" s="23">
        <f t="shared" si="494"/>
        <v>0.10456967843781828</v>
      </c>
      <c r="H275" s="27">
        <f t="shared" si="495"/>
        <v>27.411025173866651</v>
      </c>
      <c r="I275" s="27">
        <f t="shared" ca="1" si="422"/>
        <v>-4.2924978626542432E-2</v>
      </c>
      <c r="J275" s="43">
        <f t="shared" ca="1" si="423"/>
        <v>0</v>
      </c>
      <c r="K275" s="25" t="e">
        <f>#N/A</f>
        <v>#N/A</v>
      </c>
      <c r="L275" s="26">
        <v>0</v>
      </c>
      <c r="M275" s="23">
        <f t="shared" si="496"/>
        <v>1.3888430348409919E-2</v>
      </c>
      <c r="N275" s="27">
        <f t="shared" si="497"/>
        <v>5.6797434024945304</v>
      </c>
      <c r="O275" s="27">
        <f t="shared" ca="1" si="424"/>
        <v>0</v>
      </c>
      <c r="P275" s="43">
        <f t="shared" ca="1" si="425"/>
        <v>0</v>
      </c>
      <c r="Q275" s="25">
        <f t="shared" si="470"/>
        <v>2378.5172990000001</v>
      </c>
      <c r="R275" s="26">
        <f t="shared" si="498"/>
        <v>0</v>
      </c>
      <c r="S275" s="23">
        <f t="shared" si="499"/>
        <v>1.3888430348409919E-2</v>
      </c>
      <c r="T275" s="27">
        <f t="shared" si="500"/>
        <v>30.01511560345519</v>
      </c>
      <c r="U275" s="27">
        <f t="shared" ca="1" si="426"/>
        <v>-4.9079662020949932E-3</v>
      </c>
      <c r="V275" s="43">
        <f t="shared" ca="1" si="427"/>
        <v>0</v>
      </c>
      <c r="W275" s="25">
        <f t="shared" si="471"/>
        <v>2297.5748599999997</v>
      </c>
      <c r="X275" s="26">
        <f t="shared" si="501"/>
        <v>0</v>
      </c>
      <c r="Y275" s="23">
        <f t="shared" si="502"/>
        <v>1.3888430348409919E-2</v>
      </c>
      <c r="Z275" s="27">
        <f t="shared" si="503"/>
        <v>19.232074695757408</v>
      </c>
      <c r="AA275" s="27">
        <f t="shared" ca="1" si="428"/>
        <v>0</v>
      </c>
      <c r="AB275" s="43">
        <f t="shared" ca="1" si="429"/>
        <v>0</v>
      </c>
      <c r="AC275" s="25">
        <f t="shared" si="472"/>
        <v>2288.5794679999999</v>
      </c>
      <c r="AD275" s="26">
        <f t="shared" si="504"/>
        <v>0</v>
      </c>
      <c r="AE275" s="23">
        <f t="shared" si="505"/>
        <v>1.3888430348409919E-2</v>
      </c>
      <c r="AF275" s="27">
        <f t="shared" si="506"/>
        <v>12.83324576545016</v>
      </c>
      <c r="AG275" s="27">
        <f t="shared" ca="1" si="430"/>
        <v>-1.4187660630783916E-2</v>
      </c>
      <c r="AH275" s="43">
        <f t="shared" ca="1" si="431"/>
        <v>0</v>
      </c>
      <c r="AI275" s="25">
        <f t="shared" si="473"/>
        <v>2378.5172990000001</v>
      </c>
      <c r="AJ275" s="26">
        <f t="shared" si="507"/>
        <v>0</v>
      </c>
      <c r="AK275" s="23">
        <f t="shared" si="508"/>
        <v>1.3888430348409919E-2</v>
      </c>
      <c r="AL275" s="27">
        <f t="shared" si="509"/>
        <v>30.01511560345519</v>
      </c>
      <c r="AM275" s="27">
        <f t="shared" ca="1" si="432"/>
        <v>-4.9079662020949932E-3</v>
      </c>
      <c r="AN275" s="43">
        <f t="shared" ca="1" si="433"/>
        <v>0</v>
      </c>
      <c r="AO275" s="25">
        <f t="shared" si="474"/>
        <v>2378.5172990000001</v>
      </c>
      <c r="AP275" s="34">
        <f t="shared" si="510"/>
        <v>0</v>
      </c>
      <c r="AQ275" s="23">
        <f t="shared" si="511"/>
        <v>1.3888430348409919E-2</v>
      </c>
      <c r="AR275" s="27">
        <f t="shared" si="512"/>
        <v>20.043881028133427</v>
      </c>
      <c r="AS275" s="27">
        <f t="shared" ca="1" si="434"/>
        <v>0</v>
      </c>
      <c r="AT275" s="43">
        <f t="shared" ca="1" si="435"/>
        <v>0</v>
      </c>
      <c r="AU275" s="25">
        <f t="shared" si="475"/>
        <v>2288.5794679999999</v>
      </c>
      <c r="AV275" s="26">
        <f t="shared" si="513"/>
        <v>0</v>
      </c>
      <c r="AW275" s="23">
        <f t="shared" si="514"/>
        <v>1.3888430348409919E-2</v>
      </c>
      <c r="AX275" s="27">
        <f t="shared" si="515"/>
        <v>15.503899742704814</v>
      </c>
      <c r="AY275" s="27">
        <f t="shared" ca="1" si="436"/>
        <v>0</v>
      </c>
      <c r="AZ275" s="43">
        <f t="shared" ca="1" si="437"/>
        <v>0</v>
      </c>
      <c r="BA275" s="25">
        <f t="shared" si="476"/>
        <v>2288.5794679999999</v>
      </c>
      <c r="BB275" s="26">
        <f t="shared" si="516"/>
        <v>0</v>
      </c>
      <c r="BC275" s="23">
        <f t="shared" si="517"/>
        <v>1.3888430348409919E-2</v>
      </c>
      <c r="BD275" s="27">
        <f t="shared" si="518"/>
        <v>26.679241609146644</v>
      </c>
      <c r="BE275" s="27">
        <f t="shared" ca="1" si="438"/>
        <v>-6.2911322454846541E-2</v>
      </c>
      <c r="BF275" s="43">
        <f t="shared" ca="1" si="439"/>
        <v>0</v>
      </c>
      <c r="BG275" s="25">
        <f t="shared" si="477"/>
        <v>2378.5172990000001</v>
      </c>
      <c r="BH275" s="26">
        <f t="shared" si="519"/>
        <v>0</v>
      </c>
      <c r="BI275" s="23">
        <f t="shared" si="520"/>
        <v>1.3888430348409919E-2</v>
      </c>
      <c r="BJ275" s="27">
        <f t="shared" si="521"/>
        <v>27.162119200314834</v>
      </c>
      <c r="BK275" s="27">
        <f t="shared" ca="1" si="440"/>
        <v>-0.12149743914898459</v>
      </c>
      <c r="BL275" s="43">
        <f t="shared" ca="1" si="441"/>
        <v>0</v>
      </c>
      <c r="BM275" s="25">
        <f t="shared" si="478"/>
        <v>2320.3556666666668</v>
      </c>
      <c r="BN275" s="26">
        <f t="shared" si="522"/>
        <v>0</v>
      </c>
      <c r="BO275" s="23">
        <f t="shared" si="523"/>
        <v>1.3888430348409919E-2</v>
      </c>
      <c r="BP275" s="27">
        <f t="shared" si="524"/>
        <v>27.603097431288194</v>
      </c>
      <c r="BQ275" s="27">
        <f t="shared" ca="1" si="442"/>
        <v>-6.2911322454846652E-2</v>
      </c>
      <c r="BR275" s="43">
        <f t="shared" ca="1" si="443"/>
        <v>0</v>
      </c>
      <c r="BS275" s="25">
        <f t="shared" si="479"/>
        <v>2378.5172990000001</v>
      </c>
      <c r="BT275" s="34">
        <f t="shared" si="525"/>
        <v>0</v>
      </c>
      <c r="BU275" s="23">
        <f t="shared" si="526"/>
        <v>1.3888430348409919E-2</v>
      </c>
      <c r="BV275" s="27">
        <f t="shared" si="527"/>
        <v>23.884179149398911</v>
      </c>
      <c r="BW275" s="27">
        <f t="shared" ca="1" si="444"/>
        <v>-5.0292894175437142E-2</v>
      </c>
      <c r="BX275" s="43">
        <f t="shared" ca="1" si="445"/>
        <v>0</v>
      </c>
      <c r="BY275" s="25">
        <f t="shared" si="480"/>
        <v>2297.5748599999997</v>
      </c>
      <c r="BZ275" s="50">
        <f>IF($B274&gt;=BY274,MIN(1,1/$CA$15+BZ274),0)</f>
        <v>0</v>
      </c>
      <c r="CA275" s="23">
        <f t="shared" si="528"/>
        <v>1.3888430348409919E-2</v>
      </c>
      <c r="CB275" s="27">
        <f t="shared" si="529"/>
        <v>9.9956877973264628</v>
      </c>
      <c r="CC275" s="27">
        <f t="shared" ca="1" si="446"/>
        <v>0</v>
      </c>
      <c r="CD275" s="43">
        <f t="shared" ca="1" si="447"/>
        <v>0</v>
      </c>
      <c r="CE275" s="25">
        <f t="shared" si="481"/>
        <v>2288.5794679999999</v>
      </c>
      <c r="CF275" s="34">
        <f>IF($B274&gt;=CE274,MIN(1,1/$CA$15+CF274),0)</f>
        <v>0</v>
      </c>
      <c r="CG275" s="23">
        <f t="shared" si="530"/>
        <v>1.3888430348409919E-2</v>
      </c>
      <c r="CH275" s="27">
        <f t="shared" si="531"/>
        <v>11.358688651524954</v>
      </c>
      <c r="CI275" s="27">
        <f t="shared" ca="1" si="448"/>
        <v>0</v>
      </c>
      <c r="CJ275" s="43">
        <f t="shared" ca="1" si="449"/>
        <v>0</v>
      </c>
      <c r="CK275" s="25">
        <f t="shared" si="482"/>
        <v>2378.5172990000001</v>
      </c>
      <c r="CL275" s="34">
        <f>IF($B274&gt;=CK274,MIN(1,1/$CA$15+CL274),0)</f>
        <v>0</v>
      </c>
      <c r="CM275" s="23">
        <f t="shared" si="532"/>
        <v>1.3888430348409919E-2</v>
      </c>
      <c r="CN275" s="27">
        <f t="shared" si="533"/>
        <v>25.979701596805871</v>
      </c>
      <c r="CO275" s="27">
        <f t="shared" ca="1" si="450"/>
        <v>-4.9079662020951043E-3</v>
      </c>
      <c r="CP275" s="43">
        <f t="shared" ca="1" si="451"/>
        <v>0</v>
      </c>
      <c r="CQ275" s="25">
        <f t="shared" si="483"/>
        <v>2271.0727305000005</v>
      </c>
      <c r="CR275" s="34">
        <f>IF($B274&gt;=CQ274,MIN(1,1/$CA$15+CR274),0)</f>
        <v>0</v>
      </c>
      <c r="CS275" s="23">
        <f t="shared" si="534"/>
        <v>1.3888430348409919E-2</v>
      </c>
      <c r="CT275" s="27">
        <f t="shared" si="535"/>
        <v>24.52530438736353</v>
      </c>
      <c r="CU275" s="27">
        <f t="shared" ca="1" si="452"/>
        <v>-9.8868772568838525E-2</v>
      </c>
      <c r="CV275" s="43">
        <f t="shared" ca="1" si="453"/>
        <v>0</v>
      </c>
      <c r="CW275" s="25">
        <f t="shared" si="484"/>
        <v>2378.5172990000001</v>
      </c>
      <c r="CX275" s="34">
        <f t="shared" si="536"/>
        <v>0</v>
      </c>
      <c r="CY275" s="23">
        <f t="shared" si="537"/>
        <v>1.3888430348409919E-2</v>
      </c>
      <c r="CZ275" s="27">
        <f t="shared" si="538"/>
        <v>16.965331942234975</v>
      </c>
      <c r="DA275" s="27">
        <f t="shared" ca="1" si="454"/>
        <v>-2.4843351968565353E-3</v>
      </c>
      <c r="DB275" s="43">
        <f t="shared" ca="1" si="455"/>
        <v>0</v>
      </c>
      <c r="DC275" s="25">
        <f t="shared" si="485"/>
        <v>2378.5172990000001</v>
      </c>
      <c r="DD275" s="34">
        <f t="shared" si="486"/>
        <v>0</v>
      </c>
      <c r="DE275" s="23">
        <f t="shared" si="539"/>
        <v>1.3888430348409919E-2</v>
      </c>
      <c r="DF275" s="27">
        <f t="shared" si="540"/>
        <v>20.221240798909225</v>
      </c>
      <c r="DG275" s="27">
        <f t="shared" ca="1" si="419"/>
        <v>-1.3652539518915541E-2</v>
      </c>
      <c r="DH275" s="43">
        <f t="shared" ca="1" si="420"/>
        <v>0</v>
      </c>
      <c r="DI275" s="25">
        <f t="shared" si="487"/>
        <v>2297.5748599999997</v>
      </c>
      <c r="DJ275" s="26">
        <f>IF(DJ274=0,IF($B274&gt;=$DK$14*DI274,1,0),IF($B274&lt;DI274*$DK$16,0,1))</f>
        <v>0</v>
      </c>
      <c r="DK275" s="23">
        <f t="shared" si="541"/>
        <v>1.3888430348409919E-2</v>
      </c>
      <c r="DL275" s="27">
        <f t="shared" si="542"/>
        <v>23.378428699061431</v>
      </c>
      <c r="DM275" s="27">
        <f t="shared" ca="1" si="456"/>
        <v>0</v>
      </c>
      <c r="DN275" s="43">
        <f t="shared" ca="1" si="457"/>
        <v>0</v>
      </c>
      <c r="DO275" s="25">
        <f t="shared" si="488"/>
        <v>2288.5794679999999</v>
      </c>
      <c r="DP275" s="26">
        <f>IF(DP274=0,IF($B274&gt;=$DK$14*DO274,1,0),IF($B274&lt;DO274*$DK$16,0,1))</f>
        <v>0</v>
      </c>
      <c r="DQ275" s="23">
        <f t="shared" si="543"/>
        <v>1.3888430348409919E-2</v>
      </c>
      <c r="DR275" s="27">
        <f t="shared" si="544"/>
        <v>15.136211103013636</v>
      </c>
      <c r="DS275" s="27">
        <f t="shared" ca="1" si="458"/>
        <v>0</v>
      </c>
      <c r="DT275" s="43">
        <f t="shared" ca="1" si="459"/>
        <v>0</v>
      </c>
      <c r="DU275" s="25">
        <f t="shared" si="489"/>
        <v>2378.5172990000001</v>
      </c>
      <c r="DV275" s="26">
        <f>IF(DV274=0,IF($B274&gt;=$DK$14*DU274,1,0),IF($B274&lt;DU274*$DK$16,0,1))</f>
        <v>0</v>
      </c>
      <c r="DW275" s="23">
        <f t="shared" si="545"/>
        <v>1.3888430348409919E-2</v>
      </c>
      <c r="DX275" s="27">
        <f t="shared" si="546"/>
        <v>28.448375053159946</v>
      </c>
      <c r="DY275" s="27">
        <f t="shared" ca="1" si="460"/>
        <v>-4.9079662020951043E-3</v>
      </c>
      <c r="DZ275" s="43">
        <f t="shared" ca="1" si="461"/>
        <v>0</v>
      </c>
      <c r="EA275" s="25">
        <f t="shared" si="490"/>
        <v>2271.0727305000005</v>
      </c>
      <c r="EB275" s="26">
        <f>IF(EB274=0,IF($B274&gt;=$DK$14*EA274,1,0),IF($B274&lt;EA274*$DK$16,0,1))</f>
        <v>0</v>
      </c>
      <c r="EC275" s="23">
        <f t="shared" si="547"/>
        <v>1.3888430348409919E-2</v>
      </c>
      <c r="ED275" s="27">
        <f t="shared" si="548"/>
        <v>27.318085215487873</v>
      </c>
      <c r="EE275" s="27">
        <f t="shared" ca="1" si="462"/>
        <v>-9.8868772568838525E-2</v>
      </c>
      <c r="EF275" s="43">
        <f t="shared" ca="1" si="463"/>
        <v>0</v>
      </c>
      <c r="EG275" s="25">
        <f t="shared" si="491"/>
        <v>2378.5172990000001</v>
      </c>
      <c r="EH275" s="34">
        <f t="shared" si="549"/>
        <v>0</v>
      </c>
      <c r="EI275" s="23">
        <f t="shared" si="550"/>
        <v>1.3888430348409919E-2</v>
      </c>
      <c r="EJ275" s="27">
        <f t="shared" si="551"/>
        <v>23.559999920353903</v>
      </c>
      <c r="EK275" s="27">
        <f t="shared" ca="1" si="464"/>
        <v>0</v>
      </c>
      <c r="EL275" s="43">
        <f t="shared" ca="1" si="465"/>
        <v>0</v>
      </c>
      <c r="EM275" s="47"/>
      <c r="EN275" s="47"/>
      <c r="EO275" s="47"/>
      <c r="EP275" s="47"/>
      <c r="EQ275" s="47"/>
      <c r="ER275" s="47"/>
      <c r="ES275" s="47"/>
      <c r="ET275" s="47"/>
      <c r="EU275" s="47"/>
      <c r="EV275" s="47"/>
      <c r="EW275" s="47"/>
      <c r="EX275" s="47"/>
      <c r="EY275" s="47"/>
      <c r="EZ275" s="47"/>
      <c r="FA275" s="25">
        <f t="shared" si="492"/>
        <v>2378.5172990000001</v>
      </c>
      <c r="FB275" s="26">
        <f t="shared" si="552"/>
        <v>0</v>
      </c>
      <c r="FC275" s="23">
        <f t="shared" si="553"/>
        <v>-0.10456967843781828</v>
      </c>
      <c r="FD275" s="27">
        <f t="shared" si="554"/>
        <v>18.130547400908991</v>
      </c>
      <c r="FE275" s="27">
        <f t="shared" ca="1" si="466"/>
        <v>-0.10456967843781828</v>
      </c>
      <c r="FF275" s="43">
        <f t="shared" ca="1" si="467"/>
        <v>0</v>
      </c>
      <c r="FG275" s="25">
        <f t="shared" si="493"/>
        <v>2378.5172990000001</v>
      </c>
      <c r="FH275" s="26">
        <f t="shared" si="555"/>
        <v>0</v>
      </c>
      <c r="FI275" s="23">
        <f t="shared" si="556"/>
        <v>1.3888430348409919E-2</v>
      </c>
      <c r="FJ275" s="27">
        <f t="shared" si="557"/>
        <v>24.279592021266712</v>
      </c>
      <c r="FK275" s="27">
        <f t="shared" ca="1" si="468"/>
        <v>-4.9079662020952153E-3</v>
      </c>
      <c r="FL275" s="43">
        <f t="shared" ca="1" si="469"/>
        <v>0</v>
      </c>
      <c r="FM275" s="47"/>
      <c r="FN275" s="47"/>
    </row>
    <row r="276" spans="1:170" x14ac:dyDescent="0.2">
      <c r="A276" s="30">
        <v>33054</v>
      </c>
      <c r="B276" s="34">
        <v>2387.10007</v>
      </c>
      <c r="C276" s="23">
        <v>1.3874108777768734E-2</v>
      </c>
      <c r="D276" s="24">
        <f t="shared" si="421"/>
        <v>-1.0214354534349601E-2</v>
      </c>
      <c r="E276" s="25" t="e">
        <f>#N/A</f>
        <v>#N/A</v>
      </c>
      <c r="F276" s="26">
        <v>1</v>
      </c>
      <c r="G276" s="23">
        <f t="shared" si="494"/>
        <v>-1.0214354534349601E-2</v>
      </c>
      <c r="H276" s="27">
        <f t="shared" si="495"/>
        <v>27.131039244590795</v>
      </c>
      <c r="I276" s="27">
        <f t="shared" ca="1" si="422"/>
        <v>-5.2700882210821143E-2</v>
      </c>
      <c r="J276" s="43">
        <f t="shared" ca="1" si="423"/>
        <v>0</v>
      </c>
      <c r="K276" s="25" t="e">
        <f>#N/A</f>
        <v>#N/A</v>
      </c>
      <c r="L276" s="26">
        <v>0</v>
      </c>
      <c r="M276" s="23">
        <f t="shared" si="496"/>
        <v>1.3874108777768734E-2</v>
      </c>
      <c r="N276" s="27">
        <f t="shared" si="497"/>
        <v>5.7585447802905536</v>
      </c>
      <c r="O276" s="27">
        <f t="shared" ca="1" si="424"/>
        <v>0</v>
      </c>
      <c r="P276" s="43">
        <f t="shared" ca="1" si="425"/>
        <v>0</v>
      </c>
      <c r="Q276" s="25">
        <f t="shared" si="470"/>
        <v>2365.2371979999998</v>
      </c>
      <c r="R276" s="26">
        <f t="shared" si="498"/>
        <v>1</v>
      </c>
      <c r="S276" s="23">
        <f t="shared" si="499"/>
        <v>-1.0214354534349601E-2</v>
      </c>
      <c r="T276" s="27">
        <f t="shared" si="500"/>
        <v>29.708530571292009</v>
      </c>
      <c r="U276" s="27">
        <f t="shared" ca="1" si="426"/>
        <v>-1.5072189029613825E-2</v>
      </c>
      <c r="V276" s="43">
        <f t="shared" ca="1" si="427"/>
        <v>0</v>
      </c>
      <c r="W276" s="25">
        <f t="shared" si="471"/>
        <v>2399.4172250000001</v>
      </c>
      <c r="X276" s="26">
        <f t="shared" si="501"/>
        <v>1</v>
      </c>
      <c r="Y276" s="23">
        <f t="shared" si="502"/>
        <v>-1.0214354534349601E-2</v>
      </c>
      <c r="Z276" s="27">
        <f t="shared" si="503"/>
        <v>19.035631466383848</v>
      </c>
      <c r="AA276" s="27">
        <f t="shared" ca="1" si="428"/>
        <v>-1.0214354534349601E-2</v>
      </c>
      <c r="AB276" s="43">
        <f t="shared" ca="1" si="429"/>
        <v>0</v>
      </c>
      <c r="AC276" s="25">
        <f t="shared" si="472"/>
        <v>2291.3954659999999</v>
      </c>
      <c r="AD276" s="26">
        <f t="shared" si="504"/>
        <v>1</v>
      </c>
      <c r="AE276" s="23">
        <f t="shared" si="505"/>
        <v>-1.0214354534349601E-2</v>
      </c>
      <c r="AF276" s="27">
        <f t="shared" si="506"/>
        <v>12.702162443375411</v>
      </c>
      <c r="AG276" s="27">
        <f t="shared" ca="1" si="430"/>
        <v>-2.4257097369437708E-2</v>
      </c>
      <c r="AH276" s="43">
        <f t="shared" ca="1" si="431"/>
        <v>0</v>
      </c>
      <c r="AI276" s="25">
        <f t="shared" si="473"/>
        <v>2365.2371979999998</v>
      </c>
      <c r="AJ276" s="26">
        <f t="shared" si="507"/>
        <v>1</v>
      </c>
      <c r="AK276" s="23">
        <f t="shared" si="508"/>
        <v>-1.0214354534349601E-2</v>
      </c>
      <c r="AL276" s="27">
        <f t="shared" si="509"/>
        <v>29.708530571292009</v>
      </c>
      <c r="AM276" s="27">
        <f t="shared" ca="1" si="432"/>
        <v>-1.5072189029613825E-2</v>
      </c>
      <c r="AN276" s="43">
        <f t="shared" ca="1" si="433"/>
        <v>0</v>
      </c>
      <c r="AO276" s="25">
        <f t="shared" si="474"/>
        <v>2365.2371979999998</v>
      </c>
      <c r="AP276" s="34">
        <f t="shared" si="510"/>
        <v>1</v>
      </c>
      <c r="AQ276" s="23">
        <f t="shared" si="511"/>
        <v>-1.0214354534349601E-2</v>
      </c>
      <c r="AR276" s="27">
        <f t="shared" si="512"/>
        <v>19.839145721067748</v>
      </c>
      <c r="AS276" s="27">
        <f t="shared" ca="1" si="434"/>
        <v>-1.0214354534349601E-2</v>
      </c>
      <c r="AT276" s="43">
        <f t="shared" ca="1" si="435"/>
        <v>0</v>
      </c>
      <c r="AU276" s="25">
        <f t="shared" si="475"/>
        <v>2291.3954659999999</v>
      </c>
      <c r="AV276" s="26">
        <f t="shared" si="513"/>
        <v>1</v>
      </c>
      <c r="AW276" s="23">
        <f t="shared" si="514"/>
        <v>-1.0214354534349601E-2</v>
      </c>
      <c r="AX276" s="27">
        <f t="shared" si="515"/>
        <v>15.345537414067815</v>
      </c>
      <c r="AY276" s="27">
        <f t="shared" ca="1" si="436"/>
        <v>-1.0214354534349601E-2</v>
      </c>
      <c r="AZ276" s="43">
        <f t="shared" ca="1" si="437"/>
        <v>0</v>
      </c>
      <c r="BA276" s="25">
        <f t="shared" si="476"/>
        <v>2291.3954659999999</v>
      </c>
      <c r="BB276" s="26">
        <f t="shared" si="516"/>
        <v>0</v>
      </c>
      <c r="BC276" s="23">
        <f t="shared" si="517"/>
        <v>1.3874108777768734E-2</v>
      </c>
      <c r="BD276" s="27">
        <f t="shared" si="518"/>
        <v>27.049392309340316</v>
      </c>
      <c r="BE276" s="27">
        <f t="shared" ca="1" si="438"/>
        <v>-4.9910052208169686E-2</v>
      </c>
      <c r="BF276" s="43">
        <f t="shared" ca="1" si="439"/>
        <v>0</v>
      </c>
      <c r="BG276" s="25">
        <f t="shared" si="477"/>
        <v>2365.2371979999998</v>
      </c>
      <c r="BH276" s="26">
        <f t="shared" si="519"/>
        <v>1</v>
      </c>
      <c r="BI276" s="23">
        <f t="shared" si="520"/>
        <v>-1.0214354534349601E-2</v>
      </c>
      <c r="BJ276" s="27">
        <f t="shared" si="521"/>
        <v>26.884675684898554</v>
      </c>
      <c r="BK276" s="27">
        <f t="shared" ca="1" si="440"/>
        <v>-0.13047077576485089</v>
      </c>
      <c r="BL276" s="43">
        <f t="shared" ca="1" si="441"/>
        <v>0</v>
      </c>
      <c r="BM276" s="25">
        <f t="shared" si="478"/>
        <v>2304.9995683333332</v>
      </c>
      <c r="BN276" s="26">
        <f t="shared" si="522"/>
        <v>0</v>
      </c>
      <c r="BO276" s="23">
        <f t="shared" si="523"/>
        <v>1.3874108777768734E-2</v>
      </c>
      <c r="BP276" s="27">
        <f t="shared" si="524"/>
        <v>27.986065807653237</v>
      </c>
      <c r="BQ276" s="27">
        <f t="shared" ca="1" si="442"/>
        <v>-4.9910052208169686E-2</v>
      </c>
      <c r="BR276" s="43">
        <f t="shared" ca="1" si="443"/>
        <v>0</v>
      </c>
      <c r="BS276" s="25">
        <f t="shared" si="479"/>
        <v>2365.2371979999998</v>
      </c>
      <c r="BT276" s="34">
        <f t="shared" si="525"/>
        <v>0.5</v>
      </c>
      <c r="BU276" s="23">
        <f t="shared" si="526"/>
        <v>1.8298771217095666E-3</v>
      </c>
      <c r="BV276" s="27">
        <f t="shared" si="527"/>
        <v>23.927884262395207</v>
      </c>
      <c r="BW276" s="27">
        <f t="shared" ca="1" si="444"/>
        <v>-4.8555046870163876E-2</v>
      </c>
      <c r="BX276" s="43">
        <f t="shared" ca="1" si="445"/>
        <v>0</v>
      </c>
      <c r="BY276" s="25">
        <f t="shared" si="480"/>
        <v>2399.4172250000001</v>
      </c>
      <c r="BZ276" s="50">
        <f>IF($B275&gt;=BY275,MIN(1,1/$CA$15+BZ275),0)</f>
        <v>0.5</v>
      </c>
      <c r="CA276" s="23">
        <f t="shared" si="528"/>
        <v>1.3874108777768734E-2</v>
      </c>
      <c r="CB276" s="27">
        <f t="shared" si="529"/>
        <v>10.134369057135185</v>
      </c>
      <c r="CC276" s="27">
        <f t="shared" ca="1" si="446"/>
        <v>0</v>
      </c>
      <c r="CD276" s="43">
        <f t="shared" ca="1" si="447"/>
        <v>0</v>
      </c>
      <c r="CE276" s="25">
        <f t="shared" si="481"/>
        <v>2291.3954659999999</v>
      </c>
      <c r="CF276" s="34">
        <f>IF($B275&gt;=CE275,MIN(1,1/$CA$15+CF275),0)</f>
        <v>0.5</v>
      </c>
      <c r="CG276" s="23">
        <f t="shared" si="530"/>
        <v>1.3874108777768734E-2</v>
      </c>
      <c r="CH276" s="27">
        <f t="shared" si="531"/>
        <v>11.516280333449018</v>
      </c>
      <c r="CI276" s="27">
        <f t="shared" ca="1" si="448"/>
        <v>0</v>
      </c>
      <c r="CJ276" s="43">
        <f t="shared" ca="1" si="449"/>
        <v>0</v>
      </c>
      <c r="CK276" s="25">
        <f t="shared" si="482"/>
        <v>2365.2371979999998</v>
      </c>
      <c r="CL276" s="34">
        <f>IF($B275&gt;=CK275,MIN(1,1/$CA$15+CL275),0)</f>
        <v>0.5</v>
      </c>
      <c r="CM276" s="23">
        <f t="shared" si="532"/>
        <v>1.3874108777768734E-2</v>
      </c>
      <c r="CN276" s="27">
        <f t="shared" si="533"/>
        <v>26.340146802773926</v>
      </c>
      <c r="CO276" s="27">
        <f t="shared" ca="1" si="450"/>
        <v>0</v>
      </c>
      <c r="CP276" s="43">
        <f t="shared" ca="1" si="451"/>
        <v>0</v>
      </c>
      <c r="CQ276" s="25">
        <f t="shared" si="483"/>
        <v>2290.3619395000001</v>
      </c>
      <c r="CR276" s="34">
        <f>IF($B275&gt;=CQ275,MIN(1,1/$CA$15+CR275),0)</f>
        <v>0.5</v>
      </c>
      <c r="CS276" s="23">
        <f t="shared" si="534"/>
        <v>1.3874108777768734E-2</v>
      </c>
      <c r="CT276" s="27">
        <f t="shared" si="535"/>
        <v>24.865571128241701</v>
      </c>
      <c r="CU276" s="27">
        <f t="shared" ca="1" si="452"/>
        <v>-8.636637989641438E-2</v>
      </c>
      <c r="CV276" s="43">
        <f t="shared" ca="1" si="453"/>
        <v>0</v>
      </c>
      <c r="CW276" s="25">
        <f t="shared" si="484"/>
        <v>2365.2371979999998</v>
      </c>
      <c r="CX276" s="34">
        <f t="shared" si="536"/>
        <v>0</v>
      </c>
      <c r="CY276" s="23">
        <f t="shared" si="537"/>
        <v>1.3874108777768734E-2</v>
      </c>
      <c r="CZ276" s="27">
        <f t="shared" si="538"/>
        <v>17.200710803052498</v>
      </c>
      <c r="DA276" s="27">
        <f t="shared" ca="1" si="454"/>
        <v>0</v>
      </c>
      <c r="DB276" s="43">
        <f t="shared" ca="1" si="455"/>
        <v>0</v>
      </c>
      <c r="DC276" s="25">
        <f t="shared" si="485"/>
        <v>2365.2371979999998</v>
      </c>
      <c r="DD276" s="34">
        <f t="shared" si="486"/>
        <v>0.75</v>
      </c>
      <c r="DE276" s="23">
        <f t="shared" si="539"/>
        <v>1.8298771217095666E-3</v>
      </c>
      <c r="DF276" s="27">
        <f t="shared" si="540"/>
        <v>20.25824318481973</v>
      </c>
      <c r="DG276" s="27">
        <f t="shared" ca="1" si="419"/>
        <v>-1.1847644866924911E-2</v>
      </c>
      <c r="DH276" s="43">
        <f t="shared" ca="1" si="420"/>
        <v>0</v>
      </c>
      <c r="DI276" s="25">
        <f t="shared" si="487"/>
        <v>2399.4172250000001</v>
      </c>
      <c r="DJ276" s="26">
        <f>IF(DJ275=0,IF($B275&gt;=$DK$14*DI275,1,0),IF($B275&lt;DI275*$DK$16,0,1))</f>
        <v>1</v>
      </c>
      <c r="DK276" s="23">
        <f t="shared" si="541"/>
        <v>-1.0214354534349601E-2</v>
      </c>
      <c r="DL276" s="27">
        <f t="shared" si="542"/>
        <v>23.139633139873204</v>
      </c>
      <c r="DM276" s="27">
        <f t="shared" ca="1" si="456"/>
        <v>-1.0214354534349601E-2</v>
      </c>
      <c r="DN276" s="43">
        <f t="shared" ca="1" si="457"/>
        <v>0</v>
      </c>
      <c r="DO276" s="25">
        <f t="shared" si="488"/>
        <v>2291.3954659999999</v>
      </c>
      <c r="DP276" s="26">
        <f>IF(DP275=0,IF($B275&gt;=$DK$14*DO275,1,0),IF($B275&lt;DO275*$DK$16,0,1))</f>
        <v>1</v>
      </c>
      <c r="DQ276" s="23">
        <f t="shared" si="543"/>
        <v>-1.0214354534349601E-2</v>
      </c>
      <c r="DR276" s="27">
        <f t="shared" si="544"/>
        <v>14.981604476500696</v>
      </c>
      <c r="DS276" s="27">
        <f t="shared" ca="1" si="458"/>
        <v>-1.0214354534349601E-2</v>
      </c>
      <c r="DT276" s="43">
        <f t="shared" ca="1" si="459"/>
        <v>0</v>
      </c>
      <c r="DU276" s="25">
        <f t="shared" si="489"/>
        <v>2365.2371979999998</v>
      </c>
      <c r="DV276" s="26">
        <f>IF(DV275=0,IF($B275&gt;=$DK$14*DU275,1,0),IF($B275&lt;DU275*$DK$16,0,1))</f>
        <v>0</v>
      </c>
      <c r="DW276" s="23">
        <f t="shared" si="545"/>
        <v>1.3874108777768734E-2</v>
      </c>
      <c r="DX276" s="27">
        <f t="shared" si="546"/>
        <v>28.84307090319825</v>
      </c>
      <c r="DY276" s="27">
        <f t="shared" ca="1" si="460"/>
        <v>0</v>
      </c>
      <c r="DZ276" s="43">
        <f t="shared" ca="1" si="461"/>
        <v>0</v>
      </c>
      <c r="EA276" s="25">
        <f t="shared" si="490"/>
        <v>2290.3619395000001</v>
      </c>
      <c r="EB276" s="26">
        <f>IF(EB275=0,IF($B275&gt;=$DK$14*EA275,1,0),IF($B275&lt;EA275*$DK$16,0,1))</f>
        <v>1</v>
      </c>
      <c r="EC276" s="23">
        <f t="shared" si="547"/>
        <v>-1.0214354534349601E-2</v>
      </c>
      <c r="ED276" s="27">
        <f t="shared" si="548"/>
        <v>27.039048607897307</v>
      </c>
      <c r="EE276" s="27">
        <f t="shared" ca="1" si="462"/>
        <v>-0.10807324640779392</v>
      </c>
      <c r="EF276" s="43">
        <f t="shared" ca="1" si="463"/>
        <v>0</v>
      </c>
      <c r="EG276" s="25">
        <f t="shared" si="491"/>
        <v>2365.2371979999998</v>
      </c>
      <c r="EH276" s="34">
        <f t="shared" si="549"/>
        <v>0.75</v>
      </c>
      <c r="EI276" s="23">
        <f t="shared" si="550"/>
        <v>-4.1922387063200173E-3</v>
      </c>
      <c r="EJ276" s="27">
        <f t="shared" si="551"/>
        <v>23.4612307767669</v>
      </c>
      <c r="EK276" s="27">
        <f t="shared" ca="1" si="464"/>
        <v>-4.1922387063199062E-3</v>
      </c>
      <c r="EL276" s="43">
        <f t="shared" ca="1" si="465"/>
        <v>0</v>
      </c>
      <c r="EM276" s="47"/>
      <c r="EN276" s="47"/>
      <c r="EO276" s="47"/>
      <c r="EP276" s="47"/>
      <c r="EQ276" s="47"/>
      <c r="ER276" s="47"/>
      <c r="ES276" s="47"/>
      <c r="ET276" s="47"/>
      <c r="EU276" s="47"/>
      <c r="EV276" s="47"/>
      <c r="EW276" s="47"/>
      <c r="EX276" s="47"/>
      <c r="EY276" s="47"/>
      <c r="EZ276" s="47"/>
      <c r="FA276" s="25">
        <f t="shared" si="492"/>
        <v>2365.2371979999998</v>
      </c>
      <c r="FB276" s="26">
        <f t="shared" si="552"/>
        <v>1</v>
      </c>
      <c r="FC276" s="23">
        <f t="shared" si="553"/>
        <v>-1.0214354534349601E-2</v>
      </c>
      <c r="FD276" s="27">
        <f t="shared" si="554"/>
        <v>17.945355561854278</v>
      </c>
      <c r="FE276" s="27">
        <f t="shared" ca="1" si="466"/>
        <v>-0.11371592120306095</v>
      </c>
      <c r="FF276" s="43">
        <f t="shared" ca="1" si="467"/>
        <v>0</v>
      </c>
      <c r="FG276" s="25">
        <f t="shared" si="493"/>
        <v>2365.2371979999998</v>
      </c>
      <c r="FH276" s="26">
        <f t="shared" si="555"/>
        <v>0</v>
      </c>
      <c r="FI276" s="23">
        <f t="shared" si="556"/>
        <v>1.3874108777768734E-2</v>
      </c>
      <c r="FJ276" s="27">
        <f t="shared" si="557"/>
        <v>24.616449722049612</v>
      </c>
      <c r="FK276" s="27">
        <f t="shared" ca="1" si="468"/>
        <v>0</v>
      </c>
      <c r="FL276" s="43">
        <f t="shared" ca="1" si="469"/>
        <v>0</v>
      </c>
      <c r="FM276" s="47"/>
      <c r="FN276" s="47"/>
    </row>
    <row r="277" spans="1:170" x14ac:dyDescent="0.2">
      <c r="A277" s="30">
        <v>33085</v>
      </c>
      <c r="B277" s="34">
        <v>2348.7242200000001</v>
      </c>
      <c r="C277" s="23">
        <v>1.3752285493512595E-2</v>
      </c>
      <c r="D277" s="24">
        <f t="shared" si="421"/>
        <v>-1.6076347398372715E-2</v>
      </c>
      <c r="E277" s="25" t="e">
        <f>#N/A</f>
        <v>#N/A</v>
      </c>
      <c r="F277" s="26">
        <v>1</v>
      </c>
      <c r="G277" s="23">
        <f t="shared" si="494"/>
        <v>-1.6076347398372715E-2</v>
      </c>
      <c r="H277" s="27">
        <f t="shared" si="495"/>
        <v>26.694871232415871</v>
      </c>
      <c r="I277" s="27">
        <f t="shared" ca="1" si="422"/>
        <v>-6.7929991918571964E-2</v>
      </c>
      <c r="J277" s="43">
        <f t="shared" ca="1" si="423"/>
        <v>0</v>
      </c>
      <c r="K277" s="25" t="e">
        <f>#N/A</f>
        <v>#N/A</v>
      </c>
      <c r="L277" s="26">
        <v>0</v>
      </c>
      <c r="M277" s="23">
        <f t="shared" si="496"/>
        <v>1.3752285493512595E-2</v>
      </c>
      <c r="N277" s="27">
        <f t="shared" si="497"/>
        <v>5.8377379321362861</v>
      </c>
      <c r="O277" s="27">
        <f t="shared" ca="1" si="424"/>
        <v>0</v>
      </c>
      <c r="P277" s="43">
        <f t="shared" ca="1" si="425"/>
        <v>0</v>
      </c>
      <c r="Q277" s="25">
        <f t="shared" si="470"/>
        <v>2348.5168549999999</v>
      </c>
      <c r="R277" s="26">
        <f t="shared" si="498"/>
        <v>1</v>
      </c>
      <c r="S277" s="23">
        <f t="shared" si="499"/>
        <v>-1.6076347398372715E-2</v>
      </c>
      <c r="T277" s="27">
        <f t="shared" si="500"/>
        <v>29.230925913132744</v>
      </c>
      <c r="U277" s="27">
        <f t="shared" ca="1" si="426"/>
        <v>-3.0906230681092439E-2</v>
      </c>
      <c r="V277" s="43">
        <f t="shared" ca="1" si="427"/>
        <v>0</v>
      </c>
      <c r="W277" s="25">
        <f t="shared" si="471"/>
        <v>2367.9121450000002</v>
      </c>
      <c r="X277" s="26">
        <f t="shared" si="501"/>
        <v>0</v>
      </c>
      <c r="Y277" s="23">
        <f t="shared" si="502"/>
        <v>1.3752285493512595E-2</v>
      </c>
      <c r="Z277" s="27">
        <f t="shared" si="503"/>
        <v>19.297414904858851</v>
      </c>
      <c r="AA277" s="27">
        <f t="shared" ca="1" si="428"/>
        <v>0</v>
      </c>
      <c r="AB277" s="43">
        <f t="shared" ca="1" si="429"/>
        <v>0</v>
      </c>
      <c r="AC277" s="25">
        <f t="shared" si="472"/>
        <v>2307.9902059999999</v>
      </c>
      <c r="AD277" s="26">
        <f t="shared" si="504"/>
        <v>1</v>
      </c>
      <c r="AE277" s="23">
        <f t="shared" si="505"/>
        <v>-1.6076347398372715E-2</v>
      </c>
      <c r="AF277" s="27">
        <f t="shared" si="506"/>
        <v>12.497958067225145</v>
      </c>
      <c r="AG277" s="27">
        <f t="shared" ca="1" si="430"/>
        <v>-3.9943479243623181E-2</v>
      </c>
      <c r="AH277" s="43">
        <f t="shared" ca="1" si="431"/>
        <v>0</v>
      </c>
      <c r="AI277" s="25">
        <f t="shared" si="473"/>
        <v>2348.5168549999999</v>
      </c>
      <c r="AJ277" s="26">
        <f t="shared" si="507"/>
        <v>1</v>
      </c>
      <c r="AK277" s="23">
        <f t="shared" si="508"/>
        <v>-1.6076347398372715E-2</v>
      </c>
      <c r="AL277" s="27">
        <f t="shared" si="509"/>
        <v>29.230925913132744</v>
      </c>
      <c r="AM277" s="27">
        <f t="shared" ca="1" si="432"/>
        <v>-3.0906230681092439E-2</v>
      </c>
      <c r="AN277" s="43">
        <f t="shared" ca="1" si="433"/>
        <v>0</v>
      </c>
      <c r="AO277" s="25">
        <f t="shared" si="474"/>
        <v>2348.5168549999999</v>
      </c>
      <c r="AP277" s="34">
        <f t="shared" si="510"/>
        <v>0.66666666666666663</v>
      </c>
      <c r="AQ277" s="23">
        <f t="shared" si="511"/>
        <v>-6.1334697677442778E-3</v>
      </c>
      <c r="AR277" s="27">
        <f t="shared" si="512"/>
        <v>19.717462920569705</v>
      </c>
      <c r="AS277" s="27">
        <f t="shared" ca="1" si="434"/>
        <v>-1.6285174867360475E-2</v>
      </c>
      <c r="AT277" s="43">
        <f t="shared" ca="1" si="435"/>
        <v>0</v>
      </c>
      <c r="AU277" s="25">
        <f t="shared" si="475"/>
        <v>2307.9902059999999</v>
      </c>
      <c r="AV277" s="26">
        <f t="shared" si="513"/>
        <v>1</v>
      </c>
      <c r="AW277" s="23">
        <f t="shared" si="514"/>
        <v>-1.6076347398372715E-2</v>
      </c>
      <c r="AX277" s="27">
        <f t="shared" si="515"/>
        <v>15.098837223584535</v>
      </c>
      <c r="AY277" s="27">
        <f t="shared" ca="1" si="436"/>
        <v>-2.6126492420777914E-2</v>
      </c>
      <c r="AZ277" s="43">
        <f t="shared" ca="1" si="437"/>
        <v>0</v>
      </c>
      <c r="BA277" s="25">
        <f t="shared" si="476"/>
        <v>2307.9902059999999</v>
      </c>
      <c r="BB277" s="26">
        <f t="shared" si="516"/>
        <v>1</v>
      </c>
      <c r="BC277" s="23">
        <f t="shared" si="517"/>
        <v>-1.6076347398372715E-2</v>
      </c>
      <c r="BD277" s="27">
        <f t="shared" si="518"/>
        <v>26.614536881660491</v>
      </c>
      <c r="BE277" s="27">
        <f t="shared" ca="1" si="438"/>
        <v>-6.5184028268572836E-2</v>
      </c>
      <c r="BF277" s="43">
        <f t="shared" ca="1" si="439"/>
        <v>0</v>
      </c>
      <c r="BG277" s="25">
        <f t="shared" si="477"/>
        <v>2348.5168549999999</v>
      </c>
      <c r="BH277" s="26">
        <f t="shared" si="519"/>
        <v>1</v>
      </c>
      <c r="BI277" s="23">
        <f t="shared" si="520"/>
        <v>-1.6076347398372715E-2</v>
      </c>
      <c r="BJ277" s="27">
        <f t="shared" si="521"/>
        <v>26.452468298895539</v>
      </c>
      <c r="BK277" s="27">
        <f t="shared" ca="1" si="440"/>
        <v>-0.14444962964669272</v>
      </c>
      <c r="BL277" s="43">
        <f t="shared" ca="1" si="441"/>
        <v>0</v>
      </c>
      <c r="BM277" s="25">
        <f t="shared" si="478"/>
        <v>2300.9502583333333</v>
      </c>
      <c r="BN277" s="26">
        <f t="shared" si="522"/>
        <v>0</v>
      </c>
      <c r="BO277" s="23">
        <f t="shared" si="523"/>
        <v>1.3752285493512595E-2</v>
      </c>
      <c r="BP277" s="27">
        <f t="shared" si="524"/>
        <v>28.370938174480315</v>
      </c>
      <c r="BQ277" s="27">
        <f t="shared" ca="1" si="442"/>
        <v>-3.684414400161995E-2</v>
      </c>
      <c r="BR277" s="43">
        <f t="shared" ca="1" si="443"/>
        <v>0</v>
      </c>
      <c r="BS277" s="25">
        <f t="shared" si="479"/>
        <v>2348.5168549999999</v>
      </c>
      <c r="BT277" s="34">
        <f t="shared" si="525"/>
        <v>0.75</v>
      </c>
      <c r="BU277" s="23">
        <f t="shared" si="526"/>
        <v>-8.6191891754013872E-3</v>
      </c>
      <c r="BV277" s="27">
        <f t="shared" si="527"/>
        <v>23.721645301370511</v>
      </c>
      <c r="BW277" s="27">
        <f t="shared" ca="1" si="444"/>
        <v>-5.6755730911170921E-2</v>
      </c>
      <c r="BX277" s="43">
        <f t="shared" ca="1" si="445"/>
        <v>0</v>
      </c>
      <c r="BY277" s="25">
        <f t="shared" si="480"/>
        <v>2367.9121450000002</v>
      </c>
      <c r="BZ277" s="50">
        <f>IF($B276&gt;=BY276,MIN(1,1/$CA$15+BZ276),0)</f>
        <v>0</v>
      </c>
      <c r="CA277" s="23">
        <f t="shared" si="528"/>
        <v>1.3752285493512595E-2</v>
      </c>
      <c r="CB277" s="27">
        <f t="shared" si="529"/>
        <v>10.273739793705529</v>
      </c>
      <c r="CC277" s="27">
        <f t="shared" ca="1" si="446"/>
        <v>0</v>
      </c>
      <c r="CD277" s="43">
        <f t="shared" ca="1" si="447"/>
        <v>0</v>
      </c>
      <c r="CE277" s="25">
        <f t="shared" si="481"/>
        <v>2307.9902059999999</v>
      </c>
      <c r="CF277" s="34">
        <f>IF($B276&gt;=CE276,MIN(1,1/$CA$15+CF276),0)</f>
        <v>1</v>
      </c>
      <c r="CG277" s="23">
        <f t="shared" si="530"/>
        <v>-1.6076347398372715E-2</v>
      </c>
      <c r="CH277" s="27">
        <f t="shared" si="531"/>
        <v>11.331140610071444</v>
      </c>
      <c r="CI277" s="27">
        <f t="shared" ca="1" si="448"/>
        <v>-1.6076347398372715E-2</v>
      </c>
      <c r="CJ277" s="43">
        <f t="shared" ca="1" si="449"/>
        <v>0</v>
      </c>
      <c r="CK277" s="25">
        <f t="shared" si="482"/>
        <v>2348.5168549999999</v>
      </c>
      <c r="CL277" s="34">
        <f>IF($B276&gt;=CK276,MIN(1,1/$CA$15+CL276),0)</f>
        <v>1</v>
      </c>
      <c r="CM277" s="23">
        <f t="shared" si="532"/>
        <v>-1.6076347398372715E-2</v>
      </c>
      <c r="CN277" s="27">
        <f t="shared" si="533"/>
        <v>25.916693452248396</v>
      </c>
      <c r="CO277" s="27">
        <f t="shared" ca="1" si="450"/>
        <v>-1.6076347398372715E-2</v>
      </c>
      <c r="CP277" s="43">
        <f t="shared" ca="1" si="451"/>
        <v>0</v>
      </c>
      <c r="CQ277" s="25">
        <f t="shared" si="483"/>
        <v>2312.9245255000001</v>
      </c>
      <c r="CR277" s="34">
        <f>IF($B276&gt;=CQ276,MIN(1,1/$CA$15+CR276),0)</f>
        <v>1</v>
      </c>
      <c r="CS277" s="23">
        <f t="shared" si="534"/>
        <v>-1.6076347398372715E-2</v>
      </c>
      <c r="CT277" s="27">
        <f t="shared" si="535"/>
        <v>24.465823568525142</v>
      </c>
      <c r="CU277" s="27">
        <f t="shared" ca="1" si="452"/>
        <v>-0.10105427136803247</v>
      </c>
      <c r="CV277" s="43">
        <f t="shared" ca="1" si="453"/>
        <v>0</v>
      </c>
      <c r="CW277" s="25">
        <f t="shared" si="484"/>
        <v>2348.5168549999999</v>
      </c>
      <c r="CX277" s="34">
        <f t="shared" si="536"/>
        <v>0.75</v>
      </c>
      <c r="CY277" s="23">
        <f t="shared" si="537"/>
        <v>-8.6191891754013872E-3</v>
      </c>
      <c r="CZ277" s="27">
        <f t="shared" si="538"/>
        <v>17.05245462268962</v>
      </c>
      <c r="DA277" s="27">
        <f t="shared" ca="1" si="454"/>
        <v>-8.6191891754012762E-3</v>
      </c>
      <c r="DB277" s="43">
        <f t="shared" ca="1" si="455"/>
        <v>0</v>
      </c>
      <c r="DC277" s="25">
        <f t="shared" si="485"/>
        <v>2348.5168549999999</v>
      </c>
      <c r="DD277" s="34">
        <f t="shared" si="486"/>
        <v>0.70833333333333326</v>
      </c>
      <c r="DE277" s="23">
        <f t="shared" si="539"/>
        <v>-7.7906160395156835E-3</v>
      </c>
      <c r="DF277" s="27">
        <f t="shared" si="540"/>
        <v>20.100418990531665</v>
      </c>
      <c r="DG277" s="27">
        <f t="shared" ca="1" si="419"/>
        <v>-1.9545960454309785E-2</v>
      </c>
      <c r="DH277" s="43">
        <f t="shared" ca="1" si="420"/>
        <v>0</v>
      </c>
      <c r="DI277" s="25">
        <f t="shared" si="487"/>
        <v>2367.9121450000002</v>
      </c>
      <c r="DJ277" s="26">
        <f>IF(DJ276=0,IF($B276&gt;=$DK$14*DI276,1,0),IF($B276&lt;DI276*$DK$16,0,1))</f>
        <v>0</v>
      </c>
      <c r="DK277" s="23">
        <f t="shared" si="541"/>
        <v>1.3752285493512595E-2</v>
      </c>
      <c r="DL277" s="27">
        <f t="shared" si="542"/>
        <v>23.457855981027887</v>
      </c>
      <c r="DM277" s="27">
        <f t="shared" ca="1" si="456"/>
        <v>0</v>
      </c>
      <c r="DN277" s="43">
        <f t="shared" ca="1" si="457"/>
        <v>0</v>
      </c>
      <c r="DO277" s="25">
        <f t="shared" si="488"/>
        <v>2307.9902059999999</v>
      </c>
      <c r="DP277" s="26">
        <f>IF(DP276=0,IF($B276&gt;=$DK$14*DO276,1,0),IF($B276&lt;DO276*$DK$16,0,1))</f>
        <v>1</v>
      </c>
      <c r="DQ277" s="23">
        <f t="shared" si="543"/>
        <v>-1.6076347398372715E-2</v>
      </c>
      <c r="DR277" s="27">
        <f t="shared" si="544"/>
        <v>14.740754998351454</v>
      </c>
      <c r="DS277" s="27">
        <f t="shared" ca="1" si="458"/>
        <v>-2.6126492420778025E-2</v>
      </c>
      <c r="DT277" s="43">
        <f t="shared" ca="1" si="459"/>
        <v>0</v>
      </c>
      <c r="DU277" s="25">
        <f t="shared" si="489"/>
        <v>2348.5168549999999</v>
      </c>
      <c r="DV277" s="26">
        <f>IF(DV276=0,IF($B276&gt;=$DK$14*DU276,1,0),IF($B276&lt;DU276*$DK$16,0,1))</f>
        <v>0</v>
      </c>
      <c r="DW277" s="23">
        <f t="shared" si="545"/>
        <v>1.3752285493512595E-2</v>
      </c>
      <c r="DX277" s="27">
        <f t="shared" si="546"/>
        <v>29.239729048768659</v>
      </c>
      <c r="DY277" s="27">
        <f t="shared" ca="1" si="460"/>
        <v>0</v>
      </c>
      <c r="DZ277" s="43">
        <f t="shared" ca="1" si="461"/>
        <v>0</v>
      </c>
      <c r="EA277" s="25">
        <f t="shared" si="490"/>
        <v>2312.9245255000001</v>
      </c>
      <c r="EB277" s="26">
        <f>IF(EB276=0,IF($B276&gt;=$DK$14*EA276,1,0),IF($B276&lt;EA276*$DK$16,0,1))</f>
        <v>1</v>
      </c>
      <c r="EC277" s="23">
        <f t="shared" si="547"/>
        <v>-1.6076347398372715E-2</v>
      </c>
      <c r="ED277" s="27">
        <f t="shared" si="548"/>
        <v>26.604359469155263</v>
      </c>
      <c r="EE277" s="27">
        <f t="shared" ca="1" si="462"/>
        <v>-0.12241217075244504</v>
      </c>
      <c r="EF277" s="43">
        <f t="shared" ca="1" si="463"/>
        <v>0</v>
      </c>
      <c r="EG277" s="25">
        <f t="shared" si="491"/>
        <v>2348.5168549999999</v>
      </c>
      <c r="EH277" s="34">
        <f t="shared" si="549"/>
        <v>0.5</v>
      </c>
      <c r="EI277" s="23">
        <f t="shared" si="550"/>
        <v>-1.1620309524300598E-3</v>
      </c>
      <c r="EJ277" s="27">
        <f t="shared" si="551"/>
        <v>23.433968100422192</v>
      </c>
      <c r="EK277" s="27">
        <f t="shared" ca="1" si="464"/>
        <v>-5.3493981476133712E-3</v>
      </c>
      <c r="EL277" s="43">
        <f t="shared" ca="1" si="465"/>
        <v>0</v>
      </c>
      <c r="EM277" s="47"/>
      <c r="EN277" s="47"/>
      <c r="EO277" s="47"/>
      <c r="EP277" s="47"/>
      <c r="EQ277" s="47"/>
      <c r="ER277" s="47"/>
      <c r="ES277" s="47"/>
      <c r="ET277" s="47"/>
      <c r="EU277" s="47"/>
      <c r="EV277" s="47"/>
      <c r="EW277" s="47"/>
      <c r="EX277" s="47"/>
      <c r="EY277" s="47"/>
      <c r="EZ277" s="47"/>
      <c r="FA277" s="25">
        <f t="shared" si="492"/>
        <v>2348.5168549999999</v>
      </c>
      <c r="FB277" s="26">
        <f t="shared" si="552"/>
        <v>1</v>
      </c>
      <c r="FC277" s="23">
        <f t="shared" si="553"/>
        <v>-1.6076347398372715E-2</v>
      </c>
      <c r="FD277" s="27">
        <f t="shared" si="554"/>
        <v>17.65685979165459</v>
      </c>
      <c r="FE277" s="27">
        <f t="shared" ca="1" si="466"/>
        <v>-0.12796413194744727</v>
      </c>
      <c r="FF277" s="43">
        <f t="shared" ca="1" si="467"/>
        <v>0</v>
      </c>
      <c r="FG277" s="25">
        <f t="shared" si="493"/>
        <v>2348.5168549999999</v>
      </c>
      <c r="FH277" s="26">
        <f t="shared" si="555"/>
        <v>0</v>
      </c>
      <c r="FI277" s="23">
        <f t="shared" si="556"/>
        <v>1.3752285493512595E-2</v>
      </c>
      <c r="FJ277" s="27">
        <f t="shared" si="557"/>
        <v>24.954982166463939</v>
      </c>
      <c r="FK277" s="27">
        <f t="shared" ca="1" si="468"/>
        <v>0</v>
      </c>
      <c r="FL277" s="43">
        <f t="shared" ca="1" si="469"/>
        <v>0</v>
      </c>
      <c r="FM277" s="47"/>
      <c r="FN277" s="47"/>
    </row>
    <row r="278" spans="1:170" x14ac:dyDescent="0.2">
      <c r="A278" s="30">
        <v>33116</v>
      </c>
      <c r="B278" s="34">
        <v>2114.1928899999998</v>
      </c>
      <c r="C278" s="23">
        <v>1.3651839379655639E-2</v>
      </c>
      <c r="D278" s="24">
        <f t="shared" si="421"/>
        <v>-9.9854775627936543E-2</v>
      </c>
      <c r="E278" s="25" t="e">
        <f>#N/A</f>
        <v>#N/A</v>
      </c>
      <c r="F278" s="26">
        <v>1</v>
      </c>
      <c r="G278" s="23">
        <f t="shared" si="494"/>
        <v>-9.9854775627936543E-2</v>
      </c>
      <c r="H278" s="27">
        <f t="shared" si="495"/>
        <v>24.029260855086324</v>
      </c>
      <c r="I278" s="27">
        <f t="shared" ca="1" si="422"/>
        <v>-0.16100163344507201</v>
      </c>
      <c r="J278" s="43">
        <f t="shared" ca="1" si="423"/>
        <v>0</v>
      </c>
      <c r="K278" s="25" t="e">
        <f>#N/A</f>
        <v>#N/A</v>
      </c>
      <c r="L278" s="26">
        <v>0</v>
      </c>
      <c r="M278" s="23">
        <f t="shared" si="496"/>
        <v>1.3651839379655639E-2</v>
      </c>
      <c r="N278" s="27">
        <f t="shared" si="497"/>
        <v>5.9174337927263334</v>
      </c>
      <c r="O278" s="27">
        <f t="shared" ca="1" si="424"/>
        <v>0</v>
      </c>
      <c r="P278" s="43">
        <f t="shared" ca="1" si="425"/>
        <v>0</v>
      </c>
      <c r="Q278" s="25">
        <f t="shared" si="470"/>
        <v>2321.0072620000001</v>
      </c>
      <c r="R278" s="26">
        <f t="shared" si="498"/>
        <v>1</v>
      </c>
      <c r="S278" s="23">
        <f t="shared" si="499"/>
        <v>-9.9854775627936543E-2</v>
      </c>
      <c r="T278" s="27">
        <f t="shared" si="500"/>
        <v>26.312078364680037</v>
      </c>
      <c r="U278" s="27">
        <f t="shared" ca="1" si="426"/>
        <v>-0.12767487157886326</v>
      </c>
      <c r="V278" s="43">
        <f t="shared" ca="1" si="427"/>
        <v>0</v>
      </c>
      <c r="W278" s="25">
        <f t="shared" si="471"/>
        <v>2231.4585550000002</v>
      </c>
      <c r="X278" s="26">
        <f t="shared" si="501"/>
        <v>0</v>
      </c>
      <c r="Y278" s="23">
        <f t="shared" si="502"/>
        <v>1.3651839379655639E-2</v>
      </c>
      <c r="Z278" s="27">
        <f t="shared" si="503"/>
        <v>19.560860113582557</v>
      </c>
      <c r="AA278" s="27">
        <f t="shared" ca="1" si="428"/>
        <v>0</v>
      </c>
      <c r="AB278" s="43">
        <f t="shared" ca="1" si="429"/>
        <v>0</v>
      </c>
      <c r="AC278" s="25">
        <f t="shared" si="472"/>
        <v>2289.0333799999999</v>
      </c>
      <c r="AD278" s="26">
        <f t="shared" si="504"/>
        <v>1</v>
      </c>
      <c r="AE278" s="23">
        <f t="shared" si="505"/>
        <v>-9.9854775627936543E-2</v>
      </c>
      <c r="AF278" s="27">
        <f t="shared" si="506"/>
        <v>11.249977268615019</v>
      </c>
      <c r="AG278" s="27">
        <f t="shared" ca="1" si="430"/>
        <v>-0.13580970771388856</v>
      </c>
      <c r="AH278" s="43">
        <f t="shared" ca="1" si="431"/>
        <v>0</v>
      </c>
      <c r="AI278" s="25">
        <f t="shared" si="473"/>
        <v>2321.0072620000001</v>
      </c>
      <c r="AJ278" s="26">
        <f t="shared" si="507"/>
        <v>1</v>
      </c>
      <c r="AK278" s="23">
        <f t="shared" si="508"/>
        <v>-9.9854775627936543E-2</v>
      </c>
      <c r="AL278" s="27">
        <f t="shared" si="509"/>
        <v>26.312078364680037</v>
      </c>
      <c r="AM278" s="27">
        <f t="shared" ca="1" si="432"/>
        <v>-0.12767487157886326</v>
      </c>
      <c r="AN278" s="43">
        <f t="shared" ca="1" si="433"/>
        <v>0</v>
      </c>
      <c r="AO278" s="25">
        <f t="shared" si="474"/>
        <v>2321.0072620000001</v>
      </c>
      <c r="AP278" s="34">
        <f t="shared" si="510"/>
        <v>0.66666666666666663</v>
      </c>
      <c r="AQ278" s="23">
        <f t="shared" si="511"/>
        <v>-6.2019237292072482E-2</v>
      </c>
      <c r="AR278" s="27">
        <f t="shared" si="512"/>
        <v>18.494600908901251</v>
      </c>
      <c r="AS278" s="27">
        <f t="shared" ca="1" si="434"/>
        <v>-7.7294418034991264E-2</v>
      </c>
      <c r="AT278" s="43">
        <f t="shared" ca="1" si="435"/>
        <v>0</v>
      </c>
      <c r="AU278" s="25">
        <f t="shared" si="475"/>
        <v>2289.0333799999999</v>
      </c>
      <c r="AV278" s="26">
        <f t="shared" si="513"/>
        <v>1</v>
      </c>
      <c r="AW278" s="23">
        <f t="shared" si="514"/>
        <v>-9.9854775627936543E-2</v>
      </c>
      <c r="AX278" s="27">
        <f t="shared" si="515"/>
        <v>13.591146220380764</v>
      </c>
      <c r="AY278" s="27">
        <f t="shared" ca="1" si="436"/>
        <v>-0.12337241301009272</v>
      </c>
      <c r="AZ278" s="43">
        <f t="shared" ca="1" si="437"/>
        <v>0</v>
      </c>
      <c r="BA278" s="25">
        <f t="shared" si="476"/>
        <v>2289.0333799999999</v>
      </c>
      <c r="BB278" s="26">
        <f t="shared" si="516"/>
        <v>1</v>
      </c>
      <c r="BC278" s="23">
        <f t="shared" si="517"/>
        <v>-9.9854775627936543E-2</v>
      </c>
      <c r="BD278" s="27">
        <f t="shared" si="518"/>
        <v>23.956948272900842</v>
      </c>
      <c r="BE278" s="27">
        <f t="shared" ca="1" si="438"/>
        <v>-0.15852986737922592</v>
      </c>
      <c r="BF278" s="43">
        <f t="shared" ca="1" si="439"/>
        <v>0</v>
      </c>
      <c r="BG278" s="25">
        <f t="shared" si="477"/>
        <v>2321.0072620000001</v>
      </c>
      <c r="BH278" s="26">
        <f t="shared" si="519"/>
        <v>1</v>
      </c>
      <c r="BI278" s="23">
        <f t="shared" si="520"/>
        <v>-9.9854775627936543E-2</v>
      </c>
      <c r="BJ278" s="27">
        <f t="shared" si="521"/>
        <v>23.811063012104221</v>
      </c>
      <c r="BK278" s="27">
        <f t="shared" ca="1" si="440"/>
        <v>-0.22988041991672026</v>
      </c>
      <c r="BL278" s="43">
        <f t="shared" ca="1" si="441"/>
        <v>0</v>
      </c>
      <c r="BM278" s="25">
        <f t="shared" si="478"/>
        <v>2275.6906533333336</v>
      </c>
      <c r="BN278" s="26">
        <f t="shared" si="522"/>
        <v>0</v>
      </c>
      <c r="BO278" s="23">
        <f t="shared" si="523"/>
        <v>1.3651839379655639E-2</v>
      </c>
      <c r="BP278" s="27">
        <f t="shared" si="524"/>
        <v>28.758253665488461</v>
      </c>
      <c r="BQ278" s="27">
        <f t="shared" ca="1" si="442"/>
        <v>-2.3695294957955415E-2</v>
      </c>
      <c r="BR278" s="43">
        <f t="shared" ca="1" si="443"/>
        <v>0</v>
      </c>
      <c r="BS278" s="25">
        <f t="shared" si="479"/>
        <v>2321.0072620000001</v>
      </c>
      <c r="BT278" s="34">
        <f t="shared" si="525"/>
        <v>0.75</v>
      </c>
      <c r="BU278" s="23">
        <f t="shared" si="526"/>
        <v>-7.1478121876038497E-2</v>
      </c>
      <c r="BV278" s="27">
        <f t="shared" si="527"/>
        <v>22.026066647418993</v>
      </c>
      <c r="BW278" s="27">
        <f t="shared" ca="1" si="444"/>
        <v>-0.12417705973597715</v>
      </c>
      <c r="BX278" s="43">
        <f t="shared" ca="1" si="445"/>
        <v>0</v>
      </c>
      <c r="BY278" s="25">
        <f t="shared" si="480"/>
        <v>2231.4585550000002</v>
      </c>
      <c r="BZ278" s="50">
        <f>IF($B277&gt;=BY277,MIN(1,1/$CA$15+BZ277),0)</f>
        <v>0</v>
      </c>
      <c r="CA278" s="23">
        <f t="shared" si="528"/>
        <v>1.3651839379655639E-2</v>
      </c>
      <c r="CB278" s="27">
        <f t="shared" si="529"/>
        <v>10.413995239197574</v>
      </c>
      <c r="CC278" s="27">
        <f t="shared" ca="1" si="446"/>
        <v>0</v>
      </c>
      <c r="CD278" s="43">
        <f t="shared" ca="1" si="447"/>
        <v>0</v>
      </c>
      <c r="CE278" s="25">
        <f t="shared" si="481"/>
        <v>2289.0333799999999</v>
      </c>
      <c r="CF278" s="34">
        <f>IF($B277&gt;=CE277,MIN(1,1/$CA$15+CF277),0)</f>
        <v>1</v>
      </c>
      <c r="CG278" s="23">
        <f t="shared" si="530"/>
        <v>-9.9854775627936543E-2</v>
      </c>
      <c r="CH278" s="27">
        <f t="shared" si="531"/>
        <v>10.19967210684416</v>
      </c>
      <c r="CI278" s="27">
        <f t="shared" ca="1" si="448"/>
        <v>-0.11432582296392801</v>
      </c>
      <c r="CJ278" s="43">
        <f t="shared" ca="1" si="449"/>
        <v>0</v>
      </c>
      <c r="CK278" s="25">
        <f t="shared" si="482"/>
        <v>2321.0072620000001</v>
      </c>
      <c r="CL278" s="34">
        <f>IF($B277&gt;=CK277,MIN(1,1/$CA$15+CL277),0)</f>
        <v>1</v>
      </c>
      <c r="CM278" s="23">
        <f t="shared" si="532"/>
        <v>-9.9854775627936543E-2</v>
      </c>
      <c r="CN278" s="27">
        <f t="shared" si="533"/>
        <v>23.328787842556121</v>
      </c>
      <c r="CO278" s="27">
        <f t="shared" ca="1" si="450"/>
        <v>-0.11432582296392801</v>
      </c>
      <c r="CP278" s="43">
        <f t="shared" ca="1" si="451"/>
        <v>0</v>
      </c>
      <c r="CQ278" s="25">
        <f t="shared" si="483"/>
        <v>2319.3665814999995</v>
      </c>
      <c r="CR278" s="34">
        <f>IF($B277&gt;=CQ277,MIN(1,1/$CA$15+CR277),0)</f>
        <v>1</v>
      </c>
      <c r="CS278" s="23">
        <f t="shared" si="534"/>
        <v>-9.9854775627936543E-2</v>
      </c>
      <c r="CT278" s="27">
        <f t="shared" si="535"/>
        <v>22.022794245537384</v>
      </c>
      <c r="CU278" s="27">
        <f t="shared" ca="1" si="452"/>
        <v>-0.19081829540226947</v>
      </c>
      <c r="CV278" s="43">
        <f t="shared" ca="1" si="453"/>
        <v>0</v>
      </c>
      <c r="CW278" s="25">
        <f t="shared" si="484"/>
        <v>2321.0072620000001</v>
      </c>
      <c r="CX278" s="34">
        <f t="shared" si="536"/>
        <v>0.75</v>
      </c>
      <c r="CY278" s="23">
        <f t="shared" si="537"/>
        <v>-7.1478121876038497E-2</v>
      </c>
      <c r="CZ278" s="27">
        <f t="shared" si="538"/>
        <v>15.833577192883395</v>
      </c>
      <c r="DA278" s="27">
        <f t="shared" ca="1" si="454"/>
        <v>-7.9481227597087867E-2</v>
      </c>
      <c r="DB278" s="43">
        <f t="shared" ca="1" si="455"/>
        <v>0</v>
      </c>
      <c r="DC278" s="25">
        <f t="shared" si="485"/>
        <v>2321.0072620000001</v>
      </c>
      <c r="DD278" s="34">
        <f t="shared" si="486"/>
        <v>0.70833333333333326</v>
      </c>
      <c r="DE278" s="23">
        <f t="shared" si="539"/>
        <v>-6.8325160348049821E-2</v>
      </c>
      <c r="DF278" s="27">
        <f t="shared" si="540"/>
        <v>18.727054639940604</v>
      </c>
      <c r="DG278" s="27">
        <f t="shared" ca="1" si="419"/>
        <v>-8.6535639920162222E-2</v>
      </c>
      <c r="DH278" s="43">
        <f t="shared" ca="1" si="420"/>
        <v>0</v>
      </c>
      <c r="DI278" s="25">
        <f t="shared" si="487"/>
        <v>2231.4585550000002</v>
      </c>
      <c r="DJ278" s="26">
        <f>IF(DJ277=0,IF($B277&gt;=$DK$14*DI277,1,0),IF($B277&lt;DI277*$DK$16,0,1))</f>
        <v>0</v>
      </c>
      <c r="DK278" s="23">
        <f t="shared" si="541"/>
        <v>1.3651839379655639E-2</v>
      </c>
      <c r="DL278" s="27">
        <f t="shared" si="542"/>
        <v>23.778098863071975</v>
      </c>
      <c r="DM278" s="27">
        <f t="shared" ca="1" si="456"/>
        <v>0</v>
      </c>
      <c r="DN278" s="43">
        <f t="shared" ca="1" si="457"/>
        <v>0</v>
      </c>
      <c r="DO278" s="25">
        <f t="shared" si="488"/>
        <v>2289.0333799999999</v>
      </c>
      <c r="DP278" s="26">
        <f>IF(DP277=0,IF($B277&gt;=$DK$14*DO277,1,0),IF($B277&lt;DO277*$DK$16,0,1))</f>
        <v>1</v>
      </c>
      <c r="DQ278" s="23">
        <f t="shared" si="543"/>
        <v>-9.9854775627936543E-2</v>
      </c>
      <c r="DR278" s="27">
        <f t="shared" si="544"/>
        <v>13.268820215404686</v>
      </c>
      <c r="DS278" s="27">
        <f t="shared" ca="1" si="458"/>
        <v>-0.12337241301009283</v>
      </c>
      <c r="DT278" s="43">
        <f t="shared" ca="1" si="459"/>
        <v>0</v>
      </c>
      <c r="DU278" s="25">
        <f t="shared" si="489"/>
        <v>2321.0072620000001</v>
      </c>
      <c r="DV278" s="26">
        <f>IF(DV277=0,IF($B277&gt;=$DK$14*DU277,1,0),IF($B277&lt;DU277*$DK$16,0,1))</f>
        <v>0</v>
      </c>
      <c r="DW278" s="23">
        <f t="shared" si="545"/>
        <v>1.3651839379655639E-2</v>
      </c>
      <c r="DX278" s="27">
        <f t="shared" si="546"/>
        <v>29.6389051332471</v>
      </c>
      <c r="DY278" s="27">
        <f t="shared" ca="1" si="460"/>
        <v>0</v>
      </c>
      <c r="DZ278" s="43">
        <f t="shared" ca="1" si="461"/>
        <v>0</v>
      </c>
      <c r="EA278" s="25">
        <f t="shared" si="490"/>
        <v>2319.3665814999995</v>
      </c>
      <c r="EB278" s="26">
        <f>IF(EB277=0,IF($B277&gt;=$DK$14*EA277,1,0),IF($B277&lt;EA277*$DK$16,0,1))</f>
        <v>1</v>
      </c>
      <c r="EC278" s="23">
        <f t="shared" si="547"/>
        <v>-9.9854775627936543E-2</v>
      </c>
      <c r="ED278" s="27">
        <f t="shared" si="548"/>
        <v>23.947787123637795</v>
      </c>
      <c r="EE278" s="27">
        <f t="shared" ca="1" si="462"/>
        <v>-0.21004350653576753</v>
      </c>
      <c r="EF278" s="43">
        <f t="shared" ca="1" si="463"/>
        <v>0</v>
      </c>
      <c r="EG278" s="25">
        <f t="shared" si="491"/>
        <v>2321.0072620000001</v>
      </c>
      <c r="EH278" s="34">
        <f t="shared" si="549"/>
        <v>0.5</v>
      </c>
      <c r="EI278" s="23">
        <f t="shared" si="550"/>
        <v>-4.3101468124140452E-2</v>
      </c>
      <c r="EJ278" s="27">
        <f t="shared" si="551"/>
        <v>22.423929671319723</v>
      </c>
      <c r="EK278" s="27">
        <f t="shared" ca="1" si="464"/>
        <v>-4.8220299358010976E-2</v>
      </c>
      <c r="EL278" s="43">
        <f t="shared" ca="1" si="465"/>
        <v>0</v>
      </c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25">
        <f t="shared" si="492"/>
        <v>2321.0072620000001</v>
      </c>
      <c r="FB278" s="26">
        <f t="shared" si="552"/>
        <v>1</v>
      </c>
      <c r="FC278" s="23">
        <f t="shared" si="553"/>
        <v>-9.9854775627936543E-2</v>
      </c>
      <c r="FD278" s="27">
        <f t="shared" si="554"/>
        <v>15.893738018864987</v>
      </c>
      <c r="FE278" s="27">
        <f t="shared" ca="1" si="466"/>
        <v>-0.21504107789134774</v>
      </c>
      <c r="FF278" s="43">
        <f t="shared" ca="1" si="467"/>
        <v>0</v>
      </c>
      <c r="FG278" s="25">
        <f t="shared" si="493"/>
        <v>2321.0072620000001</v>
      </c>
      <c r="FH278" s="26">
        <f t="shared" si="555"/>
        <v>0</v>
      </c>
      <c r="FI278" s="23">
        <f t="shared" si="556"/>
        <v>1.3651839379655639E-2</v>
      </c>
      <c r="FJ278" s="27">
        <f t="shared" si="557"/>
        <v>25.295663574722674</v>
      </c>
      <c r="FK278" s="27">
        <f t="shared" ca="1" si="468"/>
        <v>0</v>
      </c>
      <c r="FL278" s="43">
        <f t="shared" ca="1" si="469"/>
        <v>0</v>
      </c>
      <c r="FM278" s="47"/>
      <c r="FN278" s="47"/>
    </row>
    <row r="279" spans="1:170" x14ac:dyDescent="0.2">
      <c r="A279" s="30">
        <v>33146</v>
      </c>
      <c r="B279" s="34">
        <v>1887.23486</v>
      </c>
      <c r="C279" s="23">
        <v>1.351534428853185E-2</v>
      </c>
      <c r="D279" s="24">
        <f t="shared" si="421"/>
        <v>-0.10734972720488134</v>
      </c>
      <c r="E279" s="25" t="e">
        <f>#N/A</f>
        <v>#N/A</v>
      </c>
      <c r="F279" s="26">
        <v>1</v>
      </c>
      <c r="G279" s="23">
        <f t="shared" si="494"/>
        <v>-0.10734972720488134</v>
      </c>
      <c r="H279" s="27">
        <f t="shared" si="495"/>
        <v>21.449726257357874</v>
      </c>
      <c r="I279" s="27">
        <f t="shared" ca="1" si="422"/>
        <v>-0.25106787922008456</v>
      </c>
      <c r="J279" s="43">
        <f t="shared" ca="1" si="423"/>
        <v>0</v>
      </c>
      <c r="K279" s="25" t="e">
        <f>#N/A</f>
        <v>#N/A</v>
      </c>
      <c r="L279" s="26">
        <v>0</v>
      </c>
      <c r="M279" s="23">
        <f t="shared" si="496"/>
        <v>1.351534428853185E-2</v>
      </c>
      <c r="N279" s="27">
        <f t="shared" si="497"/>
        <v>5.997409947739623</v>
      </c>
      <c r="O279" s="27">
        <f t="shared" ca="1" si="424"/>
        <v>0</v>
      </c>
      <c r="P279" s="43">
        <f t="shared" ca="1" si="425"/>
        <v>0</v>
      </c>
      <c r="Q279" s="25">
        <f t="shared" si="470"/>
        <v>2265.9386039999999</v>
      </c>
      <c r="R279" s="26">
        <f t="shared" si="498"/>
        <v>0</v>
      </c>
      <c r="S279" s="23">
        <f t="shared" si="499"/>
        <v>1.351534428853185E-2</v>
      </c>
      <c r="T279" s="27">
        <f t="shared" si="500"/>
        <v>26.667695162725519</v>
      </c>
      <c r="U279" s="27">
        <f t="shared" ca="1" si="426"/>
        <v>-0.1158850971367138</v>
      </c>
      <c r="V279" s="43">
        <f t="shared" ca="1" si="427"/>
        <v>0</v>
      </c>
      <c r="W279" s="25">
        <f t="shared" si="471"/>
        <v>2000.7138749999999</v>
      </c>
      <c r="X279" s="26">
        <f t="shared" si="501"/>
        <v>0</v>
      </c>
      <c r="Y279" s="23">
        <f t="shared" si="502"/>
        <v>1.351534428853185E-2</v>
      </c>
      <c r="Z279" s="27">
        <f t="shared" si="503"/>
        <v>19.825231872597435</v>
      </c>
      <c r="AA279" s="27">
        <f t="shared" ca="1" si="428"/>
        <v>0</v>
      </c>
      <c r="AB279" s="43">
        <f t="shared" ca="1" si="429"/>
        <v>0</v>
      </c>
      <c r="AC279" s="25">
        <f t="shared" si="472"/>
        <v>2229.7972840000002</v>
      </c>
      <c r="AD279" s="26">
        <f t="shared" si="504"/>
        <v>0</v>
      </c>
      <c r="AE279" s="23">
        <f t="shared" si="505"/>
        <v>1.351534428853185E-2</v>
      </c>
      <c r="AF279" s="27">
        <f t="shared" si="506"/>
        <v>11.402024584638509</v>
      </c>
      <c r="AG279" s="27">
        <f t="shared" ca="1" si="430"/>
        <v>-0.12412987838283474</v>
      </c>
      <c r="AH279" s="43">
        <f t="shared" ca="1" si="431"/>
        <v>0</v>
      </c>
      <c r="AI279" s="25">
        <f t="shared" si="473"/>
        <v>2265.9386039999999</v>
      </c>
      <c r="AJ279" s="26">
        <f t="shared" si="507"/>
        <v>0</v>
      </c>
      <c r="AK279" s="23">
        <f t="shared" si="508"/>
        <v>1.351534428853185E-2</v>
      </c>
      <c r="AL279" s="27">
        <f t="shared" si="509"/>
        <v>26.667695162725519</v>
      </c>
      <c r="AM279" s="27">
        <f t="shared" ca="1" si="432"/>
        <v>-0.1158850971367138</v>
      </c>
      <c r="AN279" s="43">
        <f t="shared" ca="1" si="433"/>
        <v>0</v>
      </c>
      <c r="AO279" s="25">
        <f t="shared" si="474"/>
        <v>2265.9386039999999</v>
      </c>
      <c r="AP279" s="34">
        <f t="shared" si="510"/>
        <v>0</v>
      </c>
      <c r="AQ279" s="23">
        <f t="shared" si="511"/>
        <v>1.351534428853185E-2</v>
      </c>
      <c r="AR279" s="27">
        <f t="shared" si="512"/>
        <v>18.744561807664045</v>
      </c>
      <c r="AS279" s="27">
        <f t="shared" ca="1" si="434"/>
        <v>-6.4823734417784107E-2</v>
      </c>
      <c r="AT279" s="43">
        <f t="shared" ca="1" si="435"/>
        <v>0</v>
      </c>
      <c r="AU279" s="25">
        <f t="shared" si="475"/>
        <v>2229.7972840000002</v>
      </c>
      <c r="AV279" s="26">
        <f t="shared" si="513"/>
        <v>0</v>
      </c>
      <c r="AW279" s="23">
        <f t="shared" si="514"/>
        <v>1.351534428853185E-2</v>
      </c>
      <c r="AX279" s="27">
        <f t="shared" si="515"/>
        <v>13.77483524082499</v>
      </c>
      <c r="AY279" s="27">
        <f t="shared" ca="1" si="436"/>
        <v>-0.1115244893590992</v>
      </c>
      <c r="AZ279" s="43">
        <f t="shared" ca="1" si="437"/>
        <v>0</v>
      </c>
      <c r="BA279" s="25">
        <f t="shared" si="476"/>
        <v>2229.7972840000002</v>
      </c>
      <c r="BB279" s="26">
        <f t="shared" si="516"/>
        <v>0</v>
      </c>
      <c r="BC279" s="23">
        <f t="shared" si="517"/>
        <v>1.351534428853185E-2</v>
      </c>
      <c r="BD279" s="27">
        <f t="shared" si="518"/>
        <v>24.280734676911646</v>
      </c>
      <c r="BE279" s="27">
        <f t="shared" ca="1" si="438"/>
        <v>-0.14715710882833966</v>
      </c>
      <c r="BF279" s="43">
        <f t="shared" ca="1" si="439"/>
        <v>0</v>
      </c>
      <c r="BG279" s="25">
        <f t="shared" si="477"/>
        <v>2265.9386039999999</v>
      </c>
      <c r="BH279" s="26">
        <f t="shared" si="519"/>
        <v>0</v>
      </c>
      <c r="BI279" s="23">
        <f t="shared" si="520"/>
        <v>1.351534428853185E-2</v>
      </c>
      <c r="BJ279" s="27">
        <f t="shared" si="521"/>
        <v>24.132877726588735</v>
      </c>
      <c r="BK279" s="27">
        <f t="shared" ca="1" si="440"/>
        <v>-0.21947198864855522</v>
      </c>
      <c r="BL279" s="43">
        <f t="shared" ca="1" si="441"/>
        <v>0</v>
      </c>
      <c r="BM279" s="25">
        <f t="shared" si="478"/>
        <v>2222.0669600000001</v>
      </c>
      <c r="BN279" s="26">
        <f t="shared" si="522"/>
        <v>0</v>
      </c>
      <c r="BO279" s="23">
        <f t="shared" si="523"/>
        <v>1.351534428853185E-2</v>
      </c>
      <c r="BP279" s="27">
        <f t="shared" si="524"/>
        <v>29.146931364914469</v>
      </c>
      <c r="BQ279" s="27">
        <f t="shared" ca="1" si="442"/>
        <v>-1.0500200738798648E-2</v>
      </c>
      <c r="BR279" s="43">
        <f t="shared" ca="1" si="443"/>
        <v>0</v>
      </c>
      <c r="BS279" s="25">
        <f t="shared" si="479"/>
        <v>2265.9386039999999</v>
      </c>
      <c r="BT279" s="34">
        <f t="shared" si="525"/>
        <v>0</v>
      </c>
      <c r="BU279" s="23">
        <f t="shared" si="526"/>
        <v>1.351534428853185E-2</v>
      </c>
      <c r="BV279" s="27">
        <f t="shared" si="527"/>
        <v>22.323756521481009</v>
      </c>
      <c r="BW279" s="27">
        <f t="shared" ca="1" si="444"/>
        <v>-0.11234001116251457</v>
      </c>
      <c r="BX279" s="43">
        <f t="shared" ca="1" si="445"/>
        <v>0</v>
      </c>
      <c r="BY279" s="25">
        <f t="shared" si="480"/>
        <v>2000.7138749999999</v>
      </c>
      <c r="BZ279" s="50">
        <f>IF($B278&gt;=BY278,MIN(1,1/$CA$15+BZ278),0)</f>
        <v>0</v>
      </c>
      <c r="CA279" s="23">
        <f t="shared" si="528"/>
        <v>1.351534428853185E-2</v>
      </c>
      <c r="CB279" s="27">
        <f t="shared" si="529"/>
        <v>10.55474397027446</v>
      </c>
      <c r="CC279" s="27">
        <f t="shared" ca="1" si="446"/>
        <v>0</v>
      </c>
      <c r="CD279" s="43">
        <f t="shared" ca="1" si="447"/>
        <v>0</v>
      </c>
      <c r="CE279" s="25">
        <f t="shared" si="481"/>
        <v>2229.7972840000002</v>
      </c>
      <c r="CF279" s="34">
        <f>IF($B278&gt;=CE278,MIN(1,1/$CA$15+CF278),0)</f>
        <v>0</v>
      </c>
      <c r="CG279" s="23">
        <f t="shared" si="530"/>
        <v>1.351534428853185E-2</v>
      </c>
      <c r="CH279" s="27">
        <f t="shared" si="531"/>
        <v>10.337524186998294</v>
      </c>
      <c r="CI279" s="27">
        <f t="shared" ca="1" si="448"/>
        <v>-0.10235563153382332</v>
      </c>
      <c r="CJ279" s="43">
        <f t="shared" ca="1" si="449"/>
        <v>0</v>
      </c>
      <c r="CK279" s="25">
        <f t="shared" si="482"/>
        <v>2265.9386039999999</v>
      </c>
      <c r="CL279" s="34">
        <f>IF($B278&gt;=CK278,MIN(1,1/$CA$15+CL278),0)</f>
        <v>0</v>
      </c>
      <c r="CM279" s="23">
        <f t="shared" si="532"/>
        <v>1.351534428853185E-2</v>
      </c>
      <c r="CN279" s="27">
        <f t="shared" si="533"/>
        <v>23.644084442082384</v>
      </c>
      <c r="CO279" s="27">
        <f t="shared" ca="1" si="450"/>
        <v>-0.10235563153382332</v>
      </c>
      <c r="CP279" s="43">
        <f t="shared" ca="1" si="451"/>
        <v>0</v>
      </c>
      <c r="CQ279" s="25">
        <f t="shared" si="483"/>
        <v>2310.0101110000001</v>
      </c>
      <c r="CR279" s="34">
        <f>IF($B278&gt;=CQ278,MIN(1,1/$CA$15+CR278),0)</f>
        <v>0</v>
      </c>
      <c r="CS279" s="23">
        <f t="shared" si="534"/>
        <v>1.351534428853185E-2</v>
      </c>
      <c r="CT279" s="27">
        <f t="shared" si="535"/>
        <v>22.320439891961318</v>
      </c>
      <c r="CU279" s="27">
        <f t="shared" ca="1" si="452"/>
        <v>-0.17988192607265008</v>
      </c>
      <c r="CV279" s="43">
        <f t="shared" ca="1" si="453"/>
        <v>0</v>
      </c>
      <c r="CW279" s="25">
        <f t="shared" si="484"/>
        <v>2265.9386039999999</v>
      </c>
      <c r="CX279" s="34">
        <f t="shared" si="536"/>
        <v>0</v>
      </c>
      <c r="CY279" s="23">
        <f t="shared" si="537"/>
        <v>1.351534428853185E-2</v>
      </c>
      <c r="CZ279" s="27">
        <f t="shared" si="538"/>
        <v>16.04757343996426</v>
      </c>
      <c r="DA279" s="27">
        <f t="shared" ca="1" si="454"/>
        <v>-6.7040099464005798E-2</v>
      </c>
      <c r="DB279" s="43">
        <f t="shared" ca="1" si="455"/>
        <v>0</v>
      </c>
      <c r="DC279" s="25">
        <f t="shared" si="485"/>
        <v>2265.9386039999999</v>
      </c>
      <c r="DD279" s="34">
        <f t="shared" si="486"/>
        <v>0</v>
      </c>
      <c r="DE279" s="23">
        <f t="shared" si="539"/>
        <v>1.351534428853185E-2</v>
      </c>
      <c r="DF279" s="27">
        <f t="shared" si="540"/>
        <v>18.980157230909551</v>
      </c>
      <c r="DG279" s="27">
        <f t="shared" ca="1" si="419"/>
        <v>-7.4189854598379679E-2</v>
      </c>
      <c r="DH279" s="43">
        <f t="shared" ca="1" si="420"/>
        <v>0</v>
      </c>
      <c r="DI279" s="25">
        <f t="shared" si="487"/>
        <v>2000.7138749999999</v>
      </c>
      <c r="DJ279" s="26">
        <f>IF(DJ278=0,IF($B278&gt;=$DK$14*DI278,1,0),IF($B278&lt;DI278*$DK$16,0,1))</f>
        <v>0</v>
      </c>
      <c r="DK279" s="23">
        <f t="shared" si="541"/>
        <v>1.351534428853185E-2</v>
      </c>
      <c r="DL279" s="27">
        <f t="shared" si="542"/>
        <v>24.099468055733141</v>
      </c>
      <c r="DM279" s="27">
        <f t="shared" ca="1" si="456"/>
        <v>0</v>
      </c>
      <c r="DN279" s="43">
        <f t="shared" ca="1" si="457"/>
        <v>0</v>
      </c>
      <c r="DO279" s="25">
        <f t="shared" si="488"/>
        <v>2229.7972840000002</v>
      </c>
      <c r="DP279" s="26">
        <f>IF(DP278=0,IF($B278&gt;=$DK$14*DO278,1,0),IF($B278&lt;DO278*$DK$16,0,1))</f>
        <v>0</v>
      </c>
      <c r="DQ279" s="23">
        <f t="shared" si="543"/>
        <v>1.351534428853185E-2</v>
      </c>
      <c r="DR279" s="27">
        <f t="shared" si="544"/>
        <v>13.448152888918512</v>
      </c>
      <c r="DS279" s="27">
        <f t="shared" ca="1" si="458"/>
        <v>-0.1115244893590992</v>
      </c>
      <c r="DT279" s="43">
        <f t="shared" ca="1" si="459"/>
        <v>0</v>
      </c>
      <c r="DU279" s="25">
        <f t="shared" si="489"/>
        <v>2265.9386039999999</v>
      </c>
      <c r="DV279" s="26">
        <f>IF(DV278=0,IF($B278&gt;=$DK$14*DU278,1,0),IF($B278&lt;DU278*$DK$16,0,1))</f>
        <v>0</v>
      </c>
      <c r="DW279" s="23">
        <f t="shared" si="545"/>
        <v>1.351534428853185E-2</v>
      </c>
      <c r="DX279" s="27">
        <f t="shared" si="546"/>
        <v>30.039485140458069</v>
      </c>
      <c r="DY279" s="27">
        <f t="shared" ca="1" si="460"/>
        <v>0</v>
      </c>
      <c r="DZ279" s="43">
        <f t="shared" ca="1" si="461"/>
        <v>0</v>
      </c>
      <c r="EA279" s="25">
        <f t="shared" si="490"/>
        <v>2310.0101110000001</v>
      </c>
      <c r="EB279" s="26">
        <f>IF(EB278=0,IF($B278&gt;=$DK$14*EA278,1,0),IF($B278&lt;EA278*$DK$16,0,1))</f>
        <v>0</v>
      </c>
      <c r="EC279" s="23">
        <f t="shared" si="547"/>
        <v>1.351534428853185E-2</v>
      </c>
      <c r="ED279" s="27">
        <f t="shared" si="548"/>
        <v>24.27144971156223</v>
      </c>
      <c r="EE279" s="27">
        <f t="shared" ca="1" si="462"/>
        <v>-0.19936697255363711</v>
      </c>
      <c r="EF279" s="43">
        <f t="shared" ca="1" si="463"/>
        <v>0</v>
      </c>
      <c r="EG279" s="25">
        <f t="shared" si="491"/>
        <v>2265.9386039999999</v>
      </c>
      <c r="EH279" s="34">
        <f t="shared" si="549"/>
        <v>0</v>
      </c>
      <c r="EI279" s="23">
        <f t="shared" si="550"/>
        <v>1.351534428853185E-2</v>
      </c>
      <c r="EJ279" s="27">
        <f t="shared" si="551"/>
        <v>22.726996801129435</v>
      </c>
      <c r="EK279" s="27">
        <f t="shared" ca="1" si="464"/>
        <v>-3.5356669016998632E-2</v>
      </c>
      <c r="EL279" s="43">
        <f t="shared" ca="1" si="465"/>
        <v>0</v>
      </c>
      <c r="EM279" s="47"/>
      <c r="EN279" s="47"/>
      <c r="EO279" s="47"/>
      <c r="EP279" s="47"/>
      <c r="EQ279" s="47"/>
      <c r="ER279" s="47"/>
      <c r="ES279" s="47"/>
      <c r="ET279" s="47"/>
      <c r="EU279" s="47"/>
      <c r="EV279" s="47"/>
      <c r="EW279" s="47"/>
      <c r="EX279" s="47"/>
      <c r="EY279" s="47"/>
      <c r="EZ279" s="47"/>
      <c r="FA279" s="25">
        <f t="shared" si="492"/>
        <v>2265.9386039999999</v>
      </c>
      <c r="FB279" s="26">
        <f t="shared" si="552"/>
        <v>0</v>
      </c>
      <c r="FC279" s="23">
        <f t="shared" si="553"/>
        <v>0.10734972720488134</v>
      </c>
      <c r="FD279" s="27">
        <f t="shared" si="554"/>
        <v>17.599926459455993</v>
      </c>
      <c r="FE279" s="27">
        <f t="shared" ca="1" si="466"/>
        <v>-0.13077595173594625</v>
      </c>
      <c r="FF279" s="43">
        <f t="shared" ca="1" si="467"/>
        <v>0</v>
      </c>
      <c r="FG279" s="25">
        <f t="shared" si="493"/>
        <v>2265.9386039999999</v>
      </c>
      <c r="FH279" s="26">
        <f t="shared" si="555"/>
        <v>0</v>
      </c>
      <c r="FI279" s="23">
        <f t="shared" si="556"/>
        <v>1.351534428853185E-2</v>
      </c>
      <c r="FJ279" s="27">
        <f t="shared" si="557"/>
        <v>25.637543176941925</v>
      </c>
      <c r="FK279" s="27">
        <f t="shared" ca="1" si="468"/>
        <v>0</v>
      </c>
      <c r="FL279" s="43">
        <f t="shared" ca="1" si="469"/>
        <v>0</v>
      </c>
      <c r="FM279" s="47"/>
      <c r="FN279" s="47"/>
    </row>
    <row r="280" spans="1:170" x14ac:dyDescent="0.2">
      <c r="A280" s="30">
        <v>33177</v>
      </c>
      <c r="B280" s="34">
        <v>2042.2040099999999</v>
      </c>
      <c r="C280" s="23">
        <v>1.3615939217286988E-2</v>
      </c>
      <c r="D280" s="24">
        <f t="shared" si="421"/>
        <v>8.2114395661385675E-2</v>
      </c>
      <c r="E280" s="25" t="e">
        <f>#N/A</f>
        <v>#N/A</v>
      </c>
      <c r="F280" s="26">
        <v>1</v>
      </c>
      <c r="G280" s="23">
        <f t="shared" si="494"/>
        <v>8.2114395661385675E-2</v>
      </c>
      <c r="H280" s="27">
        <f t="shared" si="495"/>
        <v>23.211057566082971</v>
      </c>
      <c r="I280" s="27">
        <f t="shared" ca="1" si="422"/>
        <v>-0.18956977073084191</v>
      </c>
      <c r="J280" s="43">
        <f t="shared" ca="1" si="423"/>
        <v>0</v>
      </c>
      <c r="K280" s="25" t="e">
        <f>#N/A</f>
        <v>#N/A</v>
      </c>
      <c r="L280" s="26">
        <v>0</v>
      </c>
      <c r="M280" s="23">
        <f t="shared" si="496"/>
        <v>1.3615939217286988E-2</v>
      </c>
      <c r="N280" s="27">
        <f t="shared" si="497"/>
        <v>6.0790703170491982</v>
      </c>
      <c r="O280" s="27">
        <f t="shared" ca="1" si="424"/>
        <v>0</v>
      </c>
      <c r="P280" s="43">
        <f t="shared" ca="1" si="425"/>
        <v>0</v>
      </c>
      <c r="Q280" s="25">
        <f t="shared" si="470"/>
        <v>2222.2353389999998</v>
      </c>
      <c r="R280" s="26">
        <f t="shared" si="498"/>
        <v>0</v>
      </c>
      <c r="S280" s="23">
        <f t="shared" si="499"/>
        <v>1.3615939217286988E-2</v>
      </c>
      <c r="T280" s="27">
        <f t="shared" si="500"/>
        <v>27.030800879126328</v>
      </c>
      <c r="U280" s="27">
        <f t="shared" ca="1" si="426"/>
        <v>-0.10384704235822972</v>
      </c>
      <c r="V280" s="43">
        <f t="shared" ca="1" si="427"/>
        <v>0</v>
      </c>
      <c r="W280" s="25">
        <f t="shared" si="471"/>
        <v>1964.719435</v>
      </c>
      <c r="X280" s="26">
        <f t="shared" si="501"/>
        <v>0</v>
      </c>
      <c r="Y280" s="23">
        <f t="shared" si="502"/>
        <v>1.3615939217286988E-2</v>
      </c>
      <c r="Z280" s="27">
        <f t="shared" si="503"/>
        <v>20.09517102474334</v>
      </c>
      <c r="AA280" s="27">
        <f t="shared" ca="1" si="428"/>
        <v>0</v>
      </c>
      <c r="AB280" s="43">
        <f t="shared" ca="1" si="429"/>
        <v>0</v>
      </c>
      <c r="AC280" s="25">
        <f t="shared" si="472"/>
        <v>2155.8912100000002</v>
      </c>
      <c r="AD280" s="26">
        <f t="shared" si="504"/>
        <v>0</v>
      </c>
      <c r="AE280" s="23">
        <f t="shared" si="505"/>
        <v>1.3615939217286988E-2</v>
      </c>
      <c r="AF280" s="27">
        <f t="shared" si="506"/>
        <v>11.557273858336959</v>
      </c>
      <c r="AG280" s="27">
        <f t="shared" ca="1" si="430"/>
        <v>-0.11220408404465765</v>
      </c>
      <c r="AH280" s="43">
        <f t="shared" ca="1" si="431"/>
        <v>0</v>
      </c>
      <c r="AI280" s="25">
        <f t="shared" si="473"/>
        <v>2222.2353389999998</v>
      </c>
      <c r="AJ280" s="26">
        <f t="shared" si="507"/>
        <v>0</v>
      </c>
      <c r="AK280" s="23">
        <f t="shared" si="508"/>
        <v>1.3615939217286988E-2</v>
      </c>
      <c r="AL280" s="27">
        <f t="shared" si="509"/>
        <v>27.030800879126328</v>
      </c>
      <c r="AM280" s="27">
        <f t="shared" ca="1" si="432"/>
        <v>-0.10384704235822972</v>
      </c>
      <c r="AN280" s="43">
        <f t="shared" ca="1" si="433"/>
        <v>0</v>
      </c>
      <c r="AO280" s="25">
        <f t="shared" si="474"/>
        <v>2222.2353389999998</v>
      </c>
      <c r="AP280" s="34">
        <f t="shared" si="510"/>
        <v>0</v>
      </c>
      <c r="AQ280" s="23">
        <f t="shared" si="511"/>
        <v>1.3615939217286988E-2</v>
      </c>
      <c r="AR280" s="27">
        <f t="shared" si="512"/>
        <v>18.999786621891879</v>
      </c>
      <c r="AS280" s="27">
        <f t="shared" ca="1" si="434"/>
        <v>-5.2090431228167144E-2</v>
      </c>
      <c r="AT280" s="43">
        <f t="shared" ca="1" si="435"/>
        <v>0</v>
      </c>
      <c r="AU280" s="25">
        <f t="shared" si="475"/>
        <v>2155.8912100000002</v>
      </c>
      <c r="AV280" s="26">
        <f t="shared" si="513"/>
        <v>0</v>
      </c>
      <c r="AW280" s="23">
        <f t="shared" si="514"/>
        <v>1.3615939217286988E-2</v>
      </c>
      <c r="AX280" s="27">
        <f t="shared" si="515"/>
        <v>13.962392560192205</v>
      </c>
      <c r="AY280" s="27">
        <f t="shared" ca="1" si="436"/>
        <v>-9.9427060810164725E-2</v>
      </c>
      <c r="AZ280" s="43">
        <f t="shared" ca="1" si="437"/>
        <v>0</v>
      </c>
      <c r="BA280" s="25">
        <f t="shared" si="476"/>
        <v>2155.8912100000002</v>
      </c>
      <c r="BB280" s="26">
        <f t="shared" si="516"/>
        <v>0</v>
      </c>
      <c r="BC280" s="23">
        <f t="shared" si="517"/>
        <v>1.3615939217286988E-2</v>
      </c>
      <c r="BD280" s="27">
        <f t="shared" si="518"/>
        <v>24.611339684423548</v>
      </c>
      <c r="BE280" s="27">
        <f t="shared" ca="1" si="438"/>
        <v>-0.135544851860251</v>
      </c>
      <c r="BF280" s="43">
        <f t="shared" ca="1" si="439"/>
        <v>0</v>
      </c>
      <c r="BG280" s="25">
        <f t="shared" si="477"/>
        <v>2222.2353389999998</v>
      </c>
      <c r="BH280" s="26">
        <f t="shared" si="519"/>
        <v>0</v>
      </c>
      <c r="BI280" s="23">
        <f t="shared" si="520"/>
        <v>1.3615939217286988E-2</v>
      </c>
      <c r="BJ280" s="27">
        <f t="shared" si="521"/>
        <v>24.461469522852187</v>
      </c>
      <c r="BK280" s="27">
        <f t="shared" ca="1" si="440"/>
        <v>-0.20884436668860396</v>
      </c>
      <c r="BL280" s="43">
        <f t="shared" ca="1" si="441"/>
        <v>0</v>
      </c>
      <c r="BM280" s="25">
        <f t="shared" si="478"/>
        <v>2198.5317383333336</v>
      </c>
      <c r="BN280" s="26">
        <f t="shared" si="522"/>
        <v>0</v>
      </c>
      <c r="BO280" s="23">
        <f t="shared" si="523"/>
        <v>1.3615939217286988E-2</v>
      </c>
      <c r="BP280" s="27">
        <f t="shared" si="524"/>
        <v>29.543794210749581</v>
      </c>
      <c r="BQ280" s="27">
        <f t="shared" ca="1" si="442"/>
        <v>0</v>
      </c>
      <c r="BR280" s="43">
        <f t="shared" ca="1" si="443"/>
        <v>0</v>
      </c>
      <c r="BS280" s="25">
        <f t="shared" si="479"/>
        <v>2222.2353389999998</v>
      </c>
      <c r="BT280" s="34">
        <f t="shared" si="525"/>
        <v>0</v>
      </c>
      <c r="BU280" s="23">
        <f t="shared" si="526"/>
        <v>1.3615939217286988E-2</v>
      </c>
      <c r="BV280" s="27">
        <f t="shared" si="527"/>
        <v>22.627715433379009</v>
      </c>
      <c r="BW280" s="27">
        <f t="shared" ca="1" si="444"/>
        <v>-0.10025368670888568</v>
      </c>
      <c r="BX280" s="43">
        <f t="shared" ca="1" si="445"/>
        <v>0</v>
      </c>
      <c r="BY280" s="25">
        <f t="shared" si="480"/>
        <v>1964.719435</v>
      </c>
      <c r="BZ280" s="50">
        <f>IF($B279&gt;=BY279,MIN(1,1/$CA$15+BZ279),0)</f>
        <v>0</v>
      </c>
      <c r="CA280" s="23">
        <f t="shared" si="528"/>
        <v>1.3615939217286988E-2</v>
      </c>
      <c r="CB280" s="27">
        <f t="shared" si="529"/>
        <v>10.698456722627743</v>
      </c>
      <c r="CC280" s="27">
        <f t="shared" ca="1" si="446"/>
        <v>0</v>
      </c>
      <c r="CD280" s="43">
        <f t="shared" ca="1" si="447"/>
        <v>0</v>
      </c>
      <c r="CE280" s="25">
        <f t="shared" si="481"/>
        <v>2155.8912100000002</v>
      </c>
      <c r="CF280" s="34">
        <f>IF($B279&gt;=CE279,MIN(1,1/$CA$15+CF279),0)</f>
        <v>0</v>
      </c>
      <c r="CG280" s="23">
        <f t="shared" si="530"/>
        <v>1.3615939217286988E-2</v>
      </c>
      <c r="CH280" s="27">
        <f t="shared" si="531"/>
        <v>10.478279287985698</v>
      </c>
      <c r="CI280" s="27">
        <f t="shared" ca="1" si="448"/>
        <v>-9.0133360374047844E-2</v>
      </c>
      <c r="CJ280" s="43">
        <f t="shared" ca="1" si="449"/>
        <v>0</v>
      </c>
      <c r="CK280" s="25">
        <f t="shared" si="482"/>
        <v>2222.2353389999998</v>
      </c>
      <c r="CL280" s="34">
        <f>IF($B279&gt;=CK279,MIN(1,1/$CA$15+CL279),0)</f>
        <v>0</v>
      </c>
      <c r="CM280" s="23">
        <f t="shared" si="532"/>
        <v>1.3615939217286988E-2</v>
      </c>
      <c r="CN280" s="27">
        <f t="shared" si="533"/>
        <v>23.966020858694179</v>
      </c>
      <c r="CO280" s="27">
        <f t="shared" ca="1" si="450"/>
        <v>-9.0133360374047844E-2</v>
      </c>
      <c r="CP280" s="43">
        <f t="shared" ca="1" si="451"/>
        <v>0</v>
      </c>
      <c r="CQ280" s="25">
        <f t="shared" si="483"/>
        <v>2305.6944435</v>
      </c>
      <c r="CR280" s="34">
        <f>IF($B279&gt;=CQ279,MIN(1,1/$CA$15+CR279),0)</f>
        <v>0</v>
      </c>
      <c r="CS280" s="23">
        <f t="shared" si="534"/>
        <v>1.3615939217286988E-2</v>
      </c>
      <c r="CT280" s="27">
        <f t="shared" si="535"/>
        <v>22.62435364483337</v>
      </c>
      <c r="CU280" s="27">
        <f t="shared" ca="1" si="452"/>
        <v>-0.16871524822705686</v>
      </c>
      <c r="CV280" s="43">
        <f t="shared" ca="1" si="453"/>
        <v>0</v>
      </c>
      <c r="CW280" s="25">
        <f t="shared" si="484"/>
        <v>2222.2353389999998</v>
      </c>
      <c r="CX280" s="34">
        <f t="shared" si="536"/>
        <v>0</v>
      </c>
      <c r="CY280" s="23">
        <f t="shared" si="537"/>
        <v>1.3615939217286988E-2</v>
      </c>
      <c r="CZ280" s="27">
        <f t="shared" si="538"/>
        <v>16.266076224507763</v>
      </c>
      <c r="DA280" s="27">
        <f t="shared" ca="1" si="454"/>
        <v>-5.4336974166141472E-2</v>
      </c>
      <c r="DB280" s="43">
        <f t="shared" ca="1" si="455"/>
        <v>0</v>
      </c>
      <c r="DC280" s="25">
        <f t="shared" si="485"/>
        <v>2222.2353389999998</v>
      </c>
      <c r="DD280" s="34">
        <f t="shared" si="486"/>
        <v>0</v>
      </c>
      <c r="DE280" s="23">
        <f t="shared" si="539"/>
        <v>1.3615939217286988E-2</v>
      </c>
      <c r="DF280" s="27">
        <f t="shared" si="540"/>
        <v>19.238589898100166</v>
      </c>
      <c r="DG280" s="27">
        <f t="shared" ca="1" si="419"/>
        <v>-6.1584079931843561E-2</v>
      </c>
      <c r="DH280" s="43">
        <f t="shared" ca="1" si="420"/>
        <v>0</v>
      </c>
      <c r="DI280" s="25">
        <f t="shared" si="487"/>
        <v>1964.719435</v>
      </c>
      <c r="DJ280" s="26">
        <f>IF(DJ279=0,IF($B279&gt;=$DK$14*DI279,1,0),IF($B279&lt;DI279*$DK$16,0,1))</f>
        <v>0</v>
      </c>
      <c r="DK280" s="23">
        <f t="shared" si="541"/>
        <v>1.3615939217286988E-2</v>
      </c>
      <c r="DL280" s="27">
        <f t="shared" si="542"/>
        <v>24.427604947948954</v>
      </c>
      <c r="DM280" s="27">
        <f t="shared" ca="1" si="456"/>
        <v>0</v>
      </c>
      <c r="DN280" s="43">
        <f t="shared" ca="1" si="457"/>
        <v>0</v>
      </c>
      <c r="DO280" s="25">
        <f t="shared" si="488"/>
        <v>2155.8912100000002</v>
      </c>
      <c r="DP280" s="26">
        <f>IF(DP279=0,IF($B279&gt;=$DK$14*DO279,1,0),IF($B279&lt;DO279*$DK$16,0,1))</f>
        <v>0</v>
      </c>
      <c r="DQ280" s="23">
        <f t="shared" si="543"/>
        <v>1.3615939217286988E-2</v>
      </c>
      <c r="DR280" s="27">
        <f t="shared" si="544"/>
        <v>13.631262121238809</v>
      </c>
      <c r="DS280" s="27">
        <f t="shared" ca="1" si="458"/>
        <v>-9.9427060810164725E-2</v>
      </c>
      <c r="DT280" s="43">
        <f t="shared" ca="1" si="459"/>
        <v>0</v>
      </c>
      <c r="DU280" s="25">
        <f t="shared" si="489"/>
        <v>2222.2353389999998</v>
      </c>
      <c r="DV280" s="26">
        <f>IF(DV279=0,IF($B279&gt;=$DK$14*DU279,1,0),IF($B279&lt;DU279*$DK$16,0,1))</f>
        <v>0</v>
      </c>
      <c r="DW280" s="23">
        <f t="shared" si="545"/>
        <v>1.3615939217286988E-2</v>
      </c>
      <c r="DX280" s="27">
        <f t="shared" si="546"/>
        <v>30.44850094424914</v>
      </c>
      <c r="DY280" s="27">
        <f t="shared" ca="1" si="460"/>
        <v>0</v>
      </c>
      <c r="DZ280" s="43">
        <f t="shared" ca="1" si="461"/>
        <v>0</v>
      </c>
      <c r="EA280" s="25">
        <f t="shared" si="490"/>
        <v>2305.6944435</v>
      </c>
      <c r="EB280" s="26">
        <f>IF(EB279=0,IF($B279&gt;=$DK$14*EA279,1,0),IF($B279&lt;EA279*$DK$16,0,1))</f>
        <v>0</v>
      </c>
      <c r="EC280" s="23">
        <f t="shared" si="547"/>
        <v>1.3615939217286988E-2</v>
      </c>
      <c r="ED280" s="27">
        <f t="shared" si="548"/>
        <v>24.601928295550298</v>
      </c>
      <c r="EE280" s="27">
        <f t="shared" ca="1" si="462"/>
        <v>-0.18846560191657502</v>
      </c>
      <c r="EF280" s="43">
        <f t="shared" ca="1" si="463"/>
        <v>0</v>
      </c>
      <c r="EG280" s="25">
        <f t="shared" si="491"/>
        <v>2222.2353389999998</v>
      </c>
      <c r="EH280" s="34">
        <f t="shared" si="549"/>
        <v>0</v>
      </c>
      <c r="EI280" s="23">
        <f t="shared" si="550"/>
        <v>1.3615939217286988E-2</v>
      </c>
      <c r="EJ280" s="27">
        <f t="shared" si="551"/>
        <v>23.036446208165088</v>
      </c>
      <c r="EK280" s="27">
        <f t="shared" ca="1" si="464"/>
        <v>-2.2222144055972892E-2</v>
      </c>
      <c r="EL280" s="43">
        <f t="shared" ca="1" si="465"/>
        <v>0</v>
      </c>
      <c r="EM280" s="47"/>
      <c r="EN280" s="47"/>
      <c r="EO280" s="47"/>
      <c r="EP280" s="47"/>
      <c r="EQ280" s="47"/>
      <c r="ER280" s="47"/>
      <c r="ES280" s="47"/>
      <c r="ET280" s="47"/>
      <c r="EU280" s="47"/>
      <c r="EV280" s="47"/>
      <c r="EW280" s="47"/>
      <c r="EX280" s="47"/>
      <c r="EY280" s="47"/>
      <c r="EZ280" s="47"/>
      <c r="FA280" s="25">
        <f t="shared" si="492"/>
        <v>2222.2353389999998</v>
      </c>
      <c r="FB280" s="26">
        <f t="shared" si="552"/>
        <v>0</v>
      </c>
      <c r="FC280" s="23">
        <f t="shared" si="553"/>
        <v>-8.2114395661385675E-2</v>
      </c>
      <c r="FD280" s="27">
        <f t="shared" si="554"/>
        <v>16.154719134552934</v>
      </c>
      <c r="FE280" s="27">
        <f t="shared" ca="1" si="466"/>
        <v>-0.20215175915349215</v>
      </c>
      <c r="FF280" s="43">
        <f t="shared" ca="1" si="467"/>
        <v>0</v>
      </c>
      <c r="FG280" s="25">
        <f t="shared" si="493"/>
        <v>2222.2353389999998</v>
      </c>
      <c r="FH280" s="26">
        <f t="shared" si="555"/>
        <v>0</v>
      </c>
      <c r="FI280" s="23">
        <f t="shared" si="556"/>
        <v>1.3615939217286988E-2</v>
      </c>
      <c r="FJ280" s="27">
        <f t="shared" si="557"/>
        <v>25.986622406519736</v>
      </c>
      <c r="FK280" s="27">
        <f t="shared" ca="1" si="468"/>
        <v>0</v>
      </c>
      <c r="FL280" s="43">
        <f t="shared" ca="1" si="469"/>
        <v>0</v>
      </c>
      <c r="FM280" s="47"/>
      <c r="FN280" s="47"/>
    </row>
    <row r="281" spans="1:170" x14ac:dyDescent="0.2">
      <c r="A281" s="30">
        <v>33207</v>
      </c>
      <c r="B281" s="34">
        <v>1989.46477</v>
      </c>
      <c r="C281" s="23">
        <v>1.3637480993024642E-2</v>
      </c>
      <c r="D281" s="24">
        <f t="shared" si="421"/>
        <v>-2.5824667732387785E-2</v>
      </c>
      <c r="E281" s="25" t="e">
        <f>#N/A</f>
        <v>#N/A</v>
      </c>
      <c r="F281" s="26">
        <v>1</v>
      </c>
      <c r="G281" s="23">
        <f t="shared" si="494"/>
        <v>-2.5824667732387785E-2</v>
      </c>
      <c r="H281" s="27">
        <f t="shared" si="495"/>
        <v>22.611639716721552</v>
      </c>
      <c r="I281" s="27">
        <f t="shared" ca="1" si="422"/>
        <v>-0.21049886212200086</v>
      </c>
      <c r="J281" s="43">
        <f t="shared" ca="1" si="423"/>
        <v>0</v>
      </c>
      <c r="K281" s="25" t="e">
        <f>#N/A</f>
        <v>#N/A</v>
      </c>
      <c r="L281" s="26">
        <v>0</v>
      </c>
      <c r="M281" s="23">
        <f t="shared" si="496"/>
        <v>1.3637480993024642E-2</v>
      </c>
      <c r="N281" s="27">
        <f t="shared" si="497"/>
        <v>6.1619735229532173</v>
      </c>
      <c r="O281" s="27">
        <f t="shared" ca="1" si="424"/>
        <v>0</v>
      </c>
      <c r="P281" s="43">
        <f t="shared" ca="1" si="425"/>
        <v>0</v>
      </c>
      <c r="Q281" s="25">
        <f t="shared" si="470"/>
        <v>2183.8798080000001</v>
      </c>
      <c r="R281" s="26">
        <f t="shared" si="498"/>
        <v>0</v>
      </c>
      <c r="S281" s="23">
        <f t="shared" si="499"/>
        <v>1.3637480993024642E-2</v>
      </c>
      <c r="T281" s="27">
        <f t="shared" si="500"/>
        <v>27.399432912341648</v>
      </c>
      <c r="U281" s="27">
        <f t="shared" ca="1" si="426"/>
        <v>-9.1625773431547208E-2</v>
      </c>
      <c r="V281" s="43">
        <f t="shared" ca="1" si="427"/>
        <v>0</v>
      </c>
      <c r="W281" s="25">
        <f t="shared" si="471"/>
        <v>2015.83439</v>
      </c>
      <c r="X281" s="26">
        <f t="shared" si="501"/>
        <v>1</v>
      </c>
      <c r="Y281" s="23">
        <f t="shared" si="502"/>
        <v>-2.5824667732387785E-2</v>
      </c>
      <c r="Z281" s="27">
        <f t="shared" si="503"/>
        <v>19.576219910003836</v>
      </c>
      <c r="AA281" s="27">
        <f t="shared" ca="1" si="428"/>
        <v>-2.5824667732387896E-2</v>
      </c>
      <c r="AB281" s="43">
        <f t="shared" ca="1" si="429"/>
        <v>0</v>
      </c>
      <c r="AC281" s="25">
        <f t="shared" si="472"/>
        <v>2076.3641500000003</v>
      </c>
      <c r="AD281" s="26">
        <f t="shared" si="504"/>
        <v>0</v>
      </c>
      <c r="AE281" s="23">
        <f t="shared" si="505"/>
        <v>1.3637480993024642E-2</v>
      </c>
      <c r="AF281" s="27">
        <f t="shared" si="506"/>
        <v>11.714885960911211</v>
      </c>
      <c r="AG281" s="27">
        <f t="shared" ca="1" si="430"/>
        <v>-0.10009678411513168</v>
      </c>
      <c r="AH281" s="43">
        <f t="shared" ca="1" si="431"/>
        <v>0</v>
      </c>
      <c r="AI281" s="25">
        <f t="shared" si="473"/>
        <v>2183.8798080000001</v>
      </c>
      <c r="AJ281" s="26">
        <f t="shared" si="507"/>
        <v>0</v>
      </c>
      <c r="AK281" s="23">
        <f t="shared" si="508"/>
        <v>1.3637480993024642E-2</v>
      </c>
      <c r="AL281" s="27">
        <f t="shared" si="509"/>
        <v>27.399432912341648</v>
      </c>
      <c r="AM281" s="27">
        <f t="shared" ca="1" si="432"/>
        <v>-9.1625773431547208E-2</v>
      </c>
      <c r="AN281" s="43">
        <f t="shared" ca="1" si="433"/>
        <v>0</v>
      </c>
      <c r="AO281" s="25">
        <f t="shared" si="474"/>
        <v>2183.8798080000001</v>
      </c>
      <c r="AP281" s="34">
        <f t="shared" si="510"/>
        <v>0.33333333333333331</v>
      </c>
      <c r="AQ281" s="23">
        <f t="shared" si="511"/>
        <v>4.8343141788716643E-4</v>
      </c>
      <c r="AR281" s="27">
        <f t="shared" si="512"/>
        <v>19.008971715678054</v>
      </c>
      <c r="AS281" s="27">
        <f t="shared" ca="1" si="434"/>
        <v>-5.1632181961306922E-2</v>
      </c>
      <c r="AT281" s="43">
        <f t="shared" ca="1" si="435"/>
        <v>0</v>
      </c>
      <c r="AU281" s="25">
        <f t="shared" si="475"/>
        <v>2076.3641500000003</v>
      </c>
      <c r="AV281" s="26">
        <f t="shared" si="513"/>
        <v>0</v>
      </c>
      <c r="AW281" s="23">
        <f t="shared" si="514"/>
        <v>1.3637480993024642E-2</v>
      </c>
      <c r="AX281" s="27">
        <f t="shared" si="515"/>
        <v>14.152804423348975</v>
      </c>
      <c r="AY281" s="27">
        <f t="shared" ca="1" si="436"/>
        <v>-8.7145514469130991E-2</v>
      </c>
      <c r="AZ281" s="43">
        <f t="shared" ca="1" si="437"/>
        <v>0</v>
      </c>
      <c r="BA281" s="25">
        <f t="shared" si="476"/>
        <v>2076.3641500000003</v>
      </c>
      <c r="BB281" s="26">
        <f t="shared" si="516"/>
        <v>0</v>
      </c>
      <c r="BC281" s="23">
        <f t="shared" si="517"/>
        <v>1.3637480993024642E-2</v>
      </c>
      <c r="BD281" s="27">
        <f t="shared" si="518"/>
        <v>24.946976361582749</v>
      </c>
      <c r="BE281" s="27">
        <f t="shared" ca="1" si="438"/>
        <v>-0.12375586120817283</v>
      </c>
      <c r="BF281" s="43">
        <f t="shared" ca="1" si="439"/>
        <v>0</v>
      </c>
      <c r="BG281" s="25">
        <f t="shared" si="477"/>
        <v>2183.8798080000001</v>
      </c>
      <c r="BH281" s="26">
        <f t="shared" si="519"/>
        <v>0</v>
      </c>
      <c r="BI281" s="23">
        <f t="shared" si="520"/>
        <v>1.3637480993024642E-2</v>
      </c>
      <c r="BJ281" s="27">
        <f t="shared" si="521"/>
        <v>24.795062348531534</v>
      </c>
      <c r="BK281" s="27">
        <f t="shared" ca="1" si="440"/>
        <v>-0.1980549967767955</v>
      </c>
      <c r="BL281" s="43">
        <f t="shared" ca="1" si="441"/>
        <v>0</v>
      </c>
      <c r="BM281" s="25">
        <f t="shared" si="478"/>
        <v>2128.1534700000002</v>
      </c>
      <c r="BN281" s="26">
        <f t="shared" si="522"/>
        <v>0</v>
      </c>
      <c r="BO281" s="23">
        <f t="shared" si="523"/>
        <v>1.3637480993024642E-2</v>
      </c>
      <c r="BP281" s="27">
        <f t="shared" si="524"/>
        <v>29.94669714276051</v>
      </c>
      <c r="BQ281" s="27">
        <f t="shared" ca="1" si="442"/>
        <v>0</v>
      </c>
      <c r="BR281" s="43">
        <f t="shared" ca="1" si="443"/>
        <v>0</v>
      </c>
      <c r="BS281" s="25">
        <f t="shared" si="479"/>
        <v>2183.8798080000001</v>
      </c>
      <c r="BT281" s="34">
        <f t="shared" si="525"/>
        <v>0</v>
      </c>
      <c r="BU281" s="23">
        <f t="shared" si="526"/>
        <v>1.3637480993024642E-2</v>
      </c>
      <c r="BV281" s="27">
        <f t="shared" si="527"/>
        <v>22.936300472517285</v>
      </c>
      <c r="BW281" s="27">
        <f t="shared" ca="1" si="444"/>
        <v>-8.7983413462834226E-2</v>
      </c>
      <c r="BX281" s="43">
        <f t="shared" ca="1" si="445"/>
        <v>0</v>
      </c>
      <c r="BY281" s="25">
        <f t="shared" si="480"/>
        <v>2015.83439</v>
      </c>
      <c r="BZ281" s="50">
        <f>IF($B280&gt;=BY280,MIN(1,1/$CA$15+BZ280),0)</f>
        <v>0.5</v>
      </c>
      <c r="CA281" s="23">
        <f t="shared" si="528"/>
        <v>1.3637480993024642E-2</v>
      </c>
      <c r="CB281" s="27">
        <f t="shared" si="529"/>
        <v>10.844356722837276</v>
      </c>
      <c r="CC281" s="27">
        <f t="shared" ca="1" si="446"/>
        <v>0</v>
      </c>
      <c r="CD281" s="43">
        <f t="shared" ca="1" si="447"/>
        <v>0</v>
      </c>
      <c r="CE281" s="25">
        <f t="shared" si="481"/>
        <v>2076.3641500000003</v>
      </c>
      <c r="CF281" s="34">
        <f>IF($B280&gt;=CE280,MIN(1,1/$CA$15+CF280),0)</f>
        <v>0</v>
      </c>
      <c r="CG281" s="23">
        <f t="shared" si="530"/>
        <v>1.3637480993024642E-2</v>
      </c>
      <c r="CH281" s="27">
        <f t="shared" si="531"/>
        <v>10.621176622615208</v>
      </c>
      <c r="CI281" s="27">
        <f t="shared" ca="1" si="448"/>
        <v>-7.7725071369961651E-2</v>
      </c>
      <c r="CJ281" s="43">
        <f t="shared" ca="1" si="449"/>
        <v>0</v>
      </c>
      <c r="CK281" s="25">
        <f t="shared" si="482"/>
        <v>2183.8798080000001</v>
      </c>
      <c r="CL281" s="34">
        <f>IF($B280&gt;=CK280,MIN(1,1/$CA$15+CL280),0)</f>
        <v>0</v>
      </c>
      <c r="CM281" s="23">
        <f t="shared" si="532"/>
        <v>1.3637480993024642E-2</v>
      </c>
      <c r="CN281" s="27">
        <f t="shared" si="533"/>
        <v>24.292857012633053</v>
      </c>
      <c r="CO281" s="27">
        <f t="shared" ca="1" si="450"/>
        <v>-7.7725071369961762E-2</v>
      </c>
      <c r="CP281" s="43">
        <f t="shared" ca="1" si="451"/>
        <v>0</v>
      </c>
      <c r="CQ281" s="25">
        <f t="shared" si="483"/>
        <v>2296.0457589999996</v>
      </c>
      <c r="CR281" s="34">
        <f>IF($B280&gt;=CQ280,MIN(1,1/$CA$15+CR280),0)</f>
        <v>0</v>
      </c>
      <c r="CS281" s="23">
        <f t="shared" si="534"/>
        <v>1.3637480993024642E-2</v>
      </c>
      <c r="CT281" s="27">
        <f t="shared" si="535"/>
        <v>22.932892837644253</v>
      </c>
      <c r="CU281" s="27">
        <f t="shared" ca="1" si="452"/>
        <v>-0.15737861822496213</v>
      </c>
      <c r="CV281" s="43">
        <f t="shared" ca="1" si="453"/>
        <v>0</v>
      </c>
      <c r="CW281" s="25">
        <f t="shared" si="484"/>
        <v>2183.8798080000001</v>
      </c>
      <c r="CX281" s="34">
        <f t="shared" si="536"/>
        <v>0</v>
      </c>
      <c r="CY281" s="23">
        <f t="shared" si="537"/>
        <v>1.3637480993024642E-2</v>
      </c>
      <c r="CZ281" s="27">
        <f t="shared" si="538"/>
        <v>16.487904529850578</v>
      </c>
      <c r="DA281" s="27">
        <f t="shared" ca="1" si="454"/>
        <v>-4.144051262552606E-2</v>
      </c>
      <c r="DB281" s="43">
        <f t="shared" ca="1" si="455"/>
        <v>0</v>
      </c>
      <c r="DC281" s="25">
        <f t="shared" si="485"/>
        <v>2183.8798080000001</v>
      </c>
      <c r="DD281" s="34">
        <f t="shared" si="486"/>
        <v>0.16666666666666666</v>
      </c>
      <c r="DE281" s="23">
        <f t="shared" si="539"/>
        <v>9.2527978013121504E-3</v>
      </c>
      <c r="DF281" s="27">
        <f t="shared" si="540"/>
        <v>19.416600680409655</v>
      </c>
      <c r="DG281" s="27">
        <f t="shared" ca="1" si="419"/>
        <v>-5.290110716992058E-2</v>
      </c>
      <c r="DH281" s="43">
        <f t="shared" ca="1" si="420"/>
        <v>0</v>
      </c>
      <c r="DI281" s="25">
        <f t="shared" si="487"/>
        <v>2015.83439</v>
      </c>
      <c r="DJ281" s="26">
        <f>IF(DJ280=0,IF($B280&gt;=$DK$14*DI280,1,0),IF($B280&lt;DI280*$DK$16,0,1))</f>
        <v>1</v>
      </c>
      <c r="DK281" s="23">
        <f t="shared" si="541"/>
        <v>-2.5824667732387785E-2</v>
      </c>
      <c r="DL281" s="27">
        <f t="shared" si="542"/>
        <v>23.796770166670139</v>
      </c>
      <c r="DM281" s="27">
        <f t="shared" ca="1" si="456"/>
        <v>-2.5824667732387785E-2</v>
      </c>
      <c r="DN281" s="43">
        <f t="shared" ca="1" si="457"/>
        <v>0</v>
      </c>
      <c r="DO281" s="25">
        <f t="shared" si="488"/>
        <v>2076.3641500000003</v>
      </c>
      <c r="DP281" s="26">
        <f>IF(DP280=0,IF($B280&gt;=$DK$14*DO280,1,0),IF($B280&lt;DO280*$DK$16,0,1))</f>
        <v>0</v>
      </c>
      <c r="DQ281" s="23">
        <f t="shared" si="543"/>
        <v>1.3637480993024642E-2</v>
      </c>
      <c r="DR281" s="27">
        <f t="shared" si="544"/>
        <v>13.817158199328139</v>
      </c>
      <c r="DS281" s="27">
        <f t="shared" ca="1" si="458"/>
        <v>-8.7145514469131102E-2</v>
      </c>
      <c r="DT281" s="43">
        <f t="shared" ca="1" si="459"/>
        <v>0</v>
      </c>
      <c r="DU281" s="25">
        <f t="shared" si="489"/>
        <v>2183.8798080000001</v>
      </c>
      <c r="DV281" s="26">
        <f>IF(DV280=0,IF($B280&gt;=$DK$14*DU280,1,0),IF($B280&lt;DU280*$DK$16,0,1))</f>
        <v>0</v>
      </c>
      <c r="DW281" s="23">
        <f t="shared" si="545"/>
        <v>1.3637480993024642E-2</v>
      </c>
      <c r="DX281" s="27">
        <f t="shared" si="546"/>
        <v>30.863741797142431</v>
      </c>
      <c r="DY281" s="27">
        <f t="shared" ca="1" si="460"/>
        <v>0</v>
      </c>
      <c r="DZ281" s="43">
        <f t="shared" ca="1" si="461"/>
        <v>0</v>
      </c>
      <c r="EA281" s="25">
        <f t="shared" si="490"/>
        <v>2296.0457589999996</v>
      </c>
      <c r="EB281" s="26">
        <f>IF(EB280=0,IF($B280&gt;=$DK$14*EA280,1,0),IF($B280&lt;EA280*$DK$16,0,1))</f>
        <v>0</v>
      </c>
      <c r="EC281" s="23">
        <f t="shared" si="547"/>
        <v>1.3637480993024642E-2</v>
      </c>
      <c r="ED281" s="27">
        <f t="shared" si="548"/>
        <v>24.937436625072621</v>
      </c>
      <c r="EE281" s="27">
        <f t="shared" ca="1" si="462"/>
        <v>-0.17739831698752651</v>
      </c>
      <c r="EF281" s="43">
        <f t="shared" ca="1" si="463"/>
        <v>0</v>
      </c>
      <c r="EG281" s="25">
        <f t="shared" si="491"/>
        <v>2183.8798080000001</v>
      </c>
      <c r="EH281" s="34">
        <f t="shared" si="549"/>
        <v>0.25</v>
      </c>
      <c r="EI281" s="23">
        <f t="shared" si="550"/>
        <v>3.7719438116715354E-3</v>
      </c>
      <c r="EJ281" s="27">
        <f t="shared" si="551"/>
        <v>23.123338388882878</v>
      </c>
      <c r="EK281" s="27">
        <f t="shared" ca="1" si="464"/>
        <v>-1.853402092305545E-2</v>
      </c>
      <c r="EL281" s="43">
        <f t="shared" ca="1" si="465"/>
        <v>0</v>
      </c>
      <c r="EM281" s="47"/>
      <c r="EN281" s="47"/>
      <c r="EO281" s="47"/>
      <c r="EP281" s="47"/>
      <c r="EQ281" s="47"/>
      <c r="ER281" s="47"/>
      <c r="ES281" s="47"/>
      <c r="ET281" s="47"/>
      <c r="EU281" s="47"/>
      <c r="EV281" s="47"/>
      <c r="EW281" s="47"/>
      <c r="EX281" s="47"/>
      <c r="EY281" s="47"/>
      <c r="EZ281" s="47"/>
      <c r="FA281" s="25">
        <f t="shared" si="492"/>
        <v>2183.8798080000001</v>
      </c>
      <c r="FB281" s="26">
        <f t="shared" si="552"/>
        <v>0</v>
      </c>
      <c r="FC281" s="23">
        <f t="shared" si="553"/>
        <v>2.5824667732387785E-2</v>
      </c>
      <c r="FD281" s="27">
        <f t="shared" si="554"/>
        <v>16.571909388512807</v>
      </c>
      <c r="FE281" s="27">
        <f t="shared" ca="1" si="466"/>
        <v>-0.18154759343276106</v>
      </c>
      <c r="FF281" s="43">
        <f t="shared" ca="1" si="467"/>
        <v>0</v>
      </c>
      <c r="FG281" s="25">
        <f t="shared" si="493"/>
        <v>2183.8798080000001</v>
      </c>
      <c r="FH281" s="26">
        <f t="shared" si="555"/>
        <v>0</v>
      </c>
      <c r="FI281" s="23">
        <f t="shared" si="556"/>
        <v>1.3637480993024642E-2</v>
      </c>
      <c r="FJ281" s="27">
        <f t="shared" si="557"/>
        <v>26.341014475661556</v>
      </c>
      <c r="FK281" s="27">
        <f t="shared" ca="1" si="468"/>
        <v>0</v>
      </c>
      <c r="FL281" s="43">
        <f t="shared" ca="1" si="469"/>
        <v>0</v>
      </c>
      <c r="FM281" s="47"/>
      <c r="FN281" s="47"/>
    </row>
    <row r="282" spans="1:170" x14ac:dyDescent="0.2">
      <c r="A282" s="30">
        <v>33238</v>
      </c>
      <c r="B282" s="34">
        <v>2065.3857899999998</v>
      </c>
      <c r="C282" s="23">
        <v>1.3450618076343623E-2</v>
      </c>
      <c r="D282" s="24">
        <f t="shared" si="421"/>
        <v>3.8161530249163356E-2</v>
      </c>
      <c r="E282" s="25" t="e">
        <f>#N/A</f>
        <v>#N/A</v>
      </c>
      <c r="F282" s="26">
        <v>1</v>
      </c>
      <c r="G282" s="23">
        <f t="shared" si="494"/>
        <v>3.8161530249163356E-2</v>
      </c>
      <c r="H282" s="27">
        <f t="shared" si="495"/>
        <v>23.474534489754404</v>
      </c>
      <c r="I282" s="27">
        <f t="shared" ca="1" si="422"/>
        <v>-0.18037029056712073</v>
      </c>
      <c r="J282" s="43">
        <f t="shared" ca="1" si="423"/>
        <v>0</v>
      </c>
      <c r="K282" s="25" t="e">
        <f>#N/A</f>
        <v>#N/A</v>
      </c>
      <c r="L282" s="26">
        <v>0</v>
      </c>
      <c r="M282" s="23">
        <f t="shared" si="496"/>
        <v>1.3450618076343623E-2</v>
      </c>
      <c r="N282" s="27">
        <f t="shared" si="497"/>
        <v>6.2448558754070023</v>
      </c>
      <c r="O282" s="27">
        <f t="shared" ca="1" si="424"/>
        <v>0</v>
      </c>
      <c r="P282" s="43">
        <f t="shared" ca="1" si="425"/>
        <v>0</v>
      </c>
      <c r="Q282" s="25">
        <f t="shared" si="470"/>
        <v>2163.843335</v>
      </c>
      <c r="R282" s="26">
        <f t="shared" si="498"/>
        <v>0</v>
      </c>
      <c r="S282" s="23">
        <f t="shared" si="499"/>
        <v>1.3450618076343623E-2</v>
      </c>
      <c r="T282" s="27">
        <f t="shared" si="500"/>
        <v>27.767972219953954</v>
      </c>
      <c r="U282" s="27">
        <f t="shared" ca="1" si="426"/>
        <v>-7.9407578639581033E-2</v>
      </c>
      <c r="V282" s="43">
        <f t="shared" ca="1" si="427"/>
        <v>0</v>
      </c>
      <c r="W282" s="25">
        <f t="shared" si="471"/>
        <v>2027.4252799999999</v>
      </c>
      <c r="X282" s="26">
        <f t="shared" si="501"/>
        <v>0</v>
      </c>
      <c r="Y282" s="23">
        <f t="shared" si="502"/>
        <v>1.3450618076343623E-2</v>
      </c>
      <c r="Z282" s="27">
        <f t="shared" si="503"/>
        <v>19.839532167391813</v>
      </c>
      <c r="AA282" s="27">
        <f t="shared" ca="1" si="428"/>
        <v>-1.2721407398661011E-2</v>
      </c>
      <c r="AB282" s="43">
        <f t="shared" ca="1" si="429"/>
        <v>0</v>
      </c>
      <c r="AC282" s="25">
        <f t="shared" si="472"/>
        <v>2019.6964640000001</v>
      </c>
      <c r="AD282" s="26">
        <f t="shared" si="504"/>
        <v>0</v>
      </c>
      <c r="AE282" s="23">
        <f t="shared" si="505"/>
        <v>1.3450618076343623E-2</v>
      </c>
      <c r="AF282" s="27">
        <f t="shared" si="506"/>
        <v>11.872458417779347</v>
      </c>
      <c r="AG282" s="27">
        <f t="shared" ca="1" si="430"/>
        <v>-8.7992529652590856E-2</v>
      </c>
      <c r="AH282" s="43">
        <f t="shared" ca="1" si="431"/>
        <v>0</v>
      </c>
      <c r="AI282" s="25">
        <f t="shared" si="473"/>
        <v>2163.843335</v>
      </c>
      <c r="AJ282" s="26">
        <f t="shared" si="507"/>
        <v>0</v>
      </c>
      <c r="AK282" s="23">
        <f t="shared" si="508"/>
        <v>1.3450618076343623E-2</v>
      </c>
      <c r="AL282" s="27">
        <f t="shared" si="509"/>
        <v>27.767972219953954</v>
      </c>
      <c r="AM282" s="27">
        <f t="shared" ca="1" si="432"/>
        <v>-7.9407578639581033E-2</v>
      </c>
      <c r="AN282" s="43">
        <f t="shared" ca="1" si="433"/>
        <v>0</v>
      </c>
      <c r="AO282" s="25">
        <f t="shared" si="474"/>
        <v>2163.843335</v>
      </c>
      <c r="AP282" s="34">
        <f t="shared" si="510"/>
        <v>0</v>
      </c>
      <c r="AQ282" s="23">
        <f t="shared" si="511"/>
        <v>1.3450618076343623E-2</v>
      </c>
      <c r="AR282" s="27">
        <f t="shared" si="512"/>
        <v>19.264654134249657</v>
      </c>
      <c r="AS282" s="27">
        <f t="shared" ca="1" si="434"/>
        <v>-3.8876048644973182E-2</v>
      </c>
      <c r="AT282" s="43">
        <f t="shared" ca="1" si="435"/>
        <v>0</v>
      </c>
      <c r="AU282" s="25">
        <f t="shared" si="475"/>
        <v>2019.6964640000001</v>
      </c>
      <c r="AV282" s="26">
        <f t="shared" si="513"/>
        <v>0</v>
      </c>
      <c r="AW282" s="23">
        <f t="shared" si="514"/>
        <v>1.3450618076343623E-2</v>
      </c>
      <c r="AX282" s="27">
        <f t="shared" si="515"/>
        <v>14.343168390356629</v>
      </c>
      <c r="AY282" s="27">
        <f t="shared" ca="1" si="436"/>
        <v>-7.4867057424978123E-2</v>
      </c>
      <c r="AZ282" s="43">
        <f t="shared" ca="1" si="437"/>
        <v>0</v>
      </c>
      <c r="BA282" s="25">
        <f t="shared" si="476"/>
        <v>2019.6964640000001</v>
      </c>
      <c r="BB282" s="26">
        <f t="shared" si="516"/>
        <v>0</v>
      </c>
      <c r="BC282" s="23">
        <f t="shared" si="517"/>
        <v>1.3450618076343623E-2</v>
      </c>
      <c r="BD282" s="27">
        <f t="shared" si="518"/>
        <v>25.28252861278197</v>
      </c>
      <c r="BE282" s="27">
        <f t="shared" ca="1" si="438"/>
        <v>-0.11196983595564935</v>
      </c>
      <c r="BF282" s="43">
        <f t="shared" ca="1" si="439"/>
        <v>0</v>
      </c>
      <c r="BG282" s="25">
        <f t="shared" si="477"/>
        <v>2163.843335</v>
      </c>
      <c r="BH282" s="26">
        <f t="shared" si="519"/>
        <v>0</v>
      </c>
      <c r="BI282" s="23">
        <f t="shared" si="520"/>
        <v>1.3450618076343623E-2</v>
      </c>
      <c r="BJ282" s="27">
        <f t="shared" si="521"/>
        <v>25.128571262360758</v>
      </c>
      <c r="BK282" s="27">
        <f t="shared" ca="1" si="440"/>
        <v>-0.18726834082020805</v>
      </c>
      <c r="BL282" s="43">
        <f t="shared" ca="1" si="441"/>
        <v>0</v>
      </c>
      <c r="BM282" s="25">
        <f t="shared" si="478"/>
        <v>2074.5344233333335</v>
      </c>
      <c r="BN282" s="26">
        <f t="shared" si="522"/>
        <v>0</v>
      </c>
      <c r="BO282" s="23">
        <f t="shared" si="523"/>
        <v>1.3450618076343623E-2</v>
      </c>
      <c r="BP282" s="27">
        <f t="shared" si="524"/>
        <v>30.349498728675712</v>
      </c>
      <c r="BQ282" s="27">
        <f t="shared" ca="1" si="442"/>
        <v>0</v>
      </c>
      <c r="BR282" s="43">
        <f t="shared" ca="1" si="443"/>
        <v>0</v>
      </c>
      <c r="BS282" s="25">
        <f t="shared" si="479"/>
        <v>2163.843335</v>
      </c>
      <c r="BT282" s="34">
        <f t="shared" si="525"/>
        <v>0</v>
      </c>
      <c r="BU282" s="23">
        <f t="shared" si="526"/>
        <v>1.3450618076343623E-2</v>
      </c>
      <c r="BV282" s="27">
        <f t="shared" si="527"/>
        <v>23.244807890257373</v>
      </c>
      <c r="BW282" s="27">
        <f t="shared" ca="1" si="444"/>
        <v>-7.5716226678032239E-2</v>
      </c>
      <c r="BX282" s="43">
        <f t="shared" ca="1" si="445"/>
        <v>0</v>
      </c>
      <c r="BY282" s="25">
        <f t="shared" si="480"/>
        <v>2027.4252799999999</v>
      </c>
      <c r="BZ282" s="50">
        <f>IF($B281&gt;=BY281,MIN(1,1/$CA$15+BZ281),0)</f>
        <v>0</v>
      </c>
      <c r="CA282" s="23">
        <f t="shared" si="528"/>
        <v>1.3450618076343623E-2</v>
      </c>
      <c r="CB282" s="27">
        <f t="shared" si="529"/>
        <v>10.99022002339979</v>
      </c>
      <c r="CC282" s="27">
        <f t="shared" ca="1" si="446"/>
        <v>0</v>
      </c>
      <c r="CD282" s="43">
        <f t="shared" ca="1" si="447"/>
        <v>0</v>
      </c>
      <c r="CE282" s="25">
        <f t="shared" si="481"/>
        <v>2019.6964640000001</v>
      </c>
      <c r="CF282" s="34">
        <f>IF($B281&gt;=CE281,MIN(1,1/$CA$15+CF281),0)</f>
        <v>0</v>
      </c>
      <c r="CG282" s="23">
        <f t="shared" si="530"/>
        <v>1.3450618076343623E-2</v>
      </c>
      <c r="CH282" s="27">
        <f t="shared" si="531"/>
        <v>10.764038012887394</v>
      </c>
      <c r="CI282" s="27">
        <f t="shared" ca="1" si="448"/>
        <v>-6.5319903543571978E-2</v>
      </c>
      <c r="CJ282" s="43">
        <f t="shared" ca="1" si="449"/>
        <v>0</v>
      </c>
      <c r="CK282" s="25">
        <f t="shared" si="482"/>
        <v>2163.843335</v>
      </c>
      <c r="CL282" s="34">
        <f>IF($B281&gt;=CK281,MIN(1,1/$CA$15+CL281),0)</f>
        <v>0</v>
      </c>
      <c r="CM282" s="23">
        <f t="shared" si="532"/>
        <v>1.3450618076343623E-2</v>
      </c>
      <c r="CN282" s="27">
        <f t="shared" si="533"/>
        <v>24.619610954293208</v>
      </c>
      <c r="CO282" s="27">
        <f t="shared" ca="1" si="450"/>
        <v>-6.5319903543571978E-2</v>
      </c>
      <c r="CP282" s="43">
        <f t="shared" ca="1" si="451"/>
        <v>0</v>
      </c>
      <c r="CQ282" s="25">
        <f t="shared" si="483"/>
        <v>2287.7691494999999</v>
      </c>
      <c r="CR282" s="34">
        <f>IF($B281&gt;=CQ281,MIN(1,1/$CA$15+CR281),0)</f>
        <v>0</v>
      </c>
      <c r="CS282" s="23">
        <f t="shared" si="534"/>
        <v>1.3450618076343623E-2</v>
      </c>
      <c r="CT282" s="27">
        <f t="shared" si="535"/>
        <v>23.241354420589122</v>
      </c>
      <c r="CU282" s="27">
        <f t="shared" ca="1" si="452"/>
        <v>-0.14604483983574512</v>
      </c>
      <c r="CV282" s="43">
        <f t="shared" ca="1" si="453"/>
        <v>0</v>
      </c>
      <c r="CW282" s="25">
        <f t="shared" si="484"/>
        <v>2163.843335</v>
      </c>
      <c r="CX282" s="34">
        <f t="shared" si="536"/>
        <v>0</v>
      </c>
      <c r="CY282" s="23">
        <f t="shared" si="537"/>
        <v>1.3450618076343623E-2</v>
      </c>
      <c r="CZ282" s="27">
        <f t="shared" si="538"/>
        <v>16.709677036560816</v>
      </c>
      <c r="DA282" s="27">
        <f t="shared" ca="1" si="454"/>
        <v>-2.8547295057396171E-2</v>
      </c>
      <c r="DB282" s="43">
        <f t="shared" ca="1" si="455"/>
        <v>0</v>
      </c>
      <c r="DC282" s="25">
        <f t="shared" si="485"/>
        <v>2163.843335</v>
      </c>
      <c r="DD282" s="34">
        <f t="shared" si="486"/>
        <v>0</v>
      </c>
      <c r="DE282" s="23">
        <f t="shared" si="539"/>
        <v>1.3450618076343623E-2</v>
      </c>
      <c r="DF282" s="27">
        <f t="shared" si="540"/>
        <v>19.677765960502718</v>
      </c>
      <c r="DG282" s="27">
        <f t="shared" ca="1" si="419"/>
        <v>-4.0162041681935268E-2</v>
      </c>
      <c r="DH282" s="43">
        <f t="shared" ca="1" si="420"/>
        <v>0</v>
      </c>
      <c r="DI282" s="25">
        <f t="shared" si="487"/>
        <v>2027.4252799999999</v>
      </c>
      <c r="DJ282" s="26">
        <f>IF(DJ281=0,IF($B281&gt;=$DK$14*DI281,1,0),IF($B281&lt;DI281*$DK$16,0,1))</f>
        <v>0</v>
      </c>
      <c r="DK282" s="23">
        <f t="shared" si="541"/>
        <v>1.3450618076343623E-2</v>
      </c>
      <c r="DL282" s="27">
        <f t="shared" si="542"/>
        <v>24.116851433632547</v>
      </c>
      <c r="DM282" s="27">
        <f t="shared" ca="1" si="456"/>
        <v>-1.2721407398661011E-2</v>
      </c>
      <c r="DN282" s="43">
        <f t="shared" ca="1" si="457"/>
        <v>0</v>
      </c>
      <c r="DO282" s="25">
        <f t="shared" si="488"/>
        <v>2019.6964640000001</v>
      </c>
      <c r="DP282" s="26">
        <f>IF(DP281=0,IF($B281&gt;=$DK$14*DO281,1,0),IF($B281&lt;DO281*$DK$16,0,1))</f>
        <v>0</v>
      </c>
      <c r="DQ282" s="23">
        <f t="shared" si="543"/>
        <v>1.3450618076343623E-2</v>
      </c>
      <c r="DR282" s="27">
        <f t="shared" si="544"/>
        <v>14.003007517167722</v>
      </c>
      <c r="DS282" s="27">
        <f t="shared" ca="1" si="458"/>
        <v>-7.4867057424978123E-2</v>
      </c>
      <c r="DT282" s="43">
        <f t="shared" ca="1" si="459"/>
        <v>0</v>
      </c>
      <c r="DU282" s="25">
        <f t="shared" si="489"/>
        <v>2163.843335</v>
      </c>
      <c r="DV282" s="26">
        <f>IF(DV281=0,IF($B281&gt;=$DK$14*DU281,1,0),IF($B281&lt;DU281*$DK$16,0,1))</f>
        <v>0</v>
      </c>
      <c r="DW282" s="23">
        <f t="shared" si="545"/>
        <v>1.3450618076343623E-2</v>
      </c>
      <c r="DX282" s="27">
        <f t="shared" si="546"/>
        <v>31.278878200462678</v>
      </c>
      <c r="DY282" s="27">
        <f t="shared" ca="1" si="460"/>
        <v>0</v>
      </c>
      <c r="DZ282" s="43">
        <f t="shared" ca="1" si="461"/>
        <v>0</v>
      </c>
      <c r="EA282" s="25">
        <f t="shared" si="490"/>
        <v>2287.7691494999999</v>
      </c>
      <c r="EB282" s="26">
        <f>IF(EB281=0,IF($B281&gt;=$DK$14*EA281,1,0),IF($B281&lt;EA281*$DK$16,0,1))</f>
        <v>0</v>
      </c>
      <c r="EC282" s="23">
        <f t="shared" si="547"/>
        <v>1.3450618076343623E-2</v>
      </c>
      <c r="ED282" s="27">
        <f t="shared" si="548"/>
        <v>25.272860560919497</v>
      </c>
      <c r="EE282" s="27">
        <f t="shared" ca="1" si="462"/>
        <v>-0.16633381592036822</v>
      </c>
      <c r="EF282" s="43">
        <f t="shared" ca="1" si="463"/>
        <v>0</v>
      </c>
      <c r="EG282" s="25">
        <f t="shared" si="491"/>
        <v>2163.843335</v>
      </c>
      <c r="EH282" s="34">
        <f t="shared" si="549"/>
        <v>0</v>
      </c>
      <c r="EI282" s="23">
        <f t="shared" si="550"/>
        <v>1.3450618076343623E-2</v>
      </c>
      <c r="EJ282" s="27">
        <f t="shared" si="551"/>
        <v>23.434361582201795</v>
      </c>
      <c r="EK282" s="27">
        <f t="shared" ca="1" si="464"/>
        <v>-5.3326968835668564E-3</v>
      </c>
      <c r="EL282" s="43">
        <f t="shared" ca="1" si="465"/>
        <v>0</v>
      </c>
      <c r="EM282" s="47"/>
      <c r="EN282" s="47"/>
      <c r="EO282" s="47"/>
      <c r="EP282" s="47"/>
      <c r="EQ282" s="47"/>
      <c r="ER282" s="47"/>
      <c r="ES282" s="47"/>
      <c r="ET282" s="47"/>
      <c r="EU282" s="47"/>
      <c r="EV282" s="47"/>
      <c r="EW282" s="47"/>
      <c r="EX282" s="47"/>
      <c r="EY282" s="47"/>
      <c r="EZ282" s="47"/>
      <c r="FA282" s="25">
        <f t="shared" si="492"/>
        <v>2163.843335</v>
      </c>
      <c r="FB282" s="26">
        <f t="shared" si="552"/>
        <v>0</v>
      </c>
      <c r="FC282" s="23">
        <f t="shared" si="553"/>
        <v>-3.8161530249163356E-2</v>
      </c>
      <c r="FD282" s="27">
        <f t="shared" si="554"/>
        <v>15.939499967096681</v>
      </c>
      <c r="FE282" s="27">
        <f t="shared" ca="1" si="466"/>
        <v>-0.21278098970347736</v>
      </c>
      <c r="FF282" s="43">
        <f t="shared" ca="1" si="467"/>
        <v>0</v>
      </c>
      <c r="FG282" s="25">
        <f t="shared" si="493"/>
        <v>2163.843335</v>
      </c>
      <c r="FH282" s="26">
        <f t="shared" si="555"/>
        <v>0</v>
      </c>
      <c r="FI282" s="23">
        <f t="shared" si="556"/>
        <v>1.3450618076343623E-2</v>
      </c>
      <c r="FJ282" s="27">
        <f t="shared" si="557"/>
        <v>26.695317401117119</v>
      </c>
      <c r="FK282" s="27">
        <f t="shared" ca="1" si="468"/>
        <v>0</v>
      </c>
      <c r="FL282" s="43">
        <f t="shared" ca="1" si="469"/>
        <v>0</v>
      </c>
      <c r="FM282" s="47"/>
      <c r="FN282" s="47"/>
    </row>
    <row r="283" spans="1:170" x14ac:dyDescent="0.2">
      <c r="A283" s="30">
        <v>33269</v>
      </c>
      <c r="B283" s="34">
        <v>2123.90137</v>
      </c>
      <c r="C283" s="23">
        <v>1.3385846359511788E-2</v>
      </c>
      <c r="D283" s="24">
        <f t="shared" si="421"/>
        <v>2.8331549622988561E-2</v>
      </c>
      <c r="E283" s="25" t="e">
        <f>#N/A</f>
        <v>#N/A</v>
      </c>
      <c r="F283" s="26">
        <v>1</v>
      </c>
      <c r="G283" s="23">
        <f t="shared" si="494"/>
        <v>2.8331549622988561E-2</v>
      </c>
      <c r="H283" s="27">
        <f t="shared" si="495"/>
        <v>24.139604428527438</v>
      </c>
      <c r="I283" s="27">
        <f t="shared" ca="1" si="422"/>
        <v>-0.15714891078184734</v>
      </c>
      <c r="J283" s="43">
        <f t="shared" ca="1" si="423"/>
        <v>0</v>
      </c>
      <c r="K283" s="25" t="e">
        <f>#N/A</f>
        <v>#N/A</v>
      </c>
      <c r="L283" s="26">
        <v>0</v>
      </c>
      <c r="M283" s="23">
        <f t="shared" si="496"/>
        <v>1.3385846359511788E-2</v>
      </c>
      <c r="N283" s="27">
        <f t="shared" si="497"/>
        <v>6.3284485566924946</v>
      </c>
      <c r="O283" s="27">
        <f t="shared" ca="1" si="424"/>
        <v>0</v>
      </c>
      <c r="P283" s="43">
        <f t="shared" ca="1" si="425"/>
        <v>0</v>
      </c>
      <c r="Q283" s="25">
        <f t="shared" si="470"/>
        <v>2155.3357700000001</v>
      </c>
      <c r="R283" s="26">
        <f t="shared" si="498"/>
        <v>0</v>
      </c>
      <c r="S283" s="23">
        <f t="shared" si="499"/>
        <v>1.3385846359511788E-2</v>
      </c>
      <c r="T283" s="27">
        <f t="shared" si="500"/>
        <v>28.139670029805448</v>
      </c>
      <c r="U283" s="27">
        <f t="shared" ca="1" si="426"/>
        <v>-6.7084669927519491E-2</v>
      </c>
      <c r="V283" s="43">
        <f t="shared" ca="1" si="427"/>
        <v>0</v>
      </c>
      <c r="W283" s="25">
        <f t="shared" si="471"/>
        <v>2094.6435799999999</v>
      </c>
      <c r="X283" s="26">
        <f t="shared" si="501"/>
        <v>1</v>
      </c>
      <c r="Y283" s="23">
        <f t="shared" si="502"/>
        <v>2.8331549622988561E-2</v>
      </c>
      <c r="Z283" s="27">
        <f t="shared" si="503"/>
        <v>20.401616857489152</v>
      </c>
      <c r="AA283" s="27">
        <f t="shared" ca="1" si="428"/>
        <v>0</v>
      </c>
      <c r="AB283" s="43">
        <f t="shared" ca="1" si="429"/>
        <v>0</v>
      </c>
      <c r="AC283" s="25">
        <f t="shared" si="472"/>
        <v>2021.63816</v>
      </c>
      <c r="AD283" s="26">
        <f t="shared" si="504"/>
        <v>1</v>
      </c>
      <c r="AE283" s="23">
        <f t="shared" si="505"/>
        <v>2.8331549622988561E-2</v>
      </c>
      <c r="AF283" s="27">
        <f t="shared" si="506"/>
        <v>12.208823562589531</v>
      </c>
      <c r="AG283" s="27">
        <f t="shared" ca="1" si="430"/>
        <v>-6.2153944749906986E-2</v>
      </c>
      <c r="AH283" s="43">
        <f t="shared" ca="1" si="431"/>
        <v>0</v>
      </c>
      <c r="AI283" s="25">
        <f t="shared" si="473"/>
        <v>2155.3357700000001</v>
      </c>
      <c r="AJ283" s="26">
        <f t="shared" si="507"/>
        <v>0</v>
      </c>
      <c r="AK283" s="23">
        <f t="shared" si="508"/>
        <v>1.3385846359511788E-2</v>
      </c>
      <c r="AL283" s="27">
        <f t="shared" si="509"/>
        <v>28.139670029805448</v>
      </c>
      <c r="AM283" s="27">
        <f t="shared" ca="1" si="432"/>
        <v>-6.7084669927519491E-2</v>
      </c>
      <c r="AN283" s="43">
        <f t="shared" ca="1" si="433"/>
        <v>0</v>
      </c>
      <c r="AO283" s="25">
        <f t="shared" si="474"/>
        <v>2155.3357700000001</v>
      </c>
      <c r="AP283" s="34">
        <f t="shared" si="510"/>
        <v>0.66666666666666663</v>
      </c>
      <c r="AQ283" s="23">
        <f t="shared" si="511"/>
        <v>2.334964853516297E-2</v>
      </c>
      <c r="AR283" s="27">
        <f t="shared" si="512"/>
        <v>19.714477037435859</v>
      </c>
      <c r="AS283" s="27">
        <f t="shared" ca="1" si="434"/>
        <v>-1.6434142182106259E-2</v>
      </c>
      <c r="AT283" s="43">
        <f t="shared" ca="1" si="435"/>
        <v>0</v>
      </c>
      <c r="AU283" s="25">
        <f t="shared" si="475"/>
        <v>2021.63816</v>
      </c>
      <c r="AV283" s="26">
        <f t="shared" si="513"/>
        <v>1</v>
      </c>
      <c r="AW283" s="23">
        <f t="shared" si="514"/>
        <v>2.8331549622988561E-2</v>
      </c>
      <c r="AX283" s="27">
        <f t="shared" si="515"/>
        <v>14.749532577358899</v>
      </c>
      <c r="AY283" s="27">
        <f t="shared" ca="1" si="436"/>
        <v>-4.8656607554552478E-2</v>
      </c>
      <c r="AZ283" s="43">
        <f t="shared" ca="1" si="437"/>
        <v>0</v>
      </c>
      <c r="BA283" s="25">
        <f t="shared" si="476"/>
        <v>2021.63816</v>
      </c>
      <c r="BB283" s="26">
        <f t="shared" si="516"/>
        <v>0</v>
      </c>
      <c r="BC283" s="23">
        <f t="shared" si="517"/>
        <v>1.3385846359511788E-2</v>
      </c>
      <c r="BD283" s="27">
        <f t="shared" si="518"/>
        <v>25.620956656372631</v>
      </c>
      <c r="BE283" s="27">
        <f t="shared" ca="1" si="438"/>
        <v>-0.10008280061713959</v>
      </c>
      <c r="BF283" s="43">
        <f t="shared" ca="1" si="439"/>
        <v>0</v>
      </c>
      <c r="BG283" s="25">
        <f t="shared" si="477"/>
        <v>2155.3357700000001</v>
      </c>
      <c r="BH283" s="26">
        <f t="shared" si="519"/>
        <v>0</v>
      </c>
      <c r="BI283" s="23">
        <f t="shared" si="520"/>
        <v>1.3385846359511788E-2</v>
      </c>
      <c r="BJ283" s="27">
        <f t="shared" si="521"/>
        <v>25.464938456512762</v>
      </c>
      <c r="BK283" s="27">
        <f t="shared" ca="1" si="440"/>
        <v>-0.17638923969891629</v>
      </c>
      <c r="BL283" s="43">
        <f t="shared" ca="1" si="441"/>
        <v>0</v>
      </c>
      <c r="BM283" s="25">
        <f t="shared" si="478"/>
        <v>2037.0639483333334</v>
      </c>
      <c r="BN283" s="26">
        <f t="shared" si="522"/>
        <v>0</v>
      </c>
      <c r="BO283" s="23">
        <f t="shared" si="523"/>
        <v>1.3385846359511788E-2</v>
      </c>
      <c r="BP283" s="27">
        <f t="shared" si="524"/>
        <v>30.755752455745963</v>
      </c>
      <c r="BQ283" s="27">
        <f t="shared" ca="1" si="442"/>
        <v>0</v>
      </c>
      <c r="BR283" s="43">
        <f t="shared" ca="1" si="443"/>
        <v>0</v>
      </c>
      <c r="BS283" s="25">
        <f t="shared" si="479"/>
        <v>2155.3357700000001</v>
      </c>
      <c r="BT283" s="34">
        <f t="shared" si="525"/>
        <v>0.25</v>
      </c>
      <c r="BU283" s="23">
        <f t="shared" si="526"/>
        <v>1.7122272175380981E-2</v>
      </c>
      <c r="BV283" s="27">
        <f t="shared" si="527"/>
        <v>23.642811817618803</v>
      </c>
      <c r="BW283" s="27">
        <f t="shared" ca="1" si="444"/>
        <v>-5.9890388343925349E-2</v>
      </c>
      <c r="BX283" s="43">
        <f t="shared" ca="1" si="445"/>
        <v>0</v>
      </c>
      <c r="BY283" s="25">
        <f t="shared" si="480"/>
        <v>2094.6435799999999</v>
      </c>
      <c r="BZ283" s="50">
        <f>IF($B282&gt;=BY282,MIN(1,1/$CA$15+BZ282),0)</f>
        <v>0.5</v>
      </c>
      <c r="CA283" s="23">
        <f t="shared" si="528"/>
        <v>1.3385846359511788E-2</v>
      </c>
      <c r="CB283" s="27">
        <f t="shared" si="529"/>
        <v>11.137333420090249</v>
      </c>
      <c r="CC283" s="27">
        <f t="shared" ca="1" si="446"/>
        <v>0</v>
      </c>
      <c r="CD283" s="43">
        <f t="shared" ca="1" si="447"/>
        <v>0</v>
      </c>
      <c r="CE283" s="25">
        <f t="shared" si="481"/>
        <v>2021.63816</v>
      </c>
      <c r="CF283" s="34">
        <f>IF($B282&gt;=CE282,MIN(1,1/$CA$15+CF282),0)</f>
        <v>0.5</v>
      </c>
      <c r="CG283" s="23">
        <f t="shared" si="530"/>
        <v>1.3385846359511788E-2</v>
      </c>
      <c r="CH283" s="27">
        <f t="shared" si="531"/>
        <v>10.908123771935848</v>
      </c>
      <c r="CI283" s="27">
        <f t="shared" ca="1" si="448"/>
        <v>-5.2808419377112559E-2</v>
      </c>
      <c r="CJ283" s="43">
        <f t="shared" ca="1" si="449"/>
        <v>0</v>
      </c>
      <c r="CK283" s="25">
        <f t="shared" si="482"/>
        <v>2155.3357700000001</v>
      </c>
      <c r="CL283" s="34">
        <f>IF($B282&gt;=CK282,MIN(1,1/$CA$15+CL282),0)</f>
        <v>0</v>
      </c>
      <c r="CM283" s="23">
        <f t="shared" si="532"/>
        <v>1.3385846359511788E-2</v>
      </c>
      <c r="CN283" s="27">
        <f t="shared" si="533"/>
        <v>24.94916528395833</v>
      </c>
      <c r="CO283" s="27">
        <f t="shared" ca="1" si="450"/>
        <v>-5.2808419377112559E-2</v>
      </c>
      <c r="CP283" s="43">
        <f t="shared" ca="1" si="451"/>
        <v>0</v>
      </c>
      <c r="CQ283" s="25">
        <f t="shared" si="483"/>
        <v>2277.6011979999998</v>
      </c>
      <c r="CR283" s="34">
        <f>IF($B282&gt;=CQ282,MIN(1,1/$CA$15+CR282),0)</f>
        <v>0</v>
      </c>
      <c r="CS283" s="23">
        <f t="shared" si="534"/>
        <v>1.3385846359511788E-2</v>
      </c>
      <c r="CT283" s="27">
        <f t="shared" si="535"/>
        <v>23.552459620050087</v>
      </c>
      <c r="CU283" s="27">
        <f t="shared" ca="1" si="452"/>
        <v>-0.13461392726387422</v>
      </c>
      <c r="CV283" s="43">
        <f t="shared" ca="1" si="453"/>
        <v>0</v>
      </c>
      <c r="CW283" s="25">
        <f t="shared" si="484"/>
        <v>2155.3357700000001</v>
      </c>
      <c r="CX283" s="34">
        <f t="shared" si="536"/>
        <v>0</v>
      </c>
      <c r="CY283" s="23">
        <f t="shared" si="537"/>
        <v>1.3385846359511788E-2</v>
      </c>
      <c r="CZ283" s="27">
        <f t="shared" si="538"/>
        <v>16.93335020608928</v>
      </c>
      <c r="DA283" s="27">
        <f t="shared" ca="1" si="454"/>
        <v>-1.5543578403502512E-2</v>
      </c>
      <c r="DB283" s="43">
        <f t="shared" ca="1" si="455"/>
        <v>0</v>
      </c>
      <c r="DC283" s="25">
        <f t="shared" si="485"/>
        <v>2155.3357700000001</v>
      </c>
      <c r="DD283" s="34">
        <f t="shared" si="486"/>
        <v>0.45833333333333331</v>
      </c>
      <c r="DE283" s="23">
        <f t="shared" si="539"/>
        <v>1.7952589023351912E-2</v>
      </c>
      <c r="DF283" s="27">
        <f t="shared" si="540"/>
        <v>20.031032805689325</v>
      </c>
      <c r="DG283" s="27">
        <f t="shared" ca="1" si="419"/>
        <v>-2.2930465287237967E-2</v>
      </c>
      <c r="DH283" s="43">
        <f t="shared" ca="1" si="420"/>
        <v>0</v>
      </c>
      <c r="DI283" s="25">
        <f t="shared" si="487"/>
        <v>2094.6435799999999</v>
      </c>
      <c r="DJ283" s="26">
        <f>IF(DJ282=0,IF($B282&gt;=$DK$14*DI282,1,0),IF($B282&lt;DI282*$DK$16,0,1))</f>
        <v>0</v>
      </c>
      <c r="DK283" s="23">
        <f t="shared" si="541"/>
        <v>1.3385846359511788E-2</v>
      </c>
      <c r="DL283" s="27">
        <f t="shared" si="542"/>
        <v>24.439675901598324</v>
      </c>
      <c r="DM283" s="27">
        <f t="shared" ca="1" si="456"/>
        <v>0</v>
      </c>
      <c r="DN283" s="43">
        <f t="shared" ca="1" si="457"/>
        <v>0</v>
      </c>
      <c r="DO283" s="25">
        <f t="shared" si="488"/>
        <v>2021.63816</v>
      </c>
      <c r="DP283" s="26">
        <f>IF(DP282=0,IF($B282&gt;=$DK$14*DO282,1,0),IF($B282&lt;DO282*$DK$16,0,1))</f>
        <v>1</v>
      </c>
      <c r="DQ283" s="23">
        <f t="shared" si="543"/>
        <v>2.8331549622988561E-2</v>
      </c>
      <c r="DR283" s="27">
        <f t="shared" si="544"/>
        <v>14.399734419511441</v>
      </c>
      <c r="DS283" s="27">
        <f t="shared" ca="1" si="458"/>
        <v>-4.8656607554552478E-2</v>
      </c>
      <c r="DT283" s="43">
        <f t="shared" ca="1" si="459"/>
        <v>0</v>
      </c>
      <c r="DU283" s="25">
        <f t="shared" si="489"/>
        <v>2155.3357700000001</v>
      </c>
      <c r="DV283" s="26">
        <f>IF(DV282=0,IF($B282&gt;=$DK$14*DU282,1,0),IF($B282&lt;DU282*$DK$16,0,1))</f>
        <v>0</v>
      </c>
      <c r="DW283" s="23">
        <f t="shared" si="545"/>
        <v>1.3385846359511788E-2</v>
      </c>
      <c r="DX283" s="27">
        <f t="shared" si="546"/>
        <v>31.697572458351953</v>
      </c>
      <c r="DY283" s="27">
        <f t="shared" ca="1" si="460"/>
        <v>0</v>
      </c>
      <c r="DZ283" s="43">
        <f t="shared" ca="1" si="461"/>
        <v>0</v>
      </c>
      <c r="EA283" s="25">
        <f t="shared" si="490"/>
        <v>2277.6011979999998</v>
      </c>
      <c r="EB283" s="26">
        <f>IF(EB282=0,IF($B282&gt;=$DK$14*EA282,1,0),IF($B282&lt;EA282*$DK$16,0,1))</f>
        <v>0</v>
      </c>
      <c r="EC283" s="23">
        <f t="shared" si="547"/>
        <v>1.3385846359511788E-2</v>
      </c>
      <c r="ED283" s="27">
        <f t="shared" si="548"/>
        <v>25.611159189453332</v>
      </c>
      <c r="EE283" s="27">
        <f t="shared" ca="1" si="462"/>
        <v>-0.1551744884651578</v>
      </c>
      <c r="EF283" s="43">
        <f t="shared" ca="1" si="463"/>
        <v>0</v>
      </c>
      <c r="EG283" s="25">
        <f t="shared" si="491"/>
        <v>2155.3357700000001</v>
      </c>
      <c r="EH283" s="34">
        <f t="shared" si="549"/>
        <v>0.25</v>
      </c>
      <c r="EI283" s="23">
        <f t="shared" si="550"/>
        <v>1.7122272175380981E-2</v>
      </c>
      <c r="EJ283" s="27">
        <f t="shared" si="551"/>
        <v>23.835611099468547</v>
      </c>
      <c r="EK283" s="27">
        <f t="shared" ca="1" si="464"/>
        <v>0</v>
      </c>
      <c r="EL283" s="43">
        <f t="shared" ca="1" si="465"/>
        <v>0</v>
      </c>
      <c r="EM283" s="47"/>
      <c r="EN283" s="47"/>
      <c r="EO283" s="47"/>
      <c r="EP283" s="47"/>
      <c r="EQ283" s="47"/>
      <c r="ER283" s="47"/>
      <c r="ES283" s="47"/>
      <c r="ET283" s="47"/>
      <c r="EU283" s="47"/>
      <c r="EV283" s="47"/>
      <c r="EW283" s="47"/>
      <c r="EX283" s="47"/>
      <c r="EY283" s="47"/>
      <c r="EZ283" s="47"/>
      <c r="FA283" s="25">
        <f t="shared" si="492"/>
        <v>2155.3357700000001</v>
      </c>
      <c r="FB283" s="26">
        <f t="shared" si="552"/>
        <v>0</v>
      </c>
      <c r="FC283" s="23">
        <f t="shared" si="553"/>
        <v>-2.8331549622988561E-2</v>
      </c>
      <c r="FD283" s="27">
        <f t="shared" si="554"/>
        <v>15.487909232813257</v>
      </c>
      <c r="FE283" s="27">
        <f t="shared" ca="1" si="466"/>
        <v>-0.23508412415785329</v>
      </c>
      <c r="FF283" s="43">
        <f t="shared" ca="1" si="467"/>
        <v>0</v>
      </c>
      <c r="FG283" s="25">
        <f t="shared" si="493"/>
        <v>2155.3357700000001</v>
      </c>
      <c r="FH283" s="26">
        <f t="shared" si="555"/>
        <v>0</v>
      </c>
      <c r="FI283" s="23">
        <f t="shared" si="556"/>
        <v>1.3385846359511788E-2</v>
      </c>
      <c r="FJ283" s="27">
        <f t="shared" si="557"/>
        <v>27.052656818366874</v>
      </c>
      <c r="FK283" s="27">
        <f t="shared" ca="1" si="468"/>
        <v>0</v>
      </c>
      <c r="FL283" s="43">
        <f t="shared" ca="1" si="469"/>
        <v>0</v>
      </c>
      <c r="FM283" s="47"/>
      <c r="FN283" s="47"/>
    </row>
    <row r="284" spans="1:170" x14ac:dyDescent="0.2">
      <c r="A284" s="30">
        <v>33297</v>
      </c>
      <c r="B284" s="34">
        <v>2341.6779000000001</v>
      </c>
      <c r="C284" s="23">
        <v>1.3263375391749488E-2</v>
      </c>
      <c r="D284" s="24">
        <f t="shared" si="421"/>
        <v>0.10253608433804073</v>
      </c>
      <c r="E284" s="25" t="e">
        <f>#N/A</f>
        <v>#N/A</v>
      </c>
      <c r="F284" s="26">
        <v>1</v>
      </c>
      <c r="G284" s="23">
        <f t="shared" si="494"/>
        <v>0.10253608433804073</v>
      </c>
      <c r="H284" s="27">
        <f t="shared" si="495"/>
        <v>26.61478494409787</v>
      </c>
      <c r="I284" s="27">
        <f t="shared" ca="1" si="422"/>
        <v>-7.0726260413365272E-2</v>
      </c>
      <c r="J284" s="43">
        <f t="shared" ca="1" si="423"/>
        <v>0</v>
      </c>
      <c r="K284" s="25" t="e">
        <f>#N/A</f>
        <v>#N/A</v>
      </c>
      <c r="L284" s="26">
        <v>0</v>
      </c>
      <c r="M284" s="23">
        <f t="shared" si="496"/>
        <v>1.3263375391749488E-2</v>
      </c>
      <c r="N284" s="27">
        <f t="shared" si="497"/>
        <v>6.4123851455472822</v>
      </c>
      <c r="O284" s="27">
        <f t="shared" ca="1" si="424"/>
        <v>0</v>
      </c>
      <c r="P284" s="43">
        <f t="shared" ca="1" si="425"/>
        <v>0</v>
      </c>
      <c r="Q284" s="25">
        <f t="shared" si="470"/>
        <v>2171.162026</v>
      </c>
      <c r="R284" s="26">
        <f t="shared" si="498"/>
        <v>0</v>
      </c>
      <c r="S284" s="23">
        <f t="shared" si="499"/>
        <v>1.3263375391749488E-2</v>
      </c>
      <c r="T284" s="27">
        <f t="shared" si="500"/>
        <v>28.51289703681072</v>
      </c>
      <c r="U284" s="27">
        <f t="shared" ca="1" si="426"/>
        <v>-5.4711063696050277E-2</v>
      </c>
      <c r="V284" s="43">
        <f t="shared" ca="1" si="427"/>
        <v>0</v>
      </c>
      <c r="W284" s="25">
        <f t="shared" si="471"/>
        <v>2232.7896350000001</v>
      </c>
      <c r="X284" s="26">
        <f t="shared" si="501"/>
        <v>1</v>
      </c>
      <c r="Y284" s="23">
        <f t="shared" si="502"/>
        <v>0.10253608433804073</v>
      </c>
      <c r="Z284" s="27">
        <f t="shared" si="503"/>
        <v>22.493518764221054</v>
      </c>
      <c r="AA284" s="27">
        <f t="shared" ca="1" si="428"/>
        <v>0</v>
      </c>
      <c r="AB284" s="43">
        <f t="shared" ca="1" si="429"/>
        <v>0</v>
      </c>
      <c r="AC284" s="25">
        <f t="shared" si="472"/>
        <v>2112.5267680000002</v>
      </c>
      <c r="AD284" s="26">
        <f t="shared" si="504"/>
        <v>1</v>
      </c>
      <c r="AE284" s="23">
        <f t="shared" si="505"/>
        <v>0.10253608433804073</v>
      </c>
      <c r="AF284" s="27">
        <f t="shared" si="506"/>
        <v>13.460668525071471</v>
      </c>
      <c r="AG284" s="27">
        <f t="shared" ca="1" si="430"/>
        <v>0</v>
      </c>
      <c r="AH284" s="43">
        <f t="shared" ca="1" si="431"/>
        <v>0</v>
      </c>
      <c r="AI284" s="25">
        <f t="shared" si="473"/>
        <v>2171.162026</v>
      </c>
      <c r="AJ284" s="26">
        <f t="shared" si="507"/>
        <v>0</v>
      </c>
      <c r="AK284" s="23">
        <f t="shared" si="508"/>
        <v>1.3263375391749488E-2</v>
      </c>
      <c r="AL284" s="27">
        <f t="shared" si="509"/>
        <v>28.51289703681072</v>
      </c>
      <c r="AM284" s="27">
        <f t="shared" ca="1" si="432"/>
        <v>-5.4711063696050277E-2</v>
      </c>
      <c r="AN284" s="43">
        <f t="shared" ca="1" si="433"/>
        <v>0</v>
      </c>
      <c r="AO284" s="25">
        <f t="shared" si="474"/>
        <v>2171.162026</v>
      </c>
      <c r="AP284" s="34">
        <f t="shared" si="510"/>
        <v>0.66666666666666663</v>
      </c>
      <c r="AQ284" s="23">
        <f t="shared" si="511"/>
        <v>7.2778514689276985E-2</v>
      </c>
      <c r="AR284" s="27">
        <f t="shared" si="512"/>
        <v>21.149267394096299</v>
      </c>
      <c r="AS284" s="27">
        <f t="shared" ca="1" si="434"/>
        <v>0</v>
      </c>
      <c r="AT284" s="43">
        <f t="shared" ca="1" si="435"/>
        <v>0</v>
      </c>
      <c r="AU284" s="25">
        <f t="shared" si="475"/>
        <v>2112.5267680000002</v>
      </c>
      <c r="AV284" s="26">
        <f t="shared" si="513"/>
        <v>1</v>
      </c>
      <c r="AW284" s="23">
        <f t="shared" si="514"/>
        <v>0.10253608433804073</v>
      </c>
      <c r="AX284" s="27">
        <f t="shared" si="515"/>
        <v>16.261891893657651</v>
      </c>
      <c r="AY284" s="27">
        <f t="shared" ca="1" si="436"/>
        <v>0</v>
      </c>
      <c r="AZ284" s="43">
        <f t="shared" ca="1" si="437"/>
        <v>0</v>
      </c>
      <c r="BA284" s="25">
        <f t="shared" si="476"/>
        <v>2112.5267680000002</v>
      </c>
      <c r="BB284" s="26">
        <f t="shared" si="516"/>
        <v>0</v>
      </c>
      <c r="BC284" s="23">
        <f t="shared" si="517"/>
        <v>1.3263375391749488E-2</v>
      </c>
      <c r="BD284" s="27">
        <f t="shared" si="518"/>
        <v>25.960777022401842</v>
      </c>
      <c r="BE284" s="27">
        <f t="shared" ca="1" si="438"/>
        <v>-8.8146860980232833E-2</v>
      </c>
      <c r="BF284" s="43">
        <f t="shared" ca="1" si="439"/>
        <v>0</v>
      </c>
      <c r="BG284" s="25">
        <f t="shared" si="477"/>
        <v>2171.162026</v>
      </c>
      <c r="BH284" s="26">
        <f t="shared" si="519"/>
        <v>0</v>
      </c>
      <c r="BI284" s="23">
        <f t="shared" si="520"/>
        <v>1.3263375391749488E-2</v>
      </c>
      <c r="BJ284" s="27">
        <f t="shared" si="521"/>
        <v>25.802689494589288</v>
      </c>
      <c r="BK284" s="27">
        <f t="shared" ca="1" si="440"/>
        <v>-0.16546538100835884</v>
      </c>
      <c r="BL284" s="43">
        <f t="shared" ca="1" si="441"/>
        <v>0</v>
      </c>
      <c r="BM284" s="25">
        <f t="shared" si="478"/>
        <v>2074.9781166666667</v>
      </c>
      <c r="BN284" s="26">
        <f t="shared" si="522"/>
        <v>0</v>
      </c>
      <c r="BO284" s="23">
        <f t="shared" si="523"/>
        <v>1.3263375391749488E-2</v>
      </c>
      <c r="BP284" s="27">
        <f t="shared" si="524"/>
        <v>31.163677546022242</v>
      </c>
      <c r="BQ284" s="27">
        <f t="shared" ca="1" si="442"/>
        <v>0</v>
      </c>
      <c r="BR284" s="43">
        <f t="shared" ca="1" si="443"/>
        <v>0</v>
      </c>
      <c r="BS284" s="25">
        <f t="shared" si="479"/>
        <v>2171.162026</v>
      </c>
      <c r="BT284" s="34">
        <f t="shared" si="525"/>
        <v>0.25</v>
      </c>
      <c r="BU284" s="23">
        <f t="shared" si="526"/>
        <v>3.5581552628322299E-2</v>
      </c>
      <c r="BV284" s="27">
        <f t="shared" si="527"/>
        <v>24.484059770588928</v>
      </c>
      <c r="BW284" s="27">
        <f t="shared" ca="1" si="444"/>
        <v>-2.6439828720393077E-2</v>
      </c>
      <c r="BX284" s="43">
        <f t="shared" ca="1" si="445"/>
        <v>0</v>
      </c>
      <c r="BY284" s="25">
        <f t="shared" si="480"/>
        <v>2232.7896350000001</v>
      </c>
      <c r="BZ284" s="50">
        <f>IF($B283&gt;=BY283,MIN(1,1/$CA$15+BZ283),0)</f>
        <v>1</v>
      </c>
      <c r="CA284" s="23">
        <f t="shared" si="528"/>
        <v>0.10253608433804073</v>
      </c>
      <c r="CB284" s="27">
        <f t="shared" si="529"/>
        <v>12.279311978953503</v>
      </c>
      <c r="CC284" s="27">
        <f t="shared" ca="1" si="446"/>
        <v>0</v>
      </c>
      <c r="CD284" s="43">
        <f t="shared" ca="1" si="447"/>
        <v>0</v>
      </c>
      <c r="CE284" s="25">
        <f t="shared" si="481"/>
        <v>2112.5267680000002</v>
      </c>
      <c r="CF284" s="34">
        <f>IF($B283&gt;=CE283,MIN(1,1/$CA$15+CF283),0)</f>
        <v>1</v>
      </c>
      <c r="CG284" s="23">
        <f t="shared" si="530"/>
        <v>0.10253608433804073</v>
      </c>
      <c r="CH284" s="27">
        <f t="shared" si="531"/>
        <v>12.02660007098485</v>
      </c>
      <c r="CI284" s="27">
        <f t="shared" ca="1" si="448"/>
        <v>0</v>
      </c>
      <c r="CJ284" s="43">
        <f t="shared" ca="1" si="449"/>
        <v>0</v>
      </c>
      <c r="CK284" s="25">
        <f t="shared" si="482"/>
        <v>2171.162026</v>
      </c>
      <c r="CL284" s="34">
        <f>IF($B283&gt;=CK283,MIN(1,1/$CA$15+CL283),0)</f>
        <v>0</v>
      </c>
      <c r="CM284" s="23">
        <f t="shared" si="532"/>
        <v>1.3263375391749488E-2</v>
      </c>
      <c r="CN284" s="27">
        <f t="shared" si="533"/>
        <v>25.280075428830273</v>
      </c>
      <c r="CO284" s="27">
        <f t="shared" ca="1" si="450"/>
        <v>-4.0245461875406674E-2</v>
      </c>
      <c r="CP284" s="43">
        <f t="shared" ca="1" si="451"/>
        <v>0</v>
      </c>
      <c r="CQ284" s="25">
        <f t="shared" si="483"/>
        <v>2277.9869994999999</v>
      </c>
      <c r="CR284" s="34">
        <f>IF($B283&gt;=CQ283,MIN(1,1/$CA$15+CR283),0)</f>
        <v>0</v>
      </c>
      <c r="CS284" s="23">
        <f t="shared" si="534"/>
        <v>1.3263375391749488E-2</v>
      </c>
      <c r="CT284" s="27">
        <f t="shared" si="535"/>
        <v>23.864844733389834</v>
      </c>
      <c r="CU284" s="27">
        <f t="shared" ca="1" si="452"/>
        <v>-0.12313598692238303</v>
      </c>
      <c r="CV284" s="43">
        <f t="shared" ca="1" si="453"/>
        <v>0</v>
      </c>
      <c r="CW284" s="25">
        <f t="shared" si="484"/>
        <v>2171.162026</v>
      </c>
      <c r="CX284" s="34">
        <f t="shared" si="536"/>
        <v>0.5</v>
      </c>
      <c r="CY284" s="23">
        <f t="shared" si="537"/>
        <v>5.7899729864895111E-2</v>
      </c>
      <c r="CZ284" s="27">
        <f t="shared" si="538"/>
        <v>17.913786608729517</v>
      </c>
      <c r="DA284" s="27">
        <f t="shared" ca="1" si="454"/>
        <v>0</v>
      </c>
      <c r="DB284" s="43">
        <f t="shared" ca="1" si="455"/>
        <v>0</v>
      </c>
      <c r="DC284" s="25">
        <f t="shared" si="485"/>
        <v>2171.162026</v>
      </c>
      <c r="DD284" s="34">
        <f t="shared" si="486"/>
        <v>0.45833333333333331</v>
      </c>
      <c r="DE284" s="23">
        <f t="shared" si="539"/>
        <v>5.5419932394164796E-2</v>
      </c>
      <c r="DF284" s="27">
        <f t="shared" si="540"/>
        <v>21.141151289565926</v>
      </c>
      <c r="DG284" s="27">
        <f t="shared" ca="1" si="419"/>
        <v>0</v>
      </c>
      <c r="DH284" s="43">
        <f t="shared" ca="1" si="420"/>
        <v>0</v>
      </c>
      <c r="DI284" s="25">
        <f t="shared" si="487"/>
        <v>2232.7896350000001</v>
      </c>
      <c r="DJ284" s="26">
        <f>IF(DJ283=0,IF($B283&gt;=$DK$14*DI283,1,0),IF($B283&lt;DI283*$DK$16,0,1))</f>
        <v>0</v>
      </c>
      <c r="DK284" s="23">
        <f t="shared" si="541"/>
        <v>1.3263375391749488E-2</v>
      </c>
      <c r="DL284" s="27">
        <f t="shared" si="542"/>
        <v>24.763828497533915</v>
      </c>
      <c r="DM284" s="27">
        <f t="shared" ca="1" si="456"/>
        <v>0</v>
      </c>
      <c r="DN284" s="43">
        <f t="shared" ca="1" si="457"/>
        <v>0</v>
      </c>
      <c r="DO284" s="25">
        <f t="shared" si="488"/>
        <v>2112.5267680000002</v>
      </c>
      <c r="DP284" s="26">
        <f>IF(DP283=0,IF($B283&gt;=$DK$14*DO283,1,0),IF($B283&lt;DO283*$DK$16,0,1))</f>
        <v>1</v>
      </c>
      <c r="DQ284" s="23">
        <f t="shared" si="543"/>
        <v>0.10253608433804073</v>
      </c>
      <c r="DR284" s="27">
        <f t="shared" si="544"/>
        <v>15.876226802395854</v>
      </c>
      <c r="DS284" s="27">
        <f t="shared" ca="1" si="458"/>
        <v>0</v>
      </c>
      <c r="DT284" s="43">
        <f t="shared" ca="1" si="459"/>
        <v>0</v>
      </c>
      <c r="DU284" s="25">
        <f t="shared" si="489"/>
        <v>2171.162026</v>
      </c>
      <c r="DV284" s="26">
        <f>IF(DV283=0,IF($B283&gt;=$DK$14*DU283,1,0),IF($B283&lt;DU283*$DK$16,0,1))</f>
        <v>0</v>
      </c>
      <c r="DW284" s="23">
        <f t="shared" si="545"/>
        <v>1.3263375391749488E-2</v>
      </c>
      <c r="DX284" s="27">
        <f t="shared" si="546"/>
        <v>32.117989260874253</v>
      </c>
      <c r="DY284" s="27">
        <f t="shared" ca="1" si="460"/>
        <v>0</v>
      </c>
      <c r="DZ284" s="43">
        <f t="shared" ca="1" si="461"/>
        <v>0</v>
      </c>
      <c r="EA284" s="25">
        <f t="shared" si="490"/>
        <v>2277.9869994999999</v>
      </c>
      <c r="EB284" s="26">
        <f>IF(EB283=0,IF($B283&gt;=$DK$14*EA283,1,0),IF($B283&lt;EA283*$DK$16,0,1))</f>
        <v>0</v>
      </c>
      <c r="EC284" s="23">
        <f t="shared" si="547"/>
        <v>1.3263375391749488E-2</v>
      </c>
      <c r="ED284" s="27">
        <f t="shared" si="548"/>
        <v>25.950849608000905</v>
      </c>
      <c r="EE284" s="27">
        <f t="shared" ca="1" si="462"/>
        <v>-0.14396925056514442</v>
      </c>
      <c r="EF284" s="43">
        <f t="shared" ca="1" si="463"/>
        <v>0</v>
      </c>
      <c r="EG284" s="25">
        <f t="shared" si="491"/>
        <v>2171.162026</v>
      </c>
      <c r="EH284" s="34">
        <f t="shared" si="549"/>
        <v>0.25</v>
      </c>
      <c r="EI284" s="23">
        <f t="shared" si="550"/>
        <v>3.5581552628322299E-2</v>
      </c>
      <c r="EJ284" s="27">
        <f t="shared" si="551"/>
        <v>24.683719150232509</v>
      </c>
      <c r="EK284" s="27">
        <f t="shared" ca="1" si="464"/>
        <v>0</v>
      </c>
      <c r="EL284" s="43">
        <f t="shared" ca="1" si="465"/>
        <v>0</v>
      </c>
      <c r="EM284" s="47"/>
      <c r="EN284" s="47"/>
      <c r="EO284" s="47"/>
      <c r="EP284" s="47"/>
      <c r="EQ284" s="47"/>
      <c r="ER284" s="47"/>
      <c r="ES284" s="47"/>
      <c r="ET284" s="47"/>
      <c r="EU284" s="47"/>
      <c r="EV284" s="47"/>
      <c r="EW284" s="47"/>
      <c r="EX284" s="47"/>
      <c r="EY284" s="47"/>
      <c r="EZ284" s="47"/>
      <c r="FA284" s="25">
        <f t="shared" si="492"/>
        <v>2171.162026</v>
      </c>
      <c r="FB284" s="26">
        <f t="shared" si="552"/>
        <v>0</v>
      </c>
      <c r="FC284" s="23">
        <f t="shared" si="553"/>
        <v>-0.10253608433804073</v>
      </c>
      <c r="FD284" s="27">
        <f t="shared" si="554"/>
        <v>13.899839665497597</v>
      </c>
      <c r="FE284" s="27">
        <f t="shared" ca="1" si="466"/>
        <v>-0.31351560291470992</v>
      </c>
      <c r="FF284" s="43">
        <f t="shared" ca="1" si="467"/>
        <v>0</v>
      </c>
      <c r="FG284" s="25">
        <f t="shared" si="493"/>
        <v>2171.162026</v>
      </c>
      <c r="FH284" s="26">
        <f t="shared" si="555"/>
        <v>0</v>
      </c>
      <c r="FI284" s="23">
        <f t="shared" si="556"/>
        <v>1.3263375391749488E-2</v>
      </c>
      <c r="FJ284" s="27">
        <f t="shared" si="557"/>
        <v>27.411466361093044</v>
      </c>
      <c r="FK284" s="27">
        <f t="shared" ca="1" si="468"/>
        <v>0</v>
      </c>
      <c r="FL284" s="43">
        <f t="shared" ca="1" si="469"/>
        <v>0</v>
      </c>
      <c r="FM284" s="47"/>
      <c r="FN284" s="47"/>
    </row>
    <row r="285" spans="1:170" x14ac:dyDescent="0.2">
      <c r="A285" s="30">
        <v>33328</v>
      </c>
      <c r="B285" s="34">
        <v>2418.8669799999998</v>
      </c>
      <c r="C285" s="23">
        <v>1.311908311994836E-2</v>
      </c>
      <c r="D285" s="24">
        <f t="shared" si="421"/>
        <v>3.2963150055778323E-2</v>
      </c>
      <c r="E285" s="25" t="e">
        <f>#N/A</f>
        <v>#N/A</v>
      </c>
      <c r="F285" s="26">
        <v>1</v>
      </c>
      <c r="G285" s="23">
        <f t="shared" si="494"/>
        <v>3.2963150055778323E-2</v>
      </c>
      <c r="H285" s="27">
        <f t="shared" si="495"/>
        <v>27.492092093912436</v>
      </c>
      <c r="I285" s="27">
        <f t="shared" ca="1" si="422"/>
        <v>-4.0094470692476847E-2</v>
      </c>
      <c r="J285" s="43">
        <f t="shared" ca="1" si="423"/>
        <v>0</v>
      </c>
      <c r="K285" s="25" t="e">
        <f>#N/A</f>
        <v>#N/A</v>
      </c>
      <c r="L285" s="26">
        <v>0</v>
      </c>
      <c r="M285" s="23">
        <f t="shared" si="496"/>
        <v>1.311908311994836E-2</v>
      </c>
      <c r="N285" s="27">
        <f t="shared" si="497"/>
        <v>6.4965097592688394</v>
      </c>
      <c r="O285" s="27">
        <f t="shared" ca="1" si="424"/>
        <v>0</v>
      </c>
      <c r="P285" s="43">
        <f t="shared" ca="1" si="425"/>
        <v>0</v>
      </c>
      <c r="Q285" s="25">
        <f t="shared" si="470"/>
        <v>2171.875286</v>
      </c>
      <c r="R285" s="26">
        <f t="shared" si="498"/>
        <v>1</v>
      </c>
      <c r="S285" s="23">
        <f t="shared" si="499"/>
        <v>3.2963150055778323E-2</v>
      </c>
      <c r="T285" s="27">
        <f t="shared" si="500"/>
        <v>29.452771940360069</v>
      </c>
      <c r="U285" s="27">
        <f t="shared" ca="1" si="426"/>
        <v>-2.3551362642596163E-2</v>
      </c>
      <c r="V285" s="43">
        <f t="shared" ca="1" si="427"/>
        <v>0</v>
      </c>
      <c r="W285" s="25">
        <f t="shared" si="471"/>
        <v>2380.2724399999997</v>
      </c>
      <c r="X285" s="26">
        <f t="shared" si="501"/>
        <v>1</v>
      </c>
      <c r="Y285" s="23">
        <f t="shared" si="502"/>
        <v>3.2963150055778323E-2</v>
      </c>
      <c r="Z285" s="27">
        <f t="shared" si="503"/>
        <v>23.234975998528537</v>
      </c>
      <c r="AA285" s="27">
        <f t="shared" ca="1" si="428"/>
        <v>0</v>
      </c>
      <c r="AB285" s="43">
        <f t="shared" ca="1" si="429"/>
        <v>0</v>
      </c>
      <c r="AC285" s="25">
        <f t="shared" si="472"/>
        <v>2187.8593620000001</v>
      </c>
      <c r="AD285" s="26">
        <f t="shared" si="504"/>
        <v>1</v>
      </c>
      <c r="AE285" s="23">
        <f t="shared" si="505"/>
        <v>3.2963150055778323E-2</v>
      </c>
      <c r="AF285" s="27">
        <f t="shared" si="506"/>
        <v>13.904374561514494</v>
      </c>
      <c r="AG285" s="27">
        <f t="shared" ca="1" si="430"/>
        <v>0</v>
      </c>
      <c r="AH285" s="43">
        <f t="shared" ca="1" si="431"/>
        <v>0</v>
      </c>
      <c r="AI285" s="25">
        <f t="shared" si="473"/>
        <v>2171.875286</v>
      </c>
      <c r="AJ285" s="26">
        <f t="shared" si="507"/>
        <v>1</v>
      </c>
      <c r="AK285" s="23">
        <f t="shared" si="508"/>
        <v>3.2963150055778323E-2</v>
      </c>
      <c r="AL285" s="27">
        <f t="shared" si="509"/>
        <v>29.452771940360069</v>
      </c>
      <c r="AM285" s="27">
        <f t="shared" ca="1" si="432"/>
        <v>-2.3551362642596163E-2</v>
      </c>
      <c r="AN285" s="43">
        <f t="shared" ca="1" si="433"/>
        <v>0</v>
      </c>
      <c r="AO285" s="25">
        <f t="shared" si="474"/>
        <v>2171.875286</v>
      </c>
      <c r="AP285" s="34">
        <f t="shared" si="510"/>
        <v>1</v>
      </c>
      <c r="AQ285" s="23">
        <f t="shared" si="511"/>
        <v>3.2963150055778323E-2</v>
      </c>
      <c r="AR285" s="27">
        <f t="shared" si="512"/>
        <v>21.846413868777674</v>
      </c>
      <c r="AS285" s="27">
        <f t="shared" ca="1" si="434"/>
        <v>0</v>
      </c>
      <c r="AT285" s="43">
        <f t="shared" ca="1" si="435"/>
        <v>0</v>
      </c>
      <c r="AU285" s="25">
        <f t="shared" si="475"/>
        <v>2187.8593620000001</v>
      </c>
      <c r="AV285" s="26">
        <f t="shared" si="513"/>
        <v>1</v>
      </c>
      <c r="AW285" s="23">
        <f t="shared" si="514"/>
        <v>3.2963150055778323E-2</v>
      </c>
      <c r="AX285" s="27">
        <f t="shared" si="515"/>
        <v>16.797935076339133</v>
      </c>
      <c r="AY285" s="27">
        <f t="shared" ca="1" si="436"/>
        <v>0</v>
      </c>
      <c r="AZ285" s="43">
        <f t="shared" ca="1" si="437"/>
        <v>0</v>
      </c>
      <c r="BA285" s="25">
        <f t="shared" si="476"/>
        <v>2187.8593620000001</v>
      </c>
      <c r="BB285" s="26">
        <f t="shared" si="516"/>
        <v>1</v>
      </c>
      <c r="BC285" s="23">
        <f t="shared" si="517"/>
        <v>3.2963150055778323E-2</v>
      </c>
      <c r="BD285" s="27">
        <f t="shared" si="518"/>
        <v>26.816526010955876</v>
      </c>
      <c r="BE285" s="27">
        <f t="shared" ca="1" si="438"/>
        <v>-5.8089309129891853E-2</v>
      </c>
      <c r="BF285" s="43">
        <f t="shared" ca="1" si="439"/>
        <v>0</v>
      </c>
      <c r="BG285" s="25">
        <f t="shared" si="477"/>
        <v>2171.875286</v>
      </c>
      <c r="BH285" s="26">
        <f t="shared" si="519"/>
        <v>0</v>
      </c>
      <c r="BI285" s="23">
        <f t="shared" si="520"/>
        <v>1.311908311994836E-2</v>
      </c>
      <c r="BJ285" s="27">
        <f t="shared" si="521"/>
        <v>26.141197122787023</v>
      </c>
      <c r="BK285" s="27">
        <f t="shared" ca="1" si="440"/>
        <v>-0.15451705197533305</v>
      </c>
      <c r="BL285" s="43">
        <f t="shared" ca="1" si="441"/>
        <v>0</v>
      </c>
      <c r="BM285" s="25">
        <f t="shared" si="478"/>
        <v>2163.58347</v>
      </c>
      <c r="BN285" s="26">
        <f t="shared" si="522"/>
        <v>0</v>
      </c>
      <c r="BO285" s="23">
        <f t="shared" si="523"/>
        <v>1.311908311994836E-2</v>
      </c>
      <c r="BP285" s="27">
        <f t="shared" si="524"/>
        <v>31.572516422071775</v>
      </c>
      <c r="BQ285" s="27">
        <f t="shared" ca="1" si="442"/>
        <v>0</v>
      </c>
      <c r="BR285" s="43">
        <f t="shared" ca="1" si="443"/>
        <v>0</v>
      </c>
      <c r="BS285" s="25">
        <f t="shared" si="479"/>
        <v>2171.875286</v>
      </c>
      <c r="BT285" s="34">
        <f t="shared" si="525"/>
        <v>0.5</v>
      </c>
      <c r="BU285" s="23">
        <f t="shared" si="526"/>
        <v>2.3041116587863342E-2</v>
      </c>
      <c r="BV285" s="27">
        <f t="shared" si="527"/>
        <v>25.048199846307284</v>
      </c>
      <c r="BW285" s="27">
        <f t="shared" ca="1" si="444"/>
        <v>-4.0079153086393093E-3</v>
      </c>
      <c r="BX285" s="43">
        <f t="shared" ca="1" si="445"/>
        <v>0</v>
      </c>
      <c r="BY285" s="25">
        <f t="shared" si="480"/>
        <v>2380.2724399999997</v>
      </c>
      <c r="BZ285" s="50">
        <f>IF($B284&gt;=BY284,MIN(1,1/$CA$15+BZ284),0)</f>
        <v>1</v>
      </c>
      <c r="CA285" s="23">
        <f t="shared" si="528"/>
        <v>3.2963150055778323E-2</v>
      </c>
      <c r="CB285" s="27">
        <f t="shared" si="529"/>
        <v>12.684076782297463</v>
      </c>
      <c r="CC285" s="27">
        <f t="shared" ca="1" si="446"/>
        <v>0</v>
      </c>
      <c r="CD285" s="43">
        <f t="shared" ca="1" si="447"/>
        <v>0</v>
      </c>
      <c r="CE285" s="25">
        <f t="shared" si="481"/>
        <v>2187.8593620000001</v>
      </c>
      <c r="CF285" s="34">
        <f>IF($B284&gt;=CE284,MIN(1,1/$CA$15+CF284),0)</f>
        <v>1</v>
      </c>
      <c r="CG285" s="23">
        <f t="shared" si="530"/>
        <v>3.2963150055778323E-2</v>
      </c>
      <c r="CH285" s="27">
        <f t="shared" si="531"/>
        <v>12.423034693785558</v>
      </c>
      <c r="CI285" s="27">
        <f t="shared" ca="1" si="448"/>
        <v>0</v>
      </c>
      <c r="CJ285" s="43">
        <f t="shared" ca="1" si="449"/>
        <v>0</v>
      </c>
      <c r="CK285" s="25">
        <f t="shared" si="482"/>
        <v>2171.875286</v>
      </c>
      <c r="CL285" s="34">
        <f>IF($B284&gt;=CK284,MIN(1,1/$CA$15+CL284),0)</f>
        <v>0.5</v>
      </c>
      <c r="CM285" s="23">
        <f t="shared" si="532"/>
        <v>1.311908311994836E-2</v>
      </c>
      <c r="CN285" s="27">
        <f t="shared" si="533"/>
        <v>25.61172683965966</v>
      </c>
      <c r="CO285" s="27">
        <f t="shared" ca="1" si="450"/>
        <v>-2.7654362315002512E-2</v>
      </c>
      <c r="CP285" s="43">
        <f t="shared" ca="1" si="451"/>
        <v>0</v>
      </c>
      <c r="CQ285" s="25">
        <f t="shared" si="483"/>
        <v>2275.1962924999998</v>
      </c>
      <c r="CR285" s="34">
        <f>IF($B284&gt;=CQ284,MIN(1,1/$CA$15+CR284),0)</f>
        <v>0.5</v>
      </c>
      <c r="CS285" s="23">
        <f t="shared" si="534"/>
        <v>1.311908311994836E-2</v>
      </c>
      <c r="CT285" s="27">
        <f t="shared" si="535"/>
        <v>24.177929615091838</v>
      </c>
      <c r="CU285" s="27">
        <f t="shared" ca="1" si="452"/>
        <v>-0.11163233504992631</v>
      </c>
      <c r="CV285" s="43">
        <f t="shared" ca="1" si="453"/>
        <v>0</v>
      </c>
      <c r="CW285" s="25">
        <f t="shared" si="484"/>
        <v>2171.875286</v>
      </c>
      <c r="CX285" s="34">
        <f t="shared" si="536"/>
        <v>0.5</v>
      </c>
      <c r="CY285" s="23">
        <f t="shared" si="537"/>
        <v>2.3041116587863342E-2</v>
      </c>
      <c r="CZ285" s="27">
        <f t="shared" si="538"/>
        <v>18.326540254511361</v>
      </c>
      <c r="DA285" s="27">
        <f t="shared" ca="1" si="454"/>
        <v>0</v>
      </c>
      <c r="DB285" s="43">
        <f t="shared" ca="1" si="455"/>
        <v>0</v>
      </c>
      <c r="DC285" s="25">
        <f t="shared" si="485"/>
        <v>2171.875286</v>
      </c>
      <c r="DD285" s="34">
        <f t="shared" si="486"/>
        <v>0.75</v>
      </c>
      <c r="DE285" s="23">
        <f t="shared" si="539"/>
        <v>2.6348461077168334E-2</v>
      </c>
      <c r="DF285" s="27">
        <f t="shared" si="540"/>
        <v>21.69818809144558</v>
      </c>
      <c r="DG285" s="27">
        <f t="shared" ca="1" si="419"/>
        <v>0</v>
      </c>
      <c r="DH285" s="43">
        <f t="shared" ca="1" si="420"/>
        <v>0</v>
      </c>
      <c r="DI285" s="25">
        <f t="shared" si="487"/>
        <v>2380.2724399999997</v>
      </c>
      <c r="DJ285" s="26">
        <f>IF(DJ284=0,IF($B284&gt;=$DK$14*DI284,1,0),IF($B284&lt;DI284*$DK$16,0,1))</f>
        <v>1</v>
      </c>
      <c r="DK285" s="23">
        <f t="shared" si="541"/>
        <v>3.2963150055778323E-2</v>
      </c>
      <c r="DL285" s="27">
        <f t="shared" si="542"/>
        <v>25.580122292253684</v>
      </c>
      <c r="DM285" s="27">
        <f t="shared" ca="1" si="456"/>
        <v>0</v>
      </c>
      <c r="DN285" s="43">
        <f t="shared" ca="1" si="457"/>
        <v>0</v>
      </c>
      <c r="DO285" s="25">
        <f t="shared" si="488"/>
        <v>2187.8593620000001</v>
      </c>
      <c r="DP285" s="26">
        <f>IF(DP284=0,IF($B284&gt;=$DK$14*DO284,1,0),IF($B284&lt;DO284*$DK$16,0,1))</f>
        <v>1</v>
      </c>
      <c r="DQ285" s="23">
        <f t="shared" si="543"/>
        <v>3.2963150055778323E-2</v>
      </c>
      <c r="DR285" s="27">
        <f t="shared" si="544"/>
        <v>16.399557248802797</v>
      </c>
      <c r="DS285" s="27">
        <f t="shared" ca="1" si="458"/>
        <v>0</v>
      </c>
      <c r="DT285" s="43">
        <f t="shared" ca="1" si="459"/>
        <v>0</v>
      </c>
      <c r="DU285" s="25">
        <f t="shared" si="489"/>
        <v>2171.875286</v>
      </c>
      <c r="DV285" s="26">
        <f>IF(DV284=0,IF($B284&gt;=$DK$14*DU284,1,0),IF($B284&lt;DU284*$DK$16,0,1))</f>
        <v>1</v>
      </c>
      <c r="DW285" s="23">
        <f t="shared" si="545"/>
        <v>3.2963150055778323E-2</v>
      </c>
      <c r="DX285" s="27">
        <f t="shared" si="546"/>
        <v>33.176699360370328</v>
      </c>
      <c r="DY285" s="27">
        <f t="shared" ca="1" si="460"/>
        <v>0</v>
      </c>
      <c r="DZ285" s="43">
        <f t="shared" ca="1" si="461"/>
        <v>0</v>
      </c>
      <c r="EA285" s="25">
        <f t="shared" si="490"/>
        <v>2275.1962924999998</v>
      </c>
      <c r="EB285" s="26">
        <f>IF(EB284=0,IF($B284&gt;=$DK$14*EA284,1,0),IF($B284&lt;EA284*$DK$16,0,1))</f>
        <v>1</v>
      </c>
      <c r="EC285" s="23">
        <f t="shared" si="547"/>
        <v>3.2963150055778323E-2</v>
      </c>
      <c r="ED285" s="27">
        <f t="shared" si="548"/>
        <v>26.806271357704375</v>
      </c>
      <c r="EE285" s="27">
        <f t="shared" ca="1" si="462"/>
        <v>-0.11575178051916291</v>
      </c>
      <c r="EF285" s="43">
        <f t="shared" ca="1" si="463"/>
        <v>0</v>
      </c>
      <c r="EG285" s="25">
        <f t="shared" si="491"/>
        <v>2171.875286</v>
      </c>
      <c r="EH285" s="34">
        <f t="shared" si="549"/>
        <v>1</v>
      </c>
      <c r="EI285" s="23">
        <f t="shared" si="550"/>
        <v>3.2963150055778323E-2</v>
      </c>
      <c r="EJ285" s="27">
        <f t="shared" si="551"/>
        <v>25.497372288516313</v>
      </c>
      <c r="EK285" s="27">
        <f t="shared" ca="1" si="464"/>
        <v>0</v>
      </c>
      <c r="EL285" s="43">
        <f t="shared" ca="1" si="465"/>
        <v>0</v>
      </c>
      <c r="EM285" s="47"/>
      <c r="EN285" s="47"/>
      <c r="EO285" s="47"/>
      <c r="EP285" s="47"/>
      <c r="EQ285" s="47"/>
      <c r="ER285" s="47"/>
      <c r="ES285" s="47"/>
      <c r="ET285" s="47"/>
      <c r="EU285" s="47"/>
      <c r="EV285" s="47"/>
      <c r="EW285" s="47"/>
      <c r="EX285" s="47"/>
      <c r="EY285" s="47"/>
      <c r="EZ285" s="47"/>
      <c r="FA285" s="25">
        <f t="shared" si="492"/>
        <v>2171.875286</v>
      </c>
      <c r="FB285" s="26">
        <f t="shared" si="552"/>
        <v>1</v>
      </c>
      <c r="FC285" s="23">
        <f t="shared" si="553"/>
        <v>3.2963150055778323E-2</v>
      </c>
      <c r="FD285" s="27">
        <f t="shared" si="554"/>
        <v>14.358022166142653</v>
      </c>
      <c r="FE285" s="27">
        <f t="shared" ca="1" si="466"/>
        <v>-0.29088691472263695</v>
      </c>
      <c r="FF285" s="43">
        <f t="shared" ca="1" si="467"/>
        <v>0</v>
      </c>
      <c r="FG285" s="25">
        <f t="shared" si="493"/>
        <v>2171.875286</v>
      </c>
      <c r="FH285" s="26">
        <f t="shared" si="555"/>
        <v>0</v>
      </c>
      <c r="FI285" s="23">
        <f t="shared" si="556"/>
        <v>1.311908311994836E-2</v>
      </c>
      <c r="FJ285" s="27">
        <f t="shared" si="557"/>
        <v>27.771079666723892</v>
      </c>
      <c r="FK285" s="27">
        <f t="shared" ca="1" si="468"/>
        <v>0</v>
      </c>
      <c r="FL285" s="43">
        <f t="shared" ca="1" si="469"/>
        <v>0</v>
      </c>
      <c r="FM285" s="47"/>
      <c r="FN285" s="47"/>
    </row>
    <row r="286" spans="1:170" x14ac:dyDescent="0.2">
      <c r="A286" s="30">
        <v>33358</v>
      </c>
      <c r="B286" s="34">
        <v>2465.5626900000002</v>
      </c>
      <c r="C286" s="23">
        <v>1.3017943858771197E-2</v>
      </c>
      <c r="D286" s="24">
        <f t="shared" si="421"/>
        <v>1.930478624335108E-2</v>
      </c>
      <c r="E286" s="25" t="e">
        <f>#N/A</f>
        <v>#N/A</v>
      </c>
      <c r="F286" s="26">
        <v>1</v>
      </c>
      <c r="G286" s="23">
        <f t="shared" si="494"/>
        <v>1.930478624335108E-2</v>
      </c>
      <c r="H286" s="27">
        <f t="shared" si="495"/>
        <v>28.022821055167938</v>
      </c>
      <c r="I286" s="27">
        <f t="shared" ca="1" si="422"/>
        <v>-2.1563699635384292E-2</v>
      </c>
      <c r="J286" s="43">
        <f t="shared" ca="1" si="423"/>
        <v>0</v>
      </c>
      <c r="K286" s="25" t="e">
        <f>#N/A</f>
        <v>#N/A</v>
      </c>
      <c r="L286" s="26">
        <v>0</v>
      </c>
      <c r="M286" s="23">
        <f t="shared" si="496"/>
        <v>1.3017943858771197E-2</v>
      </c>
      <c r="N286" s="27">
        <f t="shared" si="497"/>
        <v>6.5810809585929606</v>
      </c>
      <c r="O286" s="27">
        <f t="shared" ca="1" si="424"/>
        <v>0</v>
      </c>
      <c r="P286" s="43">
        <f t="shared" ca="1" si="425"/>
        <v>0</v>
      </c>
      <c r="Q286" s="25">
        <f t="shared" si="470"/>
        <v>2179.721548</v>
      </c>
      <c r="R286" s="26">
        <f t="shared" si="498"/>
        <v>1</v>
      </c>
      <c r="S286" s="23">
        <f t="shared" si="499"/>
        <v>1.930478624335108E-2</v>
      </c>
      <c r="T286" s="27">
        <f t="shared" si="500"/>
        <v>30.021351406942888</v>
      </c>
      <c r="U286" s="27">
        <f t="shared" ca="1" si="426"/>
        <v>-4.7012304208000621E-3</v>
      </c>
      <c r="V286" s="43">
        <f t="shared" ca="1" si="427"/>
        <v>0</v>
      </c>
      <c r="W286" s="25">
        <f t="shared" si="471"/>
        <v>2442.2148349999998</v>
      </c>
      <c r="X286" s="26">
        <f t="shared" si="501"/>
        <v>1</v>
      </c>
      <c r="Y286" s="23">
        <f t="shared" si="502"/>
        <v>1.930478624335108E-2</v>
      </c>
      <c r="Z286" s="27">
        <f t="shared" si="503"/>
        <v>23.683522243549522</v>
      </c>
      <c r="AA286" s="27">
        <f t="shared" ca="1" si="428"/>
        <v>0</v>
      </c>
      <c r="AB286" s="43">
        <f t="shared" ca="1" si="429"/>
        <v>0</v>
      </c>
      <c r="AC286" s="25">
        <f t="shared" si="472"/>
        <v>2283.0789460000005</v>
      </c>
      <c r="AD286" s="26">
        <f t="shared" si="504"/>
        <v>1</v>
      </c>
      <c r="AE286" s="23">
        <f t="shared" si="505"/>
        <v>1.930478624335108E-2</v>
      </c>
      <c r="AF286" s="27">
        <f t="shared" si="506"/>
        <v>14.17279554027202</v>
      </c>
      <c r="AG286" s="27">
        <f t="shared" ca="1" si="430"/>
        <v>0</v>
      </c>
      <c r="AH286" s="43">
        <f t="shared" ca="1" si="431"/>
        <v>0</v>
      </c>
      <c r="AI286" s="25">
        <f t="shared" si="473"/>
        <v>2179.721548</v>
      </c>
      <c r="AJ286" s="26">
        <f t="shared" si="507"/>
        <v>1</v>
      </c>
      <c r="AK286" s="23">
        <f t="shared" si="508"/>
        <v>1.930478624335108E-2</v>
      </c>
      <c r="AL286" s="27">
        <f t="shared" si="509"/>
        <v>30.021351406942888</v>
      </c>
      <c r="AM286" s="27">
        <f t="shared" ca="1" si="432"/>
        <v>-4.7012304208000621E-3</v>
      </c>
      <c r="AN286" s="43">
        <f t="shared" ca="1" si="433"/>
        <v>0</v>
      </c>
      <c r="AO286" s="25">
        <f t="shared" si="474"/>
        <v>2179.721548</v>
      </c>
      <c r="AP286" s="34">
        <f t="shared" si="510"/>
        <v>1</v>
      </c>
      <c r="AQ286" s="23">
        <f t="shared" si="511"/>
        <v>1.930478624335108E-2</v>
      </c>
      <c r="AR286" s="27">
        <f t="shared" si="512"/>
        <v>22.268154218698207</v>
      </c>
      <c r="AS286" s="27">
        <f t="shared" ca="1" si="434"/>
        <v>0</v>
      </c>
      <c r="AT286" s="43">
        <f t="shared" ca="1" si="435"/>
        <v>0</v>
      </c>
      <c r="AU286" s="25">
        <f t="shared" si="475"/>
        <v>2283.0789460000005</v>
      </c>
      <c r="AV286" s="26">
        <f t="shared" si="513"/>
        <v>1</v>
      </c>
      <c r="AW286" s="23">
        <f t="shared" si="514"/>
        <v>1.930478624335108E-2</v>
      </c>
      <c r="AX286" s="27">
        <f t="shared" si="515"/>
        <v>17.122215622317551</v>
      </c>
      <c r="AY286" s="27">
        <f t="shared" ca="1" si="436"/>
        <v>0</v>
      </c>
      <c r="AZ286" s="43">
        <f t="shared" ca="1" si="437"/>
        <v>0</v>
      </c>
      <c r="BA286" s="25">
        <f t="shared" si="476"/>
        <v>2283.0789460000005</v>
      </c>
      <c r="BB286" s="26">
        <f t="shared" si="516"/>
        <v>1</v>
      </c>
      <c r="BC286" s="23">
        <f t="shared" si="517"/>
        <v>1.930478624335108E-2</v>
      </c>
      <c r="BD286" s="27">
        <f t="shared" si="518"/>
        <v>27.334213313386645</v>
      </c>
      <c r="BE286" s="27">
        <f t="shared" ca="1" si="438"/>
        <v>-3.9905924582317231E-2</v>
      </c>
      <c r="BF286" s="43">
        <f t="shared" ca="1" si="439"/>
        <v>0</v>
      </c>
      <c r="BG286" s="25">
        <f t="shared" si="477"/>
        <v>2179.721548</v>
      </c>
      <c r="BH286" s="26">
        <f t="shared" si="519"/>
        <v>1</v>
      </c>
      <c r="BI286" s="23">
        <f t="shared" si="520"/>
        <v>1.930478624335108E-2</v>
      </c>
      <c r="BJ286" s="27">
        <f t="shared" si="521"/>
        <v>26.645847345387732</v>
      </c>
      <c r="BK286" s="27">
        <f t="shared" ca="1" si="440"/>
        <v>-0.1381951843913185</v>
      </c>
      <c r="BL286" s="43">
        <f t="shared" ca="1" si="441"/>
        <v>0</v>
      </c>
      <c r="BM286" s="25">
        <f t="shared" si="478"/>
        <v>2234.1432500000001</v>
      </c>
      <c r="BN286" s="26">
        <f t="shared" si="522"/>
        <v>1</v>
      </c>
      <c r="BO286" s="23">
        <f t="shared" si="523"/>
        <v>1.930478624335108E-2</v>
      </c>
      <c r="BP286" s="27">
        <f t="shared" si="524"/>
        <v>32.182017102764561</v>
      </c>
      <c r="BQ286" s="27">
        <f t="shared" ca="1" si="442"/>
        <v>0</v>
      </c>
      <c r="BR286" s="43">
        <f t="shared" ca="1" si="443"/>
        <v>0</v>
      </c>
      <c r="BS286" s="25">
        <f t="shared" si="479"/>
        <v>2179.721548</v>
      </c>
      <c r="BT286" s="34">
        <f t="shared" si="525"/>
        <v>1</v>
      </c>
      <c r="BU286" s="23">
        <f t="shared" si="526"/>
        <v>1.930478624335108E-2</v>
      </c>
      <c r="BV286" s="27">
        <f t="shared" si="527"/>
        <v>25.531749990120986</v>
      </c>
      <c r="BW286" s="27">
        <f t="shared" ca="1" si="444"/>
        <v>0</v>
      </c>
      <c r="BX286" s="43">
        <f t="shared" ca="1" si="445"/>
        <v>0</v>
      </c>
      <c r="BY286" s="25">
        <f t="shared" si="480"/>
        <v>2442.2148349999998</v>
      </c>
      <c r="BZ286" s="50">
        <f>IF($B285&gt;=BY285,MIN(1,1/$CA$15+BZ285),0)</f>
        <v>1</v>
      </c>
      <c r="CA286" s="23">
        <f t="shared" si="528"/>
        <v>1.930478624335108E-2</v>
      </c>
      <c r="CB286" s="27">
        <f t="shared" si="529"/>
        <v>12.928940173273968</v>
      </c>
      <c r="CC286" s="27">
        <f t="shared" ca="1" si="446"/>
        <v>0</v>
      </c>
      <c r="CD286" s="43">
        <f t="shared" ca="1" si="447"/>
        <v>0</v>
      </c>
      <c r="CE286" s="25">
        <f t="shared" si="481"/>
        <v>2283.0789460000005</v>
      </c>
      <c r="CF286" s="34">
        <f>IF($B285&gt;=CE285,MIN(1,1/$CA$15+CF285),0)</f>
        <v>1</v>
      </c>
      <c r="CG286" s="23">
        <f t="shared" si="530"/>
        <v>1.930478624335108E-2</v>
      </c>
      <c r="CH286" s="27">
        <f t="shared" si="531"/>
        <v>12.662858723042822</v>
      </c>
      <c r="CI286" s="27">
        <f t="shared" ca="1" si="448"/>
        <v>0</v>
      </c>
      <c r="CJ286" s="43">
        <f t="shared" ca="1" si="449"/>
        <v>0</v>
      </c>
      <c r="CK286" s="25">
        <f t="shared" si="482"/>
        <v>2179.721548</v>
      </c>
      <c r="CL286" s="34">
        <f>IF($B285&gt;=CK285,MIN(1,1/$CA$15+CL285),0)</f>
        <v>1</v>
      </c>
      <c r="CM286" s="23">
        <f t="shared" si="532"/>
        <v>1.930478624335108E-2</v>
      </c>
      <c r="CN286" s="27">
        <f t="shared" si="533"/>
        <v>26.106155751622389</v>
      </c>
      <c r="CO286" s="27">
        <f t="shared" ca="1" si="450"/>
        <v>-8.8834376248387859E-3</v>
      </c>
      <c r="CP286" s="43">
        <f t="shared" ca="1" si="451"/>
        <v>0</v>
      </c>
      <c r="CQ286" s="25">
        <f t="shared" si="483"/>
        <v>2272.4793729999997</v>
      </c>
      <c r="CR286" s="34">
        <f>IF($B285&gt;=CQ285,MIN(1,1/$CA$15+CR285),0)</f>
        <v>1</v>
      </c>
      <c r="CS286" s="23">
        <f t="shared" si="534"/>
        <v>1.930478624335108E-2</v>
      </c>
      <c r="CT286" s="27">
        <f t="shared" si="535"/>
        <v>24.644679378117974</v>
      </c>
      <c r="CU286" s="27">
        <f t="shared" ca="1" si="452"/>
        <v>-9.4482587172560195E-2</v>
      </c>
      <c r="CV286" s="43">
        <f t="shared" ca="1" si="453"/>
        <v>0</v>
      </c>
      <c r="CW286" s="25">
        <f t="shared" si="484"/>
        <v>2179.721548</v>
      </c>
      <c r="CX286" s="34">
        <f t="shared" si="536"/>
        <v>1</v>
      </c>
      <c r="CY286" s="23">
        <f t="shared" si="537"/>
        <v>1.930478624335108E-2</v>
      </c>
      <c r="CZ286" s="27">
        <f t="shared" si="538"/>
        <v>18.680330196704872</v>
      </c>
      <c r="DA286" s="27">
        <f t="shared" ca="1" si="454"/>
        <v>0</v>
      </c>
      <c r="DB286" s="43">
        <f t="shared" ca="1" si="455"/>
        <v>0</v>
      </c>
      <c r="DC286" s="25">
        <f t="shared" si="485"/>
        <v>2179.721548</v>
      </c>
      <c r="DD286" s="34">
        <f t="shared" si="486"/>
        <v>1</v>
      </c>
      <c r="DE286" s="23">
        <f t="shared" si="539"/>
        <v>1.930478624335108E-2</v>
      </c>
      <c r="DF286" s="27">
        <f t="shared" si="540"/>
        <v>22.117066974418965</v>
      </c>
      <c r="DG286" s="27">
        <f t="shared" ca="1" si="419"/>
        <v>0</v>
      </c>
      <c r="DH286" s="43">
        <f t="shared" ca="1" si="420"/>
        <v>0</v>
      </c>
      <c r="DI286" s="25">
        <f t="shared" si="487"/>
        <v>2442.2148349999998</v>
      </c>
      <c r="DJ286" s="26">
        <f>IF(DJ285=0,IF($B285&gt;=$DK$14*DI285,1,0),IF($B285&lt;DI285*$DK$16,0,1))</f>
        <v>1</v>
      </c>
      <c r="DK286" s="23">
        <f t="shared" si="541"/>
        <v>1.930478624335108E-2</v>
      </c>
      <c r="DL286" s="27">
        <f t="shared" si="542"/>
        <v>26.073941085184423</v>
      </c>
      <c r="DM286" s="27">
        <f t="shared" ca="1" si="456"/>
        <v>0</v>
      </c>
      <c r="DN286" s="43">
        <f t="shared" ca="1" si="457"/>
        <v>0</v>
      </c>
      <c r="DO286" s="25">
        <f t="shared" si="488"/>
        <v>2283.0789460000005</v>
      </c>
      <c r="DP286" s="26">
        <f>IF(DP285=0,IF($B285&gt;=$DK$14*DO285,1,0),IF($B285&lt;DO285*$DK$16,0,1))</f>
        <v>1</v>
      </c>
      <c r="DQ286" s="23">
        <f t="shared" si="543"/>
        <v>1.930478624335108E-2</v>
      </c>
      <c r="DR286" s="27">
        <f t="shared" si="544"/>
        <v>16.716147195976532</v>
      </c>
      <c r="DS286" s="27">
        <f t="shared" ca="1" si="458"/>
        <v>0</v>
      </c>
      <c r="DT286" s="43">
        <f t="shared" ca="1" si="459"/>
        <v>0</v>
      </c>
      <c r="DU286" s="25">
        <f t="shared" si="489"/>
        <v>2179.721548</v>
      </c>
      <c r="DV286" s="26">
        <f>IF(DV285=0,IF($B285&gt;=$DK$14*DU285,1,0),IF($B285&lt;DU285*$DK$16,0,1))</f>
        <v>1</v>
      </c>
      <c r="DW286" s="23">
        <f t="shared" si="545"/>
        <v>1.930478624335108E-2</v>
      </c>
      <c r="DX286" s="27">
        <f t="shared" si="546"/>
        <v>33.817168449782201</v>
      </c>
      <c r="DY286" s="27">
        <f t="shared" ca="1" si="460"/>
        <v>0</v>
      </c>
      <c r="DZ286" s="43">
        <f t="shared" ca="1" si="461"/>
        <v>0</v>
      </c>
      <c r="EA286" s="25">
        <f t="shared" si="490"/>
        <v>2272.4793729999997</v>
      </c>
      <c r="EB286" s="26">
        <f>IF(EB285=0,IF($B285&gt;=$DK$14*EA285,1,0),IF($B285&lt;EA285*$DK$16,0,1))</f>
        <v>1</v>
      </c>
      <c r="EC286" s="23">
        <f t="shared" si="547"/>
        <v>1.930478624335108E-2</v>
      </c>
      <c r="ED286" s="27">
        <f t="shared" si="548"/>
        <v>27.323760696246122</v>
      </c>
      <c r="EE286" s="27">
        <f t="shared" ca="1" si="462"/>
        <v>-9.8681557656021601E-2</v>
      </c>
      <c r="EF286" s="43">
        <f t="shared" ca="1" si="463"/>
        <v>0</v>
      </c>
      <c r="EG286" s="25">
        <f t="shared" si="491"/>
        <v>2179.721548</v>
      </c>
      <c r="EH286" s="34">
        <f t="shared" si="549"/>
        <v>1</v>
      </c>
      <c r="EI286" s="23">
        <f t="shared" si="550"/>
        <v>1.930478624335108E-2</v>
      </c>
      <c r="EJ286" s="27">
        <f t="shared" si="551"/>
        <v>25.989593610313264</v>
      </c>
      <c r="EK286" s="27">
        <f t="shared" ca="1" si="464"/>
        <v>0</v>
      </c>
      <c r="EL286" s="43">
        <f t="shared" ca="1" si="465"/>
        <v>0</v>
      </c>
      <c r="EM286" s="47"/>
      <c r="EN286" s="47"/>
      <c r="EO286" s="47"/>
      <c r="EP286" s="47"/>
      <c r="EQ286" s="47"/>
      <c r="ER286" s="47"/>
      <c r="ES286" s="47"/>
      <c r="ET286" s="47"/>
      <c r="EU286" s="47"/>
      <c r="EV286" s="47"/>
      <c r="EW286" s="47"/>
      <c r="EX286" s="47"/>
      <c r="EY286" s="47"/>
      <c r="EZ286" s="47"/>
      <c r="FA286" s="25">
        <f t="shared" si="492"/>
        <v>2179.721548</v>
      </c>
      <c r="FB286" s="26">
        <f t="shared" si="552"/>
        <v>1</v>
      </c>
      <c r="FC286" s="23">
        <f t="shared" si="553"/>
        <v>1.930478624335108E-2</v>
      </c>
      <c r="FD286" s="27">
        <f t="shared" si="554"/>
        <v>14.635200714937334</v>
      </c>
      <c r="FE286" s="27">
        <f t="shared" ca="1" si="466"/>
        <v>-0.27719763818899434</v>
      </c>
      <c r="FF286" s="43">
        <f t="shared" ca="1" si="467"/>
        <v>0</v>
      </c>
      <c r="FG286" s="25">
        <f t="shared" si="493"/>
        <v>2179.721548</v>
      </c>
      <c r="FH286" s="26">
        <f t="shared" si="555"/>
        <v>1</v>
      </c>
      <c r="FI286" s="23">
        <f t="shared" si="556"/>
        <v>1.930478624335108E-2</v>
      </c>
      <c r="FJ286" s="27">
        <f t="shared" si="557"/>
        <v>28.307194423437071</v>
      </c>
      <c r="FK286" s="27">
        <f t="shared" ca="1" si="468"/>
        <v>0</v>
      </c>
      <c r="FL286" s="43">
        <f t="shared" ca="1" si="469"/>
        <v>0</v>
      </c>
      <c r="FM286" s="47"/>
      <c r="FN286" s="47"/>
    </row>
    <row r="287" spans="1:170" x14ac:dyDescent="0.2">
      <c r="A287" s="30">
        <v>33389</v>
      </c>
      <c r="B287" s="34">
        <v>2572.6341699999998</v>
      </c>
      <c r="C287" s="23">
        <v>1.2938399301253733E-2</v>
      </c>
      <c r="D287" s="24">
        <f t="shared" si="421"/>
        <v>4.3426792769969857E-2</v>
      </c>
      <c r="E287" s="25" t="e">
        <f>#N/A</f>
        <v>#N/A</v>
      </c>
      <c r="F287" s="26">
        <v>1</v>
      </c>
      <c r="G287" s="23">
        <f t="shared" si="494"/>
        <v>4.3426792769969857E-2</v>
      </c>
      <c r="H287" s="27">
        <f t="shared" si="495"/>
        <v>29.239762297960663</v>
      </c>
      <c r="I287" s="27">
        <f t="shared" ca="1" si="422"/>
        <v>0</v>
      </c>
      <c r="J287" s="43">
        <f t="shared" ca="1" si="423"/>
        <v>0</v>
      </c>
      <c r="K287" s="25" t="e">
        <f>#N/A</f>
        <v>#N/A</v>
      </c>
      <c r="L287" s="26">
        <v>0</v>
      </c>
      <c r="M287" s="23">
        <f t="shared" si="496"/>
        <v>1.2938399301253733E-2</v>
      </c>
      <c r="N287" s="27">
        <f t="shared" si="497"/>
        <v>6.666229611869114</v>
      </c>
      <c r="O287" s="27">
        <f t="shared" ca="1" si="424"/>
        <v>0</v>
      </c>
      <c r="P287" s="43">
        <f t="shared" ca="1" si="425"/>
        <v>0</v>
      </c>
      <c r="Q287" s="25">
        <f t="shared" si="470"/>
        <v>2202.1125430000002</v>
      </c>
      <c r="R287" s="26">
        <f t="shared" si="498"/>
        <v>1</v>
      </c>
      <c r="S287" s="23">
        <f t="shared" si="499"/>
        <v>4.3426792769969857E-2</v>
      </c>
      <c r="T287" s="27">
        <f t="shared" si="500"/>
        <v>31.325082413166641</v>
      </c>
      <c r="U287" s="27">
        <f t="shared" ca="1" si="426"/>
        <v>0</v>
      </c>
      <c r="V287" s="43">
        <f t="shared" ca="1" si="427"/>
        <v>0</v>
      </c>
      <c r="W287" s="25">
        <f t="shared" si="471"/>
        <v>2519.09843</v>
      </c>
      <c r="X287" s="26">
        <f t="shared" si="501"/>
        <v>1</v>
      </c>
      <c r="Y287" s="23">
        <f t="shared" si="502"/>
        <v>4.3426792769969857E-2</v>
      </c>
      <c r="Z287" s="27">
        <f t="shared" si="503"/>
        <v>24.71202165608312</v>
      </c>
      <c r="AA287" s="27">
        <f t="shared" ca="1" si="428"/>
        <v>0</v>
      </c>
      <c r="AB287" s="43">
        <f t="shared" ca="1" si="429"/>
        <v>0</v>
      </c>
      <c r="AC287" s="25">
        <f t="shared" si="472"/>
        <v>2384.5286219999998</v>
      </c>
      <c r="AD287" s="26">
        <f t="shared" si="504"/>
        <v>1</v>
      </c>
      <c r="AE287" s="23">
        <f t="shared" si="505"/>
        <v>4.3426792769969857E-2</v>
      </c>
      <c r="AF287" s="27">
        <f t="shared" si="506"/>
        <v>14.788274595170567</v>
      </c>
      <c r="AG287" s="27">
        <f t="shared" ca="1" si="430"/>
        <v>0</v>
      </c>
      <c r="AH287" s="43">
        <f t="shared" ca="1" si="431"/>
        <v>0</v>
      </c>
      <c r="AI287" s="25">
        <f t="shared" si="473"/>
        <v>2202.1125430000002</v>
      </c>
      <c r="AJ287" s="26">
        <f t="shared" si="507"/>
        <v>1</v>
      </c>
      <c r="AK287" s="23">
        <f t="shared" si="508"/>
        <v>4.3426792769969857E-2</v>
      </c>
      <c r="AL287" s="27">
        <f t="shared" si="509"/>
        <v>31.325082413166641</v>
      </c>
      <c r="AM287" s="27">
        <f t="shared" ca="1" si="432"/>
        <v>0</v>
      </c>
      <c r="AN287" s="43">
        <f t="shared" ca="1" si="433"/>
        <v>0</v>
      </c>
      <c r="AO287" s="25">
        <f t="shared" si="474"/>
        <v>2202.1125430000002</v>
      </c>
      <c r="AP287" s="34">
        <f t="shared" si="510"/>
        <v>1</v>
      </c>
      <c r="AQ287" s="23">
        <f t="shared" si="511"/>
        <v>4.3426792769969857E-2</v>
      </c>
      <c r="AR287" s="27">
        <f t="shared" si="512"/>
        <v>23.235188737323345</v>
      </c>
      <c r="AS287" s="27">
        <f t="shared" ca="1" si="434"/>
        <v>0</v>
      </c>
      <c r="AT287" s="43">
        <f t="shared" ca="1" si="435"/>
        <v>0</v>
      </c>
      <c r="AU287" s="25">
        <f t="shared" si="475"/>
        <v>2384.5286219999998</v>
      </c>
      <c r="AV287" s="26">
        <f t="shared" si="513"/>
        <v>1</v>
      </c>
      <c r="AW287" s="23">
        <f t="shared" si="514"/>
        <v>4.3426792769969857E-2</v>
      </c>
      <c r="AX287" s="27">
        <f t="shared" si="515"/>
        <v>17.865778531910674</v>
      </c>
      <c r="AY287" s="27">
        <f t="shared" ca="1" si="436"/>
        <v>0</v>
      </c>
      <c r="AZ287" s="43">
        <f t="shared" ca="1" si="437"/>
        <v>0</v>
      </c>
      <c r="BA287" s="25">
        <f t="shared" si="476"/>
        <v>2384.5286219999998</v>
      </c>
      <c r="BB287" s="26">
        <f t="shared" si="516"/>
        <v>1</v>
      </c>
      <c r="BC287" s="23">
        <f t="shared" si="517"/>
        <v>4.3426792769969857E-2</v>
      </c>
      <c r="BD287" s="27">
        <f t="shared" si="518"/>
        <v>28.521250530477239</v>
      </c>
      <c r="BE287" s="27">
        <f t="shared" ca="1" si="438"/>
        <v>0</v>
      </c>
      <c r="BF287" s="43">
        <f t="shared" ca="1" si="439"/>
        <v>0</v>
      </c>
      <c r="BG287" s="25">
        <f t="shared" si="477"/>
        <v>2202.1125430000002</v>
      </c>
      <c r="BH287" s="26">
        <f t="shared" si="519"/>
        <v>1</v>
      </c>
      <c r="BI287" s="23">
        <f t="shared" si="520"/>
        <v>4.3426792769969857E-2</v>
      </c>
      <c r="BJ287" s="27">
        <f t="shared" si="521"/>
        <v>27.802991036236136</v>
      </c>
      <c r="BK287" s="27">
        <f t="shared" ca="1" si="440"/>
        <v>-0.10076976525571824</v>
      </c>
      <c r="BL287" s="43">
        <f t="shared" ca="1" si="441"/>
        <v>0</v>
      </c>
      <c r="BM287" s="25">
        <f t="shared" si="478"/>
        <v>2331.33815</v>
      </c>
      <c r="BN287" s="26">
        <f t="shared" si="522"/>
        <v>1</v>
      </c>
      <c r="BO287" s="23">
        <f t="shared" si="523"/>
        <v>4.3426792769969857E-2</v>
      </c>
      <c r="BP287" s="27">
        <f t="shared" si="524"/>
        <v>33.579578890405941</v>
      </c>
      <c r="BQ287" s="27">
        <f t="shared" ca="1" si="442"/>
        <v>0</v>
      </c>
      <c r="BR287" s="43">
        <f t="shared" ca="1" si="443"/>
        <v>0</v>
      </c>
      <c r="BS287" s="25">
        <f t="shared" si="479"/>
        <v>2202.1125430000002</v>
      </c>
      <c r="BT287" s="34">
        <f t="shared" si="525"/>
        <v>1</v>
      </c>
      <c r="BU287" s="23">
        <f t="shared" si="526"/>
        <v>4.3426792769969857E-2</v>
      </c>
      <c r="BV287" s="27">
        <f t="shared" si="527"/>
        <v>26.640512005996651</v>
      </c>
      <c r="BW287" s="27">
        <f t="shared" ca="1" si="444"/>
        <v>0</v>
      </c>
      <c r="BX287" s="43">
        <f t="shared" ca="1" si="445"/>
        <v>0</v>
      </c>
      <c r="BY287" s="25">
        <f t="shared" si="480"/>
        <v>2519.09843</v>
      </c>
      <c r="BZ287" s="50">
        <f>IF($B286&gt;=BY286,MIN(1,1/$CA$15+BZ286),0)</f>
        <v>1</v>
      </c>
      <c r="CA287" s="23">
        <f t="shared" si="528"/>
        <v>4.3426792769969857E-2</v>
      </c>
      <c r="CB287" s="27">
        <f t="shared" si="529"/>
        <v>13.490402578914075</v>
      </c>
      <c r="CC287" s="27">
        <f t="shared" ca="1" si="446"/>
        <v>0</v>
      </c>
      <c r="CD287" s="43">
        <f t="shared" ca="1" si="447"/>
        <v>0</v>
      </c>
      <c r="CE287" s="25">
        <f t="shared" si="481"/>
        <v>2384.5286219999998</v>
      </c>
      <c r="CF287" s="34">
        <f>IF($B286&gt;=CE286,MIN(1,1/$CA$15+CF286),0)</f>
        <v>1</v>
      </c>
      <c r="CG287" s="23">
        <f t="shared" si="530"/>
        <v>4.3426792769969857E-2</v>
      </c>
      <c r="CH287" s="27">
        <f t="shared" si="531"/>
        <v>13.212766064683807</v>
      </c>
      <c r="CI287" s="27">
        <f t="shared" ca="1" si="448"/>
        <v>0</v>
      </c>
      <c r="CJ287" s="43">
        <f t="shared" ca="1" si="449"/>
        <v>0</v>
      </c>
      <c r="CK287" s="25">
        <f t="shared" si="482"/>
        <v>2202.1125430000002</v>
      </c>
      <c r="CL287" s="34">
        <f>IF($B286&gt;=CK286,MIN(1,1/$CA$15+CL286),0)</f>
        <v>1</v>
      </c>
      <c r="CM287" s="23">
        <f t="shared" si="532"/>
        <v>4.3426792769969857E-2</v>
      </c>
      <c r="CN287" s="27">
        <f t="shared" si="533"/>
        <v>27.23986236746865</v>
      </c>
      <c r="CO287" s="27">
        <f t="shared" ca="1" si="450"/>
        <v>0</v>
      </c>
      <c r="CP287" s="43">
        <f t="shared" ca="1" si="451"/>
        <v>0</v>
      </c>
      <c r="CQ287" s="25">
        <f t="shared" si="483"/>
        <v>2275.3146989999996</v>
      </c>
      <c r="CR287" s="34">
        <f>IF($B286&gt;=CQ286,MIN(1,1/$CA$15+CR286),0)</f>
        <v>1</v>
      </c>
      <c r="CS287" s="23">
        <f t="shared" si="534"/>
        <v>4.3426792769969857E-2</v>
      </c>
      <c r="CT287" s="27">
        <f t="shared" si="535"/>
        <v>25.714918762353854</v>
      </c>
      <c r="CU287" s="27">
        <f t="shared" ca="1" si="452"/>
        <v>-5.5158870136103655E-2</v>
      </c>
      <c r="CV287" s="43">
        <f t="shared" ca="1" si="453"/>
        <v>0</v>
      </c>
      <c r="CW287" s="25">
        <f t="shared" si="484"/>
        <v>2202.1125430000002</v>
      </c>
      <c r="CX287" s="34">
        <f t="shared" si="536"/>
        <v>1</v>
      </c>
      <c r="CY287" s="23">
        <f t="shared" si="537"/>
        <v>4.3426792769969857E-2</v>
      </c>
      <c r="CZ287" s="27">
        <f t="shared" si="538"/>
        <v>19.491557025031785</v>
      </c>
      <c r="DA287" s="27">
        <f t="shared" ca="1" si="454"/>
        <v>0</v>
      </c>
      <c r="DB287" s="43">
        <f t="shared" ca="1" si="455"/>
        <v>0</v>
      </c>
      <c r="DC287" s="25">
        <f t="shared" si="485"/>
        <v>2202.1125430000002</v>
      </c>
      <c r="DD287" s="34">
        <f t="shared" si="486"/>
        <v>1</v>
      </c>
      <c r="DE287" s="23">
        <f t="shared" si="539"/>
        <v>4.3426792769969857E-2</v>
      </c>
      <c r="DF287" s="27">
        <f t="shared" si="540"/>
        <v>23.077540258596603</v>
      </c>
      <c r="DG287" s="27">
        <f t="shared" ref="DG287:DG350" ca="1" si="558">IF($A287&lt;=$C$2,0,DF287/MAX(INDIRECT(ADDRESS($B$5,COLUMN(DF287))&amp;":"&amp;ADDRESS(ROW(DF287),COLUMN(DF287))))-1)</f>
        <v>0</v>
      </c>
      <c r="DH287" s="43">
        <f t="shared" ref="DH287:DH350" ca="1" si="559">IF($A287&lt;=$C$18,0,DF287/MAX(INDIRECT(ADDRESS($B$21,COLUMN(DF287))&amp;":"&amp;ADDRESS(ROW(DF287),COLUMN(DF287))))-1)</f>
        <v>0</v>
      </c>
      <c r="DI287" s="25">
        <f t="shared" si="487"/>
        <v>2519.09843</v>
      </c>
      <c r="DJ287" s="26">
        <f>IF(DJ286=0,IF($B286&gt;=$DK$14*DI286,1,0),IF($B286&lt;DI286*$DK$16,0,1))</f>
        <v>1</v>
      </c>
      <c r="DK287" s="23">
        <f t="shared" si="541"/>
        <v>4.3426792769969857E-2</v>
      </c>
      <c r="DL287" s="27">
        <f t="shared" si="542"/>
        <v>27.20624872138713</v>
      </c>
      <c r="DM287" s="27">
        <f t="shared" ca="1" si="456"/>
        <v>0</v>
      </c>
      <c r="DN287" s="43">
        <f t="shared" ca="1" si="457"/>
        <v>0</v>
      </c>
      <c r="DO287" s="25">
        <f t="shared" si="488"/>
        <v>2384.5286219999998</v>
      </c>
      <c r="DP287" s="26">
        <f>IF(DP286=0,IF($B286&gt;=$DK$14*DO286,1,0),IF($B286&lt;DO286*$DK$16,0,1))</f>
        <v>1</v>
      </c>
      <c r="DQ287" s="23">
        <f t="shared" si="543"/>
        <v>4.3426792769969857E-2</v>
      </c>
      <c r="DR287" s="27">
        <f t="shared" si="544"/>
        <v>17.442075856168518</v>
      </c>
      <c r="DS287" s="27">
        <f t="shared" ca="1" si="458"/>
        <v>0</v>
      </c>
      <c r="DT287" s="43">
        <f t="shared" ca="1" si="459"/>
        <v>0</v>
      </c>
      <c r="DU287" s="25">
        <f t="shared" si="489"/>
        <v>2202.1125430000002</v>
      </c>
      <c r="DV287" s="26">
        <f>IF(DV286=0,IF($B286&gt;=$DK$14*DU286,1,0),IF($B286&lt;DU286*$DK$16,0,1))</f>
        <v>1</v>
      </c>
      <c r="DW287" s="23">
        <f t="shared" si="545"/>
        <v>4.3426792769969857E-2</v>
      </c>
      <c r="DX287" s="27">
        <f t="shared" si="546"/>
        <v>35.285739616118057</v>
      </c>
      <c r="DY287" s="27">
        <f t="shared" ca="1" si="460"/>
        <v>0</v>
      </c>
      <c r="DZ287" s="43">
        <f t="shared" ca="1" si="461"/>
        <v>0</v>
      </c>
      <c r="EA287" s="25">
        <f t="shared" si="490"/>
        <v>2275.3146989999996</v>
      </c>
      <c r="EB287" s="26">
        <f>IF(EB286=0,IF($B286&gt;=$DK$14*EA286,1,0),IF($B286&lt;EA286*$DK$16,0,1))</f>
        <v>1</v>
      </c>
      <c r="EC287" s="23">
        <f t="shared" si="547"/>
        <v>4.3426792769969857E-2</v>
      </c>
      <c r="ED287" s="27">
        <f t="shared" si="548"/>
        <v>28.510343989698249</v>
      </c>
      <c r="EE287" s="27">
        <f t="shared" ca="1" si="462"/>
        <v>-5.9540188440597608E-2</v>
      </c>
      <c r="EF287" s="43">
        <f t="shared" ca="1" si="463"/>
        <v>0</v>
      </c>
      <c r="EG287" s="25">
        <f t="shared" si="491"/>
        <v>2202.1125430000002</v>
      </c>
      <c r="EH287" s="34">
        <f t="shared" si="549"/>
        <v>1</v>
      </c>
      <c r="EI287" s="23">
        <f t="shared" si="550"/>
        <v>4.3426792769969857E-2</v>
      </c>
      <c r="EJ287" s="27">
        <f t="shared" si="551"/>
        <v>27.11823830620407</v>
      </c>
      <c r="EK287" s="27">
        <f t="shared" ca="1" si="464"/>
        <v>0</v>
      </c>
      <c r="EL287" s="43">
        <f t="shared" ca="1" si="465"/>
        <v>0</v>
      </c>
      <c r="EM287" s="47"/>
      <c r="EN287" s="47"/>
      <c r="EO287" s="47"/>
      <c r="EP287" s="47"/>
      <c r="EQ287" s="47"/>
      <c r="ER287" s="47"/>
      <c r="ES287" s="47"/>
      <c r="ET287" s="47"/>
      <c r="EU287" s="47"/>
      <c r="EV287" s="47"/>
      <c r="EW287" s="47"/>
      <c r="EX287" s="47"/>
      <c r="EY287" s="47"/>
      <c r="EZ287" s="47"/>
      <c r="FA287" s="25">
        <f t="shared" si="492"/>
        <v>2202.1125430000002</v>
      </c>
      <c r="FB287" s="26">
        <f t="shared" si="552"/>
        <v>1</v>
      </c>
      <c r="FC287" s="23">
        <f t="shared" si="553"/>
        <v>4.3426792769969857E-2</v>
      </c>
      <c r="FD287" s="27">
        <f t="shared" si="554"/>
        <v>15.270760543531832</v>
      </c>
      <c r="FE287" s="27">
        <f t="shared" ca="1" si="466"/>
        <v>-0.24580864980898298</v>
      </c>
      <c r="FF287" s="43">
        <f t="shared" ca="1" si="467"/>
        <v>0</v>
      </c>
      <c r="FG287" s="25">
        <f t="shared" si="493"/>
        <v>2202.1125430000002</v>
      </c>
      <c r="FH287" s="26">
        <f t="shared" si="555"/>
        <v>1</v>
      </c>
      <c r="FI287" s="23">
        <f t="shared" si="556"/>
        <v>4.3426792769969857E-2</v>
      </c>
      <c r="FJ287" s="27">
        <f t="shared" si="557"/>
        <v>29.53648508956292</v>
      </c>
      <c r="FK287" s="27">
        <f t="shared" ca="1" si="468"/>
        <v>0</v>
      </c>
      <c r="FL287" s="43">
        <f t="shared" ca="1" si="469"/>
        <v>0</v>
      </c>
      <c r="FM287" s="47"/>
      <c r="FN287" s="47"/>
    </row>
    <row r="288" spans="1:170" x14ac:dyDescent="0.2">
      <c r="A288" s="30">
        <v>33419</v>
      </c>
      <c r="B288" s="34">
        <v>2469.4742700000002</v>
      </c>
      <c r="C288" s="23">
        <v>1.294563346457811E-2</v>
      </c>
      <c r="D288" s="24">
        <f t="shared" ref="D288:D351" si="560">B288/B287-1</f>
        <v>-4.0098938746506496E-2</v>
      </c>
      <c r="E288" s="25" t="e">
        <f>#N/A</f>
        <v>#N/A</v>
      </c>
      <c r="F288" s="26">
        <v>1</v>
      </c>
      <c r="G288" s="23">
        <f t="shared" si="494"/>
        <v>-4.0098938746506496E-2</v>
      </c>
      <c r="H288" s="27">
        <f t="shared" si="495"/>
        <v>28.06727886061233</v>
      </c>
      <c r="I288" s="27">
        <f t="shared" ref="I288:I351" ca="1" si="561">IF($A288&lt;=$C$2,0,H288/MAX(INDIRECT(ADDRESS($B$5,COLUMN(H288))&amp;":"&amp;ADDRESS(ROW(H288),COLUMN(H288))))-1)</f>
        <v>-4.0098938746506496E-2</v>
      </c>
      <c r="J288" s="43">
        <f t="shared" ref="J288:J351" ca="1" si="562">IF($A288&lt;=$C$18,0,H288/MAX(INDIRECT(ADDRESS($B$21,COLUMN(H288))&amp;":"&amp;ADDRESS(ROW(H288),COLUMN(H288))))-1)</f>
        <v>0</v>
      </c>
      <c r="K288" s="25" t="e">
        <f>#N/A</f>
        <v>#N/A</v>
      </c>
      <c r="L288" s="26">
        <v>0</v>
      </c>
      <c r="M288" s="23">
        <f t="shared" si="496"/>
        <v>1.294563346457811E-2</v>
      </c>
      <c r="N288" s="27">
        <f t="shared" si="497"/>
        <v>6.7525281770150887</v>
      </c>
      <c r="O288" s="27">
        <f t="shared" ref="O288:O351" ca="1" si="563">IF($A288&lt;=$C$2,0,N288/MAX(INDIRECT(ADDRESS($B$5,COLUMN(N288))&amp;":"&amp;ADDRESS(ROW(N288),COLUMN(N288))))-1)</f>
        <v>0</v>
      </c>
      <c r="P288" s="43">
        <f t="shared" ref="P288:P351" ca="1" si="564">IF($A288&lt;=$C$18,0,N288/MAX(INDIRECT(ADDRESS($B$21,COLUMN(N288))&amp;":"&amp;ADDRESS(ROW(N288),COLUMN(N288))))-1)</f>
        <v>0</v>
      </c>
      <c r="Q288" s="25">
        <f t="shared" si="470"/>
        <v>2237.6406809999999</v>
      </c>
      <c r="R288" s="26">
        <f t="shared" si="498"/>
        <v>1</v>
      </c>
      <c r="S288" s="23">
        <f t="shared" si="499"/>
        <v>-4.0098938746506496E-2</v>
      </c>
      <c r="T288" s="27">
        <f t="shared" si="500"/>
        <v>30.068979852251804</v>
      </c>
      <c r="U288" s="27">
        <f t="shared" ref="U288:U351" ca="1" si="565">IF($A288&lt;=$C$2,0,T288/MAX(INDIRECT(ADDRESS($B$5,COLUMN(T288))&amp;":"&amp;ADDRESS(ROW(T288),COLUMN(T288))))-1)</f>
        <v>-4.0098938746506496E-2</v>
      </c>
      <c r="V288" s="43">
        <f t="shared" ref="V288:V351" ca="1" si="566">IF($A288&lt;=$C$18,0,T288/MAX(INDIRECT(ADDRESS($B$21,COLUMN(T288))&amp;":"&amp;ADDRESS(ROW(T288),COLUMN(T288))))-1)</f>
        <v>0</v>
      </c>
      <c r="W288" s="25">
        <f t="shared" si="471"/>
        <v>2521.05422</v>
      </c>
      <c r="X288" s="26">
        <f t="shared" si="501"/>
        <v>1</v>
      </c>
      <c r="Y288" s="23">
        <f t="shared" si="502"/>
        <v>-4.0098938746506496E-2</v>
      </c>
      <c r="Z288" s="27">
        <f t="shared" si="503"/>
        <v>23.7210958133935</v>
      </c>
      <c r="AA288" s="27">
        <f t="shared" ref="AA288:AA351" ca="1" si="567">IF($A288&lt;=$C$2,0,Z288/MAX(INDIRECT(ADDRESS($B$5,COLUMN(Z288))&amp;":"&amp;ADDRESS(ROW(Z288),COLUMN(Z288))))-1)</f>
        <v>-4.0098938746506496E-2</v>
      </c>
      <c r="AB288" s="43">
        <f t="shared" ref="AB288:AB351" ca="1" si="568">IF($A288&lt;=$C$18,0,Z288/MAX(INDIRECT(ADDRESS($B$21,COLUMN(Z288))&amp;":"&amp;ADDRESS(ROW(Z288),COLUMN(Z288))))-1)</f>
        <v>0</v>
      </c>
      <c r="AC288" s="25">
        <f t="shared" si="472"/>
        <v>2453.6432020000002</v>
      </c>
      <c r="AD288" s="26">
        <f t="shared" si="504"/>
        <v>1</v>
      </c>
      <c r="AE288" s="23">
        <f t="shared" si="505"/>
        <v>-4.0098938746506496E-2</v>
      </c>
      <c r="AF288" s="27">
        <f t="shared" si="506"/>
        <v>14.195280478012304</v>
      </c>
      <c r="AG288" s="27">
        <f t="shared" ref="AG288:AG351" ca="1" si="569">IF($A288&lt;=$C$2,0,AF288/MAX(INDIRECT(ADDRESS($B$5,COLUMN(AF288))&amp;":"&amp;ADDRESS(ROW(AF288),COLUMN(AF288))))-1)</f>
        <v>-4.0098938746506496E-2</v>
      </c>
      <c r="AH288" s="43">
        <f t="shared" ref="AH288:AH351" ca="1" si="570">IF($A288&lt;=$C$18,0,AF288/MAX(INDIRECT(ADDRESS($B$21,COLUMN(AF288))&amp;":"&amp;ADDRESS(ROW(AF288),COLUMN(AF288))))-1)</f>
        <v>0</v>
      </c>
      <c r="AI288" s="25">
        <f t="shared" si="473"/>
        <v>2237.6406809999999</v>
      </c>
      <c r="AJ288" s="26">
        <f t="shared" si="507"/>
        <v>1</v>
      </c>
      <c r="AK288" s="23">
        <f t="shared" si="508"/>
        <v>-4.0098938746506496E-2</v>
      </c>
      <c r="AL288" s="27">
        <f t="shared" si="509"/>
        <v>30.068979852251804</v>
      </c>
      <c r="AM288" s="27">
        <f t="shared" ref="AM288:AM351" ca="1" si="571">IF($A288&lt;=$C$2,0,AL288/MAX(INDIRECT(ADDRESS($B$5,COLUMN(AL288))&amp;":"&amp;ADDRESS(ROW(AL288),COLUMN(AL288))))-1)</f>
        <v>-4.0098938746506496E-2</v>
      </c>
      <c r="AN288" s="43">
        <f t="shared" ref="AN288:AN351" ca="1" si="572">IF($A288&lt;=$C$18,0,AL288/MAX(INDIRECT(ADDRESS($B$21,COLUMN(AL288))&amp;":"&amp;ADDRESS(ROW(AL288),COLUMN(AL288))))-1)</f>
        <v>0</v>
      </c>
      <c r="AO288" s="25">
        <f t="shared" si="474"/>
        <v>2237.6406809999999</v>
      </c>
      <c r="AP288" s="34">
        <f t="shared" si="510"/>
        <v>1</v>
      </c>
      <c r="AQ288" s="23">
        <f t="shared" si="511"/>
        <v>-4.0098938746506496E-2</v>
      </c>
      <c r="AR288" s="27">
        <f t="shared" si="512"/>
        <v>22.303482327381897</v>
      </c>
      <c r="AS288" s="27">
        <f t="shared" ref="AS288:AS351" ca="1" si="573">IF($A288&lt;=$C$2,0,AR288/MAX(INDIRECT(ADDRESS($B$5,COLUMN(AR288))&amp;":"&amp;ADDRESS(ROW(AR288),COLUMN(AR288))))-1)</f>
        <v>-4.0098938746506607E-2</v>
      </c>
      <c r="AT288" s="43">
        <f t="shared" ref="AT288:AT351" ca="1" si="574">IF($A288&lt;=$C$18,0,AR288/MAX(INDIRECT(ADDRESS($B$21,COLUMN(AR288))&amp;":"&amp;ADDRESS(ROW(AR288),COLUMN(AR288))))-1)</f>
        <v>0</v>
      </c>
      <c r="AU288" s="25">
        <f t="shared" si="475"/>
        <v>2453.6432020000002</v>
      </c>
      <c r="AV288" s="26">
        <f t="shared" si="513"/>
        <v>1</v>
      </c>
      <c r="AW288" s="23">
        <f t="shared" si="514"/>
        <v>-4.0098938746506496E-2</v>
      </c>
      <c r="AX288" s="27">
        <f t="shared" si="515"/>
        <v>17.149379772900936</v>
      </c>
      <c r="AY288" s="27">
        <f t="shared" ref="AY288:AY351" ca="1" si="575">IF($A288&lt;=$C$2,0,AX288/MAX(INDIRECT(ADDRESS($B$5,COLUMN(AX288))&amp;":"&amp;ADDRESS(ROW(AX288),COLUMN(AX288))))-1)</f>
        <v>-4.0098938746506607E-2</v>
      </c>
      <c r="AZ288" s="43">
        <f t="shared" ref="AZ288:AZ351" ca="1" si="576">IF($A288&lt;=$C$18,0,AX288/MAX(INDIRECT(ADDRESS($B$21,COLUMN(AX288))&amp;":"&amp;ADDRESS(ROW(AX288),COLUMN(AX288))))-1)</f>
        <v>0</v>
      </c>
      <c r="BA288" s="25">
        <f t="shared" si="476"/>
        <v>2453.6432020000002</v>
      </c>
      <c r="BB288" s="26">
        <f t="shared" si="516"/>
        <v>1</v>
      </c>
      <c r="BC288" s="23">
        <f t="shared" si="517"/>
        <v>-4.0098938746506496E-2</v>
      </c>
      <c r="BD288" s="27">
        <f t="shared" si="518"/>
        <v>27.377578652481866</v>
      </c>
      <c r="BE288" s="27">
        <f t="shared" ref="BE288:BE351" ca="1" si="577">IF($A288&lt;=$C$2,0,BD288/MAX(INDIRECT(ADDRESS($B$5,COLUMN(BD288))&amp;":"&amp;ADDRESS(ROW(BD288),COLUMN(BD288))))-1)</f>
        <v>-4.0098938746506496E-2</v>
      </c>
      <c r="BF288" s="43">
        <f t="shared" ref="BF288:BF351" ca="1" si="578">IF($A288&lt;=$C$18,0,BD288/MAX(INDIRECT(ADDRESS($B$21,COLUMN(BD288))&amp;":"&amp;ADDRESS(ROW(BD288),COLUMN(BD288))))-1)</f>
        <v>0</v>
      </c>
      <c r="BG288" s="25">
        <f t="shared" si="477"/>
        <v>2237.6406809999999</v>
      </c>
      <c r="BH288" s="26">
        <f t="shared" si="519"/>
        <v>1</v>
      </c>
      <c r="BI288" s="23">
        <f t="shared" si="520"/>
        <v>-4.0098938746506496E-2</v>
      </c>
      <c r="BJ288" s="27">
        <f t="shared" si="521"/>
        <v>26.688120601704433</v>
      </c>
      <c r="BK288" s="27">
        <f t="shared" ref="BK288:BK351" ca="1" si="579">IF($A288&lt;=$C$2,0,BJ288/MAX(INDIRECT(ADDRESS($B$5,COLUMN(BJ288))&amp;":"&amp;ADDRESS(ROW(BJ288),COLUMN(BJ288))))-1)</f>
        <v>-0.13682794335773585</v>
      </c>
      <c r="BL288" s="43">
        <f t="shared" ref="BL288:BL351" ca="1" si="580">IF($A288&lt;=$C$18,0,BJ288/MAX(INDIRECT(ADDRESS($B$21,COLUMN(BJ288))&amp;":"&amp;ADDRESS(ROW(BJ288),COLUMN(BJ288))))-1)</f>
        <v>0</v>
      </c>
      <c r="BM288" s="25">
        <f t="shared" si="478"/>
        <v>2398.6862299999998</v>
      </c>
      <c r="BN288" s="26">
        <f t="shared" si="522"/>
        <v>1</v>
      </c>
      <c r="BO288" s="23">
        <f t="shared" si="523"/>
        <v>-4.0098938746506496E-2</v>
      </c>
      <c r="BP288" s="27">
        <f t="shared" si="524"/>
        <v>32.233073413346069</v>
      </c>
      <c r="BQ288" s="27">
        <f t="shared" ref="BQ288:BQ351" ca="1" si="581">IF($A288&lt;=$C$2,0,BP288/MAX(INDIRECT(ADDRESS($B$5,COLUMN(BP288))&amp;":"&amp;ADDRESS(ROW(BP288),COLUMN(BP288))))-1)</f>
        <v>-4.0098938746506496E-2</v>
      </c>
      <c r="BR288" s="43">
        <f t="shared" ref="BR288:BR351" ca="1" si="582">IF($A288&lt;=$C$18,0,BP288/MAX(INDIRECT(ADDRESS($B$21,COLUMN(BP288))&amp;":"&amp;ADDRESS(ROW(BP288),COLUMN(BP288))))-1)</f>
        <v>0</v>
      </c>
      <c r="BS288" s="25">
        <f t="shared" si="479"/>
        <v>2237.6406809999999</v>
      </c>
      <c r="BT288" s="34">
        <f t="shared" si="525"/>
        <v>1</v>
      </c>
      <c r="BU288" s="23">
        <f t="shared" si="526"/>
        <v>-4.0098938746506496E-2</v>
      </c>
      <c r="BV288" s="27">
        <f t="shared" si="527"/>
        <v>25.572255746892619</v>
      </c>
      <c r="BW288" s="27">
        <f t="shared" ref="BW288:BW351" ca="1" si="583">IF($A288&lt;=$C$2,0,BV288/MAX(INDIRECT(ADDRESS($B$5,COLUMN(BV288))&amp;":"&amp;ADDRESS(ROW(BV288),COLUMN(BV288))))-1)</f>
        <v>-4.0098938746506607E-2</v>
      </c>
      <c r="BX288" s="43">
        <f t="shared" ref="BX288:BX351" ca="1" si="584">IF($A288&lt;=$C$18,0,BV288/MAX(INDIRECT(ADDRESS($B$21,COLUMN(BV288))&amp;":"&amp;ADDRESS(ROW(BV288),COLUMN(BV288))))-1)</f>
        <v>0</v>
      </c>
      <c r="BY288" s="25">
        <f t="shared" si="480"/>
        <v>2521.05422</v>
      </c>
      <c r="BZ288" s="50">
        <f>IF($B287&gt;=BY287,MIN(1,1/$CA$15+BZ287),0)</f>
        <v>1</v>
      </c>
      <c r="CA288" s="23">
        <f t="shared" si="528"/>
        <v>-4.0098938746506496E-2</v>
      </c>
      <c r="CB288" s="27">
        <f t="shared" si="529"/>
        <v>12.949451752236486</v>
      </c>
      <c r="CC288" s="27">
        <f t="shared" ref="CC288:CC351" ca="1" si="585">IF($A288&lt;=$C$2,0,CB288/MAX(INDIRECT(ADDRESS($B$5,COLUMN(CB288))&amp;":"&amp;ADDRESS(ROW(CB288),COLUMN(CB288))))-1)</f>
        <v>-4.0098938746506496E-2</v>
      </c>
      <c r="CD288" s="43">
        <f t="shared" ref="CD288:CD351" ca="1" si="586">IF($A288&lt;=$C$18,0,CB288/MAX(INDIRECT(ADDRESS($B$21,COLUMN(CB288))&amp;":"&amp;ADDRESS(ROW(CB288),COLUMN(CB288))))-1)</f>
        <v>0</v>
      </c>
      <c r="CE288" s="25">
        <f t="shared" si="481"/>
        <v>2453.6432020000002</v>
      </c>
      <c r="CF288" s="34">
        <f>IF($B287&gt;=CE287,MIN(1,1/$CA$15+CF287),0)</f>
        <v>1</v>
      </c>
      <c r="CG288" s="23">
        <f t="shared" si="530"/>
        <v>-4.0098938746506496E-2</v>
      </c>
      <c r="CH288" s="27">
        <f t="shared" si="531"/>
        <v>12.682948167584131</v>
      </c>
      <c r="CI288" s="27">
        <f t="shared" ref="CI288:CI351" ca="1" si="587">IF($A288&lt;=$C$2,0,CH288/MAX(INDIRECT(ADDRESS($B$5,COLUMN(CH288))&amp;":"&amp;ADDRESS(ROW(CH288),COLUMN(CH288))))-1)</f>
        <v>-4.0098938746506496E-2</v>
      </c>
      <c r="CJ288" s="43">
        <f t="shared" ref="CJ288:CJ351" ca="1" si="588">IF($A288&lt;=$C$18,0,CH288/MAX(INDIRECT(ADDRESS($B$21,COLUMN(CH288))&amp;":"&amp;ADDRESS(ROW(CH288),COLUMN(CH288))))-1)</f>
        <v>0</v>
      </c>
      <c r="CK288" s="25">
        <f t="shared" si="482"/>
        <v>2237.6406809999999</v>
      </c>
      <c r="CL288" s="34">
        <f>IF($B287&gt;=CK287,MIN(1,1/$CA$15+CL287),0)</f>
        <v>1</v>
      </c>
      <c r="CM288" s="23">
        <f t="shared" si="532"/>
        <v>-4.0098938746506496E-2</v>
      </c>
      <c r="CN288" s="27">
        <f t="shared" si="533"/>
        <v>26.147572794932255</v>
      </c>
      <c r="CO288" s="27">
        <f t="shared" ref="CO288:CO351" ca="1" si="589">IF($A288&lt;=$C$2,0,CN288/MAX(INDIRECT(ADDRESS($B$5,COLUMN(CN288))&amp;":"&amp;ADDRESS(ROW(CN288),COLUMN(CN288))))-1)</f>
        <v>-4.0098938746506607E-2</v>
      </c>
      <c r="CP288" s="43">
        <f t="shared" ref="CP288:CP351" ca="1" si="590">IF($A288&lt;=$C$18,0,CN288/MAX(INDIRECT(ADDRESS($B$21,COLUMN(CN288))&amp;":"&amp;ADDRESS(ROW(CN288),COLUMN(CN288))))-1)</f>
        <v>0</v>
      </c>
      <c r="CQ288" s="25">
        <f t="shared" si="483"/>
        <v>2279.3239715</v>
      </c>
      <c r="CR288" s="34">
        <f>IF($B287&gt;=CQ287,MIN(1,1/$CA$15+CR287),0)</f>
        <v>1</v>
      </c>
      <c r="CS288" s="23">
        <f t="shared" si="534"/>
        <v>-4.0098938746506496E-2</v>
      </c>
      <c r="CT288" s="27">
        <f t="shared" si="535"/>
        <v>24.683777810030836</v>
      </c>
      <c r="CU288" s="27">
        <f t="shared" ref="CU288:CU351" ca="1" si="591">IF($A288&lt;=$C$2,0,CT288/MAX(INDIRECT(ADDRESS($B$5,COLUMN(CT288))&amp;":"&amp;ADDRESS(ROW(CT288),COLUMN(CT288))))-1)</f>
        <v>-9.304599672769609E-2</v>
      </c>
      <c r="CV288" s="43">
        <f t="shared" ref="CV288:CV351" ca="1" si="592">IF($A288&lt;=$C$18,0,CT288/MAX(INDIRECT(ADDRESS($B$21,COLUMN(CT288))&amp;":"&amp;ADDRESS(ROW(CT288),COLUMN(CT288))))-1)</f>
        <v>0</v>
      </c>
      <c r="CW288" s="25">
        <f t="shared" si="484"/>
        <v>2237.6406809999999</v>
      </c>
      <c r="CX288" s="34">
        <f t="shared" si="536"/>
        <v>1</v>
      </c>
      <c r="CY288" s="23">
        <f t="shared" si="537"/>
        <v>-4.0098938746506496E-2</v>
      </c>
      <c r="CZ288" s="27">
        <f t="shared" si="538"/>
        <v>18.709966273810998</v>
      </c>
      <c r="DA288" s="27">
        <f t="shared" ref="DA288:DA351" ca="1" si="593">IF($A288&lt;=$C$2,0,CZ288/MAX(INDIRECT(ADDRESS($B$5,COLUMN(CZ288))&amp;":"&amp;ADDRESS(ROW(CZ288),COLUMN(CZ288))))-1)</f>
        <v>-4.0098938746506385E-2</v>
      </c>
      <c r="DB288" s="43">
        <f t="shared" ref="DB288:DB351" ca="1" si="594">IF($A288&lt;=$C$18,0,CZ288/MAX(INDIRECT(ADDRESS($B$21,COLUMN(CZ288))&amp;":"&amp;ADDRESS(ROW(CZ288),COLUMN(CZ288))))-1)</f>
        <v>0</v>
      </c>
      <c r="DC288" s="25">
        <f t="shared" si="485"/>
        <v>2237.6406809999999</v>
      </c>
      <c r="DD288" s="34">
        <f t="shared" si="486"/>
        <v>1</v>
      </c>
      <c r="DE288" s="23">
        <f t="shared" si="539"/>
        <v>-4.0098938746506496E-2</v>
      </c>
      <c r="DF288" s="27">
        <f t="shared" si="540"/>
        <v>22.1521553853471</v>
      </c>
      <c r="DG288" s="27">
        <f t="shared" ca="1" si="558"/>
        <v>-4.0098938746506496E-2</v>
      </c>
      <c r="DH288" s="43">
        <f t="shared" ca="1" si="559"/>
        <v>0</v>
      </c>
      <c r="DI288" s="25">
        <f t="shared" si="487"/>
        <v>2521.05422</v>
      </c>
      <c r="DJ288" s="26">
        <f>IF(DJ287=0,IF($B287&gt;=$DK$14*DI287,1,0),IF($B287&lt;DI287*$DK$16,0,1))</f>
        <v>1</v>
      </c>
      <c r="DK288" s="23">
        <f t="shared" si="541"/>
        <v>-4.0098938746506496E-2</v>
      </c>
      <c r="DL288" s="27">
        <f t="shared" si="542"/>
        <v>26.115307020386005</v>
      </c>
      <c r="DM288" s="27">
        <f t="shared" ref="DM288:DM351" ca="1" si="595">IF($A288&lt;=$C$2,0,DL288/MAX(INDIRECT(ADDRESS($B$5,COLUMN(DL288))&amp;":"&amp;ADDRESS(ROW(DL288),COLUMN(DL288))))-1)</f>
        <v>-4.0098938746506496E-2</v>
      </c>
      <c r="DN288" s="43">
        <f t="shared" ref="DN288:DN351" ca="1" si="596">IF($A288&lt;=$C$18,0,DL288/MAX(INDIRECT(ADDRESS($B$21,COLUMN(DL288))&amp;":"&amp;ADDRESS(ROW(DL288),COLUMN(DL288))))-1)</f>
        <v>0</v>
      </c>
      <c r="DO288" s="25">
        <f t="shared" si="488"/>
        <v>2453.6432020000002</v>
      </c>
      <c r="DP288" s="26">
        <f>IF(DP287=0,IF($B287&gt;=$DK$14*DO287,1,0),IF($B287&lt;DO287*$DK$16,0,1))</f>
        <v>1</v>
      </c>
      <c r="DQ288" s="23">
        <f t="shared" si="543"/>
        <v>-4.0098938746506496E-2</v>
      </c>
      <c r="DR288" s="27">
        <f t="shared" si="544"/>
        <v>16.742667124800096</v>
      </c>
      <c r="DS288" s="27">
        <f t="shared" ref="DS288:DS351" ca="1" si="597">IF($A288&lt;=$C$2,0,DR288/MAX(INDIRECT(ADDRESS($B$5,COLUMN(DR288))&amp;":"&amp;ADDRESS(ROW(DR288),COLUMN(DR288))))-1)</f>
        <v>-4.0098938746506496E-2</v>
      </c>
      <c r="DT288" s="43">
        <f t="shared" ref="DT288:DT351" ca="1" si="598">IF($A288&lt;=$C$18,0,DR288/MAX(INDIRECT(ADDRESS($B$21,COLUMN(DR288))&amp;":"&amp;ADDRESS(ROW(DR288),COLUMN(DR288))))-1)</f>
        <v>0</v>
      </c>
      <c r="DU288" s="25">
        <f t="shared" si="489"/>
        <v>2237.6406809999999</v>
      </c>
      <c r="DV288" s="26">
        <f>IF(DV287=0,IF($B287&gt;=$DK$14*DU287,1,0),IF($B287&lt;DU287*$DK$16,0,1))</f>
        <v>1</v>
      </c>
      <c r="DW288" s="23">
        <f t="shared" si="545"/>
        <v>-4.0098938746506496E-2</v>
      </c>
      <c r="DX288" s="27">
        <f t="shared" si="546"/>
        <v>33.870818904626162</v>
      </c>
      <c r="DY288" s="27">
        <f t="shared" ref="DY288:DY351" ca="1" si="599">IF($A288&lt;=$C$2,0,DX288/MAX(INDIRECT(ADDRESS($B$5,COLUMN(DX288))&amp;":"&amp;ADDRESS(ROW(DX288),COLUMN(DX288))))-1)</f>
        <v>-4.0098938746506496E-2</v>
      </c>
      <c r="DZ288" s="43">
        <f t="shared" ref="DZ288:DZ351" ca="1" si="600">IF($A288&lt;=$C$18,0,DX288/MAX(INDIRECT(ADDRESS($B$21,COLUMN(DX288))&amp;":"&amp;ADDRESS(ROW(DX288),COLUMN(DX288))))-1)</f>
        <v>0</v>
      </c>
      <c r="EA288" s="25">
        <f t="shared" si="490"/>
        <v>2279.3239715</v>
      </c>
      <c r="EB288" s="26">
        <f>IF(EB287=0,IF($B287&gt;=$DK$14*EA287,1,0),IF($B287&lt;EA287*$DK$16,0,1))</f>
        <v>1</v>
      </c>
      <c r="EC288" s="23">
        <f t="shared" si="547"/>
        <v>-4.0098938746506496E-2</v>
      </c>
      <c r="ED288" s="27">
        <f t="shared" si="548"/>
        <v>27.367109452413509</v>
      </c>
      <c r="EE288" s="27">
        <f t="shared" ref="EE288:EE351" ca="1" si="601">IF($A288&lt;=$C$2,0,ED288/MAX(INDIRECT(ADDRESS($B$5,COLUMN(ED288))&amp;":"&amp;ADDRESS(ROW(ED288),COLUMN(ED288))))-1)</f>
        <v>-9.7251628817869196E-2</v>
      </c>
      <c r="EF288" s="43">
        <f t="shared" ref="EF288:EF351" ca="1" si="602">IF($A288&lt;=$C$18,0,ED288/MAX(INDIRECT(ADDRESS($B$21,COLUMN(ED288))&amp;":"&amp;ADDRESS(ROW(ED288),COLUMN(ED288))))-1)</f>
        <v>0</v>
      </c>
      <c r="EG288" s="25">
        <f t="shared" si="491"/>
        <v>2237.6406809999999</v>
      </c>
      <c r="EH288" s="34">
        <f t="shared" si="549"/>
        <v>1</v>
      </c>
      <c r="EI288" s="23">
        <f t="shared" si="550"/>
        <v>-4.0098938746506496E-2</v>
      </c>
      <c r="EJ288" s="27">
        <f t="shared" si="551"/>
        <v>26.030825729450427</v>
      </c>
      <c r="EK288" s="27">
        <f t="shared" ref="EK288:EK351" ca="1" si="603">IF($A288&lt;=$C$2,0,EJ288/MAX(INDIRECT(ADDRESS($B$5,COLUMN(EJ288))&amp;":"&amp;ADDRESS(ROW(EJ288),COLUMN(EJ288))))-1)</f>
        <v>-4.0098938746506496E-2</v>
      </c>
      <c r="EL288" s="43">
        <f t="shared" ref="EL288:EL351" ca="1" si="604">IF($A288&lt;=$C$18,0,EJ288/MAX(INDIRECT(ADDRESS($B$21,COLUMN(EJ288))&amp;":"&amp;ADDRESS(ROW(EJ288),COLUMN(EJ288))))-1)</f>
        <v>0</v>
      </c>
      <c r="EM288" s="47"/>
      <c r="EN288" s="47"/>
      <c r="EO288" s="47"/>
      <c r="EP288" s="47"/>
      <c r="EQ288" s="47"/>
      <c r="ER288" s="47"/>
      <c r="ES288" s="47"/>
      <c r="ET288" s="47"/>
      <c r="EU288" s="47"/>
      <c r="EV288" s="47"/>
      <c r="EW288" s="47"/>
      <c r="EX288" s="47"/>
      <c r="EY288" s="47"/>
      <c r="EZ288" s="47"/>
      <c r="FA288" s="25">
        <f t="shared" si="492"/>
        <v>2237.6406809999999</v>
      </c>
      <c r="FB288" s="26">
        <f t="shared" si="552"/>
        <v>1</v>
      </c>
      <c r="FC288" s="23">
        <f t="shared" si="553"/>
        <v>-4.0098938746506496E-2</v>
      </c>
      <c r="FD288" s="27">
        <f t="shared" si="554"/>
        <v>14.658419251884181</v>
      </c>
      <c r="FE288" s="27">
        <f t="shared" ref="FE288:FE351" ca="1" si="605">IF($A288&lt;=$C$2,0,FD288/MAX(INDIRECT(ADDRESS($B$5,COLUMN(FD288))&amp;":"&amp;ADDRESS(ROW(FD288),COLUMN(FD288))))-1)</f>
        <v>-0.27605092256343766</v>
      </c>
      <c r="FF288" s="43">
        <f t="shared" ref="FF288:FF351" ca="1" si="606">IF($A288&lt;=$C$18,0,FD288/MAX(INDIRECT(ADDRESS($B$21,COLUMN(FD288))&amp;":"&amp;ADDRESS(ROW(FD288),COLUMN(FD288))))-1)</f>
        <v>0</v>
      </c>
      <c r="FG288" s="25">
        <f t="shared" si="493"/>
        <v>2237.6406809999999</v>
      </c>
      <c r="FH288" s="26">
        <f t="shared" si="555"/>
        <v>1</v>
      </c>
      <c r="FI288" s="23">
        <f t="shared" si="556"/>
        <v>-4.0098938746506496E-2</v>
      </c>
      <c r="FJ288" s="27">
        <f t="shared" si="557"/>
        <v>28.352103383169435</v>
      </c>
      <c r="FK288" s="27">
        <f t="shared" ref="FK288:FK351" ca="1" si="607">IF($A288&lt;=$C$2,0,FJ288/MAX(INDIRECT(ADDRESS($B$5,COLUMN(FJ288))&amp;":"&amp;ADDRESS(ROW(FJ288),COLUMN(FJ288))))-1)</f>
        <v>-4.0098938746506385E-2</v>
      </c>
      <c r="FL288" s="43">
        <f t="shared" ref="FL288:FL351" ca="1" si="608">IF($A288&lt;=$C$18,0,FJ288/MAX(INDIRECT(ADDRESS($B$21,COLUMN(FJ288))&amp;":"&amp;ADDRESS(ROW(FJ288),COLUMN(FJ288))))-1)</f>
        <v>0</v>
      </c>
      <c r="FM288" s="47"/>
      <c r="FN288" s="47"/>
    </row>
    <row r="289" spans="1:170" x14ac:dyDescent="0.2">
      <c r="A289" s="30">
        <v>33450</v>
      </c>
      <c r="B289" s="34">
        <v>2563.9106999999999</v>
      </c>
      <c r="C289" s="23">
        <v>1.2952867059639717E-2</v>
      </c>
      <c r="D289" s="24">
        <f t="shared" si="560"/>
        <v>3.8241512028388103E-2</v>
      </c>
      <c r="E289" s="25" t="e">
        <f>#N/A</f>
        <v>#N/A</v>
      </c>
      <c r="F289" s="26">
        <v>1</v>
      </c>
      <c r="G289" s="23">
        <f t="shared" si="494"/>
        <v>3.8241512028388103E-2</v>
      </c>
      <c r="H289" s="27">
        <f t="shared" si="495"/>
        <v>29.140614042764561</v>
      </c>
      <c r="I289" s="27">
        <f t="shared" ca="1" si="561"/>
        <v>-3.3908707665184501E-3</v>
      </c>
      <c r="J289" s="43">
        <f t="shared" ca="1" si="562"/>
        <v>0</v>
      </c>
      <c r="K289" s="25" t="e">
        <f>#N/A</f>
        <v>#N/A</v>
      </c>
      <c r="L289" s="26">
        <v>0</v>
      </c>
      <c r="M289" s="23">
        <f t="shared" si="496"/>
        <v>1.2952867059639717E-2</v>
      </c>
      <c r="N289" s="27">
        <f t="shared" si="497"/>
        <v>6.8399927768084368</v>
      </c>
      <c r="O289" s="27">
        <f t="shared" ca="1" si="563"/>
        <v>0</v>
      </c>
      <c r="P289" s="43">
        <f t="shared" ca="1" si="564"/>
        <v>0</v>
      </c>
      <c r="Q289" s="25">
        <f t="shared" si="470"/>
        <v>2305.3082650000001</v>
      </c>
      <c r="R289" s="26">
        <f t="shared" si="498"/>
        <v>1</v>
      </c>
      <c r="S289" s="23">
        <f t="shared" si="499"/>
        <v>3.8241512028388103E-2</v>
      </c>
      <c r="T289" s="27">
        <f t="shared" si="500"/>
        <v>31.218863106953052</v>
      </c>
      <c r="U289" s="27">
        <f t="shared" ca="1" si="565"/>
        <v>-3.3908707665184501E-3</v>
      </c>
      <c r="V289" s="43">
        <f t="shared" ca="1" si="566"/>
        <v>0</v>
      </c>
      <c r="W289" s="25">
        <f t="shared" si="471"/>
        <v>2516.692485</v>
      </c>
      <c r="X289" s="26">
        <f t="shared" si="501"/>
        <v>0</v>
      </c>
      <c r="Y289" s="23">
        <f t="shared" si="502"/>
        <v>1.2952867059639717E-2</v>
      </c>
      <c r="Z289" s="27">
        <f t="shared" si="503"/>
        <v>24.028352013973361</v>
      </c>
      <c r="AA289" s="27">
        <f t="shared" ca="1" si="567"/>
        <v>-2.766546790968305E-2</v>
      </c>
      <c r="AB289" s="43">
        <f t="shared" ca="1" si="568"/>
        <v>0</v>
      </c>
      <c r="AC289" s="25">
        <f t="shared" si="472"/>
        <v>2498.0897620000001</v>
      </c>
      <c r="AD289" s="26">
        <f t="shared" si="504"/>
        <v>1</v>
      </c>
      <c r="AE289" s="23">
        <f t="shared" si="505"/>
        <v>3.8241512028388103E-2</v>
      </c>
      <c r="AF289" s="27">
        <f t="shared" si="506"/>
        <v>14.738129467158554</v>
      </c>
      <c r="AG289" s="27">
        <f t="shared" ca="1" si="569"/>
        <v>-3.3908707665185611E-3</v>
      </c>
      <c r="AH289" s="43">
        <f t="shared" ca="1" si="570"/>
        <v>0</v>
      </c>
      <c r="AI289" s="25">
        <f t="shared" si="473"/>
        <v>2305.3082650000001</v>
      </c>
      <c r="AJ289" s="26">
        <f t="shared" si="507"/>
        <v>1</v>
      </c>
      <c r="AK289" s="23">
        <f t="shared" si="508"/>
        <v>3.8241512028388103E-2</v>
      </c>
      <c r="AL289" s="27">
        <f t="shared" si="509"/>
        <v>31.218863106953052</v>
      </c>
      <c r="AM289" s="27">
        <f t="shared" ca="1" si="571"/>
        <v>-3.3908707665184501E-3</v>
      </c>
      <c r="AN289" s="43">
        <f t="shared" ca="1" si="572"/>
        <v>0</v>
      </c>
      <c r="AO289" s="25">
        <f t="shared" si="474"/>
        <v>2305.3082650000001</v>
      </c>
      <c r="AP289" s="34">
        <f t="shared" si="510"/>
        <v>0.66666666666666663</v>
      </c>
      <c r="AQ289" s="23">
        <f t="shared" si="511"/>
        <v>2.9811963705471973E-2</v>
      </c>
      <c r="AR289" s="27">
        <f t="shared" si="512"/>
        <v>22.968392933031438</v>
      </c>
      <c r="AS289" s="27">
        <f t="shared" ca="1" si="573"/>
        <v>-1.1482403147573539E-2</v>
      </c>
      <c r="AT289" s="43">
        <f t="shared" ca="1" si="574"/>
        <v>0</v>
      </c>
      <c r="AU289" s="25">
        <f t="shared" si="475"/>
        <v>2498.0897620000001</v>
      </c>
      <c r="AV289" s="26">
        <f t="shared" si="513"/>
        <v>1</v>
      </c>
      <c r="AW289" s="23">
        <f t="shared" si="514"/>
        <v>3.8241512028388103E-2</v>
      </c>
      <c r="AX289" s="27">
        <f t="shared" si="515"/>
        <v>17.805197985765723</v>
      </c>
      <c r="AY289" s="27">
        <f t="shared" ca="1" si="575"/>
        <v>-3.3908707665185611E-3</v>
      </c>
      <c r="AZ289" s="43">
        <f t="shared" ca="1" si="576"/>
        <v>0</v>
      </c>
      <c r="BA289" s="25">
        <f t="shared" si="476"/>
        <v>2498.0897620000001</v>
      </c>
      <c r="BB289" s="26">
        <f t="shared" si="516"/>
        <v>1</v>
      </c>
      <c r="BC289" s="23">
        <f t="shared" si="517"/>
        <v>3.8241512028388103E-2</v>
      </c>
      <c r="BD289" s="27">
        <f t="shared" si="518"/>
        <v>28.424538655828893</v>
      </c>
      <c r="BE289" s="27">
        <f t="shared" ca="1" si="577"/>
        <v>-3.3908707665185611E-3</v>
      </c>
      <c r="BF289" s="43">
        <f t="shared" ca="1" si="578"/>
        <v>0</v>
      </c>
      <c r="BG289" s="25">
        <f t="shared" si="477"/>
        <v>2305.3082650000001</v>
      </c>
      <c r="BH289" s="26">
        <f t="shared" si="519"/>
        <v>1</v>
      </c>
      <c r="BI289" s="23">
        <f t="shared" si="520"/>
        <v>3.8241512028388103E-2</v>
      </c>
      <c r="BJ289" s="27">
        <f t="shared" si="521"/>
        <v>27.708714686709587</v>
      </c>
      <c r="BK289" s="27">
        <f t="shared" ca="1" si="579"/>
        <v>-0.10381893877108217</v>
      </c>
      <c r="BL289" s="43">
        <f t="shared" ca="1" si="580"/>
        <v>0</v>
      </c>
      <c r="BM289" s="25">
        <f t="shared" si="478"/>
        <v>2472.0211183333336</v>
      </c>
      <c r="BN289" s="26">
        <f t="shared" si="522"/>
        <v>1</v>
      </c>
      <c r="BO289" s="23">
        <f t="shared" si="523"/>
        <v>3.8241512028388103E-2</v>
      </c>
      <c r="BP289" s="27">
        <f t="shared" si="524"/>
        <v>33.465714877994458</v>
      </c>
      <c r="BQ289" s="27">
        <f t="shared" ca="1" si="581"/>
        <v>-3.3908707665185611E-3</v>
      </c>
      <c r="BR289" s="43">
        <f t="shared" ca="1" si="582"/>
        <v>0</v>
      </c>
      <c r="BS289" s="25">
        <f t="shared" si="479"/>
        <v>2305.3082650000001</v>
      </c>
      <c r="BT289" s="34">
        <f t="shared" si="525"/>
        <v>1</v>
      </c>
      <c r="BU289" s="23">
        <f t="shared" si="526"/>
        <v>3.8241512028388103E-2</v>
      </c>
      <c r="BV289" s="27">
        <f t="shared" si="527"/>
        <v>26.55017747263043</v>
      </c>
      <c r="BW289" s="27">
        <f t="shared" ca="1" si="583"/>
        <v>-3.3908707665185611E-3</v>
      </c>
      <c r="BX289" s="43">
        <f t="shared" ca="1" si="584"/>
        <v>0</v>
      </c>
      <c r="BY289" s="25">
        <f t="shared" si="480"/>
        <v>2516.692485</v>
      </c>
      <c r="BZ289" s="50">
        <f>IF($B288&gt;=BY288,MIN(1,1/$CA$15+BZ288),0)</f>
        <v>0</v>
      </c>
      <c r="CA289" s="23">
        <f t="shared" si="528"/>
        <v>1.2952867059639717E-2</v>
      </c>
      <c r="CB289" s="27">
        <f t="shared" si="529"/>
        <v>13.117184279278424</v>
      </c>
      <c r="CC289" s="27">
        <f t="shared" ca="1" si="585"/>
        <v>-2.7665467909682939E-2</v>
      </c>
      <c r="CD289" s="43">
        <f t="shared" ca="1" si="586"/>
        <v>0</v>
      </c>
      <c r="CE289" s="25">
        <f t="shared" si="481"/>
        <v>2498.0897620000001</v>
      </c>
      <c r="CF289" s="34">
        <f>IF($B288&gt;=CE288,MIN(1,1/$CA$15+CF288),0)</f>
        <v>1</v>
      </c>
      <c r="CG289" s="23">
        <f t="shared" si="530"/>
        <v>3.8241512028388103E-2</v>
      </c>
      <c r="CH289" s="27">
        <f t="shared" si="531"/>
        <v>13.167963282490222</v>
      </c>
      <c r="CI289" s="27">
        <f t="shared" ca="1" si="587"/>
        <v>-3.3908707665185611E-3</v>
      </c>
      <c r="CJ289" s="43">
        <f t="shared" ca="1" si="588"/>
        <v>0</v>
      </c>
      <c r="CK289" s="25">
        <f t="shared" si="482"/>
        <v>2305.3082650000001</v>
      </c>
      <c r="CL289" s="34">
        <f>IF($B288&gt;=CK288,MIN(1,1/$CA$15+CL288),0)</f>
        <v>1</v>
      </c>
      <c r="CM289" s="23">
        <f t="shared" si="532"/>
        <v>3.8241512028388103E-2</v>
      </c>
      <c r="CN289" s="27">
        <f t="shared" si="533"/>
        <v>27.147495514482809</v>
      </c>
      <c r="CO289" s="27">
        <f t="shared" ca="1" si="589"/>
        <v>-3.3908707665186721E-3</v>
      </c>
      <c r="CP289" s="43">
        <f t="shared" ca="1" si="590"/>
        <v>0</v>
      </c>
      <c r="CQ289" s="25">
        <f t="shared" si="483"/>
        <v>2285.6234344999998</v>
      </c>
      <c r="CR289" s="34">
        <f>IF($B288&gt;=CQ288,MIN(1,1/$CA$15+CR288),0)</f>
        <v>1</v>
      </c>
      <c r="CS289" s="23">
        <f t="shared" si="534"/>
        <v>3.8241512028388103E-2</v>
      </c>
      <c r="CT289" s="27">
        <f t="shared" si="535"/>
        <v>25.627722796059189</v>
      </c>
      <c r="CU289" s="27">
        <f t="shared" ca="1" si="591"/>
        <v>-5.8362704302363566E-2</v>
      </c>
      <c r="CV289" s="43">
        <f t="shared" ca="1" si="592"/>
        <v>0</v>
      </c>
      <c r="CW289" s="25">
        <f t="shared" si="484"/>
        <v>2305.3082650000001</v>
      </c>
      <c r="CX289" s="34">
        <f t="shared" si="536"/>
        <v>0.75</v>
      </c>
      <c r="CY289" s="23">
        <f t="shared" si="537"/>
        <v>3.1919350786201006E-2</v>
      </c>
      <c r="CZ289" s="27">
        <f t="shared" si="538"/>
        <v>19.307176250502764</v>
      </c>
      <c r="DA289" s="27">
        <f t="shared" ca="1" si="593"/>
        <v>-9.4595200523094336E-3</v>
      </c>
      <c r="DB289" s="43">
        <f t="shared" ca="1" si="594"/>
        <v>0</v>
      </c>
      <c r="DC289" s="25">
        <f t="shared" si="485"/>
        <v>2305.3082650000001</v>
      </c>
      <c r="DD289" s="34">
        <f t="shared" si="486"/>
        <v>0.83333333333333326</v>
      </c>
      <c r="DE289" s="23">
        <f t="shared" si="539"/>
        <v>3.3324275506687026E-2</v>
      </c>
      <c r="DF289" s="27">
        <f t="shared" si="540"/>
        <v>22.890359914475347</v>
      </c>
      <c r="DG289" s="27">
        <f t="shared" ca="1" si="558"/>
        <v>-8.1109313221338075E-3</v>
      </c>
      <c r="DH289" s="43">
        <f t="shared" ca="1" si="559"/>
        <v>0</v>
      </c>
      <c r="DI289" s="25">
        <f t="shared" si="487"/>
        <v>2516.692485</v>
      </c>
      <c r="DJ289" s="26">
        <f>IF(DJ288=0,IF($B288&gt;=$DK$14*DI288,1,0),IF($B288&lt;DI288*$DK$16,0,1))</f>
        <v>0</v>
      </c>
      <c r="DK289" s="23">
        <f t="shared" si="541"/>
        <v>1.2952867059639717E-2</v>
      </c>
      <c r="DL289" s="27">
        <f t="shared" si="542"/>
        <v>26.453575120442743</v>
      </c>
      <c r="DM289" s="27">
        <f t="shared" ca="1" si="595"/>
        <v>-2.7665467909682939E-2</v>
      </c>
      <c r="DN289" s="43">
        <f t="shared" ca="1" si="596"/>
        <v>0</v>
      </c>
      <c r="DO289" s="25">
        <f t="shared" si="488"/>
        <v>2498.0897620000001</v>
      </c>
      <c r="DP289" s="26">
        <f>IF(DP288=0,IF($B288&gt;=$DK$14*DO288,1,0),IF($B288&lt;DO288*$DK$16,0,1))</f>
        <v>1</v>
      </c>
      <c r="DQ289" s="23">
        <f t="shared" si="543"/>
        <v>3.8241512028388103E-2</v>
      </c>
      <c r="DR289" s="27">
        <f t="shared" si="544"/>
        <v>17.382932031040436</v>
      </c>
      <c r="DS289" s="27">
        <f t="shared" ca="1" si="597"/>
        <v>-3.3908707665186721E-3</v>
      </c>
      <c r="DT289" s="43">
        <f t="shared" ca="1" si="598"/>
        <v>0</v>
      </c>
      <c r="DU289" s="25">
        <f t="shared" si="489"/>
        <v>2305.3082650000001</v>
      </c>
      <c r="DV289" s="26">
        <f>IF(DV288=0,IF($B288&gt;=$DK$14*DU288,1,0),IF($B288&lt;DU288*$DK$16,0,1))</f>
        <v>1</v>
      </c>
      <c r="DW289" s="23">
        <f t="shared" si="545"/>
        <v>3.8241512028388103E-2</v>
      </c>
      <c r="DX289" s="27">
        <f t="shared" si="546"/>
        <v>35.166090233178778</v>
      </c>
      <c r="DY289" s="27">
        <f t="shared" ca="1" si="599"/>
        <v>-3.3908707665185611E-3</v>
      </c>
      <c r="DZ289" s="43">
        <f t="shared" ca="1" si="600"/>
        <v>0</v>
      </c>
      <c r="EA289" s="25">
        <f t="shared" si="490"/>
        <v>2285.6234344999998</v>
      </c>
      <c r="EB289" s="26">
        <f>IF(EB288=0,IF($B288&gt;=$DK$14*EA288,1,0),IF($B288&lt;EA288*$DK$16,0,1))</f>
        <v>1</v>
      </c>
      <c r="EC289" s="23">
        <f t="shared" si="547"/>
        <v>3.8241512028388103E-2</v>
      </c>
      <c r="ED289" s="27">
        <f t="shared" si="548"/>
        <v>28.413669097720195</v>
      </c>
      <c r="EE289" s="27">
        <f t="shared" ca="1" si="601"/>
        <v>-6.2729166122699853E-2</v>
      </c>
      <c r="EF289" s="43">
        <f t="shared" ca="1" si="602"/>
        <v>0</v>
      </c>
      <c r="EG289" s="25">
        <f t="shared" si="491"/>
        <v>2305.3082650000001</v>
      </c>
      <c r="EH289" s="34">
        <f t="shared" si="549"/>
        <v>0.75</v>
      </c>
      <c r="EI289" s="23">
        <f t="shared" si="550"/>
        <v>3.1919350786201006E-2</v>
      </c>
      <c r="EJ289" s="27">
        <f t="shared" si="551"/>
        <v>26.861712787163221</v>
      </c>
      <c r="EK289" s="27">
        <f t="shared" ca="1" si="603"/>
        <v>-9.4595200523096556E-3</v>
      </c>
      <c r="EL289" s="43">
        <f t="shared" ca="1" si="604"/>
        <v>0</v>
      </c>
      <c r="EM289" s="47"/>
      <c r="EN289" s="47"/>
      <c r="EO289" s="47"/>
      <c r="EP289" s="47"/>
      <c r="EQ289" s="47"/>
      <c r="ER289" s="47"/>
      <c r="ES289" s="47"/>
      <c r="ET289" s="47"/>
      <c r="EU289" s="47"/>
      <c r="EV289" s="47"/>
      <c r="EW289" s="47"/>
      <c r="EX289" s="47"/>
      <c r="EY289" s="47"/>
      <c r="EZ289" s="47"/>
      <c r="FA289" s="25">
        <f t="shared" si="492"/>
        <v>2305.3082650000001</v>
      </c>
      <c r="FB289" s="26">
        <f t="shared" si="552"/>
        <v>1</v>
      </c>
      <c r="FC289" s="23">
        <f t="shared" si="553"/>
        <v>3.8241512028388103E-2</v>
      </c>
      <c r="FD289" s="27">
        <f t="shared" si="554"/>
        <v>15.218979368022266</v>
      </c>
      <c r="FE289" s="27">
        <f t="shared" ca="1" si="605"/>
        <v>-0.24836601521070689</v>
      </c>
      <c r="FF289" s="43">
        <f t="shared" ca="1" si="606"/>
        <v>0</v>
      </c>
      <c r="FG289" s="25">
        <f t="shared" si="493"/>
        <v>2305.3082650000001</v>
      </c>
      <c r="FH289" s="26">
        <f t="shared" si="555"/>
        <v>1</v>
      </c>
      <c r="FI289" s="23">
        <f t="shared" si="556"/>
        <v>3.8241512028388103E-2</v>
      </c>
      <c r="FJ289" s="27">
        <f t="shared" si="557"/>
        <v>29.436330685727011</v>
      </c>
      <c r="FK289" s="27">
        <f t="shared" ca="1" si="607"/>
        <v>-3.3908707665184501E-3</v>
      </c>
      <c r="FL289" s="43">
        <f t="shared" ca="1" si="608"/>
        <v>0</v>
      </c>
      <c r="FM289" s="47"/>
      <c r="FN289" s="47"/>
    </row>
    <row r="290" spans="1:170" x14ac:dyDescent="0.2">
      <c r="A290" s="30">
        <v>33481</v>
      </c>
      <c r="B290" s="34">
        <v>2563.8048100000001</v>
      </c>
      <c r="C290" s="23">
        <v>1.293116456957355E-2</v>
      </c>
      <c r="D290" s="24">
        <f t="shared" si="560"/>
        <v>-4.1300190369297773E-5</v>
      </c>
      <c r="E290" s="25" t="e">
        <f>#N/A</f>
        <v>#N/A</v>
      </c>
      <c r="F290" s="26">
        <v>1</v>
      </c>
      <c r="G290" s="23">
        <f t="shared" si="494"/>
        <v>-4.1300190369297773E-5</v>
      </c>
      <c r="H290" s="27">
        <f t="shared" si="495"/>
        <v>29.139410529857116</v>
      </c>
      <c r="I290" s="27">
        <f t="shared" ca="1" si="561"/>
        <v>-3.4320309132795934E-3</v>
      </c>
      <c r="J290" s="43">
        <f t="shared" ca="1" si="562"/>
        <v>0</v>
      </c>
      <c r="K290" s="25" t="e">
        <f>#N/A</f>
        <v>#N/A</v>
      </c>
      <c r="L290" s="26">
        <v>0</v>
      </c>
      <c r="M290" s="23">
        <f t="shared" si="496"/>
        <v>1.293116456957355E-2</v>
      </c>
      <c r="N290" s="27">
        <f t="shared" si="497"/>
        <v>6.9284418490600412</v>
      </c>
      <c r="O290" s="27">
        <f t="shared" ca="1" si="563"/>
        <v>0</v>
      </c>
      <c r="P290" s="43">
        <f t="shared" ca="1" si="564"/>
        <v>0</v>
      </c>
      <c r="Q290" s="25">
        <f t="shared" si="470"/>
        <v>2357.4683450000002</v>
      </c>
      <c r="R290" s="26">
        <f t="shared" si="498"/>
        <v>1</v>
      </c>
      <c r="S290" s="23">
        <f t="shared" si="499"/>
        <v>-4.1300190369297773E-5</v>
      </c>
      <c r="T290" s="27">
        <f t="shared" si="500"/>
        <v>31.217573761963621</v>
      </c>
      <c r="U290" s="27">
        <f t="shared" ca="1" si="565"/>
        <v>-3.4320309132795934E-3</v>
      </c>
      <c r="V290" s="43">
        <f t="shared" ca="1" si="566"/>
        <v>0</v>
      </c>
      <c r="W290" s="25">
        <f t="shared" si="471"/>
        <v>2563.857755</v>
      </c>
      <c r="X290" s="26">
        <f t="shared" si="501"/>
        <v>1</v>
      </c>
      <c r="Y290" s="23">
        <f t="shared" si="502"/>
        <v>-4.1300190369297773E-5</v>
      </c>
      <c r="Z290" s="27">
        <f t="shared" si="503"/>
        <v>24.027359638460922</v>
      </c>
      <c r="AA290" s="27">
        <f t="shared" ca="1" si="567"/>
        <v>-2.7705625510961007E-2</v>
      </c>
      <c r="AB290" s="43">
        <f t="shared" ca="1" si="568"/>
        <v>0</v>
      </c>
      <c r="AC290" s="25">
        <f t="shared" si="472"/>
        <v>2527.0773280000003</v>
      </c>
      <c r="AD290" s="26">
        <f t="shared" si="504"/>
        <v>1</v>
      </c>
      <c r="AE290" s="23">
        <f t="shared" si="505"/>
        <v>-4.1300190369297773E-5</v>
      </c>
      <c r="AF290" s="27">
        <f t="shared" si="506"/>
        <v>14.737520779605873</v>
      </c>
      <c r="AG290" s="27">
        <f t="shared" ca="1" si="569"/>
        <v>-3.4320309132795934E-3</v>
      </c>
      <c r="AH290" s="43">
        <f t="shared" ca="1" si="570"/>
        <v>0</v>
      </c>
      <c r="AI290" s="25">
        <f t="shared" si="473"/>
        <v>2357.4683450000002</v>
      </c>
      <c r="AJ290" s="26">
        <f t="shared" si="507"/>
        <v>1</v>
      </c>
      <c r="AK290" s="23">
        <f t="shared" si="508"/>
        <v>-4.1300190369297773E-5</v>
      </c>
      <c r="AL290" s="27">
        <f t="shared" si="509"/>
        <v>31.217573761963621</v>
      </c>
      <c r="AM290" s="27">
        <f t="shared" ca="1" si="571"/>
        <v>-3.4320309132795934E-3</v>
      </c>
      <c r="AN290" s="43">
        <f t="shared" ca="1" si="572"/>
        <v>0</v>
      </c>
      <c r="AO290" s="25">
        <f t="shared" si="474"/>
        <v>2357.4683450000002</v>
      </c>
      <c r="AP290" s="34">
        <f t="shared" si="510"/>
        <v>1</v>
      </c>
      <c r="AQ290" s="23">
        <f t="shared" si="511"/>
        <v>-4.1300190369297773E-5</v>
      </c>
      <c r="AR290" s="27">
        <f t="shared" si="512"/>
        <v>22.967444334030827</v>
      </c>
      <c r="AS290" s="27">
        <f t="shared" ca="1" si="573"/>
        <v>-1.1523229112506916E-2</v>
      </c>
      <c r="AT290" s="43">
        <f t="shared" ca="1" si="574"/>
        <v>0</v>
      </c>
      <c r="AU290" s="25">
        <f t="shared" si="475"/>
        <v>2527.0773280000003</v>
      </c>
      <c r="AV290" s="26">
        <f t="shared" si="513"/>
        <v>1</v>
      </c>
      <c r="AW290" s="23">
        <f t="shared" si="514"/>
        <v>-4.1300190369297773E-5</v>
      </c>
      <c r="AX290" s="27">
        <f t="shared" si="515"/>
        <v>17.804462627699348</v>
      </c>
      <c r="AY290" s="27">
        <f t="shared" ca="1" si="575"/>
        <v>-3.4320309132797044E-3</v>
      </c>
      <c r="AZ290" s="43">
        <f t="shared" ca="1" si="576"/>
        <v>0</v>
      </c>
      <c r="BA290" s="25">
        <f t="shared" si="476"/>
        <v>2527.0773280000003</v>
      </c>
      <c r="BB290" s="26">
        <f t="shared" si="516"/>
        <v>1</v>
      </c>
      <c r="BC290" s="23">
        <f t="shared" si="517"/>
        <v>-4.1300190369297773E-5</v>
      </c>
      <c r="BD290" s="27">
        <f t="shared" si="518"/>
        <v>28.42336471697125</v>
      </c>
      <c r="BE290" s="27">
        <f t="shared" ca="1" si="577"/>
        <v>-3.4320309132795934E-3</v>
      </c>
      <c r="BF290" s="43">
        <f t="shared" ca="1" si="578"/>
        <v>0</v>
      </c>
      <c r="BG290" s="25">
        <f t="shared" si="477"/>
        <v>2357.4683450000002</v>
      </c>
      <c r="BH290" s="26">
        <f t="shared" si="519"/>
        <v>1</v>
      </c>
      <c r="BI290" s="23">
        <f t="shared" si="520"/>
        <v>-4.1300190369297773E-5</v>
      </c>
      <c r="BJ290" s="27">
        <f t="shared" si="521"/>
        <v>27.707570311518136</v>
      </c>
      <c r="BK290" s="27">
        <f t="shared" ca="1" si="579"/>
        <v>-0.1038559512195163</v>
      </c>
      <c r="BL290" s="43">
        <f t="shared" ca="1" si="580"/>
        <v>0</v>
      </c>
      <c r="BM290" s="25">
        <f t="shared" si="478"/>
        <v>2509.0422699999999</v>
      </c>
      <c r="BN290" s="26">
        <f t="shared" si="522"/>
        <v>1</v>
      </c>
      <c r="BO290" s="23">
        <f t="shared" si="523"/>
        <v>-4.1300190369297773E-5</v>
      </c>
      <c r="BP290" s="27">
        <f t="shared" si="524"/>
        <v>33.46433273759915</v>
      </c>
      <c r="BQ290" s="27">
        <f t="shared" ca="1" si="581"/>
        <v>-3.4320309132798155E-3</v>
      </c>
      <c r="BR290" s="43">
        <f t="shared" ca="1" si="582"/>
        <v>0</v>
      </c>
      <c r="BS290" s="25">
        <f t="shared" si="479"/>
        <v>2357.4683450000002</v>
      </c>
      <c r="BT290" s="34">
        <f t="shared" si="525"/>
        <v>1</v>
      </c>
      <c r="BU290" s="23">
        <f t="shared" si="526"/>
        <v>-4.1300190369297773E-5</v>
      </c>
      <c r="BV290" s="27">
        <f t="shared" si="527"/>
        <v>26.549080945246473</v>
      </c>
      <c r="BW290" s="27">
        <f t="shared" ca="1" si="583"/>
        <v>-3.4320309132797044E-3</v>
      </c>
      <c r="BX290" s="43">
        <f t="shared" ca="1" si="584"/>
        <v>0</v>
      </c>
      <c r="BY290" s="25">
        <f t="shared" si="480"/>
        <v>2563.857755</v>
      </c>
      <c r="BZ290" s="50">
        <f>IF($B289&gt;=BY289,MIN(1,1/$CA$15+BZ289),0)</f>
        <v>0.5</v>
      </c>
      <c r="CA290" s="23">
        <f t="shared" si="528"/>
        <v>1.293116456957355E-2</v>
      </c>
      <c r="CB290" s="27">
        <f t="shared" si="529"/>
        <v>13.286804747883197</v>
      </c>
      <c r="CC290" s="27">
        <f t="shared" ca="1" si="585"/>
        <v>-1.5092050058543638E-2</v>
      </c>
      <c r="CD290" s="43">
        <f t="shared" ca="1" si="586"/>
        <v>0</v>
      </c>
      <c r="CE290" s="25">
        <f t="shared" si="481"/>
        <v>2527.0773280000003</v>
      </c>
      <c r="CF290" s="34">
        <f>IF($B289&gt;=CE289,MIN(1,1/$CA$15+CF289),0)</f>
        <v>1</v>
      </c>
      <c r="CG290" s="23">
        <f t="shared" si="530"/>
        <v>-4.1300190369297773E-5</v>
      </c>
      <c r="CH290" s="27">
        <f t="shared" si="531"/>
        <v>13.167419443099879</v>
      </c>
      <c r="CI290" s="27">
        <f t="shared" ca="1" si="587"/>
        <v>-3.4320309132797044E-3</v>
      </c>
      <c r="CJ290" s="43">
        <f t="shared" ca="1" si="588"/>
        <v>0</v>
      </c>
      <c r="CK290" s="25">
        <f t="shared" si="482"/>
        <v>2357.4683450000002</v>
      </c>
      <c r="CL290" s="34">
        <f>IF($B289&gt;=CK289,MIN(1,1/$CA$15+CL289),0)</f>
        <v>1</v>
      </c>
      <c r="CM290" s="23">
        <f t="shared" si="532"/>
        <v>-4.1300190369297773E-5</v>
      </c>
      <c r="CN290" s="27">
        <f t="shared" si="533"/>
        <v>27.146374317750013</v>
      </c>
      <c r="CO290" s="27">
        <f t="shared" ca="1" si="589"/>
        <v>-3.4320309132797044E-3</v>
      </c>
      <c r="CP290" s="43">
        <f t="shared" ca="1" si="590"/>
        <v>0</v>
      </c>
      <c r="CQ290" s="25">
        <f t="shared" si="483"/>
        <v>2289.8518419999996</v>
      </c>
      <c r="CR290" s="34">
        <f>IF($B289&gt;=CQ289,MIN(1,1/$CA$15+CR289),0)</f>
        <v>1</v>
      </c>
      <c r="CS290" s="23">
        <f t="shared" si="534"/>
        <v>-4.1300190369297773E-5</v>
      </c>
      <c r="CT290" s="27">
        <f t="shared" si="535"/>
        <v>25.626664366228979</v>
      </c>
      <c r="CU290" s="27">
        <f t="shared" ca="1" si="591"/>
        <v>-5.8401594101934684E-2</v>
      </c>
      <c r="CV290" s="43">
        <f t="shared" ca="1" si="592"/>
        <v>0</v>
      </c>
      <c r="CW290" s="25">
        <f t="shared" si="484"/>
        <v>2357.4683450000002</v>
      </c>
      <c r="CX290" s="34">
        <f t="shared" si="536"/>
        <v>0.75</v>
      </c>
      <c r="CY290" s="23">
        <f t="shared" si="537"/>
        <v>3.2018159996164142E-3</v>
      </c>
      <c r="CZ290" s="27">
        <f t="shared" si="538"/>
        <v>19.368994276329037</v>
      </c>
      <c r="DA290" s="27">
        <f t="shared" ca="1" si="593"/>
        <v>-6.2879916953452186E-3</v>
      </c>
      <c r="DB290" s="43">
        <f t="shared" ca="1" si="594"/>
        <v>0</v>
      </c>
      <c r="DC290" s="25">
        <f t="shared" si="485"/>
        <v>2357.4683450000002</v>
      </c>
      <c r="DD290" s="34">
        <f t="shared" si="486"/>
        <v>1</v>
      </c>
      <c r="DE290" s="23">
        <f t="shared" si="539"/>
        <v>1.0397385396259395E-3</v>
      </c>
      <c r="DF290" s="27">
        <f t="shared" si="540"/>
        <v>22.914159903864334</v>
      </c>
      <c r="DG290" s="27">
        <f t="shared" ca="1" si="558"/>
        <v>-7.0796260303958025E-3</v>
      </c>
      <c r="DH290" s="43">
        <f t="shared" ca="1" si="559"/>
        <v>0</v>
      </c>
      <c r="DI290" s="25">
        <f t="shared" si="487"/>
        <v>2563.857755</v>
      </c>
      <c r="DJ290" s="26">
        <f>IF(DJ289=0,IF($B289&gt;=$DK$14*DI289,1,0),IF($B289&lt;DI289*$DK$16,0,1))</f>
        <v>0</v>
      </c>
      <c r="DK290" s="23">
        <f t="shared" si="541"/>
        <v>1.293116456957355E-2</v>
      </c>
      <c r="DL290" s="27">
        <f t="shared" si="542"/>
        <v>26.795650653778765</v>
      </c>
      <c r="DM290" s="27">
        <f t="shared" ca="1" si="595"/>
        <v>-1.5092050058543749E-2</v>
      </c>
      <c r="DN290" s="43">
        <f t="shared" ca="1" si="596"/>
        <v>0</v>
      </c>
      <c r="DO290" s="25">
        <f t="shared" si="488"/>
        <v>2527.0773280000003</v>
      </c>
      <c r="DP290" s="26">
        <f>IF(DP289=0,IF($B289&gt;=$DK$14*DO289,1,0),IF($B289&lt;DO289*$DK$16,0,1))</f>
        <v>1</v>
      </c>
      <c r="DQ290" s="23">
        <f t="shared" si="543"/>
        <v>-4.1300190369297773E-5</v>
      </c>
      <c r="DR290" s="27">
        <f t="shared" si="544"/>
        <v>17.382214112638376</v>
      </c>
      <c r="DS290" s="27">
        <f t="shared" ca="1" si="597"/>
        <v>-3.4320309132798155E-3</v>
      </c>
      <c r="DT290" s="43">
        <f t="shared" ca="1" si="598"/>
        <v>0</v>
      </c>
      <c r="DU290" s="25">
        <f t="shared" si="489"/>
        <v>2357.4683450000002</v>
      </c>
      <c r="DV290" s="26">
        <f>IF(DV289=0,IF($B289&gt;=$DK$14*DU289,1,0),IF($B289&lt;DU289*$DK$16,0,1))</f>
        <v>1</v>
      </c>
      <c r="DW290" s="23">
        <f t="shared" si="545"/>
        <v>-4.1300190369297773E-5</v>
      </c>
      <c r="DX290" s="27">
        <f t="shared" si="546"/>
        <v>35.164637866957605</v>
      </c>
      <c r="DY290" s="27">
        <f t="shared" ca="1" si="599"/>
        <v>-3.4320309132795934E-3</v>
      </c>
      <c r="DZ290" s="43">
        <f t="shared" ca="1" si="600"/>
        <v>0</v>
      </c>
      <c r="EA290" s="25">
        <f t="shared" si="490"/>
        <v>2289.8518419999996</v>
      </c>
      <c r="EB290" s="26">
        <f>IF(EB289=0,IF($B289&gt;=$DK$14*EA289,1,0),IF($B289&lt;EA289*$DK$16,0,1))</f>
        <v>1</v>
      </c>
      <c r="EC290" s="23">
        <f t="shared" si="547"/>
        <v>-4.1300190369297773E-5</v>
      </c>
      <c r="ED290" s="27">
        <f t="shared" si="548"/>
        <v>28.41249560777737</v>
      </c>
      <c r="EE290" s="27">
        <f t="shared" ca="1" si="601"/>
        <v>-6.2767875586566602E-2</v>
      </c>
      <c r="EF290" s="43">
        <f t="shared" ca="1" si="602"/>
        <v>0</v>
      </c>
      <c r="EG290" s="25">
        <f t="shared" si="491"/>
        <v>2357.4683450000002</v>
      </c>
      <c r="EH290" s="34">
        <f t="shared" si="549"/>
        <v>0.75</v>
      </c>
      <c r="EI290" s="23">
        <f t="shared" si="550"/>
        <v>3.2018159996164142E-3</v>
      </c>
      <c r="EJ290" s="27">
        <f t="shared" si="551"/>
        <v>26.947719048942258</v>
      </c>
      <c r="EK290" s="27">
        <f t="shared" ca="1" si="603"/>
        <v>-6.2879916953455517E-3</v>
      </c>
      <c r="EL290" s="43">
        <f t="shared" ca="1" si="604"/>
        <v>0</v>
      </c>
      <c r="EM290" s="47"/>
      <c r="EN290" s="47"/>
      <c r="EO290" s="47"/>
      <c r="EP290" s="47"/>
      <c r="EQ290" s="47"/>
      <c r="ER290" s="47"/>
      <c r="ES290" s="47"/>
      <c r="ET290" s="47"/>
      <c r="EU290" s="47"/>
      <c r="EV290" s="47"/>
      <c r="EW290" s="47"/>
      <c r="EX290" s="47"/>
      <c r="EY290" s="47"/>
      <c r="EZ290" s="47"/>
      <c r="FA290" s="25">
        <f t="shared" si="492"/>
        <v>2357.4683450000002</v>
      </c>
      <c r="FB290" s="26">
        <f t="shared" si="552"/>
        <v>1</v>
      </c>
      <c r="FC290" s="23">
        <f t="shared" si="553"/>
        <v>-4.1300190369297773E-5</v>
      </c>
      <c r="FD290" s="27">
        <f t="shared" si="554"/>
        <v>15.21835082127714</v>
      </c>
      <c r="FE290" s="27">
        <f t="shared" ca="1" si="605"/>
        <v>-0.24839705783736665</v>
      </c>
      <c r="FF290" s="43">
        <f t="shared" ca="1" si="606"/>
        <v>0</v>
      </c>
      <c r="FG290" s="25">
        <f t="shared" si="493"/>
        <v>2357.4683450000002</v>
      </c>
      <c r="FH290" s="26">
        <f t="shared" si="555"/>
        <v>1</v>
      </c>
      <c r="FI290" s="23">
        <f t="shared" si="556"/>
        <v>-4.1300190369297773E-5</v>
      </c>
      <c r="FJ290" s="27">
        <f t="shared" si="557"/>
        <v>29.435114959665917</v>
      </c>
      <c r="FK290" s="27">
        <f t="shared" ca="1" si="607"/>
        <v>-3.4320309132795934E-3</v>
      </c>
      <c r="FL290" s="43">
        <f t="shared" ca="1" si="608"/>
        <v>0</v>
      </c>
      <c r="FM290" s="47"/>
      <c r="FN290" s="47"/>
    </row>
    <row r="291" spans="1:170" x14ac:dyDescent="0.2">
      <c r="A291" s="30">
        <v>33511</v>
      </c>
      <c r="B291" s="34">
        <v>2564.8066399999998</v>
      </c>
      <c r="C291" s="23">
        <v>1.2851544982878327E-2</v>
      </c>
      <c r="D291" s="24">
        <f t="shared" si="560"/>
        <v>3.9075907654595454E-4</v>
      </c>
      <c r="E291" s="25" t="e">
        <f>#N/A</f>
        <v>#N/A</v>
      </c>
      <c r="F291" s="26">
        <v>1</v>
      </c>
      <c r="G291" s="23">
        <f t="shared" si="494"/>
        <v>3.9075907654595454E-4</v>
      </c>
      <c r="H291" s="27">
        <f t="shared" si="495"/>
        <v>29.150797019006855</v>
      </c>
      <c r="I291" s="27">
        <f t="shared" ca="1" si="561"/>
        <v>-3.0426129339640173E-3</v>
      </c>
      <c r="J291" s="43">
        <f t="shared" ca="1" si="562"/>
        <v>0</v>
      </c>
      <c r="K291" s="25" t="e">
        <f>#N/A</f>
        <v>#N/A</v>
      </c>
      <c r="L291" s="26">
        <v>0</v>
      </c>
      <c r="M291" s="23">
        <f t="shared" si="496"/>
        <v>1.2851544982878327E-2</v>
      </c>
      <c r="N291" s="27">
        <f t="shared" si="497"/>
        <v>7.0174830311444927</v>
      </c>
      <c r="O291" s="27">
        <f t="shared" ca="1" si="563"/>
        <v>0</v>
      </c>
      <c r="P291" s="43">
        <f t="shared" ca="1" si="564"/>
        <v>0</v>
      </c>
      <c r="Q291" s="25">
        <f t="shared" si="470"/>
        <v>2415.002532</v>
      </c>
      <c r="R291" s="26">
        <f t="shared" si="498"/>
        <v>1</v>
      </c>
      <c r="S291" s="23">
        <f t="shared" si="499"/>
        <v>3.9075907654595454E-4</v>
      </c>
      <c r="T291" s="27">
        <f t="shared" si="500"/>
        <v>31.229772312258852</v>
      </c>
      <c r="U291" s="27">
        <f t="shared" ca="1" si="565"/>
        <v>-3.0426129339640173E-3</v>
      </c>
      <c r="V291" s="43">
        <f t="shared" ca="1" si="566"/>
        <v>0</v>
      </c>
      <c r="W291" s="25">
        <f t="shared" si="471"/>
        <v>2564.3057250000002</v>
      </c>
      <c r="X291" s="26">
        <f t="shared" si="501"/>
        <v>0</v>
      </c>
      <c r="Y291" s="23">
        <f t="shared" si="502"/>
        <v>1.2851544982878327E-2</v>
      </c>
      <c r="Z291" s="27">
        <f t="shared" si="503"/>
        <v>24.336148331674398</v>
      </c>
      <c r="AA291" s="27">
        <f t="shared" ca="1" si="567"/>
        <v>-1.5210140620615653E-2</v>
      </c>
      <c r="AB291" s="43">
        <f t="shared" ca="1" si="568"/>
        <v>0</v>
      </c>
      <c r="AC291" s="25">
        <f t="shared" si="472"/>
        <v>2546.9261180000003</v>
      </c>
      <c r="AD291" s="26">
        <f t="shared" si="504"/>
        <v>1</v>
      </c>
      <c r="AE291" s="23">
        <f t="shared" si="505"/>
        <v>3.9075907654595454E-4</v>
      </c>
      <c r="AF291" s="27">
        <f t="shared" si="506"/>
        <v>14.743279599616288</v>
      </c>
      <c r="AG291" s="27">
        <f t="shared" ca="1" si="569"/>
        <v>-3.0426129339640173E-3</v>
      </c>
      <c r="AH291" s="43">
        <f t="shared" ca="1" si="570"/>
        <v>0</v>
      </c>
      <c r="AI291" s="25">
        <f t="shared" si="473"/>
        <v>2415.002532</v>
      </c>
      <c r="AJ291" s="26">
        <f t="shared" si="507"/>
        <v>1</v>
      </c>
      <c r="AK291" s="23">
        <f t="shared" si="508"/>
        <v>3.9075907654595454E-4</v>
      </c>
      <c r="AL291" s="27">
        <f t="shared" si="509"/>
        <v>31.229772312258852</v>
      </c>
      <c r="AM291" s="27">
        <f t="shared" ca="1" si="571"/>
        <v>-3.0426129339640173E-3</v>
      </c>
      <c r="AN291" s="43">
        <f t="shared" ca="1" si="572"/>
        <v>0</v>
      </c>
      <c r="AO291" s="25">
        <f t="shared" si="474"/>
        <v>2415.002532</v>
      </c>
      <c r="AP291" s="34">
        <f t="shared" si="510"/>
        <v>0.66666666666666663</v>
      </c>
      <c r="AQ291" s="23">
        <f t="shared" si="511"/>
        <v>4.5443543786567453E-3</v>
      </c>
      <c r="AR291" s="27">
        <f t="shared" si="512"/>
        <v>23.071816540256734</v>
      </c>
      <c r="AS291" s="27">
        <f t="shared" ca="1" si="573"/>
        <v>-7.031240370523939E-3</v>
      </c>
      <c r="AT291" s="43">
        <f t="shared" ca="1" si="574"/>
        <v>0</v>
      </c>
      <c r="AU291" s="25">
        <f t="shared" si="475"/>
        <v>2546.9261180000003</v>
      </c>
      <c r="AV291" s="26">
        <f t="shared" si="513"/>
        <v>1</v>
      </c>
      <c r="AW291" s="23">
        <f t="shared" si="514"/>
        <v>3.9075907654595454E-4</v>
      </c>
      <c r="AX291" s="27">
        <f t="shared" si="515"/>
        <v>17.811419883074144</v>
      </c>
      <c r="AY291" s="27">
        <f t="shared" ca="1" si="575"/>
        <v>-3.0426129339641284E-3</v>
      </c>
      <c r="AZ291" s="43">
        <f t="shared" ca="1" si="576"/>
        <v>0</v>
      </c>
      <c r="BA291" s="25">
        <f t="shared" si="476"/>
        <v>2546.9261180000003</v>
      </c>
      <c r="BB291" s="26">
        <f t="shared" si="516"/>
        <v>1</v>
      </c>
      <c r="BC291" s="23">
        <f t="shared" si="517"/>
        <v>3.9075907654595454E-4</v>
      </c>
      <c r="BD291" s="27">
        <f t="shared" si="518"/>
        <v>28.434471404720384</v>
      </c>
      <c r="BE291" s="27">
        <f t="shared" ca="1" si="577"/>
        <v>-3.0426129339639063E-3</v>
      </c>
      <c r="BF291" s="43">
        <f t="shared" ca="1" si="578"/>
        <v>0</v>
      </c>
      <c r="BG291" s="25">
        <f t="shared" si="477"/>
        <v>2415.002532</v>
      </c>
      <c r="BH291" s="26">
        <f t="shared" si="519"/>
        <v>1</v>
      </c>
      <c r="BI291" s="23">
        <f t="shared" si="520"/>
        <v>3.9075907654595454E-4</v>
      </c>
      <c r="BJ291" s="27">
        <f t="shared" si="521"/>
        <v>27.718397296106396</v>
      </c>
      <c r="BK291" s="27">
        <f t="shared" ca="1" si="579"/>
        <v>-0.10350577479856271</v>
      </c>
      <c r="BL291" s="43">
        <f t="shared" ca="1" si="580"/>
        <v>0</v>
      </c>
      <c r="BM291" s="25">
        <f t="shared" si="478"/>
        <v>2533.3655466666664</v>
      </c>
      <c r="BN291" s="26">
        <f t="shared" si="522"/>
        <v>1</v>
      </c>
      <c r="BO291" s="23">
        <f t="shared" si="523"/>
        <v>3.9075907654595454E-4</v>
      </c>
      <c r="BP291" s="27">
        <f t="shared" si="524"/>
        <v>33.477409229356923</v>
      </c>
      <c r="BQ291" s="27">
        <f t="shared" ca="1" si="581"/>
        <v>-3.0426129339641284E-3</v>
      </c>
      <c r="BR291" s="43">
        <f t="shared" ca="1" si="582"/>
        <v>0</v>
      </c>
      <c r="BS291" s="25">
        <f t="shared" si="479"/>
        <v>2415.002532</v>
      </c>
      <c r="BT291" s="34">
        <f t="shared" si="525"/>
        <v>1</v>
      </c>
      <c r="BU291" s="23">
        <f t="shared" si="526"/>
        <v>3.9075907654595454E-4</v>
      </c>
      <c r="BV291" s="27">
        <f t="shared" si="527"/>
        <v>26.559455239599782</v>
      </c>
      <c r="BW291" s="27">
        <f t="shared" ca="1" si="583"/>
        <v>-3.0426129339640173E-3</v>
      </c>
      <c r="BX291" s="43">
        <f t="shared" ca="1" si="584"/>
        <v>0</v>
      </c>
      <c r="BY291" s="25">
        <f t="shared" si="480"/>
        <v>2564.3057250000002</v>
      </c>
      <c r="BZ291" s="50">
        <f>IF($B290&gt;=BY290,MIN(1,1/$CA$15+BZ290),0)</f>
        <v>0</v>
      </c>
      <c r="CA291" s="23">
        <f t="shared" si="528"/>
        <v>1.2851544982878327E-2</v>
      </c>
      <c r="CB291" s="27">
        <f t="shared" si="529"/>
        <v>13.457560716779339</v>
      </c>
      <c r="CC291" s="27">
        <f t="shared" ca="1" si="585"/>
        <v>-2.4344612358766504E-3</v>
      </c>
      <c r="CD291" s="43">
        <f t="shared" ca="1" si="586"/>
        <v>0</v>
      </c>
      <c r="CE291" s="25">
        <f t="shared" si="481"/>
        <v>2546.9261180000003</v>
      </c>
      <c r="CF291" s="34">
        <f>IF($B290&gt;=CE290,MIN(1,1/$CA$15+CF290),0)</f>
        <v>1</v>
      </c>
      <c r="CG291" s="23">
        <f t="shared" si="530"/>
        <v>3.9075907654595454E-4</v>
      </c>
      <c r="CH291" s="27">
        <f t="shared" si="531"/>
        <v>13.172564731761959</v>
      </c>
      <c r="CI291" s="27">
        <f t="shared" ca="1" si="587"/>
        <v>-3.0426129339640173E-3</v>
      </c>
      <c r="CJ291" s="43">
        <f t="shared" ca="1" si="588"/>
        <v>0</v>
      </c>
      <c r="CK291" s="25">
        <f t="shared" si="482"/>
        <v>2415.002532</v>
      </c>
      <c r="CL291" s="34">
        <f>IF($B290&gt;=CK290,MIN(1,1/$CA$15+CL290),0)</f>
        <v>1</v>
      </c>
      <c r="CM291" s="23">
        <f t="shared" si="532"/>
        <v>3.9075907654595454E-4</v>
      </c>
      <c r="CN291" s="27">
        <f t="shared" si="533"/>
        <v>27.156982009909989</v>
      </c>
      <c r="CO291" s="27">
        <f t="shared" ca="1" si="589"/>
        <v>-3.0426129339640173E-3</v>
      </c>
      <c r="CP291" s="43">
        <f t="shared" ca="1" si="590"/>
        <v>0</v>
      </c>
      <c r="CQ291" s="25">
        <f t="shared" si="483"/>
        <v>2299.4411700000001</v>
      </c>
      <c r="CR291" s="34">
        <f>IF($B290&gt;=CQ290,MIN(1,1/$CA$15+CR290),0)</f>
        <v>1</v>
      </c>
      <c r="CS291" s="23">
        <f t="shared" si="534"/>
        <v>3.9075907654595454E-4</v>
      </c>
      <c r="CT291" s="27">
        <f t="shared" si="535"/>
        <v>25.636678217931681</v>
      </c>
      <c r="CU291" s="27">
        <f t="shared" ca="1" si="591"/>
        <v>-5.8033655978368737E-2</v>
      </c>
      <c r="CV291" s="43">
        <f t="shared" ca="1" si="592"/>
        <v>0</v>
      </c>
      <c r="CW291" s="25">
        <f t="shared" si="484"/>
        <v>2415.002532</v>
      </c>
      <c r="CX291" s="34">
        <f t="shared" si="536"/>
        <v>0.75</v>
      </c>
      <c r="CY291" s="23">
        <f t="shared" si="537"/>
        <v>3.5059555531290476E-3</v>
      </c>
      <c r="CZ291" s="27">
        <f t="shared" si="538"/>
        <v>19.436901109370659</v>
      </c>
      <c r="DA291" s="27">
        <f t="shared" ca="1" si="593"/>
        <v>-2.8040815616184878E-3</v>
      </c>
      <c r="DB291" s="43">
        <f t="shared" ca="1" si="594"/>
        <v>0</v>
      </c>
      <c r="DC291" s="25">
        <f t="shared" si="485"/>
        <v>2415.002532</v>
      </c>
      <c r="DD291" s="34">
        <f t="shared" si="486"/>
        <v>0.83333333333333326</v>
      </c>
      <c r="DE291" s="23">
        <f t="shared" si="539"/>
        <v>2.813689669443916E-3</v>
      </c>
      <c r="DF291" s="27">
        <f t="shared" si="540"/>
        <v>22.978633238869826</v>
      </c>
      <c r="DG291" s="27">
        <f t="shared" ca="1" si="558"/>
        <v>-4.2858562315770676E-3</v>
      </c>
      <c r="DH291" s="43">
        <f t="shared" ca="1" si="559"/>
        <v>0</v>
      </c>
      <c r="DI291" s="25">
        <f t="shared" si="487"/>
        <v>2564.3057250000002</v>
      </c>
      <c r="DJ291" s="26">
        <f>IF(DJ290=0,IF($B290&gt;=$DK$14*DI290,1,0),IF($B290&lt;DI290*$DK$16,0,1))</f>
        <v>0</v>
      </c>
      <c r="DK291" s="23">
        <f t="shared" si="541"/>
        <v>1.2851544982878327E-2</v>
      </c>
      <c r="DL291" s="27">
        <f t="shared" si="542"/>
        <v>27.140016163501297</v>
      </c>
      <c r="DM291" s="27">
        <f t="shared" ca="1" si="595"/>
        <v>-2.4344612358765394E-3</v>
      </c>
      <c r="DN291" s="43">
        <f t="shared" ca="1" si="596"/>
        <v>0</v>
      </c>
      <c r="DO291" s="25">
        <f t="shared" si="488"/>
        <v>2546.9261180000003</v>
      </c>
      <c r="DP291" s="26">
        <f>IF(DP290=0,IF($B290&gt;=$DK$14*DO290,1,0),IF($B290&lt;DO290*$DK$16,0,1))</f>
        <v>1</v>
      </c>
      <c r="DQ291" s="23">
        <f t="shared" si="543"/>
        <v>3.9075907654595454E-4</v>
      </c>
      <c r="DR291" s="27">
        <f t="shared" si="544"/>
        <v>17.389006370573355</v>
      </c>
      <c r="DS291" s="27">
        <f t="shared" ca="1" si="597"/>
        <v>-3.0426129339642394E-3</v>
      </c>
      <c r="DT291" s="43">
        <f t="shared" ca="1" si="598"/>
        <v>0</v>
      </c>
      <c r="DU291" s="25">
        <f t="shared" si="489"/>
        <v>2415.002532</v>
      </c>
      <c r="DV291" s="26">
        <f>IF(DV290=0,IF($B290&gt;=$DK$14*DU290,1,0),IF($B290&lt;DU290*$DK$16,0,1))</f>
        <v>1</v>
      </c>
      <c r="DW291" s="23">
        <f t="shared" si="545"/>
        <v>3.9075907654595454E-4</v>
      </c>
      <c r="DX291" s="27">
        <f t="shared" si="546"/>
        <v>35.17837876837757</v>
      </c>
      <c r="DY291" s="27">
        <f t="shared" ca="1" si="599"/>
        <v>-3.0426129339640173E-3</v>
      </c>
      <c r="DZ291" s="43">
        <f t="shared" ca="1" si="600"/>
        <v>0</v>
      </c>
      <c r="EA291" s="25">
        <f t="shared" si="490"/>
        <v>2299.4411700000001</v>
      </c>
      <c r="EB291" s="26">
        <f>IF(EB290=0,IF($B290&gt;=$DK$14*EA290,1,0),IF($B290&lt;EA290*$DK$16,0,1))</f>
        <v>1</v>
      </c>
      <c r="EC291" s="23">
        <f t="shared" si="547"/>
        <v>3.9075907654595454E-4</v>
      </c>
      <c r="ED291" s="27">
        <f t="shared" si="548"/>
        <v>28.423598048323431</v>
      </c>
      <c r="EE291" s="27">
        <f t="shared" ca="1" si="601"/>
        <v>-6.2401643627121528E-2</v>
      </c>
      <c r="EF291" s="43">
        <f t="shared" ca="1" si="602"/>
        <v>0</v>
      </c>
      <c r="EG291" s="25">
        <f t="shared" si="491"/>
        <v>2415.002532</v>
      </c>
      <c r="EH291" s="34">
        <f t="shared" si="549"/>
        <v>0.75</v>
      </c>
      <c r="EI291" s="23">
        <f t="shared" si="550"/>
        <v>3.5059555531290476E-3</v>
      </c>
      <c r="EJ291" s="27">
        <f t="shared" si="551"/>
        <v>27.042196554186059</v>
      </c>
      <c r="EK291" s="27">
        <f t="shared" ca="1" si="603"/>
        <v>-2.8040815616188208E-3</v>
      </c>
      <c r="EL291" s="43">
        <f t="shared" ca="1" si="604"/>
        <v>0</v>
      </c>
      <c r="EM291" s="47"/>
      <c r="EN291" s="47"/>
      <c r="EO291" s="47"/>
      <c r="EP291" s="47"/>
      <c r="EQ291" s="47"/>
      <c r="ER291" s="47"/>
      <c r="ES291" s="47"/>
      <c r="ET291" s="47"/>
      <c r="EU291" s="47"/>
      <c r="EV291" s="47"/>
      <c r="EW291" s="47"/>
      <c r="EX291" s="47"/>
      <c r="EY291" s="47"/>
      <c r="EZ291" s="47"/>
      <c r="FA291" s="25">
        <f t="shared" si="492"/>
        <v>2415.002532</v>
      </c>
      <c r="FB291" s="26">
        <f t="shared" si="552"/>
        <v>1</v>
      </c>
      <c r="FC291" s="23">
        <f t="shared" si="553"/>
        <v>3.9075907654595454E-4</v>
      </c>
      <c r="FD291" s="27">
        <f t="shared" si="554"/>
        <v>15.224297529990615</v>
      </c>
      <c r="FE291" s="27">
        <f t="shared" ca="1" si="605"/>
        <v>-0.24810336216575801</v>
      </c>
      <c r="FF291" s="43">
        <f t="shared" ca="1" si="606"/>
        <v>0</v>
      </c>
      <c r="FG291" s="25">
        <f t="shared" si="493"/>
        <v>2415.002532</v>
      </c>
      <c r="FH291" s="26">
        <f t="shared" si="555"/>
        <v>1</v>
      </c>
      <c r="FI291" s="23">
        <f t="shared" si="556"/>
        <v>3.9075907654595454E-4</v>
      </c>
      <c r="FJ291" s="27">
        <f t="shared" si="557"/>
        <v>29.446616998005581</v>
      </c>
      <c r="FK291" s="27">
        <f t="shared" ca="1" si="607"/>
        <v>-3.0426129339640173E-3</v>
      </c>
      <c r="FL291" s="43">
        <f t="shared" ca="1" si="608"/>
        <v>0</v>
      </c>
      <c r="FM291" s="47"/>
      <c r="FN291" s="47"/>
    </row>
    <row r="292" spans="1:170" x14ac:dyDescent="0.2">
      <c r="A292" s="30">
        <v>33542</v>
      </c>
      <c r="B292" s="34">
        <v>2633.50875</v>
      </c>
      <c r="C292" s="23">
        <v>1.2721109695569721E-2</v>
      </c>
      <c r="D292" s="24">
        <f t="shared" si="560"/>
        <v>2.6786467614572373E-2</v>
      </c>
      <c r="E292" s="25" t="e">
        <f>#N/A</f>
        <v>#N/A</v>
      </c>
      <c r="F292" s="26">
        <v>1</v>
      </c>
      <c r="G292" s="23">
        <f t="shared" si="494"/>
        <v>2.6786467614572373E-2</v>
      </c>
      <c r="H292" s="27">
        <f t="shared" si="495"/>
        <v>29.931643899295455</v>
      </c>
      <c r="I292" s="27">
        <f t="shared" ca="1" si="561"/>
        <v>0</v>
      </c>
      <c r="J292" s="43">
        <f t="shared" ca="1" si="562"/>
        <v>0</v>
      </c>
      <c r="K292" s="25" t="e">
        <f>#N/A</f>
        <v>#N/A</v>
      </c>
      <c r="L292" s="26">
        <v>0</v>
      </c>
      <c r="M292" s="23">
        <f t="shared" si="496"/>
        <v>1.2721109695569721E-2</v>
      </c>
      <c r="N292" s="27">
        <f t="shared" si="497"/>
        <v>7.1067532025704807</v>
      </c>
      <c r="O292" s="27">
        <f t="shared" ca="1" si="563"/>
        <v>0</v>
      </c>
      <c r="P292" s="43">
        <f t="shared" ca="1" si="564"/>
        <v>0</v>
      </c>
      <c r="Q292" s="25">
        <f t="shared" si="470"/>
        <v>2471.814828</v>
      </c>
      <c r="R292" s="26">
        <f t="shared" si="498"/>
        <v>1</v>
      </c>
      <c r="S292" s="23">
        <f t="shared" si="499"/>
        <v>2.6786467614572373E-2</v>
      </c>
      <c r="T292" s="27">
        <f t="shared" si="500"/>
        <v>32.066307596911642</v>
      </c>
      <c r="U292" s="27">
        <f t="shared" ca="1" si="565"/>
        <v>0</v>
      </c>
      <c r="V292" s="43">
        <f t="shared" ca="1" si="566"/>
        <v>0</v>
      </c>
      <c r="W292" s="25">
        <f t="shared" si="471"/>
        <v>2599.1576949999999</v>
      </c>
      <c r="X292" s="26">
        <f t="shared" si="501"/>
        <v>1</v>
      </c>
      <c r="Y292" s="23">
        <f t="shared" si="502"/>
        <v>2.6786467614572373E-2</v>
      </c>
      <c r="Z292" s="27">
        <f t="shared" si="503"/>
        <v>24.988027780824222</v>
      </c>
      <c r="AA292" s="27">
        <f t="shared" ca="1" si="567"/>
        <v>0</v>
      </c>
      <c r="AB292" s="43">
        <f t="shared" ca="1" si="568"/>
        <v>0</v>
      </c>
      <c r="AC292" s="25">
        <f t="shared" si="472"/>
        <v>2559.1010340000003</v>
      </c>
      <c r="AD292" s="26">
        <f t="shared" si="504"/>
        <v>1</v>
      </c>
      <c r="AE292" s="23">
        <f t="shared" si="505"/>
        <v>2.6786467614572373E-2</v>
      </c>
      <c r="AF292" s="27">
        <f t="shared" si="506"/>
        <v>15.138199981143996</v>
      </c>
      <c r="AG292" s="27">
        <f t="shared" ca="1" si="569"/>
        <v>0</v>
      </c>
      <c r="AH292" s="43">
        <f t="shared" ca="1" si="570"/>
        <v>0</v>
      </c>
      <c r="AI292" s="25">
        <f t="shared" si="473"/>
        <v>2471.814828</v>
      </c>
      <c r="AJ292" s="26">
        <f t="shared" si="507"/>
        <v>1</v>
      </c>
      <c r="AK292" s="23">
        <f t="shared" si="508"/>
        <v>2.6786467614572373E-2</v>
      </c>
      <c r="AL292" s="27">
        <f t="shared" si="509"/>
        <v>32.066307596911642</v>
      </c>
      <c r="AM292" s="27">
        <f t="shared" ca="1" si="571"/>
        <v>0</v>
      </c>
      <c r="AN292" s="43">
        <f t="shared" ca="1" si="572"/>
        <v>0</v>
      </c>
      <c r="AO292" s="25">
        <f t="shared" si="474"/>
        <v>2471.814828</v>
      </c>
      <c r="AP292" s="34">
        <f t="shared" si="510"/>
        <v>1</v>
      </c>
      <c r="AQ292" s="23">
        <f t="shared" si="511"/>
        <v>2.6786467614572373E-2</v>
      </c>
      <c r="AR292" s="27">
        <f t="shared" si="512"/>
        <v>23.689829006821675</v>
      </c>
      <c r="AS292" s="27">
        <f t="shared" ca="1" si="573"/>
        <v>0</v>
      </c>
      <c r="AT292" s="43">
        <f t="shared" ca="1" si="574"/>
        <v>0</v>
      </c>
      <c r="AU292" s="25">
        <f t="shared" si="475"/>
        <v>2559.1010340000003</v>
      </c>
      <c r="AV292" s="26">
        <f t="shared" si="513"/>
        <v>1</v>
      </c>
      <c r="AW292" s="23">
        <f t="shared" si="514"/>
        <v>2.6786467614572373E-2</v>
      </c>
      <c r="AX292" s="27">
        <f t="shared" si="515"/>
        <v>18.28852490494166</v>
      </c>
      <c r="AY292" s="27">
        <f t="shared" ca="1" si="575"/>
        <v>0</v>
      </c>
      <c r="AZ292" s="43">
        <f t="shared" ca="1" si="576"/>
        <v>0</v>
      </c>
      <c r="BA292" s="25">
        <f t="shared" si="476"/>
        <v>2559.1010340000003</v>
      </c>
      <c r="BB292" s="26">
        <f t="shared" si="516"/>
        <v>1</v>
      </c>
      <c r="BC292" s="23">
        <f t="shared" si="517"/>
        <v>2.6786467614572373E-2</v>
      </c>
      <c r="BD292" s="27">
        <f t="shared" si="518"/>
        <v>29.196130452140409</v>
      </c>
      <c r="BE292" s="27">
        <f t="shared" ca="1" si="577"/>
        <v>0</v>
      </c>
      <c r="BF292" s="43">
        <f t="shared" ca="1" si="578"/>
        <v>0</v>
      </c>
      <c r="BG292" s="25">
        <f t="shared" si="477"/>
        <v>2471.814828</v>
      </c>
      <c r="BH292" s="26">
        <f t="shared" si="519"/>
        <v>1</v>
      </c>
      <c r="BI292" s="23">
        <f t="shared" si="520"/>
        <v>2.6786467614572373E-2</v>
      </c>
      <c r="BJ292" s="27">
        <f t="shared" si="521"/>
        <v>28.460875247606399</v>
      </c>
      <c r="BK292" s="27">
        <f t="shared" ca="1" si="579"/>
        <v>-7.9491861268553343E-2</v>
      </c>
      <c r="BL292" s="43">
        <f t="shared" ca="1" si="580"/>
        <v>0</v>
      </c>
      <c r="BM292" s="25">
        <f t="shared" si="478"/>
        <v>2561.3565566666671</v>
      </c>
      <c r="BN292" s="26">
        <f t="shared" si="522"/>
        <v>1</v>
      </c>
      <c r="BO292" s="23">
        <f t="shared" si="523"/>
        <v>2.6786467614572373E-2</v>
      </c>
      <c r="BP292" s="27">
        <f t="shared" si="524"/>
        <v>34.374150767498875</v>
      </c>
      <c r="BQ292" s="27">
        <f t="shared" ca="1" si="581"/>
        <v>0</v>
      </c>
      <c r="BR292" s="43">
        <f t="shared" ca="1" si="582"/>
        <v>0</v>
      </c>
      <c r="BS292" s="25">
        <f t="shared" si="479"/>
        <v>2471.814828</v>
      </c>
      <c r="BT292" s="34">
        <f t="shared" si="525"/>
        <v>1</v>
      </c>
      <c r="BU292" s="23">
        <f t="shared" si="526"/>
        <v>2.6786467614572373E-2</v>
      </c>
      <c r="BV292" s="27">
        <f t="shared" si="527"/>
        <v>27.270889227236005</v>
      </c>
      <c r="BW292" s="27">
        <f t="shared" ca="1" si="583"/>
        <v>0</v>
      </c>
      <c r="BX292" s="43">
        <f t="shared" ca="1" si="584"/>
        <v>0</v>
      </c>
      <c r="BY292" s="25">
        <f t="shared" si="480"/>
        <v>2599.1576949999999</v>
      </c>
      <c r="BZ292" s="50">
        <f>IF($B291&gt;=BY291,MIN(1,1/$CA$15+BZ291),0)</f>
        <v>0.5</v>
      </c>
      <c r="CA292" s="23">
        <f t="shared" si="528"/>
        <v>1.2721109695569721E-2</v>
      </c>
      <c r="CB292" s="27">
        <f t="shared" si="529"/>
        <v>13.628755822892279</v>
      </c>
      <c r="CC292" s="27">
        <f t="shared" ca="1" si="585"/>
        <v>0</v>
      </c>
      <c r="CD292" s="43">
        <f t="shared" ca="1" si="586"/>
        <v>0</v>
      </c>
      <c r="CE292" s="25">
        <f t="shared" si="481"/>
        <v>2559.1010340000003</v>
      </c>
      <c r="CF292" s="34">
        <f>IF($B291&gt;=CE291,MIN(1,1/$CA$15+CF291),0)</f>
        <v>1</v>
      </c>
      <c r="CG292" s="23">
        <f t="shared" si="530"/>
        <v>2.6786467614572373E-2</v>
      </c>
      <c r="CH292" s="27">
        <f t="shared" si="531"/>
        <v>13.525411210350159</v>
      </c>
      <c r="CI292" s="27">
        <f t="shared" ca="1" si="587"/>
        <v>0</v>
      </c>
      <c r="CJ292" s="43">
        <f t="shared" ca="1" si="588"/>
        <v>0</v>
      </c>
      <c r="CK292" s="25">
        <f t="shared" si="482"/>
        <v>2471.814828</v>
      </c>
      <c r="CL292" s="34">
        <f>IF($B291&gt;=CK291,MIN(1,1/$CA$15+CL291),0)</f>
        <v>1</v>
      </c>
      <c r="CM292" s="23">
        <f t="shared" si="532"/>
        <v>2.6786467614572373E-2</v>
      </c>
      <c r="CN292" s="27">
        <f t="shared" si="533"/>
        <v>27.884421629027965</v>
      </c>
      <c r="CO292" s="27">
        <f t="shared" ca="1" si="589"/>
        <v>0</v>
      </c>
      <c r="CP292" s="43">
        <f t="shared" ca="1" si="590"/>
        <v>0</v>
      </c>
      <c r="CQ292" s="25">
        <f t="shared" si="483"/>
        <v>2317.8290815</v>
      </c>
      <c r="CR292" s="34">
        <f>IF($B291&gt;=CQ291,MIN(1,1/$CA$15+CR291),0)</f>
        <v>1</v>
      </c>
      <c r="CS292" s="23">
        <f t="shared" si="534"/>
        <v>2.6786467614572373E-2</v>
      </c>
      <c r="CT292" s="27">
        <f t="shared" si="535"/>
        <v>26.323394268761522</v>
      </c>
      <c r="CU292" s="27">
        <f t="shared" ca="1" si="591"/>
        <v>-3.2801705010216176E-2</v>
      </c>
      <c r="CV292" s="43">
        <f t="shared" ca="1" si="592"/>
        <v>0</v>
      </c>
      <c r="CW292" s="25">
        <f t="shared" si="484"/>
        <v>2471.814828</v>
      </c>
      <c r="CX292" s="34">
        <f t="shared" si="536"/>
        <v>0.75</v>
      </c>
      <c r="CY292" s="23">
        <f t="shared" si="537"/>
        <v>2.327012813482171E-2</v>
      </c>
      <c r="CZ292" s="27">
        <f t="shared" si="538"/>
        <v>19.889200288729572</v>
      </c>
      <c r="DA292" s="27">
        <f t="shared" ca="1" si="593"/>
        <v>0</v>
      </c>
      <c r="DB292" s="43">
        <f t="shared" ca="1" si="594"/>
        <v>0</v>
      </c>
      <c r="DC292" s="25">
        <f t="shared" si="485"/>
        <v>2471.814828</v>
      </c>
      <c r="DD292" s="34">
        <f t="shared" si="486"/>
        <v>1</v>
      </c>
      <c r="DE292" s="23">
        <f t="shared" si="539"/>
        <v>2.5614354454655486E-2</v>
      </c>
      <c r="DF292" s="27">
        <f t="shared" si="540"/>
        <v>23.567216095533766</v>
      </c>
      <c r="DG292" s="27">
        <f t="shared" ca="1" si="558"/>
        <v>0</v>
      </c>
      <c r="DH292" s="43">
        <f t="shared" ca="1" si="559"/>
        <v>0</v>
      </c>
      <c r="DI292" s="25">
        <f t="shared" si="487"/>
        <v>2599.1576949999999</v>
      </c>
      <c r="DJ292" s="26">
        <f>IF(DJ291=0,IF($B291&gt;=$DK$14*DI291,1,0),IF($B291&lt;DI291*$DK$16,0,1))</f>
        <v>0</v>
      </c>
      <c r="DK292" s="23">
        <f t="shared" si="541"/>
        <v>1.2721109695569721E-2</v>
      </c>
      <c r="DL292" s="27">
        <f t="shared" si="542"/>
        <v>27.485267286256732</v>
      </c>
      <c r="DM292" s="27">
        <f t="shared" ca="1" si="595"/>
        <v>0</v>
      </c>
      <c r="DN292" s="43">
        <f t="shared" ca="1" si="596"/>
        <v>0</v>
      </c>
      <c r="DO292" s="25">
        <f t="shared" si="488"/>
        <v>2559.1010340000003</v>
      </c>
      <c r="DP292" s="26">
        <f>IF(DP291=0,IF($B291&gt;=$DK$14*DO291,1,0),IF($B291&lt;DO291*$DK$16,0,1))</f>
        <v>1</v>
      </c>
      <c r="DQ292" s="23">
        <f t="shared" si="543"/>
        <v>2.6786467614572373E-2</v>
      </c>
      <c r="DR292" s="27">
        <f t="shared" si="544"/>
        <v>17.85479642656831</v>
      </c>
      <c r="DS292" s="27">
        <f t="shared" ca="1" si="597"/>
        <v>0</v>
      </c>
      <c r="DT292" s="43">
        <f t="shared" ca="1" si="598"/>
        <v>0</v>
      </c>
      <c r="DU292" s="25">
        <f t="shared" si="489"/>
        <v>2471.814828</v>
      </c>
      <c r="DV292" s="26">
        <f>IF(DV291=0,IF($B291&gt;=$DK$14*DU291,1,0),IF($B291&lt;DU291*$DK$16,0,1))</f>
        <v>1</v>
      </c>
      <c r="DW292" s="23">
        <f t="shared" si="545"/>
        <v>2.6786467614572373E-2</v>
      </c>
      <c r="DX292" s="27">
        <f t="shared" si="546"/>
        <v>36.120683271989876</v>
      </c>
      <c r="DY292" s="27">
        <f t="shared" ca="1" si="599"/>
        <v>0</v>
      </c>
      <c r="DZ292" s="43">
        <f t="shared" ca="1" si="600"/>
        <v>0</v>
      </c>
      <c r="EA292" s="25">
        <f t="shared" si="490"/>
        <v>2317.8290815</v>
      </c>
      <c r="EB292" s="26">
        <f>IF(EB291=0,IF($B291&gt;=$DK$14*EA291,1,0),IF($B291&lt;EA291*$DK$16,0,1))</f>
        <v>1</v>
      </c>
      <c r="EC292" s="23">
        <f t="shared" si="547"/>
        <v>2.6786467614572373E-2</v>
      </c>
      <c r="ED292" s="27">
        <f t="shared" si="548"/>
        <v>29.18496583693447</v>
      </c>
      <c r="EE292" s="27">
        <f t="shared" ca="1" si="601"/>
        <v>-3.7286695618663157E-2</v>
      </c>
      <c r="EF292" s="43">
        <f t="shared" ca="1" si="602"/>
        <v>0</v>
      </c>
      <c r="EG292" s="25">
        <f t="shared" si="491"/>
        <v>2471.814828</v>
      </c>
      <c r="EH292" s="34">
        <f t="shared" si="549"/>
        <v>0.75</v>
      </c>
      <c r="EI292" s="23">
        <f t="shared" si="550"/>
        <v>2.327012813482171E-2</v>
      </c>
      <c r="EJ292" s="27">
        <f t="shared" si="551"/>
        <v>27.671471933049006</v>
      </c>
      <c r="EK292" s="27">
        <f t="shared" ca="1" si="603"/>
        <v>0</v>
      </c>
      <c r="EL292" s="43">
        <f t="shared" ca="1" si="604"/>
        <v>0</v>
      </c>
      <c r="EM292" s="47"/>
      <c r="EN292" s="47"/>
      <c r="EO292" s="47"/>
      <c r="EP292" s="47"/>
      <c r="EQ292" s="47"/>
      <c r="ER292" s="47"/>
      <c r="ES292" s="47"/>
      <c r="ET292" s="47"/>
      <c r="EU292" s="47"/>
      <c r="EV292" s="47"/>
      <c r="EW292" s="47"/>
      <c r="EX292" s="47"/>
      <c r="EY292" s="47"/>
      <c r="EZ292" s="47"/>
      <c r="FA292" s="25">
        <f t="shared" si="492"/>
        <v>2471.814828</v>
      </c>
      <c r="FB292" s="26">
        <f t="shared" si="552"/>
        <v>1</v>
      </c>
      <c r="FC292" s="23">
        <f t="shared" si="553"/>
        <v>2.6786467614572373E-2</v>
      </c>
      <c r="FD292" s="27">
        <f t="shared" si="554"/>
        <v>15.632102682732322</v>
      </c>
      <c r="FE292" s="27">
        <f t="shared" ca="1" si="605"/>
        <v>-0.22796270722690526</v>
      </c>
      <c r="FF292" s="43">
        <f t="shared" ca="1" si="606"/>
        <v>0</v>
      </c>
      <c r="FG292" s="25">
        <f t="shared" si="493"/>
        <v>2471.814828</v>
      </c>
      <c r="FH292" s="26">
        <f t="shared" si="555"/>
        <v>1</v>
      </c>
      <c r="FI292" s="23">
        <f t="shared" si="556"/>
        <v>2.6786467614572373E-2</v>
      </c>
      <c r="FJ292" s="27">
        <f t="shared" si="557"/>
        <v>30.235387850581375</v>
      </c>
      <c r="FK292" s="27">
        <f t="shared" ca="1" si="607"/>
        <v>0</v>
      </c>
      <c r="FL292" s="43">
        <f t="shared" ca="1" si="608"/>
        <v>0</v>
      </c>
      <c r="FM292" s="47"/>
      <c r="FN292" s="47"/>
    </row>
    <row r="293" spans="1:170" x14ac:dyDescent="0.2">
      <c r="A293" s="30">
        <v>33572</v>
      </c>
      <c r="B293" s="34">
        <v>2490.83826</v>
      </c>
      <c r="C293" s="23">
        <v>1.2605011877352634E-2</v>
      </c>
      <c r="D293" s="24">
        <f t="shared" si="560"/>
        <v>-5.4175058275390153E-2</v>
      </c>
      <c r="E293" s="25" t="e">
        <f>#N/A</f>
        <v>#N/A</v>
      </c>
      <c r="F293" s="26">
        <v>1</v>
      </c>
      <c r="G293" s="23">
        <f t="shared" si="494"/>
        <v>-5.4175058275390153E-2</v>
      </c>
      <c r="H293" s="27">
        <f t="shared" si="495"/>
        <v>28.310095346772897</v>
      </c>
      <c r="I293" s="27">
        <f t="shared" ca="1" si="561"/>
        <v>-5.4175058275390153E-2</v>
      </c>
      <c r="J293" s="43">
        <f t="shared" ca="1" si="562"/>
        <v>0</v>
      </c>
      <c r="K293" s="25" t="e">
        <f>#N/A</f>
        <v>#N/A</v>
      </c>
      <c r="L293" s="26">
        <v>0</v>
      </c>
      <c r="M293" s="23">
        <f t="shared" si="496"/>
        <v>1.2605011877352634E-2</v>
      </c>
      <c r="N293" s="27">
        <f t="shared" si="497"/>
        <v>7.1963339110982956</v>
      </c>
      <c r="O293" s="27">
        <f t="shared" ca="1" si="563"/>
        <v>0</v>
      </c>
      <c r="P293" s="43">
        <f t="shared" ca="1" si="564"/>
        <v>0</v>
      </c>
      <c r="Q293" s="25">
        <f t="shared" si="470"/>
        <v>2508.5085170000002</v>
      </c>
      <c r="R293" s="26">
        <f t="shared" si="498"/>
        <v>1</v>
      </c>
      <c r="S293" s="23">
        <f t="shared" si="499"/>
        <v>-5.4175058275390153E-2</v>
      </c>
      <c r="T293" s="27">
        <f t="shared" si="500"/>
        <v>30.329113514172366</v>
      </c>
      <c r="U293" s="27">
        <f t="shared" ca="1" si="565"/>
        <v>-5.4175058275390153E-2</v>
      </c>
      <c r="V293" s="43">
        <f t="shared" ca="1" si="566"/>
        <v>0</v>
      </c>
      <c r="W293" s="25">
        <f t="shared" si="471"/>
        <v>2562.1735049999997</v>
      </c>
      <c r="X293" s="26">
        <f t="shared" si="501"/>
        <v>1</v>
      </c>
      <c r="Y293" s="23">
        <f t="shared" si="502"/>
        <v>-5.4175058275390153E-2</v>
      </c>
      <c r="Z293" s="27">
        <f t="shared" si="503"/>
        <v>23.634299919611003</v>
      </c>
      <c r="AA293" s="27">
        <f t="shared" ca="1" si="567"/>
        <v>-5.4175058275390153E-2</v>
      </c>
      <c r="AB293" s="43">
        <f t="shared" ca="1" si="568"/>
        <v>0</v>
      </c>
      <c r="AC293" s="25">
        <f t="shared" si="472"/>
        <v>2563.3738320000002</v>
      </c>
      <c r="AD293" s="26">
        <f t="shared" si="504"/>
        <v>1</v>
      </c>
      <c r="AE293" s="23">
        <f t="shared" si="505"/>
        <v>-5.4175058275390153E-2</v>
      </c>
      <c r="AF293" s="27">
        <f t="shared" si="506"/>
        <v>14.31808711498101</v>
      </c>
      <c r="AG293" s="27">
        <f t="shared" ca="1" si="569"/>
        <v>-5.4175058275390153E-2</v>
      </c>
      <c r="AH293" s="43">
        <f t="shared" ca="1" si="570"/>
        <v>0</v>
      </c>
      <c r="AI293" s="25">
        <f t="shared" si="473"/>
        <v>2508.5085170000002</v>
      </c>
      <c r="AJ293" s="26">
        <f t="shared" si="507"/>
        <v>1</v>
      </c>
      <c r="AK293" s="23">
        <f t="shared" si="508"/>
        <v>-5.4175058275390153E-2</v>
      </c>
      <c r="AL293" s="27">
        <f t="shared" si="509"/>
        <v>30.329113514172366</v>
      </c>
      <c r="AM293" s="27">
        <f t="shared" ca="1" si="571"/>
        <v>-5.4175058275390153E-2</v>
      </c>
      <c r="AN293" s="43">
        <f t="shared" ca="1" si="572"/>
        <v>0</v>
      </c>
      <c r="AO293" s="25">
        <f t="shared" si="474"/>
        <v>2508.5085170000002</v>
      </c>
      <c r="AP293" s="34">
        <f t="shared" si="510"/>
        <v>1</v>
      </c>
      <c r="AQ293" s="23">
        <f t="shared" si="511"/>
        <v>-5.4175058275390153E-2</v>
      </c>
      <c r="AR293" s="27">
        <f t="shared" si="512"/>
        <v>22.406431139843082</v>
      </c>
      <c r="AS293" s="27">
        <f t="shared" ca="1" si="573"/>
        <v>-5.4175058275390153E-2</v>
      </c>
      <c r="AT293" s="43">
        <f t="shared" ca="1" si="574"/>
        <v>0</v>
      </c>
      <c r="AU293" s="25">
        <f t="shared" si="475"/>
        <v>2563.3738320000002</v>
      </c>
      <c r="AV293" s="26">
        <f t="shared" si="513"/>
        <v>1</v>
      </c>
      <c r="AW293" s="23">
        <f t="shared" si="514"/>
        <v>-5.4175058275390153E-2</v>
      </c>
      <c r="AX293" s="27">
        <f t="shared" si="515"/>
        <v>17.297743002445522</v>
      </c>
      <c r="AY293" s="27">
        <f t="shared" ca="1" si="575"/>
        <v>-5.4175058275390153E-2</v>
      </c>
      <c r="AZ293" s="43">
        <f t="shared" ca="1" si="576"/>
        <v>0</v>
      </c>
      <c r="BA293" s="25">
        <f t="shared" si="476"/>
        <v>2563.3738320000002</v>
      </c>
      <c r="BB293" s="26">
        <f t="shared" si="516"/>
        <v>1</v>
      </c>
      <c r="BC293" s="23">
        <f t="shared" si="517"/>
        <v>-5.4175058275390153E-2</v>
      </c>
      <c r="BD293" s="27">
        <f t="shared" si="518"/>
        <v>27.614428383479808</v>
      </c>
      <c r="BE293" s="27">
        <f t="shared" ca="1" si="577"/>
        <v>-5.4175058275390153E-2</v>
      </c>
      <c r="BF293" s="43">
        <f t="shared" ca="1" si="578"/>
        <v>0</v>
      </c>
      <c r="BG293" s="25">
        <f t="shared" si="477"/>
        <v>2508.5085170000002</v>
      </c>
      <c r="BH293" s="26">
        <f t="shared" si="519"/>
        <v>1</v>
      </c>
      <c r="BI293" s="23">
        <f t="shared" si="520"/>
        <v>-5.4175058275390153E-2</v>
      </c>
      <c r="BJ293" s="27">
        <f t="shared" si="521"/>
        <v>26.919005672498713</v>
      </c>
      <c r="BK293" s="27">
        <f t="shared" ca="1" si="579"/>
        <v>-0.12936044332730035</v>
      </c>
      <c r="BL293" s="43">
        <f t="shared" ca="1" si="580"/>
        <v>0</v>
      </c>
      <c r="BM293" s="25">
        <f t="shared" si="478"/>
        <v>2547.7239050000003</v>
      </c>
      <c r="BN293" s="26">
        <f t="shared" si="522"/>
        <v>1</v>
      </c>
      <c r="BO293" s="23">
        <f t="shared" si="523"/>
        <v>-5.4175058275390153E-2</v>
      </c>
      <c r="BP293" s="27">
        <f t="shared" si="524"/>
        <v>32.511929146502574</v>
      </c>
      <c r="BQ293" s="27">
        <f t="shared" ca="1" si="581"/>
        <v>-5.4175058275390264E-2</v>
      </c>
      <c r="BR293" s="43">
        <f t="shared" ca="1" si="582"/>
        <v>0</v>
      </c>
      <c r="BS293" s="25">
        <f t="shared" si="479"/>
        <v>2508.5085170000002</v>
      </c>
      <c r="BT293" s="34">
        <f t="shared" si="525"/>
        <v>1</v>
      </c>
      <c r="BU293" s="23">
        <f t="shared" si="526"/>
        <v>-5.4175058275390153E-2</v>
      </c>
      <c r="BV293" s="27">
        <f t="shared" si="527"/>
        <v>25.793487214128785</v>
      </c>
      <c r="BW293" s="27">
        <f t="shared" ca="1" si="583"/>
        <v>-5.4175058275390153E-2</v>
      </c>
      <c r="BX293" s="43">
        <f t="shared" ca="1" si="584"/>
        <v>0</v>
      </c>
      <c r="BY293" s="25">
        <f t="shared" si="480"/>
        <v>2562.1735049999997</v>
      </c>
      <c r="BZ293" s="50">
        <f>IF($B292&gt;=BY292,MIN(1,1/$CA$15+BZ292),0)</f>
        <v>1</v>
      </c>
      <c r="CA293" s="23">
        <f t="shared" si="528"/>
        <v>-5.4175058275390153E-2</v>
      </c>
      <c r="CB293" s="27">
        <f t="shared" si="529"/>
        <v>12.890417181966027</v>
      </c>
      <c r="CC293" s="27">
        <f t="shared" ca="1" si="585"/>
        <v>-5.4175058275390153E-2</v>
      </c>
      <c r="CD293" s="43">
        <f t="shared" ca="1" si="586"/>
        <v>0</v>
      </c>
      <c r="CE293" s="25">
        <f t="shared" si="481"/>
        <v>2563.3738320000002</v>
      </c>
      <c r="CF293" s="34">
        <f>IF($B292&gt;=CE292,MIN(1,1/$CA$15+CF292),0)</f>
        <v>1</v>
      </c>
      <c r="CG293" s="23">
        <f t="shared" si="530"/>
        <v>-5.4175058275390153E-2</v>
      </c>
      <c r="CH293" s="27">
        <f t="shared" si="531"/>
        <v>12.792671269830823</v>
      </c>
      <c r="CI293" s="27">
        <f t="shared" ca="1" si="587"/>
        <v>-5.4175058275390153E-2</v>
      </c>
      <c r="CJ293" s="43">
        <f t="shared" ca="1" si="588"/>
        <v>0</v>
      </c>
      <c r="CK293" s="25">
        <f t="shared" si="482"/>
        <v>2508.5085170000002</v>
      </c>
      <c r="CL293" s="34">
        <f>IF($B292&gt;=CK292,MIN(1,1/$CA$15+CL292),0)</f>
        <v>1</v>
      </c>
      <c r="CM293" s="23">
        <f t="shared" si="532"/>
        <v>-5.4175058275390153E-2</v>
      </c>
      <c r="CN293" s="27">
        <f t="shared" si="533"/>
        <v>26.373781462299824</v>
      </c>
      <c r="CO293" s="27">
        <f t="shared" ca="1" si="589"/>
        <v>-5.4175058275390153E-2</v>
      </c>
      <c r="CP293" s="43">
        <f t="shared" ca="1" si="590"/>
        <v>0</v>
      </c>
      <c r="CQ293" s="25">
        <f t="shared" si="483"/>
        <v>2331.9221434999999</v>
      </c>
      <c r="CR293" s="34">
        <f>IF($B292&gt;=CQ292,MIN(1,1/$CA$15+CR292),0)</f>
        <v>1</v>
      </c>
      <c r="CS293" s="23">
        <f t="shared" si="534"/>
        <v>-5.4175058275390153E-2</v>
      </c>
      <c r="CT293" s="27">
        <f t="shared" si="535"/>
        <v>24.897322850245295</v>
      </c>
      <c r="CU293" s="27">
        <f t="shared" ca="1" si="591"/>
        <v>-8.5199729005145719E-2</v>
      </c>
      <c r="CV293" s="43">
        <f t="shared" ca="1" si="592"/>
        <v>0</v>
      </c>
      <c r="CW293" s="25">
        <f t="shared" si="484"/>
        <v>2508.5085170000002</v>
      </c>
      <c r="CX293" s="34">
        <f t="shared" si="536"/>
        <v>1</v>
      </c>
      <c r="CY293" s="23">
        <f t="shared" si="537"/>
        <v>-5.4175058275390153E-2</v>
      </c>
      <c r="CZ293" s="27">
        <f t="shared" si="538"/>
        <v>18.811701704036743</v>
      </c>
      <c r="DA293" s="27">
        <f t="shared" ca="1" si="593"/>
        <v>-5.4175058275390042E-2</v>
      </c>
      <c r="DB293" s="43">
        <f t="shared" ca="1" si="594"/>
        <v>0</v>
      </c>
      <c r="DC293" s="25">
        <f t="shared" si="485"/>
        <v>2508.5085170000002</v>
      </c>
      <c r="DD293" s="34">
        <f t="shared" si="486"/>
        <v>1</v>
      </c>
      <c r="DE293" s="23">
        <f t="shared" si="539"/>
        <v>-5.4175058275390153E-2</v>
      </c>
      <c r="DF293" s="27">
        <f t="shared" si="540"/>
        <v>22.290460790169512</v>
      </c>
      <c r="DG293" s="27">
        <f t="shared" ca="1" si="558"/>
        <v>-5.4175058275390153E-2</v>
      </c>
      <c r="DH293" s="43">
        <f t="shared" ca="1" si="559"/>
        <v>0</v>
      </c>
      <c r="DI293" s="25">
        <f t="shared" si="487"/>
        <v>2562.1735049999997</v>
      </c>
      <c r="DJ293" s="26">
        <f>IF(DJ292=0,IF($B292&gt;=$DK$14*DI292,1,0),IF($B292&lt;DI292*$DK$16,0,1))</f>
        <v>0</v>
      </c>
      <c r="DK293" s="23">
        <f t="shared" si="541"/>
        <v>1.2605011877352634E-2</v>
      </c>
      <c r="DL293" s="27">
        <f t="shared" si="542"/>
        <v>27.831719406852212</v>
      </c>
      <c r="DM293" s="27">
        <f t="shared" ca="1" si="595"/>
        <v>0</v>
      </c>
      <c r="DN293" s="43">
        <f t="shared" ca="1" si="596"/>
        <v>0</v>
      </c>
      <c r="DO293" s="25">
        <f t="shared" si="488"/>
        <v>2563.3738320000002</v>
      </c>
      <c r="DP293" s="26">
        <f>IF(DP292=0,IF($B292&gt;=$DK$14*DO292,1,0),IF($B292&lt;DO292*$DK$16,0,1))</f>
        <v>1</v>
      </c>
      <c r="DQ293" s="23">
        <f t="shared" si="543"/>
        <v>-5.4175058275390153E-2</v>
      </c>
      <c r="DR293" s="27">
        <f t="shared" si="544"/>
        <v>16.887511789663744</v>
      </c>
      <c r="DS293" s="27">
        <f t="shared" ca="1" si="597"/>
        <v>-5.4175058275390153E-2</v>
      </c>
      <c r="DT293" s="43">
        <f t="shared" ca="1" si="598"/>
        <v>0</v>
      </c>
      <c r="DU293" s="25">
        <f t="shared" si="489"/>
        <v>2508.5085170000002</v>
      </c>
      <c r="DV293" s="26">
        <f>IF(DV292=0,IF($B292&gt;=$DK$14*DU292,1,0),IF($B292&lt;DU292*$DK$16,0,1))</f>
        <v>1</v>
      </c>
      <c r="DW293" s="23">
        <f t="shared" si="545"/>
        <v>-5.4175058275390153E-2</v>
      </c>
      <c r="DX293" s="27">
        <f t="shared" si="546"/>
        <v>34.163843150782917</v>
      </c>
      <c r="DY293" s="27">
        <f t="shared" ca="1" si="599"/>
        <v>-5.4175058275390042E-2</v>
      </c>
      <c r="DZ293" s="43">
        <f t="shared" ca="1" si="600"/>
        <v>0</v>
      </c>
      <c r="EA293" s="25">
        <f t="shared" si="490"/>
        <v>2331.9221434999999</v>
      </c>
      <c r="EB293" s="26">
        <f>IF(EB292=0,IF($B292&gt;=$DK$14*EA292,1,0),IF($B292&lt;EA292*$DK$16,0,1))</f>
        <v>1</v>
      </c>
      <c r="EC293" s="23">
        <f t="shared" si="547"/>
        <v>-5.4175058275390153E-2</v>
      </c>
      <c r="ED293" s="27">
        <f t="shared" si="548"/>
        <v>27.603868611953274</v>
      </c>
      <c r="EE293" s="27">
        <f t="shared" ca="1" si="601"/>
        <v>-8.9441744986015537E-2</v>
      </c>
      <c r="EF293" s="43">
        <f t="shared" ca="1" si="602"/>
        <v>0</v>
      </c>
      <c r="EG293" s="25">
        <f t="shared" si="491"/>
        <v>2508.5085170000002</v>
      </c>
      <c r="EH293" s="34">
        <f t="shared" si="549"/>
        <v>0.75</v>
      </c>
      <c r="EI293" s="23">
        <f t="shared" si="550"/>
        <v>-3.7480040737204456E-2</v>
      </c>
      <c r="EJ293" s="27">
        <f t="shared" si="551"/>
        <v>26.634344037739918</v>
      </c>
      <c r="EK293" s="27">
        <f t="shared" ca="1" si="603"/>
        <v>-3.7480040737204456E-2</v>
      </c>
      <c r="EL293" s="43">
        <f t="shared" ca="1" si="604"/>
        <v>0</v>
      </c>
      <c r="EM293" s="47"/>
      <c r="EN293" s="47"/>
      <c r="EO293" s="47"/>
      <c r="EP293" s="47"/>
      <c r="EQ293" s="47"/>
      <c r="ER293" s="47"/>
      <c r="ES293" s="47"/>
      <c r="ET293" s="47"/>
      <c r="EU293" s="47"/>
      <c r="EV293" s="47"/>
      <c r="EW293" s="47"/>
      <c r="EX293" s="47"/>
      <c r="EY293" s="47"/>
      <c r="EZ293" s="47"/>
      <c r="FA293" s="25">
        <f t="shared" si="492"/>
        <v>2508.5085170000002</v>
      </c>
      <c r="FB293" s="26">
        <f t="shared" si="552"/>
        <v>1</v>
      </c>
      <c r="FC293" s="23">
        <f t="shared" si="553"/>
        <v>-5.4175058275390153E-2</v>
      </c>
      <c r="FD293" s="27">
        <f t="shared" si="554"/>
        <v>14.785232608928416</v>
      </c>
      <c r="FE293" s="27">
        <f t="shared" ca="1" si="605"/>
        <v>-0.2697878725536621</v>
      </c>
      <c r="FF293" s="43">
        <f t="shared" ca="1" si="606"/>
        <v>0</v>
      </c>
      <c r="FG293" s="25">
        <f t="shared" si="493"/>
        <v>2508.5085170000002</v>
      </c>
      <c r="FH293" s="26">
        <f t="shared" si="555"/>
        <v>1</v>
      </c>
      <c r="FI293" s="23">
        <f t="shared" si="556"/>
        <v>-5.4175058275390153E-2</v>
      </c>
      <c r="FJ293" s="27">
        <f t="shared" si="557"/>
        <v>28.597383951797106</v>
      </c>
      <c r="FK293" s="27">
        <f t="shared" ca="1" si="607"/>
        <v>-5.4175058275390153E-2</v>
      </c>
      <c r="FL293" s="43">
        <f t="shared" ca="1" si="608"/>
        <v>0</v>
      </c>
      <c r="FM293" s="47"/>
      <c r="FN293" s="47"/>
    </row>
    <row r="294" spans="1:170" x14ac:dyDescent="0.2">
      <c r="A294" s="30">
        <v>33603</v>
      </c>
      <c r="B294" s="34">
        <v>2617.0180500000001</v>
      </c>
      <c r="C294" s="23">
        <v>1.2554173004290847E-2</v>
      </c>
      <c r="D294" s="24">
        <f t="shared" si="560"/>
        <v>5.0657560559552506E-2</v>
      </c>
      <c r="E294" s="25" t="e">
        <f>#N/A</f>
        <v>#N/A</v>
      </c>
      <c r="F294" s="26">
        <v>1</v>
      </c>
      <c r="G294" s="23">
        <f t="shared" si="494"/>
        <v>5.0657560559552506E-2</v>
      </c>
      <c r="H294" s="27">
        <f t="shared" si="495"/>
        <v>29.74421571624875</v>
      </c>
      <c r="I294" s="27">
        <f t="shared" ca="1" si="561"/>
        <v>-6.2618740112405646E-3</v>
      </c>
      <c r="J294" s="43">
        <f t="shared" ca="1" si="562"/>
        <v>0</v>
      </c>
      <c r="K294" s="25" t="e">
        <f>#N/A</f>
        <v>#N/A</v>
      </c>
      <c r="L294" s="26">
        <v>0</v>
      </c>
      <c r="M294" s="23">
        <f t="shared" si="496"/>
        <v>1.2554173004290847E-2</v>
      </c>
      <c r="N294" s="27">
        <f t="shared" si="497"/>
        <v>7.2866779320148689</v>
      </c>
      <c r="O294" s="27">
        <f t="shared" ca="1" si="563"/>
        <v>0</v>
      </c>
      <c r="P294" s="43">
        <f t="shared" ca="1" si="564"/>
        <v>0</v>
      </c>
      <c r="Q294" s="25">
        <f t="shared" si="470"/>
        <v>2536.0425319999999</v>
      </c>
      <c r="R294" s="26">
        <f t="shared" si="498"/>
        <v>0</v>
      </c>
      <c r="S294" s="23">
        <f t="shared" si="499"/>
        <v>1.2554173004290847E-2</v>
      </c>
      <c r="T294" s="27">
        <f t="shared" si="500"/>
        <v>30.709870452296062</v>
      </c>
      <c r="U294" s="27">
        <f t="shared" ca="1" si="565"/>
        <v>-4.2301008325206113E-2</v>
      </c>
      <c r="V294" s="43">
        <f t="shared" ca="1" si="566"/>
        <v>0</v>
      </c>
      <c r="W294" s="25">
        <f t="shared" si="471"/>
        <v>2553.9281550000001</v>
      </c>
      <c r="X294" s="26">
        <f t="shared" si="501"/>
        <v>0</v>
      </c>
      <c r="Y294" s="23">
        <f t="shared" si="502"/>
        <v>1.2554173004290847E-2</v>
      </c>
      <c r="Z294" s="27">
        <f t="shared" si="503"/>
        <v>23.931009009637098</v>
      </c>
      <c r="AA294" s="27">
        <f t="shared" ca="1" si="567"/>
        <v>-4.2301008325206002E-2</v>
      </c>
      <c r="AB294" s="43">
        <f t="shared" ca="1" si="568"/>
        <v>0</v>
      </c>
      <c r="AC294" s="25">
        <f t="shared" si="472"/>
        <v>2573.9953020000003</v>
      </c>
      <c r="AD294" s="26">
        <f t="shared" si="504"/>
        <v>0</v>
      </c>
      <c r="AE294" s="23">
        <f t="shared" si="505"/>
        <v>1.2554173004290847E-2</v>
      </c>
      <c r="AF294" s="27">
        <f t="shared" si="506"/>
        <v>14.497838857712988</v>
      </c>
      <c r="AG294" s="27">
        <f t="shared" ca="1" si="569"/>
        <v>-4.2301008325206113E-2</v>
      </c>
      <c r="AH294" s="43">
        <f t="shared" ca="1" si="570"/>
        <v>0</v>
      </c>
      <c r="AI294" s="25">
        <f t="shared" si="473"/>
        <v>2536.0425319999999</v>
      </c>
      <c r="AJ294" s="26">
        <f t="shared" si="507"/>
        <v>0</v>
      </c>
      <c r="AK294" s="23">
        <f t="shared" si="508"/>
        <v>1.2554173004290847E-2</v>
      </c>
      <c r="AL294" s="27">
        <f t="shared" si="509"/>
        <v>30.709870452296062</v>
      </c>
      <c r="AM294" s="27">
        <f t="shared" ca="1" si="571"/>
        <v>-4.2301008325206113E-2</v>
      </c>
      <c r="AN294" s="43">
        <f t="shared" ca="1" si="572"/>
        <v>0</v>
      </c>
      <c r="AO294" s="25">
        <f t="shared" si="474"/>
        <v>2536.0425319999999</v>
      </c>
      <c r="AP294" s="34">
        <f t="shared" si="510"/>
        <v>0</v>
      </c>
      <c r="AQ294" s="23">
        <f t="shared" si="511"/>
        <v>1.2554173004290847E-2</v>
      </c>
      <c r="AR294" s="27">
        <f t="shared" si="512"/>
        <v>22.687725352781403</v>
      </c>
      <c r="AS294" s="27">
        <f t="shared" ca="1" si="573"/>
        <v>-4.2301008325206113E-2</v>
      </c>
      <c r="AT294" s="43">
        <f t="shared" ca="1" si="574"/>
        <v>0</v>
      </c>
      <c r="AU294" s="25">
        <f t="shared" si="475"/>
        <v>2573.9953020000003</v>
      </c>
      <c r="AV294" s="26">
        <f t="shared" si="513"/>
        <v>0</v>
      </c>
      <c r="AW294" s="23">
        <f t="shared" si="514"/>
        <v>1.2554173004290847E-2</v>
      </c>
      <c r="AX294" s="27">
        <f t="shared" si="515"/>
        <v>17.514901860681984</v>
      </c>
      <c r="AY294" s="27">
        <f t="shared" ca="1" si="575"/>
        <v>-4.2301008325206113E-2</v>
      </c>
      <c r="AZ294" s="43">
        <f t="shared" ca="1" si="576"/>
        <v>0</v>
      </c>
      <c r="BA294" s="25">
        <f t="shared" si="476"/>
        <v>2573.9953020000003</v>
      </c>
      <c r="BB294" s="26">
        <f t="shared" si="516"/>
        <v>1</v>
      </c>
      <c r="BC294" s="23">
        <f t="shared" si="517"/>
        <v>5.0657560559552506E-2</v>
      </c>
      <c r="BD294" s="27">
        <f t="shared" si="518"/>
        <v>29.013307961633362</v>
      </c>
      <c r="BE294" s="27">
        <f t="shared" ca="1" si="577"/>
        <v>-6.2618740112405646E-3</v>
      </c>
      <c r="BF294" s="43">
        <f t="shared" ca="1" si="578"/>
        <v>0</v>
      </c>
      <c r="BG294" s="25">
        <f t="shared" si="477"/>
        <v>2536.0425319999999</v>
      </c>
      <c r="BH294" s="26">
        <f t="shared" si="519"/>
        <v>1</v>
      </c>
      <c r="BI294" s="23">
        <f t="shared" si="520"/>
        <v>5.0657560559552506E-2</v>
      </c>
      <c r="BJ294" s="27">
        <f t="shared" si="521"/>
        <v>28.282656832556253</v>
      </c>
      <c r="BK294" s="27">
        <f t="shared" ca="1" si="579"/>
        <v>-8.5255967259611154E-2</v>
      </c>
      <c r="BL294" s="43">
        <f t="shared" ca="1" si="580"/>
        <v>0</v>
      </c>
      <c r="BM294" s="25">
        <f t="shared" si="478"/>
        <v>2572.314535</v>
      </c>
      <c r="BN294" s="26">
        <f t="shared" si="522"/>
        <v>1</v>
      </c>
      <c r="BO294" s="23">
        <f t="shared" si="523"/>
        <v>5.0657560559552506E-2</v>
      </c>
      <c r="BP294" s="27">
        <f t="shared" si="524"/>
        <v>34.158904166149405</v>
      </c>
      <c r="BQ294" s="27">
        <f t="shared" ca="1" si="581"/>
        <v>-6.2618740112406757E-3</v>
      </c>
      <c r="BR294" s="43">
        <f t="shared" ca="1" si="582"/>
        <v>0</v>
      </c>
      <c r="BS294" s="25">
        <f t="shared" si="479"/>
        <v>2536.0425319999999</v>
      </c>
      <c r="BT294" s="34">
        <f t="shared" si="525"/>
        <v>0.75</v>
      </c>
      <c r="BU294" s="23">
        <f t="shared" si="526"/>
        <v>4.1131713670737091E-2</v>
      </c>
      <c r="BV294" s="27">
        <f t="shared" si="527"/>
        <v>26.854417544790152</v>
      </c>
      <c r="BW294" s="27">
        <f t="shared" ca="1" si="583"/>
        <v>-1.5271657589731702E-2</v>
      </c>
      <c r="BX294" s="43">
        <f t="shared" ca="1" si="584"/>
        <v>0</v>
      </c>
      <c r="BY294" s="25">
        <f t="shared" si="480"/>
        <v>2553.9281550000001</v>
      </c>
      <c r="BZ294" s="50">
        <f>IF($B293&gt;=BY293,MIN(1,1/$CA$15+BZ293),0)</f>
        <v>0</v>
      </c>
      <c r="CA294" s="23">
        <f t="shared" si="528"/>
        <v>1.2554173004290847E-2</v>
      </c>
      <c r="CB294" s="27">
        <f t="shared" si="529"/>
        <v>13.052245709365913</v>
      </c>
      <c r="CC294" s="27">
        <f t="shared" ca="1" si="585"/>
        <v>-4.2301008325206002E-2</v>
      </c>
      <c r="CD294" s="43">
        <f t="shared" ca="1" si="586"/>
        <v>0</v>
      </c>
      <c r="CE294" s="25">
        <f t="shared" si="481"/>
        <v>2573.9953020000003</v>
      </c>
      <c r="CF294" s="34">
        <f>IF($B293&gt;=CE293,MIN(1,1/$CA$15+CF293),0)</f>
        <v>0</v>
      </c>
      <c r="CG294" s="23">
        <f t="shared" si="530"/>
        <v>1.2554173004290847E-2</v>
      </c>
      <c r="CH294" s="27">
        <f t="shared" si="531"/>
        <v>12.9532726781393</v>
      </c>
      <c r="CI294" s="27">
        <f t="shared" ca="1" si="587"/>
        <v>-4.2301008325206224E-2</v>
      </c>
      <c r="CJ294" s="43">
        <f t="shared" ca="1" si="588"/>
        <v>0</v>
      </c>
      <c r="CK294" s="25">
        <f t="shared" si="482"/>
        <v>2536.0425319999999</v>
      </c>
      <c r="CL294" s="34">
        <f>IF($B293&gt;=CK293,MIN(1,1/$CA$15+CL293),0)</f>
        <v>0</v>
      </c>
      <c r="CM294" s="23">
        <f t="shared" si="532"/>
        <v>1.2554173004290847E-2</v>
      </c>
      <c r="CN294" s="27">
        <f t="shared" si="533"/>
        <v>26.704882477554897</v>
      </c>
      <c r="CO294" s="27">
        <f t="shared" ca="1" si="589"/>
        <v>-4.2301008325206113E-2</v>
      </c>
      <c r="CP294" s="43">
        <f t="shared" ca="1" si="590"/>
        <v>0</v>
      </c>
      <c r="CQ294" s="25">
        <f t="shared" si="483"/>
        <v>2353.6022789999997</v>
      </c>
      <c r="CR294" s="34">
        <f>IF($B293&gt;=CQ293,MIN(1,1/$CA$15+CR293),0)</f>
        <v>1</v>
      </c>
      <c r="CS294" s="23">
        <f t="shared" si="534"/>
        <v>5.0657560559552506E-2</v>
      </c>
      <c r="CT294" s="27">
        <f t="shared" si="535"/>
        <v>26.158560490302328</v>
      </c>
      <c r="CU294" s="27">
        <f t="shared" ca="1" si="591"/>
        <v>-3.8858178877328786E-2</v>
      </c>
      <c r="CV294" s="43">
        <f t="shared" ca="1" si="592"/>
        <v>0</v>
      </c>
      <c r="CW294" s="25">
        <f t="shared" si="484"/>
        <v>2536.0425319999999</v>
      </c>
      <c r="CX294" s="34">
        <f t="shared" si="536"/>
        <v>0.25</v>
      </c>
      <c r="CY294" s="23">
        <f t="shared" si="537"/>
        <v>2.2080019893106262E-2</v>
      </c>
      <c r="CZ294" s="27">
        <f t="shared" si="538"/>
        <v>19.227064451885052</v>
      </c>
      <c r="DA294" s="27">
        <f t="shared" ca="1" si="593"/>
        <v>-3.3291224746714754E-2</v>
      </c>
      <c r="DB294" s="43">
        <f t="shared" ca="1" si="594"/>
        <v>0</v>
      </c>
      <c r="DC294" s="25">
        <f t="shared" si="485"/>
        <v>2536.0425319999999</v>
      </c>
      <c r="DD294" s="34">
        <f t="shared" si="486"/>
        <v>0.375</v>
      </c>
      <c r="DE294" s="23">
        <f t="shared" si="539"/>
        <v>2.5255302189378066E-2</v>
      </c>
      <c r="DF294" s="27">
        <f t="shared" si="540"/>
        <v>22.853413113365725</v>
      </c>
      <c r="DG294" s="27">
        <f t="shared" ca="1" si="558"/>
        <v>-3.028796355388419E-2</v>
      </c>
      <c r="DH294" s="43">
        <f t="shared" ca="1" si="559"/>
        <v>0</v>
      </c>
      <c r="DI294" s="25">
        <f t="shared" si="487"/>
        <v>2553.9281550000001</v>
      </c>
      <c r="DJ294" s="26">
        <f>IF(DJ293=0,IF($B293&gt;=$DK$14*DI293,1,0),IF($B293&lt;DI293*$DK$16,0,1))</f>
        <v>0</v>
      </c>
      <c r="DK294" s="23">
        <f t="shared" si="541"/>
        <v>1.2554173004290847E-2</v>
      </c>
      <c r="DL294" s="27">
        <f t="shared" si="542"/>
        <v>28.181123627292713</v>
      </c>
      <c r="DM294" s="27">
        <f t="shared" ca="1" si="595"/>
        <v>0</v>
      </c>
      <c r="DN294" s="43">
        <f t="shared" ca="1" si="596"/>
        <v>0</v>
      </c>
      <c r="DO294" s="25">
        <f t="shared" si="488"/>
        <v>2573.9953020000003</v>
      </c>
      <c r="DP294" s="26">
        <f>IF(DP293=0,IF($B293&gt;=$DK$14*DO293,1,0),IF($B293&lt;DO293*$DK$16,0,1))</f>
        <v>0</v>
      </c>
      <c r="DQ294" s="23">
        <f t="shared" si="543"/>
        <v>1.2554173004290847E-2</v>
      </c>
      <c r="DR294" s="27">
        <f t="shared" si="544"/>
        <v>17.099520534283183</v>
      </c>
      <c r="DS294" s="27">
        <f t="shared" ca="1" si="597"/>
        <v>-4.2301008325206113E-2</v>
      </c>
      <c r="DT294" s="43">
        <f t="shared" ca="1" si="598"/>
        <v>0</v>
      </c>
      <c r="DU294" s="25">
        <f t="shared" si="489"/>
        <v>2536.0425319999999</v>
      </c>
      <c r="DV294" s="26">
        <f>IF(DV293=0,IF($B293&gt;=$DK$14*DU293,1,0),IF($B293&lt;DU293*$DK$16,0,1))</f>
        <v>0</v>
      </c>
      <c r="DW294" s="23">
        <f t="shared" si="545"/>
        <v>1.2554173004290847E-2</v>
      </c>
      <c r="DX294" s="27">
        <f t="shared" si="546"/>
        <v>34.5927419481893</v>
      </c>
      <c r="DY294" s="27">
        <f t="shared" ca="1" si="599"/>
        <v>-4.2301008325206113E-2</v>
      </c>
      <c r="DZ294" s="43">
        <f t="shared" ca="1" si="600"/>
        <v>0</v>
      </c>
      <c r="EA294" s="25">
        <f t="shared" si="490"/>
        <v>2353.6022789999997</v>
      </c>
      <c r="EB294" s="26">
        <f>IF(EB293=0,IF($B293&gt;=$DK$14*EA293,1,0),IF($B293&lt;EA293*$DK$16,0,1))</f>
        <v>1</v>
      </c>
      <c r="EC294" s="23">
        <f t="shared" si="547"/>
        <v>5.0657560559552506E-2</v>
      </c>
      <c r="ED294" s="27">
        <f t="shared" si="548"/>
        <v>29.002213257841227</v>
      </c>
      <c r="EE294" s="27">
        <f t="shared" ca="1" si="601"/>
        <v>-4.3315085039644097E-2</v>
      </c>
      <c r="EF294" s="43">
        <f t="shared" ca="1" si="602"/>
        <v>0</v>
      </c>
      <c r="EG294" s="25">
        <f t="shared" si="491"/>
        <v>2536.0425319999999</v>
      </c>
      <c r="EH294" s="34">
        <f t="shared" si="549"/>
        <v>0.25</v>
      </c>
      <c r="EI294" s="23">
        <f t="shared" si="550"/>
        <v>2.2080019893106262E-2</v>
      </c>
      <c r="EJ294" s="27">
        <f t="shared" si="551"/>
        <v>27.22243088393305</v>
      </c>
      <c r="EK294" s="27">
        <f t="shared" ca="1" si="603"/>
        <v>-1.6227580889170201E-2</v>
      </c>
      <c r="EL294" s="43">
        <f t="shared" ca="1" si="604"/>
        <v>0</v>
      </c>
      <c r="EM294" s="47"/>
      <c r="EN294" s="47"/>
      <c r="EO294" s="47"/>
      <c r="EP294" s="47"/>
      <c r="EQ294" s="47"/>
      <c r="ER294" s="47"/>
      <c r="ES294" s="47"/>
      <c r="ET294" s="47"/>
      <c r="EU294" s="47"/>
      <c r="EV294" s="47"/>
      <c r="EW294" s="47"/>
      <c r="EX294" s="47"/>
      <c r="EY294" s="47"/>
      <c r="EZ294" s="47"/>
      <c r="FA294" s="25">
        <f t="shared" si="492"/>
        <v>2536.0425319999999</v>
      </c>
      <c r="FB294" s="26">
        <f t="shared" si="552"/>
        <v>0</v>
      </c>
      <c r="FC294" s="23">
        <f t="shared" si="553"/>
        <v>-5.0657560559552506E-2</v>
      </c>
      <c r="FD294" s="27">
        <f t="shared" si="554"/>
        <v>14.036248792654554</v>
      </c>
      <c r="FE294" s="27">
        <f t="shared" ca="1" si="605"/>
        <v>-0.30677863762109459</v>
      </c>
      <c r="FF294" s="43">
        <f t="shared" ca="1" si="606"/>
        <v>0</v>
      </c>
      <c r="FG294" s="25">
        <f t="shared" si="493"/>
        <v>2536.0425319999999</v>
      </c>
      <c r="FH294" s="26">
        <f t="shared" si="555"/>
        <v>0</v>
      </c>
      <c r="FI294" s="23">
        <f t="shared" si="556"/>
        <v>1.2554173004290847E-2</v>
      </c>
      <c r="FJ294" s="27">
        <f t="shared" si="557"/>
        <v>28.956400457398097</v>
      </c>
      <c r="FK294" s="27">
        <f t="shared" ca="1" si="607"/>
        <v>-4.2301008325206113E-2</v>
      </c>
      <c r="FL294" s="43">
        <f t="shared" ca="1" si="608"/>
        <v>0</v>
      </c>
      <c r="FM294" s="47"/>
      <c r="FN294" s="47"/>
    </row>
    <row r="295" spans="1:170" x14ac:dyDescent="0.2">
      <c r="A295" s="30">
        <v>33634</v>
      </c>
      <c r="B295" s="34">
        <v>2618.4043000000001</v>
      </c>
      <c r="C295" s="23">
        <v>1.246695527204289E-2</v>
      </c>
      <c r="D295" s="24">
        <f t="shared" si="560"/>
        <v>5.297059376414559E-4</v>
      </c>
      <c r="E295" s="25" t="e">
        <f>#N/A</f>
        <v>#N/A</v>
      </c>
      <c r="F295" s="26">
        <v>1</v>
      </c>
      <c r="G295" s="23">
        <f t="shared" si="494"/>
        <v>5.297059376414559E-4</v>
      </c>
      <c r="H295" s="27">
        <f t="shared" si="495"/>
        <v>29.759971403924133</v>
      </c>
      <c r="I295" s="27">
        <f t="shared" ca="1" si="561"/>
        <v>-5.7354850254436318E-3</v>
      </c>
      <c r="J295" s="43">
        <f t="shared" ca="1" si="562"/>
        <v>0</v>
      </c>
      <c r="K295" s="25" t="e">
        <f>#N/A</f>
        <v>#N/A</v>
      </c>
      <c r="L295" s="26">
        <v>0</v>
      </c>
      <c r="M295" s="23">
        <f t="shared" si="496"/>
        <v>1.246695527204289E-2</v>
      </c>
      <c r="N295" s="27">
        <f t="shared" si="497"/>
        <v>7.3775206198750807</v>
      </c>
      <c r="O295" s="27">
        <f t="shared" ca="1" si="563"/>
        <v>0</v>
      </c>
      <c r="P295" s="43">
        <f t="shared" ca="1" si="564"/>
        <v>0</v>
      </c>
      <c r="Q295" s="25">
        <f t="shared" si="470"/>
        <v>2555.9962639999999</v>
      </c>
      <c r="R295" s="26">
        <f t="shared" si="498"/>
        <v>1</v>
      </c>
      <c r="S295" s="23">
        <f t="shared" si="499"/>
        <v>5.297059376414559E-4</v>
      </c>
      <c r="T295" s="27">
        <f t="shared" si="500"/>
        <v>30.726137653018842</v>
      </c>
      <c r="U295" s="27">
        <f t="shared" ca="1" si="565"/>
        <v>-4.1793709482842778E-2</v>
      </c>
      <c r="V295" s="43">
        <f t="shared" ca="1" si="566"/>
        <v>0</v>
      </c>
      <c r="W295" s="25">
        <f t="shared" si="471"/>
        <v>2617.7111750000004</v>
      </c>
      <c r="X295" s="26">
        <f t="shared" si="501"/>
        <v>1</v>
      </c>
      <c r="Y295" s="23">
        <f t="shared" si="502"/>
        <v>5.297059376414559E-4</v>
      </c>
      <c r="Z295" s="27">
        <f t="shared" si="503"/>
        <v>23.943685407203255</v>
      </c>
      <c r="AA295" s="27">
        <f t="shared" ca="1" si="567"/>
        <v>-4.1793709482842556E-2</v>
      </c>
      <c r="AB295" s="43">
        <f t="shared" ca="1" si="568"/>
        <v>0</v>
      </c>
      <c r="AC295" s="25">
        <f t="shared" si="472"/>
        <v>2584.9152000000004</v>
      </c>
      <c r="AD295" s="26">
        <f t="shared" si="504"/>
        <v>1</v>
      </c>
      <c r="AE295" s="23">
        <f t="shared" si="505"/>
        <v>5.297059376414559E-4</v>
      </c>
      <c r="AF295" s="27">
        <f t="shared" si="506"/>
        <v>14.505518449038888</v>
      </c>
      <c r="AG295" s="27">
        <f t="shared" ca="1" si="569"/>
        <v>-4.1793709482842778E-2</v>
      </c>
      <c r="AH295" s="43">
        <f t="shared" ca="1" si="570"/>
        <v>0</v>
      </c>
      <c r="AI295" s="25">
        <f t="shared" si="473"/>
        <v>2555.9962639999999</v>
      </c>
      <c r="AJ295" s="26">
        <f t="shared" si="507"/>
        <v>1</v>
      </c>
      <c r="AK295" s="23">
        <f t="shared" si="508"/>
        <v>5.297059376414559E-4</v>
      </c>
      <c r="AL295" s="27">
        <f t="shared" si="509"/>
        <v>30.726137653018842</v>
      </c>
      <c r="AM295" s="27">
        <f t="shared" ca="1" si="571"/>
        <v>-4.1793709482842778E-2</v>
      </c>
      <c r="AN295" s="43">
        <f t="shared" ca="1" si="572"/>
        <v>0</v>
      </c>
      <c r="AO295" s="25">
        <f t="shared" si="474"/>
        <v>2555.9962639999999</v>
      </c>
      <c r="AP295" s="34">
        <f t="shared" si="510"/>
        <v>1</v>
      </c>
      <c r="AQ295" s="23">
        <f t="shared" si="511"/>
        <v>5.297059376414559E-4</v>
      </c>
      <c r="AR295" s="27">
        <f t="shared" si="512"/>
        <v>22.699743175612351</v>
      </c>
      <c r="AS295" s="27">
        <f t="shared" ca="1" si="573"/>
        <v>-4.1793709482842667E-2</v>
      </c>
      <c r="AT295" s="43">
        <f t="shared" ca="1" si="574"/>
        <v>0</v>
      </c>
      <c r="AU295" s="25">
        <f t="shared" si="475"/>
        <v>2584.9152000000004</v>
      </c>
      <c r="AV295" s="26">
        <f t="shared" si="513"/>
        <v>0</v>
      </c>
      <c r="AW295" s="23">
        <f t="shared" si="514"/>
        <v>1.246695527204289E-2</v>
      </c>
      <c r="AX295" s="27">
        <f t="shared" si="515"/>
        <v>17.733259358773328</v>
      </c>
      <c r="AY295" s="27">
        <f t="shared" ca="1" si="575"/>
        <v>-3.0361417831915816E-2</v>
      </c>
      <c r="AZ295" s="43">
        <f t="shared" ca="1" si="576"/>
        <v>0</v>
      </c>
      <c r="BA295" s="25">
        <f t="shared" si="476"/>
        <v>2584.9152000000004</v>
      </c>
      <c r="BB295" s="26">
        <f t="shared" si="516"/>
        <v>1</v>
      </c>
      <c r="BC295" s="23">
        <f t="shared" si="517"/>
        <v>5.297059376414559E-4</v>
      </c>
      <c r="BD295" s="27">
        <f t="shared" si="518"/>
        <v>29.02867648313126</v>
      </c>
      <c r="BE295" s="27">
        <f t="shared" ca="1" si="577"/>
        <v>-5.7354850254436318E-3</v>
      </c>
      <c r="BF295" s="43">
        <f t="shared" ca="1" si="578"/>
        <v>0</v>
      </c>
      <c r="BG295" s="25">
        <f t="shared" si="477"/>
        <v>2555.9962639999999</v>
      </c>
      <c r="BH295" s="26">
        <f t="shared" si="519"/>
        <v>1</v>
      </c>
      <c r="BI295" s="23">
        <f t="shared" si="520"/>
        <v>5.297059376414559E-4</v>
      </c>
      <c r="BJ295" s="27">
        <f t="shared" si="521"/>
        <v>28.297638323812734</v>
      </c>
      <c r="BK295" s="27">
        <f t="shared" ca="1" si="579"/>
        <v>-8.4771421914046519E-2</v>
      </c>
      <c r="BL295" s="43">
        <f t="shared" ca="1" si="580"/>
        <v>0</v>
      </c>
      <c r="BM295" s="25">
        <f t="shared" si="478"/>
        <v>2581.3968016666668</v>
      </c>
      <c r="BN295" s="26">
        <f t="shared" si="522"/>
        <v>1</v>
      </c>
      <c r="BO295" s="23">
        <f t="shared" si="523"/>
        <v>5.297059376414559E-4</v>
      </c>
      <c r="BP295" s="27">
        <f t="shared" si="524"/>
        <v>34.176998340509542</v>
      </c>
      <c r="BQ295" s="27">
        <f t="shared" ca="1" si="581"/>
        <v>-5.7354850254437428E-3</v>
      </c>
      <c r="BR295" s="43">
        <f t="shared" ca="1" si="582"/>
        <v>0</v>
      </c>
      <c r="BS295" s="25">
        <f t="shared" si="479"/>
        <v>2555.9962639999999</v>
      </c>
      <c r="BT295" s="34">
        <f t="shared" si="525"/>
        <v>0.75</v>
      </c>
      <c r="BU295" s="23">
        <f t="shared" si="526"/>
        <v>3.5140182712418144E-3</v>
      </c>
      <c r="BV295" s="27">
        <f t="shared" si="527"/>
        <v>26.948784458706104</v>
      </c>
      <c r="BW295" s="27">
        <f t="shared" ca="1" si="583"/>
        <v>-1.1811304202292261E-2</v>
      </c>
      <c r="BX295" s="43">
        <f t="shared" ca="1" si="584"/>
        <v>0</v>
      </c>
      <c r="BY295" s="25">
        <f t="shared" si="480"/>
        <v>2617.7111750000004</v>
      </c>
      <c r="BZ295" s="50">
        <f>IF($B294&gt;=BY294,MIN(1,1/$CA$15+BZ294),0)</f>
        <v>0.5</v>
      </c>
      <c r="CA295" s="23">
        <f t="shared" si="528"/>
        <v>1.246695527204289E-2</v>
      </c>
      <c r="CB295" s="27">
        <f t="shared" si="529"/>
        <v>13.214967472824291</v>
      </c>
      <c r="CC295" s="27">
        <f t="shared" ca="1" si="585"/>
        <v>-3.0361417831915705E-2</v>
      </c>
      <c r="CD295" s="43">
        <f t="shared" ca="1" si="586"/>
        <v>0</v>
      </c>
      <c r="CE295" s="25">
        <f t="shared" si="481"/>
        <v>2584.9152000000004</v>
      </c>
      <c r="CF295" s="34">
        <f>IF($B294&gt;=CE294,MIN(1,1/$CA$15+CF294),0)</f>
        <v>0.5</v>
      </c>
      <c r="CG295" s="23">
        <f t="shared" si="530"/>
        <v>1.246695527204289E-2</v>
      </c>
      <c r="CH295" s="27">
        <f t="shared" si="531"/>
        <v>13.114760549244238</v>
      </c>
      <c r="CI295" s="27">
        <f t="shared" ca="1" si="587"/>
        <v>-3.0361417831915927E-2</v>
      </c>
      <c r="CJ295" s="43">
        <f t="shared" ca="1" si="588"/>
        <v>0</v>
      </c>
      <c r="CK295" s="25">
        <f t="shared" si="482"/>
        <v>2555.9962639999999</v>
      </c>
      <c r="CL295" s="34">
        <f>IF($B294&gt;=CK294,MIN(1,1/$CA$15+CL294),0)</f>
        <v>0.5</v>
      </c>
      <c r="CM295" s="23">
        <f t="shared" si="532"/>
        <v>1.246695527204289E-2</v>
      </c>
      <c r="CN295" s="27">
        <f t="shared" si="533"/>
        <v>27.037811052947735</v>
      </c>
      <c r="CO295" s="27">
        <f t="shared" ca="1" si="589"/>
        <v>-3.0361417831915927E-2</v>
      </c>
      <c r="CP295" s="43">
        <f t="shared" ca="1" si="590"/>
        <v>0</v>
      </c>
      <c r="CQ295" s="25">
        <f t="shared" si="483"/>
        <v>2363.9357749999999</v>
      </c>
      <c r="CR295" s="34">
        <f>IF($B294&gt;=CQ294,MIN(1,1/$CA$15+CR294),0)</f>
        <v>1</v>
      </c>
      <c r="CS295" s="23">
        <f t="shared" si="534"/>
        <v>5.297059376414559E-4</v>
      </c>
      <c r="CT295" s="27">
        <f t="shared" si="535"/>
        <v>26.172416835114195</v>
      </c>
      <c r="CU295" s="27">
        <f t="shared" ca="1" si="591"/>
        <v>-3.8349056347764532E-2</v>
      </c>
      <c r="CV295" s="43">
        <f t="shared" ca="1" si="592"/>
        <v>0</v>
      </c>
      <c r="CW295" s="25">
        <f t="shared" si="484"/>
        <v>2555.9962639999999</v>
      </c>
      <c r="CX295" s="34">
        <f t="shared" si="536"/>
        <v>0.25</v>
      </c>
      <c r="CY295" s="23">
        <f t="shared" si="537"/>
        <v>9.4826429384425315E-3</v>
      </c>
      <c r="CZ295" s="27">
        <f t="shared" si="538"/>
        <v>19.4093878388367</v>
      </c>
      <c r="DA295" s="27">
        <f t="shared" ca="1" si="593"/>
        <v>-2.4124270605528686E-2</v>
      </c>
      <c r="DB295" s="43">
        <f t="shared" ca="1" si="594"/>
        <v>0</v>
      </c>
      <c r="DC295" s="25">
        <f t="shared" si="485"/>
        <v>2555.9962639999999</v>
      </c>
      <c r="DD295" s="34">
        <f t="shared" si="486"/>
        <v>0.875</v>
      </c>
      <c r="DE295" s="23">
        <f t="shared" si="539"/>
        <v>4.5087890491086009E-3</v>
      </c>
      <c r="DF295" s="27">
        <f t="shared" si="540"/>
        <v>22.956454332146027</v>
      </c>
      <c r="DG295" s="27">
        <f t="shared" ca="1" si="558"/>
        <v>-2.5915736543167034E-2</v>
      </c>
      <c r="DH295" s="43">
        <f t="shared" ca="1" si="559"/>
        <v>0</v>
      </c>
      <c r="DI295" s="25">
        <f t="shared" si="487"/>
        <v>2617.7111750000004</v>
      </c>
      <c r="DJ295" s="26">
        <f>IF(DJ294=0,IF($B294&gt;=$DK$14*DI294,1,0),IF($B294&lt;DI294*$DK$16,0,1))</f>
        <v>1</v>
      </c>
      <c r="DK295" s="23">
        <f t="shared" si="541"/>
        <v>5.297059376414559E-4</v>
      </c>
      <c r="DL295" s="27">
        <f t="shared" si="542"/>
        <v>28.1960513358075</v>
      </c>
      <c r="DM295" s="27">
        <f t="shared" ca="1" si="595"/>
        <v>0</v>
      </c>
      <c r="DN295" s="43">
        <f t="shared" ca="1" si="596"/>
        <v>0</v>
      </c>
      <c r="DO295" s="25">
        <f t="shared" si="488"/>
        <v>2584.9152000000004</v>
      </c>
      <c r="DP295" s="26">
        <f>IF(DP294=0,IF($B294&gt;=$DK$14*DO294,1,0),IF($B294&lt;DO294*$DK$16,0,1))</f>
        <v>0</v>
      </c>
      <c r="DQ295" s="23">
        <f t="shared" si="543"/>
        <v>1.246695527204289E-2</v>
      </c>
      <c r="DR295" s="27">
        <f t="shared" si="544"/>
        <v>17.312699491957471</v>
      </c>
      <c r="DS295" s="27">
        <f t="shared" ca="1" si="597"/>
        <v>-3.0361417831915927E-2</v>
      </c>
      <c r="DT295" s="43">
        <f t="shared" ca="1" si="598"/>
        <v>0</v>
      </c>
      <c r="DU295" s="25">
        <f t="shared" si="489"/>
        <v>2555.9962639999999</v>
      </c>
      <c r="DV295" s="26">
        <f>IF(DV294=0,IF($B294&gt;=$DK$14*DU294,1,0),IF($B294&lt;DU294*$DK$16,0,1))</f>
        <v>1</v>
      </c>
      <c r="DW295" s="23">
        <f t="shared" si="545"/>
        <v>5.297059376414559E-4</v>
      </c>
      <c r="DX295" s="27">
        <f t="shared" si="546"/>
        <v>34.611065928998556</v>
      </c>
      <c r="DY295" s="27">
        <f t="shared" ca="1" si="599"/>
        <v>-4.1793709482842667E-2</v>
      </c>
      <c r="DZ295" s="43">
        <f t="shared" ca="1" si="600"/>
        <v>0</v>
      </c>
      <c r="EA295" s="25">
        <f t="shared" si="490"/>
        <v>2363.9357749999999</v>
      </c>
      <c r="EB295" s="26">
        <f>IF(EB294=0,IF($B294&gt;=$DK$14*EA294,1,0),IF($B294&lt;EA294*$DK$16,0,1))</f>
        <v>1</v>
      </c>
      <c r="EC295" s="23">
        <f t="shared" si="547"/>
        <v>5.297059376414559E-4</v>
      </c>
      <c r="ED295" s="27">
        <f t="shared" si="548"/>
        <v>29.017575902408648</v>
      </c>
      <c r="EE295" s="27">
        <f t="shared" ca="1" si="601"/>
        <v>-4.2808323359737721E-2</v>
      </c>
      <c r="EF295" s="43">
        <f t="shared" ca="1" si="602"/>
        <v>0</v>
      </c>
      <c r="EG295" s="25">
        <f t="shared" si="491"/>
        <v>2555.9962639999999</v>
      </c>
      <c r="EH295" s="34">
        <f t="shared" si="549"/>
        <v>0.75</v>
      </c>
      <c r="EI295" s="23">
        <f t="shared" si="550"/>
        <v>3.5140182712418144E-3</v>
      </c>
      <c r="EJ295" s="27">
        <f t="shared" si="551"/>
        <v>27.31809100344681</v>
      </c>
      <c r="EK295" s="27">
        <f t="shared" ca="1" si="603"/>
        <v>-1.2770586633670922E-2</v>
      </c>
      <c r="EL295" s="43">
        <f t="shared" ca="1" si="604"/>
        <v>0</v>
      </c>
      <c r="EM295" s="47"/>
      <c r="EN295" s="47"/>
      <c r="EO295" s="47"/>
      <c r="EP295" s="47"/>
      <c r="EQ295" s="47"/>
      <c r="ER295" s="47"/>
      <c r="ES295" s="47"/>
      <c r="ET295" s="47"/>
      <c r="EU295" s="47"/>
      <c r="EV295" s="47"/>
      <c r="EW295" s="47"/>
      <c r="EX295" s="47"/>
      <c r="EY295" s="47"/>
      <c r="EZ295" s="47"/>
      <c r="FA295" s="25">
        <f t="shared" si="492"/>
        <v>2555.9962639999999</v>
      </c>
      <c r="FB295" s="26">
        <f t="shared" si="552"/>
        <v>1</v>
      </c>
      <c r="FC295" s="23">
        <f t="shared" si="553"/>
        <v>5.297059376414559E-4</v>
      </c>
      <c r="FD295" s="27">
        <f t="shared" si="554"/>
        <v>14.043683876982236</v>
      </c>
      <c r="FE295" s="27">
        <f t="shared" ca="1" si="605"/>
        <v>-0.30641143414934258</v>
      </c>
      <c r="FF295" s="43">
        <f t="shared" ca="1" si="606"/>
        <v>0</v>
      </c>
      <c r="FG295" s="25">
        <f t="shared" si="493"/>
        <v>2555.9962639999999</v>
      </c>
      <c r="FH295" s="26">
        <f t="shared" si="555"/>
        <v>0</v>
      </c>
      <c r="FI295" s="23">
        <f t="shared" si="556"/>
        <v>1.246695527204289E-2</v>
      </c>
      <c r="FJ295" s="27">
        <f t="shared" si="557"/>
        <v>29.31739860673984</v>
      </c>
      <c r="FK295" s="27">
        <f t="shared" ca="1" si="607"/>
        <v>-3.0361417831915927E-2</v>
      </c>
      <c r="FL295" s="43">
        <f t="shared" ca="1" si="608"/>
        <v>0</v>
      </c>
      <c r="FM295" s="47"/>
      <c r="FN295" s="47"/>
    </row>
    <row r="296" spans="1:170" x14ac:dyDescent="0.2">
      <c r="A296" s="30">
        <v>33663</v>
      </c>
      <c r="B296" s="34">
        <v>2613.7038600000001</v>
      </c>
      <c r="C296" s="23">
        <v>1.23432551710565E-2</v>
      </c>
      <c r="D296" s="24">
        <f t="shared" si="560"/>
        <v>-1.7951543999527031E-3</v>
      </c>
      <c r="E296" s="25" t="e">
        <f>#N/A</f>
        <v>#N/A</v>
      </c>
      <c r="F296" s="26">
        <v>1</v>
      </c>
      <c r="G296" s="23">
        <f t="shared" si="494"/>
        <v>-1.7951543999527031E-3</v>
      </c>
      <c r="H296" s="27">
        <f t="shared" si="495"/>
        <v>29.706547660315913</v>
      </c>
      <c r="I296" s="27">
        <f t="shared" ca="1" si="561"/>
        <v>-7.5203433442171397E-3</v>
      </c>
      <c r="J296" s="43">
        <f t="shared" ca="1" si="562"/>
        <v>0</v>
      </c>
      <c r="K296" s="25" t="e">
        <f>#N/A</f>
        <v>#N/A</v>
      </c>
      <c r="L296" s="26">
        <v>0</v>
      </c>
      <c r="M296" s="23">
        <f t="shared" si="496"/>
        <v>1.23432551710565E-2</v>
      </c>
      <c r="N296" s="27">
        <f t="shared" si="497"/>
        <v>7.4685832394159295</v>
      </c>
      <c r="O296" s="27">
        <f t="shared" ca="1" si="563"/>
        <v>0</v>
      </c>
      <c r="P296" s="43">
        <f t="shared" ca="1" si="564"/>
        <v>0</v>
      </c>
      <c r="Q296" s="25">
        <f t="shared" si="470"/>
        <v>2570.8103810000002</v>
      </c>
      <c r="R296" s="26">
        <f t="shared" si="498"/>
        <v>1</v>
      </c>
      <c r="S296" s="23">
        <f t="shared" si="499"/>
        <v>-1.7951543999527031E-3</v>
      </c>
      <c r="T296" s="27">
        <f t="shared" si="500"/>
        <v>30.670979491817473</v>
      </c>
      <c r="U296" s="27">
        <f t="shared" ca="1" si="565"/>
        <v>-4.3513837721326998E-2</v>
      </c>
      <c r="V296" s="43">
        <f t="shared" ca="1" si="566"/>
        <v>0</v>
      </c>
      <c r="W296" s="25">
        <f t="shared" si="471"/>
        <v>2616.0540799999999</v>
      </c>
      <c r="X296" s="26">
        <f t="shared" si="501"/>
        <v>1</v>
      </c>
      <c r="Y296" s="23">
        <f t="shared" si="502"/>
        <v>-1.7951543999527031E-3</v>
      </c>
      <c r="Z296" s="27">
        <f t="shared" si="503"/>
        <v>23.900702794993432</v>
      </c>
      <c r="AA296" s="27">
        <f t="shared" ca="1" si="567"/>
        <v>-4.3513837721326776E-2</v>
      </c>
      <c r="AB296" s="43">
        <f t="shared" ca="1" si="568"/>
        <v>0</v>
      </c>
      <c r="AC296" s="25">
        <f t="shared" si="472"/>
        <v>2594.6946440000002</v>
      </c>
      <c r="AD296" s="26">
        <f t="shared" si="504"/>
        <v>1</v>
      </c>
      <c r="AE296" s="23">
        <f t="shared" si="505"/>
        <v>-1.7951543999527031E-3</v>
      </c>
      <c r="AF296" s="27">
        <f t="shared" si="506"/>
        <v>14.479478803771501</v>
      </c>
      <c r="AG296" s="27">
        <f t="shared" ca="1" si="569"/>
        <v>-4.3513837721326998E-2</v>
      </c>
      <c r="AH296" s="43">
        <f t="shared" ca="1" si="570"/>
        <v>0</v>
      </c>
      <c r="AI296" s="25">
        <f t="shared" si="473"/>
        <v>2570.8103810000002</v>
      </c>
      <c r="AJ296" s="26">
        <f t="shared" si="507"/>
        <v>1</v>
      </c>
      <c r="AK296" s="23">
        <f t="shared" si="508"/>
        <v>-1.7951543999527031E-3</v>
      </c>
      <c r="AL296" s="27">
        <f t="shared" si="509"/>
        <v>30.670979491817473</v>
      </c>
      <c r="AM296" s="27">
        <f t="shared" ca="1" si="571"/>
        <v>-4.3513837721326998E-2</v>
      </c>
      <c r="AN296" s="43">
        <f t="shared" ca="1" si="572"/>
        <v>0</v>
      </c>
      <c r="AO296" s="25">
        <f t="shared" si="474"/>
        <v>2570.8103810000002</v>
      </c>
      <c r="AP296" s="34">
        <f t="shared" si="510"/>
        <v>1</v>
      </c>
      <c r="AQ296" s="23">
        <f t="shared" si="511"/>
        <v>-1.7951543999527031E-3</v>
      </c>
      <c r="AR296" s="27">
        <f t="shared" si="512"/>
        <v>22.658993631772855</v>
      </c>
      <c r="AS296" s="27">
        <f t="shared" ca="1" si="573"/>
        <v>-4.3513837721326887E-2</v>
      </c>
      <c r="AT296" s="43">
        <f t="shared" ca="1" si="574"/>
        <v>0</v>
      </c>
      <c r="AU296" s="25">
        <f t="shared" si="475"/>
        <v>2594.6946440000002</v>
      </c>
      <c r="AV296" s="26">
        <f t="shared" si="513"/>
        <v>1</v>
      </c>
      <c r="AW296" s="23">
        <f t="shared" si="514"/>
        <v>-1.7951543999527031E-3</v>
      </c>
      <c r="AX296" s="27">
        <f t="shared" si="515"/>
        <v>17.701425420209922</v>
      </c>
      <c r="AY296" s="27">
        <f t="shared" ca="1" si="575"/>
        <v>-3.2102068799058858E-2</v>
      </c>
      <c r="AZ296" s="43">
        <f t="shared" ca="1" si="576"/>
        <v>0</v>
      </c>
      <c r="BA296" s="25">
        <f t="shared" si="476"/>
        <v>2594.6946440000002</v>
      </c>
      <c r="BB296" s="26">
        <f t="shared" si="516"/>
        <v>1</v>
      </c>
      <c r="BC296" s="23">
        <f t="shared" si="517"/>
        <v>-1.7951543999527031E-3</v>
      </c>
      <c r="BD296" s="27">
        <f t="shared" si="518"/>
        <v>28.976565526817765</v>
      </c>
      <c r="BE296" s="27">
        <f t="shared" ca="1" si="577"/>
        <v>-7.5203433442169176E-3</v>
      </c>
      <c r="BF296" s="43">
        <f t="shared" ca="1" si="578"/>
        <v>0</v>
      </c>
      <c r="BG296" s="25">
        <f t="shared" si="477"/>
        <v>2570.8103810000002</v>
      </c>
      <c r="BH296" s="26">
        <f t="shared" si="519"/>
        <v>1</v>
      </c>
      <c r="BI296" s="23">
        <f t="shared" si="520"/>
        <v>-1.7951543999527031E-3</v>
      </c>
      <c r="BJ296" s="27">
        <f t="shared" si="521"/>
        <v>28.246839693867472</v>
      </c>
      <c r="BK296" s="27">
        <f t="shared" ca="1" si="579"/>
        <v>-8.6414398522959956E-2</v>
      </c>
      <c r="BL296" s="43">
        <f t="shared" ca="1" si="580"/>
        <v>0</v>
      </c>
      <c r="BM296" s="25">
        <f t="shared" si="478"/>
        <v>2589.7133100000001</v>
      </c>
      <c r="BN296" s="26">
        <f t="shared" si="522"/>
        <v>1</v>
      </c>
      <c r="BO296" s="23">
        <f t="shared" si="523"/>
        <v>-1.7951543999527031E-3</v>
      </c>
      <c r="BP296" s="27">
        <f t="shared" si="524"/>
        <v>34.115645351561398</v>
      </c>
      <c r="BQ296" s="27">
        <f t="shared" ca="1" si="581"/>
        <v>-7.5203433442171397E-3</v>
      </c>
      <c r="BR296" s="43">
        <f t="shared" ca="1" si="582"/>
        <v>0</v>
      </c>
      <c r="BS296" s="25">
        <f t="shared" si="479"/>
        <v>2570.8103810000002</v>
      </c>
      <c r="BT296" s="34">
        <f t="shared" si="525"/>
        <v>1</v>
      </c>
      <c r="BU296" s="23">
        <f t="shared" si="526"/>
        <v>-1.7951543999527031E-3</v>
      </c>
      <c r="BV296" s="27">
        <f t="shared" si="527"/>
        <v>26.900407229711682</v>
      </c>
      <c r="BW296" s="27">
        <f t="shared" ca="1" si="583"/>
        <v>-1.3585255487537085E-2</v>
      </c>
      <c r="BX296" s="43">
        <f t="shared" ca="1" si="584"/>
        <v>0</v>
      </c>
      <c r="BY296" s="25">
        <f t="shared" si="480"/>
        <v>2616.0540799999999</v>
      </c>
      <c r="BZ296" s="50">
        <f>IF($B295&gt;=BY295,MIN(1,1/$CA$15+BZ295),0)</f>
        <v>1</v>
      </c>
      <c r="CA296" s="23">
        <f t="shared" si="528"/>
        <v>-1.7951543999527031E-3</v>
      </c>
      <c r="CB296" s="27">
        <f t="shared" si="529"/>
        <v>13.191244565820218</v>
      </c>
      <c r="CC296" s="27">
        <f t="shared" ca="1" si="585"/>
        <v>-3.2102068799058747E-2</v>
      </c>
      <c r="CD296" s="43">
        <f t="shared" ca="1" si="586"/>
        <v>0</v>
      </c>
      <c r="CE296" s="25">
        <f t="shared" si="481"/>
        <v>2594.6946440000002</v>
      </c>
      <c r="CF296" s="34">
        <f>IF($B295&gt;=CE295,MIN(1,1/$CA$15+CF295),0)</f>
        <v>1</v>
      </c>
      <c r="CG296" s="23">
        <f t="shared" si="530"/>
        <v>-1.7951543999527031E-3</v>
      </c>
      <c r="CH296" s="27">
        <f t="shared" si="531"/>
        <v>13.091217529139936</v>
      </c>
      <c r="CI296" s="27">
        <f t="shared" ca="1" si="587"/>
        <v>-3.2102068799058858E-2</v>
      </c>
      <c r="CJ296" s="43">
        <f t="shared" ca="1" si="588"/>
        <v>0</v>
      </c>
      <c r="CK296" s="25">
        <f t="shared" si="482"/>
        <v>2570.8103810000002</v>
      </c>
      <c r="CL296" s="34">
        <f>IF($B295&gt;=CK295,MIN(1,1/$CA$15+CL295),0)</f>
        <v>1</v>
      </c>
      <c r="CM296" s="23">
        <f t="shared" si="532"/>
        <v>-1.7951543999527031E-3</v>
      </c>
      <c r="CN296" s="27">
        <f t="shared" si="533"/>
        <v>26.989274007470947</v>
      </c>
      <c r="CO296" s="27">
        <f t="shared" ca="1" si="589"/>
        <v>-3.2102068799058747E-2</v>
      </c>
      <c r="CP296" s="43">
        <f t="shared" ca="1" si="590"/>
        <v>0</v>
      </c>
      <c r="CQ296" s="25">
        <f t="shared" si="483"/>
        <v>2375.2659644999999</v>
      </c>
      <c r="CR296" s="34">
        <f>IF($B295&gt;=CQ295,MIN(1,1/$CA$15+CR295),0)</f>
        <v>1</v>
      </c>
      <c r="CS296" s="23">
        <f t="shared" si="534"/>
        <v>-1.7951543999527031E-3</v>
      </c>
      <c r="CT296" s="27">
        <f t="shared" si="535"/>
        <v>26.125433305875244</v>
      </c>
      <c r="CU296" s="27">
        <f t="shared" ca="1" si="591"/>
        <v>-4.0075368270480527E-2</v>
      </c>
      <c r="CV296" s="43">
        <f t="shared" ca="1" si="592"/>
        <v>0</v>
      </c>
      <c r="CW296" s="25">
        <f t="shared" si="484"/>
        <v>2570.8103810000002</v>
      </c>
      <c r="CX296" s="34">
        <f t="shared" si="536"/>
        <v>1</v>
      </c>
      <c r="CY296" s="23">
        <f t="shared" si="537"/>
        <v>-1.7951543999527031E-3</v>
      </c>
      <c r="CZ296" s="27">
        <f t="shared" si="538"/>
        <v>19.374544990857423</v>
      </c>
      <c r="DA296" s="27">
        <f t="shared" ca="1" si="593"/>
        <v>-2.5876118214958277E-2</v>
      </c>
      <c r="DB296" s="43">
        <f t="shared" ca="1" si="594"/>
        <v>0</v>
      </c>
      <c r="DC296" s="25">
        <f t="shared" si="485"/>
        <v>2570.8103810000002</v>
      </c>
      <c r="DD296" s="34">
        <f t="shared" si="486"/>
        <v>1</v>
      </c>
      <c r="DE296" s="23">
        <f t="shared" si="539"/>
        <v>-1.7951543999527031E-3</v>
      </c>
      <c r="DF296" s="27">
        <f t="shared" si="540"/>
        <v>22.915243952144362</v>
      </c>
      <c r="DG296" s="27">
        <f t="shared" ca="1" si="558"/>
        <v>-2.7664368194636246E-2</v>
      </c>
      <c r="DH296" s="43">
        <f t="shared" ca="1" si="559"/>
        <v>0</v>
      </c>
      <c r="DI296" s="25">
        <f t="shared" si="487"/>
        <v>2616.0540799999999</v>
      </c>
      <c r="DJ296" s="26">
        <f>IF(DJ295=0,IF($B295&gt;=$DK$14*DI295,1,0),IF($B295&lt;DI295*$DK$16,0,1))</f>
        <v>1</v>
      </c>
      <c r="DK296" s="23">
        <f t="shared" si="541"/>
        <v>-1.7951543999527031E-3</v>
      </c>
      <c r="DL296" s="27">
        <f t="shared" si="542"/>
        <v>28.145435070190732</v>
      </c>
      <c r="DM296" s="27">
        <f t="shared" ca="1" si="595"/>
        <v>-1.7951543999527031E-3</v>
      </c>
      <c r="DN296" s="43">
        <f t="shared" ca="1" si="596"/>
        <v>0</v>
      </c>
      <c r="DO296" s="25">
        <f t="shared" si="488"/>
        <v>2594.6946440000002</v>
      </c>
      <c r="DP296" s="26">
        <f>IF(DP295=0,IF($B295&gt;=$DK$14*DO295,1,0),IF($B295&lt;DO295*$DK$16,0,1))</f>
        <v>0</v>
      </c>
      <c r="DQ296" s="23">
        <f t="shared" si="543"/>
        <v>1.23432551710565E-2</v>
      </c>
      <c r="DR296" s="27">
        <f t="shared" si="544"/>
        <v>17.526394559486523</v>
      </c>
      <c r="DS296" s="27">
        <f t="shared" ca="1" si="597"/>
        <v>-1.8392921388513783E-2</v>
      </c>
      <c r="DT296" s="43">
        <f t="shared" ca="1" si="598"/>
        <v>0</v>
      </c>
      <c r="DU296" s="25">
        <f t="shared" si="489"/>
        <v>2570.8103810000002</v>
      </c>
      <c r="DV296" s="26">
        <f>IF(DV295=0,IF($B295&gt;=$DK$14*DU295,1,0),IF($B295&lt;DU295*$DK$16,0,1))</f>
        <v>1</v>
      </c>
      <c r="DW296" s="23">
        <f t="shared" si="545"/>
        <v>-1.7951543999527031E-3</v>
      </c>
      <c r="DX296" s="27">
        <f t="shared" si="546"/>
        <v>34.548933721709062</v>
      </c>
      <c r="DY296" s="27">
        <f t="shared" ca="1" si="599"/>
        <v>-4.3513837721326887E-2</v>
      </c>
      <c r="DZ296" s="43">
        <f t="shared" ca="1" si="600"/>
        <v>0</v>
      </c>
      <c r="EA296" s="25">
        <f t="shared" si="490"/>
        <v>2375.2659644999999</v>
      </c>
      <c r="EB296" s="26">
        <f>IF(EB295=0,IF($B295&gt;=$DK$14*EA295,1,0),IF($B295&lt;EA295*$DK$16,0,1))</f>
        <v>1</v>
      </c>
      <c r="EC296" s="23">
        <f t="shared" si="547"/>
        <v>-1.7951543999527031E-3</v>
      </c>
      <c r="ED296" s="27">
        <f t="shared" si="548"/>
        <v>28.965484873351478</v>
      </c>
      <c r="EE296" s="27">
        <f t="shared" ca="1" si="601"/>
        <v>-4.4526630209656526E-2</v>
      </c>
      <c r="EF296" s="43">
        <f t="shared" ca="1" si="602"/>
        <v>0</v>
      </c>
      <c r="EG296" s="25">
        <f t="shared" si="491"/>
        <v>2570.8103810000002</v>
      </c>
      <c r="EH296" s="34">
        <f t="shared" si="549"/>
        <v>0.75</v>
      </c>
      <c r="EI296" s="23">
        <f t="shared" si="550"/>
        <v>1.7394479927995976E-3</v>
      </c>
      <c r="EJ296" s="27">
        <f t="shared" si="551"/>
        <v>27.365609402009873</v>
      </c>
      <c r="EK296" s="27">
        <f t="shared" ca="1" si="603"/>
        <v>-1.1053352412158102E-2</v>
      </c>
      <c r="EL296" s="43">
        <f t="shared" ca="1" si="604"/>
        <v>0</v>
      </c>
      <c r="EM296" s="47"/>
      <c r="EN296" s="47"/>
      <c r="EO296" s="47"/>
      <c r="EP296" s="47"/>
      <c r="EQ296" s="47"/>
      <c r="ER296" s="47"/>
      <c r="ES296" s="47"/>
      <c r="ET296" s="47"/>
      <c r="EU296" s="47"/>
      <c r="EV296" s="47"/>
      <c r="EW296" s="47"/>
      <c r="EX296" s="47"/>
      <c r="EY296" s="47"/>
      <c r="EZ296" s="47"/>
      <c r="FA296" s="25">
        <f t="shared" si="492"/>
        <v>2570.8103810000002</v>
      </c>
      <c r="FB296" s="26">
        <f t="shared" si="552"/>
        <v>1</v>
      </c>
      <c r="FC296" s="23">
        <f t="shared" si="553"/>
        <v>-1.7951543999527031E-3</v>
      </c>
      <c r="FD296" s="27">
        <f t="shared" si="554"/>
        <v>14.018473296078927</v>
      </c>
      <c r="FE296" s="27">
        <f t="shared" ca="1" si="605"/>
        <v>-0.30765653271508631</v>
      </c>
      <c r="FF296" s="43">
        <f t="shared" ca="1" si="606"/>
        <v>0</v>
      </c>
      <c r="FG296" s="25">
        <f t="shared" si="493"/>
        <v>2570.8103810000002</v>
      </c>
      <c r="FH296" s="26">
        <f t="shared" si="555"/>
        <v>0</v>
      </c>
      <c r="FI296" s="23">
        <f t="shared" si="556"/>
        <v>1.23432551710565E-2</v>
      </c>
      <c r="FJ296" s="27">
        <f t="shared" si="557"/>
        <v>29.679270738694406</v>
      </c>
      <c r="FK296" s="27">
        <f t="shared" ca="1" si="607"/>
        <v>-1.8392921388513783E-2</v>
      </c>
      <c r="FL296" s="43">
        <f t="shared" ca="1" si="608"/>
        <v>0</v>
      </c>
      <c r="FM296" s="47"/>
      <c r="FN296" s="47"/>
    </row>
    <row r="297" spans="1:170" x14ac:dyDescent="0.2">
      <c r="A297" s="30">
        <v>33694</v>
      </c>
      <c r="B297" s="34">
        <v>2518.6710899999998</v>
      </c>
      <c r="C297" s="23">
        <v>1.2073449388016133E-2</v>
      </c>
      <c r="D297" s="24">
        <f t="shared" si="560"/>
        <v>-3.6359425202823203E-2</v>
      </c>
      <c r="E297" s="25" t="e">
        <f>#N/A</f>
        <v>#N/A</v>
      </c>
      <c r="F297" s="26">
        <v>1</v>
      </c>
      <c r="G297" s="23">
        <f t="shared" si="494"/>
        <v>-3.6359425202823203E-2</v>
      </c>
      <c r="H297" s="27">
        <f t="shared" si="495"/>
        <v>28.626434662626554</v>
      </c>
      <c r="I297" s="27">
        <f t="shared" ca="1" si="561"/>
        <v>-4.3606333185716606E-2</v>
      </c>
      <c r="J297" s="43">
        <f t="shared" ca="1" si="562"/>
        <v>0</v>
      </c>
      <c r="K297" s="25" t="e">
        <f>#N/A</f>
        <v>#N/A</v>
      </c>
      <c r="L297" s="26">
        <v>0</v>
      </c>
      <c r="M297" s="23">
        <f t="shared" si="496"/>
        <v>1.2073449388016133E-2</v>
      </c>
      <c r="N297" s="27">
        <f t="shared" si="497"/>
        <v>7.5587548011572032</v>
      </c>
      <c r="O297" s="27">
        <f t="shared" ca="1" si="563"/>
        <v>0</v>
      </c>
      <c r="P297" s="43">
        <f t="shared" ca="1" si="564"/>
        <v>0</v>
      </c>
      <c r="Q297" s="25">
        <f t="shared" si="470"/>
        <v>2565.4140730000004</v>
      </c>
      <c r="R297" s="26">
        <f t="shared" si="498"/>
        <v>1</v>
      </c>
      <c r="S297" s="23">
        <f t="shared" si="499"/>
        <v>-3.6359425202823203E-2</v>
      </c>
      <c r="T297" s="27">
        <f t="shared" si="500"/>
        <v>29.555800307087409</v>
      </c>
      <c r="U297" s="27">
        <f t="shared" ca="1" si="565"/>
        <v>-7.8291124796233902E-2</v>
      </c>
      <c r="V297" s="43">
        <f t="shared" ca="1" si="566"/>
        <v>0</v>
      </c>
      <c r="W297" s="25">
        <f t="shared" si="471"/>
        <v>2566.1874749999997</v>
      </c>
      <c r="X297" s="26">
        <f t="shared" si="501"/>
        <v>0</v>
      </c>
      <c r="Y297" s="23">
        <f t="shared" si="502"/>
        <v>1.2073449388016133E-2</v>
      </c>
      <c r="Z297" s="27">
        <f t="shared" si="503"/>
        <v>24.189266720526799</v>
      </c>
      <c r="AA297" s="27">
        <f t="shared" ca="1" si="567"/>
        <v>-3.1965750450717478E-2</v>
      </c>
      <c r="AB297" s="43">
        <f t="shared" ca="1" si="568"/>
        <v>0</v>
      </c>
      <c r="AC297" s="25">
        <f t="shared" si="472"/>
        <v>2571.727112</v>
      </c>
      <c r="AD297" s="26">
        <f t="shared" si="504"/>
        <v>1</v>
      </c>
      <c r="AE297" s="23">
        <f t="shared" si="505"/>
        <v>-3.6359425202823203E-2</v>
      </c>
      <c r="AF297" s="27">
        <f t="shared" si="506"/>
        <v>13.953013277229907</v>
      </c>
      <c r="AG297" s="27">
        <f t="shared" ca="1" si="569"/>
        <v>-7.8291124796233902E-2</v>
      </c>
      <c r="AH297" s="43">
        <f t="shared" ca="1" si="570"/>
        <v>0</v>
      </c>
      <c r="AI297" s="25">
        <f t="shared" si="473"/>
        <v>2565.4140730000004</v>
      </c>
      <c r="AJ297" s="26">
        <f t="shared" si="507"/>
        <v>1</v>
      </c>
      <c r="AK297" s="23">
        <f t="shared" si="508"/>
        <v>-3.6359425202823203E-2</v>
      </c>
      <c r="AL297" s="27">
        <f t="shared" si="509"/>
        <v>29.555800307087409</v>
      </c>
      <c r="AM297" s="27">
        <f t="shared" ca="1" si="571"/>
        <v>-7.8291124796233902E-2</v>
      </c>
      <c r="AN297" s="43">
        <f t="shared" ca="1" si="572"/>
        <v>0</v>
      </c>
      <c r="AO297" s="25">
        <f t="shared" si="474"/>
        <v>2565.4140730000004</v>
      </c>
      <c r="AP297" s="34">
        <f t="shared" si="510"/>
        <v>0.66666666666666663</v>
      </c>
      <c r="AQ297" s="23">
        <f t="shared" si="511"/>
        <v>-2.0215133672543423E-2</v>
      </c>
      <c r="AR297" s="27">
        <f t="shared" si="512"/>
        <v>22.200939046621254</v>
      </c>
      <c r="AS297" s="27">
        <f t="shared" ca="1" si="573"/>
        <v>-6.2849333347728353E-2</v>
      </c>
      <c r="AT297" s="43">
        <f t="shared" ca="1" si="574"/>
        <v>0</v>
      </c>
      <c r="AU297" s="25">
        <f t="shared" si="475"/>
        <v>2571.727112</v>
      </c>
      <c r="AV297" s="26">
        <f t="shared" si="513"/>
        <v>1</v>
      </c>
      <c r="AW297" s="23">
        <f t="shared" si="514"/>
        <v>-3.6359425202823203E-2</v>
      </c>
      <c r="AX297" s="27">
        <f t="shared" si="515"/>
        <v>17.057811766660446</v>
      </c>
      <c r="AY297" s="27">
        <f t="shared" ca="1" si="575"/>
        <v>-6.7294281232526787E-2</v>
      </c>
      <c r="AZ297" s="43">
        <f t="shared" ca="1" si="576"/>
        <v>0</v>
      </c>
      <c r="BA297" s="25">
        <f t="shared" si="476"/>
        <v>2571.727112</v>
      </c>
      <c r="BB297" s="26">
        <f t="shared" si="516"/>
        <v>1</v>
      </c>
      <c r="BC297" s="23">
        <f t="shared" si="517"/>
        <v>-3.6359425202823203E-2</v>
      </c>
      <c r="BD297" s="27">
        <f t="shared" si="518"/>
        <v>27.92299425991073</v>
      </c>
      <c r="BE297" s="27">
        <f t="shared" ca="1" si="577"/>
        <v>-4.3606333185716495E-2</v>
      </c>
      <c r="BF297" s="43">
        <f t="shared" ca="1" si="578"/>
        <v>0</v>
      </c>
      <c r="BG297" s="25">
        <f t="shared" si="477"/>
        <v>2565.4140730000004</v>
      </c>
      <c r="BH297" s="26">
        <f t="shared" si="519"/>
        <v>1</v>
      </c>
      <c r="BI297" s="23">
        <f t="shared" si="520"/>
        <v>-3.6359425202823203E-2</v>
      </c>
      <c r="BJ297" s="27">
        <f t="shared" si="521"/>
        <v>27.219800838802161</v>
      </c>
      <c r="BK297" s="27">
        <f t="shared" ca="1" si="579"/>
        <v>-0.11963184586624054</v>
      </c>
      <c r="BL297" s="43">
        <f t="shared" ca="1" si="580"/>
        <v>0</v>
      </c>
      <c r="BM297" s="25">
        <f t="shared" si="478"/>
        <v>2582.0240516666668</v>
      </c>
      <c r="BN297" s="26">
        <f t="shared" si="522"/>
        <v>1</v>
      </c>
      <c r="BO297" s="23">
        <f t="shared" si="523"/>
        <v>-3.6359425202823203E-2</v>
      </c>
      <c r="BP297" s="27">
        <f t="shared" si="524"/>
        <v>32.87522009615526</v>
      </c>
      <c r="BQ297" s="27">
        <f t="shared" ca="1" si="581"/>
        <v>-4.3606333185716717E-2</v>
      </c>
      <c r="BR297" s="43">
        <f t="shared" ca="1" si="582"/>
        <v>0</v>
      </c>
      <c r="BS297" s="25">
        <f t="shared" si="479"/>
        <v>2565.4140730000004</v>
      </c>
      <c r="BT297" s="34">
        <f t="shared" si="525"/>
        <v>1</v>
      </c>
      <c r="BU297" s="23">
        <f t="shared" si="526"/>
        <v>-3.6359425202823203E-2</v>
      </c>
      <c r="BV297" s="27">
        <f t="shared" si="527"/>
        <v>25.922323885117496</v>
      </c>
      <c r="BW297" s="27">
        <f t="shared" ca="1" si="583"/>
        <v>-4.945072860959987E-2</v>
      </c>
      <c r="BX297" s="43">
        <f t="shared" ca="1" si="584"/>
        <v>0</v>
      </c>
      <c r="BY297" s="25">
        <f t="shared" si="480"/>
        <v>2566.1874749999997</v>
      </c>
      <c r="BZ297" s="50">
        <f>IF($B296&gt;=BY296,MIN(1,1/$CA$15+BZ296),0)</f>
        <v>0</v>
      </c>
      <c r="CA297" s="23">
        <f t="shared" si="528"/>
        <v>1.2073449388016133E-2</v>
      </c>
      <c r="CB297" s="27">
        <f t="shared" si="529"/>
        <v>13.350508389450592</v>
      </c>
      <c r="CC297" s="27">
        <f t="shared" ca="1" si="585"/>
        <v>-2.0416202113938575E-2</v>
      </c>
      <c r="CD297" s="43">
        <f t="shared" ca="1" si="586"/>
        <v>0</v>
      </c>
      <c r="CE297" s="25">
        <f t="shared" si="481"/>
        <v>2571.727112</v>
      </c>
      <c r="CF297" s="34">
        <f>IF($B296&gt;=CE296,MIN(1,1/$CA$15+CF296),0)</f>
        <v>1</v>
      </c>
      <c r="CG297" s="23">
        <f t="shared" si="530"/>
        <v>-3.6359425202823203E-2</v>
      </c>
      <c r="CH297" s="27">
        <f t="shared" si="531"/>
        <v>12.615228384575284</v>
      </c>
      <c r="CI297" s="27">
        <f t="shared" ca="1" si="587"/>
        <v>-6.7294281232526898E-2</v>
      </c>
      <c r="CJ297" s="43">
        <f t="shared" ca="1" si="588"/>
        <v>0</v>
      </c>
      <c r="CK297" s="25">
        <f t="shared" si="482"/>
        <v>2565.4140730000004</v>
      </c>
      <c r="CL297" s="34">
        <f>IF($B296&gt;=CK296,MIN(1,1/$CA$15+CL296),0)</f>
        <v>1</v>
      </c>
      <c r="CM297" s="23">
        <f t="shared" si="532"/>
        <v>-3.6359425202823203E-2</v>
      </c>
      <c r="CN297" s="27">
        <f t="shared" si="533"/>
        <v>26.007959517917808</v>
      </c>
      <c r="CO297" s="27">
        <f t="shared" ca="1" si="589"/>
        <v>-6.7294281232526676E-2</v>
      </c>
      <c r="CP297" s="43">
        <f t="shared" ca="1" si="590"/>
        <v>0</v>
      </c>
      <c r="CQ297" s="25">
        <f t="shared" si="483"/>
        <v>2383.7633080000001</v>
      </c>
      <c r="CR297" s="34">
        <f>IF($B296&gt;=CQ296,MIN(1,1/$CA$15+CR296),0)</f>
        <v>1</v>
      </c>
      <c r="CS297" s="23">
        <f t="shared" si="534"/>
        <v>-3.6359425202823203E-2</v>
      </c>
      <c r="CT297" s="27">
        <f t="shared" si="535"/>
        <v>25.175527567698929</v>
      </c>
      <c r="CU297" s="27">
        <f t="shared" ca="1" si="591"/>
        <v>-7.49776761181975E-2</v>
      </c>
      <c r="CV297" s="43">
        <f t="shared" ca="1" si="592"/>
        <v>0</v>
      </c>
      <c r="CW297" s="25">
        <f t="shared" si="484"/>
        <v>2565.4140730000004</v>
      </c>
      <c r="CX297" s="34">
        <f t="shared" si="536"/>
        <v>0.75</v>
      </c>
      <c r="CY297" s="23">
        <f t="shared" si="537"/>
        <v>-2.4251206555113369E-2</v>
      </c>
      <c r="CZ297" s="27">
        <f t="shared" si="538"/>
        <v>18.904688898372804</v>
      </c>
      <c r="DA297" s="27">
        <f t="shared" ca="1" si="593"/>
        <v>-4.9499797682396096E-2</v>
      </c>
      <c r="DB297" s="43">
        <f t="shared" ca="1" si="594"/>
        <v>0</v>
      </c>
      <c r="DC297" s="25">
        <f t="shared" si="485"/>
        <v>2565.4140730000004</v>
      </c>
      <c r="DD297" s="34">
        <f t="shared" si="486"/>
        <v>0.83333333333333326</v>
      </c>
      <c r="DE297" s="23">
        <f t="shared" si="539"/>
        <v>-2.6941921810159999E-2</v>
      </c>
      <c r="DF297" s="27">
        <f t="shared" si="540"/>
        <v>22.297863241324947</v>
      </c>
      <c r="DG297" s="27">
        <f t="shared" ca="1" si="558"/>
        <v>-5.386095875996888E-2</v>
      </c>
      <c r="DH297" s="43">
        <f t="shared" ca="1" si="559"/>
        <v>0</v>
      </c>
      <c r="DI297" s="25">
        <f t="shared" si="487"/>
        <v>2566.1874749999997</v>
      </c>
      <c r="DJ297" s="26">
        <f>IF(DJ296=0,IF($B296&gt;=$DK$14*DI296,1,0),IF($B296&lt;DI296*$DK$16,0,1))</f>
        <v>0</v>
      </c>
      <c r="DK297" s="23">
        <f t="shared" si="541"/>
        <v>1.2073449388016133E-2</v>
      </c>
      <c r="DL297" s="27">
        <f t="shared" si="542"/>
        <v>28.485247556014375</v>
      </c>
      <c r="DM297" s="27">
        <f t="shared" ca="1" si="595"/>
        <v>0</v>
      </c>
      <c r="DN297" s="43">
        <f t="shared" ca="1" si="596"/>
        <v>0</v>
      </c>
      <c r="DO297" s="25">
        <f t="shared" si="488"/>
        <v>2571.727112</v>
      </c>
      <c r="DP297" s="26">
        <f>IF(DP296=0,IF($B296&gt;=$DK$14*DO296,1,0),IF($B296&lt;DO296*$DK$16,0,1))</f>
        <v>0</v>
      </c>
      <c r="DQ297" s="23">
        <f t="shared" si="543"/>
        <v>1.2073449388016133E-2</v>
      </c>
      <c r="DR297" s="27">
        <f t="shared" si="544"/>
        <v>17.737998597154885</v>
      </c>
      <c r="DS297" s="27">
        <f t="shared" ca="1" si="597"/>
        <v>-6.5415380059795636E-3</v>
      </c>
      <c r="DT297" s="43">
        <f t="shared" ca="1" si="598"/>
        <v>0</v>
      </c>
      <c r="DU297" s="25">
        <f t="shared" si="489"/>
        <v>2565.4140730000004</v>
      </c>
      <c r="DV297" s="26">
        <f>IF(DV296=0,IF($B296&gt;=$DK$14*DU296,1,0),IF($B296&lt;DU296*$DK$16,0,1))</f>
        <v>1</v>
      </c>
      <c r="DW297" s="23">
        <f t="shared" si="545"/>
        <v>-3.6359425202823203E-2</v>
      </c>
      <c r="DX297" s="27">
        <f t="shared" si="546"/>
        <v>33.292754350217287</v>
      </c>
      <c r="DY297" s="27">
        <f t="shared" ca="1" si="599"/>
        <v>-7.829112479623368E-2</v>
      </c>
      <c r="DZ297" s="43">
        <f t="shared" ca="1" si="600"/>
        <v>0</v>
      </c>
      <c r="EA297" s="25">
        <f t="shared" si="490"/>
        <v>2383.7633080000001</v>
      </c>
      <c r="EB297" s="26">
        <f>IF(EB296=0,IF($B296&gt;=$DK$14*EA296,1,0),IF($B296&lt;EA296*$DK$16,0,1))</f>
        <v>1</v>
      </c>
      <c r="EC297" s="23">
        <f t="shared" si="547"/>
        <v>-3.6359425202823203E-2</v>
      </c>
      <c r="ED297" s="27">
        <f t="shared" si="548"/>
        <v>27.912316492635348</v>
      </c>
      <c r="EE297" s="27">
        <f t="shared" ca="1" si="601"/>
        <v>-7.9267092731837963E-2</v>
      </c>
      <c r="EF297" s="43">
        <f t="shared" ca="1" si="602"/>
        <v>0</v>
      </c>
      <c r="EG297" s="25">
        <f t="shared" si="491"/>
        <v>2565.4140730000004</v>
      </c>
      <c r="EH297" s="34">
        <f t="shared" si="549"/>
        <v>0.5</v>
      </c>
      <c r="EI297" s="23">
        <f t="shared" si="550"/>
        <v>-1.2142987907403535E-2</v>
      </c>
      <c r="EJ297" s="27">
        <f t="shared" si="551"/>
        <v>27.03330913796254</v>
      </c>
      <c r="EK297" s="27">
        <f t="shared" ca="1" si="603"/>
        <v>-2.3062119594884467E-2</v>
      </c>
      <c r="EL297" s="43">
        <f t="shared" ca="1" si="604"/>
        <v>0</v>
      </c>
      <c r="EM297" s="47"/>
      <c r="EN297" s="47"/>
      <c r="EO297" s="47"/>
      <c r="EP297" s="47"/>
      <c r="EQ297" s="47"/>
      <c r="ER297" s="47"/>
      <c r="ES297" s="47"/>
      <c r="ET297" s="47"/>
      <c r="EU297" s="47"/>
      <c r="EV297" s="47"/>
      <c r="EW297" s="47"/>
      <c r="EX297" s="47"/>
      <c r="EY297" s="47"/>
      <c r="EZ297" s="47"/>
      <c r="FA297" s="25">
        <f t="shared" si="492"/>
        <v>2565.4140730000004</v>
      </c>
      <c r="FB297" s="26">
        <f t="shared" si="552"/>
        <v>1</v>
      </c>
      <c r="FC297" s="23">
        <f t="shared" si="553"/>
        <v>-3.6359425202823203E-2</v>
      </c>
      <c r="FD297" s="27">
        <f t="shared" si="554"/>
        <v>13.508769664812371</v>
      </c>
      <c r="FE297" s="27">
        <f t="shared" ca="1" si="605"/>
        <v>-0.33282974322849534</v>
      </c>
      <c r="FF297" s="43">
        <f t="shared" ca="1" si="606"/>
        <v>0</v>
      </c>
      <c r="FG297" s="25">
        <f t="shared" si="493"/>
        <v>2565.4140730000004</v>
      </c>
      <c r="FH297" s="26">
        <f t="shared" si="555"/>
        <v>0</v>
      </c>
      <c r="FI297" s="23">
        <f t="shared" si="556"/>
        <v>1.2073449388016133E-2</v>
      </c>
      <c r="FJ297" s="27">
        <f t="shared" si="557"/>
        <v>30.03760191183126</v>
      </c>
      <c r="FK297" s="27">
        <f t="shared" ca="1" si="607"/>
        <v>-6.5415380059796746E-3</v>
      </c>
      <c r="FL297" s="43">
        <f t="shared" ca="1" si="608"/>
        <v>0</v>
      </c>
      <c r="FM297" s="47"/>
      <c r="FN297" s="47"/>
    </row>
    <row r="298" spans="1:170" x14ac:dyDescent="0.2">
      <c r="A298" s="30">
        <v>33724</v>
      </c>
      <c r="B298" s="34">
        <v>2550.8274799999999</v>
      </c>
      <c r="C298" s="23">
        <v>1.1729578286258091E-2</v>
      </c>
      <c r="D298" s="24">
        <f t="shared" si="560"/>
        <v>1.2767204946954935E-2</v>
      </c>
      <c r="E298" s="25" t="e">
        <f>#N/A</f>
        <v>#N/A</v>
      </c>
      <c r="F298" s="26">
        <v>1</v>
      </c>
      <c r="G298" s="23">
        <f t="shared" si="494"/>
        <v>1.2767204946954935E-2</v>
      </c>
      <c r="H298" s="27">
        <f t="shared" si="495"/>
        <v>28.991914220864921</v>
      </c>
      <c r="I298" s="27">
        <f t="shared" ca="1" si="561"/>
        <v>-3.1395859231528989E-2</v>
      </c>
      <c r="J298" s="43">
        <f t="shared" ca="1" si="562"/>
        <v>0</v>
      </c>
      <c r="K298" s="25" t="e">
        <f>#N/A</f>
        <v>#N/A</v>
      </c>
      <c r="L298" s="26">
        <v>0</v>
      </c>
      <c r="M298" s="23">
        <f t="shared" si="496"/>
        <v>1.1729578286258091E-2</v>
      </c>
      <c r="N298" s="27">
        <f t="shared" si="497"/>
        <v>7.6474158073440055</v>
      </c>
      <c r="O298" s="27">
        <f t="shared" ca="1" si="563"/>
        <v>0</v>
      </c>
      <c r="P298" s="43">
        <f t="shared" ca="1" si="564"/>
        <v>0</v>
      </c>
      <c r="Q298" s="25">
        <f t="shared" si="470"/>
        <v>2573.5493940000006</v>
      </c>
      <c r="R298" s="26">
        <f t="shared" si="498"/>
        <v>0</v>
      </c>
      <c r="S298" s="23">
        <f t="shared" si="499"/>
        <v>1.1729578286258091E-2</v>
      </c>
      <c r="T298" s="27">
        <f t="shared" si="500"/>
        <v>29.902477380602402</v>
      </c>
      <c r="U298" s="27">
        <f t="shared" ca="1" si="565"/>
        <v>-6.7479868387392394E-2</v>
      </c>
      <c r="V298" s="43">
        <f t="shared" ca="1" si="566"/>
        <v>0</v>
      </c>
      <c r="W298" s="25">
        <f t="shared" si="471"/>
        <v>2534.7492849999999</v>
      </c>
      <c r="X298" s="26">
        <f t="shared" si="501"/>
        <v>0</v>
      </c>
      <c r="Y298" s="23">
        <f t="shared" si="502"/>
        <v>1.1729578286258091E-2</v>
      </c>
      <c r="Z298" s="27">
        <f t="shared" si="503"/>
        <v>24.472996618212395</v>
      </c>
      <c r="AA298" s="27">
        <f t="shared" ca="1" si="567"/>
        <v>-2.0611116936850138E-2</v>
      </c>
      <c r="AB298" s="43">
        <f t="shared" ca="1" si="568"/>
        <v>0</v>
      </c>
      <c r="AC298" s="25">
        <f t="shared" si="472"/>
        <v>2583.724956</v>
      </c>
      <c r="AD298" s="26">
        <f t="shared" si="504"/>
        <v>0</v>
      </c>
      <c r="AE298" s="23">
        <f t="shared" si="505"/>
        <v>1.1729578286258091E-2</v>
      </c>
      <c r="AF298" s="27">
        <f t="shared" si="506"/>
        <v>14.116676238794374</v>
      </c>
      <c r="AG298" s="27">
        <f t="shared" ca="1" si="569"/>
        <v>-6.7479868387392283E-2</v>
      </c>
      <c r="AH298" s="43">
        <f t="shared" ca="1" si="570"/>
        <v>0</v>
      </c>
      <c r="AI298" s="25">
        <f t="shared" si="473"/>
        <v>2573.5493940000006</v>
      </c>
      <c r="AJ298" s="26">
        <f t="shared" si="507"/>
        <v>0</v>
      </c>
      <c r="AK298" s="23">
        <f t="shared" si="508"/>
        <v>1.1729578286258091E-2</v>
      </c>
      <c r="AL298" s="27">
        <f t="shared" si="509"/>
        <v>29.902477380602402</v>
      </c>
      <c r="AM298" s="27">
        <f t="shared" ca="1" si="571"/>
        <v>-6.7479868387392394E-2</v>
      </c>
      <c r="AN298" s="43">
        <f t="shared" ca="1" si="572"/>
        <v>0</v>
      </c>
      <c r="AO298" s="25">
        <f t="shared" si="474"/>
        <v>2573.5493940000006</v>
      </c>
      <c r="AP298" s="34">
        <f t="shared" si="510"/>
        <v>0</v>
      </c>
      <c r="AQ298" s="23">
        <f t="shared" si="511"/>
        <v>1.1729578286258091E-2</v>
      </c>
      <c r="AR298" s="27">
        <f t="shared" si="512"/>
        <v>22.461346699197044</v>
      </c>
      <c r="AS298" s="27">
        <f t="shared" ca="1" si="573"/>
        <v>-5.1856951237211568E-2</v>
      </c>
      <c r="AT298" s="43">
        <f t="shared" ca="1" si="574"/>
        <v>0</v>
      </c>
      <c r="AU298" s="25">
        <f t="shared" si="475"/>
        <v>2583.724956</v>
      </c>
      <c r="AV298" s="26">
        <f t="shared" si="513"/>
        <v>0</v>
      </c>
      <c r="AW298" s="23">
        <f t="shared" si="514"/>
        <v>1.1729578286258091E-2</v>
      </c>
      <c r="AX298" s="27">
        <f t="shared" si="515"/>
        <v>17.257892705169745</v>
      </c>
      <c r="AY298" s="27">
        <f t="shared" ca="1" si="575"/>
        <v>-5.6354036486203074E-2</v>
      </c>
      <c r="AZ298" s="43">
        <f t="shared" ca="1" si="576"/>
        <v>0</v>
      </c>
      <c r="BA298" s="25">
        <f t="shared" si="476"/>
        <v>2583.724956</v>
      </c>
      <c r="BB298" s="26">
        <f t="shared" si="516"/>
        <v>1</v>
      </c>
      <c r="BC298" s="23">
        <f t="shared" si="517"/>
        <v>1.2767204946954935E-2</v>
      </c>
      <c r="BD298" s="27">
        <f t="shared" si="518"/>
        <v>28.279492850359656</v>
      </c>
      <c r="BE298" s="27">
        <f t="shared" ca="1" si="577"/>
        <v>-3.1395859231528878E-2</v>
      </c>
      <c r="BF298" s="43">
        <f t="shared" ca="1" si="578"/>
        <v>0</v>
      </c>
      <c r="BG298" s="25">
        <f t="shared" si="477"/>
        <v>2573.5493940000006</v>
      </c>
      <c r="BH298" s="26">
        <f t="shared" si="519"/>
        <v>1</v>
      </c>
      <c r="BI298" s="23">
        <f t="shared" si="520"/>
        <v>1.2767204946954935E-2</v>
      </c>
      <c r="BJ298" s="27">
        <f t="shared" si="521"/>
        <v>27.567321614726445</v>
      </c>
      <c r="BK298" s="27">
        <f t="shared" ca="1" si="579"/>
        <v>-0.10839200521364245</v>
      </c>
      <c r="BL298" s="43">
        <f t="shared" ca="1" si="580"/>
        <v>0</v>
      </c>
      <c r="BM298" s="25">
        <f t="shared" si="478"/>
        <v>2568.2438400000001</v>
      </c>
      <c r="BN298" s="26">
        <f t="shared" si="522"/>
        <v>1</v>
      </c>
      <c r="BO298" s="23">
        <f t="shared" si="523"/>
        <v>1.2767204946954935E-2</v>
      </c>
      <c r="BP298" s="27">
        <f t="shared" si="524"/>
        <v>33.294944768799127</v>
      </c>
      <c r="BQ298" s="27">
        <f t="shared" ca="1" si="581"/>
        <v>-3.1395859231528989E-2</v>
      </c>
      <c r="BR298" s="43">
        <f t="shared" ca="1" si="582"/>
        <v>0</v>
      </c>
      <c r="BS298" s="25">
        <f t="shared" si="479"/>
        <v>2573.5493940000006</v>
      </c>
      <c r="BT298" s="34">
        <f t="shared" si="525"/>
        <v>0.75</v>
      </c>
      <c r="BU298" s="23">
        <f t="shared" si="526"/>
        <v>1.2507798281780724E-2</v>
      </c>
      <c r="BV298" s="27">
        <f t="shared" si="527"/>
        <v>26.246555083267531</v>
      </c>
      <c r="BW298" s="27">
        <f t="shared" ca="1" si="583"/>
        <v>-3.7561450066155189E-2</v>
      </c>
      <c r="BX298" s="43">
        <f t="shared" ca="1" si="584"/>
        <v>0</v>
      </c>
      <c r="BY298" s="25">
        <f t="shared" si="480"/>
        <v>2534.7492849999999</v>
      </c>
      <c r="BZ298" s="50">
        <f>IF($B297&gt;=BY297,MIN(1,1/$CA$15+BZ297),0)</f>
        <v>0</v>
      </c>
      <c r="CA298" s="23">
        <f t="shared" si="528"/>
        <v>1.1729578286258091E-2</v>
      </c>
      <c r="CB298" s="27">
        <f t="shared" si="529"/>
        <v>13.507104222765998</v>
      </c>
      <c r="CC298" s="27">
        <f t="shared" ca="1" si="585"/>
        <v>-8.9260972686840967E-3</v>
      </c>
      <c r="CD298" s="43">
        <f t="shared" ca="1" si="586"/>
        <v>0</v>
      </c>
      <c r="CE298" s="25">
        <f t="shared" si="481"/>
        <v>2583.724956</v>
      </c>
      <c r="CF298" s="34">
        <f>IF($B297&gt;=CE297,MIN(1,1/$CA$15+CF297),0)</f>
        <v>0</v>
      </c>
      <c r="CG298" s="23">
        <f t="shared" si="530"/>
        <v>1.1729578286258091E-2</v>
      </c>
      <c r="CH298" s="27">
        <f t="shared" si="531"/>
        <v>12.763199693511185</v>
      </c>
      <c r="CI298" s="27">
        <f t="shared" ca="1" si="587"/>
        <v>-5.6354036486203185E-2</v>
      </c>
      <c r="CJ298" s="43">
        <f t="shared" ca="1" si="588"/>
        <v>0</v>
      </c>
      <c r="CK298" s="25">
        <f t="shared" si="482"/>
        <v>2573.5493940000006</v>
      </c>
      <c r="CL298" s="34">
        <f>IF($B297&gt;=CK297,MIN(1,1/$CA$15+CL297),0)</f>
        <v>0</v>
      </c>
      <c r="CM298" s="23">
        <f t="shared" si="532"/>
        <v>1.1729578286258091E-2</v>
      </c>
      <c r="CN298" s="27">
        <f t="shared" si="533"/>
        <v>26.313021915149054</v>
      </c>
      <c r="CO298" s="27">
        <f t="shared" ca="1" si="589"/>
        <v>-5.6354036486203074E-2</v>
      </c>
      <c r="CP298" s="43">
        <f t="shared" ca="1" si="590"/>
        <v>0</v>
      </c>
      <c r="CQ298" s="25">
        <f t="shared" si="483"/>
        <v>2405.5950375000002</v>
      </c>
      <c r="CR298" s="34">
        <f>IF($B297&gt;=CQ297,MIN(1,1/$CA$15+CR297),0)</f>
        <v>1</v>
      </c>
      <c r="CS298" s="23">
        <f t="shared" si="534"/>
        <v>1.2767204946954935E-2</v>
      </c>
      <c r="CT298" s="27">
        <f t="shared" si="535"/>
        <v>25.496948687803453</v>
      </c>
      <c r="CU298" s="27">
        <f t="shared" ca="1" si="591"/>
        <v>-6.3167726528690071E-2</v>
      </c>
      <c r="CV298" s="43">
        <f t="shared" ca="1" si="592"/>
        <v>0</v>
      </c>
      <c r="CW298" s="25">
        <f t="shared" si="484"/>
        <v>2573.5493940000006</v>
      </c>
      <c r="CX298" s="34">
        <f t="shared" si="536"/>
        <v>0.25</v>
      </c>
      <c r="CY298" s="23">
        <f t="shared" si="537"/>
        <v>1.1988984951432302E-2</v>
      </c>
      <c r="CZ298" s="27">
        <f t="shared" si="538"/>
        <v>19.131336929086906</v>
      </c>
      <c r="DA298" s="27">
        <f t="shared" ca="1" si="593"/>
        <v>-3.8104265060476927E-2</v>
      </c>
      <c r="DB298" s="43">
        <f t="shared" ca="1" si="594"/>
        <v>0</v>
      </c>
      <c r="DC298" s="25">
        <f t="shared" si="485"/>
        <v>2573.5493940000006</v>
      </c>
      <c r="DD298" s="34">
        <f t="shared" si="486"/>
        <v>0.375</v>
      </c>
      <c r="DE298" s="23">
        <f t="shared" si="539"/>
        <v>1.2075453839823705E-2</v>
      </c>
      <c r="DF298" s="27">
        <f t="shared" si="540"/>
        <v>22.567120059622269</v>
      </c>
      <c r="DG298" s="27">
        <f t="shared" ca="1" si="558"/>
        <v>-4.243590044141976E-2</v>
      </c>
      <c r="DH298" s="43">
        <f t="shared" ca="1" si="559"/>
        <v>0</v>
      </c>
      <c r="DI298" s="25">
        <f t="shared" si="487"/>
        <v>2534.7492849999999</v>
      </c>
      <c r="DJ298" s="26">
        <f>IF(DJ297=0,IF($B297&gt;=$DK$14*DI297,1,0),IF($B297&lt;DI297*$DK$16,0,1))</f>
        <v>0</v>
      </c>
      <c r="DK298" s="23">
        <f t="shared" si="541"/>
        <v>1.1729578286258091E-2</v>
      </c>
      <c r="DL298" s="27">
        <f t="shared" si="542"/>
        <v>28.819367497226089</v>
      </c>
      <c r="DM298" s="27">
        <f t="shared" ca="1" si="595"/>
        <v>0</v>
      </c>
      <c r="DN298" s="43">
        <f t="shared" ca="1" si="596"/>
        <v>0</v>
      </c>
      <c r="DO298" s="25">
        <f t="shared" si="488"/>
        <v>2583.724956</v>
      </c>
      <c r="DP298" s="26">
        <f>IF(DP297=0,IF($B297&gt;=$DK$14*DO297,1,0),IF($B297&lt;DO297*$DK$16,0,1))</f>
        <v>0</v>
      </c>
      <c r="DQ298" s="23">
        <f t="shared" si="543"/>
        <v>1.1729578286258091E-2</v>
      </c>
      <c r="DR298" s="27">
        <f t="shared" si="544"/>
        <v>17.946057840341748</v>
      </c>
      <c r="DS298" s="27">
        <f t="shared" ca="1" si="597"/>
        <v>0</v>
      </c>
      <c r="DT298" s="43">
        <f t="shared" ca="1" si="598"/>
        <v>0</v>
      </c>
      <c r="DU298" s="25">
        <f t="shared" si="489"/>
        <v>2573.5493940000006</v>
      </c>
      <c r="DV298" s="26">
        <f>IF(DV297=0,IF($B297&gt;=$DK$14*DU297,1,0),IF($B297&lt;DU297*$DK$16,0,1))</f>
        <v>0</v>
      </c>
      <c r="DW298" s="23">
        <f t="shared" si="545"/>
        <v>1.1729578286258091E-2</v>
      </c>
      <c r="DX298" s="27">
        <f t="shared" si="546"/>
        <v>33.683264318733322</v>
      </c>
      <c r="DY298" s="27">
        <f t="shared" ca="1" si="599"/>
        <v>-6.7479868387392172E-2</v>
      </c>
      <c r="DZ298" s="43">
        <f t="shared" ca="1" si="600"/>
        <v>0</v>
      </c>
      <c r="EA298" s="25">
        <f t="shared" si="490"/>
        <v>2405.5950375000002</v>
      </c>
      <c r="EB298" s="26">
        <f>IF(EB297=0,IF($B297&gt;=$DK$14*EA297,1,0),IF($B297&lt;EA297*$DK$16,0,1))</f>
        <v>1</v>
      </c>
      <c r="EC298" s="23">
        <f t="shared" si="547"/>
        <v>1.2767204946954935E-2</v>
      </c>
      <c r="ED298" s="27">
        <f t="shared" si="548"/>
        <v>28.268678757841094</v>
      </c>
      <c r="EE298" s="27">
        <f t="shared" ca="1" si="601"/>
        <v>-6.7511907003339644E-2</v>
      </c>
      <c r="EF298" s="43">
        <f t="shared" ca="1" si="602"/>
        <v>0</v>
      </c>
      <c r="EG298" s="25">
        <f t="shared" si="491"/>
        <v>2573.5493940000006</v>
      </c>
      <c r="EH298" s="34">
        <f t="shared" si="549"/>
        <v>0.25</v>
      </c>
      <c r="EI298" s="23">
        <f t="shared" si="550"/>
        <v>1.1988984951432302E-2</v>
      </c>
      <c r="EJ298" s="27">
        <f t="shared" si="551"/>
        <v>27.35741107440499</v>
      </c>
      <c r="EK298" s="27">
        <f t="shared" ca="1" si="603"/>
        <v>-1.1349626048223427E-2</v>
      </c>
      <c r="EL298" s="43">
        <f t="shared" ca="1" si="604"/>
        <v>0</v>
      </c>
      <c r="EM298" s="47"/>
      <c r="EN298" s="47"/>
      <c r="EO298" s="47"/>
      <c r="EP298" s="47"/>
      <c r="EQ298" s="47"/>
      <c r="ER298" s="47"/>
      <c r="ES298" s="47"/>
      <c r="ET298" s="47"/>
      <c r="EU298" s="47"/>
      <c r="EV298" s="47"/>
      <c r="EW298" s="47"/>
      <c r="EX298" s="47"/>
      <c r="EY298" s="47"/>
      <c r="EZ298" s="47"/>
      <c r="FA298" s="25">
        <f t="shared" si="492"/>
        <v>2573.5493940000006</v>
      </c>
      <c r="FB298" s="26">
        <f t="shared" si="552"/>
        <v>0</v>
      </c>
      <c r="FC298" s="23">
        <f t="shared" si="553"/>
        <v>-1.2767204946954935E-2</v>
      </c>
      <c r="FD298" s="27">
        <f t="shared" si="554"/>
        <v>13.336300433920504</v>
      </c>
      <c r="FE298" s="27">
        <f t="shared" ca="1" si="605"/>
        <v>-0.34134764263120965</v>
      </c>
      <c r="FF298" s="43">
        <f t="shared" ca="1" si="606"/>
        <v>0</v>
      </c>
      <c r="FG298" s="25">
        <f t="shared" si="493"/>
        <v>2573.5493940000006</v>
      </c>
      <c r="FH298" s="26">
        <f t="shared" si="555"/>
        <v>0</v>
      </c>
      <c r="FI298" s="23">
        <f t="shared" si="556"/>
        <v>1.1729578286258091E-2</v>
      </c>
      <c r="FJ298" s="27">
        <f t="shared" si="557"/>
        <v>30.389930314987541</v>
      </c>
      <c r="FK298" s="27">
        <f t="shared" ca="1" si="607"/>
        <v>0</v>
      </c>
      <c r="FL298" s="43">
        <f t="shared" ca="1" si="608"/>
        <v>0</v>
      </c>
      <c r="FM298" s="47"/>
      <c r="FN298" s="47"/>
    </row>
    <row r="299" spans="1:170" x14ac:dyDescent="0.2">
      <c r="A299" s="30">
        <v>33755</v>
      </c>
      <c r="B299" s="34">
        <v>2617.2584700000002</v>
      </c>
      <c r="C299" s="23">
        <v>1.1296082335019664E-2</v>
      </c>
      <c r="D299" s="24">
        <f t="shared" si="560"/>
        <v>2.604291764960931E-2</v>
      </c>
      <c r="E299" s="25" t="e">
        <f>#N/A</f>
        <v>#N/A</v>
      </c>
      <c r="F299" s="26">
        <v>1</v>
      </c>
      <c r="G299" s="23">
        <f t="shared" si="494"/>
        <v>2.604291764960931E-2</v>
      </c>
      <c r="H299" s="27">
        <f t="shared" si="495"/>
        <v>29.746948255423444</v>
      </c>
      <c r="I299" s="27">
        <f t="shared" ca="1" si="561"/>
        <v>-6.1705813584250757E-3</v>
      </c>
      <c r="J299" s="43">
        <f t="shared" ca="1" si="562"/>
        <v>0</v>
      </c>
      <c r="K299" s="25" t="e">
        <f>#N/A</f>
        <v>#N/A</v>
      </c>
      <c r="L299" s="26">
        <v>0</v>
      </c>
      <c r="M299" s="23">
        <f t="shared" si="496"/>
        <v>1.1296082335019664E-2</v>
      </c>
      <c r="N299" s="27">
        <f t="shared" si="497"/>
        <v>7.7338016459538945</v>
      </c>
      <c r="O299" s="27">
        <f t="shared" ca="1" si="563"/>
        <v>0</v>
      </c>
      <c r="P299" s="43">
        <f t="shared" ca="1" si="564"/>
        <v>0</v>
      </c>
      <c r="Q299" s="25">
        <f t="shared" si="470"/>
        <v>2578.8841710000002</v>
      </c>
      <c r="R299" s="26">
        <f t="shared" si="498"/>
        <v>0</v>
      </c>
      <c r="S299" s="23">
        <f t="shared" si="499"/>
        <v>1.1296082335019664E-2</v>
      </c>
      <c r="T299" s="27">
        <f t="shared" si="500"/>
        <v>30.240258227114751</v>
      </c>
      <c r="U299" s="27">
        <f t="shared" ca="1" si="565"/>
        <v>-5.6946044201633073E-2</v>
      </c>
      <c r="V299" s="43">
        <f t="shared" ca="1" si="566"/>
        <v>0</v>
      </c>
      <c r="W299" s="25">
        <f t="shared" si="471"/>
        <v>2584.0429750000003</v>
      </c>
      <c r="X299" s="26">
        <f t="shared" si="501"/>
        <v>1</v>
      </c>
      <c r="Y299" s="23">
        <f t="shared" si="502"/>
        <v>2.604291764960931E-2</v>
      </c>
      <c r="Z299" s="27">
        <f t="shared" si="503"/>
        <v>25.110344853779669</v>
      </c>
      <c r="AA299" s="27">
        <f t="shared" ca="1" si="567"/>
        <v>0</v>
      </c>
      <c r="AB299" s="43">
        <f t="shared" ca="1" si="568"/>
        <v>0</v>
      </c>
      <c r="AC299" s="25">
        <f t="shared" si="472"/>
        <v>2583.77304</v>
      </c>
      <c r="AD299" s="26">
        <f t="shared" si="504"/>
        <v>0</v>
      </c>
      <c r="AE299" s="23">
        <f t="shared" si="505"/>
        <v>1.1296082335019664E-2</v>
      </c>
      <c r="AF299" s="27">
        <f t="shared" si="506"/>
        <v>14.276139375884611</v>
      </c>
      <c r="AG299" s="27">
        <f t="shared" ca="1" si="569"/>
        <v>-5.6946044201632962E-2</v>
      </c>
      <c r="AH299" s="43">
        <f t="shared" ca="1" si="570"/>
        <v>0</v>
      </c>
      <c r="AI299" s="25">
        <f t="shared" si="473"/>
        <v>2578.8841710000002</v>
      </c>
      <c r="AJ299" s="26">
        <f t="shared" si="507"/>
        <v>0</v>
      </c>
      <c r="AK299" s="23">
        <f t="shared" si="508"/>
        <v>1.1296082335019664E-2</v>
      </c>
      <c r="AL299" s="27">
        <f t="shared" si="509"/>
        <v>30.240258227114751</v>
      </c>
      <c r="AM299" s="27">
        <f t="shared" ca="1" si="571"/>
        <v>-5.6946044201633073E-2</v>
      </c>
      <c r="AN299" s="43">
        <f t="shared" ca="1" si="572"/>
        <v>0</v>
      </c>
      <c r="AO299" s="25">
        <f t="shared" si="474"/>
        <v>2578.8841710000002</v>
      </c>
      <c r="AP299" s="34">
        <f t="shared" si="510"/>
        <v>0.33333333333333331</v>
      </c>
      <c r="AQ299" s="23">
        <f t="shared" si="511"/>
        <v>1.6211694106549546E-2</v>
      </c>
      <c r="AR299" s="27">
        <f t="shared" si="512"/>
        <v>22.825483181105582</v>
      </c>
      <c r="AS299" s="27">
        <f t="shared" ca="1" si="573"/>
        <v>-3.6485946161417981E-2</v>
      </c>
      <c r="AT299" s="43">
        <f t="shared" ca="1" si="574"/>
        <v>0</v>
      </c>
      <c r="AU299" s="25">
        <f t="shared" si="475"/>
        <v>2583.77304</v>
      </c>
      <c r="AV299" s="26">
        <f t="shared" si="513"/>
        <v>0</v>
      </c>
      <c r="AW299" s="23">
        <f t="shared" si="514"/>
        <v>1.1296082335019664E-2</v>
      </c>
      <c r="AX299" s="27">
        <f t="shared" si="515"/>
        <v>17.452839282096278</v>
      </c>
      <c r="AY299" s="27">
        <f t="shared" ca="1" si="575"/>
        <v>-4.5694533987242214E-2</v>
      </c>
      <c r="AZ299" s="43">
        <f t="shared" ca="1" si="576"/>
        <v>0</v>
      </c>
      <c r="BA299" s="25">
        <f t="shared" si="476"/>
        <v>2583.77304</v>
      </c>
      <c r="BB299" s="26">
        <f t="shared" si="516"/>
        <v>0</v>
      </c>
      <c r="BC299" s="23">
        <f t="shared" si="517"/>
        <v>1.1296082335019664E-2</v>
      </c>
      <c r="BD299" s="27">
        <f t="shared" si="518"/>
        <v>28.598940329989919</v>
      </c>
      <c r="BE299" s="27">
        <f t="shared" ca="1" si="577"/>
        <v>-2.0454427107367223E-2</v>
      </c>
      <c r="BF299" s="43">
        <f t="shared" ca="1" si="578"/>
        <v>0</v>
      </c>
      <c r="BG299" s="25">
        <f t="shared" si="477"/>
        <v>2578.8841710000002</v>
      </c>
      <c r="BH299" s="26">
        <f t="shared" si="519"/>
        <v>1</v>
      </c>
      <c r="BI299" s="23">
        <f t="shared" si="520"/>
        <v>2.604291764960931E-2</v>
      </c>
      <c r="BJ299" s="27">
        <f t="shared" si="521"/>
        <v>28.285255101359063</v>
      </c>
      <c r="BK299" s="27">
        <f t="shared" ca="1" si="579"/>
        <v>-8.5171931629687947E-2</v>
      </c>
      <c r="BL299" s="43">
        <f t="shared" ca="1" si="580"/>
        <v>0</v>
      </c>
      <c r="BM299" s="25">
        <f t="shared" si="478"/>
        <v>2589.3138750000003</v>
      </c>
      <c r="BN299" s="26">
        <f t="shared" si="522"/>
        <v>1</v>
      </c>
      <c r="BO299" s="23">
        <f t="shared" si="523"/>
        <v>2.604291764960931E-2</v>
      </c>
      <c r="BP299" s="27">
        <f t="shared" si="524"/>
        <v>34.162042273561255</v>
      </c>
      <c r="BQ299" s="27">
        <f t="shared" ca="1" si="581"/>
        <v>-6.1705813584250757E-3</v>
      </c>
      <c r="BR299" s="43">
        <f t="shared" ca="1" si="582"/>
        <v>0</v>
      </c>
      <c r="BS299" s="25">
        <f t="shared" si="479"/>
        <v>2578.8841710000002</v>
      </c>
      <c r="BT299" s="34">
        <f t="shared" si="525"/>
        <v>0.5</v>
      </c>
      <c r="BU299" s="23">
        <f t="shared" si="526"/>
        <v>1.8669499992314487E-2</v>
      </c>
      <c r="BV299" s="27">
        <f t="shared" si="527"/>
        <v>26.736565143192877</v>
      </c>
      <c r="BW299" s="27">
        <f t="shared" ca="1" si="583"/>
        <v>-1.9593203565562045E-2</v>
      </c>
      <c r="BX299" s="43">
        <f t="shared" ca="1" si="584"/>
        <v>0</v>
      </c>
      <c r="BY299" s="25">
        <f t="shared" si="480"/>
        <v>2584.0429750000003</v>
      </c>
      <c r="BZ299" s="50">
        <f>IF($B298&gt;=BY298,MIN(1,1/$CA$15+BZ298),0)</f>
        <v>0.5</v>
      </c>
      <c r="CA299" s="23">
        <f t="shared" si="528"/>
        <v>1.1296082335019664E-2</v>
      </c>
      <c r="CB299" s="27">
        <f t="shared" si="529"/>
        <v>13.659681584174054</v>
      </c>
      <c r="CC299" s="27">
        <f t="shared" ca="1" si="585"/>
        <v>0</v>
      </c>
      <c r="CD299" s="43">
        <f t="shared" ca="1" si="586"/>
        <v>0</v>
      </c>
      <c r="CE299" s="25">
        <f t="shared" si="481"/>
        <v>2583.77304</v>
      </c>
      <c r="CF299" s="34">
        <f>IF($B298&gt;=CE298,MIN(1,1/$CA$15+CF298),0)</f>
        <v>0</v>
      </c>
      <c r="CG299" s="23">
        <f t="shared" si="530"/>
        <v>1.1296082335019664E-2</v>
      </c>
      <c r="CH299" s="27">
        <f t="shared" si="531"/>
        <v>12.907373848107385</v>
      </c>
      <c r="CI299" s="27">
        <f t="shared" ca="1" si="587"/>
        <v>-4.5694533987242325E-2</v>
      </c>
      <c r="CJ299" s="43">
        <f t="shared" ca="1" si="588"/>
        <v>0</v>
      </c>
      <c r="CK299" s="25">
        <f t="shared" si="482"/>
        <v>2578.8841710000002</v>
      </c>
      <c r="CL299" s="34">
        <f>IF($B298&gt;=CK298,MIN(1,1/$CA$15+CL298),0)</f>
        <v>0</v>
      </c>
      <c r="CM299" s="23">
        <f t="shared" si="532"/>
        <v>1.1296082335019664E-2</v>
      </c>
      <c r="CN299" s="27">
        <f t="shared" si="533"/>
        <v>26.610255977185755</v>
      </c>
      <c r="CO299" s="27">
        <f t="shared" ca="1" si="589"/>
        <v>-4.5694533987242214E-2</v>
      </c>
      <c r="CP299" s="43">
        <f t="shared" ca="1" si="590"/>
        <v>0</v>
      </c>
      <c r="CQ299" s="25">
        <f t="shared" si="483"/>
        <v>2442.0962179999997</v>
      </c>
      <c r="CR299" s="34">
        <f>IF($B298&gt;=CQ298,MIN(1,1/$CA$15+CR298),0)</f>
        <v>1</v>
      </c>
      <c r="CS299" s="23">
        <f t="shared" si="534"/>
        <v>2.604291764960931E-2</v>
      </c>
      <c r="CT299" s="27">
        <f t="shared" si="535"/>
        <v>26.160963622796231</v>
      </c>
      <c r="CU299" s="27">
        <f t="shared" ca="1" si="591"/>
        <v>-3.8769880779180532E-2</v>
      </c>
      <c r="CV299" s="43">
        <f t="shared" ca="1" si="592"/>
        <v>0</v>
      </c>
      <c r="CW299" s="25">
        <f t="shared" si="484"/>
        <v>2578.8841710000002</v>
      </c>
      <c r="CX299" s="34">
        <f t="shared" si="536"/>
        <v>0.25</v>
      </c>
      <c r="CY299" s="23">
        <f t="shared" si="537"/>
        <v>1.4982791163667075E-2</v>
      </c>
      <c r="CZ299" s="27">
        <f t="shared" si="538"/>
        <v>19.417977754977166</v>
      </c>
      <c r="DA299" s="27">
        <f t="shared" ca="1" si="593"/>
        <v>-2.3692382142656121E-2</v>
      </c>
      <c r="DB299" s="43">
        <f t="shared" ca="1" si="594"/>
        <v>0</v>
      </c>
      <c r="DC299" s="25">
        <f t="shared" si="485"/>
        <v>2578.8841710000002</v>
      </c>
      <c r="DD299" s="34">
        <f t="shared" si="486"/>
        <v>0.41666666666666663</v>
      </c>
      <c r="DE299" s="23">
        <f t="shared" si="539"/>
        <v>1.6621328420843701E-2</v>
      </c>
      <c r="DF299" s="27">
        <f t="shared" si="540"/>
        <v>22.942215573645861</v>
      </c>
      <c r="DG299" s="27">
        <f t="shared" ca="1" si="558"/>
        <v>-2.6519913058647204E-2</v>
      </c>
      <c r="DH299" s="43">
        <f t="shared" ca="1" si="559"/>
        <v>0</v>
      </c>
      <c r="DI299" s="25">
        <f t="shared" si="487"/>
        <v>2584.0429750000003</v>
      </c>
      <c r="DJ299" s="26">
        <f>IF(DJ298=0,IF($B298&gt;=$DK$14*DI298,1,0),IF($B298&lt;DI298*$DK$16,0,1))</f>
        <v>0</v>
      </c>
      <c r="DK299" s="23">
        <f t="shared" si="541"/>
        <v>1.1296082335019664E-2</v>
      </c>
      <c r="DL299" s="27">
        <f t="shared" si="542"/>
        <v>29.144913445317943</v>
      </c>
      <c r="DM299" s="27">
        <f t="shared" ca="1" si="595"/>
        <v>0</v>
      </c>
      <c r="DN299" s="43">
        <f t="shared" ca="1" si="596"/>
        <v>0</v>
      </c>
      <c r="DO299" s="25">
        <f t="shared" si="488"/>
        <v>2583.77304</v>
      </c>
      <c r="DP299" s="26">
        <f>IF(DP298=0,IF($B298&gt;=$DK$14*DO298,1,0),IF($B298&lt;DO298*$DK$16,0,1))</f>
        <v>0</v>
      </c>
      <c r="DQ299" s="23">
        <f t="shared" si="543"/>
        <v>1.1296082335019664E-2</v>
      </c>
      <c r="DR299" s="27">
        <f t="shared" si="544"/>
        <v>18.148777987295272</v>
      </c>
      <c r="DS299" s="27">
        <f t="shared" ca="1" si="597"/>
        <v>0</v>
      </c>
      <c r="DT299" s="43">
        <f t="shared" ca="1" si="598"/>
        <v>0</v>
      </c>
      <c r="DU299" s="25">
        <f t="shared" si="489"/>
        <v>2578.8841710000002</v>
      </c>
      <c r="DV299" s="26">
        <f>IF(DV298=0,IF($B298&gt;=$DK$14*DU298,1,0),IF($B298&lt;DU298*$DK$16,0,1))</f>
        <v>0</v>
      </c>
      <c r="DW299" s="23">
        <f t="shared" si="545"/>
        <v>1.1296082335019664E-2</v>
      </c>
      <c r="DX299" s="27">
        <f t="shared" si="546"/>
        <v>34.063753245789961</v>
      </c>
      <c r="DY299" s="27">
        <f t="shared" ca="1" si="599"/>
        <v>-5.6946044201632851E-2</v>
      </c>
      <c r="DZ299" s="43">
        <f t="shared" ca="1" si="600"/>
        <v>0</v>
      </c>
      <c r="EA299" s="25">
        <f t="shared" si="490"/>
        <v>2442.0962179999997</v>
      </c>
      <c r="EB299" s="26">
        <f>IF(EB298=0,IF($B298&gt;=$DK$14*EA298,1,0),IF($B298&lt;EA298*$DK$16,0,1))</f>
        <v>1</v>
      </c>
      <c r="EC299" s="23">
        <f t="shared" si="547"/>
        <v>2.604291764960931E-2</v>
      </c>
      <c r="ED299" s="27">
        <f t="shared" si="548"/>
        <v>29.004877630794809</v>
      </c>
      <c r="EE299" s="27">
        <f t="shared" ca="1" si="601"/>
        <v>-4.3227196388186506E-2</v>
      </c>
      <c r="EF299" s="43">
        <f t="shared" ca="1" si="602"/>
        <v>0</v>
      </c>
      <c r="EG299" s="25">
        <f t="shared" si="491"/>
        <v>2578.8841710000002</v>
      </c>
      <c r="EH299" s="34">
        <f t="shared" si="549"/>
        <v>0.25</v>
      </c>
      <c r="EI299" s="23">
        <f t="shared" si="550"/>
        <v>1.4982791163667075E-2</v>
      </c>
      <c r="EJ299" s="27">
        <f t="shared" si="551"/>
        <v>27.767301451311393</v>
      </c>
      <c r="EK299" s="27">
        <f t="shared" ca="1" si="603"/>
        <v>0</v>
      </c>
      <c r="EL299" s="43">
        <f t="shared" ca="1" si="604"/>
        <v>0</v>
      </c>
      <c r="EM299" s="47"/>
      <c r="EN299" s="47"/>
      <c r="EO299" s="47"/>
      <c r="EP299" s="47"/>
      <c r="EQ299" s="47"/>
      <c r="ER299" s="47"/>
      <c r="ES299" s="47"/>
      <c r="ET299" s="47"/>
      <c r="EU299" s="47"/>
      <c r="EV299" s="47"/>
      <c r="EW299" s="47"/>
      <c r="EX299" s="47"/>
      <c r="EY299" s="47"/>
      <c r="EZ299" s="47"/>
      <c r="FA299" s="25">
        <f t="shared" si="492"/>
        <v>2578.8841710000002</v>
      </c>
      <c r="FB299" s="26">
        <f t="shared" si="552"/>
        <v>0</v>
      </c>
      <c r="FC299" s="23">
        <f t="shared" si="553"/>
        <v>-2.604291764960931E-2</v>
      </c>
      <c r="FD299" s="27">
        <f t="shared" si="554"/>
        <v>12.988984259969463</v>
      </c>
      <c r="FE299" s="27">
        <f t="shared" ca="1" si="605"/>
        <v>-0.35850087173388612</v>
      </c>
      <c r="FF299" s="43">
        <f t="shared" ca="1" si="606"/>
        <v>0</v>
      </c>
      <c r="FG299" s="25">
        <f t="shared" si="493"/>
        <v>2578.8841710000002</v>
      </c>
      <c r="FH299" s="26">
        <f t="shared" si="555"/>
        <v>0</v>
      </c>
      <c r="FI299" s="23">
        <f t="shared" si="556"/>
        <v>1.1296082335019664E-2</v>
      </c>
      <c r="FJ299" s="27">
        <f t="shared" si="557"/>
        <v>30.733217469981152</v>
      </c>
      <c r="FK299" s="27">
        <f t="shared" ca="1" si="607"/>
        <v>0</v>
      </c>
      <c r="FL299" s="43">
        <f t="shared" ca="1" si="608"/>
        <v>0</v>
      </c>
      <c r="FM299" s="47"/>
      <c r="FN299" s="47"/>
    </row>
    <row r="300" spans="1:170" x14ac:dyDescent="0.2">
      <c r="A300" s="30">
        <v>33785</v>
      </c>
      <c r="B300" s="34">
        <v>2469.5069400000002</v>
      </c>
      <c r="C300" s="23">
        <v>1.0993631154397221E-2</v>
      </c>
      <c r="D300" s="24">
        <f t="shared" si="560"/>
        <v>-5.6452785116022586E-2</v>
      </c>
      <c r="E300" s="25" t="e">
        <f>#N/A</f>
        <v>#N/A</v>
      </c>
      <c r="F300" s="26">
        <v>1</v>
      </c>
      <c r="G300" s="23">
        <f t="shared" si="494"/>
        <v>-5.6452785116022586E-2</v>
      </c>
      <c r="H300" s="27">
        <f t="shared" si="495"/>
        <v>28.067650177702582</v>
      </c>
      <c r="I300" s="27">
        <f t="shared" ca="1" si="561"/>
        <v>-6.2275019970979617E-2</v>
      </c>
      <c r="J300" s="43">
        <f t="shared" ca="1" si="562"/>
        <v>0</v>
      </c>
      <c r="K300" s="25" t="e">
        <f>#N/A</f>
        <v>#N/A</v>
      </c>
      <c r="L300" s="26">
        <v>0</v>
      </c>
      <c r="M300" s="23">
        <f t="shared" si="496"/>
        <v>1.0993631154397221E-2</v>
      </c>
      <c r="N300" s="27">
        <f t="shared" si="497"/>
        <v>7.8188242086707822</v>
      </c>
      <c r="O300" s="27">
        <f t="shared" ca="1" si="563"/>
        <v>0</v>
      </c>
      <c r="P300" s="43">
        <f t="shared" ca="1" si="564"/>
        <v>0</v>
      </c>
      <c r="Q300" s="25">
        <f t="shared" si="470"/>
        <v>2569.4543839999997</v>
      </c>
      <c r="R300" s="26">
        <f t="shared" si="498"/>
        <v>1</v>
      </c>
      <c r="S300" s="23">
        <f t="shared" si="499"/>
        <v>-5.6452785116022586E-2</v>
      </c>
      <c r="T300" s="27">
        <f t="shared" si="500"/>
        <v>28.533111427566407</v>
      </c>
      <c r="U300" s="27">
        <f t="shared" ca="1" si="565"/>
        <v>-0.11018406652113333</v>
      </c>
      <c r="V300" s="43">
        <f t="shared" ca="1" si="566"/>
        <v>0</v>
      </c>
      <c r="W300" s="25">
        <f t="shared" si="471"/>
        <v>2543.382705</v>
      </c>
      <c r="X300" s="26">
        <f t="shared" si="501"/>
        <v>1</v>
      </c>
      <c r="Y300" s="23">
        <f t="shared" si="502"/>
        <v>-5.6452785116022586E-2</v>
      </c>
      <c r="Z300" s="27">
        <f t="shared" si="503"/>
        <v>23.692795951560022</v>
      </c>
      <c r="AA300" s="27">
        <f t="shared" ca="1" si="567"/>
        <v>-5.6452785116022586E-2</v>
      </c>
      <c r="AB300" s="43">
        <f t="shared" ca="1" si="568"/>
        <v>0</v>
      </c>
      <c r="AC300" s="25">
        <f t="shared" si="472"/>
        <v>2553.9935680000003</v>
      </c>
      <c r="AD300" s="26">
        <f t="shared" si="504"/>
        <v>1</v>
      </c>
      <c r="AE300" s="23">
        <f t="shared" si="505"/>
        <v>-5.6452785116022586E-2</v>
      </c>
      <c r="AF300" s="27">
        <f t="shared" si="506"/>
        <v>13.470211547411408</v>
      </c>
      <c r="AG300" s="27">
        <f t="shared" ca="1" si="569"/>
        <v>-0.11018406652113333</v>
      </c>
      <c r="AH300" s="43">
        <f t="shared" ca="1" si="570"/>
        <v>0</v>
      </c>
      <c r="AI300" s="25">
        <f t="shared" si="473"/>
        <v>2569.4543839999997</v>
      </c>
      <c r="AJ300" s="26">
        <f t="shared" si="507"/>
        <v>1</v>
      </c>
      <c r="AK300" s="23">
        <f t="shared" si="508"/>
        <v>-5.6452785116022586E-2</v>
      </c>
      <c r="AL300" s="27">
        <f t="shared" si="509"/>
        <v>28.533111427566407</v>
      </c>
      <c r="AM300" s="27">
        <f t="shared" ca="1" si="571"/>
        <v>-0.11018406652113333</v>
      </c>
      <c r="AN300" s="43">
        <f t="shared" ca="1" si="572"/>
        <v>0</v>
      </c>
      <c r="AO300" s="25">
        <f t="shared" si="474"/>
        <v>2569.4543839999997</v>
      </c>
      <c r="AP300" s="34">
        <f t="shared" si="510"/>
        <v>1</v>
      </c>
      <c r="AQ300" s="23">
        <f t="shared" si="511"/>
        <v>-5.6452785116022586E-2</v>
      </c>
      <c r="AR300" s="27">
        <f t="shared" si="512"/>
        <v>21.536921083913242</v>
      </c>
      <c r="AS300" s="27">
        <f t="shared" ca="1" si="573"/>
        <v>-9.0878997999035205E-2</v>
      </c>
      <c r="AT300" s="43">
        <f t="shared" ca="1" si="574"/>
        <v>0</v>
      </c>
      <c r="AU300" s="25">
        <f t="shared" si="475"/>
        <v>2553.9935680000003</v>
      </c>
      <c r="AV300" s="26">
        <f t="shared" si="513"/>
        <v>1</v>
      </c>
      <c r="AW300" s="23">
        <f t="shared" si="514"/>
        <v>-5.6452785116022586E-2</v>
      </c>
      <c r="AX300" s="27">
        <f t="shared" si="515"/>
        <v>16.467577896439618</v>
      </c>
      <c r="AY300" s="27">
        <f t="shared" ca="1" si="575"/>
        <v>-9.9567735395106216E-2</v>
      </c>
      <c r="AZ300" s="43">
        <f t="shared" ca="1" si="576"/>
        <v>0</v>
      </c>
      <c r="BA300" s="25">
        <f t="shared" si="476"/>
        <v>2553.9935680000003</v>
      </c>
      <c r="BB300" s="26">
        <f t="shared" si="516"/>
        <v>1</v>
      </c>
      <c r="BC300" s="23">
        <f t="shared" si="517"/>
        <v>-5.6452785116022586E-2</v>
      </c>
      <c r="BD300" s="27">
        <f t="shared" si="518"/>
        <v>26.984450496995045</v>
      </c>
      <c r="BE300" s="27">
        <f t="shared" ca="1" si="577"/>
        <v>-7.5752502845226277E-2</v>
      </c>
      <c r="BF300" s="43">
        <f t="shared" ca="1" si="578"/>
        <v>0</v>
      </c>
      <c r="BG300" s="25">
        <f t="shared" si="477"/>
        <v>2569.4543839999997</v>
      </c>
      <c r="BH300" s="26">
        <f t="shared" si="519"/>
        <v>1</v>
      </c>
      <c r="BI300" s="23">
        <f t="shared" si="520"/>
        <v>-5.6452785116022586E-2</v>
      </c>
      <c r="BJ300" s="27">
        <f t="shared" si="521"/>
        <v>26.688473673170158</v>
      </c>
      <c r="BK300" s="27">
        <f t="shared" ca="1" si="579"/>
        <v>-0.13681652399150324</v>
      </c>
      <c r="BL300" s="43">
        <f t="shared" ca="1" si="580"/>
        <v>0</v>
      </c>
      <c r="BM300" s="25">
        <f t="shared" si="478"/>
        <v>2564.7286899999999</v>
      </c>
      <c r="BN300" s="26">
        <f t="shared" si="522"/>
        <v>1</v>
      </c>
      <c r="BO300" s="23">
        <f t="shared" si="523"/>
        <v>-5.6452785116022586E-2</v>
      </c>
      <c r="BP300" s="27">
        <f t="shared" si="524"/>
        <v>32.233499841967422</v>
      </c>
      <c r="BQ300" s="27">
        <f t="shared" ca="1" si="581"/>
        <v>-6.2275019970979506E-2</v>
      </c>
      <c r="BR300" s="43">
        <f t="shared" ca="1" si="582"/>
        <v>0</v>
      </c>
      <c r="BS300" s="25">
        <f t="shared" si="479"/>
        <v>2569.4543839999997</v>
      </c>
      <c r="BT300" s="34">
        <f t="shared" si="525"/>
        <v>1</v>
      </c>
      <c r="BU300" s="23">
        <f t="shared" si="526"/>
        <v>-5.6452785116022586E-2</v>
      </c>
      <c r="BV300" s="27">
        <f t="shared" si="527"/>
        <v>25.22721157642367</v>
      </c>
      <c r="BW300" s="27">
        <f t="shared" ca="1" si="583"/>
        <v>-7.4939897770963437E-2</v>
      </c>
      <c r="BX300" s="43">
        <f t="shared" ca="1" si="584"/>
        <v>0</v>
      </c>
      <c r="BY300" s="25">
        <f t="shared" si="480"/>
        <v>2543.382705</v>
      </c>
      <c r="BZ300" s="50">
        <f>IF($B299&gt;=BY299,MIN(1,1/$CA$15+BZ299),0)</f>
        <v>1</v>
      </c>
      <c r="CA300" s="23">
        <f t="shared" si="528"/>
        <v>-5.6452785116022586E-2</v>
      </c>
      <c r="CB300" s="27">
        <f t="shared" si="529"/>
        <v>12.888554514949385</v>
      </c>
      <c r="CC300" s="27">
        <f t="shared" ca="1" si="585"/>
        <v>-5.6452785116022586E-2</v>
      </c>
      <c r="CD300" s="43">
        <f t="shared" ca="1" si="586"/>
        <v>0</v>
      </c>
      <c r="CE300" s="25">
        <f t="shared" si="481"/>
        <v>2553.9935680000003</v>
      </c>
      <c r="CF300" s="34">
        <f>IF($B299&gt;=CE299,MIN(1,1/$CA$15+CF299),0)</f>
        <v>0.5</v>
      </c>
      <c r="CG300" s="23">
        <f t="shared" si="530"/>
        <v>1.0993631154397221E-2</v>
      </c>
      <c r="CH300" s="27">
        <f t="shared" si="531"/>
        <v>13.04927275536539</v>
      </c>
      <c r="CI300" s="27">
        <f t="shared" ca="1" si="587"/>
        <v>-3.520325168527294E-2</v>
      </c>
      <c r="CJ300" s="43">
        <f t="shared" ca="1" si="588"/>
        <v>0</v>
      </c>
      <c r="CK300" s="25">
        <f t="shared" si="482"/>
        <v>2569.4543839999997</v>
      </c>
      <c r="CL300" s="34">
        <f>IF($B299&gt;=CK299,MIN(1,1/$CA$15+CL299),0)</f>
        <v>0.5</v>
      </c>
      <c r="CM300" s="23">
        <f t="shared" si="532"/>
        <v>1.0993631154397221E-2</v>
      </c>
      <c r="CN300" s="27">
        <f t="shared" si="533"/>
        <v>26.90279931632303</v>
      </c>
      <c r="CO300" s="27">
        <f t="shared" ca="1" si="589"/>
        <v>-3.5203251685272829E-2</v>
      </c>
      <c r="CP300" s="43">
        <f t="shared" ca="1" si="590"/>
        <v>0</v>
      </c>
      <c r="CQ300" s="25">
        <f t="shared" si="483"/>
        <v>2463.4613645000004</v>
      </c>
      <c r="CR300" s="34">
        <f>IF($B299&gt;=CQ299,MIN(1,1/$CA$15+CR299),0)</f>
        <v>1</v>
      </c>
      <c r="CS300" s="23">
        <f t="shared" si="534"/>
        <v>-5.6452785116022586E-2</v>
      </c>
      <c r="CT300" s="27">
        <f t="shared" si="535"/>
        <v>24.68410436497043</v>
      </c>
      <c r="CU300" s="27">
        <f t="shared" ca="1" si="591"/>
        <v>-9.3033998146602293E-2</v>
      </c>
      <c r="CV300" s="43">
        <f t="shared" ca="1" si="592"/>
        <v>0</v>
      </c>
      <c r="CW300" s="25">
        <f t="shared" si="484"/>
        <v>2569.4543839999997</v>
      </c>
      <c r="CX300" s="34">
        <f t="shared" si="536"/>
        <v>0.5</v>
      </c>
      <c r="CY300" s="23">
        <f t="shared" si="537"/>
        <v>-2.2729576980812682E-2</v>
      </c>
      <c r="CZ300" s="27">
        <f t="shared" si="538"/>
        <v>18.976615334783705</v>
      </c>
      <c r="DA300" s="27">
        <f t="shared" ca="1" si="593"/>
        <v>-4.5883441299698347E-2</v>
      </c>
      <c r="DB300" s="43">
        <f t="shared" ca="1" si="594"/>
        <v>0</v>
      </c>
      <c r="DC300" s="25">
        <f t="shared" si="485"/>
        <v>2569.4543839999997</v>
      </c>
      <c r="DD300" s="34">
        <f t="shared" si="486"/>
        <v>1</v>
      </c>
      <c r="DE300" s="23">
        <f t="shared" si="539"/>
        <v>-4.5211715737619285E-2</v>
      </c>
      <c r="DF300" s="27">
        <f t="shared" si="540"/>
        <v>21.904958644739001</v>
      </c>
      <c r="DG300" s="27">
        <f t="shared" ca="1" si="558"/>
        <v>-7.0532618025672567E-2</v>
      </c>
      <c r="DH300" s="43">
        <f t="shared" ca="1" si="559"/>
        <v>0</v>
      </c>
      <c r="DI300" s="25">
        <f t="shared" si="487"/>
        <v>2543.382705</v>
      </c>
      <c r="DJ300" s="26">
        <f>IF(DJ299=0,IF($B299&gt;=$DK$14*DI299,1,0),IF($B299&lt;DI299*$DK$16,0,1))</f>
        <v>0</v>
      </c>
      <c r="DK300" s="23">
        <f t="shared" si="541"/>
        <v>1.0993631154397221E-2</v>
      </c>
      <c r="DL300" s="27">
        <f t="shared" si="542"/>
        <v>29.465321873762601</v>
      </c>
      <c r="DM300" s="27">
        <f t="shared" ca="1" si="595"/>
        <v>0</v>
      </c>
      <c r="DN300" s="43">
        <f t="shared" ca="1" si="596"/>
        <v>0</v>
      </c>
      <c r="DO300" s="25">
        <f t="shared" si="488"/>
        <v>2553.9935680000003</v>
      </c>
      <c r="DP300" s="26">
        <f>IF(DP299=0,IF($B299&gt;=$DK$14*DO299,1,0),IF($B299&lt;DO299*$DK$16,0,1))</f>
        <v>0</v>
      </c>
      <c r="DQ300" s="23">
        <f t="shared" si="543"/>
        <v>1.0993631154397221E-2</v>
      </c>
      <c r="DR300" s="27">
        <f t="shared" si="544"/>
        <v>18.34829895839064</v>
      </c>
      <c r="DS300" s="27">
        <f t="shared" ca="1" si="597"/>
        <v>0</v>
      </c>
      <c r="DT300" s="43">
        <f t="shared" ca="1" si="598"/>
        <v>0</v>
      </c>
      <c r="DU300" s="25">
        <f t="shared" si="489"/>
        <v>2569.4543839999997</v>
      </c>
      <c r="DV300" s="26">
        <f>IF(DV299=0,IF($B299&gt;=$DK$14*DU299,1,0),IF($B299&lt;DU299*$DK$16,0,1))</f>
        <v>0</v>
      </c>
      <c r="DW300" s="23">
        <f t="shared" si="545"/>
        <v>1.0993631154397221E-2</v>
      </c>
      <c r="DX300" s="27">
        <f t="shared" si="546"/>
        <v>34.438237584708574</v>
      </c>
      <c r="DY300" s="27">
        <f t="shared" ca="1" si="599"/>
        <v>-4.6578456852890415E-2</v>
      </c>
      <c r="DZ300" s="43">
        <f t="shared" ca="1" si="600"/>
        <v>0</v>
      </c>
      <c r="EA300" s="25">
        <f t="shared" si="490"/>
        <v>2463.4613645000004</v>
      </c>
      <c r="EB300" s="26">
        <f>IF(EB299=0,IF($B299&gt;=$DK$14*EA299,1,0),IF($B299&lt;EA299*$DK$16,0,1))</f>
        <v>1</v>
      </c>
      <c r="EC300" s="23">
        <f t="shared" si="547"/>
        <v>-5.6452785116022586E-2</v>
      </c>
      <c r="ED300" s="27">
        <f t="shared" si="548"/>
        <v>27.36747150658702</v>
      </c>
      <c r="EE300" s="27">
        <f t="shared" ca="1" si="601"/>
        <v>-9.72396858753386E-2</v>
      </c>
      <c r="EF300" s="43">
        <f t="shared" ca="1" si="602"/>
        <v>0</v>
      </c>
      <c r="EG300" s="25">
        <f t="shared" si="491"/>
        <v>2569.4543839999997</v>
      </c>
      <c r="EH300" s="34">
        <f t="shared" si="549"/>
        <v>0.25</v>
      </c>
      <c r="EI300" s="23">
        <f t="shared" si="550"/>
        <v>-5.8679729132077307E-3</v>
      </c>
      <c r="EJ300" s="27">
        <f t="shared" si="551"/>
        <v>27.604363678522226</v>
      </c>
      <c r="EK300" s="27">
        <f t="shared" ca="1" si="603"/>
        <v>-5.8679729132076197E-3</v>
      </c>
      <c r="EL300" s="43">
        <f t="shared" ca="1" si="604"/>
        <v>0</v>
      </c>
      <c r="EM300" s="47"/>
      <c r="EN300" s="47"/>
      <c r="EO300" s="47"/>
      <c r="EP300" s="47"/>
      <c r="EQ300" s="47"/>
      <c r="ER300" s="47"/>
      <c r="ES300" s="47"/>
      <c r="ET300" s="47"/>
      <c r="EU300" s="47"/>
      <c r="EV300" s="47"/>
      <c r="EW300" s="47"/>
      <c r="EX300" s="47"/>
      <c r="EY300" s="47"/>
      <c r="EZ300" s="47"/>
      <c r="FA300" s="25">
        <f t="shared" si="492"/>
        <v>2569.4543839999997</v>
      </c>
      <c r="FB300" s="26">
        <f t="shared" si="552"/>
        <v>1</v>
      </c>
      <c r="FC300" s="23">
        <f t="shared" si="553"/>
        <v>-5.6452785116022586E-2</v>
      </c>
      <c r="FD300" s="27">
        <f t="shared" si="554"/>
        <v>12.255719922666007</v>
      </c>
      <c r="FE300" s="27">
        <f t="shared" ca="1" si="605"/>
        <v>-0.39471528417400892</v>
      </c>
      <c r="FF300" s="43">
        <f t="shared" ca="1" si="606"/>
        <v>0</v>
      </c>
      <c r="FG300" s="25">
        <f t="shared" si="493"/>
        <v>2569.4543839999997</v>
      </c>
      <c r="FH300" s="26">
        <f t="shared" si="555"/>
        <v>0</v>
      </c>
      <c r="FI300" s="23">
        <f t="shared" si="556"/>
        <v>1.0993631154397221E-2</v>
      </c>
      <c r="FJ300" s="27">
        <f t="shared" si="557"/>
        <v>31.071087127034001</v>
      </c>
      <c r="FK300" s="27">
        <f t="shared" ca="1" si="607"/>
        <v>0</v>
      </c>
      <c r="FL300" s="43">
        <f t="shared" ca="1" si="608"/>
        <v>0</v>
      </c>
      <c r="FM300" s="47"/>
      <c r="FN300" s="47"/>
    </row>
    <row r="301" spans="1:170" x14ac:dyDescent="0.2">
      <c r="A301" s="30">
        <v>33816</v>
      </c>
      <c r="B301" s="34">
        <v>2469.0199899999998</v>
      </c>
      <c r="C301" s="23">
        <v>1.0586334448162038E-2</v>
      </c>
      <c r="D301" s="24">
        <f t="shared" si="560"/>
        <v>-1.971851109681122E-4</v>
      </c>
      <c r="E301" s="25" t="e">
        <f>#N/A</f>
        <v>#N/A</v>
      </c>
      <c r="F301" s="26">
        <v>1</v>
      </c>
      <c r="G301" s="23">
        <f t="shared" si="494"/>
        <v>-1.971851109681122E-4</v>
      </c>
      <c r="H301" s="27">
        <f t="shared" si="495"/>
        <v>28.062115654987679</v>
      </c>
      <c r="I301" s="27">
        <f t="shared" ca="1" si="561"/>
        <v>-6.2459925375224157E-2</v>
      </c>
      <c r="J301" s="43">
        <f t="shared" ca="1" si="562"/>
        <v>0</v>
      </c>
      <c r="K301" s="25" t="e">
        <f>#N/A</f>
        <v>#N/A</v>
      </c>
      <c r="L301" s="26">
        <v>0</v>
      </c>
      <c r="M301" s="23">
        <f t="shared" si="496"/>
        <v>1.0586334448162038E-2</v>
      </c>
      <c r="N301" s="27">
        <f t="shared" si="497"/>
        <v>7.9015968967351569</v>
      </c>
      <c r="O301" s="27">
        <f t="shared" ca="1" si="563"/>
        <v>0</v>
      </c>
      <c r="P301" s="43">
        <f t="shared" ca="1" si="564"/>
        <v>0</v>
      </c>
      <c r="Q301" s="25">
        <f t="shared" si="470"/>
        <v>2559.8757190000001</v>
      </c>
      <c r="R301" s="26">
        <f t="shared" si="498"/>
        <v>0</v>
      </c>
      <c r="S301" s="23">
        <f t="shared" si="499"/>
        <v>1.0586334448162038E-2</v>
      </c>
      <c r="T301" s="27">
        <f t="shared" si="500"/>
        <v>28.8351724879853</v>
      </c>
      <c r="U301" s="27">
        <f t="shared" ca="1" si="565"/>
        <v>-0.10076417745202249</v>
      </c>
      <c r="V301" s="43">
        <f t="shared" ca="1" si="566"/>
        <v>0</v>
      </c>
      <c r="W301" s="25">
        <f t="shared" si="471"/>
        <v>2469.263465</v>
      </c>
      <c r="X301" s="26">
        <f t="shared" si="501"/>
        <v>0</v>
      </c>
      <c r="Y301" s="23">
        <f t="shared" si="502"/>
        <v>1.0586334448162038E-2</v>
      </c>
      <c r="Z301" s="27">
        <f t="shared" si="503"/>
        <v>23.943615813515297</v>
      </c>
      <c r="AA301" s="27">
        <f t="shared" ca="1" si="567"/>
        <v>-4.6464078731628944E-2</v>
      </c>
      <c r="AB301" s="43">
        <f t="shared" ca="1" si="568"/>
        <v>0</v>
      </c>
      <c r="AC301" s="25">
        <f t="shared" si="472"/>
        <v>2525.0567940000001</v>
      </c>
      <c r="AD301" s="26">
        <f t="shared" si="504"/>
        <v>0</v>
      </c>
      <c r="AE301" s="23">
        <f t="shared" si="505"/>
        <v>1.0586334448162038E-2</v>
      </c>
      <c r="AF301" s="27">
        <f t="shared" si="506"/>
        <v>13.612811711939798</v>
      </c>
      <c r="AG301" s="27">
        <f t="shared" ca="1" si="569"/>
        <v>-0.1007641774520226</v>
      </c>
      <c r="AH301" s="43">
        <f t="shared" ca="1" si="570"/>
        <v>0</v>
      </c>
      <c r="AI301" s="25">
        <f t="shared" si="473"/>
        <v>2559.8757190000001</v>
      </c>
      <c r="AJ301" s="26">
        <f t="shared" si="507"/>
        <v>0</v>
      </c>
      <c r="AK301" s="23">
        <f t="shared" si="508"/>
        <v>1.0586334448162038E-2</v>
      </c>
      <c r="AL301" s="27">
        <f t="shared" si="509"/>
        <v>28.8351724879853</v>
      </c>
      <c r="AM301" s="27">
        <f t="shared" ca="1" si="571"/>
        <v>-0.10076417745202249</v>
      </c>
      <c r="AN301" s="43">
        <f t="shared" ca="1" si="572"/>
        <v>0</v>
      </c>
      <c r="AO301" s="25">
        <f t="shared" si="474"/>
        <v>2559.8757190000001</v>
      </c>
      <c r="AP301" s="34">
        <f t="shared" si="510"/>
        <v>0</v>
      </c>
      <c r="AQ301" s="23">
        <f t="shared" si="511"/>
        <v>1.0586334448162038E-2</v>
      </c>
      <c r="AR301" s="27">
        <f t="shared" si="512"/>
        <v>21.764918133491221</v>
      </c>
      <c r="AS301" s="27">
        <f t="shared" ca="1" si="573"/>
        <v>-8.1254739018004729E-2</v>
      </c>
      <c r="AT301" s="43">
        <f t="shared" ca="1" si="574"/>
        <v>0</v>
      </c>
      <c r="AU301" s="25">
        <f t="shared" si="475"/>
        <v>2525.0567940000001</v>
      </c>
      <c r="AV301" s="26">
        <f t="shared" si="513"/>
        <v>0</v>
      </c>
      <c r="AW301" s="23">
        <f t="shared" si="514"/>
        <v>1.0586334448162038E-2</v>
      </c>
      <c r="AX301" s="27">
        <f t="shared" si="515"/>
        <v>16.64190918360249</v>
      </c>
      <c r="AY301" s="27">
        <f t="shared" ca="1" si="575"/>
        <v>-9.0035458294082882E-2</v>
      </c>
      <c r="AZ301" s="43">
        <f t="shared" ca="1" si="576"/>
        <v>0</v>
      </c>
      <c r="BA301" s="25">
        <f t="shared" si="476"/>
        <v>2525.0567940000001</v>
      </c>
      <c r="BB301" s="26">
        <f t="shared" si="516"/>
        <v>0</v>
      </c>
      <c r="BC301" s="23">
        <f t="shared" si="517"/>
        <v>1.0586334448162038E-2</v>
      </c>
      <c r="BD301" s="27">
        <f t="shared" si="518"/>
        <v>27.270116914856107</v>
      </c>
      <c r="BE301" s="27">
        <f t="shared" ca="1" si="577"/>
        <v>-6.5968109727469137E-2</v>
      </c>
      <c r="BF301" s="43">
        <f t="shared" ca="1" si="578"/>
        <v>0</v>
      </c>
      <c r="BG301" s="25">
        <f t="shared" si="477"/>
        <v>2559.8757190000001</v>
      </c>
      <c r="BH301" s="26">
        <f t="shared" si="519"/>
        <v>1</v>
      </c>
      <c r="BI301" s="23">
        <f t="shared" si="520"/>
        <v>-1.971851109681122E-4</v>
      </c>
      <c r="BJ301" s="27">
        <f t="shared" si="521"/>
        <v>26.683211103527345</v>
      </c>
      <c r="BK301" s="27">
        <f t="shared" ca="1" si="579"/>
        <v>-0.13698673092100577</v>
      </c>
      <c r="BL301" s="43">
        <f t="shared" ca="1" si="580"/>
        <v>0</v>
      </c>
      <c r="BM301" s="25">
        <f t="shared" si="478"/>
        <v>2539.8313050000002</v>
      </c>
      <c r="BN301" s="26">
        <f t="shared" si="522"/>
        <v>0</v>
      </c>
      <c r="BO301" s="23">
        <f t="shared" si="523"/>
        <v>1.0586334448162038E-2</v>
      </c>
      <c r="BP301" s="27">
        <f t="shared" si="524"/>
        <v>32.57473445172927</v>
      </c>
      <c r="BQ301" s="27">
        <f t="shared" ca="1" si="581"/>
        <v>-5.2347949711996189E-2</v>
      </c>
      <c r="BR301" s="43">
        <f t="shared" ca="1" si="582"/>
        <v>0</v>
      </c>
      <c r="BS301" s="25">
        <f t="shared" si="479"/>
        <v>2559.8757190000001</v>
      </c>
      <c r="BT301" s="34">
        <f t="shared" si="525"/>
        <v>0.25</v>
      </c>
      <c r="BU301" s="23">
        <f t="shared" si="526"/>
        <v>7.8904545583795005E-3</v>
      </c>
      <c r="BV301" s="27">
        <f t="shared" si="527"/>
        <v>25.42626574300207</v>
      </c>
      <c r="BW301" s="27">
        <f t="shared" ca="1" si="583"/>
        <v>-6.7640753070555171E-2</v>
      </c>
      <c r="BX301" s="43">
        <f t="shared" ca="1" si="584"/>
        <v>0</v>
      </c>
      <c r="BY301" s="25">
        <f t="shared" si="480"/>
        <v>2469.263465</v>
      </c>
      <c r="BZ301" s="50">
        <f>IF($B300&gt;=BY300,MIN(1,1/$CA$15+BZ300),0)</f>
        <v>0</v>
      </c>
      <c r="CA301" s="23">
        <f t="shared" si="528"/>
        <v>1.0586334448162038E-2</v>
      </c>
      <c r="CB301" s="27">
        <f t="shared" si="529"/>
        <v>13.024997063598008</v>
      </c>
      <c r="CC301" s="27">
        <f t="shared" ca="1" si="585"/>
        <v>-4.6464078731629055E-2</v>
      </c>
      <c r="CD301" s="43">
        <f t="shared" ca="1" si="586"/>
        <v>0</v>
      </c>
      <c r="CE301" s="25">
        <f t="shared" si="481"/>
        <v>2525.0567940000001</v>
      </c>
      <c r="CF301" s="34">
        <f>IF($B300&gt;=CE300,MIN(1,1/$CA$15+CF300),0)</f>
        <v>0</v>
      </c>
      <c r="CG301" s="23">
        <f t="shared" si="530"/>
        <v>1.0586334448162038E-2</v>
      </c>
      <c r="CH301" s="27">
        <f t="shared" si="531"/>
        <v>13.187416721058977</v>
      </c>
      <c r="CI301" s="27">
        <f t="shared" ca="1" si="587"/>
        <v>-2.4989590633114012E-2</v>
      </c>
      <c r="CJ301" s="43">
        <f t="shared" ca="1" si="588"/>
        <v>0</v>
      </c>
      <c r="CK301" s="25">
        <f t="shared" si="482"/>
        <v>2559.8757190000001</v>
      </c>
      <c r="CL301" s="34">
        <f>IF($B300&gt;=CK300,MIN(1,1/$CA$15+CL300),0)</f>
        <v>0</v>
      </c>
      <c r="CM301" s="23">
        <f t="shared" si="532"/>
        <v>1.0586334448162038E-2</v>
      </c>
      <c r="CN301" s="27">
        <f t="shared" si="533"/>
        <v>27.187601347477411</v>
      </c>
      <c r="CO301" s="27">
        <f t="shared" ca="1" si="589"/>
        <v>-2.498959063311379E-2</v>
      </c>
      <c r="CP301" s="43">
        <f t="shared" ca="1" si="590"/>
        <v>0</v>
      </c>
      <c r="CQ301" s="25">
        <f t="shared" si="483"/>
        <v>2487.4391255</v>
      </c>
      <c r="CR301" s="34">
        <f>IF($B300&gt;=CQ300,MIN(1,1/$CA$15+CR300),0)</f>
        <v>1</v>
      </c>
      <c r="CS301" s="23">
        <f t="shared" si="534"/>
        <v>-1.971851109681122E-4</v>
      </c>
      <c r="CT301" s="27">
        <f t="shared" si="535"/>
        <v>24.679237027112077</v>
      </c>
      <c r="CU301" s="27">
        <f t="shared" ca="1" si="591"/>
        <v>-9.3212838338322057E-2</v>
      </c>
      <c r="CV301" s="43">
        <f t="shared" ca="1" si="592"/>
        <v>0</v>
      </c>
      <c r="CW301" s="25">
        <f t="shared" si="484"/>
        <v>2559.8757190000001</v>
      </c>
      <c r="CX301" s="34">
        <f t="shared" si="536"/>
        <v>0.25</v>
      </c>
      <c r="CY301" s="23">
        <f t="shared" si="537"/>
        <v>7.8904545583795005E-3</v>
      </c>
      <c r="CZ301" s="27">
        <f t="shared" si="538"/>
        <v>19.126349455754664</v>
      </c>
      <c r="DA301" s="27">
        <f t="shared" ca="1" si="593"/>
        <v>-3.8355027949876219E-2</v>
      </c>
      <c r="DB301" s="43">
        <f t="shared" ca="1" si="594"/>
        <v>0</v>
      </c>
      <c r="DC301" s="25">
        <f t="shared" si="485"/>
        <v>2559.8757190000001</v>
      </c>
      <c r="DD301" s="34">
        <f t="shared" si="486"/>
        <v>0.125</v>
      </c>
      <c r="DE301" s="23">
        <f t="shared" si="539"/>
        <v>8.789081188307013E-3</v>
      </c>
      <c r="DF301" s="27">
        <f t="shared" si="540"/>
        <v>22.097483104694117</v>
      </c>
      <c r="DG301" s="27">
        <f t="shared" ca="1" si="558"/>
        <v>-6.2363453743617181E-2</v>
      </c>
      <c r="DH301" s="43">
        <f t="shared" ca="1" si="559"/>
        <v>0</v>
      </c>
      <c r="DI301" s="25">
        <f t="shared" si="487"/>
        <v>2469.263465</v>
      </c>
      <c r="DJ301" s="26">
        <f>IF(DJ300=0,IF($B300&gt;=$DK$14*DI300,1,0),IF($B300&lt;DI300*$DK$16,0,1))</f>
        <v>0</v>
      </c>
      <c r="DK301" s="23">
        <f t="shared" si="541"/>
        <v>1.0586334448162038E-2</v>
      </c>
      <c r="DL301" s="27">
        <f t="shared" si="542"/>
        <v>29.777251625740998</v>
      </c>
      <c r="DM301" s="27">
        <f t="shared" ca="1" si="595"/>
        <v>0</v>
      </c>
      <c r="DN301" s="43">
        <f t="shared" ca="1" si="596"/>
        <v>0</v>
      </c>
      <c r="DO301" s="25">
        <f t="shared" si="488"/>
        <v>2525.0567940000001</v>
      </c>
      <c r="DP301" s="26">
        <f>IF(DP300=0,IF($B300&gt;=$DK$14*DO300,1,0),IF($B300&lt;DO300*$DK$16,0,1))</f>
        <v>0</v>
      </c>
      <c r="DQ301" s="23">
        <f t="shared" si="543"/>
        <v>1.0586334448162038E-2</v>
      </c>
      <c r="DR301" s="27">
        <f t="shared" si="544"/>
        <v>18.542540187719027</v>
      </c>
      <c r="DS301" s="27">
        <f t="shared" ca="1" si="597"/>
        <v>0</v>
      </c>
      <c r="DT301" s="43">
        <f t="shared" ca="1" si="598"/>
        <v>0</v>
      </c>
      <c r="DU301" s="25">
        <f t="shared" si="489"/>
        <v>2559.8757190000001</v>
      </c>
      <c r="DV301" s="26">
        <f>IF(DV300=0,IF($B300&gt;=$DK$14*DU300,1,0),IF($B300&lt;DU300*$DK$16,0,1))</f>
        <v>0</v>
      </c>
      <c r="DW301" s="23">
        <f t="shared" si="545"/>
        <v>1.0586334448162038E-2</v>
      </c>
      <c r="DX301" s="27">
        <f t="shared" si="546"/>
        <v>34.80281228558556</v>
      </c>
      <c r="DY301" s="27">
        <f t="shared" ca="1" si="599"/>
        <v>-3.6485217527052471E-2</v>
      </c>
      <c r="DZ301" s="43">
        <f t="shared" ca="1" si="600"/>
        <v>0</v>
      </c>
      <c r="EA301" s="25">
        <f t="shared" si="490"/>
        <v>2487.4391255</v>
      </c>
      <c r="EB301" s="26">
        <f>IF(EB300=0,IF($B300&gt;=$DK$14*EA300,1,0),IF($B300&lt;EA300*$DK$16,0,1))</f>
        <v>1</v>
      </c>
      <c r="EC301" s="23">
        <f t="shared" si="547"/>
        <v>-1.971851109681122E-4</v>
      </c>
      <c r="ED301" s="27">
        <f t="shared" si="548"/>
        <v>27.362075048681078</v>
      </c>
      <c r="EE301" s="27">
        <f t="shared" ca="1" si="601"/>
        <v>-9.7417696768056894E-2</v>
      </c>
      <c r="EF301" s="43">
        <f t="shared" ca="1" si="602"/>
        <v>0</v>
      </c>
      <c r="EG301" s="25">
        <f t="shared" si="491"/>
        <v>2559.8757190000001</v>
      </c>
      <c r="EH301" s="34">
        <f t="shared" si="549"/>
        <v>0.25</v>
      </c>
      <c r="EI301" s="23">
        <f t="shared" si="550"/>
        <v>7.8904545583795005E-3</v>
      </c>
      <c r="EJ301" s="27">
        <f t="shared" si="551"/>
        <v>27.822174655740589</v>
      </c>
      <c r="EK301" s="27">
        <f t="shared" ca="1" si="603"/>
        <v>0</v>
      </c>
      <c r="EL301" s="43">
        <f t="shared" ca="1" si="604"/>
        <v>0</v>
      </c>
      <c r="EM301" s="47"/>
      <c r="EN301" s="47"/>
      <c r="EO301" s="47"/>
      <c r="EP301" s="47"/>
      <c r="EQ301" s="47"/>
      <c r="ER301" s="47"/>
      <c r="ES301" s="47"/>
      <c r="ET301" s="47"/>
      <c r="EU301" s="47"/>
      <c r="EV301" s="47"/>
      <c r="EW301" s="47"/>
      <c r="EX301" s="47"/>
      <c r="EY301" s="47"/>
      <c r="EZ301" s="47"/>
      <c r="FA301" s="25">
        <f t="shared" si="492"/>
        <v>2559.8757190000001</v>
      </c>
      <c r="FB301" s="26">
        <f t="shared" si="552"/>
        <v>0</v>
      </c>
      <c r="FC301" s="23">
        <f t="shared" si="553"/>
        <v>1.971851109681122E-4</v>
      </c>
      <c r="FD301" s="27">
        <f t="shared" si="554"/>
        <v>12.258136568158951</v>
      </c>
      <c r="FE301" s="27">
        <f t="shared" ca="1" si="605"/>
        <v>-0.39459593104015145</v>
      </c>
      <c r="FF301" s="43">
        <f t="shared" ca="1" si="606"/>
        <v>0</v>
      </c>
      <c r="FG301" s="25">
        <f t="shared" si="493"/>
        <v>2559.8757190000001</v>
      </c>
      <c r="FH301" s="26">
        <f t="shared" si="555"/>
        <v>0</v>
      </c>
      <c r="FI301" s="23">
        <f t="shared" si="556"/>
        <v>1.0586334448162038E-2</v>
      </c>
      <c r="FJ301" s="27">
        <f t="shared" si="557"/>
        <v>31.400016047028764</v>
      </c>
      <c r="FK301" s="27">
        <f t="shared" ca="1" si="607"/>
        <v>0</v>
      </c>
      <c r="FL301" s="43">
        <f t="shared" ca="1" si="608"/>
        <v>0</v>
      </c>
      <c r="FM301" s="47"/>
      <c r="FN301" s="47"/>
    </row>
    <row r="302" spans="1:170" x14ac:dyDescent="0.2">
      <c r="A302" s="30">
        <v>33847</v>
      </c>
      <c r="B302" s="34">
        <v>2510.59654</v>
      </c>
      <c r="C302" s="23">
        <v>1.0028003594708013E-2</v>
      </c>
      <c r="D302" s="24">
        <f t="shared" si="560"/>
        <v>1.6839292581021237E-2</v>
      </c>
      <c r="E302" s="25" t="e">
        <f>#N/A</f>
        <v>#N/A</v>
      </c>
      <c r="F302" s="26">
        <v>1</v>
      </c>
      <c r="G302" s="23">
        <f t="shared" si="494"/>
        <v>1.6839292581021237E-2</v>
      </c>
      <c r="H302" s="27">
        <f t="shared" si="495"/>
        <v>28.534661830944472</v>
      </c>
      <c r="I302" s="27">
        <f t="shared" ca="1" si="561"/>
        <v>-4.6672413752185005E-2</v>
      </c>
      <c r="J302" s="43">
        <f t="shared" ca="1" si="562"/>
        <v>0</v>
      </c>
      <c r="K302" s="25" t="e">
        <f>#N/A</f>
        <v>#N/A</v>
      </c>
      <c r="L302" s="26">
        <v>0</v>
      </c>
      <c r="M302" s="23">
        <f t="shared" si="496"/>
        <v>1.0028003594708013E-2</v>
      </c>
      <c r="N302" s="27">
        <f t="shared" si="497"/>
        <v>7.9808341388195503</v>
      </c>
      <c r="O302" s="27">
        <f t="shared" ca="1" si="563"/>
        <v>0</v>
      </c>
      <c r="P302" s="43">
        <f t="shared" ca="1" si="564"/>
        <v>0</v>
      </c>
      <c r="Q302" s="25">
        <f t="shared" si="470"/>
        <v>2547.5844979999997</v>
      </c>
      <c r="R302" s="26">
        <f t="shared" si="498"/>
        <v>0</v>
      </c>
      <c r="S302" s="23">
        <f t="shared" si="499"/>
        <v>1.0028003594708013E-2</v>
      </c>
      <c r="T302" s="27">
        <f t="shared" si="500"/>
        <v>29.124331701348844</v>
      </c>
      <c r="U302" s="27">
        <f t="shared" ca="1" si="565"/>
        <v>-9.1746637391021069E-2</v>
      </c>
      <c r="V302" s="43">
        <f t="shared" ca="1" si="566"/>
        <v>0</v>
      </c>
      <c r="W302" s="25">
        <f t="shared" si="471"/>
        <v>2489.8082649999997</v>
      </c>
      <c r="X302" s="26">
        <f t="shared" si="501"/>
        <v>0</v>
      </c>
      <c r="Y302" s="23">
        <f t="shared" si="502"/>
        <v>1.0028003594708013E-2</v>
      </c>
      <c r="Z302" s="27">
        <f t="shared" si="503"/>
        <v>24.183722478963535</v>
      </c>
      <c r="AA302" s="27">
        <f t="shared" ca="1" si="567"/>
        <v>-3.6902017085466476E-2</v>
      </c>
      <c r="AB302" s="43">
        <f t="shared" ca="1" si="568"/>
        <v>0</v>
      </c>
      <c r="AC302" s="25">
        <f t="shared" si="472"/>
        <v>2523.4418840000003</v>
      </c>
      <c r="AD302" s="26">
        <f t="shared" si="504"/>
        <v>0</v>
      </c>
      <c r="AE302" s="23">
        <f t="shared" si="505"/>
        <v>1.0028003594708013E-2</v>
      </c>
      <c r="AF302" s="27">
        <f t="shared" si="506"/>
        <v>13.749321036721215</v>
      </c>
      <c r="AG302" s="27">
        <f t="shared" ca="1" si="569"/>
        <v>-9.174663739102118E-2</v>
      </c>
      <c r="AH302" s="43">
        <f t="shared" ca="1" si="570"/>
        <v>0</v>
      </c>
      <c r="AI302" s="25">
        <f t="shared" si="473"/>
        <v>2547.5844979999997</v>
      </c>
      <c r="AJ302" s="26">
        <f t="shared" si="507"/>
        <v>0</v>
      </c>
      <c r="AK302" s="23">
        <f t="shared" si="508"/>
        <v>1.0028003594708013E-2</v>
      </c>
      <c r="AL302" s="27">
        <f t="shared" si="509"/>
        <v>29.124331701348844</v>
      </c>
      <c r="AM302" s="27">
        <f t="shared" ca="1" si="571"/>
        <v>-9.1746637391021069E-2</v>
      </c>
      <c r="AN302" s="43">
        <f t="shared" ca="1" si="572"/>
        <v>0</v>
      </c>
      <c r="AO302" s="25">
        <f t="shared" si="474"/>
        <v>2547.5844979999997</v>
      </c>
      <c r="AP302" s="34">
        <f t="shared" si="510"/>
        <v>0</v>
      </c>
      <c r="AQ302" s="23">
        <f t="shared" si="511"/>
        <v>1.0028003594708013E-2</v>
      </c>
      <c r="AR302" s="27">
        <f t="shared" si="512"/>
        <v>21.983176810772395</v>
      </c>
      <c r="AS302" s="27">
        <f t="shared" ca="1" si="573"/>
        <v>-7.204155823825642E-2</v>
      </c>
      <c r="AT302" s="43">
        <f t="shared" ca="1" si="574"/>
        <v>0</v>
      </c>
      <c r="AU302" s="25">
        <f t="shared" si="475"/>
        <v>2523.4418840000003</v>
      </c>
      <c r="AV302" s="26">
        <f t="shared" si="513"/>
        <v>0</v>
      </c>
      <c r="AW302" s="23">
        <f t="shared" si="514"/>
        <v>1.0028003594708013E-2</v>
      </c>
      <c r="AX302" s="27">
        <f t="shared" si="515"/>
        <v>16.808794308718461</v>
      </c>
      <c r="AY302" s="27">
        <f t="shared" ca="1" si="575"/>
        <v>-8.0910330598799041E-2</v>
      </c>
      <c r="AZ302" s="43">
        <f t="shared" ca="1" si="576"/>
        <v>0</v>
      </c>
      <c r="BA302" s="25">
        <f t="shared" si="476"/>
        <v>2523.4418840000003</v>
      </c>
      <c r="BB302" s="26">
        <f t="shared" si="516"/>
        <v>0</v>
      </c>
      <c r="BC302" s="23">
        <f t="shared" si="517"/>
        <v>1.0028003594708013E-2</v>
      </c>
      <c r="BD302" s="27">
        <f t="shared" si="518"/>
        <v>27.54358174530639</v>
      </c>
      <c r="BE302" s="27">
        <f t="shared" ca="1" si="577"/>
        <v>-5.6601634574244386E-2</v>
      </c>
      <c r="BF302" s="43">
        <f t="shared" ca="1" si="578"/>
        <v>0</v>
      </c>
      <c r="BG302" s="25">
        <f t="shared" si="477"/>
        <v>2547.5844979999997</v>
      </c>
      <c r="BH302" s="26">
        <f t="shared" si="519"/>
        <v>1</v>
      </c>
      <c r="BI302" s="23">
        <f t="shared" si="520"/>
        <v>1.6839292581021237E-2</v>
      </c>
      <c r="BJ302" s="27">
        <f t="shared" si="521"/>
        <v>27.132537502300796</v>
      </c>
      <c r="BK302" s="27">
        <f t="shared" ca="1" si="579"/>
        <v>-0.122454197981681</v>
      </c>
      <c r="BL302" s="43">
        <f t="shared" ca="1" si="580"/>
        <v>0</v>
      </c>
      <c r="BM302" s="25">
        <f t="shared" si="478"/>
        <v>2522.6467516666667</v>
      </c>
      <c r="BN302" s="26">
        <f t="shared" si="522"/>
        <v>0</v>
      </c>
      <c r="BO302" s="23">
        <f t="shared" si="523"/>
        <v>1.0028003594708013E-2</v>
      </c>
      <c r="BP302" s="27">
        <f t="shared" si="524"/>
        <v>32.901394005907868</v>
      </c>
      <c r="BQ302" s="27">
        <f t="shared" ca="1" si="581"/>
        <v>-4.2844891545175678E-2</v>
      </c>
      <c r="BR302" s="43">
        <f t="shared" ca="1" si="582"/>
        <v>0</v>
      </c>
      <c r="BS302" s="25">
        <f t="shared" si="479"/>
        <v>2547.5844979999997</v>
      </c>
      <c r="BT302" s="34">
        <f t="shared" si="525"/>
        <v>0.25</v>
      </c>
      <c r="BU302" s="23">
        <f t="shared" si="526"/>
        <v>1.1730825841286319E-2</v>
      </c>
      <c r="BV302" s="27">
        <f t="shared" si="527"/>
        <v>25.72453683822749</v>
      </c>
      <c r="BW302" s="27">
        <f t="shared" ca="1" si="583"/>
        <v>-5.6703409123313064E-2</v>
      </c>
      <c r="BX302" s="43">
        <f t="shared" ca="1" si="584"/>
        <v>0</v>
      </c>
      <c r="BY302" s="25">
        <f t="shared" si="480"/>
        <v>2489.8082649999997</v>
      </c>
      <c r="BZ302" s="50">
        <f>IF($B301&gt;=BY301,MIN(1,1/$CA$15+BZ301),0)</f>
        <v>0</v>
      </c>
      <c r="CA302" s="23">
        <f t="shared" si="528"/>
        <v>1.0028003594708013E-2</v>
      </c>
      <c r="CB302" s="27">
        <f t="shared" si="529"/>
        <v>13.15561178097283</v>
      </c>
      <c r="CC302" s="27">
        <f t="shared" ca="1" si="585"/>
        <v>-3.6902017085466587E-2</v>
      </c>
      <c r="CD302" s="43">
        <f t="shared" ca="1" si="586"/>
        <v>0</v>
      </c>
      <c r="CE302" s="25">
        <f t="shared" si="481"/>
        <v>2523.4418840000003</v>
      </c>
      <c r="CF302" s="34">
        <f>IF($B301&gt;=CE301,MIN(1,1/$CA$15+CF301),0)</f>
        <v>0</v>
      </c>
      <c r="CG302" s="23">
        <f t="shared" si="530"/>
        <v>1.0028003594708013E-2</v>
      </c>
      <c r="CH302" s="27">
        <f t="shared" si="531"/>
        <v>13.319660183342668</v>
      </c>
      <c r="CI302" s="27">
        <f t="shared" ca="1" si="587"/>
        <v>-1.5212182743105207E-2</v>
      </c>
      <c r="CJ302" s="43">
        <f t="shared" ca="1" si="588"/>
        <v>0</v>
      </c>
      <c r="CK302" s="25">
        <f t="shared" si="482"/>
        <v>2547.5844979999997</v>
      </c>
      <c r="CL302" s="34">
        <f>IF($B301&gt;=CK301,MIN(1,1/$CA$15+CL301),0)</f>
        <v>0</v>
      </c>
      <c r="CM302" s="23">
        <f t="shared" si="532"/>
        <v>1.0028003594708013E-2</v>
      </c>
      <c r="CN302" s="27">
        <f t="shared" si="533"/>
        <v>27.460238711521402</v>
      </c>
      <c r="CO302" s="27">
        <f t="shared" ca="1" si="589"/>
        <v>-1.5212182743104985E-2</v>
      </c>
      <c r="CP302" s="43">
        <f t="shared" ca="1" si="590"/>
        <v>0</v>
      </c>
      <c r="CQ302" s="25">
        <f t="shared" si="483"/>
        <v>2509.6996630000003</v>
      </c>
      <c r="CR302" s="34">
        <f>IF($B301&gt;=CQ301,MIN(1,1/$CA$15+CR301),0)</f>
        <v>0</v>
      </c>
      <c r="CS302" s="23">
        <f t="shared" si="534"/>
        <v>1.0028003594708013E-2</v>
      </c>
      <c r="CT302" s="27">
        <f t="shared" si="535"/>
        <v>24.926720504734607</v>
      </c>
      <c r="CU302" s="27">
        <f t="shared" ca="1" si="591"/>
        <v>-8.4119573421543636E-2</v>
      </c>
      <c r="CV302" s="43">
        <f t="shared" ca="1" si="592"/>
        <v>0</v>
      </c>
      <c r="CW302" s="25">
        <f t="shared" si="484"/>
        <v>2547.5844979999997</v>
      </c>
      <c r="CX302" s="34">
        <f t="shared" si="536"/>
        <v>0</v>
      </c>
      <c r="CY302" s="23">
        <f t="shared" si="537"/>
        <v>1.0028003594708013E-2</v>
      </c>
      <c r="CZ302" s="27">
        <f t="shared" si="538"/>
        <v>19.318148556850613</v>
      </c>
      <c r="DA302" s="27">
        <f t="shared" ca="1" si="593"/>
        <v>-2.8711648713324656E-2</v>
      </c>
      <c r="DB302" s="43">
        <f t="shared" ca="1" si="594"/>
        <v>0</v>
      </c>
      <c r="DC302" s="25">
        <f t="shared" si="485"/>
        <v>2547.5844979999997</v>
      </c>
      <c r="DD302" s="34">
        <f t="shared" si="486"/>
        <v>0.125</v>
      </c>
      <c r="DE302" s="23">
        <f t="shared" si="539"/>
        <v>1.0595611010234115E-2</v>
      </c>
      <c r="DF302" s="27">
        <f t="shared" si="540"/>
        <v>22.331619439976677</v>
      </c>
      <c r="DG302" s="27">
        <f t="shared" ca="1" si="558"/>
        <v>-5.2428621630505101E-2</v>
      </c>
      <c r="DH302" s="43">
        <f t="shared" ca="1" si="559"/>
        <v>0</v>
      </c>
      <c r="DI302" s="25">
        <f t="shared" si="487"/>
        <v>2489.8082649999997</v>
      </c>
      <c r="DJ302" s="26">
        <f>IF(DJ301=0,IF($B301&gt;=$DK$14*DI301,1,0),IF($B301&lt;DI301*$DK$16,0,1))</f>
        <v>0</v>
      </c>
      <c r="DK302" s="23">
        <f t="shared" si="541"/>
        <v>1.0028003594708013E-2</v>
      </c>
      <c r="DL302" s="27">
        <f t="shared" si="542"/>
        <v>30.075858012084453</v>
      </c>
      <c r="DM302" s="27">
        <f t="shared" ca="1" si="595"/>
        <v>0</v>
      </c>
      <c r="DN302" s="43">
        <f t="shared" ca="1" si="596"/>
        <v>0</v>
      </c>
      <c r="DO302" s="25">
        <f t="shared" si="488"/>
        <v>2523.4418840000003</v>
      </c>
      <c r="DP302" s="26">
        <f>IF(DP301=0,IF($B301&gt;=$DK$14*DO301,1,0),IF($B301&lt;DO301*$DK$16,0,1))</f>
        <v>0</v>
      </c>
      <c r="DQ302" s="23">
        <f t="shared" si="543"/>
        <v>1.0028003594708013E-2</v>
      </c>
      <c r="DR302" s="27">
        <f t="shared" si="544"/>
        <v>18.728484847376492</v>
      </c>
      <c r="DS302" s="27">
        <f t="shared" ca="1" si="597"/>
        <v>0</v>
      </c>
      <c r="DT302" s="43">
        <f t="shared" ca="1" si="598"/>
        <v>0</v>
      </c>
      <c r="DU302" s="25">
        <f t="shared" si="489"/>
        <v>2547.5844979999997</v>
      </c>
      <c r="DV302" s="26">
        <f>IF(DV301=0,IF($B301&gt;=$DK$14*DU301,1,0),IF($B301&lt;DU301*$DK$16,0,1))</f>
        <v>0</v>
      </c>
      <c r="DW302" s="23">
        <f t="shared" si="545"/>
        <v>1.0028003594708013E-2</v>
      </c>
      <c r="DX302" s="27">
        <f t="shared" si="546"/>
        <v>35.151815012291358</v>
      </c>
      <c r="DY302" s="27">
        <f t="shared" ca="1" si="599"/>
        <v>-2.6823087824859537E-2</v>
      </c>
      <c r="DZ302" s="43">
        <f t="shared" ca="1" si="600"/>
        <v>0</v>
      </c>
      <c r="EA302" s="25">
        <f t="shared" si="490"/>
        <v>2509.6996630000003</v>
      </c>
      <c r="EB302" s="26">
        <f>IF(EB301=0,IF($B301&gt;=$DK$14*EA301,1,0),IF($B301&lt;EA301*$DK$16,0,1))</f>
        <v>0</v>
      </c>
      <c r="EC302" s="23">
        <f t="shared" si="547"/>
        <v>1.0028003594708013E-2</v>
      </c>
      <c r="ED302" s="27">
        <f t="shared" si="548"/>
        <v>27.636462035627922</v>
      </c>
      <c r="EE302" s="27">
        <f t="shared" ca="1" si="601"/>
        <v>-8.8366598186727097E-2</v>
      </c>
      <c r="EF302" s="43">
        <f t="shared" ca="1" si="602"/>
        <v>0</v>
      </c>
      <c r="EG302" s="25">
        <f t="shared" si="491"/>
        <v>2547.5844979999997</v>
      </c>
      <c r="EH302" s="34">
        <f t="shared" si="549"/>
        <v>0</v>
      </c>
      <c r="EI302" s="23">
        <f t="shared" si="550"/>
        <v>1.0028003594708013E-2</v>
      </c>
      <c r="EJ302" s="27">
        <f t="shared" si="551"/>
        <v>28.101175523200951</v>
      </c>
      <c r="EK302" s="27">
        <f t="shared" ca="1" si="603"/>
        <v>0</v>
      </c>
      <c r="EL302" s="43">
        <f t="shared" ca="1" si="604"/>
        <v>0</v>
      </c>
      <c r="EM302" s="47"/>
      <c r="EN302" s="47"/>
      <c r="EO302" s="47"/>
      <c r="EP302" s="47"/>
      <c r="EQ302" s="47"/>
      <c r="ER302" s="47"/>
      <c r="ES302" s="47"/>
      <c r="ET302" s="47"/>
      <c r="EU302" s="47"/>
      <c r="EV302" s="47"/>
      <c r="EW302" s="47"/>
      <c r="EX302" s="47"/>
      <c r="EY302" s="47"/>
      <c r="EZ302" s="47"/>
      <c r="FA302" s="25">
        <f t="shared" si="492"/>
        <v>2547.5844979999997</v>
      </c>
      <c r="FB302" s="26">
        <f t="shared" si="552"/>
        <v>0</v>
      </c>
      <c r="FC302" s="23">
        <f t="shared" si="553"/>
        <v>-1.6839292581021237E-2</v>
      </c>
      <c r="FD302" s="27">
        <f t="shared" si="554"/>
        <v>12.051718219989608</v>
      </c>
      <c r="FE302" s="27">
        <f t="shared" ca="1" si="605"/>
        <v>-0.40479050728710708</v>
      </c>
      <c r="FF302" s="43">
        <f t="shared" ca="1" si="606"/>
        <v>0</v>
      </c>
      <c r="FG302" s="25">
        <f t="shared" si="493"/>
        <v>2547.5844979999997</v>
      </c>
      <c r="FH302" s="26">
        <f t="shared" si="555"/>
        <v>0</v>
      </c>
      <c r="FI302" s="23">
        <f t="shared" si="556"/>
        <v>1.0028003594708013E-2</v>
      </c>
      <c r="FJ302" s="27">
        <f t="shared" si="557"/>
        <v>31.714895520822257</v>
      </c>
      <c r="FK302" s="27">
        <f t="shared" ca="1" si="607"/>
        <v>0</v>
      </c>
      <c r="FL302" s="43">
        <f t="shared" ca="1" si="608"/>
        <v>0</v>
      </c>
      <c r="FM302" s="47"/>
      <c r="FN302" s="47"/>
    </row>
    <row r="303" spans="1:170" x14ac:dyDescent="0.2">
      <c r="A303" s="30">
        <v>33877</v>
      </c>
      <c r="B303" s="34">
        <v>2550.18932</v>
      </c>
      <c r="C303" s="23">
        <v>9.5338483369127314E-3</v>
      </c>
      <c r="D303" s="24">
        <f t="shared" si="560"/>
        <v>1.577026789019631E-2</v>
      </c>
      <c r="E303" s="25" t="e">
        <f>#N/A</f>
        <v>#N/A</v>
      </c>
      <c r="F303" s="26">
        <v>1</v>
      </c>
      <c r="G303" s="23">
        <f t="shared" si="494"/>
        <v>1.577026789019631E-2</v>
      </c>
      <c r="H303" s="27">
        <f t="shared" si="495"/>
        <v>28.984661092174626</v>
      </c>
      <c r="I303" s="27">
        <f t="shared" ca="1" si="561"/>
        <v>-3.1638182329942754E-2</v>
      </c>
      <c r="J303" s="43">
        <f t="shared" ca="1" si="562"/>
        <v>0</v>
      </c>
      <c r="K303" s="25" t="e">
        <f>#N/A</f>
        <v>#N/A</v>
      </c>
      <c r="L303" s="26">
        <v>0</v>
      </c>
      <c r="M303" s="23">
        <f t="shared" si="496"/>
        <v>9.5338483369127314E-3</v>
      </c>
      <c r="N303" s="27">
        <f t="shared" si="497"/>
        <v>8.056922201101111</v>
      </c>
      <c r="O303" s="27">
        <f t="shared" ca="1" si="563"/>
        <v>0</v>
      </c>
      <c r="P303" s="43">
        <f t="shared" ca="1" si="564"/>
        <v>0</v>
      </c>
      <c r="Q303" s="25">
        <f t="shared" si="470"/>
        <v>2553.5196040000001</v>
      </c>
      <c r="R303" s="26">
        <f t="shared" si="498"/>
        <v>0</v>
      </c>
      <c r="S303" s="23">
        <f t="shared" si="499"/>
        <v>9.5338483369127314E-3</v>
      </c>
      <c r="T303" s="27">
        <f t="shared" si="500"/>
        <v>29.401998662703441</v>
      </c>
      <c r="U303" s="27">
        <f t="shared" ca="1" si="565"/>
        <v>-8.3087487580416175E-2</v>
      </c>
      <c r="V303" s="43">
        <f t="shared" ca="1" si="566"/>
        <v>0</v>
      </c>
      <c r="W303" s="25">
        <f t="shared" si="471"/>
        <v>2530.39293</v>
      </c>
      <c r="X303" s="26">
        <f t="shared" si="501"/>
        <v>1</v>
      </c>
      <c r="Y303" s="23">
        <f t="shared" si="502"/>
        <v>1.577026789019631E-2</v>
      </c>
      <c r="Z303" s="27">
        <f t="shared" si="503"/>
        <v>24.565106261038952</v>
      </c>
      <c r="AA303" s="27">
        <f t="shared" ca="1" si="567"/>
        <v>-2.1713703890396618E-2</v>
      </c>
      <c r="AB303" s="43">
        <f t="shared" ca="1" si="568"/>
        <v>0</v>
      </c>
      <c r="AC303" s="25">
        <f t="shared" si="472"/>
        <v>2523.3142519999997</v>
      </c>
      <c r="AD303" s="26">
        <f t="shared" si="504"/>
        <v>0</v>
      </c>
      <c r="AE303" s="23">
        <f t="shared" si="505"/>
        <v>9.5338483369127314E-3</v>
      </c>
      <c r="AF303" s="27">
        <f t="shared" si="506"/>
        <v>13.880404978220838</v>
      </c>
      <c r="AG303" s="27">
        <f t="shared" ca="1" si="569"/>
        <v>-8.3087487580416175E-2</v>
      </c>
      <c r="AH303" s="43">
        <f t="shared" ca="1" si="570"/>
        <v>0</v>
      </c>
      <c r="AI303" s="25">
        <f t="shared" si="473"/>
        <v>2553.5196040000001</v>
      </c>
      <c r="AJ303" s="26">
        <f t="shared" si="507"/>
        <v>0</v>
      </c>
      <c r="AK303" s="23">
        <f t="shared" si="508"/>
        <v>9.5338483369127314E-3</v>
      </c>
      <c r="AL303" s="27">
        <f t="shared" si="509"/>
        <v>29.401998662703441</v>
      </c>
      <c r="AM303" s="27">
        <f t="shared" ca="1" si="571"/>
        <v>-8.3087487580416175E-2</v>
      </c>
      <c r="AN303" s="43">
        <f t="shared" ca="1" si="572"/>
        <v>0</v>
      </c>
      <c r="AO303" s="25">
        <f t="shared" si="474"/>
        <v>2553.5196040000001</v>
      </c>
      <c r="AP303" s="34">
        <f t="shared" si="510"/>
        <v>0.33333333333333331</v>
      </c>
      <c r="AQ303" s="23">
        <f t="shared" si="511"/>
        <v>1.1612654854673924E-2</v>
      </c>
      <c r="AR303" s="27">
        <f t="shared" si="512"/>
        <v>22.238459855685168</v>
      </c>
      <c r="AS303" s="27">
        <f t="shared" ca="1" si="573"/>
        <v>-6.126549713459617E-2</v>
      </c>
      <c r="AT303" s="43">
        <f t="shared" ca="1" si="574"/>
        <v>0</v>
      </c>
      <c r="AU303" s="25">
        <f t="shared" si="475"/>
        <v>2523.3142519999997</v>
      </c>
      <c r="AV303" s="26">
        <f t="shared" si="513"/>
        <v>0</v>
      </c>
      <c r="AW303" s="23">
        <f t="shared" si="514"/>
        <v>9.5338483369127314E-3</v>
      </c>
      <c r="AX303" s="27">
        <f t="shared" si="515"/>
        <v>16.969046804384146</v>
      </c>
      <c r="AY303" s="27">
        <f t="shared" ca="1" si="575"/>
        <v>-7.2147869082704652E-2</v>
      </c>
      <c r="AZ303" s="43">
        <f t="shared" ca="1" si="576"/>
        <v>0</v>
      </c>
      <c r="BA303" s="25">
        <f t="shared" si="476"/>
        <v>2523.3142519999997</v>
      </c>
      <c r="BB303" s="26">
        <f t="shared" si="516"/>
        <v>0</v>
      </c>
      <c r="BC303" s="23">
        <f t="shared" si="517"/>
        <v>9.5338483369127314E-3</v>
      </c>
      <c r="BD303" s="27">
        <f t="shared" si="518"/>
        <v>27.806178076321501</v>
      </c>
      <c r="BE303" s="27">
        <f t="shared" ca="1" si="577"/>
        <v>-4.7607417636983729E-2</v>
      </c>
      <c r="BF303" s="43">
        <f t="shared" ca="1" si="578"/>
        <v>0</v>
      </c>
      <c r="BG303" s="25">
        <f t="shared" si="477"/>
        <v>2553.5196040000001</v>
      </c>
      <c r="BH303" s="26">
        <f t="shared" si="519"/>
        <v>1</v>
      </c>
      <c r="BI303" s="23">
        <f t="shared" si="520"/>
        <v>1.577026789019631E-2</v>
      </c>
      <c r="BJ303" s="27">
        <f t="shared" si="521"/>
        <v>27.560424887252879</v>
      </c>
      <c r="BK303" s="27">
        <f t="shared" ca="1" si="579"/>
        <v>-0.10861506559793488</v>
      </c>
      <c r="BL303" s="43">
        <f t="shared" ca="1" si="580"/>
        <v>0</v>
      </c>
      <c r="BM303" s="25">
        <f t="shared" si="478"/>
        <v>2527.8997899999999</v>
      </c>
      <c r="BN303" s="26">
        <f t="shared" si="522"/>
        <v>0</v>
      </c>
      <c r="BO303" s="23">
        <f t="shared" si="523"/>
        <v>9.5338483369127314E-3</v>
      </c>
      <c r="BP303" s="27">
        <f t="shared" si="524"/>
        <v>33.215070906433205</v>
      </c>
      <c r="BQ303" s="27">
        <f t="shared" ca="1" si="581"/>
        <v>-3.3719519906266093E-2</v>
      </c>
      <c r="BR303" s="43">
        <f t="shared" ca="1" si="582"/>
        <v>0</v>
      </c>
      <c r="BS303" s="25">
        <f t="shared" si="479"/>
        <v>2553.5196040000001</v>
      </c>
      <c r="BT303" s="34">
        <f t="shared" si="525"/>
        <v>0.25</v>
      </c>
      <c r="BU303" s="23">
        <f t="shared" si="526"/>
        <v>1.1092953225233626E-2</v>
      </c>
      <c r="BV303" s="27">
        <f t="shared" si="527"/>
        <v>26.009897922114742</v>
      </c>
      <c r="BW303" s="27">
        <f t="shared" ca="1" si="583"/>
        <v>-4.6239464163195798E-2</v>
      </c>
      <c r="BX303" s="43">
        <f t="shared" ca="1" si="584"/>
        <v>0</v>
      </c>
      <c r="BY303" s="25">
        <f t="shared" si="480"/>
        <v>2530.39293</v>
      </c>
      <c r="BZ303" s="50">
        <f>IF($B302&gt;=BY302,MIN(1,1/$CA$15+BZ302),0)</f>
        <v>0.5</v>
      </c>
      <c r="CA303" s="23">
        <f t="shared" si="528"/>
        <v>9.5338483369127314E-3</v>
      </c>
      <c r="CB303" s="27">
        <f t="shared" si="529"/>
        <v>13.281035388471928</v>
      </c>
      <c r="CC303" s="27">
        <f t="shared" ca="1" si="585"/>
        <v>-2.7719986982772782E-2</v>
      </c>
      <c r="CD303" s="43">
        <f t="shared" ca="1" si="586"/>
        <v>0</v>
      </c>
      <c r="CE303" s="25">
        <f t="shared" si="481"/>
        <v>2523.3142519999997</v>
      </c>
      <c r="CF303" s="34">
        <f>IF($B302&gt;=CE302,MIN(1,1/$CA$15+CF302),0)</f>
        <v>0</v>
      </c>
      <c r="CG303" s="23">
        <f t="shared" si="530"/>
        <v>9.5338483369127314E-3</v>
      </c>
      <c r="CH303" s="27">
        <f t="shared" si="531"/>
        <v>13.446647803429872</v>
      </c>
      <c r="CI303" s="27">
        <f t="shared" ca="1" si="587"/>
        <v>-5.8233650493386691E-3</v>
      </c>
      <c r="CJ303" s="43">
        <f t="shared" ca="1" si="588"/>
        <v>0</v>
      </c>
      <c r="CK303" s="25">
        <f t="shared" si="482"/>
        <v>2553.5196040000001</v>
      </c>
      <c r="CL303" s="34">
        <f>IF($B302&gt;=CK302,MIN(1,1/$CA$15+CL302),0)</f>
        <v>0</v>
      </c>
      <c r="CM303" s="23">
        <f t="shared" si="532"/>
        <v>9.5338483369127314E-3</v>
      </c>
      <c r="CN303" s="27">
        <f t="shared" si="533"/>
        <v>27.722040462692465</v>
      </c>
      <c r="CO303" s="27">
        <f t="shared" ca="1" si="589"/>
        <v>-5.823365049338447E-3</v>
      </c>
      <c r="CP303" s="43">
        <f t="shared" ca="1" si="590"/>
        <v>0</v>
      </c>
      <c r="CQ303" s="25">
        <f t="shared" si="483"/>
        <v>2531.0140604999997</v>
      </c>
      <c r="CR303" s="34">
        <f>IF($B302&gt;=CQ302,MIN(1,1/$CA$15+CR302),0)</f>
        <v>0.5</v>
      </c>
      <c r="CS303" s="23">
        <f t="shared" si="534"/>
        <v>9.5338483369127314E-3</v>
      </c>
      <c r="CT303" s="27">
        <f t="shared" si="535"/>
        <v>25.16436807756336</v>
      </c>
      <c r="CU303" s="27">
        <f t="shared" ca="1" si="591"/>
        <v>-7.5387708339797688E-2</v>
      </c>
      <c r="CV303" s="43">
        <f t="shared" ca="1" si="592"/>
        <v>0</v>
      </c>
      <c r="CW303" s="25">
        <f t="shared" si="484"/>
        <v>2553.5196040000001</v>
      </c>
      <c r="CX303" s="34">
        <f t="shared" si="536"/>
        <v>0</v>
      </c>
      <c r="CY303" s="23">
        <f t="shared" si="537"/>
        <v>9.5338483369127314E-3</v>
      </c>
      <c r="CZ303" s="27">
        <f t="shared" si="538"/>
        <v>19.502324855341577</v>
      </c>
      <c r="DA303" s="27">
        <f t="shared" ca="1" si="593"/>
        <v>-1.9451532880747524E-2</v>
      </c>
      <c r="DB303" s="43">
        <f t="shared" ca="1" si="594"/>
        <v>0</v>
      </c>
      <c r="DC303" s="25">
        <f t="shared" si="485"/>
        <v>2553.5196040000001</v>
      </c>
      <c r="DD303" s="34">
        <f t="shared" si="486"/>
        <v>0.29166666666666663</v>
      </c>
      <c r="DE303" s="23">
        <f t="shared" si="539"/>
        <v>1.0746485472273427E-2</v>
      </c>
      <c r="DF303" s="27">
        <f t="shared" si="540"/>
        <v>22.571605863860725</v>
      </c>
      <c r="DG303" s="27">
        <f t="shared" ca="1" si="558"/>
        <v>-4.2245559578915182E-2</v>
      </c>
      <c r="DH303" s="43">
        <f t="shared" ca="1" si="559"/>
        <v>0</v>
      </c>
      <c r="DI303" s="25">
        <f t="shared" si="487"/>
        <v>2530.39293</v>
      </c>
      <c r="DJ303" s="26">
        <f>IF(DJ302=0,IF($B302&gt;=$DK$14*DI302,1,0),IF($B302&lt;DI302*$DK$16,0,1))</f>
        <v>0</v>
      </c>
      <c r="DK303" s="23">
        <f t="shared" si="541"/>
        <v>9.5338483369127314E-3</v>
      </c>
      <c r="DL303" s="27">
        <f t="shared" si="542"/>
        <v>30.362596680974189</v>
      </c>
      <c r="DM303" s="27">
        <f t="shared" ca="1" si="595"/>
        <v>0</v>
      </c>
      <c r="DN303" s="43">
        <f t="shared" ca="1" si="596"/>
        <v>0</v>
      </c>
      <c r="DO303" s="25">
        <f t="shared" si="488"/>
        <v>2523.3142519999997</v>
      </c>
      <c r="DP303" s="26">
        <f>IF(DP302=0,IF($B302&gt;=$DK$14*DO302,1,0),IF($B302&lt;DO302*$DK$16,0,1))</f>
        <v>0</v>
      </c>
      <c r="DQ303" s="23">
        <f t="shared" si="543"/>
        <v>9.5338483369127314E-3</v>
      </c>
      <c r="DR303" s="27">
        <f t="shared" si="544"/>
        <v>18.907039381491547</v>
      </c>
      <c r="DS303" s="27">
        <f t="shared" ca="1" si="597"/>
        <v>0</v>
      </c>
      <c r="DT303" s="43">
        <f t="shared" ca="1" si="598"/>
        <v>0</v>
      </c>
      <c r="DU303" s="25">
        <f t="shared" si="489"/>
        <v>2553.5196040000001</v>
      </c>
      <c r="DV303" s="26">
        <f>IF(DV302=0,IF($B302&gt;=$DK$14*DU302,1,0),IF($B302&lt;DU302*$DK$16,0,1))</f>
        <v>0</v>
      </c>
      <c r="DW303" s="23">
        <f t="shared" si="545"/>
        <v>9.5338483369127314E-3</v>
      </c>
      <c r="DX303" s="27">
        <f t="shared" si="546"/>
        <v>35.486947085385758</v>
      </c>
      <c r="DY303" s="27">
        <f t="shared" ca="1" si="599"/>
        <v>-1.7544966739196588E-2</v>
      </c>
      <c r="DZ303" s="43">
        <f t="shared" ca="1" si="600"/>
        <v>0</v>
      </c>
      <c r="EA303" s="25">
        <f t="shared" si="490"/>
        <v>2531.0140604999997</v>
      </c>
      <c r="EB303" s="26">
        <f>IF(EB302=0,IF($B302&gt;=$DK$14*EA302,1,0),IF($B302&lt;EA302*$DK$16,0,1))</f>
        <v>0</v>
      </c>
      <c r="EC303" s="23">
        <f t="shared" si="547"/>
        <v>9.5338483369127314E-3</v>
      </c>
      <c r="ED303" s="27">
        <f t="shared" si="548"/>
        <v>27.899943873244446</v>
      </c>
      <c r="EE303" s="27">
        <f t="shared" ca="1" si="601"/>
        <v>-7.9675223594975475E-2</v>
      </c>
      <c r="EF303" s="43">
        <f t="shared" ca="1" si="602"/>
        <v>0</v>
      </c>
      <c r="EG303" s="25">
        <f t="shared" si="491"/>
        <v>2553.5196040000001</v>
      </c>
      <c r="EH303" s="34">
        <f t="shared" si="549"/>
        <v>0</v>
      </c>
      <c r="EI303" s="23">
        <f t="shared" si="550"/>
        <v>9.5338483369127314E-3</v>
      </c>
      <c r="EJ303" s="27">
        <f t="shared" si="551"/>
        <v>28.369087868728112</v>
      </c>
      <c r="EK303" s="27">
        <f t="shared" ca="1" si="603"/>
        <v>0</v>
      </c>
      <c r="EL303" s="43">
        <f t="shared" ca="1" si="604"/>
        <v>0</v>
      </c>
      <c r="EM303" s="47"/>
      <c r="EN303" s="47"/>
      <c r="EO303" s="47"/>
      <c r="EP303" s="47"/>
      <c r="EQ303" s="47"/>
      <c r="ER303" s="47"/>
      <c r="ES303" s="47"/>
      <c r="ET303" s="47"/>
      <c r="EU303" s="47"/>
      <c r="EV303" s="47"/>
      <c r="EW303" s="47"/>
      <c r="EX303" s="47"/>
      <c r="EY303" s="47"/>
      <c r="EZ303" s="47"/>
      <c r="FA303" s="25">
        <f t="shared" si="492"/>
        <v>2553.5196040000001</v>
      </c>
      <c r="FB303" s="26">
        <f t="shared" si="552"/>
        <v>0</v>
      </c>
      <c r="FC303" s="23">
        <f t="shared" si="553"/>
        <v>-1.577026789019631E-2</v>
      </c>
      <c r="FD303" s="27">
        <f t="shared" si="554"/>
        <v>11.861659395123212</v>
      </c>
      <c r="FE303" s="27">
        <f t="shared" ca="1" si="605"/>
        <v>-0.41417712043797728</v>
      </c>
      <c r="FF303" s="43">
        <f t="shared" ca="1" si="606"/>
        <v>0</v>
      </c>
      <c r="FG303" s="25">
        <f t="shared" si="493"/>
        <v>2553.5196040000001</v>
      </c>
      <c r="FH303" s="26">
        <f t="shared" si="555"/>
        <v>0</v>
      </c>
      <c r="FI303" s="23">
        <f t="shared" si="556"/>
        <v>9.5338483369127314E-3</v>
      </c>
      <c r="FJ303" s="27">
        <f t="shared" si="557"/>
        <v>32.017260524738809</v>
      </c>
      <c r="FK303" s="27">
        <f t="shared" ca="1" si="607"/>
        <v>0</v>
      </c>
      <c r="FL303" s="43">
        <f t="shared" ca="1" si="608"/>
        <v>0</v>
      </c>
      <c r="FM303" s="47"/>
      <c r="FN303" s="47"/>
    </row>
    <row r="304" spans="1:170" x14ac:dyDescent="0.2">
      <c r="A304" s="30">
        <v>33908</v>
      </c>
      <c r="B304" s="34">
        <v>2606.2058099999999</v>
      </c>
      <c r="C304" s="23">
        <v>9.5563677461034668E-3</v>
      </c>
      <c r="D304" s="24">
        <f t="shared" si="560"/>
        <v>2.1965620183837853E-2</v>
      </c>
      <c r="E304" s="25" t="e">
        <f>#N/A</f>
        <v>#N/A</v>
      </c>
      <c r="F304" s="26">
        <v>1</v>
      </c>
      <c r="G304" s="23">
        <f t="shared" si="494"/>
        <v>2.1965620183837853E-2</v>
      </c>
      <c r="H304" s="27">
        <f t="shared" si="495"/>
        <v>29.621327148882596</v>
      </c>
      <c r="I304" s="27">
        <f t="shared" ca="1" si="561"/>
        <v>-1.0367514442471526E-2</v>
      </c>
      <c r="J304" s="43">
        <f t="shared" ca="1" si="562"/>
        <v>0</v>
      </c>
      <c r="K304" s="25" t="e">
        <f>#N/A</f>
        <v>#N/A</v>
      </c>
      <c r="L304" s="26">
        <v>0</v>
      </c>
      <c r="M304" s="23">
        <f t="shared" si="496"/>
        <v>9.5563677461034668E-3</v>
      </c>
      <c r="N304" s="27">
        <f t="shared" si="497"/>
        <v>8.1339171125565795</v>
      </c>
      <c r="O304" s="27">
        <f t="shared" ca="1" si="563"/>
        <v>0</v>
      </c>
      <c r="P304" s="43">
        <f t="shared" ca="1" si="564"/>
        <v>0</v>
      </c>
      <c r="Q304" s="25">
        <f t="shared" si="470"/>
        <v>2552.4383800000001</v>
      </c>
      <c r="R304" s="26">
        <f t="shared" si="498"/>
        <v>0</v>
      </c>
      <c r="S304" s="23">
        <f t="shared" si="499"/>
        <v>9.5563677461034668E-3</v>
      </c>
      <c r="T304" s="27">
        <f t="shared" si="500"/>
        <v>29.682974974394678</v>
      </c>
      <c r="U304" s="27">
        <f t="shared" ca="1" si="565"/>
        <v>-7.4325134420730965E-2</v>
      </c>
      <c r="V304" s="43">
        <f t="shared" ca="1" si="566"/>
        <v>0</v>
      </c>
      <c r="W304" s="25">
        <f t="shared" si="471"/>
        <v>2578.1975649999999</v>
      </c>
      <c r="X304" s="26">
        <f t="shared" si="501"/>
        <v>1</v>
      </c>
      <c r="Y304" s="23">
        <f t="shared" si="502"/>
        <v>2.1965620183837853E-2</v>
      </c>
      <c r="Z304" s="27">
        <f t="shared" si="503"/>
        <v>25.104694054944552</v>
      </c>
      <c r="AA304" s="27">
        <f t="shared" ca="1" si="567"/>
        <v>-2.2503867899947849E-4</v>
      </c>
      <c r="AB304" s="43">
        <f t="shared" ca="1" si="568"/>
        <v>0</v>
      </c>
      <c r="AC304" s="25">
        <f t="shared" si="472"/>
        <v>2521.1037200000001</v>
      </c>
      <c r="AD304" s="26">
        <f t="shared" si="504"/>
        <v>1</v>
      </c>
      <c r="AE304" s="23">
        <f t="shared" si="505"/>
        <v>2.1965620183837853E-2</v>
      </c>
      <c r="AF304" s="27">
        <f t="shared" si="506"/>
        <v>14.185296681970289</v>
      </c>
      <c r="AG304" s="27">
        <f t="shared" ca="1" si="569"/>
        <v>-6.2946935590799113E-2</v>
      </c>
      <c r="AH304" s="43">
        <f t="shared" ca="1" si="570"/>
        <v>0</v>
      </c>
      <c r="AI304" s="25">
        <f t="shared" si="473"/>
        <v>2552.4383800000001</v>
      </c>
      <c r="AJ304" s="26">
        <f t="shared" si="507"/>
        <v>0</v>
      </c>
      <c r="AK304" s="23">
        <f t="shared" si="508"/>
        <v>9.5563677461034668E-3</v>
      </c>
      <c r="AL304" s="27">
        <f t="shared" si="509"/>
        <v>29.682974974394678</v>
      </c>
      <c r="AM304" s="27">
        <f t="shared" ca="1" si="571"/>
        <v>-7.4325134420730965E-2</v>
      </c>
      <c r="AN304" s="43">
        <f t="shared" ca="1" si="572"/>
        <v>0</v>
      </c>
      <c r="AO304" s="25">
        <f t="shared" si="474"/>
        <v>2552.4383800000001</v>
      </c>
      <c r="AP304" s="34">
        <f t="shared" si="510"/>
        <v>0.66666666666666663</v>
      </c>
      <c r="AQ304" s="23">
        <f t="shared" si="511"/>
        <v>1.7829202704593056E-2</v>
      </c>
      <c r="AR304" s="27">
        <f t="shared" si="512"/>
        <v>22.634953864290132</v>
      </c>
      <c r="AS304" s="27">
        <f t="shared" ca="1" si="573"/>
        <v>-4.4528609397213592E-2</v>
      </c>
      <c r="AT304" s="43">
        <f t="shared" ca="1" si="574"/>
        <v>0</v>
      </c>
      <c r="AU304" s="25">
        <f t="shared" si="475"/>
        <v>2521.1037200000001</v>
      </c>
      <c r="AV304" s="26">
        <f t="shared" si="513"/>
        <v>1</v>
      </c>
      <c r="AW304" s="23">
        <f t="shared" si="514"/>
        <v>2.1965620183837853E-2</v>
      </c>
      <c r="AX304" s="27">
        <f t="shared" si="515"/>
        <v>17.341782441371016</v>
      </c>
      <c r="AY304" s="27">
        <f t="shared" ca="1" si="575"/>
        <v>-5.1767021588210671E-2</v>
      </c>
      <c r="AZ304" s="43">
        <f t="shared" ca="1" si="576"/>
        <v>0</v>
      </c>
      <c r="BA304" s="25">
        <f t="shared" si="476"/>
        <v>2521.1037200000001</v>
      </c>
      <c r="BB304" s="26">
        <f t="shared" si="516"/>
        <v>0</v>
      </c>
      <c r="BC304" s="23">
        <f t="shared" si="517"/>
        <v>9.5563677461034668E-3</v>
      </c>
      <c r="BD304" s="27">
        <f t="shared" si="518"/>
        <v>28.071904139632469</v>
      </c>
      <c r="BE304" s="27">
        <f t="shared" ca="1" si="577"/>
        <v>-3.8506003881261686E-2</v>
      </c>
      <c r="BF304" s="43">
        <f t="shared" ca="1" si="578"/>
        <v>0</v>
      </c>
      <c r="BG304" s="25">
        <f t="shared" si="477"/>
        <v>2552.4383800000001</v>
      </c>
      <c r="BH304" s="26">
        <f t="shared" si="519"/>
        <v>1</v>
      </c>
      <c r="BI304" s="23">
        <f t="shared" si="520"/>
        <v>2.1965620183837853E-2</v>
      </c>
      <c r="BJ304" s="27">
        <f t="shared" si="521"/>
        <v>28.165806712431468</v>
      </c>
      <c r="BK304" s="27">
        <f t="shared" ca="1" si="579"/>
        <v>-8.9035242691263838E-2</v>
      </c>
      <c r="BL304" s="43">
        <f t="shared" ca="1" si="580"/>
        <v>0</v>
      </c>
      <c r="BM304" s="25">
        <f t="shared" si="478"/>
        <v>2537.1295116666665</v>
      </c>
      <c r="BN304" s="26">
        <f t="shared" si="522"/>
        <v>0</v>
      </c>
      <c r="BO304" s="23">
        <f t="shared" si="523"/>
        <v>9.5563677461034668E-3</v>
      </c>
      <c r="BP304" s="27">
        <f t="shared" si="524"/>
        <v>33.532486338727985</v>
      </c>
      <c r="BQ304" s="27">
        <f t="shared" ca="1" si="581"/>
        <v>-2.4485388292608934E-2</v>
      </c>
      <c r="BR304" s="43">
        <f t="shared" ca="1" si="582"/>
        <v>0</v>
      </c>
      <c r="BS304" s="25">
        <f t="shared" si="479"/>
        <v>2552.4383800000001</v>
      </c>
      <c r="BT304" s="34">
        <f t="shared" si="525"/>
        <v>0.5</v>
      </c>
      <c r="BU304" s="23">
        <f t="shared" si="526"/>
        <v>1.576099396497066E-2</v>
      </c>
      <c r="BV304" s="27">
        <f t="shared" si="527"/>
        <v>26.419839766294693</v>
      </c>
      <c r="BW304" s="27">
        <f t="shared" ca="1" si="583"/>
        <v>-3.1207250113844842E-2</v>
      </c>
      <c r="BX304" s="43">
        <f t="shared" ca="1" si="584"/>
        <v>0</v>
      </c>
      <c r="BY304" s="25">
        <f t="shared" si="480"/>
        <v>2578.1975649999999</v>
      </c>
      <c r="BZ304" s="50">
        <f>IF($B303&gt;=BY303,MIN(1,1/$CA$15+BZ303),0)</f>
        <v>1</v>
      </c>
      <c r="CA304" s="23">
        <f t="shared" si="528"/>
        <v>2.1965620183837853E-2</v>
      </c>
      <c r="CB304" s="27">
        <f t="shared" si="529"/>
        <v>13.572761567463212</v>
      </c>
      <c r="CC304" s="27">
        <f t="shared" ca="1" si="585"/>
        <v>-6.3632535044993999E-3</v>
      </c>
      <c r="CD304" s="43">
        <f t="shared" ca="1" si="586"/>
        <v>0</v>
      </c>
      <c r="CE304" s="25">
        <f t="shared" si="481"/>
        <v>2521.1037200000001</v>
      </c>
      <c r="CF304" s="34">
        <f>IF($B303&gt;=CE303,MIN(1,1/$CA$15+CF303),0)</f>
        <v>0.5</v>
      </c>
      <c r="CG304" s="23">
        <f t="shared" si="530"/>
        <v>9.5563677461034668E-3</v>
      </c>
      <c r="CH304" s="27">
        <f t="shared" si="531"/>
        <v>13.575148914791782</v>
      </c>
      <c r="CI304" s="27">
        <f t="shared" ca="1" si="587"/>
        <v>0</v>
      </c>
      <c r="CJ304" s="43">
        <f t="shared" ca="1" si="588"/>
        <v>0</v>
      </c>
      <c r="CK304" s="25">
        <f t="shared" si="482"/>
        <v>2552.4383800000001</v>
      </c>
      <c r="CL304" s="34">
        <f>IF($B303&gt;=CK303,MIN(1,1/$CA$15+CL303),0)</f>
        <v>0</v>
      </c>
      <c r="CM304" s="23">
        <f t="shared" si="532"/>
        <v>9.5563677461034668E-3</v>
      </c>
      <c r="CN304" s="27">
        <f t="shared" si="533"/>
        <v>27.986962476026314</v>
      </c>
      <c r="CO304" s="27">
        <f t="shared" ca="1" si="589"/>
        <v>0</v>
      </c>
      <c r="CP304" s="43">
        <f t="shared" ca="1" si="590"/>
        <v>0</v>
      </c>
      <c r="CQ304" s="25">
        <f t="shared" si="483"/>
        <v>2544.240456</v>
      </c>
      <c r="CR304" s="34">
        <f>IF($B303&gt;=CQ303,MIN(1,1/$CA$15+CR303),0)</f>
        <v>1</v>
      </c>
      <c r="CS304" s="23">
        <f t="shared" si="534"/>
        <v>2.1965620183837853E-2</v>
      </c>
      <c r="CT304" s="27">
        <f t="shared" si="535"/>
        <v>25.71711902892141</v>
      </c>
      <c r="CU304" s="27">
        <f t="shared" ca="1" si="591"/>
        <v>-5.507802592388189E-2</v>
      </c>
      <c r="CV304" s="43">
        <f t="shared" ca="1" si="592"/>
        <v>0</v>
      </c>
      <c r="CW304" s="25">
        <f t="shared" si="484"/>
        <v>2552.4383800000001</v>
      </c>
      <c r="CX304" s="34">
        <f t="shared" si="536"/>
        <v>0.5</v>
      </c>
      <c r="CY304" s="23">
        <f t="shared" si="537"/>
        <v>1.576099396497066E-2</v>
      </c>
      <c r="CZ304" s="27">
        <f t="shared" si="538"/>
        <v>19.809700879689512</v>
      </c>
      <c r="DA304" s="27">
        <f t="shared" ca="1" si="593"/>
        <v>-3.997114408119784E-3</v>
      </c>
      <c r="DB304" s="43">
        <f t="shared" ca="1" si="594"/>
        <v>0</v>
      </c>
      <c r="DC304" s="25">
        <f t="shared" si="485"/>
        <v>2552.4383800000001</v>
      </c>
      <c r="DD304" s="34">
        <f t="shared" si="486"/>
        <v>0.58333333333333326</v>
      </c>
      <c r="DE304" s="23">
        <f t="shared" si="539"/>
        <v>1.6450396878178123E-2</v>
      </c>
      <c r="DF304" s="27">
        <f t="shared" si="540"/>
        <v>22.942917738499048</v>
      </c>
      <c r="DG304" s="27">
        <f t="shared" ca="1" si="558"/>
        <v>-2.6490118922150918E-2</v>
      </c>
      <c r="DH304" s="43">
        <f t="shared" ca="1" si="559"/>
        <v>0</v>
      </c>
      <c r="DI304" s="25">
        <f t="shared" si="487"/>
        <v>2578.1975649999999</v>
      </c>
      <c r="DJ304" s="26">
        <f>IF(DJ303=0,IF($B303&gt;=$DK$14*DI303,1,0),IF($B303&lt;DI303*$DK$16,0,1))</f>
        <v>0</v>
      </c>
      <c r="DK304" s="23">
        <f t="shared" si="541"/>
        <v>9.5563677461034668E-3</v>
      </c>
      <c r="DL304" s="27">
        <f t="shared" si="542"/>
        <v>30.652752820584197</v>
      </c>
      <c r="DM304" s="27">
        <f t="shared" ca="1" si="595"/>
        <v>0</v>
      </c>
      <c r="DN304" s="43">
        <f t="shared" ca="1" si="596"/>
        <v>0</v>
      </c>
      <c r="DO304" s="25">
        <f t="shared" si="488"/>
        <v>2521.1037200000001</v>
      </c>
      <c r="DP304" s="26">
        <f>IF(DP303=0,IF($B303&gt;=$DK$14*DO303,1,0),IF($B303&lt;DO303*$DK$16,0,1))</f>
        <v>0</v>
      </c>
      <c r="DQ304" s="23">
        <f t="shared" si="543"/>
        <v>9.5563677461034668E-3</v>
      </c>
      <c r="DR304" s="27">
        <f t="shared" si="544"/>
        <v>19.087722002811141</v>
      </c>
      <c r="DS304" s="27">
        <f t="shared" ca="1" si="597"/>
        <v>0</v>
      </c>
      <c r="DT304" s="43">
        <f t="shared" ca="1" si="598"/>
        <v>0</v>
      </c>
      <c r="DU304" s="25">
        <f t="shared" si="489"/>
        <v>2552.4383800000001</v>
      </c>
      <c r="DV304" s="26">
        <f>IF(DV303=0,IF($B303&gt;=$DK$14*DU303,1,0),IF($B303&lt;DU303*$DK$16,0,1))</f>
        <v>0</v>
      </c>
      <c r="DW304" s="23">
        <f t="shared" si="545"/>
        <v>9.5563677461034668E-3</v>
      </c>
      <c r="DX304" s="27">
        <f t="shared" si="546"/>
        <v>35.826073401920219</v>
      </c>
      <c r="DY304" s="27">
        <f t="shared" ca="1" si="599"/>
        <v>-8.1562651473460202E-3</v>
      </c>
      <c r="DZ304" s="43">
        <f t="shared" ca="1" si="600"/>
        <v>0</v>
      </c>
      <c r="EA304" s="25">
        <f t="shared" si="490"/>
        <v>2544.240456</v>
      </c>
      <c r="EB304" s="26">
        <f>IF(EB303=0,IF($B303&gt;=$DK$14*EA303,1,0),IF($B303&lt;EA303*$DK$16,0,1))</f>
        <v>0</v>
      </c>
      <c r="EC304" s="23">
        <f t="shared" si="547"/>
        <v>9.5563677461034668E-3</v>
      </c>
      <c r="ED304" s="27">
        <f t="shared" si="548"/>
        <v>28.166565996992816</v>
      </c>
      <c r="EE304" s="27">
        <f t="shared" ca="1" si="601"/>
        <v>-7.0880261585798632E-2</v>
      </c>
      <c r="EF304" s="43">
        <f t="shared" ca="1" si="602"/>
        <v>0</v>
      </c>
      <c r="EG304" s="25">
        <f t="shared" si="491"/>
        <v>2552.4383800000001</v>
      </c>
      <c r="EH304" s="34">
        <f t="shared" si="549"/>
        <v>0</v>
      </c>
      <c r="EI304" s="23">
        <f t="shared" si="550"/>
        <v>9.5563677461034668E-3</v>
      </c>
      <c r="EJ304" s="27">
        <f t="shared" si="551"/>
        <v>28.6401933050232</v>
      </c>
      <c r="EK304" s="27">
        <f t="shared" ca="1" si="603"/>
        <v>0</v>
      </c>
      <c r="EL304" s="43">
        <f t="shared" ca="1" si="604"/>
        <v>0</v>
      </c>
      <c r="EM304" s="47"/>
      <c r="EN304" s="47"/>
      <c r="EO304" s="47"/>
      <c r="EP304" s="47"/>
      <c r="EQ304" s="47"/>
      <c r="ER304" s="47"/>
      <c r="ES304" s="47"/>
      <c r="ET304" s="47"/>
      <c r="EU304" s="47"/>
      <c r="EV304" s="47"/>
      <c r="EW304" s="47"/>
      <c r="EX304" s="47"/>
      <c r="EY304" s="47"/>
      <c r="EZ304" s="47"/>
      <c r="FA304" s="25">
        <f t="shared" si="492"/>
        <v>2552.4383800000001</v>
      </c>
      <c r="FB304" s="26">
        <f t="shared" si="552"/>
        <v>0</v>
      </c>
      <c r="FC304" s="23">
        <f t="shared" si="553"/>
        <v>-2.1965620183837853E-2</v>
      </c>
      <c r="FD304" s="27">
        <f t="shared" si="554"/>
        <v>11.601110690099883</v>
      </c>
      <c r="FE304" s="27">
        <f t="shared" ca="1" si="605"/>
        <v>-0.42704508330543889</v>
      </c>
      <c r="FF304" s="43">
        <f t="shared" ca="1" si="606"/>
        <v>0</v>
      </c>
      <c r="FG304" s="25">
        <f t="shared" si="493"/>
        <v>2552.4383800000001</v>
      </c>
      <c r="FH304" s="26">
        <f t="shared" si="555"/>
        <v>0</v>
      </c>
      <c r="FI304" s="23">
        <f t="shared" si="556"/>
        <v>9.5563677461034668E-3</v>
      </c>
      <c r="FJ304" s="27">
        <f t="shared" si="557"/>
        <v>32.323229240536016</v>
      </c>
      <c r="FK304" s="27">
        <f t="shared" ca="1" si="607"/>
        <v>0</v>
      </c>
      <c r="FL304" s="43">
        <f t="shared" ca="1" si="608"/>
        <v>0</v>
      </c>
      <c r="FM304" s="47"/>
      <c r="FN304" s="47"/>
    </row>
    <row r="305" spans="1:170" x14ac:dyDescent="0.2">
      <c r="A305" s="30">
        <v>33938</v>
      </c>
      <c r="B305" s="34">
        <v>2709.9297000000001</v>
      </c>
      <c r="C305" s="23">
        <v>9.5038138598881883E-3</v>
      </c>
      <c r="D305" s="24">
        <f t="shared" si="560"/>
        <v>3.979881005637087E-2</v>
      </c>
      <c r="E305" s="25" t="e">
        <f>#N/A</f>
        <v>#N/A</v>
      </c>
      <c r="F305" s="26">
        <v>1</v>
      </c>
      <c r="G305" s="23">
        <f t="shared" si="494"/>
        <v>3.979881005637087E-2</v>
      </c>
      <c r="H305" s="27">
        <f t="shared" si="495"/>
        <v>30.800220721698597</v>
      </c>
      <c r="I305" s="27">
        <f t="shared" ca="1" si="561"/>
        <v>0</v>
      </c>
      <c r="J305" s="43">
        <f t="shared" ca="1" si="562"/>
        <v>0</v>
      </c>
      <c r="K305" s="25" t="e">
        <f>#N/A</f>
        <v>#N/A</v>
      </c>
      <c r="L305" s="26">
        <v>0</v>
      </c>
      <c r="M305" s="23">
        <f t="shared" si="496"/>
        <v>9.5038138598881883E-3</v>
      </c>
      <c r="N305" s="27">
        <f t="shared" si="497"/>
        <v>8.2112203467460763</v>
      </c>
      <c r="O305" s="27">
        <f t="shared" ca="1" si="563"/>
        <v>0</v>
      </c>
      <c r="P305" s="43">
        <f t="shared" ca="1" si="564"/>
        <v>0</v>
      </c>
      <c r="Q305" s="25">
        <f t="shared" si="470"/>
        <v>2561.5909200000001</v>
      </c>
      <c r="R305" s="26">
        <f t="shared" si="498"/>
        <v>1</v>
      </c>
      <c r="S305" s="23">
        <f t="shared" si="499"/>
        <v>3.979881005637087E-2</v>
      </c>
      <c r="T305" s="27">
        <f t="shared" si="500"/>
        <v>30.864322057308623</v>
      </c>
      <c r="U305" s="27">
        <f t="shared" ca="1" si="565"/>
        <v>-3.7484376271584963E-2</v>
      </c>
      <c r="V305" s="43">
        <f t="shared" ca="1" si="566"/>
        <v>0</v>
      </c>
      <c r="W305" s="25">
        <f t="shared" si="471"/>
        <v>2658.067755</v>
      </c>
      <c r="X305" s="26">
        <f t="shared" si="501"/>
        <v>1</v>
      </c>
      <c r="Y305" s="23">
        <f t="shared" si="502"/>
        <v>3.979881005637087E-2</v>
      </c>
      <c r="Z305" s="27">
        <f t="shared" si="503"/>
        <v>26.103831005160593</v>
      </c>
      <c r="AA305" s="27">
        <f t="shared" ca="1" si="567"/>
        <v>0</v>
      </c>
      <c r="AB305" s="43">
        <f t="shared" ca="1" si="568"/>
        <v>0</v>
      </c>
      <c r="AC305" s="25">
        <f t="shared" si="472"/>
        <v>2569.1882719999999</v>
      </c>
      <c r="AD305" s="26">
        <f t="shared" si="504"/>
        <v>1</v>
      </c>
      <c r="AE305" s="23">
        <f t="shared" si="505"/>
        <v>3.979881005637087E-2</v>
      </c>
      <c r="AF305" s="27">
        <f t="shared" si="506"/>
        <v>14.749854610209292</v>
      </c>
      <c r="AG305" s="27">
        <f t="shared" ca="1" si="569"/>
        <v>-2.5653338667637082E-2</v>
      </c>
      <c r="AH305" s="43">
        <f t="shared" ca="1" si="570"/>
        <v>0</v>
      </c>
      <c r="AI305" s="25">
        <f t="shared" si="473"/>
        <v>2561.5909200000001</v>
      </c>
      <c r="AJ305" s="26">
        <f t="shared" si="507"/>
        <v>1</v>
      </c>
      <c r="AK305" s="23">
        <f t="shared" si="508"/>
        <v>3.979881005637087E-2</v>
      </c>
      <c r="AL305" s="27">
        <f t="shared" si="509"/>
        <v>30.864322057308623</v>
      </c>
      <c r="AM305" s="27">
        <f t="shared" ca="1" si="571"/>
        <v>-3.7484376271584963E-2</v>
      </c>
      <c r="AN305" s="43">
        <f t="shared" ca="1" si="572"/>
        <v>0</v>
      </c>
      <c r="AO305" s="25">
        <f t="shared" si="474"/>
        <v>2561.5909200000001</v>
      </c>
      <c r="AP305" s="34">
        <f t="shared" si="510"/>
        <v>1</v>
      </c>
      <c r="AQ305" s="23">
        <f t="shared" si="511"/>
        <v>3.979881005637087E-2</v>
      </c>
      <c r="AR305" s="27">
        <f t="shared" si="512"/>
        <v>23.535798093769731</v>
      </c>
      <c r="AS305" s="27">
        <f t="shared" ca="1" si="573"/>
        <v>-6.5019850083168906E-3</v>
      </c>
      <c r="AT305" s="43">
        <f t="shared" ca="1" si="574"/>
        <v>0</v>
      </c>
      <c r="AU305" s="25">
        <f t="shared" si="475"/>
        <v>2569.1882719999999</v>
      </c>
      <c r="AV305" s="26">
        <f t="shared" si="513"/>
        <v>1</v>
      </c>
      <c r="AW305" s="23">
        <f t="shared" si="514"/>
        <v>3.979881005637087E-2</v>
      </c>
      <c r="AX305" s="27">
        <f t="shared" si="515"/>
        <v>18.031964746794049</v>
      </c>
      <c r="AY305" s="27">
        <f t="shared" ca="1" si="575"/>
        <v>-1.4028477391213046E-2</v>
      </c>
      <c r="AZ305" s="43">
        <f t="shared" ca="1" si="576"/>
        <v>0</v>
      </c>
      <c r="BA305" s="25">
        <f t="shared" si="476"/>
        <v>2569.1882719999999</v>
      </c>
      <c r="BB305" s="26">
        <f t="shared" si="516"/>
        <v>1</v>
      </c>
      <c r="BC305" s="23">
        <f t="shared" si="517"/>
        <v>3.979881005637087E-2</v>
      </c>
      <c r="BD305" s="27">
        <f t="shared" si="518"/>
        <v>29.189132520406353</v>
      </c>
      <c r="BE305" s="27">
        <f t="shared" ca="1" si="577"/>
        <v>-2.3968695939091678E-4</v>
      </c>
      <c r="BF305" s="43">
        <f t="shared" ca="1" si="578"/>
        <v>0</v>
      </c>
      <c r="BG305" s="25">
        <f t="shared" si="477"/>
        <v>2561.5909200000001</v>
      </c>
      <c r="BH305" s="26">
        <f t="shared" si="519"/>
        <v>1</v>
      </c>
      <c r="BI305" s="23">
        <f t="shared" si="520"/>
        <v>3.979881005637087E-2</v>
      </c>
      <c r="BJ305" s="27">
        <f t="shared" si="521"/>
        <v>29.286772303863984</v>
      </c>
      <c r="BK305" s="27">
        <f t="shared" ca="1" si="579"/>
        <v>-5.277992934708553E-2</v>
      </c>
      <c r="BL305" s="43">
        <f t="shared" ca="1" si="580"/>
        <v>0</v>
      </c>
      <c r="BM305" s="25">
        <f t="shared" si="478"/>
        <v>2552.5747166666665</v>
      </c>
      <c r="BN305" s="26">
        <f t="shared" si="522"/>
        <v>0</v>
      </c>
      <c r="BO305" s="23">
        <f t="shared" si="523"/>
        <v>9.5038138598881883E-3</v>
      </c>
      <c r="BP305" s="27">
        <f t="shared" si="524"/>
        <v>33.851172847150501</v>
      </c>
      <c r="BQ305" s="27">
        <f t="shared" ca="1" si="581"/>
        <v>-1.521427900534067E-2</v>
      </c>
      <c r="BR305" s="43">
        <f t="shared" ca="1" si="582"/>
        <v>0</v>
      </c>
      <c r="BS305" s="25">
        <f t="shared" si="479"/>
        <v>2561.5909200000001</v>
      </c>
      <c r="BT305" s="34">
        <f t="shared" si="525"/>
        <v>0.75</v>
      </c>
      <c r="BU305" s="23">
        <f t="shared" si="526"/>
        <v>3.22250610072502E-2</v>
      </c>
      <c r="BV305" s="27">
        <f t="shared" si="527"/>
        <v>27.271220714565317</v>
      </c>
      <c r="BW305" s="27">
        <f t="shared" ca="1" si="583"/>
        <v>0</v>
      </c>
      <c r="BX305" s="43">
        <f t="shared" ca="1" si="584"/>
        <v>0</v>
      </c>
      <c r="BY305" s="25">
        <f t="shared" si="480"/>
        <v>2658.067755</v>
      </c>
      <c r="BZ305" s="50">
        <f>IF($B304&gt;=BY304,MIN(1,1/$CA$15+BZ304),0)</f>
        <v>1</v>
      </c>
      <c r="CA305" s="23">
        <f t="shared" si="528"/>
        <v>3.979881005637087E-2</v>
      </c>
      <c r="CB305" s="27">
        <f t="shared" si="529"/>
        <v>14.112941327027091</v>
      </c>
      <c r="CC305" s="27">
        <f t="shared" ca="1" si="585"/>
        <v>0</v>
      </c>
      <c r="CD305" s="43">
        <f t="shared" ca="1" si="586"/>
        <v>0</v>
      </c>
      <c r="CE305" s="25">
        <f t="shared" si="481"/>
        <v>2569.1882719999999</v>
      </c>
      <c r="CF305" s="34">
        <f>IF($B304&gt;=CE304,MIN(1,1/$CA$15+CF304),0)</f>
        <v>1</v>
      </c>
      <c r="CG305" s="23">
        <f t="shared" si="530"/>
        <v>3.979881005637087E-2</v>
      </c>
      <c r="CH305" s="27">
        <f t="shared" si="531"/>
        <v>14.115423687938529</v>
      </c>
      <c r="CI305" s="27">
        <f t="shared" ca="1" si="587"/>
        <v>0</v>
      </c>
      <c r="CJ305" s="43">
        <f t="shared" ca="1" si="588"/>
        <v>0</v>
      </c>
      <c r="CK305" s="25">
        <f t="shared" si="482"/>
        <v>2561.5909200000001</v>
      </c>
      <c r="CL305" s="34">
        <f>IF($B304&gt;=CK304,MIN(1,1/$CA$15+CL304),0)</f>
        <v>0.5</v>
      </c>
      <c r="CM305" s="23">
        <f t="shared" si="532"/>
        <v>9.5038138598881883E-3</v>
      </c>
      <c r="CN305" s="27">
        <f t="shared" si="533"/>
        <v>28.252945357902142</v>
      </c>
      <c r="CO305" s="27">
        <f t="shared" ca="1" si="589"/>
        <v>0</v>
      </c>
      <c r="CP305" s="43">
        <f t="shared" ca="1" si="590"/>
        <v>0</v>
      </c>
      <c r="CQ305" s="25">
        <f t="shared" si="483"/>
        <v>2558.793592</v>
      </c>
      <c r="CR305" s="34">
        <f>IF($B304&gt;=CQ304,MIN(1,1/$CA$15+CR304),0)</f>
        <v>1</v>
      </c>
      <c r="CS305" s="23">
        <f t="shared" si="534"/>
        <v>3.979881005637087E-2</v>
      </c>
      <c r="CT305" s="27">
        <f t="shared" si="535"/>
        <v>26.740629764350533</v>
      </c>
      <c r="CU305" s="27">
        <f t="shared" ca="1" si="591"/>
        <v>-1.7471255759535453E-2</v>
      </c>
      <c r="CV305" s="43">
        <f t="shared" ca="1" si="592"/>
        <v>0</v>
      </c>
      <c r="CW305" s="25">
        <f t="shared" si="484"/>
        <v>2561.5909200000001</v>
      </c>
      <c r="CX305" s="34">
        <f t="shared" si="536"/>
        <v>0.75</v>
      </c>
      <c r="CY305" s="23">
        <f t="shared" si="537"/>
        <v>3.22250610072502E-2</v>
      </c>
      <c r="CZ305" s="27">
        <f t="shared" si="538"/>
        <v>20.448069699072885</v>
      </c>
      <c r="DA305" s="27">
        <f t="shared" ca="1" si="593"/>
        <v>0</v>
      </c>
      <c r="DB305" s="43">
        <f t="shared" ca="1" si="594"/>
        <v>0</v>
      </c>
      <c r="DC305" s="25">
        <f t="shared" si="485"/>
        <v>2561.5909200000001</v>
      </c>
      <c r="DD305" s="34">
        <f t="shared" si="486"/>
        <v>0.875</v>
      </c>
      <c r="DE305" s="23">
        <f t="shared" si="539"/>
        <v>3.4749644023623759E-2</v>
      </c>
      <c r="DF305" s="27">
        <f t="shared" si="540"/>
        <v>23.740175962775172</v>
      </c>
      <c r="DG305" s="27">
        <f t="shared" ca="1" si="558"/>
        <v>0</v>
      </c>
      <c r="DH305" s="43">
        <f t="shared" ca="1" si="559"/>
        <v>0</v>
      </c>
      <c r="DI305" s="25">
        <f t="shared" si="487"/>
        <v>2658.067755</v>
      </c>
      <c r="DJ305" s="26">
        <f>IF(DJ304=0,IF($B304&gt;=$DK$14*DI304,1,0),IF($B304&lt;DI304*$DK$16,0,1))</f>
        <v>0</v>
      </c>
      <c r="DK305" s="23">
        <f t="shared" si="541"/>
        <v>9.5038138598881883E-3</v>
      </c>
      <c r="DL305" s="27">
        <f t="shared" si="542"/>
        <v>30.944070877684194</v>
      </c>
      <c r="DM305" s="27">
        <f t="shared" ca="1" si="595"/>
        <v>0</v>
      </c>
      <c r="DN305" s="43">
        <f t="shared" ca="1" si="596"/>
        <v>0</v>
      </c>
      <c r="DO305" s="25">
        <f t="shared" si="488"/>
        <v>2569.1882719999999</v>
      </c>
      <c r="DP305" s="26">
        <f>IF(DP304=0,IF($B304&gt;=$DK$14*DO304,1,0),IF($B304&lt;DO304*$DK$16,0,1))</f>
        <v>1</v>
      </c>
      <c r="DQ305" s="23">
        <f t="shared" si="543"/>
        <v>3.979881005637087E-2</v>
      </c>
      <c r="DR305" s="27">
        <f t="shared" si="544"/>
        <v>19.847390625209833</v>
      </c>
      <c r="DS305" s="27">
        <f t="shared" ca="1" si="597"/>
        <v>0</v>
      </c>
      <c r="DT305" s="43">
        <f t="shared" ca="1" si="598"/>
        <v>0</v>
      </c>
      <c r="DU305" s="25">
        <f t="shared" si="489"/>
        <v>2561.5909200000001</v>
      </c>
      <c r="DV305" s="26">
        <f>IF(DV304=0,IF($B304&gt;=$DK$14*DU304,1,0),IF($B304&lt;DU304*$DK$16,0,1))</f>
        <v>1</v>
      </c>
      <c r="DW305" s="23">
        <f t="shared" si="545"/>
        <v>3.979881005637087E-2</v>
      </c>
      <c r="DX305" s="27">
        <f t="shared" si="546"/>
        <v>37.251908492308843</v>
      </c>
      <c r="DY305" s="27">
        <f t="shared" ca="1" si="599"/>
        <v>0</v>
      </c>
      <c r="DZ305" s="43">
        <f t="shared" ca="1" si="600"/>
        <v>0</v>
      </c>
      <c r="EA305" s="25">
        <f t="shared" si="490"/>
        <v>2558.793592</v>
      </c>
      <c r="EB305" s="26">
        <f>IF(EB304=0,IF($B304&gt;=$DK$14*EA304,1,0),IF($B304&lt;EA304*$DK$16,0,1))</f>
        <v>1</v>
      </c>
      <c r="EC305" s="23">
        <f t="shared" si="547"/>
        <v>3.979881005637087E-2</v>
      </c>
      <c r="ED305" s="27">
        <f t="shared" si="548"/>
        <v>29.287561807047368</v>
      </c>
      <c r="EE305" s="27">
        <f t="shared" ca="1" si="601"/>
        <v>-3.3902401597026843E-2</v>
      </c>
      <c r="EF305" s="43">
        <f t="shared" ca="1" si="602"/>
        <v>0</v>
      </c>
      <c r="EG305" s="25">
        <f t="shared" si="491"/>
        <v>2561.5909200000001</v>
      </c>
      <c r="EH305" s="34">
        <f t="shared" si="549"/>
        <v>0.75</v>
      </c>
      <c r="EI305" s="23">
        <f t="shared" si="550"/>
        <v>3.22250610072502E-2</v>
      </c>
      <c r="EJ305" s="27">
        <f t="shared" si="551"/>
        <v>29.563125281537015</v>
      </c>
      <c r="EK305" s="27">
        <f t="shared" ca="1" si="603"/>
        <v>0</v>
      </c>
      <c r="EL305" s="43">
        <f t="shared" ca="1" si="604"/>
        <v>0</v>
      </c>
      <c r="EM305" s="47"/>
      <c r="EN305" s="47"/>
      <c r="EO305" s="47"/>
      <c r="EP305" s="47"/>
      <c r="EQ305" s="47"/>
      <c r="ER305" s="47"/>
      <c r="ES305" s="47"/>
      <c r="ET305" s="47"/>
      <c r="EU305" s="47"/>
      <c r="EV305" s="47"/>
      <c r="EW305" s="47"/>
      <c r="EX305" s="47"/>
      <c r="EY305" s="47"/>
      <c r="EZ305" s="47"/>
      <c r="FA305" s="25">
        <f t="shared" si="492"/>
        <v>2561.5909200000001</v>
      </c>
      <c r="FB305" s="26">
        <f t="shared" si="552"/>
        <v>1</v>
      </c>
      <c r="FC305" s="23">
        <f t="shared" si="553"/>
        <v>3.979881005637087E-2</v>
      </c>
      <c r="FD305" s="27">
        <f t="shared" si="554"/>
        <v>12.062821090898103</v>
      </c>
      <c r="FE305" s="27">
        <f t="shared" ca="1" si="605"/>
        <v>-0.40424215940504815</v>
      </c>
      <c r="FF305" s="43">
        <f t="shared" ca="1" si="606"/>
        <v>0</v>
      </c>
      <c r="FG305" s="25">
        <f t="shared" si="493"/>
        <v>2561.5909200000001</v>
      </c>
      <c r="FH305" s="26">
        <f t="shared" si="555"/>
        <v>0</v>
      </c>
      <c r="FI305" s="23">
        <f t="shared" si="556"/>
        <v>9.5038138598881883E-3</v>
      </c>
      <c r="FJ305" s="27">
        <f t="shared" si="557"/>
        <v>32.630423194588566</v>
      </c>
      <c r="FK305" s="27">
        <f t="shared" ca="1" si="607"/>
        <v>0</v>
      </c>
      <c r="FL305" s="43">
        <f t="shared" ca="1" si="608"/>
        <v>0</v>
      </c>
      <c r="FM305" s="47"/>
      <c r="FN305" s="47"/>
    </row>
    <row r="306" spans="1:170" x14ac:dyDescent="0.2">
      <c r="A306" s="30">
        <v>33969</v>
      </c>
      <c r="B306" s="34">
        <v>2760.3465299999998</v>
      </c>
      <c r="C306" s="23">
        <v>9.5188323270509745E-3</v>
      </c>
      <c r="D306" s="24">
        <f t="shared" si="560"/>
        <v>1.8604478927995771E-2</v>
      </c>
      <c r="E306" s="25" t="e">
        <f>#N/A</f>
        <v>#N/A</v>
      </c>
      <c r="F306" s="26">
        <v>1</v>
      </c>
      <c r="G306" s="23">
        <f t="shared" si="494"/>
        <v>1.8604478927995771E-2</v>
      </c>
      <c r="H306" s="27">
        <f t="shared" si="495"/>
        <v>31.373242779093058</v>
      </c>
      <c r="I306" s="27">
        <f t="shared" ca="1" si="561"/>
        <v>0</v>
      </c>
      <c r="J306" s="43">
        <f t="shared" ca="1" si="562"/>
        <v>0</v>
      </c>
      <c r="K306" s="25" t="e">
        <f>#N/A</f>
        <v>#N/A</v>
      </c>
      <c r="L306" s="26">
        <v>0</v>
      </c>
      <c r="M306" s="23">
        <f t="shared" si="496"/>
        <v>9.5188323270509745E-3</v>
      </c>
      <c r="N306" s="27">
        <f t="shared" si="497"/>
        <v>8.2893815764272212</v>
      </c>
      <c r="O306" s="27">
        <f t="shared" ca="1" si="563"/>
        <v>0</v>
      </c>
      <c r="P306" s="43">
        <f t="shared" ca="1" si="564"/>
        <v>0</v>
      </c>
      <c r="Q306" s="25">
        <f t="shared" si="470"/>
        <v>2576.2551869999998</v>
      </c>
      <c r="R306" s="26">
        <f t="shared" si="498"/>
        <v>1</v>
      </c>
      <c r="S306" s="23">
        <f t="shared" si="499"/>
        <v>1.8604478927995771E-2</v>
      </c>
      <c r="T306" s="27">
        <f t="shared" si="500"/>
        <v>31.438536686650696</v>
      </c>
      <c r="U306" s="27">
        <f t="shared" ca="1" si="565"/>
        <v>-1.9577274632062935E-2</v>
      </c>
      <c r="V306" s="43">
        <f t="shared" ca="1" si="566"/>
        <v>0</v>
      </c>
      <c r="W306" s="25">
        <f t="shared" si="471"/>
        <v>2735.1381149999997</v>
      </c>
      <c r="X306" s="26">
        <f t="shared" si="501"/>
        <v>1</v>
      </c>
      <c r="Y306" s="23">
        <f t="shared" si="502"/>
        <v>1.8604478927995771E-2</v>
      </c>
      <c r="Z306" s="27">
        <f t="shared" si="503"/>
        <v>26.589479179036065</v>
      </c>
      <c r="AA306" s="27">
        <f t="shared" ca="1" si="567"/>
        <v>0</v>
      </c>
      <c r="AB306" s="43">
        <f t="shared" ca="1" si="568"/>
        <v>0</v>
      </c>
      <c r="AC306" s="25">
        <f t="shared" si="472"/>
        <v>2627.4535799999999</v>
      </c>
      <c r="AD306" s="26">
        <f t="shared" si="504"/>
        <v>1</v>
      </c>
      <c r="AE306" s="23">
        <f t="shared" si="505"/>
        <v>1.8604478927995771E-2</v>
      </c>
      <c r="AF306" s="27">
        <f t="shared" si="506"/>
        <v>15.024267969495932</v>
      </c>
      <c r="AG306" s="27">
        <f t="shared" ca="1" si="569"/>
        <v>-7.5261267383160968E-3</v>
      </c>
      <c r="AH306" s="43">
        <f t="shared" ca="1" si="570"/>
        <v>0</v>
      </c>
      <c r="AI306" s="25">
        <f t="shared" si="473"/>
        <v>2576.2551869999998</v>
      </c>
      <c r="AJ306" s="26">
        <f t="shared" si="507"/>
        <v>1</v>
      </c>
      <c r="AK306" s="23">
        <f t="shared" si="508"/>
        <v>1.8604478927995771E-2</v>
      </c>
      <c r="AL306" s="27">
        <f t="shared" si="509"/>
        <v>31.438536686650696</v>
      </c>
      <c r="AM306" s="27">
        <f t="shared" ca="1" si="571"/>
        <v>-1.9577274632062935E-2</v>
      </c>
      <c r="AN306" s="43">
        <f t="shared" ca="1" si="572"/>
        <v>0</v>
      </c>
      <c r="AO306" s="25">
        <f t="shared" si="474"/>
        <v>2576.2551869999998</v>
      </c>
      <c r="AP306" s="34">
        <f t="shared" si="510"/>
        <v>1</v>
      </c>
      <c r="AQ306" s="23">
        <f t="shared" si="511"/>
        <v>1.8604478927995771E-2</v>
      </c>
      <c r="AR306" s="27">
        <f t="shared" si="512"/>
        <v>23.973669353458835</v>
      </c>
      <c r="AS306" s="27">
        <f t="shared" ca="1" si="573"/>
        <v>0</v>
      </c>
      <c r="AT306" s="43">
        <f t="shared" ca="1" si="574"/>
        <v>0</v>
      </c>
      <c r="AU306" s="25">
        <f t="shared" si="475"/>
        <v>2627.4535799999999</v>
      </c>
      <c r="AV306" s="26">
        <f t="shared" si="513"/>
        <v>1</v>
      </c>
      <c r="AW306" s="23">
        <f t="shared" si="514"/>
        <v>1.8604478927995771E-2</v>
      </c>
      <c r="AX306" s="27">
        <f t="shared" si="515"/>
        <v>18.367440054956141</v>
      </c>
      <c r="AY306" s="27">
        <f t="shared" ca="1" si="575"/>
        <v>0</v>
      </c>
      <c r="AZ306" s="43">
        <f t="shared" ca="1" si="576"/>
        <v>0</v>
      </c>
      <c r="BA306" s="25">
        <f t="shared" si="476"/>
        <v>2627.4535799999999</v>
      </c>
      <c r="BB306" s="26">
        <f t="shared" si="516"/>
        <v>1</v>
      </c>
      <c r="BC306" s="23">
        <f t="shared" si="517"/>
        <v>1.8604478927995771E-2</v>
      </c>
      <c r="BD306" s="27">
        <f t="shared" si="518"/>
        <v>29.732181121308731</v>
      </c>
      <c r="BE306" s="27">
        <f t="shared" ca="1" si="577"/>
        <v>0</v>
      </c>
      <c r="BF306" s="43">
        <f t="shared" ca="1" si="578"/>
        <v>0</v>
      </c>
      <c r="BG306" s="25">
        <f t="shared" si="477"/>
        <v>2576.2551869999998</v>
      </c>
      <c r="BH306" s="26">
        <f t="shared" si="519"/>
        <v>1</v>
      </c>
      <c r="BI306" s="23">
        <f t="shared" si="520"/>
        <v>1.8604478927995771E-2</v>
      </c>
      <c r="BJ306" s="27">
        <f t="shared" si="521"/>
        <v>29.831637442060231</v>
      </c>
      <c r="BK306" s="27">
        <f t="shared" ca="1" si="579"/>
        <v>-3.5157393502448731E-2</v>
      </c>
      <c r="BL306" s="43">
        <f t="shared" ca="1" si="580"/>
        <v>0</v>
      </c>
      <c r="BM306" s="25">
        <f t="shared" si="478"/>
        <v>2601.0479816666666</v>
      </c>
      <c r="BN306" s="26">
        <f t="shared" si="522"/>
        <v>1</v>
      </c>
      <c r="BO306" s="23">
        <f t="shared" si="523"/>
        <v>1.8604478927995771E-2</v>
      </c>
      <c r="BP306" s="27">
        <f t="shared" si="524"/>
        <v>34.480956279073254</v>
      </c>
      <c r="BQ306" s="27">
        <f t="shared" ca="1" si="581"/>
        <v>0</v>
      </c>
      <c r="BR306" s="43">
        <f t="shared" ca="1" si="582"/>
        <v>0</v>
      </c>
      <c r="BS306" s="25">
        <f t="shared" si="479"/>
        <v>2576.2551869999998</v>
      </c>
      <c r="BT306" s="34">
        <f t="shared" si="525"/>
        <v>1</v>
      </c>
      <c r="BU306" s="23">
        <f t="shared" si="526"/>
        <v>1.8604478927995771E-2</v>
      </c>
      <c r="BV306" s="27">
        <f t="shared" si="527"/>
        <v>27.77858756569017</v>
      </c>
      <c r="BW306" s="27">
        <f t="shared" ca="1" si="583"/>
        <v>0</v>
      </c>
      <c r="BX306" s="43">
        <f t="shared" ca="1" si="584"/>
        <v>0</v>
      </c>
      <c r="BY306" s="25">
        <f t="shared" si="480"/>
        <v>2735.1381149999997</v>
      </c>
      <c r="BZ306" s="50">
        <f>IF($B305&gt;=BY305,MIN(1,1/$CA$15+BZ305),0)</f>
        <v>1</v>
      </c>
      <c r="CA306" s="23">
        <f t="shared" si="528"/>
        <v>1.8604478927995771E-2</v>
      </c>
      <c r="CB306" s="27">
        <f t="shared" si="529"/>
        <v>14.375505246557807</v>
      </c>
      <c r="CC306" s="27">
        <f t="shared" ca="1" si="585"/>
        <v>0</v>
      </c>
      <c r="CD306" s="43">
        <f t="shared" ca="1" si="586"/>
        <v>0</v>
      </c>
      <c r="CE306" s="25">
        <f t="shared" si="481"/>
        <v>2627.4535799999999</v>
      </c>
      <c r="CF306" s="34">
        <f>IF($B305&gt;=CE305,MIN(1,1/$CA$15+CF305),0)</f>
        <v>1</v>
      </c>
      <c r="CG306" s="23">
        <f t="shared" si="530"/>
        <v>1.8604478927995771E-2</v>
      </c>
      <c r="CH306" s="27">
        <f t="shared" si="531"/>
        <v>14.378033790500513</v>
      </c>
      <c r="CI306" s="27">
        <f t="shared" ca="1" si="587"/>
        <v>0</v>
      </c>
      <c r="CJ306" s="43">
        <f t="shared" ca="1" si="588"/>
        <v>0</v>
      </c>
      <c r="CK306" s="25">
        <f t="shared" si="482"/>
        <v>2576.2551869999998</v>
      </c>
      <c r="CL306" s="34">
        <f>IF($B305&gt;=CK305,MIN(1,1/$CA$15+CL305),0)</f>
        <v>1</v>
      </c>
      <c r="CM306" s="23">
        <f t="shared" si="532"/>
        <v>1.8604478927995771E-2</v>
      </c>
      <c r="CN306" s="27">
        <f t="shared" si="533"/>
        <v>28.778576684467048</v>
      </c>
      <c r="CO306" s="27">
        <f t="shared" ca="1" si="589"/>
        <v>0</v>
      </c>
      <c r="CP306" s="43">
        <f t="shared" ca="1" si="590"/>
        <v>0</v>
      </c>
      <c r="CQ306" s="25">
        <f t="shared" si="483"/>
        <v>2573.532784</v>
      </c>
      <c r="CR306" s="34">
        <f>IF($B305&gt;=CQ305,MIN(1,1/$CA$15+CR305),0)</f>
        <v>1</v>
      </c>
      <c r="CS306" s="23">
        <f t="shared" si="534"/>
        <v>1.8604478927995771E-2</v>
      </c>
      <c r="CT306" s="27">
        <f t="shared" si="535"/>
        <v>27.238125247322728</v>
      </c>
      <c r="CU306" s="27">
        <f t="shared" ca="1" si="591"/>
        <v>0</v>
      </c>
      <c r="CV306" s="43">
        <f t="shared" ca="1" si="592"/>
        <v>0</v>
      </c>
      <c r="CW306" s="25">
        <f t="shared" si="484"/>
        <v>2576.2551869999998</v>
      </c>
      <c r="CX306" s="34">
        <f t="shared" si="536"/>
        <v>1</v>
      </c>
      <c r="CY306" s="23">
        <f t="shared" si="537"/>
        <v>1.8604478927995771E-2</v>
      </c>
      <c r="CZ306" s="27">
        <f t="shared" si="538"/>
        <v>20.828495380907476</v>
      </c>
      <c r="DA306" s="27">
        <f t="shared" ca="1" si="593"/>
        <v>0</v>
      </c>
      <c r="DB306" s="43">
        <f t="shared" ca="1" si="594"/>
        <v>0</v>
      </c>
      <c r="DC306" s="25">
        <f t="shared" si="485"/>
        <v>2576.2551869999998</v>
      </c>
      <c r="DD306" s="34">
        <f t="shared" si="486"/>
        <v>1</v>
      </c>
      <c r="DE306" s="23">
        <f t="shared" si="539"/>
        <v>1.8604478927995771E-2</v>
      </c>
      <c r="DF306" s="27">
        <f t="shared" si="540"/>
        <v>24.181849566221533</v>
      </c>
      <c r="DG306" s="27">
        <f t="shared" ca="1" si="558"/>
        <v>0</v>
      </c>
      <c r="DH306" s="43">
        <f t="shared" ca="1" si="559"/>
        <v>0</v>
      </c>
      <c r="DI306" s="25">
        <f t="shared" si="487"/>
        <v>2735.1381149999997</v>
      </c>
      <c r="DJ306" s="26">
        <f>IF(DJ305=0,IF($B305&gt;=$DK$14*DI305,1,0),IF($B305&lt;DI305*$DK$16,0,1))</f>
        <v>0</v>
      </c>
      <c r="DK306" s="23">
        <f t="shared" si="541"/>
        <v>9.5188323270509745E-3</v>
      </c>
      <c r="DL306" s="27">
        <f t="shared" si="542"/>
        <v>31.23862229988525</v>
      </c>
      <c r="DM306" s="27">
        <f t="shared" ca="1" si="595"/>
        <v>0</v>
      </c>
      <c r="DN306" s="43">
        <f t="shared" ca="1" si="596"/>
        <v>0</v>
      </c>
      <c r="DO306" s="25">
        <f t="shared" si="488"/>
        <v>2627.4535799999999</v>
      </c>
      <c r="DP306" s="26">
        <f>IF(DP305=0,IF($B305&gt;=$DK$14*DO305,1,0),IF($B305&lt;DO305*$DK$16,0,1))</f>
        <v>1</v>
      </c>
      <c r="DQ306" s="23">
        <f t="shared" si="543"/>
        <v>1.8604478927995771E-2</v>
      </c>
      <c r="DR306" s="27">
        <f t="shared" si="544"/>
        <v>20.21664098587225</v>
      </c>
      <c r="DS306" s="27">
        <f t="shared" ca="1" si="597"/>
        <v>0</v>
      </c>
      <c r="DT306" s="43">
        <f t="shared" ca="1" si="598"/>
        <v>0</v>
      </c>
      <c r="DU306" s="25">
        <f t="shared" si="489"/>
        <v>2576.2551869999998</v>
      </c>
      <c r="DV306" s="26">
        <f>IF(DV305=0,IF($B305&gt;=$DK$14*DU305,1,0),IF($B305&lt;DU305*$DK$16,0,1))</f>
        <v>1</v>
      </c>
      <c r="DW306" s="23">
        <f t="shared" si="545"/>
        <v>1.8604478927995771E-2</v>
      </c>
      <c r="DX306" s="27">
        <f t="shared" si="546"/>
        <v>37.944960838881627</v>
      </c>
      <c r="DY306" s="27">
        <f t="shared" ca="1" si="599"/>
        <v>0</v>
      </c>
      <c r="DZ306" s="43">
        <f t="shared" ca="1" si="600"/>
        <v>0</v>
      </c>
      <c r="EA306" s="25">
        <f t="shared" si="490"/>
        <v>2573.532784</v>
      </c>
      <c r="EB306" s="26">
        <f>IF(EB305=0,IF($B305&gt;=$DK$14*EA305,1,0),IF($B305&lt;EA305*$DK$16,0,1))</f>
        <v>1</v>
      </c>
      <c r="EC306" s="23">
        <f t="shared" si="547"/>
        <v>1.8604478927995771E-2</v>
      </c>
      <c r="ED306" s="27">
        <f t="shared" si="548"/>
        <v>29.832441633538956</v>
      </c>
      <c r="EE306" s="27">
        <f t="shared" ca="1" si="601"/>
        <v>-1.5928659185151406E-2</v>
      </c>
      <c r="EF306" s="43">
        <f t="shared" ca="1" si="602"/>
        <v>0</v>
      </c>
      <c r="EG306" s="25">
        <f t="shared" si="491"/>
        <v>2576.2551869999998</v>
      </c>
      <c r="EH306" s="34">
        <f t="shared" si="549"/>
        <v>0.75</v>
      </c>
      <c r="EI306" s="23">
        <f t="shared" si="550"/>
        <v>1.6333067277759572E-2</v>
      </c>
      <c r="EJ306" s="27">
        <f t="shared" si="551"/>
        <v>30.045981795701191</v>
      </c>
      <c r="EK306" s="27">
        <f t="shared" ca="1" si="603"/>
        <v>0</v>
      </c>
      <c r="EL306" s="43">
        <f t="shared" ca="1" si="604"/>
        <v>0</v>
      </c>
      <c r="EM306" s="47"/>
      <c r="EN306" s="47"/>
      <c r="EO306" s="47"/>
      <c r="EP306" s="47"/>
      <c r="EQ306" s="47"/>
      <c r="ER306" s="47"/>
      <c r="ES306" s="47"/>
      <c r="ET306" s="47"/>
      <c r="EU306" s="47"/>
      <c r="EV306" s="47"/>
      <c r="EW306" s="47"/>
      <c r="EX306" s="47"/>
      <c r="EY306" s="47"/>
      <c r="EZ306" s="47"/>
      <c r="FA306" s="25">
        <f t="shared" si="492"/>
        <v>2576.2551869999998</v>
      </c>
      <c r="FB306" s="26">
        <f t="shared" si="552"/>
        <v>1</v>
      </c>
      <c r="FC306" s="23">
        <f t="shared" si="553"/>
        <v>1.8604478927995771E-2</v>
      </c>
      <c r="FD306" s="27">
        <f t="shared" si="554"/>
        <v>12.2872435916959</v>
      </c>
      <c r="FE306" s="27">
        <f t="shared" ca="1" si="605"/>
        <v>-0.39315839521351115</v>
      </c>
      <c r="FF306" s="43">
        <f t="shared" ca="1" si="606"/>
        <v>0</v>
      </c>
      <c r="FG306" s="25">
        <f t="shared" si="493"/>
        <v>2576.2551869999998</v>
      </c>
      <c r="FH306" s="26">
        <f t="shared" si="555"/>
        <v>0</v>
      </c>
      <c r="FI306" s="23">
        <f t="shared" si="556"/>
        <v>9.5188323270509745E-3</v>
      </c>
      <c r="FJ306" s="27">
        <f t="shared" si="557"/>
        <v>32.941026721738567</v>
      </c>
      <c r="FK306" s="27">
        <f t="shared" ca="1" si="607"/>
        <v>0</v>
      </c>
      <c r="FL306" s="43">
        <f t="shared" ca="1" si="608"/>
        <v>0</v>
      </c>
      <c r="FM306" s="47"/>
      <c r="FN306" s="47"/>
    </row>
    <row r="307" spans="1:170" x14ac:dyDescent="0.2">
      <c r="A307" s="30">
        <v>34000</v>
      </c>
      <c r="B307" s="34">
        <v>2785.0624800000001</v>
      </c>
      <c r="C307" s="23">
        <v>9.383577558729872E-3</v>
      </c>
      <c r="D307" s="24">
        <f t="shared" si="560"/>
        <v>8.9539301429666374E-3</v>
      </c>
      <c r="E307" s="25" t="e">
        <f>#N/A</f>
        <v>#N/A</v>
      </c>
      <c r="F307" s="26">
        <v>1</v>
      </c>
      <c r="G307" s="23">
        <f t="shared" si="494"/>
        <v>8.9539301429666374E-3</v>
      </c>
      <c r="H307" s="27">
        <f t="shared" si="495"/>
        <v>31.654156603295391</v>
      </c>
      <c r="I307" s="27">
        <f t="shared" ca="1" si="561"/>
        <v>0</v>
      </c>
      <c r="J307" s="43">
        <f t="shared" ca="1" si="562"/>
        <v>0</v>
      </c>
      <c r="K307" s="25" t="e">
        <f>#N/A</f>
        <v>#N/A</v>
      </c>
      <c r="L307" s="26">
        <v>0</v>
      </c>
      <c r="M307" s="23">
        <f t="shared" si="496"/>
        <v>9.383577558729872E-3</v>
      </c>
      <c r="N307" s="27">
        <f t="shared" si="497"/>
        <v>8.3671656313635321</v>
      </c>
      <c r="O307" s="27">
        <f t="shared" ca="1" si="563"/>
        <v>0</v>
      </c>
      <c r="P307" s="43">
        <f t="shared" ca="1" si="564"/>
        <v>0</v>
      </c>
      <c r="Q307" s="25">
        <f t="shared" si="470"/>
        <v>2602.8943260000001</v>
      </c>
      <c r="R307" s="26">
        <f t="shared" si="498"/>
        <v>1</v>
      </c>
      <c r="S307" s="23">
        <f t="shared" si="499"/>
        <v>8.9539301429666374E-3</v>
      </c>
      <c r="T307" s="27">
        <f t="shared" si="500"/>
        <v>31.72003514794006</v>
      </c>
      <c r="U307" s="27">
        <f t="shared" ca="1" si="565"/>
        <v>-1.079863803854153E-2</v>
      </c>
      <c r="V307" s="43">
        <f t="shared" ca="1" si="566"/>
        <v>0</v>
      </c>
      <c r="W307" s="25">
        <f t="shared" si="471"/>
        <v>2772.7045049999997</v>
      </c>
      <c r="X307" s="26">
        <f t="shared" si="501"/>
        <v>1</v>
      </c>
      <c r="Y307" s="23">
        <f t="shared" si="502"/>
        <v>8.9539301429666374E-3</v>
      </c>
      <c r="Z307" s="27">
        <f t="shared" si="503"/>
        <v>26.827559518143019</v>
      </c>
      <c r="AA307" s="27">
        <f t="shared" ca="1" si="567"/>
        <v>0</v>
      </c>
      <c r="AB307" s="43">
        <f t="shared" ca="1" si="568"/>
        <v>0</v>
      </c>
      <c r="AC307" s="25">
        <f t="shared" si="472"/>
        <v>2682.3467680000003</v>
      </c>
      <c r="AD307" s="26">
        <f t="shared" si="504"/>
        <v>1</v>
      </c>
      <c r="AE307" s="23">
        <f t="shared" si="505"/>
        <v>8.9539301429666374E-3</v>
      </c>
      <c r="AF307" s="27">
        <f t="shared" si="506"/>
        <v>15.15879421534401</v>
      </c>
      <c r="AG307" s="27">
        <f t="shared" ca="1" si="569"/>
        <v>0</v>
      </c>
      <c r="AH307" s="43">
        <f t="shared" ca="1" si="570"/>
        <v>0</v>
      </c>
      <c r="AI307" s="25">
        <f t="shared" si="473"/>
        <v>2602.8943260000001</v>
      </c>
      <c r="AJ307" s="26">
        <f t="shared" si="507"/>
        <v>1</v>
      </c>
      <c r="AK307" s="23">
        <f t="shared" si="508"/>
        <v>8.9539301429666374E-3</v>
      </c>
      <c r="AL307" s="27">
        <f t="shared" si="509"/>
        <v>31.72003514794006</v>
      </c>
      <c r="AM307" s="27">
        <f t="shared" ca="1" si="571"/>
        <v>-1.079863803854153E-2</v>
      </c>
      <c r="AN307" s="43">
        <f t="shared" ca="1" si="572"/>
        <v>0</v>
      </c>
      <c r="AO307" s="25">
        <f t="shared" si="474"/>
        <v>2602.8943260000001</v>
      </c>
      <c r="AP307" s="34">
        <f t="shared" si="510"/>
        <v>1</v>
      </c>
      <c r="AQ307" s="23">
        <f t="shared" si="511"/>
        <v>8.9539301429666374E-3</v>
      </c>
      <c r="AR307" s="27">
        <f t="shared" si="512"/>
        <v>24.188327914120286</v>
      </c>
      <c r="AS307" s="27">
        <f t="shared" ca="1" si="573"/>
        <v>0</v>
      </c>
      <c r="AT307" s="43">
        <f t="shared" ca="1" si="574"/>
        <v>0</v>
      </c>
      <c r="AU307" s="25">
        <f t="shared" si="475"/>
        <v>2682.3467680000003</v>
      </c>
      <c r="AV307" s="26">
        <f t="shared" si="513"/>
        <v>1</v>
      </c>
      <c r="AW307" s="23">
        <f t="shared" si="514"/>
        <v>8.9539301429666374E-3</v>
      </c>
      <c r="AX307" s="27">
        <f t="shared" si="515"/>
        <v>18.531900830113347</v>
      </c>
      <c r="AY307" s="27">
        <f t="shared" ca="1" si="575"/>
        <v>0</v>
      </c>
      <c r="AZ307" s="43">
        <f t="shared" ca="1" si="576"/>
        <v>0</v>
      </c>
      <c r="BA307" s="25">
        <f t="shared" si="476"/>
        <v>2682.3467680000003</v>
      </c>
      <c r="BB307" s="26">
        <f t="shared" si="516"/>
        <v>1</v>
      </c>
      <c r="BC307" s="23">
        <f t="shared" si="517"/>
        <v>8.9539301429666374E-3</v>
      </c>
      <c r="BD307" s="27">
        <f t="shared" si="518"/>
        <v>29.998400994066962</v>
      </c>
      <c r="BE307" s="27">
        <f t="shared" ca="1" si="577"/>
        <v>0</v>
      </c>
      <c r="BF307" s="43">
        <f t="shared" ca="1" si="578"/>
        <v>0</v>
      </c>
      <c r="BG307" s="25">
        <f t="shared" si="477"/>
        <v>2602.8943260000001</v>
      </c>
      <c r="BH307" s="26">
        <f t="shared" si="519"/>
        <v>1</v>
      </c>
      <c r="BI307" s="23">
        <f t="shared" si="520"/>
        <v>8.9539301429666374E-3</v>
      </c>
      <c r="BJ307" s="27">
        <f t="shared" si="521"/>
        <v>30.098747839766745</v>
      </c>
      <c r="BK307" s="27">
        <f t="shared" ca="1" si="579"/>
        <v>-2.6518260204911881E-2</v>
      </c>
      <c r="BL307" s="43">
        <f t="shared" ca="1" si="580"/>
        <v>0</v>
      </c>
      <c r="BM307" s="25">
        <f t="shared" si="478"/>
        <v>2653.7217299999998</v>
      </c>
      <c r="BN307" s="26">
        <f t="shared" si="522"/>
        <v>1</v>
      </c>
      <c r="BO307" s="23">
        <f t="shared" si="523"/>
        <v>8.9539301429666374E-3</v>
      </c>
      <c r="BP307" s="27">
        <f t="shared" si="524"/>
        <v>34.789696352858762</v>
      </c>
      <c r="BQ307" s="27">
        <f t="shared" ca="1" si="581"/>
        <v>0</v>
      </c>
      <c r="BR307" s="43">
        <f t="shared" ca="1" si="582"/>
        <v>0</v>
      </c>
      <c r="BS307" s="25">
        <f t="shared" si="479"/>
        <v>2602.8943260000001</v>
      </c>
      <c r="BT307" s="34">
        <f t="shared" si="525"/>
        <v>1</v>
      </c>
      <c r="BU307" s="23">
        <f t="shared" si="526"/>
        <v>8.9539301429666374E-3</v>
      </c>
      <c r="BV307" s="27">
        <f t="shared" si="527"/>
        <v>28.027315098223642</v>
      </c>
      <c r="BW307" s="27">
        <f t="shared" ca="1" si="583"/>
        <v>0</v>
      </c>
      <c r="BX307" s="43">
        <f t="shared" ca="1" si="584"/>
        <v>0</v>
      </c>
      <c r="BY307" s="25">
        <f t="shared" si="480"/>
        <v>2772.7045049999997</v>
      </c>
      <c r="BZ307" s="50">
        <f>IF($B306&gt;=BY306,MIN(1,1/$CA$15+BZ306),0)</f>
        <v>1</v>
      </c>
      <c r="CA307" s="23">
        <f t="shared" si="528"/>
        <v>8.9539301429666374E-3</v>
      </c>
      <c r="CB307" s="27">
        <f t="shared" si="529"/>
        <v>14.504222516305337</v>
      </c>
      <c r="CC307" s="27">
        <f t="shared" ca="1" si="585"/>
        <v>0</v>
      </c>
      <c r="CD307" s="43">
        <f t="shared" ca="1" si="586"/>
        <v>0</v>
      </c>
      <c r="CE307" s="25">
        <f t="shared" si="481"/>
        <v>2682.3467680000003</v>
      </c>
      <c r="CF307" s="34">
        <f>IF($B306&gt;=CE306,MIN(1,1/$CA$15+CF306),0)</f>
        <v>1</v>
      </c>
      <c r="CG307" s="23">
        <f t="shared" si="530"/>
        <v>8.9539301429666374E-3</v>
      </c>
      <c r="CH307" s="27">
        <f t="shared" si="531"/>
        <v>14.506773700653868</v>
      </c>
      <c r="CI307" s="27">
        <f t="shared" ca="1" si="587"/>
        <v>0</v>
      </c>
      <c r="CJ307" s="43">
        <f t="shared" ca="1" si="588"/>
        <v>0</v>
      </c>
      <c r="CK307" s="25">
        <f t="shared" si="482"/>
        <v>2602.8943260000001</v>
      </c>
      <c r="CL307" s="34">
        <f>IF($B306&gt;=CK306,MIN(1,1/$CA$15+CL306),0)</f>
        <v>1</v>
      </c>
      <c r="CM307" s="23">
        <f t="shared" si="532"/>
        <v>8.9539301429666374E-3</v>
      </c>
      <c r="CN307" s="27">
        <f t="shared" si="533"/>
        <v>29.036258049713773</v>
      </c>
      <c r="CO307" s="27">
        <f t="shared" ca="1" si="589"/>
        <v>0</v>
      </c>
      <c r="CP307" s="43">
        <f t="shared" ca="1" si="590"/>
        <v>0</v>
      </c>
      <c r="CQ307" s="25">
        <f t="shared" si="483"/>
        <v>2584.1541995000002</v>
      </c>
      <c r="CR307" s="34">
        <f>IF($B306&gt;=CQ306,MIN(1,1/$CA$15+CR306),0)</f>
        <v>1</v>
      </c>
      <c r="CS307" s="23">
        <f t="shared" si="534"/>
        <v>8.9539301429666374E-3</v>
      </c>
      <c r="CT307" s="27">
        <f t="shared" si="535"/>
        <v>27.482013518012632</v>
      </c>
      <c r="CU307" s="27">
        <f t="shared" ca="1" si="591"/>
        <v>0</v>
      </c>
      <c r="CV307" s="43">
        <f t="shared" ca="1" si="592"/>
        <v>0</v>
      </c>
      <c r="CW307" s="25">
        <f t="shared" si="484"/>
        <v>2602.8943260000001</v>
      </c>
      <c r="CX307" s="34">
        <f t="shared" si="536"/>
        <v>1</v>
      </c>
      <c r="CY307" s="23">
        <f t="shared" si="537"/>
        <v>8.9539301429666374E-3</v>
      </c>
      <c r="CZ307" s="27">
        <f t="shared" si="538"/>
        <v>21.014992273531224</v>
      </c>
      <c r="DA307" s="27">
        <f t="shared" ca="1" si="593"/>
        <v>0</v>
      </c>
      <c r="DB307" s="43">
        <f t="shared" ca="1" si="594"/>
        <v>0</v>
      </c>
      <c r="DC307" s="25">
        <f t="shared" si="485"/>
        <v>2602.8943260000001</v>
      </c>
      <c r="DD307" s="34">
        <f t="shared" si="486"/>
        <v>1</v>
      </c>
      <c r="DE307" s="23">
        <f t="shared" si="539"/>
        <v>8.9539301429666374E-3</v>
      </c>
      <c r="DF307" s="27">
        <f t="shared" si="540"/>
        <v>24.398372157965209</v>
      </c>
      <c r="DG307" s="27">
        <f t="shared" ca="1" si="558"/>
        <v>0</v>
      </c>
      <c r="DH307" s="43">
        <f t="shared" ca="1" si="559"/>
        <v>0</v>
      </c>
      <c r="DI307" s="25">
        <f t="shared" si="487"/>
        <v>2772.7045049999997</v>
      </c>
      <c r="DJ307" s="26">
        <f>IF(DJ306=0,IF($B306&gt;=$DK$14*DI306,1,0),IF($B306&lt;DI306*$DK$16,0,1))</f>
        <v>0</v>
      </c>
      <c r="DK307" s="23">
        <f t="shared" si="541"/>
        <v>9.383577558729872E-3</v>
      </c>
      <c r="DL307" s="27">
        <f t="shared" si="542"/>
        <v>31.531752335064091</v>
      </c>
      <c r="DM307" s="27">
        <f t="shared" ca="1" si="595"/>
        <v>0</v>
      </c>
      <c r="DN307" s="43">
        <f t="shared" ca="1" si="596"/>
        <v>0</v>
      </c>
      <c r="DO307" s="25">
        <f t="shared" si="488"/>
        <v>2682.3467680000003</v>
      </c>
      <c r="DP307" s="26">
        <f>IF(DP306=0,IF($B306&gt;=$DK$14*DO306,1,0),IF($B306&lt;DO306*$DK$16,0,1))</f>
        <v>1</v>
      </c>
      <c r="DQ307" s="23">
        <f t="shared" si="543"/>
        <v>8.9539301429666374E-3</v>
      </c>
      <c r="DR307" s="27">
        <f t="shared" si="544"/>
        <v>20.397659376985185</v>
      </c>
      <c r="DS307" s="27">
        <f t="shared" ca="1" si="597"/>
        <v>0</v>
      </c>
      <c r="DT307" s="43">
        <f t="shared" ca="1" si="598"/>
        <v>0</v>
      </c>
      <c r="DU307" s="25">
        <f t="shared" si="489"/>
        <v>2602.8943260000001</v>
      </c>
      <c r="DV307" s="26">
        <f>IF(DV306=0,IF($B306&gt;=$DK$14*DU306,1,0),IF($B306&lt;DU306*$DK$16,0,1))</f>
        <v>1</v>
      </c>
      <c r="DW307" s="23">
        <f t="shared" si="545"/>
        <v>8.9539301429666374E-3</v>
      </c>
      <c r="DX307" s="27">
        <f t="shared" si="546"/>
        <v>38.284717367510581</v>
      </c>
      <c r="DY307" s="27">
        <f t="shared" ca="1" si="599"/>
        <v>0</v>
      </c>
      <c r="DZ307" s="43">
        <f t="shared" ca="1" si="600"/>
        <v>0</v>
      </c>
      <c r="EA307" s="25">
        <f t="shared" si="490"/>
        <v>2584.1541995000002</v>
      </c>
      <c r="EB307" s="26">
        <f>IF(EB306=0,IF($B306&gt;=$DK$14*EA306,1,0),IF($B306&lt;EA306*$DK$16,0,1))</f>
        <v>1</v>
      </c>
      <c r="EC307" s="23">
        <f t="shared" si="547"/>
        <v>8.9539301429666374E-3</v>
      </c>
      <c r="ED307" s="27">
        <f t="shared" si="548"/>
        <v>30.099559231919795</v>
      </c>
      <c r="EE307" s="27">
        <f t="shared" ca="1" si="601"/>
        <v>-7.1173531437996873E-3</v>
      </c>
      <c r="EF307" s="43">
        <f t="shared" ca="1" si="602"/>
        <v>0</v>
      </c>
      <c r="EG307" s="25">
        <f t="shared" si="491"/>
        <v>2602.8943260000001</v>
      </c>
      <c r="EH307" s="34">
        <f t="shared" si="549"/>
        <v>0.75</v>
      </c>
      <c r="EI307" s="23">
        <f t="shared" si="550"/>
        <v>9.061341996907446E-3</v>
      </c>
      <c r="EJ307" s="27">
        <f t="shared" si="551"/>
        <v>30.318238712384897</v>
      </c>
      <c r="EK307" s="27">
        <f t="shared" ca="1" si="603"/>
        <v>0</v>
      </c>
      <c r="EL307" s="43">
        <f t="shared" ca="1" si="604"/>
        <v>0</v>
      </c>
      <c r="EM307" s="47"/>
      <c r="EN307" s="47"/>
      <c r="EO307" s="47"/>
      <c r="EP307" s="47"/>
      <c r="EQ307" s="47"/>
      <c r="ER307" s="47"/>
      <c r="ES307" s="47"/>
      <c r="ET307" s="47"/>
      <c r="EU307" s="47"/>
      <c r="EV307" s="47"/>
      <c r="EW307" s="47"/>
      <c r="EX307" s="47"/>
      <c r="EY307" s="47"/>
      <c r="EZ307" s="47"/>
      <c r="FA307" s="25">
        <f t="shared" si="492"/>
        <v>2602.8943260000001</v>
      </c>
      <c r="FB307" s="26">
        <f t="shared" si="552"/>
        <v>1</v>
      </c>
      <c r="FC307" s="23">
        <f t="shared" si="553"/>
        <v>8.9539301429666374E-3</v>
      </c>
      <c r="FD307" s="27">
        <f t="shared" si="554"/>
        <v>12.39726271246556</v>
      </c>
      <c r="FE307" s="27">
        <f t="shared" ca="1" si="605"/>
        <v>-0.38772477787640713</v>
      </c>
      <c r="FF307" s="43">
        <f t="shared" ca="1" si="606"/>
        <v>0</v>
      </c>
      <c r="FG307" s="25">
        <f t="shared" si="493"/>
        <v>2602.8943260000001</v>
      </c>
      <c r="FH307" s="26">
        <f t="shared" si="555"/>
        <v>0</v>
      </c>
      <c r="FI307" s="23">
        <f t="shared" si="556"/>
        <v>9.383577558729872E-3</v>
      </c>
      <c r="FJ307" s="27">
        <f t="shared" si="557"/>
        <v>33.250131400846193</v>
      </c>
      <c r="FK307" s="27">
        <f t="shared" ca="1" si="607"/>
        <v>0</v>
      </c>
      <c r="FL307" s="43">
        <f t="shared" ca="1" si="608"/>
        <v>0</v>
      </c>
      <c r="FM307" s="47"/>
      <c r="FN307" s="47"/>
    </row>
    <row r="308" spans="1:170" x14ac:dyDescent="0.2">
      <c r="A308" s="30">
        <v>34028</v>
      </c>
      <c r="B308" s="34">
        <v>2919.3029799999999</v>
      </c>
      <c r="C308" s="23">
        <v>9.0294694870975967E-3</v>
      </c>
      <c r="D308" s="24">
        <f t="shared" si="560"/>
        <v>4.8200175387088651E-2</v>
      </c>
      <c r="E308" s="25" t="e">
        <f>#N/A</f>
        <v>#N/A</v>
      </c>
      <c r="F308" s="26">
        <v>1</v>
      </c>
      <c r="G308" s="23">
        <f t="shared" si="494"/>
        <v>4.8200175387088651E-2</v>
      </c>
      <c r="H308" s="27">
        <f t="shared" si="495"/>
        <v>33.1798925033046</v>
      </c>
      <c r="I308" s="27">
        <f t="shared" ca="1" si="561"/>
        <v>0</v>
      </c>
      <c r="J308" s="43">
        <f t="shared" ca="1" si="562"/>
        <v>0</v>
      </c>
      <c r="K308" s="25" t="e">
        <f>#N/A</f>
        <v>#N/A</v>
      </c>
      <c r="L308" s="26">
        <v>0</v>
      </c>
      <c r="M308" s="23">
        <f t="shared" si="496"/>
        <v>9.0294694870975967E-3</v>
      </c>
      <c r="N308" s="27">
        <f t="shared" si="497"/>
        <v>8.4427166981254214</v>
      </c>
      <c r="O308" s="27">
        <f t="shared" ca="1" si="563"/>
        <v>0</v>
      </c>
      <c r="P308" s="43">
        <f t="shared" ca="1" si="564"/>
        <v>0</v>
      </c>
      <c r="Q308" s="25">
        <f t="shared" si="470"/>
        <v>2639.7418759999996</v>
      </c>
      <c r="R308" s="26">
        <f t="shared" si="498"/>
        <v>1</v>
      </c>
      <c r="S308" s="23">
        <f t="shared" si="499"/>
        <v>4.8200175387088651E-2</v>
      </c>
      <c r="T308" s="27">
        <f t="shared" si="500"/>
        <v>33.24894640535539</v>
      </c>
      <c r="U308" s="27">
        <f t="shared" ca="1" si="565"/>
        <v>0</v>
      </c>
      <c r="V308" s="43">
        <f t="shared" ca="1" si="566"/>
        <v>0</v>
      </c>
      <c r="W308" s="25">
        <f t="shared" si="471"/>
        <v>2852.18273</v>
      </c>
      <c r="X308" s="26">
        <f t="shared" si="501"/>
        <v>1</v>
      </c>
      <c r="Y308" s="23">
        <f t="shared" si="502"/>
        <v>4.8200175387088651E-2</v>
      </c>
      <c r="Z308" s="27">
        <f t="shared" si="503"/>
        <v>28.120652592125072</v>
      </c>
      <c r="AA308" s="27">
        <f t="shared" ca="1" si="567"/>
        <v>0</v>
      </c>
      <c r="AB308" s="43">
        <f t="shared" ca="1" si="568"/>
        <v>0</v>
      </c>
      <c r="AC308" s="25">
        <f t="shared" si="472"/>
        <v>2756.1695</v>
      </c>
      <c r="AD308" s="26">
        <f t="shared" si="504"/>
        <v>1</v>
      </c>
      <c r="AE308" s="23">
        <f t="shared" si="505"/>
        <v>4.8200175387088651E-2</v>
      </c>
      <c r="AF308" s="27">
        <f t="shared" si="506"/>
        <v>15.889450755180375</v>
      </c>
      <c r="AG308" s="27">
        <f t="shared" ca="1" si="569"/>
        <v>0</v>
      </c>
      <c r="AH308" s="43">
        <f t="shared" ca="1" si="570"/>
        <v>0</v>
      </c>
      <c r="AI308" s="25">
        <f t="shared" si="473"/>
        <v>2639.7418759999996</v>
      </c>
      <c r="AJ308" s="26">
        <f t="shared" si="507"/>
        <v>1</v>
      </c>
      <c r="AK308" s="23">
        <f t="shared" si="508"/>
        <v>4.8200175387088651E-2</v>
      </c>
      <c r="AL308" s="27">
        <f t="shared" si="509"/>
        <v>33.24894640535539</v>
      </c>
      <c r="AM308" s="27">
        <f t="shared" ca="1" si="571"/>
        <v>0</v>
      </c>
      <c r="AN308" s="43">
        <f t="shared" ca="1" si="572"/>
        <v>0</v>
      </c>
      <c r="AO308" s="25">
        <f t="shared" si="474"/>
        <v>2639.7418759999996</v>
      </c>
      <c r="AP308" s="34">
        <f t="shared" si="510"/>
        <v>1</v>
      </c>
      <c r="AQ308" s="23">
        <f t="shared" si="511"/>
        <v>4.8200175387088651E-2</v>
      </c>
      <c r="AR308" s="27">
        <f t="shared" si="512"/>
        <v>25.354209561901296</v>
      </c>
      <c r="AS308" s="27">
        <f t="shared" ca="1" si="573"/>
        <v>0</v>
      </c>
      <c r="AT308" s="43">
        <f t="shared" ca="1" si="574"/>
        <v>0</v>
      </c>
      <c r="AU308" s="25">
        <f t="shared" si="475"/>
        <v>2756.1695</v>
      </c>
      <c r="AV308" s="26">
        <f t="shared" si="513"/>
        <v>1</v>
      </c>
      <c r="AW308" s="23">
        <f t="shared" si="514"/>
        <v>4.8200175387088651E-2</v>
      </c>
      <c r="AX308" s="27">
        <f t="shared" si="515"/>
        <v>19.425141700380944</v>
      </c>
      <c r="AY308" s="27">
        <f t="shared" ca="1" si="575"/>
        <v>0</v>
      </c>
      <c r="AZ308" s="43">
        <f t="shared" ca="1" si="576"/>
        <v>0</v>
      </c>
      <c r="BA308" s="25">
        <f t="shared" si="476"/>
        <v>2756.1695</v>
      </c>
      <c r="BB308" s="26">
        <f t="shared" si="516"/>
        <v>1</v>
      </c>
      <c r="BC308" s="23">
        <f t="shared" si="517"/>
        <v>4.8200175387088651E-2</v>
      </c>
      <c r="BD308" s="27">
        <f t="shared" si="518"/>
        <v>31.444329183313204</v>
      </c>
      <c r="BE308" s="27">
        <f t="shared" ca="1" si="577"/>
        <v>0</v>
      </c>
      <c r="BF308" s="43">
        <f t="shared" ca="1" si="578"/>
        <v>0</v>
      </c>
      <c r="BG308" s="25">
        <f t="shared" si="477"/>
        <v>2639.7418759999996</v>
      </c>
      <c r="BH308" s="26">
        <f t="shared" si="519"/>
        <v>1</v>
      </c>
      <c r="BI308" s="23">
        <f t="shared" si="520"/>
        <v>4.8200175387088651E-2</v>
      </c>
      <c r="BJ308" s="27">
        <f t="shared" si="521"/>
        <v>31.549512764575258</v>
      </c>
      <c r="BK308" s="27">
        <f t="shared" ca="1" si="579"/>
        <v>0</v>
      </c>
      <c r="BL308" s="43">
        <f t="shared" ca="1" si="580"/>
        <v>0</v>
      </c>
      <c r="BM308" s="25">
        <f t="shared" si="478"/>
        <v>2721.8394700000003</v>
      </c>
      <c r="BN308" s="26">
        <f t="shared" si="522"/>
        <v>1</v>
      </c>
      <c r="BO308" s="23">
        <f t="shared" si="523"/>
        <v>4.8200175387088651E-2</v>
      </c>
      <c r="BP308" s="27">
        <f t="shared" si="524"/>
        <v>36.46656581873011</v>
      </c>
      <c r="BQ308" s="27">
        <f t="shared" ca="1" si="581"/>
        <v>0</v>
      </c>
      <c r="BR308" s="43">
        <f t="shared" ca="1" si="582"/>
        <v>0</v>
      </c>
      <c r="BS308" s="25">
        <f t="shared" si="479"/>
        <v>2639.7418759999996</v>
      </c>
      <c r="BT308" s="34">
        <f t="shared" si="525"/>
        <v>1</v>
      </c>
      <c r="BU308" s="23">
        <f t="shared" si="526"/>
        <v>4.8200175387088651E-2</v>
      </c>
      <c r="BV308" s="27">
        <f t="shared" si="527"/>
        <v>29.378236601587219</v>
      </c>
      <c r="BW308" s="27">
        <f t="shared" ca="1" si="583"/>
        <v>0</v>
      </c>
      <c r="BX308" s="43">
        <f t="shared" ca="1" si="584"/>
        <v>0</v>
      </c>
      <c r="BY308" s="25">
        <f t="shared" si="480"/>
        <v>2852.18273</v>
      </c>
      <c r="BZ308" s="50">
        <f>IF($B307&gt;=BY307,MIN(1,1/$CA$15+BZ307),0)</f>
        <v>1</v>
      </c>
      <c r="CA308" s="23">
        <f t="shared" si="528"/>
        <v>4.8200175387088651E-2</v>
      </c>
      <c r="CB308" s="27">
        <f t="shared" si="529"/>
        <v>15.203328585444615</v>
      </c>
      <c r="CC308" s="27">
        <f t="shared" ca="1" si="585"/>
        <v>0</v>
      </c>
      <c r="CD308" s="43">
        <f t="shared" ca="1" si="586"/>
        <v>0</v>
      </c>
      <c r="CE308" s="25">
        <f t="shared" si="481"/>
        <v>2756.1695</v>
      </c>
      <c r="CF308" s="34">
        <f>IF($B307&gt;=CE307,MIN(1,1/$CA$15+CF307),0)</f>
        <v>1</v>
      </c>
      <c r="CG308" s="23">
        <f t="shared" si="530"/>
        <v>4.8200175387088651E-2</v>
      </c>
      <c r="CH308" s="27">
        <f t="shared" si="531"/>
        <v>15.206002737326189</v>
      </c>
      <c r="CI308" s="27">
        <f t="shared" ca="1" si="587"/>
        <v>0</v>
      </c>
      <c r="CJ308" s="43">
        <f t="shared" ca="1" si="588"/>
        <v>0</v>
      </c>
      <c r="CK308" s="25">
        <f t="shared" si="482"/>
        <v>2639.7418759999996</v>
      </c>
      <c r="CL308" s="34">
        <f>IF($B307&gt;=CK307,MIN(1,1/$CA$15+CL307),0)</f>
        <v>1</v>
      </c>
      <c r="CM308" s="23">
        <f t="shared" si="532"/>
        <v>4.8200175387088651E-2</v>
      </c>
      <c r="CN308" s="27">
        <f t="shared" si="533"/>
        <v>30.435810780294741</v>
      </c>
      <c r="CO308" s="27">
        <f t="shared" ca="1" si="589"/>
        <v>0</v>
      </c>
      <c r="CP308" s="43">
        <f t="shared" ca="1" si="590"/>
        <v>0</v>
      </c>
      <c r="CQ308" s="25">
        <f t="shared" si="483"/>
        <v>2606.6456349999999</v>
      </c>
      <c r="CR308" s="34">
        <f>IF($B307&gt;=CQ307,MIN(1,1/$CA$15+CR307),0)</f>
        <v>1</v>
      </c>
      <c r="CS308" s="23">
        <f t="shared" si="534"/>
        <v>4.8200175387088651E-2</v>
      </c>
      <c r="CT308" s="27">
        <f t="shared" si="535"/>
        <v>28.806651389571183</v>
      </c>
      <c r="CU308" s="27">
        <f t="shared" ca="1" si="591"/>
        <v>0</v>
      </c>
      <c r="CV308" s="43">
        <f t="shared" ca="1" si="592"/>
        <v>0</v>
      </c>
      <c r="CW308" s="25">
        <f t="shared" si="484"/>
        <v>2639.7418759999996</v>
      </c>
      <c r="CX308" s="34">
        <f t="shared" si="536"/>
        <v>1</v>
      </c>
      <c r="CY308" s="23">
        <f t="shared" si="537"/>
        <v>4.8200175387088651E-2</v>
      </c>
      <c r="CZ308" s="27">
        <f t="shared" si="538"/>
        <v>22.027918586873742</v>
      </c>
      <c r="DA308" s="27">
        <f t="shared" ca="1" si="593"/>
        <v>0</v>
      </c>
      <c r="DB308" s="43">
        <f t="shared" ca="1" si="594"/>
        <v>0</v>
      </c>
      <c r="DC308" s="25">
        <f t="shared" si="485"/>
        <v>2639.7418759999996</v>
      </c>
      <c r="DD308" s="34">
        <f t="shared" si="486"/>
        <v>1</v>
      </c>
      <c r="DE308" s="23">
        <f t="shared" si="539"/>
        <v>4.8200175387088651E-2</v>
      </c>
      <c r="DF308" s="27">
        <f t="shared" si="540"/>
        <v>25.574377975138592</v>
      </c>
      <c r="DG308" s="27">
        <f t="shared" ca="1" si="558"/>
        <v>0</v>
      </c>
      <c r="DH308" s="43">
        <f t="shared" ca="1" si="559"/>
        <v>0</v>
      </c>
      <c r="DI308" s="25">
        <f t="shared" si="487"/>
        <v>2852.18273</v>
      </c>
      <c r="DJ308" s="26">
        <f>IF(DJ307=0,IF($B307&gt;=$DK$14*DI307,1,0),IF($B307&lt;DI307*$DK$16,0,1))</f>
        <v>0</v>
      </c>
      <c r="DK308" s="23">
        <f t="shared" si="541"/>
        <v>9.0294694870975967E-3</v>
      </c>
      <c r="DL308" s="27">
        <f t="shared" si="542"/>
        <v>31.816467330648269</v>
      </c>
      <c r="DM308" s="27">
        <f t="shared" ca="1" si="595"/>
        <v>0</v>
      </c>
      <c r="DN308" s="43">
        <f t="shared" ca="1" si="596"/>
        <v>0</v>
      </c>
      <c r="DO308" s="25">
        <f t="shared" si="488"/>
        <v>2756.1695</v>
      </c>
      <c r="DP308" s="26">
        <f>IF(DP307=0,IF($B307&gt;=$DK$14*DO307,1,0),IF($B307&lt;DO307*$DK$16,0,1))</f>
        <v>1</v>
      </c>
      <c r="DQ308" s="23">
        <f t="shared" si="543"/>
        <v>4.8200175387088651E-2</v>
      </c>
      <c r="DR308" s="27">
        <f t="shared" si="544"/>
        <v>21.380830136441965</v>
      </c>
      <c r="DS308" s="27">
        <f t="shared" ca="1" si="597"/>
        <v>0</v>
      </c>
      <c r="DT308" s="43">
        <f t="shared" ca="1" si="598"/>
        <v>0</v>
      </c>
      <c r="DU308" s="25">
        <f t="shared" si="489"/>
        <v>2639.7418759999996</v>
      </c>
      <c r="DV308" s="26">
        <f>IF(DV307=0,IF($B307&gt;=$DK$14*DU307,1,0),IF($B307&lt;DU307*$DK$16,0,1))</f>
        <v>1</v>
      </c>
      <c r="DW308" s="23">
        <f t="shared" si="545"/>
        <v>4.8200175387088651E-2</v>
      </c>
      <c r="DX308" s="27">
        <f t="shared" si="546"/>
        <v>40.130047459269711</v>
      </c>
      <c r="DY308" s="27">
        <f t="shared" ca="1" si="599"/>
        <v>0</v>
      </c>
      <c r="DZ308" s="43">
        <f t="shared" ca="1" si="600"/>
        <v>0</v>
      </c>
      <c r="EA308" s="25">
        <f t="shared" si="490"/>
        <v>2606.6456349999999</v>
      </c>
      <c r="EB308" s="26">
        <f>IF(EB307=0,IF($B307&gt;=$DK$14*EA307,1,0),IF($B307&lt;EA307*$DK$16,0,1))</f>
        <v>1</v>
      </c>
      <c r="EC308" s="23">
        <f t="shared" si="547"/>
        <v>4.8200175387088651E-2</v>
      </c>
      <c r="ED308" s="27">
        <f t="shared" si="548"/>
        <v>31.550363265972393</v>
      </c>
      <c r="EE308" s="27">
        <f t="shared" ca="1" si="601"/>
        <v>0</v>
      </c>
      <c r="EF308" s="43">
        <f t="shared" ca="1" si="602"/>
        <v>0</v>
      </c>
      <c r="EG308" s="25">
        <f t="shared" si="491"/>
        <v>2639.7418759999996</v>
      </c>
      <c r="EH308" s="34">
        <f t="shared" si="549"/>
        <v>0.75</v>
      </c>
      <c r="EI308" s="23">
        <f t="shared" si="550"/>
        <v>3.8407498912090887E-2</v>
      </c>
      <c r="EJ308" s="27">
        <f t="shared" si="551"/>
        <v>31.482686432747329</v>
      </c>
      <c r="EK308" s="27">
        <f t="shared" ca="1" si="603"/>
        <v>0</v>
      </c>
      <c r="EL308" s="43">
        <f t="shared" ca="1" si="604"/>
        <v>0</v>
      </c>
      <c r="EM308" s="47"/>
      <c r="EN308" s="47"/>
      <c r="EO308" s="47"/>
      <c r="EP308" s="47"/>
      <c r="EQ308" s="47"/>
      <c r="ER308" s="47"/>
      <c r="ES308" s="47"/>
      <c r="ET308" s="47"/>
      <c r="EU308" s="47"/>
      <c r="EV308" s="47"/>
      <c r="EW308" s="47"/>
      <c r="EX308" s="47"/>
      <c r="EY308" s="47"/>
      <c r="EZ308" s="47"/>
      <c r="FA308" s="25">
        <f t="shared" si="492"/>
        <v>2639.7418759999996</v>
      </c>
      <c r="FB308" s="26">
        <f t="shared" si="552"/>
        <v>1</v>
      </c>
      <c r="FC308" s="23">
        <f t="shared" si="553"/>
        <v>4.8200175387088651E-2</v>
      </c>
      <c r="FD308" s="27">
        <f t="shared" si="554"/>
        <v>12.994812949526214</v>
      </c>
      <c r="FE308" s="27">
        <f t="shared" ca="1" si="605"/>
        <v>-0.35821300478488127</v>
      </c>
      <c r="FF308" s="43">
        <f t="shared" ca="1" si="606"/>
        <v>0</v>
      </c>
      <c r="FG308" s="25">
        <f t="shared" si="493"/>
        <v>2639.7418759999996</v>
      </c>
      <c r="FH308" s="26">
        <f t="shared" si="555"/>
        <v>0</v>
      </c>
      <c r="FI308" s="23">
        <f t="shared" si="556"/>
        <v>9.0294694870975967E-3</v>
      </c>
      <c r="FJ308" s="27">
        <f t="shared" si="557"/>
        <v>33.550362447772116</v>
      </c>
      <c r="FK308" s="27">
        <f t="shared" ca="1" si="607"/>
        <v>0</v>
      </c>
      <c r="FL308" s="43">
        <f t="shared" ca="1" si="608"/>
        <v>0</v>
      </c>
      <c r="FM308" s="47"/>
      <c r="FN308" s="47"/>
    </row>
    <row r="309" spans="1:170" x14ac:dyDescent="0.2">
      <c r="A309" s="30">
        <v>34059</v>
      </c>
      <c r="B309" s="34">
        <v>3117.6195600000001</v>
      </c>
      <c r="C309" s="23">
        <v>8.9917178516907281E-3</v>
      </c>
      <c r="D309" s="24">
        <f t="shared" si="560"/>
        <v>6.7932852930530752E-2</v>
      </c>
      <c r="E309" s="25" t="e">
        <f>#N/A</f>
        <v>#N/A</v>
      </c>
      <c r="F309" s="26">
        <v>1</v>
      </c>
      <c r="G309" s="23">
        <f t="shared" si="494"/>
        <v>6.7932852930530752E-2</v>
      </c>
      <c r="H309" s="27">
        <f t="shared" si="495"/>
        <v>35.433897260982413</v>
      </c>
      <c r="I309" s="27">
        <f t="shared" ca="1" si="561"/>
        <v>0</v>
      </c>
      <c r="J309" s="43">
        <f t="shared" ca="1" si="562"/>
        <v>0</v>
      </c>
      <c r="K309" s="25" t="e">
        <f>#N/A</f>
        <v>#N/A</v>
      </c>
      <c r="L309" s="26">
        <v>0</v>
      </c>
      <c r="M309" s="23">
        <f t="shared" si="496"/>
        <v>8.9917178516907281E-3</v>
      </c>
      <c r="N309" s="27">
        <f t="shared" si="497"/>
        <v>8.5186312245767226</v>
      </c>
      <c r="O309" s="27">
        <f t="shared" ca="1" si="563"/>
        <v>0</v>
      </c>
      <c r="P309" s="43">
        <f t="shared" ca="1" si="564"/>
        <v>0</v>
      </c>
      <c r="Q309" s="25">
        <f t="shared" si="470"/>
        <v>2689.7779849999997</v>
      </c>
      <c r="R309" s="26">
        <f t="shared" si="498"/>
        <v>1</v>
      </c>
      <c r="S309" s="23">
        <f t="shared" si="499"/>
        <v>6.7932852930530752E-2</v>
      </c>
      <c r="T309" s="27">
        <f t="shared" si="500"/>
        <v>35.507642191605498</v>
      </c>
      <c r="U309" s="27">
        <f t="shared" ca="1" si="565"/>
        <v>0</v>
      </c>
      <c r="V309" s="43">
        <f t="shared" ca="1" si="566"/>
        <v>0</v>
      </c>
      <c r="W309" s="25">
        <f t="shared" si="471"/>
        <v>3018.4612699999998</v>
      </c>
      <c r="X309" s="26">
        <f t="shared" si="501"/>
        <v>1</v>
      </c>
      <c r="Y309" s="23">
        <f t="shared" si="502"/>
        <v>6.7932852930530752E-2</v>
      </c>
      <c r="Z309" s="27">
        <f t="shared" si="503"/>
        <v>30.030968748976452</v>
      </c>
      <c r="AA309" s="27">
        <f t="shared" ca="1" si="567"/>
        <v>0</v>
      </c>
      <c r="AB309" s="43">
        <f t="shared" ca="1" si="568"/>
        <v>0</v>
      </c>
      <c r="AC309" s="25">
        <f t="shared" si="472"/>
        <v>2858.4522499999998</v>
      </c>
      <c r="AD309" s="26">
        <f t="shared" si="504"/>
        <v>1</v>
      </c>
      <c r="AE309" s="23">
        <f t="shared" si="505"/>
        <v>6.7932852930530752E-2</v>
      </c>
      <c r="AF309" s="27">
        <f t="shared" si="506"/>
        <v>16.968866476478954</v>
      </c>
      <c r="AG309" s="27">
        <f t="shared" ca="1" si="569"/>
        <v>0</v>
      </c>
      <c r="AH309" s="43">
        <f t="shared" ca="1" si="570"/>
        <v>0</v>
      </c>
      <c r="AI309" s="25">
        <f t="shared" si="473"/>
        <v>2689.7779849999997</v>
      </c>
      <c r="AJ309" s="26">
        <f t="shared" si="507"/>
        <v>1</v>
      </c>
      <c r="AK309" s="23">
        <f t="shared" si="508"/>
        <v>6.7932852930530752E-2</v>
      </c>
      <c r="AL309" s="27">
        <f t="shared" si="509"/>
        <v>35.507642191605498</v>
      </c>
      <c r="AM309" s="27">
        <f t="shared" ca="1" si="571"/>
        <v>0</v>
      </c>
      <c r="AN309" s="43">
        <f t="shared" ca="1" si="572"/>
        <v>0</v>
      </c>
      <c r="AO309" s="25">
        <f t="shared" si="474"/>
        <v>2689.7779849999997</v>
      </c>
      <c r="AP309" s="34">
        <f t="shared" si="510"/>
        <v>1</v>
      </c>
      <c r="AQ309" s="23">
        <f t="shared" si="511"/>
        <v>6.7932852930530752E-2</v>
      </c>
      <c r="AR309" s="27">
        <f t="shared" si="512"/>
        <v>27.076593351239794</v>
      </c>
      <c r="AS309" s="27">
        <f t="shared" ca="1" si="573"/>
        <v>0</v>
      </c>
      <c r="AT309" s="43">
        <f t="shared" ca="1" si="574"/>
        <v>0</v>
      </c>
      <c r="AU309" s="25">
        <f t="shared" si="475"/>
        <v>2858.4522499999998</v>
      </c>
      <c r="AV309" s="26">
        <f t="shared" si="513"/>
        <v>1</v>
      </c>
      <c r="AW309" s="23">
        <f t="shared" si="514"/>
        <v>6.7932852930530752E-2</v>
      </c>
      <c r="AX309" s="27">
        <f t="shared" si="515"/>
        <v>20.744746994667643</v>
      </c>
      <c r="AY309" s="27">
        <f t="shared" ca="1" si="575"/>
        <v>0</v>
      </c>
      <c r="AZ309" s="43">
        <f t="shared" ca="1" si="576"/>
        <v>0</v>
      </c>
      <c r="BA309" s="25">
        <f t="shared" si="476"/>
        <v>2858.4522499999998</v>
      </c>
      <c r="BB309" s="26">
        <f t="shared" si="516"/>
        <v>1</v>
      </c>
      <c r="BC309" s="23">
        <f t="shared" si="517"/>
        <v>6.7932852930530752E-2</v>
      </c>
      <c r="BD309" s="27">
        <f t="shared" si="518"/>
        <v>33.58043217322242</v>
      </c>
      <c r="BE309" s="27">
        <f t="shared" ca="1" si="577"/>
        <v>0</v>
      </c>
      <c r="BF309" s="43">
        <f t="shared" ca="1" si="578"/>
        <v>0</v>
      </c>
      <c r="BG309" s="25">
        <f t="shared" si="477"/>
        <v>2689.7779849999997</v>
      </c>
      <c r="BH309" s="26">
        <f t="shared" si="519"/>
        <v>1</v>
      </c>
      <c r="BI309" s="23">
        <f t="shared" si="520"/>
        <v>6.7932852930530752E-2</v>
      </c>
      <c r="BJ309" s="27">
        <f t="shared" si="521"/>
        <v>33.692761175241053</v>
      </c>
      <c r="BK309" s="27">
        <f t="shared" ca="1" si="579"/>
        <v>0</v>
      </c>
      <c r="BL309" s="43">
        <f t="shared" ca="1" si="580"/>
        <v>0</v>
      </c>
      <c r="BM309" s="25">
        <f t="shared" si="478"/>
        <v>2816.4111766666665</v>
      </c>
      <c r="BN309" s="26">
        <f t="shared" si="522"/>
        <v>1</v>
      </c>
      <c r="BO309" s="23">
        <f t="shared" si="523"/>
        <v>6.7932852930530752E-2</v>
      </c>
      <c r="BP309" s="27">
        <f t="shared" si="524"/>
        <v>38.943843671375426</v>
      </c>
      <c r="BQ309" s="27">
        <f t="shared" ca="1" si="581"/>
        <v>0</v>
      </c>
      <c r="BR309" s="43">
        <f t="shared" ca="1" si="582"/>
        <v>0</v>
      </c>
      <c r="BS309" s="25">
        <f t="shared" si="479"/>
        <v>2689.7779849999997</v>
      </c>
      <c r="BT309" s="34">
        <f t="shared" si="525"/>
        <v>1</v>
      </c>
      <c r="BU309" s="23">
        <f t="shared" si="526"/>
        <v>6.7932852930530752E-2</v>
      </c>
      <c r="BV309" s="27">
        <f t="shared" si="527"/>
        <v>31.373984028001178</v>
      </c>
      <c r="BW309" s="27">
        <f t="shared" ca="1" si="583"/>
        <v>0</v>
      </c>
      <c r="BX309" s="43">
        <f t="shared" ca="1" si="584"/>
        <v>0</v>
      </c>
      <c r="BY309" s="25">
        <f t="shared" si="480"/>
        <v>3018.4612699999998</v>
      </c>
      <c r="BZ309" s="50">
        <f>IF($B308&gt;=BY308,MIN(1,1/$CA$15+BZ308),0)</f>
        <v>1</v>
      </c>
      <c r="CA309" s="23">
        <f t="shared" si="528"/>
        <v>6.7932852930530752E-2</v>
      </c>
      <c r="CB309" s="27">
        <f t="shared" si="529"/>
        <v>16.236134070294156</v>
      </c>
      <c r="CC309" s="27">
        <f t="shared" ca="1" si="585"/>
        <v>0</v>
      </c>
      <c r="CD309" s="43">
        <f t="shared" ca="1" si="586"/>
        <v>0</v>
      </c>
      <c r="CE309" s="25">
        <f t="shared" si="481"/>
        <v>2858.4522499999998</v>
      </c>
      <c r="CF309" s="34">
        <f>IF($B308&gt;=CE308,MIN(1,1/$CA$15+CF308),0)</f>
        <v>1</v>
      </c>
      <c r="CG309" s="23">
        <f t="shared" si="530"/>
        <v>6.7932852930530752E-2</v>
      </c>
      <c r="CH309" s="27">
        <f t="shared" si="531"/>
        <v>16.238989884942217</v>
      </c>
      <c r="CI309" s="27">
        <f t="shared" ca="1" si="587"/>
        <v>0</v>
      </c>
      <c r="CJ309" s="43">
        <f t="shared" ca="1" si="588"/>
        <v>0</v>
      </c>
      <c r="CK309" s="25">
        <f t="shared" si="482"/>
        <v>2689.7779849999997</v>
      </c>
      <c r="CL309" s="34">
        <f>IF($B308&gt;=CK308,MIN(1,1/$CA$15+CL308),0)</f>
        <v>1</v>
      </c>
      <c r="CM309" s="23">
        <f t="shared" si="532"/>
        <v>6.7932852930530752E-2</v>
      </c>
      <c r="CN309" s="27">
        <f t="shared" si="533"/>
        <v>32.503402237853969</v>
      </c>
      <c r="CO309" s="27">
        <f t="shared" ca="1" si="589"/>
        <v>0</v>
      </c>
      <c r="CP309" s="43">
        <f t="shared" ca="1" si="590"/>
        <v>0</v>
      </c>
      <c r="CQ309" s="25">
        <f t="shared" si="483"/>
        <v>2634.3310780000002</v>
      </c>
      <c r="CR309" s="34">
        <f>IF($B308&gt;=CQ308,MIN(1,1/$CA$15+CR308),0)</f>
        <v>1</v>
      </c>
      <c r="CS309" s="23">
        <f t="shared" si="534"/>
        <v>6.7932852930530752E-2</v>
      </c>
      <c r="CT309" s="27">
        <f t="shared" si="535"/>
        <v>30.763569401839991</v>
      </c>
      <c r="CU309" s="27">
        <f t="shared" ca="1" si="591"/>
        <v>0</v>
      </c>
      <c r="CV309" s="43">
        <f t="shared" ca="1" si="592"/>
        <v>0</v>
      </c>
      <c r="CW309" s="25">
        <f t="shared" si="484"/>
        <v>2689.7779849999997</v>
      </c>
      <c r="CX309" s="34">
        <f t="shared" si="536"/>
        <v>1</v>
      </c>
      <c r="CY309" s="23">
        <f t="shared" si="537"/>
        <v>6.7932852930530752E-2</v>
      </c>
      <c r="CZ309" s="27">
        <f t="shared" si="538"/>
        <v>23.524337940601541</v>
      </c>
      <c r="DA309" s="27">
        <f t="shared" ca="1" si="593"/>
        <v>0</v>
      </c>
      <c r="DB309" s="43">
        <f t="shared" ca="1" si="594"/>
        <v>0</v>
      </c>
      <c r="DC309" s="25">
        <f t="shared" si="485"/>
        <v>2689.7779849999997</v>
      </c>
      <c r="DD309" s="34">
        <f t="shared" si="486"/>
        <v>1</v>
      </c>
      <c r="DE309" s="23">
        <f t="shared" si="539"/>
        <v>6.7932852930530752E-2</v>
      </c>
      <c r="DF309" s="27">
        <f t="shared" si="540"/>
        <v>27.311718432913487</v>
      </c>
      <c r="DG309" s="27">
        <f t="shared" ca="1" si="558"/>
        <v>0</v>
      </c>
      <c r="DH309" s="43">
        <f t="shared" ca="1" si="559"/>
        <v>0</v>
      </c>
      <c r="DI309" s="25">
        <f t="shared" si="487"/>
        <v>3018.4612699999998</v>
      </c>
      <c r="DJ309" s="26">
        <f>IF(DJ308=0,IF($B308&gt;=$DK$14*DI308,1,0),IF($B308&lt;DI308*$DK$16,0,1))</f>
        <v>1</v>
      </c>
      <c r="DK309" s="23">
        <f t="shared" si="541"/>
        <v>6.7932852930530752E-2</v>
      </c>
      <c r="DL309" s="27">
        <f t="shared" si="542"/>
        <v>33.977850726590233</v>
      </c>
      <c r="DM309" s="27">
        <f t="shared" ca="1" si="595"/>
        <v>0</v>
      </c>
      <c r="DN309" s="43">
        <f t="shared" ca="1" si="596"/>
        <v>0</v>
      </c>
      <c r="DO309" s="25">
        <f t="shared" si="488"/>
        <v>2858.4522499999998</v>
      </c>
      <c r="DP309" s="26">
        <f>IF(DP308=0,IF($B308&gt;=$DK$14*DO308,1,0),IF($B308&lt;DO308*$DK$16,0,1))</f>
        <v>1</v>
      </c>
      <c r="DQ309" s="23">
        <f t="shared" si="543"/>
        <v>6.7932852930530752E-2</v>
      </c>
      <c r="DR309" s="27">
        <f t="shared" si="544"/>
        <v>22.833290925633538</v>
      </c>
      <c r="DS309" s="27">
        <f t="shared" ca="1" si="597"/>
        <v>0</v>
      </c>
      <c r="DT309" s="43">
        <f t="shared" ca="1" si="598"/>
        <v>0</v>
      </c>
      <c r="DU309" s="25">
        <f t="shared" si="489"/>
        <v>2689.7779849999997</v>
      </c>
      <c r="DV309" s="26">
        <f>IF(DV308=0,IF($B308&gt;=$DK$14*DU308,1,0),IF($B308&lt;DU308*$DK$16,0,1))</f>
        <v>1</v>
      </c>
      <c r="DW309" s="23">
        <f t="shared" si="545"/>
        <v>6.7932852930530752E-2</v>
      </c>
      <c r="DX309" s="27">
        <f t="shared" si="546"/>
        <v>42.856196071415503</v>
      </c>
      <c r="DY309" s="27">
        <f t="shared" ca="1" si="599"/>
        <v>0</v>
      </c>
      <c r="DZ309" s="43">
        <f t="shared" ca="1" si="600"/>
        <v>0</v>
      </c>
      <c r="EA309" s="25">
        <f t="shared" si="490"/>
        <v>2634.3310780000002</v>
      </c>
      <c r="EB309" s="26">
        <f>IF(EB308=0,IF($B308&gt;=$DK$14*EA308,1,0),IF($B308&lt;EA308*$DK$16,0,1))</f>
        <v>1</v>
      </c>
      <c r="EC309" s="23">
        <f t="shared" si="547"/>
        <v>6.7932852930530752E-2</v>
      </c>
      <c r="ED309" s="27">
        <f t="shared" si="548"/>
        <v>33.693669453624516</v>
      </c>
      <c r="EE309" s="27">
        <f t="shared" ca="1" si="601"/>
        <v>0</v>
      </c>
      <c r="EF309" s="43">
        <f t="shared" ca="1" si="602"/>
        <v>0</v>
      </c>
      <c r="EG309" s="25">
        <f t="shared" si="491"/>
        <v>2689.7779849999997</v>
      </c>
      <c r="EH309" s="34">
        <f t="shared" si="549"/>
        <v>1</v>
      </c>
      <c r="EI309" s="23">
        <f t="shared" si="550"/>
        <v>6.7932852930530752E-2</v>
      </c>
      <c r="EJ309" s="27">
        <f t="shared" si="551"/>
        <v>33.621395140041166</v>
      </c>
      <c r="EK309" s="27">
        <f t="shared" ca="1" si="603"/>
        <v>0</v>
      </c>
      <c r="EL309" s="43">
        <f t="shared" ca="1" si="604"/>
        <v>0</v>
      </c>
      <c r="EM309" s="47"/>
      <c r="EN309" s="47"/>
      <c r="EO309" s="47"/>
      <c r="EP309" s="47"/>
      <c r="EQ309" s="47"/>
      <c r="ER309" s="47"/>
      <c r="ES309" s="47"/>
      <c r="ET309" s="47"/>
      <c r="EU309" s="47"/>
      <c r="EV309" s="47"/>
      <c r="EW309" s="47"/>
      <c r="EX309" s="47"/>
      <c r="EY309" s="47"/>
      <c r="EZ309" s="47"/>
      <c r="FA309" s="25">
        <f t="shared" si="492"/>
        <v>2689.7779849999997</v>
      </c>
      <c r="FB309" s="26">
        <f t="shared" si="552"/>
        <v>1</v>
      </c>
      <c r="FC309" s="23">
        <f t="shared" si="553"/>
        <v>6.7932852930530752E-2</v>
      </c>
      <c r="FD309" s="27">
        <f t="shared" si="554"/>
        <v>13.877587666486134</v>
      </c>
      <c r="FE309" s="27">
        <f t="shared" ca="1" si="605"/>
        <v>-0.3146145832262055</v>
      </c>
      <c r="FF309" s="43">
        <f t="shared" ca="1" si="606"/>
        <v>0</v>
      </c>
      <c r="FG309" s="25">
        <f t="shared" si="493"/>
        <v>2689.7779849999997</v>
      </c>
      <c r="FH309" s="26">
        <f t="shared" si="555"/>
        <v>1</v>
      </c>
      <c r="FI309" s="23">
        <f t="shared" si="556"/>
        <v>6.7932852930530752E-2</v>
      </c>
      <c r="FJ309" s="27">
        <f t="shared" si="557"/>
        <v>35.829534285702621</v>
      </c>
      <c r="FK309" s="27">
        <f t="shared" ca="1" si="607"/>
        <v>0</v>
      </c>
      <c r="FL309" s="43">
        <f t="shared" ca="1" si="608"/>
        <v>0</v>
      </c>
      <c r="FM309" s="47"/>
      <c r="FN309" s="47"/>
    </row>
    <row r="310" spans="1:170" x14ac:dyDescent="0.2">
      <c r="A310" s="30">
        <v>34089</v>
      </c>
      <c r="B310" s="34">
        <v>3243.2902800000002</v>
      </c>
      <c r="C310" s="23">
        <v>8.8405557387392086E-3</v>
      </c>
      <c r="D310" s="24">
        <f t="shared" si="560"/>
        <v>4.0309831774342664E-2</v>
      </c>
      <c r="E310" s="25" t="e">
        <f>#N/A</f>
        <v>#N/A</v>
      </c>
      <c r="F310" s="26">
        <v>1</v>
      </c>
      <c r="G310" s="23">
        <f t="shared" si="494"/>
        <v>4.0309831774342664E-2</v>
      </c>
      <c r="H310" s="27">
        <f t="shared" si="495"/>
        <v>36.862231698681953</v>
      </c>
      <c r="I310" s="27">
        <f t="shared" ca="1" si="561"/>
        <v>0</v>
      </c>
      <c r="J310" s="43">
        <f t="shared" ca="1" si="562"/>
        <v>0</v>
      </c>
      <c r="K310" s="25" t="e">
        <f>#N/A</f>
        <v>#N/A</v>
      </c>
      <c r="L310" s="26">
        <v>0</v>
      </c>
      <c r="M310" s="23">
        <f t="shared" si="496"/>
        <v>8.8405557387392086E-3</v>
      </c>
      <c r="N310" s="27">
        <f t="shared" si="497"/>
        <v>8.5939406587353577</v>
      </c>
      <c r="O310" s="27">
        <f t="shared" ca="1" si="563"/>
        <v>0</v>
      </c>
      <c r="P310" s="43">
        <f t="shared" ca="1" si="564"/>
        <v>0</v>
      </c>
      <c r="Q310" s="25">
        <f t="shared" si="470"/>
        <v>2767.1563190000002</v>
      </c>
      <c r="R310" s="26">
        <f t="shared" si="498"/>
        <v>1</v>
      </c>
      <c r="S310" s="23">
        <f t="shared" si="499"/>
        <v>4.0309831774342664E-2</v>
      </c>
      <c r="T310" s="27">
        <f t="shared" si="500"/>
        <v>36.938949275052664</v>
      </c>
      <c r="U310" s="27">
        <f t="shared" ca="1" si="565"/>
        <v>0</v>
      </c>
      <c r="V310" s="43">
        <f t="shared" ca="1" si="566"/>
        <v>0</v>
      </c>
      <c r="W310" s="25">
        <f t="shared" si="471"/>
        <v>3180.4549200000001</v>
      </c>
      <c r="X310" s="26">
        <f t="shared" si="501"/>
        <v>1</v>
      </c>
      <c r="Y310" s="23">
        <f t="shared" si="502"/>
        <v>4.0309831774342664E-2</v>
      </c>
      <c r="Z310" s="27">
        <f t="shared" si="503"/>
        <v>31.241512047268234</v>
      </c>
      <c r="AA310" s="27">
        <f t="shared" ca="1" si="567"/>
        <v>0</v>
      </c>
      <c r="AB310" s="43">
        <f t="shared" ca="1" si="568"/>
        <v>0</v>
      </c>
      <c r="AC310" s="25">
        <f t="shared" si="472"/>
        <v>2965.124366</v>
      </c>
      <c r="AD310" s="26">
        <f t="shared" si="504"/>
        <v>1</v>
      </c>
      <c r="AE310" s="23">
        <f t="shared" si="505"/>
        <v>4.0309831774342664E-2</v>
      </c>
      <c r="AF310" s="27">
        <f t="shared" si="506"/>
        <v>17.652878629547104</v>
      </c>
      <c r="AG310" s="27">
        <f t="shared" ca="1" si="569"/>
        <v>0</v>
      </c>
      <c r="AH310" s="43">
        <f t="shared" ca="1" si="570"/>
        <v>0</v>
      </c>
      <c r="AI310" s="25">
        <f t="shared" si="473"/>
        <v>2767.1563190000002</v>
      </c>
      <c r="AJ310" s="26">
        <f t="shared" si="507"/>
        <v>1</v>
      </c>
      <c r="AK310" s="23">
        <f t="shared" si="508"/>
        <v>4.0309831774342664E-2</v>
      </c>
      <c r="AL310" s="27">
        <f t="shared" si="509"/>
        <v>36.938949275052664</v>
      </c>
      <c r="AM310" s="27">
        <f t="shared" ca="1" si="571"/>
        <v>0</v>
      </c>
      <c r="AN310" s="43">
        <f t="shared" ca="1" si="572"/>
        <v>0</v>
      </c>
      <c r="AO310" s="25">
        <f t="shared" si="474"/>
        <v>2767.1563190000002</v>
      </c>
      <c r="AP310" s="34">
        <f t="shared" si="510"/>
        <v>1</v>
      </c>
      <c r="AQ310" s="23">
        <f t="shared" si="511"/>
        <v>4.0309831774342664E-2</v>
      </c>
      <c r="AR310" s="27">
        <f t="shared" si="512"/>
        <v>28.168046274250553</v>
      </c>
      <c r="AS310" s="27">
        <f t="shared" ca="1" si="573"/>
        <v>0</v>
      </c>
      <c r="AT310" s="43">
        <f t="shared" ca="1" si="574"/>
        <v>0</v>
      </c>
      <c r="AU310" s="25">
        <f t="shared" si="475"/>
        <v>2965.124366</v>
      </c>
      <c r="AV310" s="26">
        <f t="shared" si="513"/>
        <v>1</v>
      </c>
      <c r="AW310" s="23">
        <f t="shared" si="514"/>
        <v>4.0309831774342664E-2</v>
      </c>
      <c r="AX310" s="27">
        <f t="shared" si="515"/>
        <v>21.580964256223997</v>
      </c>
      <c r="AY310" s="27">
        <f t="shared" ca="1" si="575"/>
        <v>0</v>
      </c>
      <c r="AZ310" s="43">
        <f t="shared" ca="1" si="576"/>
        <v>0</v>
      </c>
      <c r="BA310" s="25">
        <f t="shared" si="476"/>
        <v>2965.124366</v>
      </c>
      <c r="BB310" s="26">
        <f t="shared" si="516"/>
        <v>1</v>
      </c>
      <c r="BC310" s="23">
        <f t="shared" si="517"/>
        <v>4.0309831774342664E-2</v>
      </c>
      <c r="BD310" s="27">
        <f t="shared" si="518"/>
        <v>34.934053745034738</v>
      </c>
      <c r="BE310" s="27">
        <f t="shared" ca="1" si="577"/>
        <v>0</v>
      </c>
      <c r="BF310" s="43">
        <f t="shared" ca="1" si="578"/>
        <v>0</v>
      </c>
      <c r="BG310" s="25">
        <f t="shared" si="477"/>
        <v>2767.1563190000002</v>
      </c>
      <c r="BH310" s="26">
        <f t="shared" si="519"/>
        <v>1</v>
      </c>
      <c r="BI310" s="23">
        <f t="shared" si="520"/>
        <v>4.0309831774342664E-2</v>
      </c>
      <c r="BJ310" s="27">
        <f t="shared" si="521"/>
        <v>35.050910710228123</v>
      </c>
      <c r="BK310" s="27">
        <f t="shared" ca="1" si="579"/>
        <v>0</v>
      </c>
      <c r="BL310" s="43">
        <f t="shared" ca="1" si="580"/>
        <v>0</v>
      </c>
      <c r="BM310" s="25">
        <f t="shared" si="478"/>
        <v>2922.5919216666666</v>
      </c>
      <c r="BN310" s="26">
        <f t="shared" si="522"/>
        <v>1</v>
      </c>
      <c r="BO310" s="23">
        <f t="shared" si="523"/>
        <v>4.0309831774342664E-2</v>
      </c>
      <c r="BP310" s="27">
        <f t="shared" si="524"/>
        <v>40.513663458414868</v>
      </c>
      <c r="BQ310" s="27">
        <f t="shared" ca="1" si="581"/>
        <v>0</v>
      </c>
      <c r="BR310" s="43">
        <f t="shared" ca="1" si="582"/>
        <v>0</v>
      </c>
      <c r="BS310" s="25">
        <f t="shared" si="479"/>
        <v>2767.1563190000002</v>
      </c>
      <c r="BT310" s="34">
        <f t="shared" si="525"/>
        <v>1</v>
      </c>
      <c r="BU310" s="23">
        <f t="shared" si="526"/>
        <v>4.0309831774342664E-2</v>
      </c>
      <c r="BV310" s="27">
        <f t="shared" si="527"/>
        <v>32.638664046260821</v>
      </c>
      <c r="BW310" s="27">
        <f t="shared" ca="1" si="583"/>
        <v>0</v>
      </c>
      <c r="BX310" s="43">
        <f t="shared" ca="1" si="584"/>
        <v>0</v>
      </c>
      <c r="BY310" s="25">
        <f t="shared" si="480"/>
        <v>3180.4549200000001</v>
      </c>
      <c r="BZ310" s="50">
        <f>IF($B309&gt;=BY309,MIN(1,1/$CA$15+BZ309),0)</f>
        <v>1</v>
      </c>
      <c r="CA310" s="23">
        <f t="shared" si="528"/>
        <v>4.0309831774342664E-2</v>
      </c>
      <c r="CB310" s="27">
        <f t="shared" si="529"/>
        <v>16.890609903333388</v>
      </c>
      <c r="CC310" s="27">
        <f t="shared" ca="1" si="585"/>
        <v>0</v>
      </c>
      <c r="CD310" s="43">
        <f t="shared" ca="1" si="586"/>
        <v>0</v>
      </c>
      <c r="CE310" s="25">
        <f t="shared" si="481"/>
        <v>2965.124366</v>
      </c>
      <c r="CF310" s="34">
        <f>IF($B309&gt;=CE309,MIN(1,1/$CA$15+CF309),0)</f>
        <v>1</v>
      </c>
      <c r="CG310" s="23">
        <f t="shared" si="530"/>
        <v>4.0309831774342664E-2</v>
      </c>
      <c r="CH310" s="27">
        <f t="shared" si="531"/>
        <v>16.893580835389489</v>
      </c>
      <c r="CI310" s="27">
        <f t="shared" ca="1" si="587"/>
        <v>0</v>
      </c>
      <c r="CJ310" s="43">
        <f t="shared" ca="1" si="588"/>
        <v>0</v>
      </c>
      <c r="CK310" s="25">
        <f t="shared" si="482"/>
        <v>2767.1563190000002</v>
      </c>
      <c r="CL310" s="34">
        <f>IF($B309&gt;=CK309,MIN(1,1/$CA$15+CL309),0)</f>
        <v>1</v>
      </c>
      <c r="CM310" s="23">
        <f t="shared" si="532"/>
        <v>4.0309831774342664E-2</v>
      </c>
      <c r="CN310" s="27">
        <f t="shared" si="533"/>
        <v>33.813608914155658</v>
      </c>
      <c r="CO310" s="27">
        <f t="shared" ca="1" si="589"/>
        <v>0</v>
      </c>
      <c r="CP310" s="43">
        <f t="shared" ca="1" si="590"/>
        <v>0</v>
      </c>
      <c r="CQ310" s="25">
        <f t="shared" si="483"/>
        <v>2668.3053515000001</v>
      </c>
      <c r="CR310" s="34">
        <f>IF($B309&gt;=CQ309,MIN(1,1/$CA$15+CR309),0)</f>
        <v>1</v>
      </c>
      <c r="CS310" s="23">
        <f t="shared" si="534"/>
        <v>4.0309831774342664E-2</v>
      </c>
      <c r="CT310" s="27">
        <f t="shared" si="535"/>
        <v>32.003643709206479</v>
      </c>
      <c r="CU310" s="27">
        <f t="shared" ca="1" si="591"/>
        <v>0</v>
      </c>
      <c r="CV310" s="43">
        <f t="shared" ca="1" si="592"/>
        <v>0</v>
      </c>
      <c r="CW310" s="25">
        <f t="shared" si="484"/>
        <v>2767.1563190000002</v>
      </c>
      <c r="CX310" s="34">
        <f t="shared" si="536"/>
        <v>1</v>
      </c>
      <c r="CY310" s="23">
        <f t="shared" si="537"/>
        <v>4.0309831774342664E-2</v>
      </c>
      <c r="CZ310" s="27">
        <f t="shared" si="538"/>
        <v>24.472600045589974</v>
      </c>
      <c r="DA310" s="27">
        <f t="shared" ca="1" si="593"/>
        <v>0</v>
      </c>
      <c r="DB310" s="43">
        <f t="shared" ca="1" si="594"/>
        <v>0</v>
      </c>
      <c r="DC310" s="25">
        <f t="shared" si="485"/>
        <v>2767.1563190000002</v>
      </c>
      <c r="DD310" s="34">
        <f t="shared" si="486"/>
        <v>1</v>
      </c>
      <c r="DE310" s="23">
        <f t="shared" si="539"/>
        <v>4.0309831774342664E-2</v>
      </c>
      <c r="DF310" s="27">
        <f t="shared" si="540"/>
        <v>28.412649208412443</v>
      </c>
      <c r="DG310" s="27">
        <f t="shared" ca="1" si="558"/>
        <v>0</v>
      </c>
      <c r="DH310" s="43">
        <f t="shared" ca="1" si="559"/>
        <v>0</v>
      </c>
      <c r="DI310" s="25">
        <f t="shared" si="487"/>
        <v>3180.4549200000001</v>
      </c>
      <c r="DJ310" s="26">
        <f>IF(DJ309=0,IF($B309&gt;=$DK$14*DI309,1,0),IF($B309&lt;DI309*$DK$16,0,1))</f>
        <v>1</v>
      </c>
      <c r="DK310" s="23">
        <f t="shared" si="541"/>
        <v>4.0309831774342664E-2</v>
      </c>
      <c r="DL310" s="27">
        <f t="shared" si="542"/>
        <v>35.347492173432812</v>
      </c>
      <c r="DM310" s="27">
        <f t="shared" ca="1" si="595"/>
        <v>0</v>
      </c>
      <c r="DN310" s="43">
        <f t="shared" ca="1" si="596"/>
        <v>0</v>
      </c>
      <c r="DO310" s="25">
        <f t="shared" si="488"/>
        <v>2965.124366</v>
      </c>
      <c r="DP310" s="26">
        <f>IF(DP309=0,IF($B309&gt;=$DK$14*DO309,1,0),IF($B309&lt;DO309*$DK$16,0,1))</f>
        <v>1</v>
      </c>
      <c r="DQ310" s="23">
        <f t="shared" si="543"/>
        <v>4.0309831774342664E-2</v>
      </c>
      <c r="DR310" s="27">
        <f t="shared" si="544"/>
        <v>23.753697041700452</v>
      </c>
      <c r="DS310" s="27">
        <f t="shared" ca="1" si="597"/>
        <v>0</v>
      </c>
      <c r="DT310" s="43">
        <f t="shared" ca="1" si="598"/>
        <v>0</v>
      </c>
      <c r="DU310" s="25">
        <f t="shared" si="489"/>
        <v>2767.1563190000002</v>
      </c>
      <c r="DV310" s="26">
        <f>IF(DV309=0,IF($B309&gt;=$DK$14*DU309,1,0),IF($B309&lt;DU309*$DK$16,0,1))</f>
        <v>1</v>
      </c>
      <c r="DW310" s="23">
        <f t="shared" si="545"/>
        <v>4.0309831774342664E-2</v>
      </c>
      <c r="DX310" s="27">
        <f t="shared" si="546"/>
        <v>44.583722125542508</v>
      </c>
      <c r="DY310" s="27">
        <f t="shared" ca="1" si="599"/>
        <v>0</v>
      </c>
      <c r="DZ310" s="43">
        <f t="shared" ca="1" si="600"/>
        <v>0</v>
      </c>
      <c r="EA310" s="25">
        <f t="shared" si="490"/>
        <v>2668.3053515000001</v>
      </c>
      <c r="EB310" s="26">
        <f>IF(EB309=0,IF($B309&gt;=$DK$14*EA309,1,0),IF($B309&lt;EA309*$DK$16,0,1))</f>
        <v>1</v>
      </c>
      <c r="EC310" s="23">
        <f t="shared" si="547"/>
        <v>4.0309831774342664E-2</v>
      </c>
      <c r="ED310" s="27">
        <f t="shared" si="548"/>
        <v>35.051855601160426</v>
      </c>
      <c r="EE310" s="27">
        <f t="shared" ca="1" si="601"/>
        <v>0</v>
      </c>
      <c r="EF310" s="43">
        <f t="shared" ca="1" si="602"/>
        <v>0</v>
      </c>
      <c r="EG310" s="25">
        <f t="shared" si="491"/>
        <v>2767.1563190000002</v>
      </c>
      <c r="EH310" s="34">
        <f t="shared" si="549"/>
        <v>1</v>
      </c>
      <c r="EI310" s="23">
        <f t="shared" si="550"/>
        <v>4.0309831774342664E-2</v>
      </c>
      <c r="EJ310" s="27">
        <f t="shared" si="551"/>
        <v>34.976667922154924</v>
      </c>
      <c r="EK310" s="27">
        <f t="shared" ca="1" si="603"/>
        <v>0</v>
      </c>
      <c r="EL310" s="43">
        <f t="shared" ca="1" si="604"/>
        <v>0</v>
      </c>
      <c r="EM310" s="47"/>
      <c r="EN310" s="47"/>
      <c r="EO310" s="47"/>
      <c r="EP310" s="47"/>
      <c r="EQ310" s="47"/>
      <c r="ER310" s="47"/>
      <c r="ES310" s="47"/>
      <c r="ET310" s="47"/>
      <c r="EU310" s="47"/>
      <c r="EV310" s="47"/>
      <c r="EW310" s="47"/>
      <c r="EX310" s="47"/>
      <c r="EY310" s="47"/>
      <c r="EZ310" s="47"/>
      <c r="FA310" s="25">
        <f t="shared" si="492"/>
        <v>2767.1563190000002</v>
      </c>
      <c r="FB310" s="26">
        <f t="shared" si="552"/>
        <v>1</v>
      </c>
      <c r="FC310" s="23">
        <f t="shared" si="553"/>
        <v>4.0309831774342664E-2</v>
      </c>
      <c r="FD310" s="27">
        <f t="shared" si="554"/>
        <v>14.436990890755883</v>
      </c>
      <c r="FE310" s="27">
        <f t="shared" ca="1" si="605"/>
        <v>-0.28698681237546608</v>
      </c>
      <c r="FF310" s="43">
        <f t="shared" ca="1" si="606"/>
        <v>0</v>
      </c>
      <c r="FG310" s="25">
        <f t="shared" si="493"/>
        <v>2767.1563190000002</v>
      </c>
      <c r="FH310" s="26">
        <f t="shared" si="555"/>
        <v>1</v>
      </c>
      <c r="FI310" s="23">
        <f t="shared" si="556"/>
        <v>4.0309831774342664E-2</v>
      </c>
      <c r="FJ310" s="27">
        <f t="shared" si="557"/>
        <v>37.273816785312334</v>
      </c>
      <c r="FK310" s="27">
        <f t="shared" ca="1" si="607"/>
        <v>0</v>
      </c>
      <c r="FL310" s="43">
        <f t="shared" ca="1" si="608"/>
        <v>0</v>
      </c>
      <c r="FM310" s="47"/>
      <c r="FN310" s="47"/>
    </row>
    <row r="311" spans="1:170" x14ac:dyDescent="0.2">
      <c r="A311" s="30">
        <v>34120</v>
      </c>
      <c r="B311" s="34">
        <v>3337.6428999999998</v>
      </c>
      <c r="C311" s="23">
        <v>9.1124684369046083E-3</v>
      </c>
      <c r="D311" s="24">
        <f t="shared" si="560"/>
        <v>2.9091635917337433E-2</v>
      </c>
      <c r="E311" s="25" t="e">
        <f>#N/A</f>
        <v>#N/A</v>
      </c>
      <c r="F311" s="26">
        <v>1</v>
      </c>
      <c r="G311" s="23">
        <f t="shared" si="494"/>
        <v>2.9091635917337433E-2</v>
      </c>
      <c r="H311" s="27">
        <f t="shared" si="495"/>
        <v>37.934614322360545</v>
      </c>
      <c r="I311" s="27">
        <f t="shared" ca="1" si="561"/>
        <v>0</v>
      </c>
      <c r="J311" s="43">
        <f t="shared" ca="1" si="562"/>
        <v>0</v>
      </c>
      <c r="K311" s="25" t="e">
        <f>#N/A</f>
        <v>#N/A</v>
      </c>
      <c r="L311" s="26">
        <v>0</v>
      </c>
      <c r="M311" s="23">
        <f t="shared" si="496"/>
        <v>9.1124684369046083E-3</v>
      </c>
      <c r="N311" s="27">
        <f t="shared" si="497"/>
        <v>8.6722526717367145</v>
      </c>
      <c r="O311" s="27">
        <f t="shared" ca="1" si="563"/>
        <v>0</v>
      </c>
      <c r="P311" s="43">
        <f t="shared" ca="1" si="564"/>
        <v>0</v>
      </c>
      <c r="Q311" s="25">
        <f t="shared" ref="Q311:Q374" si="609">AVERAGE($B302:$B311)</f>
        <v>2854.0186100000001</v>
      </c>
      <c r="R311" s="26">
        <f t="shared" si="498"/>
        <v>1</v>
      </c>
      <c r="S311" s="23">
        <f t="shared" si="499"/>
        <v>2.9091635917337433E-2</v>
      </c>
      <c r="T311" s="27">
        <f t="shared" si="500"/>
        <v>38.013563738531495</v>
      </c>
      <c r="U311" s="27">
        <f t="shared" ca="1" si="565"/>
        <v>0</v>
      </c>
      <c r="V311" s="43">
        <f t="shared" ca="1" si="566"/>
        <v>0</v>
      </c>
      <c r="W311" s="25">
        <f t="shared" ref="W311:W374" si="610">AVERAGE($B310:$B311)</f>
        <v>3290.46659</v>
      </c>
      <c r="X311" s="26">
        <f t="shared" si="501"/>
        <v>1</v>
      </c>
      <c r="Y311" s="23">
        <f t="shared" si="502"/>
        <v>2.9091635917337433E-2</v>
      </c>
      <c r="Z311" s="27">
        <f t="shared" si="503"/>
        <v>32.150378741254471</v>
      </c>
      <c r="AA311" s="27">
        <f t="shared" ca="1" si="567"/>
        <v>0</v>
      </c>
      <c r="AB311" s="43">
        <f t="shared" ca="1" si="568"/>
        <v>0</v>
      </c>
      <c r="AC311" s="25">
        <f t="shared" ref="AC311:AC374" si="611">AVERAGE($B307:$B311)</f>
        <v>3080.5836399999998</v>
      </c>
      <c r="AD311" s="26">
        <f t="shared" si="504"/>
        <v>1</v>
      </c>
      <c r="AE311" s="23">
        <f t="shared" si="505"/>
        <v>2.9091635917337433E-2</v>
      </c>
      <c r="AF311" s="27">
        <f t="shared" si="506"/>
        <v>18.166429747530835</v>
      </c>
      <c r="AG311" s="27">
        <f t="shared" ca="1" si="569"/>
        <v>0</v>
      </c>
      <c r="AH311" s="43">
        <f t="shared" ca="1" si="570"/>
        <v>0</v>
      </c>
      <c r="AI311" s="25">
        <f t="shared" ref="AI311:AI374" si="612">AVERAGE($B302:$B311)</f>
        <v>2854.0186100000001</v>
      </c>
      <c r="AJ311" s="26">
        <f t="shared" si="507"/>
        <v>1</v>
      </c>
      <c r="AK311" s="23">
        <f t="shared" si="508"/>
        <v>2.9091635917337433E-2</v>
      </c>
      <c r="AL311" s="27">
        <f t="shared" si="509"/>
        <v>38.013563738531495</v>
      </c>
      <c r="AM311" s="27">
        <f t="shared" ca="1" si="571"/>
        <v>0</v>
      </c>
      <c r="AN311" s="43">
        <f t="shared" ca="1" si="572"/>
        <v>0</v>
      </c>
      <c r="AO311" s="25">
        <f t="shared" ref="AO311:AO374" si="613">AVERAGE($B302:$B311)</f>
        <v>2854.0186100000001</v>
      </c>
      <c r="AP311" s="34">
        <f t="shared" si="510"/>
        <v>1</v>
      </c>
      <c r="AQ311" s="23">
        <f t="shared" si="511"/>
        <v>2.9091635917337433E-2</v>
      </c>
      <c r="AR311" s="27">
        <f t="shared" si="512"/>
        <v>28.987500820963763</v>
      </c>
      <c r="AS311" s="27">
        <f t="shared" ca="1" si="573"/>
        <v>0</v>
      </c>
      <c r="AT311" s="43">
        <f t="shared" ca="1" si="574"/>
        <v>0</v>
      </c>
      <c r="AU311" s="25">
        <f t="shared" ref="AU311:AU374" si="614">AVERAGE($B307:$B311)</f>
        <v>3080.5836399999998</v>
      </c>
      <c r="AV311" s="26">
        <f t="shared" si="513"/>
        <v>1</v>
      </c>
      <c r="AW311" s="23">
        <f t="shared" si="514"/>
        <v>2.9091635917337433E-2</v>
      </c>
      <c r="AX311" s="27">
        <f t="shared" si="515"/>
        <v>22.208789811111139</v>
      </c>
      <c r="AY311" s="27">
        <f t="shared" ca="1" si="575"/>
        <v>0</v>
      </c>
      <c r="AZ311" s="43">
        <f t="shared" ca="1" si="576"/>
        <v>0</v>
      </c>
      <c r="BA311" s="25">
        <f t="shared" ref="BA311:BA374" si="615">AVERAGE($B307:$B311)</f>
        <v>3080.5836399999998</v>
      </c>
      <c r="BB311" s="26">
        <f t="shared" si="516"/>
        <v>1</v>
      </c>
      <c r="BC311" s="23">
        <f t="shared" si="517"/>
        <v>2.9091635917337433E-2</v>
      </c>
      <c r="BD311" s="27">
        <f t="shared" si="518"/>
        <v>35.950342517701991</v>
      </c>
      <c r="BE311" s="27">
        <f t="shared" ca="1" si="577"/>
        <v>0</v>
      </c>
      <c r="BF311" s="43">
        <f t="shared" ca="1" si="578"/>
        <v>0</v>
      </c>
      <c r="BG311" s="25">
        <f t="shared" ref="BG311:BG374" si="616">AVERAGE($B302:$B311)</f>
        <v>2854.0186100000001</v>
      </c>
      <c r="BH311" s="26">
        <f t="shared" si="519"/>
        <v>1</v>
      </c>
      <c r="BI311" s="23">
        <f t="shared" si="520"/>
        <v>2.9091635917337433E-2</v>
      </c>
      <c r="BJ311" s="27">
        <f t="shared" si="521"/>
        <v>36.070599043181183</v>
      </c>
      <c r="BK311" s="27">
        <f t="shared" ca="1" si="579"/>
        <v>0</v>
      </c>
      <c r="BL311" s="43">
        <f t="shared" ca="1" si="580"/>
        <v>0</v>
      </c>
      <c r="BM311" s="25">
        <f t="shared" ref="BM311:BM374" si="617">AVERAGE($B306:$B311)</f>
        <v>3027.2107883333333</v>
      </c>
      <c r="BN311" s="26">
        <f t="shared" si="522"/>
        <v>1</v>
      </c>
      <c r="BO311" s="23">
        <f t="shared" si="523"/>
        <v>2.9091635917337433E-2</v>
      </c>
      <c r="BP311" s="27">
        <f t="shared" si="524"/>
        <v>41.692272205424608</v>
      </c>
      <c r="BQ311" s="27">
        <f t="shared" ca="1" si="581"/>
        <v>0</v>
      </c>
      <c r="BR311" s="43">
        <f t="shared" ca="1" si="582"/>
        <v>0</v>
      </c>
      <c r="BS311" s="25">
        <f t="shared" ref="BS311:BS374" si="618">AVERAGE($B302:$B311)</f>
        <v>2854.0186100000001</v>
      </c>
      <c r="BT311" s="34">
        <f t="shared" si="525"/>
        <v>1</v>
      </c>
      <c r="BU311" s="23">
        <f t="shared" si="526"/>
        <v>2.9091635917337433E-2</v>
      </c>
      <c r="BV311" s="27">
        <f t="shared" si="527"/>
        <v>33.588176177522932</v>
      </c>
      <c r="BW311" s="27">
        <f t="shared" ca="1" si="583"/>
        <v>0</v>
      </c>
      <c r="BX311" s="43">
        <f t="shared" ca="1" si="584"/>
        <v>0</v>
      </c>
      <c r="BY311" s="25">
        <f t="shared" ref="BY311:BY374" si="619">AVERAGE($B310:$B311)</f>
        <v>3290.46659</v>
      </c>
      <c r="BZ311" s="50">
        <f>IF($B310&gt;=BY310,MIN(1,1/$CA$15+BZ310),0)</f>
        <v>1</v>
      </c>
      <c r="CA311" s="23">
        <f t="shared" si="528"/>
        <v>2.9091635917337433E-2</v>
      </c>
      <c r="CB311" s="27">
        <f t="shared" si="529"/>
        <v>17.381985377062936</v>
      </c>
      <c r="CC311" s="27">
        <f t="shared" ca="1" si="585"/>
        <v>0</v>
      </c>
      <c r="CD311" s="43">
        <f t="shared" ca="1" si="586"/>
        <v>0</v>
      </c>
      <c r="CE311" s="25">
        <f t="shared" ref="CE311:CE374" si="620">AVERAGE($B307:$B311)</f>
        <v>3080.5836399999998</v>
      </c>
      <c r="CF311" s="34">
        <f>IF($B310&gt;=CE310,MIN(1,1/$CA$15+CF310),0)</f>
        <v>1</v>
      </c>
      <c r="CG311" s="23">
        <f t="shared" si="530"/>
        <v>2.9091635917337433E-2</v>
      </c>
      <c r="CH311" s="27">
        <f t="shared" si="531"/>
        <v>17.385042738392748</v>
      </c>
      <c r="CI311" s="27">
        <f t="shared" ca="1" si="587"/>
        <v>0</v>
      </c>
      <c r="CJ311" s="43">
        <f t="shared" ca="1" si="588"/>
        <v>0</v>
      </c>
      <c r="CK311" s="25">
        <f t="shared" ref="CK311:CK374" si="621">AVERAGE($B302:$B311)</f>
        <v>2854.0186100000001</v>
      </c>
      <c r="CL311" s="34">
        <f>IF($B310&gt;=CK310,MIN(1,1/$CA$15+CL310),0)</f>
        <v>1</v>
      </c>
      <c r="CM311" s="23">
        <f t="shared" si="532"/>
        <v>2.9091635917337433E-2</v>
      </c>
      <c r="CN311" s="27">
        <f t="shared" si="533"/>
        <v>34.797302113737508</v>
      </c>
      <c r="CO311" s="27">
        <f t="shared" ca="1" si="589"/>
        <v>0</v>
      </c>
      <c r="CP311" s="43">
        <f t="shared" ca="1" si="590"/>
        <v>0</v>
      </c>
      <c r="CQ311" s="25">
        <f t="shared" ref="CQ311:CQ374" si="622">AVERAGE($B292:$B311)</f>
        <v>2706.9471645000003</v>
      </c>
      <c r="CR311" s="34">
        <f>IF($B310&gt;=CQ310,MIN(1,1/$CA$15+CR310),0)</f>
        <v>1</v>
      </c>
      <c r="CS311" s="23">
        <f t="shared" si="534"/>
        <v>2.9091635917337433E-2</v>
      </c>
      <c r="CT311" s="27">
        <f t="shared" si="535"/>
        <v>32.934682060022901</v>
      </c>
      <c r="CU311" s="27">
        <f t="shared" ca="1" si="591"/>
        <v>0</v>
      </c>
      <c r="CV311" s="43">
        <f t="shared" ca="1" si="592"/>
        <v>0</v>
      </c>
      <c r="CW311" s="25">
        <f t="shared" ref="CW311:CW374" si="623">AVERAGE($B302:$B311)</f>
        <v>2854.0186100000001</v>
      </c>
      <c r="CX311" s="34">
        <f t="shared" si="536"/>
        <v>1</v>
      </c>
      <c r="CY311" s="23">
        <f t="shared" si="537"/>
        <v>2.9091635917337433E-2</v>
      </c>
      <c r="CZ311" s="27">
        <f t="shared" si="538"/>
        <v>25.184548016066895</v>
      </c>
      <c r="DA311" s="27">
        <f t="shared" ca="1" si="593"/>
        <v>0</v>
      </c>
      <c r="DB311" s="43">
        <f t="shared" ca="1" si="594"/>
        <v>0</v>
      </c>
      <c r="DC311" s="25">
        <f t="shared" ref="DC311:DC374" si="624">AVERAGE($B302:$B311)</f>
        <v>2854.0186100000001</v>
      </c>
      <c r="DD311" s="34">
        <f t="shared" ref="DD311:DD374" si="625">(AP311+BT311)/2</f>
        <v>1</v>
      </c>
      <c r="DE311" s="23">
        <f t="shared" si="539"/>
        <v>2.9091635917337433E-2</v>
      </c>
      <c r="DF311" s="27">
        <f t="shared" si="540"/>
        <v>29.239219654630602</v>
      </c>
      <c r="DG311" s="27">
        <f t="shared" ca="1" si="558"/>
        <v>0</v>
      </c>
      <c r="DH311" s="43">
        <f t="shared" ca="1" si="559"/>
        <v>0</v>
      </c>
      <c r="DI311" s="25">
        <f t="shared" ref="DI311:DI374" si="626">AVERAGE($B310:$B311)</f>
        <v>3290.46659</v>
      </c>
      <c r="DJ311" s="26">
        <f>IF(DJ310=0,IF($B310&gt;=$DK$14*DI310,1,0),IF($B310&lt;DI310*$DK$16,0,1))</f>
        <v>1</v>
      </c>
      <c r="DK311" s="23">
        <f t="shared" si="541"/>
        <v>2.9091635917337433E-2</v>
      </c>
      <c r="DL311" s="27">
        <f t="shared" si="542"/>
        <v>36.375808546333253</v>
      </c>
      <c r="DM311" s="27">
        <f t="shared" ca="1" si="595"/>
        <v>0</v>
      </c>
      <c r="DN311" s="43">
        <f t="shared" ca="1" si="596"/>
        <v>0</v>
      </c>
      <c r="DO311" s="25">
        <f t="shared" ref="DO311:DO374" si="627">AVERAGE($B307:$B311)</f>
        <v>3080.5836399999998</v>
      </c>
      <c r="DP311" s="26">
        <f>IF(DP310=0,IF($B310&gt;=$DK$14*DO310,1,0),IF($B310&lt;DO310*$DK$16,0,1))</f>
        <v>1</v>
      </c>
      <c r="DQ311" s="23">
        <f t="shared" si="543"/>
        <v>2.9091635917337433E-2</v>
      </c>
      <c r="DR311" s="27">
        <f t="shared" si="544"/>
        <v>24.444730947728338</v>
      </c>
      <c r="DS311" s="27">
        <f t="shared" ca="1" si="597"/>
        <v>0</v>
      </c>
      <c r="DT311" s="43">
        <f t="shared" ca="1" si="598"/>
        <v>0</v>
      </c>
      <c r="DU311" s="25">
        <f t="shared" ref="DU311:DU374" si="628">AVERAGE($B302:$B311)</f>
        <v>2854.0186100000001</v>
      </c>
      <c r="DV311" s="26">
        <f>IF(DV310=0,IF($B310&gt;=$DK$14*DU310,1,0),IF($B310&lt;DU310*$DK$16,0,1))</f>
        <v>1</v>
      </c>
      <c r="DW311" s="23">
        <f t="shared" si="545"/>
        <v>2.9091635917337433E-2</v>
      </c>
      <c r="DX311" s="27">
        <f t="shared" si="546"/>
        <v>45.880735537458534</v>
      </c>
      <c r="DY311" s="27">
        <f t="shared" ca="1" si="599"/>
        <v>0</v>
      </c>
      <c r="DZ311" s="43">
        <f t="shared" ca="1" si="600"/>
        <v>0</v>
      </c>
      <c r="EA311" s="25">
        <f t="shared" ref="EA311:EA374" si="629">AVERAGE($B292:$B311)</f>
        <v>2706.9471645000003</v>
      </c>
      <c r="EB311" s="26">
        <f>IF(EB310=0,IF($B310&gt;=$DK$14*EA310,1,0),IF($B310&lt;EA310*$DK$16,0,1))</f>
        <v>1</v>
      </c>
      <c r="EC311" s="23">
        <f t="shared" si="547"/>
        <v>2.9091635917337433E-2</v>
      </c>
      <c r="ED311" s="27">
        <f t="shared" si="548"/>
        <v>36.071571422536472</v>
      </c>
      <c r="EE311" s="27">
        <f t="shared" ca="1" si="601"/>
        <v>0</v>
      </c>
      <c r="EF311" s="43">
        <f t="shared" ca="1" si="602"/>
        <v>0</v>
      </c>
      <c r="EG311" s="25">
        <f t="shared" ref="EG311:EG374" si="630">AVERAGE($B302:$B311)</f>
        <v>2854.0186100000001</v>
      </c>
      <c r="EH311" s="34">
        <f t="shared" si="549"/>
        <v>1</v>
      </c>
      <c r="EI311" s="23">
        <f t="shared" si="550"/>
        <v>2.9091635917337433E-2</v>
      </c>
      <c r="EJ311" s="27">
        <f t="shared" si="551"/>
        <v>35.994196410947872</v>
      </c>
      <c r="EK311" s="27">
        <f t="shared" ca="1" si="603"/>
        <v>0</v>
      </c>
      <c r="EL311" s="43">
        <f t="shared" ca="1" si="604"/>
        <v>0</v>
      </c>
      <c r="EM311" s="47"/>
      <c r="EN311" s="47"/>
      <c r="EO311" s="47"/>
      <c r="EP311" s="47"/>
      <c r="EQ311" s="47"/>
      <c r="ER311" s="47"/>
      <c r="ES311" s="47"/>
      <c r="ET311" s="47"/>
      <c r="EU311" s="47"/>
      <c r="EV311" s="47"/>
      <c r="EW311" s="47"/>
      <c r="EX311" s="47"/>
      <c r="EY311" s="47"/>
      <c r="EZ311" s="47"/>
      <c r="FA311" s="25">
        <f t="shared" ref="FA311:FA374" si="631">AVERAGE($B302:$B311)</f>
        <v>2854.0186100000001</v>
      </c>
      <c r="FB311" s="26">
        <f t="shared" si="552"/>
        <v>1</v>
      </c>
      <c r="FC311" s="23">
        <f t="shared" si="553"/>
        <v>2.9091635917337433E-2</v>
      </c>
      <c r="FD311" s="27">
        <f t="shared" si="554"/>
        <v>14.856986573491671</v>
      </c>
      <c r="FE311" s="27">
        <f t="shared" ca="1" si="605"/>
        <v>-0.26624409231683288</v>
      </c>
      <c r="FF311" s="43">
        <f t="shared" ca="1" si="606"/>
        <v>0</v>
      </c>
      <c r="FG311" s="25">
        <f t="shared" ref="FG311:FG374" si="632">AVERAGE($B302:$B311)</f>
        <v>2854.0186100000001</v>
      </c>
      <c r="FH311" s="26">
        <f t="shared" si="555"/>
        <v>1</v>
      </c>
      <c r="FI311" s="23">
        <f t="shared" si="556"/>
        <v>2.9091635917337433E-2</v>
      </c>
      <c r="FJ311" s="27">
        <f t="shared" si="557"/>
        <v>38.358173092480179</v>
      </c>
      <c r="FK311" s="27">
        <f t="shared" ca="1" si="607"/>
        <v>0</v>
      </c>
      <c r="FL311" s="43">
        <f t="shared" ca="1" si="608"/>
        <v>0</v>
      </c>
      <c r="FM311" s="47"/>
      <c r="FN311" s="47"/>
    </row>
    <row r="312" spans="1:170" x14ac:dyDescent="0.2">
      <c r="A312" s="30">
        <v>34150</v>
      </c>
      <c r="B312" s="34">
        <v>3475.2618499999999</v>
      </c>
      <c r="C312" s="23">
        <v>9.3986157146148663E-3</v>
      </c>
      <c r="D312" s="24">
        <f t="shared" si="560"/>
        <v>4.1232376896881417E-2</v>
      </c>
      <c r="E312" s="25" t="e">
        <f>#N/A</f>
        <v>#N/A</v>
      </c>
      <c r="F312" s="26">
        <v>1</v>
      </c>
      <c r="G312" s="23">
        <f t="shared" ref="G312:G375" si="633">IF(F312=1,$D312,$C312)</f>
        <v>4.1232376896881417E-2</v>
      </c>
      <c r="H312" s="27">
        <f t="shared" ref="H312:H375" si="634">H311*(1+G312)</f>
        <v>39.49874863753795</v>
      </c>
      <c r="I312" s="27">
        <f t="shared" ca="1" si="561"/>
        <v>0</v>
      </c>
      <c r="J312" s="43">
        <f t="shared" ca="1" si="562"/>
        <v>0</v>
      </c>
      <c r="K312" s="25" t="e">
        <f>#N/A</f>
        <v>#N/A</v>
      </c>
      <c r="L312" s="26">
        <v>0</v>
      </c>
      <c r="M312" s="23">
        <f t="shared" ref="M312:M375" si="635">IF(L312=1,$D312,$C312)</f>
        <v>9.3986157146148663E-3</v>
      </c>
      <c r="N312" s="27">
        <f t="shared" ref="N312:N375" si="636">N311*(1+M312)</f>
        <v>8.7537598419784093</v>
      </c>
      <c r="O312" s="27">
        <f t="shared" ca="1" si="563"/>
        <v>0</v>
      </c>
      <c r="P312" s="43">
        <f t="shared" ca="1" si="564"/>
        <v>0</v>
      </c>
      <c r="Q312" s="25">
        <f t="shared" si="609"/>
        <v>2950.4851410000001</v>
      </c>
      <c r="R312" s="26">
        <f t="shared" ref="R312:R375" si="637">IF($B311&gt;=Q311,1,0)</f>
        <v>1</v>
      </c>
      <c r="S312" s="23">
        <f t="shared" ref="S312:S375" si="638">IF(R312=1,$D312,$C312)</f>
        <v>4.1232376896881417E-2</v>
      </c>
      <c r="T312" s="27">
        <f t="shared" ref="T312:T375" si="639">T311*(1+S312)</f>
        <v>39.580953325792251</v>
      </c>
      <c r="U312" s="27">
        <f t="shared" ca="1" si="565"/>
        <v>0</v>
      </c>
      <c r="V312" s="43">
        <f t="shared" ca="1" si="566"/>
        <v>0</v>
      </c>
      <c r="W312" s="25">
        <f t="shared" si="610"/>
        <v>3406.4523749999998</v>
      </c>
      <c r="X312" s="26">
        <f t="shared" ref="X312:X375" si="640">IF($B311&gt;=W311,1,0)</f>
        <v>1</v>
      </c>
      <c r="Y312" s="23">
        <f t="shared" ref="Y312:Y375" si="641">IF(X312=1,$D312,$C312)</f>
        <v>4.1232376896881417E-2</v>
      </c>
      <c r="Z312" s="27">
        <f t="shared" ref="Z312:Z375" si="642">Z311*(1+Y312)</f>
        <v>33.47601527489136</v>
      </c>
      <c r="AA312" s="27">
        <f t="shared" ca="1" si="567"/>
        <v>0</v>
      </c>
      <c r="AB312" s="43">
        <f t="shared" ca="1" si="568"/>
        <v>0</v>
      </c>
      <c r="AC312" s="25">
        <f t="shared" si="611"/>
        <v>3218.6235139999999</v>
      </c>
      <c r="AD312" s="26">
        <f t="shared" ref="AD312:AD375" si="643">IF($B311&gt;=AC311,1,0)</f>
        <v>1</v>
      </c>
      <c r="AE312" s="23">
        <f t="shared" ref="AE312:AE375" si="644">IF(AD312=1,$D312,$C312)</f>
        <v>4.1232376896881417E-2</v>
      </c>
      <c r="AF312" s="27">
        <f t="shared" ref="AF312:AF375" si="645">AF311*(1+AE312)</f>
        <v>18.915474825751744</v>
      </c>
      <c r="AG312" s="27">
        <f t="shared" ca="1" si="569"/>
        <v>0</v>
      </c>
      <c r="AH312" s="43">
        <f t="shared" ca="1" si="570"/>
        <v>0</v>
      </c>
      <c r="AI312" s="25">
        <f t="shared" si="612"/>
        <v>2950.4851410000001</v>
      </c>
      <c r="AJ312" s="26">
        <f t="shared" ref="AJ312:AJ375" si="646">IF($B311&gt;=AI311,1,0)</f>
        <v>1</v>
      </c>
      <c r="AK312" s="23">
        <f t="shared" ref="AK312:AK375" si="647">IF(AJ312=1,$D312,$C312)</f>
        <v>4.1232376896881417E-2</v>
      </c>
      <c r="AL312" s="27">
        <f t="shared" ref="AL312:AL375" si="648">AL311*(1+AK312)</f>
        <v>39.580953325792251</v>
      </c>
      <c r="AM312" s="27">
        <f t="shared" ca="1" si="571"/>
        <v>0</v>
      </c>
      <c r="AN312" s="43">
        <f t="shared" ca="1" si="572"/>
        <v>0</v>
      </c>
      <c r="AO312" s="25">
        <f t="shared" si="613"/>
        <v>2950.4851410000001</v>
      </c>
      <c r="AP312" s="34">
        <f t="shared" ref="AP312:AP375" si="649">(X312+AD312+AJ312)/3</f>
        <v>1</v>
      </c>
      <c r="AQ312" s="23">
        <f t="shared" ref="AQ312:AQ375" si="650">(Y312+AE312+AK312)/3</f>
        <v>4.1232376896881417E-2</v>
      </c>
      <c r="AR312" s="27">
        <f t="shared" ref="AR312:AR375" si="651">AR311*(1+AQ312)</f>
        <v>30.182724380112401</v>
      </c>
      <c r="AS312" s="27">
        <f t="shared" ca="1" si="573"/>
        <v>0</v>
      </c>
      <c r="AT312" s="43">
        <f t="shared" ca="1" si="574"/>
        <v>0</v>
      </c>
      <c r="AU312" s="25">
        <f t="shared" si="614"/>
        <v>3218.6235139999999</v>
      </c>
      <c r="AV312" s="26">
        <f t="shared" ref="AV312:AV375" si="652">IF(AVERAGE($B310:$B311)&gt;=AVERAGE($B307:$B311),1,0)</f>
        <v>1</v>
      </c>
      <c r="AW312" s="23">
        <f t="shared" ref="AW312:AW375" si="653">IF(AV312=1,$D312,$C312)</f>
        <v>4.1232376896881417E-2</v>
      </c>
      <c r="AX312" s="27">
        <f t="shared" ref="AX312:AX375" si="654">AX311*(1+AW312)</f>
        <v>23.124511003026495</v>
      </c>
      <c r="AY312" s="27">
        <f t="shared" ca="1" si="575"/>
        <v>0</v>
      </c>
      <c r="AZ312" s="43">
        <f t="shared" ca="1" si="576"/>
        <v>0</v>
      </c>
      <c r="BA312" s="25">
        <f t="shared" si="615"/>
        <v>3218.6235139999999</v>
      </c>
      <c r="BB312" s="26">
        <f t="shared" ref="BB312:BB375" si="655">IF(AVERAGE($B310:$B311)&gt;=AVERAGE($B302:$B311),1,0)</f>
        <v>1</v>
      </c>
      <c r="BC312" s="23">
        <f t="shared" ref="BC312:BC375" si="656">IF(BB312=1,$D312,$C312)</f>
        <v>4.1232376896881417E-2</v>
      </c>
      <c r="BD312" s="27">
        <f t="shared" ref="BD312:BD375" si="657">BD311*(1+BC312)</f>
        <v>37.432660589963859</v>
      </c>
      <c r="BE312" s="27">
        <f t="shared" ca="1" si="577"/>
        <v>0</v>
      </c>
      <c r="BF312" s="43">
        <f t="shared" ca="1" si="578"/>
        <v>0</v>
      </c>
      <c r="BG312" s="25">
        <f t="shared" si="616"/>
        <v>2950.4851410000001</v>
      </c>
      <c r="BH312" s="26">
        <f t="shared" ref="BH312:BH375" si="658">IF(AVERAGE($B310:$B311)&gt;=AVERAGE($B291:$B311),1,0)</f>
        <v>1</v>
      </c>
      <c r="BI312" s="23">
        <f t="shared" ref="BI312:BI375" si="659">IF(BH312=1,$D312,$C312)</f>
        <v>4.1232376896881417E-2</v>
      </c>
      <c r="BJ312" s="27">
        <f t="shared" ref="BJ312:BJ375" si="660">BJ311*(1+BI312)</f>
        <v>37.557875577825918</v>
      </c>
      <c r="BK312" s="27">
        <f t="shared" ca="1" si="579"/>
        <v>0</v>
      </c>
      <c r="BL312" s="43">
        <f t="shared" ca="1" si="580"/>
        <v>0</v>
      </c>
      <c r="BM312" s="25">
        <f t="shared" si="617"/>
        <v>3146.3633416666667</v>
      </c>
      <c r="BN312" s="26">
        <f t="shared" ref="BN312:BN375" si="661">IF(AVERAGE($B307:$B311)&gt;=AVERAGE($B302:$B311),1,0)</f>
        <v>1</v>
      </c>
      <c r="BO312" s="23">
        <f t="shared" ref="BO312:BO375" si="662">IF(BN312=1,$D312,$C312)</f>
        <v>4.1232376896881417E-2</v>
      </c>
      <c r="BP312" s="27">
        <f t="shared" ref="BP312:BP375" si="663">BP311*(1+BO312)</f>
        <v>43.411343686686045</v>
      </c>
      <c r="BQ312" s="27">
        <f t="shared" ca="1" si="581"/>
        <v>0</v>
      </c>
      <c r="BR312" s="43">
        <f t="shared" ca="1" si="582"/>
        <v>0</v>
      </c>
      <c r="BS312" s="25">
        <f t="shared" si="618"/>
        <v>2950.4851410000001</v>
      </c>
      <c r="BT312" s="34">
        <f t="shared" ref="BT312:BT375" si="664">(AV312+BB312+BH312+BN312)/4</f>
        <v>1</v>
      </c>
      <c r="BU312" s="23">
        <f t="shared" ref="BU312:BU375" si="665">(AW312+BC312+BI312+BO312)/4</f>
        <v>4.1232376896881417E-2</v>
      </c>
      <c r="BV312" s="27">
        <f t="shared" ref="BV312:BV375" si="666">BV311*(1+BU312)</f>
        <v>34.973096516953412</v>
      </c>
      <c r="BW312" s="27">
        <f t="shared" ca="1" si="583"/>
        <v>0</v>
      </c>
      <c r="BX312" s="43">
        <f t="shared" ca="1" si="584"/>
        <v>0</v>
      </c>
      <c r="BY312" s="25">
        <f t="shared" si="619"/>
        <v>3406.4523749999998</v>
      </c>
      <c r="BZ312" s="50">
        <f>IF($B311&gt;=BY311,MIN(1,1/$CA$15+BZ311),0)</f>
        <v>1</v>
      </c>
      <c r="CA312" s="23">
        <f t="shared" ref="CA312:CA375" si="667">IF(BZ312=1,$D312,$C312)</f>
        <v>4.1232376896881417E-2</v>
      </c>
      <c r="CB312" s="27">
        <f t="shared" ref="CB312:CB375" si="668">CB311*(1+CA312)</f>
        <v>18.098685949346077</v>
      </c>
      <c r="CC312" s="27">
        <f t="shared" ca="1" si="585"/>
        <v>0</v>
      </c>
      <c r="CD312" s="43">
        <f t="shared" ca="1" si="586"/>
        <v>0</v>
      </c>
      <c r="CE312" s="25">
        <f t="shared" si="620"/>
        <v>3218.6235139999999</v>
      </c>
      <c r="CF312" s="34">
        <f>IF($B311&gt;=CE311,MIN(1,1/$CA$15+CF311),0)</f>
        <v>1</v>
      </c>
      <c r="CG312" s="23">
        <f t="shared" ref="CG312:CG375" si="669">IF(CF312=1,$D312,$C312)</f>
        <v>4.1232376896881417E-2</v>
      </c>
      <c r="CH312" s="27">
        <f t="shared" ref="CH312:CH375" si="670">CH311*(1+CG312)</f>
        <v>18.101869372950549</v>
      </c>
      <c r="CI312" s="27">
        <f t="shared" ca="1" si="587"/>
        <v>0</v>
      </c>
      <c r="CJ312" s="43">
        <f t="shared" ca="1" si="588"/>
        <v>0</v>
      </c>
      <c r="CK312" s="25">
        <f t="shared" si="621"/>
        <v>2950.4851410000001</v>
      </c>
      <c r="CL312" s="34">
        <f>IF($B311&gt;=CK311,MIN(1,1/$CA$15+CL311),0)</f>
        <v>1</v>
      </c>
      <c r="CM312" s="23">
        <f t="shared" ref="CM312:CM375" si="671">IF(CL312=1,$D312,$C312)</f>
        <v>4.1232376896881417E-2</v>
      </c>
      <c r="CN312" s="27">
        <f t="shared" ref="CN312:CN375" si="672">CN311*(1+CM312)</f>
        <v>36.232077589485783</v>
      </c>
      <c r="CO312" s="27">
        <f t="shared" ca="1" si="589"/>
        <v>0</v>
      </c>
      <c r="CP312" s="43">
        <f t="shared" ca="1" si="590"/>
        <v>0</v>
      </c>
      <c r="CQ312" s="25">
        <f t="shared" si="622"/>
        <v>2749.0348195000001</v>
      </c>
      <c r="CR312" s="34">
        <f>IF($B311&gt;=CQ311,MIN(1,1/$CA$15+CR311),0)</f>
        <v>1</v>
      </c>
      <c r="CS312" s="23">
        <f t="shared" ref="CS312:CS375" si="673">IF(CR312=1,$D312,$C312)</f>
        <v>4.1232376896881417E-2</v>
      </c>
      <c r="CT312" s="27">
        <f t="shared" ref="CT312:CT375" si="674">CT311*(1+CS312)</f>
        <v>34.292657283700727</v>
      </c>
      <c r="CU312" s="27">
        <f t="shared" ca="1" si="591"/>
        <v>0</v>
      </c>
      <c r="CV312" s="43">
        <f t="shared" ca="1" si="592"/>
        <v>0</v>
      </c>
      <c r="CW312" s="25">
        <f t="shared" si="623"/>
        <v>2950.4851410000001</v>
      </c>
      <c r="CX312" s="34">
        <f t="shared" ref="CX312:CX375" si="675">(ROUNDDOWN(CL312,0)+ROUNDDOWN(CF312,0)+ROUNDDOWN(BZ312,0)+ROUNDDOWN(CR312,0))/4</f>
        <v>1</v>
      </c>
      <c r="CY312" s="23">
        <f t="shared" ref="CY312:CY375" si="676">(CA312+CG312+CM312+CS312)/4</f>
        <v>4.1232376896881417E-2</v>
      </c>
      <c r="CZ312" s="27">
        <f t="shared" ref="CZ312:CZ375" si="677">CZ311*(1+CY312)</f>
        <v>26.222966791842971</v>
      </c>
      <c r="DA312" s="27">
        <f t="shared" ca="1" si="593"/>
        <v>0</v>
      </c>
      <c r="DB312" s="43">
        <f t="shared" ca="1" si="594"/>
        <v>0</v>
      </c>
      <c r="DC312" s="25">
        <f t="shared" si="624"/>
        <v>2950.4851410000001</v>
      </c>
      <c r="DD312" s="34">
        <f t="shared" si="625"/>
        <v>1</v>
      </c>
      <c r="DE312" s="23">
        <f t="shared" ref="DE312:DE375" si="678">(AQ312+BU312+CY312)/3</f>
        <v>4.1232376896881417E-2</v>
      </c>
      <c r="DF312" s="27">
        <f t="shared" ref="DF312:DF375" si="679">DF311*(1+DE312)</f>
        <v>30.444822179601033</v>
      </c>
      <c r="DG312" s="27">
        <f t="shared" ca="1" si="558"/>
        <v>0</v>
      </c>
      <c r="DH312" s="43">
        <f t="shared" ca="1" si="559"/>
        <v>0</v>
      </c>
      <c r="DI312" s="25">
        <f t="shared" si="626"/>
        <v>3406.4523749999998</v>
      </c>
      <c r="DJ312" s="26">
        <f>IF(DJ311=0,IF($B311&gt;=$DK$14*DI311,1,0),IF($B311&lt;DI311*$DK$16,0,1))</f>
        <v>1</v>
      </c>
      <c r="DK312" s="23">
        <f t="shared" ref="DK312:DK375" si="680">IF(DJ312=1,$D312,$C312)</f>
        <v>4.1232376896881417E-2</v>
      </c>
      <c r="DL312" s="27">
        <f t="shared" ref="DL312:DL375" si="681">DL311*(1+DK312)</f>
        <v>37.875669594244464</v>
      </c>
      <c r="DM312" s="27">
        <f t="shared" ca="1" si="595"/>
        <v>0</v>
      </c>
      <c r="DN312" s="43">
        <f t="shared" ca="1" si="596"/>
        <v>0</v>
      </c>
      <c r="DO312" s="25">
        <f t="shared" si="627"/>
        <v>3218.6235139999999</v>
      </c>
      <c r="DP312" s="26">
        <f>IF(DP311=0,IF($B311&gt;=$DK$14*DO311,1,0),IF($B311&lt;DO311*$DK$16,0,1))</f>
        <v>1</v>
      </c>
      <c r="DQ312" s="23">
        <f t="shared" ref="DQ312:DQ375" si="682">IF(DP312=1,$D312,$C312)</f>
        <v>4.1232376896881417E-2</v>
      </c>
      <c r="DR312" s="27">
        <f t="shared" ref="DR312:DR375" si="683">DR311*(1+DQ312)</f>
        <v>25.452645307307936</v>
      </c>
      <c r="DS312" s="27">
        <f t="shared" ca="1" si="597"/>
        <v>0</v>
      </c>
      <c r="DT312" s="43">
        <f t="shared" ca="1" si="598"/>
        <v>0</v>
      </c>
      <c r="DU312" s="25">
        <f t="shared" si="628"/>
        <v>2950.4851410000001</v>
      </c>
      <c r="DV312" s="26">
        <f>IF(DV311=0,IF($B311&gt;=$DK$14*DU311,1,0),IF($B311&lt;DU311*$DK$16,0,1))</f>
        <v>1</v>
      </c>
      <c r="DW312" s="23">
        <f t="shared" ref="DW312:DW375" si="684">IF(DV312=1,$D312,$C312)</f>
        <v>4.1232376896881417E-2</v>
      </c>
      <c r="DX312" s="27">
        <f t="shared" ref="DX312:DX375" si="685">DX311*(1+DW312)</f>
        <v>47.772507317445168</v>
      </c>
      <c r="DY312" s="27">
        <f t="shared" ca="1" si="599"/>
        <v>0</v>
      </c>
      <c r="DZ312" s="43">
        <f t="shared" ca="1" si="600"/>
        <v>0</v>
      </c>
      <c r="EA312" s="25">
        <f t="shared" si="629"/>
        <v>2749.0348195000001</v>
      </c>
      <c r="EB312" s="26">
        <f>IF(EB311=0,IF($B311&gt;=$DK$14*EA311,1,0),IF($B311&lt;EA311*$DK$16,0,1))</f>
        <v>1</v>
      </c>
      <c r="EC312" s="23">
        <f t="shared" ref="EC312:EC375" si="686">IF(EB312=1,$D312,$C312)</f>
        <v>4.1232376896881417E-2</v>
      </c>
      <c r="ED312" s="27">
        <f t="shared" ref="ED312:ED375" si="687">ED311*(1+EC312)</f>
        <v>37.55888805069327</v>
      </c>
      <c r="EE312" s="27">
        <f t="shared" ca="1" si="601"/>
        <v>0</v>
      </c>
      <c r="EF312" s="43">
        <f t="shared" ca="1" si="602"/>
        <v>0</v>
      </c>
      <c r="EG312" s="25">
        <f t="shared" si="630"/>
        <v>2950.4851410000001</v>
      </c>
      <c r="EH312" s="34">
        <f t="shared" ref="EH312:EH375" si="688">(DJ312+DP312+DV312+EB312)/4</f>
        <v>1</v>
      </c>
      <c r="EI312" s="23">
        <f t="shared" ref="EI312:EI375" si="689">(DK312+DQ312+DW312+EC312)/4</f>
        <v>4.1232376896881417E-2</v>
      </c>
      <c r="EJ312" s="27">
        <f t="shared" ref="EJ312:EJ375" si="690">EJ311*(1+EI312)</f>
        <v>37.478322683464448</v>
      </c>
      <c r="EK312" s="27">
        <f t="shared" ca="1" si="603"/>
        <v>0</v>
      </c>
      <c r="EL312" s="43">
        <f t="shared" ca="1" si="604"/>
        <v>0</v>
      </c>
      <c r="EM312" s="47"/>
      <c r="EN312" s="47"/>
      <c r="EO312" s="47"/>
      <c r="EP312" s="47"/>
      <c r="EQ312" s="47"/>
      <c r="ER312" s="47"/>
      <c r="ES312" s="47"/>
      <c r="ET312" s="47"/>
      <c r="EU312" s="47"/>
      <c r="EV312" s="47"/>
      <c r="EW312" s="47"/>
      <c r="EX312" s="47"/>
      <c r="EY312" s="47"/>
      <c r="EZ312" s="47"/>
      <c r="FA312" s="25">
        <f t="shared" si="631"/>
        <v>2950.4851410000001</v>
      </c>
      <c r="FB312" s="26">
        <f t="shared" ref="FB312:FB375" si="691">IF($B311&gt;=FA311,1,0)</f>
        <v>1</v>
      </c>
      <c r="FC312" s="23">
        <f t="shared" ref="FC312:FC375" si="692">IF(FB312=1,$D312,-$D312)</f>
        <v>4.1232376896881417E-2</v>
      </c>
      <c r="FD312" s="27">
        <f t="shared" ref="FD312:FD375" si="693">FD311*(1+FC312)</f>
        <v>15.469575443441787</v>
      </c>
      <c r="FE312" s="27">
        <f t="shared" ca="1" si="605"/>
        <v>-0.23598959218092719</v>
      </c>
      <c r="FF312" s="43">
        <f t="shared" ca="1" si="606"/>
        <v>0</v>
      </c>
      <c r="FG312" s="25">
        <f t="shared" si="632"/>
        <v>2950.4851410000001</v>
      </c>
      <c r="FH312" s="26">
        <f t="shared" ref="FH312:FH375" si="694">IF(FH311=0,IF($B311&gt;=1.1*FG311,1,0),IF($B311&gt;=FG311,1,0))</f>
        <v>1</v>
      </c>
      <c r="FI312" s="23">
        <f t="shared" ref="FI312:FI375" si="695">IF(FH312=1,$D312,$C312)</f>
        <v>4.1232376896881417E-2</v>
      </c>
      <c r="FJ312" s="27">
        <f t="shared" ref="FJ312:FJ375" si="696">FJ311*(1+FI312)</f>
        <v>39.939771742505137</v>
      </c>
      <c r="FK312" s="27">
        <f t="shared" ca="1" si="607"/>
        <v>0</v>
      </c>
      <c r="FL312" s="43">
        <f t="shared" ca="1" si="608"/>
        <v>0</v>
      </c>
      <c r="FM312" s="47"/>
      <c r="FN312" s="47"/>
    </row>
    <row r="313" spans="1:170" x14ac:dyDescent="0.2">
      <c r="A313" s="30">
        <v>34181</v>
      </c>
      <c r="B313" s="34">
        <v>3593.7324400000002</v>
      </c>
      <c r="C313" s="23">
        <v>9.308349789114212E-3</v>
      </c>
      <c r="D313" s="24">
        <f t="shared" si="560"/>
        <v>3.4089687371327226E-2</v>
      </c>
      <c r="E313" s="25" t="e">
        <f>#N/A</f>
        <v>#N/A</v>
      </c>
      <c r="F313" s="26">
        <v>1</v>
      </c>
      <c r="G313" s="23">
        <f t="shared" si="633"/>
        <v>3.4089687371327226E-2</v>
      </c>
      <c r="H313" s="27">
        <f t="shared" si="634"/>
        <v>40.845248630150259</v>
      </c>
      <c r="I313" s="27">
        <f t="shared" ca="1" si="561"/>
        <v>0</v>
      </c>
      <c r="J313" s="43">
        <f t="shared" ca="1" si="562"/>
        <v>0</v>
      </c>
      <c r="K313" s="25" t="e">
        <f>#N/A</f>
        <v>#N/A</v>
      </c>
      <c r="L313" s="26">
        <v>0</v>
      </c>
      <c r="M313" s="23">
        <f t="shared" si="635"/>
        <v>9.308349789114212E-3</v>
      </c>
      <c r="N313" s="27">
        <f t="shared" si="636"/>
        <v>8.8352429005574447</v>
      </c>
      <c r="O313" s="27">
        <f t="shared" ca="1" si="563"/>
        <v>0</v>
      </c>
      <c r="P313" s="43">
        <f t="shared" ca="1" si="564"/>
        <v>0</v>
      </c>
      <c r="Q313" s="25">
        <f t="shared" si="609"/>
        <v>3054.8394529999996</v>
      </c>
      <c r="R313" s="26">
        <f t="shared" si="637"/>
        <v>1</v>
      </c>
      <c r="S313" s="23">
        <f t="shared" si="638"/>
        <v>3.4089687371327226E-2</v>
      </c>
      <c r="T313" s="27">
        <f t="shared" si="639"/>
        <v>40.930255650527606</v>
      </c>
      <c r="U313" s="27">
        <f t="shared" ca="1" si="565"/>
        <v>0</v>
      </c>
      <c r="V313" s="43">
        <f t="shared" ca="1" si="566"/>
        <v>0</v>
      </c>
      <c r="W313" s="25">
        <f t="shared" si="610"/>
        <v>3534.4971450000003</v>
      </c>
      <c r="X313" s="26">
        <f t="shared" si="640"/>
        <v>1</v>
      </c>
      <c r="Y313" s="23">
        <f t="shared" si="641"/>
        <v>3.4089687371327226E-2</v>
      </c>
      <c r="Z313" s="27">
        <f t="shared" si="642"/>
        <v>34.617202170050184</v>
      </c>
      <c r="AA313" s="27">
        <f t="shared" ca="1" si="567"/>
        <v>0</v>
      </c>
      <c r="AB313" s="43">
        <f t="shared" ca="1" si="568"/>
        <v>0</v>
      </c>
      <c r="AC313" s="25">
        <f t="shared" si="611"/>
        <v>3353.5094059999997</v>
      </c>
      <c r="AD313" s="26">
        <f t="shared" si="643"/>
        <v>1</v>
      </c>
      <c r="AE313" s="23">
        <f t="shared" si="644"/>
        <v>3.4089687371327226E-2</v>
      </c>
      <c r="AF313" s="27">
        <f t="shared" si="645"/>
        <v>19.56029744904183</v>
      </c>
      <c r="AG313" s="27">
        <f t="shared" ca="1" si="569"/>
        <v>0</v>
      </c>
      <c r="AH313" s="43">
        <f t="shared" ca="1" si="570"/>
        <v>0</v>
      </c>
      <c r="AI313" s="25">
        <f t="shared" si="612"/>
        <v>3054.8394529999996</v>
      </c>
      <c r="AJ313" s="26">
        <f t="shared" si="646"/>
        <v>1</v>
      </c>
      <c r="AK313" s="23">
        <f t="shared" si="647"/>
        <v>3.4089687371327226E-2</v>
      </c>
      <c r="AL313" s="27">
        <f t="shared" si="648"/>
        <v>40.930255650527606</v>
      </c>
      <c r="AM313" s="27">
        <f t="shared" ca="1" si="571"/>
        <v>0</v>
      </c>
      <c r="AN313" s="43">
        <f t="shared" ca="1" si="572"/>
        <v>0</v>
      </c>
      <c r="AO313" s="25">
        <f t="shared" si="613"/>
        <v>3054.8394529999996</v>
      </c>
      <c r="AP313" s="34">
        <f t="shared" si="649"/>
        <v>1</v>
      </c>
      <c r="AQ313" s="23">
        <f t="shared" si="650"/>
        <v>3.4089687371327226E-2</v>
      </c>
      <c r="AR313" s="27">
        <f t="shared" si="651"/>
        <v>31.211644018245369</v>
      </c>
      <c r="AS313" s="27">
        <f t="shared" ca="1" si="573"/>
        <v>0</v>
      </c>
      <c r="AT313" s="43">
        <f t="shared" ca="1" si="574"/>
        <v>0</v>
      </c>
      <c r="AU313" s="25">
        <f t="shared" si="614"/>
        <v>3353.5094059999997</v>
      </c>
      <c r="AV313" s="26">
        <f t="shared" si="652"/>
        <v>1</v>
      </c>
      <c r="AW313" s="23">
        <f t="shared" si="653"/>
        <v>3.4089687371327226E-2</v>
      </c>
      <c r="AX313" s="27">
        <f t="shared" si="654"/>
        <v>23.912818353734483</v>
      </c>
      <c r="AY313" s="27">
        <f t="shared" ca="1" si="575"/>
        <v>0</v>
      </c>
      <c r="AZ313" s="43">
        <f t="shared" ca="1" si="576"/>
        <v>0</v>
      </c>
      <c r="BA313" s="25">
        <f t="shared" si="615"/>
        <v>3353.5094059999997</v>
      </c>
      <c r="BB313" s="26">
        <f t="shared" si="655"/>
        <v>1</v>
      </c>
      <c r="BC313" s="23">
        <f t="shared" si="656"/>
        <v>3.4089687371327226E-2</v>
      </c>
      <c r="BD313" s="27">
        <f t="shared" si="657"/>
        <v>38.708728286952727</v>
      </c>
      <c r="BE313" s="27">
        <f t="shared" ca="1" si="577"/>
        <v>0</v>
      </c>
      <c r="BF313" s="43">
        <f t="shared" ca="1" si="578"/>
        <v>0</v>
      </c>
      <c r="BG313" s="25">
        <f t="shared" si="616"/>
        <v>3054.8394529999996</v>
      </c>
      <c r="BH313" s="26">
        <f t="shared" si="658"/>
        <v>1</v>
      </c>
      <c r="BI313" s="23">
        <f t="shared" si="659"/>
        <v>3.4089687371327226E-2</v>
      </c>
      <c r="BJ313" s="27">
        <f t="shared" si="660"/>
        <v>38.838211814605209</v>
      </c>
      <c r="BK313" s="27">
        <f t="shared" ca="1" si="579"/>
        <v>0</v>
      </c>
      <c r="BL313" s="43">
        <f t="shared" ca="1" si="580"/>
        <v>0</v>
      </c>
      <c r="BM313" s="25">
        <f t="shared" si="617"/>
        <v>3281.1416683333332</v>
      </c>
      <c r="BN313" s="26">
        <f t="shared" si="661"/>
        <v>1</v>
      </c>
      <c r="BO313" s="23">
        <f t="shared" si="662"/>
        <v>3.4089687371327226E-2</v>
      </c>
      <c r="BP313" s="27">
        <f t="shared" si="663"/>
        <v>44.891222821334409</v>
      </c>
      <c r="BQ313" s="27">
        <f t="shared" ca="1" si="581"/>
        <v>0</v>
      </c>
      <c r="BR313" s="43">
        <f t="shared" ca="1" si="582"/>
        <v>0</v>
      </c>
      <c r="BS313" s="25">
        <f t="shared" si="618"/>
        <v>3054.8394529999996</v>
      </c>
      <c r="BT313" s="34">
        <f t="shared" si="664"/>
        <v>1</v>
      </c>
      <c r="BU313" s="23">
        <f t="shared" si="665"/>
        <v>3.4089687371327226E-2</v>
      </c>
      <c r="BV313" s="27">
        <f t="shared" si="666"/>
        <v>36.165318443623605</v>
      </c>
      <c r="BW313" s="27">
        <f t="shared" ca="1" si="583"/>
        <v>0</v>
      </c>
      <c r="BX313" s="43">
        <f t="shared" ca="1" si="584"/>
        <v>0</v>
      </c>
      <c r="BY313" s="25">
        <f t="shared" si="619"/>
        <v>3534.4971450000003</v>
      </c>
      <c r="BZ313" s="50">
        <f>IF($B312&gt;=BY312,MIN(1,1/$CA$15+BZ312),0)</f>
        <v>1</v>
      </c>
      <c r="CA313" s="23">
        <f t="shared" si="667"/>
        <v>3.4089687371327226E-2</v>
      </c>
      <c r="CB313" s="27">
        <f t="shared" si="668"/>
        <v>18.715664495191117</v>
      </c>
      <c r="CC313" s="27">
        <f t="shared" ca="1" si="585"/>
        <v>0</v>
      </c>
      <c r="CD313" s="43">
        <f t="shared" ca="1" si="586"/>
        <v>0</v>
      </c>
      <c r="CE313" s="25">
        <f t="shared" si="620"/>
        <v>3353.5094059999997</v>
      </c>
      <c r="CF313" s="34">
        <f>IF($B312&gt;=CE312,MIN(1,1/$CA$15+CF312),0)</f>
        <v>1</v>
      </c>
      <c r="CG313" s="23">
        <f t="shared" si="669"/>
        <v>3.4089687371327226E-2</v>
      </c>
      <c r="CH313" s="27">
        <f t="shared" si="670"/>
        <v>18.718956440711036</v>
      </c>
      <c r="CI313" s="27">
        <f t="shared" ca="1" si="587"/>
        <v>0</v>
      </c>
      <c r="CJ313" s="43">
        <f t="shared" ca="1" si="588"/>
        <v>0</v>
      </c>
      <c r="CK313" s="25">
        <f t="shared" si="621"/>
        <v>3054.8394529999996</v>
      </c>
      <c r="CL313" s="34">
        <f>IF($B312&gt;=CK312,MIN(1,1/$CA$15+CL312),0)</f>
        <v>1</v>
      </c>
      <c r="CM313" s="23">
        <f t="shared" si="671"/>
        <v>3.4089687371327226E-2</v>
      </c>
      <c r="CN313" s="27">
        <f t="shared" si="672"/>
        <v>37.467217787325026</v>
      </c>
      <c r="CO313" s="27">
        <f t="shared" ca="1" si="589"/>
        <v>0</v>
      </c>
      <c r="CP313" s="43">
        <f t="shared" ca="1" si="590"/>
        <v>0</v>
      </c>
      <c r="CQ313" s="25">
        <f t="shared" si="622"/>
        <v>2804.1795285000003</v>
      </c>
      <c r="CR313" s="34">
        <f>IF($B312&gt;=CQ312,MIN(1,1/$CA$15+CR312),0)</f>
        <v>1</v>
      </c>
      <c r="CS313" s="23">
        <f t="shared" si="673"/>
        <v>3.4089687371327226E-2</v>
      </c>
      <c r="CT313" s="27">
        <f t="shared" si="674"/>
        <v>35.461683249634156</v>
      </c>
      <c r="CU313" s="27">
        <f t="shared" ca="1" si="591"/>
        <v>0</v>
      </c>
      <c r="CV313" s="43">
        <f t="shared" ca="1" si="592"/>
        <v>0</v>
      </c>
      <c r="CW313" s="25">
        <f t="shared" si="623"/>
        <v>3054.8394529999996</v>
      </c>
      <c r="CX313" s="34">
        <f t="shared" si="675"/>
        <v>1</v>
      </c>
      <c r="CY313" s="23">
        <f t="shared" si="676"/>
        <v>3.4089687371327226E-2</v>
      </c>
      <c r="CZ313" s="27">
        <f t="shared" si="677"/>
        <v>27.116899531725593</v>
      </c>
      <c r="DA313" s="27">
        <f t="shared" ca="1" si="593"/>
        <v>0</v>
      </c>
      <c r="DB313" s="43">
        <f t="shared" ca="1" si="594"/>
        <v>0</v>
      </c>
      <c r="DC313" s="25">
        <f t="shared" si="624"/>
        <v>3054.8394529999996</v>
      </c>
      <c r="DD313" s="34">
        <f t="shared" si="625"/>
        <v>1</v>
      </c>
      <c r="DE313" s="23">
        <f t="shared" si="678"/>
        <v>3.4089687371327226E-2</v>
      </c>
      <c r="DF313" s="27">
        <f t="shared" si="679"/>
        <v>31.482676649779282</v>
      </c>
      <c r="DG313" s="27">
        <f t="shared" ca="1" si="558"/>
        <v>0</v>
      </c>
      <c r="DH313" s="43">
        <f t="shared" ca="1" si="559"/>
        <v>0</v>
      </c>
      <c r="DI313" s="25">
        <f t="shared" si="626"/>
        <v>3534.4971450000003</v>
      </c>
      <c r="DJ313" s="26">
        <f>IF(DJ312=0,IF($B312&gt;=$DK$14*DI312,1,0),IF($B312&lt;DI312*$DK$16,0,1))</f>
        <v>1</v>
      </c>
      <c r="DK313" s="23">
        <f t="shared" si="680"/>
        <v>3.4089687371327226E-2</v>
      </c>
      <c r="DL313" s="27">
        <f t="shared" si="681"/>
        <v>39.166839329691939</v>
      </c>
      <c r="DM313" s="27">
        <f t="shared" ca="1" si="595"/>
        <v>0</v>
      </c>
      <c r="DN313" s="43">
        <f t="shared" ca="1" si="596"/>
        <v>0</v>
      </c>
      <c r="DO313" s="25">
        <f t="shared" si="627"/>
        <v>3353.5094059999997</v>
      </c>
      <c r="DP313" s="26">
        <f>IF(DP312=0,IF($B312&gt;=$DK$14*DO312,1,0),IF($B312&lt;DO312*$DK$16,0,1))</f>
        <v>1</v>
      </c>
      <c r="DQ313" s="23">
        <f t="shared" si="682"/>
        <v>3.4089687371327226E-2</v>
      </c>
      <c r="DR313" s="27">
        <f t="shared" si="683"/>
        <v>26.320318028607343</v>
      </c>
      <c r="DS313" s="27">
        <f t="shared" ca="1" si="597"/>
        <v>0</v>
      </c>
      <c r="DT313" s="43">
        <f t="shared" ca="1" si="598"/>
        <v>0</v>
      </c>
      <c r="DU313" s="25">
        <f t="shared" si="628"/>
        <v>3054.8394529999996</v>
      </c>
      <c r="DV313" s="26">
        <f>IF(DV312=0,IF($B312&gt;=$DK$14*DU312,1,0),IF($B312&lt;DU312*$DK$16,0,1))</f>
        <v>1</v>
      </c>
      <c r="DW313" s="23">
        <f t="shared" si="684"/>
        <v>3.4089687371327226E-2</v>
      </c>
      <c r="DX313" s="27">
        <f t="shared" si="685"/>
        <v>49.401057156841318</v>
      </c>
      <c r="DY313" s="27">
        <f t="shared" ca="1" si="599"/>
        <v>0</v>
      </c>
      <c r="DZ313" s="43">
        <f t="shared" ca="1" si="600"/>
        <v>0</v>
      </c>
      <c r="EA313" s="25">
        <f t="shared" si="629"/>
        <v>2804.1795285000003</v>
      </c>
      <c r="EB313" s="26">
        <f>IF(EB312=0,IF($B312&gt;=$DK$14*EA312,1,0),IF($B312&lt;EA312*$DK$16,0,1))</f>
        <v>1</v>
      </c>
      <c r="EC313" s="23">
        <f t="shared" si="686"/>
        <v>3.4089687371327226E-2</v>
      </c>
      <c r="ED313" s="27">
        <f t="shared" si="687"/>
        <v>38.839258802356078</v>
      </c>
      <c r="EE313" s="27">
        <f t="shared" ca="1" si="601"/>
        <v>0</v>
      </c>
      <c r="EF313" s="43">
        <f t="shared" ca="1" si="602"/>
        <v>0</v>
      </c>
      <c r="EG313" s="25">
        <f t="shared" si="630"/>
        <v>3054.8394529999996</v>
      </c>
      <c r="EH313" s="34">
        <f t="shared" si="688"/>
        <v>1</v>
      </c>
      <c r="EI313" s="23">
        <f t="shared" si="689"/>
        <v>3.4089687371327226E-2</v>
      </c>
      <c r="EJ313" s="27">
        <f t="shared" si="690"/>
        <v>38.755946986945474</v>
      </c>
      <c r="EK313" s="27">
        <f t="shared" ca="1" si="603"/>
        <v>0</v>
      </c>
      <c r="EL313" s="43">
        <f t="shared" ca="1" si="604"/>
        <v>0</v>
      </c>
      <c r="EM313" s="47"/>
      <c r="EN313" s="47"/>
      <c r="EO313" s="47"/>
      <c r="EP313" s="47"/>
      <c r="EQ313" s="47"/>
      <c r="ER313" s="47"/>
      <c r="ES313" s="47"/>
      <c r="ET313" s="47"/>
      <c r="EU313" s="47"/>
      <c r="EV313" s="47"/>
      <c r="EW313" s="47"/>
      <c r="EX313" s="47"/>
      <c r="EY313" s="47"/>
      <c r="EZ313" s="47"/>
      <c r="FA313" s="25">
        <f t="shared" si="631"/>
        <v>3054.8394529999996</v>
      </c>
      <c r="FB313" s="26">
        <f t="shared" si="691"/>
        <v>1</v>
      </c>
      <c r="FC313" s="23">
        <f t="shared" si="692"/>
        <v>3.4089687371327226E-2</v>
      </c>
      <c r="FD313" s="27">
        <f t="shared" si="693"/>
        <v>15.996928434075878</v>
      </c>
      <c r="FE313" s="27">
        <f t="shared" ca="1" si="605"/>
        <v>-0.20994471622993471</v>
      </c>
      <c r="FF313" s="43">
        <f t="shared" ca="1" si="606"/>
        <v>0</v>
      </c>
      <c r="FG313" s="25">
        <f t="shared" si="632"/>
        <v>3054.8394529999996</v>
      </c>
      <c r="FH313" s="26">
        <f t="shared" si="694"/>
        <v>1</v>
      </c>
      <c r="FI313" s="23">
        <f t="shared" si="695"/>
        <v>3.4089687371327226E-2</v>
      </c>
      <c r="FJ313" s="27">
        <f t="shared" si="696"/>
        <v>41.301306074889304</v>
      </c>
      <c r="FK313" s="27">
        <f t="shared" ca="1" si="607"/>
        <v>0</v>
      </c>
      <c r="FL313" s="43">
        <f t="shared" ca="1" si="608"/>
        <v>0</v>
      </c>
      <c r="FM313" s="47"/>
      <c r="FN313" s="47"/>
    </row>
    <row r="314" spans="1:170" x14ac:dyDescent="0.2">
      <c r="A314" s="30">
        <v>34212</v>
      </c>
      <c r="B314" s="34">
        <v>3750.91768</v>
      </c>
      <c r="C314" s="23">
        <v>9.2631835047352062E-3</v>
      </c>
      <c r="D314" s="24">
        <f t="shared" si="560"/>
        <v>4.3738715283990315E-2</v>
      </c>
      <c r="E314" s="25" t="e">
        <f>#N/A</f>
        <v>#N/A</v>
      </c>
      <c r="F314" s="26">
        <v>1</v>
      </c>
      <c r="G314" s="23">
        <f t="shared" si="633"/>
        <v>4.3738715283990315E-2</v>
      </c>
      <c r="H314" s="27">
        <f t="shared" si="634"/>
        <v>42.631767330688199</v>
      </c>
      <c r="I314" s="27">
        <f t="shared" ca="1" si="561"/>
        <v>0</v>
      </c>
      <c r="J314" s="43">
        <f t="shared" ca="1" si="562"/>
        <v>0</v>
      </c>
      <c r="K314" s="25" t="e">
        <f>#N/A</f>
        <v>#N/A</v>
      </c>
      <c r="L314" s="26">
        <v>0</v>
      </c>
      <c r="M314" s="23">
        <f t="shared" si="635"/>
        <v>9.2631835047352062E-3</v>
      </c>
      <c r="N314" s="27">
        <f t="shared" si="636"/>
        <v>8.9170853768542173</v>
      </c>
      <c r="O314" s="27">
        <f t="shared" ca="1" si="563"/>
        <v>0</v>
      </c>
      <c r="P314" s="43">
        <f t="shared" ca="1" si="564"/>
        <v>0</v>
      </c>
      <c r="Q314" s="25">
        <f t="shared" si="609"/>
        <v>3169.3106399999997</v>
      </c>
      <c r="R314" s="26">
        <f t="shared" si="637"/>
        <v>1</v>
      </c>
      <c r="S314" s="23">
        <f t="shared" si="638"/>
        <v>4.3738715283990315E-2</v>
      </c>
      <c r="T314" s="27">
        <f t="shared" si="639"/>
        <v>42.720492448926969</v>
      </c>
      <c r="U314" s="27">
        <f t="shared" ca="1" si="565"/>
        <v>0</v>
      </c>
      <c r="V314" s="43">
        <f t="shared" ca="1" si="566"/>
        <v>0</v>
      </c>
      <c r="W314" s="25">
        <f t="shared" si="610"/>
        <v>3672.3250600000001</v>
      </c>
      <c r="X314" s="26">
        <f t="shared" si="640"/>
        <v>1</v>
      </c>
      <c r="Y314" s="23">
        <f t="shared" si="641"/>
        <v>4.3738715283990315E-2</v>
      </c>
      <c r="Z314" s="27">
        <f t="shared" si="642"/>
        <v>36.131314119694338</v>
      </c>
      <c r="AA314" s="27">
        <f t="shared" ca="1" si="567"/>
        <v>0</v>
      </c>
      <c r="AB314" s="43">
        <f t="shared" ca="1" si="568"/>
        <v>0</v>
      </c>
      <c r="AC314" s="25">
        <f t="shared" si="611"/>
        <v>3480.1690299999996</v>
      </c>
      <c r="AD314" s="26">
        <f t="shared" si="643"/>
        <v>1</v>
      </c>
      <c r="AE314" s="23">
        <f t="shared" si="644"/>
        <v>4.3738715283990315E-2</v>
      </c>
      <c r="AF314" s="27">
        <f t="shared" si="645"/>
        <v>20.415839730035632</v>
      </c>
      <c r="AG314" s="27">
        <f t="shared" ca="1" si="569"/>
        <v>0</v>
      </c>
      <c r="AH314" s="43">
        <f t="shared" ca="1" si="570"/>
        <v>0</v>
      </c>
      <c r="AI314" s="25">
        <f t="shared" si="612"/>
        <v>3169.3106399999997</v>
      </c>
      <c r="AJ314" s="26">
        <f t="shared" si="646"/>
        <v>1</v>
      </c>
      <c r="AK314" s="23">
        <f t="shared" si="647"/>
        <v>4.3738715283990315E-2</v>
      </c>
      <c r="AL314" s="27">
        <f t="shared" si="648"/>
        <v>42.720492448926969</v>
      </c>
      <c r="AM314" s="27">
        <f t="shared" ca="1" si="571"/>
        <v>0</v>
      </c>
      <c r="AN314" s="43">
        <f t="shared" ca="1" si="572"/>
        <v>0</v>
      </c>
      <c r="AO314" s="25">
        <f t="shared" si="613"/>
        <v>3169.3106399999997</v>
      </c>
      <c r="AP314" s="34">
        <f t="shared" si="649"/>
        <v>1</v>
      </c>
      <c r="AQ314" s="23">
        <f t="shared" si="650"/>
        <v>4.3738715283990315E-2</v>
      </c>
      <c r="AR314" s="27">
        <f t="shared" si="651"/>
        <v>32.57680122950466</v>
      </c>
      <c r="AS314" s="27">
        <f t="shared" ca="1" si="573"/>
        <v>0</v>
      </c>
      <c r="AT314" s="43">
        <f t="shared" ca="1" si="574"/>
        <v>0</v>
      </c>
      <c r="AU314" s="25">
        <f t="shared" si="614"/>
        <v>3480.1690299999996</v>
      </c>
      <c r="AV314" s="26">
        <f t="shared" si="652"/>
        <v>1</v>
      </c>
      <c r="AW314" s="23">
        <f t="shared" si="653"/>
        <v>4.3738715283990315E-2</v>
      </c>
      <c r="AX314" s="27">
        <f t="shared" si="654"/>
        <v>24.958734307346255</v>
      </c>
      <c r="AY314" s="27">
        <f t="shared" ca="1" si="575"/>
        <v>0</v>
      </c>
      <c r="AZ314" s="43">
        <f t="shared" ca="1" si="576"/>
        <v>0</v>
      </c>
      <c r="BA314" s="25">
        <f t="shared" si="615"/>
        <v>3480.1690299999996</v>
      </c>
      <c r="BB314" s="26">
        <f t="shared" si="655"/>
        <v>1</v>
      </c>
      <c r="BC314" s="23">
        <f t="shared" si="656"/>
        <v>4.3738715283990315E-2</v>
      </c>
      <c r="BD314" s="27">
        <f t="shared" si="657"/>
        <v>40.401798332501095</v>
      </c>
      <c r="BE314" s="27">
        <f t="shared" ca="1" si="577"/>
        <v>0</v>
      </c>
      <c r="BF314" s="43">
        <f t="shared" ca="1" si="578"/>
        <v>0</v>
      </c>
      <c r="BG314" s="25">
        <f t="shared" si="616"/>
        <v>3169.3106399999997</v>
      </c>
      <c r="BH314" s="26">
        <f t="shared" si="658"/>
        <v>1</v>
      </c>
      <c r="BI314" s="23">
        <f t="shared" si="659"/>
        <v>4.3738715283990315E-2</v>
      </c>
      <c r="BJ314" s="27">
        <f t="shared" si="660"/>
        <v>40.536945303303533</v>
      </c>
      <c r="BK314" s="27">
        <f t="shared" ca="1" si="579"/>
        <v>0</v>
      </c>
      <c r="BL314" s="43">
        <f t="shared" ca="1" si="580"/>
        <v>0</v>
      </c>
      <c r="BM314" s="25">
        <f t="shared" si="617"/>
        <v>3419.7441183333326</v>
      </c>
      <c r="BN314" s="26">
        <f t="shared" si="661"/>
        <v>1</v>
      </c>
      <c r="BO314" s="23">
        <f t="shared" si="662"/>
        <v>4.3738715283990315E-2</v>
      </c>
      <c r="BP314" s="27">
        <f t="shared" si="663"/>
        <v>46.854707235066925</v>
      </c>
      <c r="BQ314" s="27">
        <f t="shared" ca="1" si="581"/>
        <v>0</v>
      </c>
      <c r="BR314" s="43">
        <f t="shared" ca="1" si="582"/>
        <v>0</v>
      </c>
      <c r="BS314" s="25">
        <f t="shared" si="618"/>
        <v>3169.3106399999997</v>
      </c>
      <c r="BT314" s="34">
        <f t="shared" si="664"/>
        <v>1</v>
      </c>
      <c r="BU314" s="23">
        <f t="shared" si="665"/>
        <v>4.3738715283990315E-2</v>
      </c>
      <c r="BV314" s="27">
        <f t="shared" si="666"/>
        <v>37.747143010184104</v>
      </c>
      <c r="BW314" s="27">
        <f t="shared" ca="1" si="583"/>
        <v>0</v>
      </c>
      <c r="BX314" s="43">
        <f t="shared" ca="1" si="584"/>
        <v>0</v>
      </c>
      <c r="BY314" s="25">
        <f t="shared" si="619"/>
        <v>3672.3250600000001</v>
      </c>
      <c r="BZ314" s="50">
        <f>IF($B313&gt;=BY313,MIN(1,1/$CA$15+BZ313),0)</f>
        <v>1</v>
      </c>
      <c r="CA314" s="23">
        <f t="shared" si="667"/>
        <v>4.3738715283990315E-2</v>
      </c>
      <c r="CB314" s="27">
        <f t="shared" si="668"/>
        <v>19.534263615896968</v>
      </c>
      <c r="CC314" s="27">
        <f t="shared" ca="1" si="585"/>
        <v>0</v>
      </c>
      <c r="CD314" s="43">
        <f t="shared" ca="1" si="586"/>
        <v>0</v>
      </c>
      <c r="CE314" s="25">
        <f t="shared" si="620"/>
        <v>3480.1690299999996</v>
      </c>
      <c r="CF314" s="34">
        <f>IF($B313&gt;=CE313,MIN(1,1/$CA$15+CF313),0)</f>
        <v>1</v>
      </c>
      <c r="CG314" s="23">
        <f t="shared" si="669"/>
        <v>4.3738715283990315E-2</v>
      </c>
      <c r="CH314" s="27">
        <f t="shared" si="670"/>
        <v>19.537699546884713</v>
      </c>
      <c r="CI314" s="27">
        <f t="shared" ca="1" si="587"/>
        <v>0</v>
      </c>
      <c r="CJ314" s="43">
        <f t="shared" ca="1" si="588"/>
        <v>0</v>
      </c>
      <c r="CK314" s="25">
        <f t="shared" si="621"/>
        <v>3169.3106399999997</v>
      </c>
      <c r="CL314" s="34">
        <f>IF($B313&gt;=CK313,MIN(1,1/$CA$15+CL313),0)</f>
        <v>1</v>
      </c>
      <c r="CM314" s="23">
        <f t="shared" si="671"/>
        <v>4.3738715283990315E-2</v>
      </c>
      <c r="CN314" s="27">
        <f t="shared" si="672"/>
        <v>39.105985758608092</v>
      </c>
      <c r="CO314" s="27">
        <f t="shared" ca="1" si="589"/>
        <v>0</v>
      </c>
      <c r="CP314" s="43">
        <f t="shared" ca="1" si="590"/>
        <v>0</v>
      </c>
      <c r="CQ314" s="25">
        <f t="shared" si="622"/>
        <v>2860.8745100000001</v>
      </c>
      <c r="CR314" s="34">
        <f>IF($B313&gt;=CQ313,MIN(1,1/$CA$15+CR313),0)</f>
        <v>1</v>
      </c>
      <c r="CS314" s="23">
        <f t="shared" si="673"/>
        <v>4.3738715283990315E-2</v>
      </c>
      <c r="CT314" s="27">
        <f t="shared" si="674"/>
        <v>37.012731716780955</v>
      </c>
      <c r="CU314" s="27">
        <f t="shared" ca="1" si="591"/>
        <v>0</v>
      </c>
      <c r="CV314" s="43">
        <f t="shared" ca="1" si="592"/>
        <v>0</v>
      </c>
      <c r="CW314" s="25">
        <f t="shared" si="623"/>
        <v>3169.3106399999997</v>
      </c>
      <c r="CX314" s="34">
        <f t="shared" si="675"/>
        <v>1</v>
      </c>
      <c r="CY314" s="23">
        <f t="shared" si="676"/>
        <v>4.3738715283990315E-2</v>
      </c>
      <c r="CZ314" s="27">
        <f t="shared" si="677"/>
        <v>28.302957879728311</v>
      </c>
      <c r="DA314" s="27">
        <f t="shared" ca="1" si="593"/>
        <v>0</v>
      </c>
      <c r="DB314" s="43">
        <f t="shared" ca="1" si="594"/>
        <v>0</v>
      </c>
      <c r="DC314" s="25">
        <f t="shared" si="624"/>
        <v>3169.3106399999997</v>
      </c>
      <c r="DD314" s="34">
        <f t="shared" si="625"/>
        <v>1</v>
      </c>
      <c r="DE314" s="23">
        <f t="shared" si="678"/>
        <v>4.3738715283990315E-2</v>
      </c>
      <c r="DF314" s="27">
        <f t="shared" si="679"/>
        <v>32.859688480141905</v>
      </c>
      <c r="DG314" s="27">
        <f t="shared" ca="1" si="558"/>
        <v>0</v>
      </c>
      <c r="DH314" s="43">
        <f t="shared" ca="1" si="559"/>
        <v>0</v>
      </c>
      <c r="DI314" s="25">
        <f t="shared" si="626"/>
        <v>3672.3250600000001</v>
      </c>
      <c r="DJ314" s="26">
        <f>IF(DJ313=0,IF($B313&gt;=$DK$14*DI313,1,0),IF($B313&lt;DI313*$DK$16,0,1))</f>
        <v>1</v>
      </c>
      <c r="DK314" s="23">
        <f t="shared" si="680"/>
        <v>4.3738715283990315E-2</v>
      </c>
      <c r="DL314" s="27">
        <f t="shared" si="681"/>
        <v>40.879946563707129</v>
      </c>
      <c r="DM314" s="27">
        <f t="shared" ca="1" si="595"/>
        <v>0</v>
      </c>
      <c r="DN314" s="43">
        <f t="shared" ca="1" si="596"/>
        <v>0</v>
      </c>
      <c r="DO314" s="25">
        <f t="shared" si="627"/>
        <v>3480.1690299999996</v>
      </c>
      <c r="DP314" s="26">
        <f>IF(DP313=0,IF($B313&gt;=$DK$14*DO313,1,0),IF($B313&lt;DO313*$DK$16,0,1))</f>
        <v>1</v>
      </c>
      <c r="DQ314" s="23">
        <f t="shared" si="682"/>
        <v>4.3738715283990315E-2</v>
      </c>
      <c r="DR314" s="27">
        <f t="shared" si="683"/>
        <v>27.471534925044676</v>
      </c>
      <c r="DS314" s="27">
        <f t="shared" ca="1" si="597"/>
        <v>0</v>
      </c>
      <c r="DT314" s="43">
        <f t="shared" ca="1" si="598"/>
        <v>0</v>
      </c>
      <c r="DU314" s="25">
        <f t="shared" si="628"/>
        <v>3169.3106399999997</v>
      </c>
      <c r="DV314" s="26">
        <f>IF(DV313=0,IF($B313&gt;=$DK$14*DU313,1,0),IF($B313&lt;DU313*$DK$16,0,1))</f>
        <v>1</v>
      </c>
      <c r="DW314" s="23">
        <f t="shared" si="684"/>
        <v>4.3738715283990315E-2</v>
      </c>
      <c r="DX314" s="27">
        <f t="shared" si="685"/>
        <v>51.561795930552535</v>
      </c>
      <c r="DY314" s="27">
        <f t="shared" ca="1" si="599"/>
        <v>0</v>
      </c>
      <c r="DZ314" s="43">
        <f t="shared" ca="1" si="600"/>
        <v>0</v>
      </c>
      <c r="EA314" s="25">
        <f t="shared" si="629"/>
        <v>2860.8745100000001</v>
      </c>
      <c r="EB314" s="26">
        <f>IF(EB313=0,IF($B313&gt;=$DK$14*EA313,1,0),IF($B313&lt;EA313*$DK$16,0,1))</f>
        <v>1</v>
      </c>
      <c r="EC314" s="23">
        <f t="shared" si="686"/>
        <v>4.3738715283990315E-2</v>
      </c>
      <c r="ED314" s="27">
        <f t="shared" si="687"/>
        <v>40.538038084953541</v>
      </c>
      <c r="EE314" s="27">
        <f t="shared" ca="1" si="601"/>
        <v>0</v>
      </c>
      <c r="EF314" s="43">
        <f t="shared" ca="1" si="602"/>
        <v>0</v>
      </c>
      <c r="EG314" s="25">
        <f t="shared" si="630"/>
        <v>3169.3106399999997</v>
      </c>
      <c r="EH314" s="34">
        <f t="shared" si="688"/>
        <v>1</v>
      </c>
      <c r="EI314" s="23">
        <f t="shared" si="689"/>
        <v>4.3738715283990315E-2</v>
      </c>
      <c r="EJ314" s="27">
        <f t="shared" si="690"/>
        <v>40.451082317768908</v>
      </c>
      <c r="EK314" s="27">
        <f t="shared" ca="1" si="603"/>
        <v>0</v>
      </c>
      <c r="EL314" s="43">
        <f t="shared" ca="1" si="604"/>
        <v>0</v>
      </c>
      <c r="EM314" s="47"/>
      <c r="EN314" s="47"/>
      <c r="EO314" s="47"/>
      <c r="EP314" s="47"/>
      <c r="EQ314" s="47"/>
      <c r="ER314" s="47"/>
      <c r="ES314" s="47"/>
      <c r="ET314" s="47"/>
      <c r="EU314" s="47"/>
      <c r="EV314" s="47"/>
      <c r="EW314" s="47"/>
      <c r="EX314" s="47"/>
      <c r="EY314" s="47"/>
      <c r="EZ314" s="47"/>
      <c r="FA314" s="25">
        <f t="shared" si="631"/>
        <v>3169.3106399999997</v>
      </c>
      <c r="FB314" s="26">
        <f t="shared" si="691"/>
        <v>1</v>
      </c>
      <c r="FC314" s="23">
        <f t="shared" si="692"/>
        <v>4.3738715283990315E-2</v>
      </c>
      <c r="FD314" s="27">
        <f t="shared" si="693"/>
        <v>16.696613532272291</v>
      </c>
      <c r="FE314" s="27">
        <f t="shared" ca="1" si="605"/>
        <v>-0.17538871311450377</v>
      </c>
      <c r="FF314" s="43">
        <f t="shared" ca="1" si="606"/>
        <v>0</v>
      </c>
      <c r="FG314" s="25">
        <f t="shared" si="632"/>
        <v>3169.3106399999997</v>
      </c>
      <c r="FH314" s="26">
        <f t="shared" si="694"/>
        <v>1</v>
      </c>
      <c r="FI314" s="23">
        <f t="shared" si="695"/>
        <v>4.3738715283990315E-2</v>
      </c>
      <c r="FJ314" s="27">
        <f t="shared" si="696"/>
        <v>43.107772142155824</v>
      </c>
      <c r="FK314" s="27">
        <f t="shared" ca="1" si="607"/>
        <v>0</v>
      </c>
      <c r="FL314" s="43">
        <f t="shared" ca="1" si="608"/>
        <v>0</v>
      </c>
      <c r="FM314" s="47"/>
      <c r="FN314" s="47"/>
    </row>
    <row r="315" spans="1:170" x14ac:dyDescent="0.2">
      <c r="A315" s="30">
        <v>34242</v>
      </c>
      <c r="B315" s="34">
        <v>3749.8864400000002</v>
      </c>
      <c r="C315" s="23">
        <v>9.187856919632198E-3</v>
      </c>
      <c r="D315" s="24">
        <f t="shared" si="560"/>
        <v>-2.749300539167665E-4</v>
      </c>
      <c r="E315" s="25" t="e">
        <f>#N/A</f>
        <v>#N/A</v>
      </c>
      <c r="F315" s="26">
        <v>1</v>
      </c>
      <c r="G315" s="23">
        <f t="shared" si="633"/>
        <v>-2.749300539167665E-4</v>
      </c>
      <c r="H315" s="27">
        <f t="shared" si="634"/>
        <v>42.620046576597403</v>
      </c>
      <c r="I315" s="27">
        <f t="shared" ca="1" si="561"/>
        <v>-2.7493005391687753E-4</v>
      </c>
      <c r="J315" s="43">
        <f t="shared" ca="1" si="562"/>
        <v>-2.7493005391687753E-4</v>
      </c>
      <c r="K315" s="25" t="e">
        <f>#N/A</f>
        <v>#N/A</v>
      </c>
      <c r="L315" s="26">
        <v>0</v>
      </c>
      <c r="M315" s="23">
        <f t="shared" si="635"/>
        <v>9.187856919632198E-3</v>
      </c>
      <c r="N315" s="27">
        <f t="shared" si="636"/>
        <v>8.9990142814368976</v>
      </c>
      <c r="O315" s="27">
        <f t="shared" ca="1" si="563"/>
        <v>0</v>
      </c>
      <c r="P315" s="43">
        <f t="shared" ca="1" si="564"/>
        <v>0</v>
      </c>
      <c r="Q315" s="25">
        <f t="shared" si="609"/>
        <v>3273.3063139999999</v>
      </c>
      <c r="R315" s="26">
        <f t="shared" si="637"/>
        <v>1</v>
      </c>
      <c r="S315" s="23">
        <f t="shared" si="638"/>
        <v>-2.749300539167665E-4</v>
      </c>
      <c r="T315" s="27">
        <f t="shared" si="639"/>
        <v>42.708747301634631</v>
      </c>
      <c r="U315" s="27">
        <f t="shared" ca="1" si="565"/>
        <v>-2.7493005391687753E-4</v>
      </c>
      <c r="V315" s="43">
        <f t="shared" ca="1" si="566"/>
        <v>-2.7493005391687753E-4</v>
      </c>
      <c r="W315" s="25">
        <f t="shared" si="610"/>
        <v>3750.4020600000003</v>
      </c>
      <c r="X315" s="26">
        <f t="shared" si="640"/>
        <v>1</v>
      </c>
      <c r="Y315" s="23">
        <f t="shared" si="641"/>
        <v>-2.749300539167665E-4</v>
      </c>
      <c r="Z315" s="27">
        <f t="shared" si="642"/>
        <v>36.121380535555325</v>
      </c>
      <c r="AA315" s="27">
        <f t="shared" ca="1" si="567"/>
        <v>-2.749300539167665E-4</v>
      </c>
      <c r="AB315" s="43">
        <f t="shared" ca="1" si="568"/>
        <v>-2.749300539167665E-4</v>
      </c>
      <c r="AC315" s="25">
        <f t="shared" si="611"/>
        <v>3581.4882620000003</v>
      </c>
      <c r="AD315" s="26">
        <f t="shared" si="643"/>
        <v>1</v>
      </c>
      <c r="AE315" s="23">
        <f t="shared" si="644"/>
        <v>-2.749300539167665E-4</v>
      </c>
      <c r="AF315" s="27">
        <f t="shared" si="645"/>
        <v>20.410226802117897</v>
      </c>
      <c r="AG315" s="27">
        <f t="shared" ca="1" si="569"/>
        <v>-2.749300539167665E-4</v>
      </c>
      <c r="AH315" s="43">
        <f t="shared" ca="1" si="570"/>
        <v>-2.749300539167665E-4</v>
      </c>
      <c r="AI315" s="25">
        <f t="shared" si="612"/>
        <v>3273.3063139999999</v>
      </c>
      <c r="AJ315" s="26">
        <f t="shared" si="646"/>
        <v>1</v>
      </c>
      <c r="AK315" s="23">
        <f t="shared" si="647"/>
        <v>-2.749300539167665E-4</v>
      </c>
      <c r="AL315" s="27">
        <f t="shared" si="648"/>
        <v>42.708747301634631</v>
      </c>
      <c r="AM315" s="27">
        <f t="shared" ca="1" si="571"/>
        <v>-2.7493005391687753E-4</v>
      </c>
      <c r="AN315" s="43">
        <f t="shared" ca="1" si="572"/>
        <v>-2.7493005391687753E-4</v>
      </c>
      <c r="AO315" s="25">
        <f t="shared" si="613"/>
        <v>3273.3063139999999</v>
      </c>
      <c r="AP315" s="34">
        <f t="shared" si="649"/>
        <v>1</v>
      </c>
      <c r="AQ315" s="23">
        <f t="shared" si="650"/>
        <v>-2.749300539167665E-4</v>
      </c>
      <c r="AR315" s="27">
        <f t="shared" si="651"/>
        <v>32.567844887786194</v>
      </c>
      <c r="AS315" s="27">
        <f t="shared" ca="1" si="573"/>
        <v>-2.7493005391687753E-4</v>
      </c>
      <c r="AT315" s="43">
        <f t="shared" ca="1" si="574"/>
        <v>-2.7493005391687753E-4</v>
      </c>
      <c r="AU315" s="25">
        <f t="shared" si="614"/>
        <v>3581.4882620000003</v>
      </c>
      <c r="AV315" s="26">
        <f t="shared" si="652"/>
        <v>1</v>
      </c>
      <c r="AW315" s="23">
        <f t="shared" si="653"/>
        <v>-2.749300539167665E-4</v>
      </c>
      <c r="AX315" s="27">
        <f t="shared" si="654"/>
        <v>24.951872401177443</v>
      </c>
      <c r="AY315" s="27">
        <f t="shared" ca="1" si="575"/>
        <v>-2.749300539167665E-4</v>
      </c>
      <c r="AZ315" s="43">
        <f t="shared" ca="1" si="576"/>
        <v>-2.749300539167665E-4</v>
      </c>
      <c r="BA315" s="25">
        <f t="shared" si="615"/>
        <v>3581.4882620000003</v>
      </c>
      <c r="BB315" s="26">
        <f t="shared" si="655"/>
        <v>1</v>
      </c>
      <c r="BC315" s="23">
        <f t="shared" si="656"/>
        <v>-2.749300539167665E-4</v>
      </c>
      <c r="BD315" s="27">
        <f t="shared" si="657"/>
        <v>40.390690663907208</v>
      </c>
      <c r="BE315" s="27">
        <f t="shared" ca="1" si="577"/>
        <v>-2.749300539167665E-4</v>
      </c>
      <c r="BF315" s="43">
        <f t="shared" ca="1" si="578"/>
        <v>-2.749300539167665E-4</v>
      </c>
      <c r="BG315" s="25">
        <f t="shared" si="616"/>
        <v>3273.3063139999999</v>
      </c>
      <c r="BH315" s="26">
        <f t="shared" si="658"/>
        <v>1</v>
      </c>
      <c r="BI315" s="23">
        <f t="shared" si="659"/>
        <v>-2.749300539167665E-4</v>
      </c>
      <c r="BJ315" s="27">
        <f t="shared" si="660"/>
        <v>40.525800478745673</v>
      </c>
      <c r="BK315" s="27">
        <f t="shared" ca="1" si="579"/>
        <v>-2.749300539167665E-4</v>
      </c>
      <c r="BL315" s="43">
        <f t="shared" ca="1" si="580"/>
        <v>-2.749300539167665E-4</v>
      </c>
      <c r="BM315" s="25">
        <f t="shared" si="617"/>
        <v>3525.1219316666661</v>
      </c>
      <c r="BN315" s="26">
        <f t="shared" si="661"/>
        <v>1</v>
      </c>
      <c r="BO315" s="23">
        <f t="shared" si="662"/>
        <v>-2.749300539167665E-4</v>
      </c>
      <c r="BP315" s="27">
        <f t="shared" si="663"/>
        <v>46.841825467880533</v>
      </c>
      <c r="BQ315" s="27">
        <f t="shared" ca="1" si="581"/>
        <v>-2.749300539167665E-4</v>
      </c>
      <c r="BR315" s="43">
        <f t="shared" ca="1" si="582"/>
        <v>-2.749300539167665E-4</v>
      </c>
      <c r="BS315" s="25">
        <f t="shared" si="618"/>
        <v>3273.3063139999999</v>
      </c>
      <c r="BT315" s="34">
        <f t="shared" si="664"/>
        <v>1</v>
      </c>
      <c r="BU315" s="23">
        <f t="shared" si="665"/>
        <v>-2.749300539167665E-4</v>
      </c>
      <c r="BV315" s="27">
        <f t="shared" si="666"/>
        <v>37.736765186121112</v>
      </c>
      <c r="BW315" s="27">
        <f t="shared" ca="1" si="583"/>
        <v>-2.749300539167665E-4</v>
      </c>
      <c r="BX315" s="43">
        <f t="shared" ca="1" si="584"/>
        <v>-2.749300539167665E-4</v>
      </c>
      <c r="BY315" s="25">
        <f t="shared" si="619"/>
        <v>3750.4020600000003</v>
      </c>
      <c r="BZ315" s="50">
        <f>IF($B314&gt;=BY314,MIN(1,1/$CA$15+BZ314),0)</f>
        <v>1</v>
      </c>
      <c r="CA315" s="23">
        <f t="shared" si="667"/>
        <v>-2.749300539167665E-4</v>
      </c>
      <c r="CB315" s="27">
        <f t="shared" si="668"/>
        <v>19.528893059747826</v>
      </c>
      <c r="CC315" s="27">
        <f t="shared" ca="1" si="585"/>
        <v>-2.749300539167665E-4</v>
      </c>
      <c r="CD315" s="43">
        <f t="shared" ca="1" si="586"/>
        <v>-2.749300539167665E-4</v>
      </c>
      <c r="CE315" s="25">
        <f t="shared" si="620"/>
        <v>3581.4882620000003</v>
      </c>
      <c r="CF315" s="34">
        <f>IF($B314&gt;=CE314,MIN(1,1/$CA$15+CF314),0)</f>
        <v>1</v>
      </c>
      <c r="CG315" s="23">
        <f t="shared" si="669"/>
        <v>-2.749300539167665E-4</v>
      </c>
      <c r="CH315" s="27">
        <f t="shared" si="670"/>
        <v>19.532328046094879</v>
      </c>
      <c r="CI315" s="27">
        <f t="shared" ca="1" si="587"/>
        <v>-2.749300539167665E-4</v>
      </c>
      <c r="CJ315" s="43">
        <f t="shared" ca="1" si="588"/>
        <v>-2.749300539167665E-4</v>
      </c>
      <c r="CK315" s="25">
        <f t="shared" si="621"/>
        <v>3273.3063139999999</v>
      </c>
      <c r="CL315" s="34">
        <f>IF($B314&gt;=CK314,MIN(1,1/$CA$15+CL314),0)</f>
        <v>1</v>
      </c>
      <c r="CM315" s="23">
        <f t="shared" si="671"/>
        <v>-2.749300539167665E-4</v>
      </c>
      <c r="CN315" s="27">
        <f t="shared" si="672"/>
        <v>39.09523434783501</v>
      </c>
      <c r="CO315" s="27">
        <f t="shared" ca="1" si="589"/>
        <v>-2.749300539167665E-4</v>
      </c>
      <c r="CP315" s="43">
        <f t="shared" ca="1" si="590"/>
        <v>-2.749300539167665E-4</v>
      </c>
      <c r="CQ315" s="25">
        <f t="shared" si="622"/>
        <v>2917.448617</v>
      </c>
      <c r="CR315" s="34">
        <f>IF($B314&gt;=CQ314,MIN(1,1/$CA$15+CR314),0)</f>
        <v>1</v>
      </c>
      <c r="CS315" s="23">
        <f t="shared" si="673"/>
        <v>-2.749300539167665E-4</v>
      </c>
      <c r="CT315" s="27">
        <f t="shared" si="674"/>
        <v>37.002555804454452</v>
      </c>
      <c r="CU315" s="27">
        <f t="shared" ca="1" si="591"/>
        <v>-2.749300539167665E-4</v>
      </c>
      <c r="CV315" s="43">
        <f t="shared" ca="1" si="592"/>
        <v>-2.749300539167665E-4</v>
      </c>
      <c r="CW315" s="25">
        <f t="shared" si="623"/>
        <v>3273.3063139999999</v>
      </c>
      <c r="CX315" s="34">
        <f t="shared" si="675"/>
        <v>1</v>
      </c>
      <c r="CY315" s="23">
        <f t="shared" si="676"/>
        <v>-2.749300539167665E-4</v>
      </c>
      <c r="CZ315" s="27">
        <f t="shared" si="677"/>
        <v>28.295176545992433</v>
      </c>
      <c r="DA315" s="27">
        <f t="shared" ca="1" si="593"/>
        <v>-2.749300539167665E-4</v>
      </c>
      <c r="DB315" s="43">
        <f t="shared" ca="1" si="594"/>
        <v>-2.749300539167665E-4</v>
      </c>
      <c r="DC315" s="25">
        <f t="shared" si="624"/>
        <v>3273.3063139999999</v>
      </c>
      <c r="DD315" s="34">
        <f t="shared" si="625"/>
        <v>1</v>
      </c>
      <c r="DE315" s="23">
        <f t="shared" si="678"/>
        <v>-2.749300539167665E-4</v>
      </c>
      <c r="DF315" s="27">
        <f t="shared" si="679"/>
        <v>32.850654364216375</v>
      </c>
      <c r="DG315" s="27">
        <f t="shared" ca="1" si="558"/>
        <v>-2.7493005391665548E-4</v>
      </c>
      <c r="DH315" s="43">
        <f t="shared" ca="1" si="559"/>
        <v>-2.7493005391665548E-4</v>
      </c>
      <c r="DI315" s="25">
        <f t="shared" si="626"/>
        <v>3750.4020600000003</v>
      </c>
      <c r="DJ315" s="26">
        <f>IF(DJ314=0,IF($B314&gt;=$DK$14*DI314,1,0),IF($B314&lt;DI314*$DK$16,0,1))</f>
        <v>1</v>
      </c>
      <c r="DK315" s="23">
        <f t="shared" si="680"/>
        <v>-2.749300539167665E-4</v>
      </c>
      <c r="DL315" s="27">
        <f t="shared" si="681"/>
        <v>40.868707437794257</v>
      </c>
      <c r="DM315" s="27">
        <f t="shared" ca="1" si="595"/>
        <v>-2.749300539167665E-4</v>
      </c>
      <c r="DN315" s="43">
        <f t="shared" ca="1" si="596"/>
        <v>-2.749300539167665E-4</v>
      </c>
      <c r="DO315" s="25">
        <f t="shared" si="627"/>
        <v>3581.4882620000003</v>
      </c>
      <c r="DP315" s="26">
        <f>IF(DP314=0,IF($B314&gt;=$DK$14*DO314,1,0),IF($B314&lt;DO314*$DK$16,0,1))</f>
        <v>1</v>
      </c>
      <c r="DQ315" s="23">
        <f t="shared" si="682"/>
        <v>-2.749300539167665E-4</v>
      </c>
      <c r="DR315" s="27">
        <f t="shared" si="683"/>
        <v>27.463982174466558</v>
      </c>
      <c r="DS315" s="27">
        <f t="shared" ca="1" si="597"/>
        <v>-2.749300539167665E-4</v>
      </c>
      <c r="DT315" s="43">
        <f t="shared" ca="1" si="598"/>
        <v>-2.749300539167665E-4</v>
      </c>
      <c r="DU315" s="25">
        <f t="shared" si="628"/>
        <v>3273.3063139999999</v>
      </c>
      <c r="DV315" s="26">
        <f>IF(DV314=0,IF($B314&gt;=$DK$14*DU314,1,0),IF($B314&lt;DU314*$DK$16,0,1))</f>
        <v>1</v>
      </c>
      <c r="DW315" s="23">
        <f t="shared" si="684"/>
        <v>-2.749300539167665E-4</v>
      </c>
      <c r="DX315" s="27">
        <f t="shared" si="685"/>
        <v>51.5476200432173</v>
      </c>
      <c r="DY315" s="27">
        <f t="shared" ca="1" si="599"/>
        <v>-2.749300539167665E-4</v>
      </c>
      <c r="DZ315" s="43">
        <f t="shared" ca="1" si="600"/>
        <v>-2.749300539167665E-4</v>
      </c>
      <c r="EA315" s="25">
        <f t="shared" si="629"/>
        <v>2917.448617</v>
      </c>
      <c r="EB315" s="26">
        <f>IF(EB314=0,IF($B314&gt;=$DK$14*EA314,1,0),IF($B314&lt;EA314*$DK$16,0,1))</f>
        <v>1</v>
      </c>
      <c r="EC315" s="23">
        <f t="shared" si="686"/>
        <v>-2.749300539167665E-4</v>
      </c>
      <c r="ED315" s="27">
        <f t="shared" si="687"/>
        <v>40.526892959957166</v>
      </c>
      <c r="EE315" s="27">
        <f t="shared" ca="1" si="601"/>
        <v>-2.749300539167665E-4</v>
      </c>
      <c r="EF315" s="43">
        <f t="shared" ca="1" si="602"/>
        <v>-2.749300539167665E-4</v>
      </c>
      <c r="EG315" s="25">
        <f t="shared" si="630"/>
        <v>3273.3063139999999</v>
      </c>
      <c r="EH315" s="34">
        <f t="shared" si="688"/>
        <v>1</v>
      </c>
      <c r="EI315" s="23">
        <f t="shared" si="689"/>
        <v>-2.749300539167665E-4</v>
      </c>
      <c r="EJ315" s="27">
        <f t="shared" si="690"/>
        <v>40.439961099526293</v>
      </c>
      <c r="EK315" s="27">
        <f t="shared" ca="1" si="603"/>
        <v>-2.749300539167665E-4</v>
      </c>
      <c r="EL315" s="43">
        <f t="shared" ca="1" si="604"/>
        <v>-2.749300539167665E-4</v>
      </c>
      <c r="EM315" s="47"/>
      <c r="EN315" s="47"/>
      <c r="EO315" s="47"/>
      <c r="EP315" s="47"/>
      <c r="EQ315" s="47"/>
      <c r="ER315" s="47"/>
      <c r="ES315" s="47"/>
      <c r="ET315" s="47"/>
      <c r="EU315" s="47"/>
      <c r="EV315" s="47"/>
      <c r="EW315" s="47"/>
      <c r="EX315" s="47"/>
      <c r="EY315" s="47"/>
      <c r="EZ315" s="47"/>
      <c r="FA315" s="25">
        <f t="shared" si="631"/>
        <v>3273.3063139999999</v>
      </c>
      <c r="FB315" s="26">
        <f t="shared" si="691"/>
        <v>1</v>
      </c>
      <c r="FC315" s="23">
        <f t="shared" si="692"/>
        <v>-2.749300539167665E-4</v>
      </c>
      <c r="FD315" s="27">
        <f t="shared" si="693"/>
        <v>16.692023131413634</v>
      </c>
      <c r="FE315" s="27">
        <f t="shared" ca="1" si="605"/>
        <v>-0.17561542354006765</v>
      </c>
      <c r="FF315" s="43">
        <f t="shared" ca="1" si="606"/>
        <v>-2.7493005391687753E-4</v>
      </c>
      <c r="FG315" s="25">
        <f t="shared" si="632"/>
        <v>3273.3063139999999</v>
      </c>
      <c r="FH315" s="26">
        <f t="shared" si="694"/>
        <v>1</v>
      </c>
      <c r="FI315" s="23">
        <f t="shared" si="695"/>
        <v>-2.749300539167665E-4</v>
      </c>
      <c r="FJ315" s="27">
        <f t="shared" si="696"/>
        <v>43.09592052003655</v>
      </c>
      <c r="FK315" s="27">
        <f t="shared" ca="1" si="607"/>
        <v>-2.749300539167665E-4</v>
      </c>
      <c r="FL315" s="43">
        <f t="shared" ca="1" si="608"/>
        <v>-2.749300539167665E-4</v>
      </c>
      <c r="FM315" s="47"/>
      <c r="FN315" s="47"/>
    </row>
    <row r="316" spans="1:170" x14ac:dyDescent="0.2">
      <c r="A316" s="30">
        <v>34273</v>
      </c>
      <c r="B316" s="34">
        <v>3755.8578499999999</v>
      </c>
      <c r="C316" s="23">
        <v>8.8859305371316033E-3</v>
      </c>
      <c r="D316" s="24">
        <f t="shared" si="560"/>
        <v>1.5924242228517738E-3</v>
      </c>
      <c r="E316" s="25" t="e">
        <f>#N/A</f>
        <v>#N/A</v>
      </c>
      <c r="F316" s="26">
        <v>1</v>
      </c>
      <c r="G316" s="23">
        <f t="shared" si="633"/>
        <v>1.5924242228517738E-3</v>
      </c>
      <c r="H316" s="27">
        <f t="shared" si="634"/>
        <v>42.68791577114505</v>
      </c>
      <c r="I316" s="27">
        <f t="shared" ca="1" si="561"/>
        <v>0</v>
      </c>
      <c r="J316" s="43">
        <f t="shared" ca="1" si="562"/>
        <v>0</v>
      </c>
      <c r="K316" s="25" t="e">
        <f>#N/A</f>
        <v>#N/A</v>
      </c>
      <c r="L316" s="26">
        <v>0</v>
      </c>
      <c r="M316" s="23">
        <f t="shared" si="635"/>
        <v>8.8859305371316033E-3</v>
      </c>
      <c r="N316" s="27">
        <f t="shared" si="636"/>
        <v>9.0789788972444008</v>
      </c>
      <c r="O316" s="27">
        <f t="shared" ca="1" si="563"/>
        <v>0</v>
      </c>
      <c r="P316" s="43">
        <f t="shared" ca="1" si="564"/>
        <v>0</v>
      </c>
      <c r="Q316" s="25">
        <f t="shared" si="609"/>
        <v>3372.8574459999995</v>
      </c>
      <c r="R316" s="26">
        <f t="shared" si="637"/>
        <v>1</v>
      </c>
      <c r="S316" s="23">
        <f t="shared" si="638"/>
        <v>1.5924242228517738E-3</v>
      </c>
      <c r="T316" s="27">
        <f t="shared" si="639"/>
        <v>42.776757745365408</v>
      </c>
      <c r="U316" s="27">
        <f t="shared" ca="1" si="565"/>
        <v>0</v>
      </c>
      <c r="V316" s="43">
        <f t="shared" ca="1" si="566"/>
        <v>0</v>
      </c>
      <c r="W316" s="25">
        <f t="shared" si="610"/>
        <v>3752.8721450000003</v>
      </c>
      <c r="X316" s="26">
        <f t="shared" si="640"/>
        <v>0</v>
      </c>
      <c r="Y316" s="23">
        <f t="shared" si="641"/>
        <v>8.8859305371316033E-3</v>
      </c>
      <c r="Z316" s="27">
        <f t="shared" si="642"/>
        <v>36.442352613899565</v>
      </c>
      <c r="AA316" s="27">
        <f t="shared" ca="1" si="567"/>
        <v>0</v>
      </c>
      <c r="AB316" s="43">
        <f t="shared" ca="1" si="568"/>
        <v>0</v>
      </c>
      <c r="AC316" s="25">
        <f t="shared" si="611"/>
        <v>3665.1312520000001</v>
      </c>
      <c r="AD316" s="26">
        <f t="shared" si="643"/>
        <v>1</v>
      </c>
      <c r="AE316" s="23">
        <f t="shared" si="644"/>
        <v>1.5924242228517738E-3</v>
      </c>
      <c r="AF316" s="27">
        <f t="shared" si="645"/>
        <v>20.442728541671489</v>
      </c>
      <c r="AG316" s="27">
        <f t="shared" ca="1" si="569"/>
        <v>0</v>
      </c>
      <c r="AH316" s="43">
        <f t="shared" ca="1" si="570"/>
        <v>0</v>
      </c>
      <c r="AI316" s="25">
        <f t="shared" si="612"/>
        <v>3372.8574459999995</v>
      </c>
      <c r="AJ316" s="26">
        <f t="shared" si="646"/>
        <v>1</v>
      </c>
      <c r="AK316" s="23">
        <f t="shared" si="647"/>
        <v>1.5924242228517738E-3</v>
      </c>
      <c r="AL316" s="27">
        <f t="shared" si="648"/>
        <v>42.776757745365408</v>
      </c>
      <c r="AM316" s="27">
        <f t="shared" ca="1" si="571"/>
        <v>0</v>
      </c>
      <c r="AN316" s="43">
        <f t="shared" ca="1" si="572"/>
        <v>0</v>
      </c>
      <c r="AO316" s="25">
        <f t="shared" si="613"/>
        <v>3372.8574459999995</v>
      </c>
      <c r="AP316" s="34">
        <f t="shared" si="649"/>
        <v>0.66666666666666663</v>
      </c>
      <c r="AQ316" s="23">
        <f t="shared" si="650"/>
        <v>4.0235929942783839E-3</v>
      </c>
      <c r="AR316" s="27">
        <f t="shared" si="651"/>
        <v>32.698884640315441</v>
      </c>
      <c r="AS316" s="27">
        <f t="shared" ca="1" si="573"/>
        <v>0</v>
      </c>
      <c r="AT316" s="43">
        <f t="shared" ca="1" si="574"/>
        <v>0</v>
      </c>
      <c r="AU316" s="25">
        <f t="shared" si="614"/>
        <v>3665.1312520000001</v>
      </c>
      <c r="AV316" s="26">
        <f t="shared" si="652"/>
        <v>1</v>
      </c>
      <c r="AW316" s="23">
        <f t="shared" si="653"/>
        <v>1.5924242228517738E-3</v>
      </c>
      <c r="AX316" s="27">
        <f t="shared" si="654"/>
        <v>24.991606367194585</v>
      </c>
      <c r="AY316" s="27">
        <f t="shared" ca="1" si="575"/>
        <v>0</v>
      </c>
      <c r="AZ316" s="43">
        <f t="shared" ca="1" si="576"/>
        <v>0</v>
      </c>
      <c r="BA316" s="25">
        <f t="shared" si="615"/>
        <v>3665.1312520000001</v>
      </c>
      <c r="BB316" s="26">
        <f t="shared" si="655"/>
        <v>1</v>
      </c>
      <c r="BC316" s="23">
        <f t="shared" si="656"/>
        <v>1.5924242228517738E-3</v>
      </c>
      <c r="BD316" s="27">
        <f t="shared" si="657"/>
        <v>40.455009778098123</v>
      </c>
      <c r="BE316" s="27">
        <f t="shared" ca="1" si="577"/>
        <v>0</v>
      </c>
      <c r="BF316" s="43">
        <f t="shared" ca="1" si="578"/>
        <v>0</v>
      </c>
      <c r="BG316" s="25">
        <f t="shared" si="616"/>
        <v>3372.8574459999995</v>
      </c>
      <c r="BH316" s="26">
        <f t="shared" si="658"/>
        <v>1</v>
      </c>
      <c r="BI316" s="23">
        <f t="shared" si="659"/>
        <v>1.5924242228517738E-3</v>
      </c>
      <c r="BJ316" s="27">
        <f t="shared" si="660"/>
        <v>40.590334745078486</v>
      </c>
      <c r="BK316" s="27">
        <f t="shared" ca="1" si="579"/>
        <v>0</v>
      </c>
      <c r="BL316" s="43">
        <f t="shared" ca="1" si="580"/>
        <v>0</v>
      </c>
      <c r="BM316" s="25">
        <f t="shared" si="617"/>
        <v>3610.5498600000005</v>
      </c>
      <c r="BN316" s="26">
        <f t="shared" si="661"/>
        <v>1</v>
      </c>
      <c r="BO316" s="23">
        <f t="shared" si="662"/>
        <v>1.5924242228517738E-3</v>
      </c>
      <c r="BP316" s="27">
        <f t="shared" si="663"/>
        <v>46.916417525398181</v>
      </c>
      <c r="BQ316" s="27">
        <f t="shared" ca="1" si="581"/>
        <v>0</v>
      </c>
      <c r="BR316" s="43">
        <f t="shared" ca="1" si="582"/>
        <v>0</v>
      </c>
      <c r="BS316" s="25">
        <f t="shared" si="618"/>
        <v>3372.8574459999995</v>
      </c>
      <c r="BT316" s="34">
        <f t="shared" si="664"/>
        <v>1</v>
      </c>
      <c r="BU316" s="23">
        <f t="shared" si="665"/>
        <v>1.5924242228517738E-3</v>
      </c>
      <c r="BV316" s="27">
        <f t="shared" si="666"/>
        <v>37.796858125095561</v>
      </c>
      <c r="BW316" s="27">
        <f t="shared" ca="1" si="583"/>
        <v>0</v>
      </c>
      <c r="BX316" s="43">
        <f t="shared" ca="1" si="584"/>
        <v>0</v>
      </c>
      <c r="BY316" s="25">
        <f t="shared" si="619"/>
        <v>3752.8721450000003</v>
      </c>
      <c r="BZ316" s="50">
        <f>IF($B315&gt;=BY315,MIN(1,1/$CA$15+BZ315),0)</f>
        <v>0</v>
      </c>
      <c r="CA316" s="23">
        <f t="shared" si="667"/>
        <v>8.8859305371316033E-3</v>
      </c>
      <c r="CB316" s="27">
        <f t="shared" si="668"/>
        <v>19.702425446943817</v>
      </c>
      <c r="CC316" s="27">
        <f t="shared" ca="1" si="585"/>
        <v>0</v>
      </c>
      <c r="CD316" s="43">
        <f t="shared" ca="1" si="586"/>
        <v>0</v>
      </c>
      <c r="CE316" s="25">
        <f t="shared" si="620"/>
        <v>3665.1312520000001</v>
      </c>
      <c r="CF316" s="34">
        <f>IF($B315&gt;=CE315,MIN(1,1/$CA$15+CF315),0)</f>
        <v>1</v>
      </c>
      <c r="CG316" s="23">
        <f t="shared" si="669"/>
        <v>1.5924242228517738E-3</v>
      </c>
      <c r="CH316" s="27">
        <f t="shared" si="670"/>
        <v>19.563431798404167</v>
      </c>
      <c r="CI316" s="27">
        <f t="shared" ca="1" si="587"/>
        <v>0</v>
      </c>
      <c r="CJ316" s="43">
        <f t="shared" ca="1" si="588"/>
        <v>0</v>
      </c>
      <c r="CK316" s="25">
        <f t="shared" si="621"/>
        <v>3372.8574459999995</v>
      </c>
      <c r="CL316" s="34">
        <f>IF($B315&gt;=CK315,MIN(1,1/$CA$15+CL315),0)</f>
        <v>1</v>
      </c>
      <c r="CM316" s="23">
        <f t="shared" si="671"/>
        <v>1.5924242228517738E-3</v>
      </c>
      <c r="CN316" s="27">
        <f t="shared" si="672"/>
        <v>39.157490546008567</v>
      </c>
      <c r="CO316" s="27">
        <f t="shared" ca="1" si="589"/>
        <v>0</v>
      </c>
      <c r="CP316" s="43">
        <f t="shared" ca="1" si="590"/>
        <v>0</v>
      </c>
      <c r="CQ316" s="25">
        <f t="shared" si="622"/>
        <v>2974.5563165000003</v>
      </c>
      <c r="CR316" s="34">
        <f>IF($B315&gt;=CQ315,MIN(1,1/$CA$15+CR315),0)</f>
        <v>1</v>
      </c>
      <c r="CS316" s="23">
        <f t="shared" si="673"/>
        <v>1.5924242228517738E-3</v>
      </c>
      <c r="CT316" s="27">
        <f t="shared" si="674"/>
        <v>37.06147957062489</v>
      </c>
      <c r="CU316" s="27">
        <f t="shared" ca="1" si="591"/>
        <v>0</v>
      </c>
      <c r="CV316" s="43">
        <f t="shared" ca="1" si="592"/>
        <v>0</v>
      </c>
      <c r="CW316" s="25">
        <f t="shared" si="623"/>
        <v>3372.8574459999995</v>
      </c>
      <c r="CX316" s="34">
        <f t="shared" si="675"/>
        <v>0.75</v>
      </c>
      <c r="CY316" s="23">
        <f t="shared" si="676"/>
        <v>3.4158008014217311E-3</v>
      </c>
      <c r="CZ316" s="27">
        <f t="shared" si="677"/>
        <v>28.391827232714604</v>
      </c>
      <c r="DA316" s="27">
        <f t="shared" ca="1" si="593"/>
        <v>0</v>
      </c>
      <c r="DB316" s="43">
        <f t="shared" ca="1" si="594"/>
        <v>0</v>
      </c>
      <c r="DC316" s="25">
        <f t="shared" si="624"/>
        <v>3372.8574459999995</v>
      </c>
      <c r="DD316" s="34">
        <f t="shared" si="625"/>
        <v>0.83333333333333326</v>
      </c>
      <c r="DE316" s="23">
        <f t="shared" si="678"/>
        <v>3.0106060061839634E-3</v>
      </c>
      <c r="DF316" s="27">
        <f t="shared" si="679"/>
        <v>32.949554741552355</v>
      </c>
      <c r="DG316" s="27">
        <f t="shared" ca="1" si="558"/>
        <v>0</v>
      </c>
      <c r="DH316" s="43">
        <f t="shared" ca="1" si="559"/>
        <v>0</v>
      </c>
      <c r="DI316" s="25">
        <f t="shared" si="626"/>
        <v>3752.8721450000003</v>
      </c>
      <c r="DJ316" s="26">
        <f>IF(DJ315=0,IF($B315&gt;=$DK$14*DI315,1,0),IF($B315&lt;DI315*$DK$16,0,1))</f>
        <v>0</v>
      </c>
      <c r="DK316" s="23">
        <f t="shared" si="680"/>
        <v>8.8859305371316033E-3</v>
      </c>
      <c r="DL316" s="27">
        <f t="shared" si="681"/>
        <v>41.231863933228851</v>
      </c>
      <c r="DM316" s="27">
        <f t="shared" ca="1" si="595"/>
        <v>0</v>
      </c>
      <c r="DN316" s="43">
        <f t="shared" ca="1" si="596"/>
        <v>0</v>
      </c>
      <c r="DO316" s="25">
        <f t="shared" si="627"/>
        <v>3665.1312520000001</v>
      </c>
      <c r="DP316" s="26">
        <f>IF(DP315=0,IF($B315&gt;=$DK$14*DO315,1,0),IF($B315&lt;DO315*$DK$16,0,1))</f>
        <v>1</v>
      </c>
      <c r="DQ316" s="23">
        <f t="shared" si="682"/>
        <v>1.5924242228517738E-3</v>
      </c>
      <c r="DR316" s="27">
        <f t="shared" si="683"/>
        <v>27.507716484937148</v>
      </c>
      <c r="DS316" s="27">
        <f t="shared" ca="1" si="597"/>
        <v>0</v>
      </c>
      <c r="DT316" s="43">
        <f t="shared" ca="1" si="598"/>
        <v>0</v>
      </c>
      <c r="DU316" s="25">
        <f t="shared" si="628"/>
        <v>3372.8574459999995</v>
      </c>
      <c r="DV316" s="26">
        <f>IF(DV315=0,IF($B315&gt;=$DK$14*DU315,1,0),IF($B315&lt;DU315*$DK$16,0,1))</f>
        <v>1</v>
      </c>
      <c r="DW316" s="23">
        <f t="shared" si="684"/>
        <v>1.5924242228517738E-3</v>
      </c>
      <c r="DX316" s="27">
        <f t="shared" si="685"/>
        <v>51.629705722004481</v>
      </c>
      <c r="DY316" s="27">
        <f t="shared" ca="1" si="599"/>
        <v>0</v>
      </c>
      <c r="DZ316" s="43">
        <f t="shared" ca="1" si="600"/>
        <v>0</v>
      </c>
      <c r="EA316" s="25">
        <f t="shared" si="629"/>
        <v>2974.5563165000003</v>
      </c>
      <c r="EB316" s="26">
        <f>IF(EB315=0,IF($B315&gt;=$DK$14*EA315,1,0),IF($B315&lt;EA315*$DK$16,0,1))</f>
        <v>1</v>
      </c>
      <c r="EC316" s="23">
        <f t="shared" si="686"/>
        <v>1.5924242228517738E-3</v>
      </c>
      <c r="ED316" s="27">
        <f t="shared" si="687"/>
        <v>40.591428965983525</v>
      </c>
      <c r="EE316" s="27">
        <f t="shared" ca="1" si="601"/>
        <v>0</v>
      </c>
      <c r="EF316" s="43">
        <f t="shared" ca="1" si="602"/>
        <v>0</v>
      </c>
      <c r="EG316" s="25">
        <f t="shared" si="630"/>
        <v>3372.8574459999995</v>
      </c>
      <c r="EH316" s="34">
        <f t="shared" si="688"/>
        <v>0.75</v>
      </c>
      <c r="EI316" s="23">
        <f t="shared" si="689"/>
        <v>3.4158008014217311E-3</v>
      </c>
      <c r="EJ316" s="27">
        <f t="shared" si="690"/>
        <v>40.578095951059524</v>
      </c>
      <c r="EK316" s="27">
        <f t="shared" ca="1" si="603"/>
        <v>0</v>
      </c>
      <c r="EL316" s="43">
        <f t="shared" ca="1" si="604"/>
        <v>0</v>
      </c>
      <c r="EM316" s="47"/>
      <c r="EN316" s="47"/>
      <c r="EO316" s="47"/>
      <c r="EP316" s="47"/>
      <c r="EQ316" s="47"/>
      <c r="ER316" s="47"/>
      <c r="ES316" s="47"/>
      <c r="ET316" s="47"/>
      <c r="EU316" s="47"/>
      <c r="EV316" s="47"/>
      <c r="EW316" s="47"/>
      <c r="EX316" s="47"/>
      <c r="EY316" s="47"/>
      <c r="EZ316" s="47"/>
      <c r="FA316" s="25">
        <f t="shared" si="631"/>
        <v>3372.8574459999995</v>
      </c>
      <c r="FB316" s="26">
        <f t="shared" si="691"/>
        <v>1</v>
      </c>
      <c r="FC316" s="23">
        <f t="shared" si="692"/>
        <v>1.5924242228517738E-3</v>
      </c>
      <c r="FD316" s="27">
        <f t="shared" si="693"/>
        <v>16.718603913376501</v>
      </c>
      <c r="FE316" s="27">
        <f t="shared" ca="1" si="605"/>
        <v>-0.17430265357156738</v>
      </c>
      <c r="FF316" s="43">
        <f t="shared" ca="1" si="606"/>
        <v>0</v>
      </c>
      <c r="FG316" s="25">
        <f t="shared" si="632"/>
        <v>3372.8574459999995</v>
      </c>
      <c r="FH316" s="26">
        <f t="shared" si="694"/>
        <v>1</v>
      </c>
      <c r="FI316" s="23">
        <f t="shared" si="695"/>
        <v>1.5924242228517738E-3</v>
      </c>
      <c r="FJ316" s="27">
        <f t="shared" si="696"/>
        <v>43.164547507778749</v>
      </c>
      <c r="FK316" s="27">
        <f t="shared" ca="1" si="607"/>
        <v>0</v>
      </c>
      <c r="FL316" s="43">
        <f t="shared" ca="1" si="608"/>
        <v>0</v>
      </c>
      <c r="FM316" s="47"/>
      <c r="FN316" s="47"/>
    </row>
    <row r="317" spans="1:170" x14ac:dyDescent="0.2">
      <c r="A317" s="30">
        <v>34303</v>
      </c>
      <c r="B317" s="34">
        <v>3551.1702</v>
      </c>
      <c r="C317" s="23">
        <v>8.11148846743448E-3</v>
      </c>
      <c r="D317" s="24">
        <f t="shared" si="560"/>
        <v>-5.4498241992837926E-2</v>
      </c>
      <c r="E317" s="25" t="e">
        <f>#N/A</f>
        <v>#N/A</v>
      </c>
      <c r="F317" s="26">
        <v>1</v>
      </c>
      <c r="G317" s="23">
        <f t="shared" si="633"/>
        <v>-5.4498241992837926E-2</v>
      </c>
      <c r="H317" s="27">
        <f t="shared" si="634"/>
        <v>40.361499407279304</v>
      </c>
      <c r="I317" s="27">
        <f t="shared" ca="1" si="561"/>
        <v>-5.4498241992837926E-2</v>
      </c>
      <c r="J317" s="43">
        <f t="shared" ca="1" si="562"/>
        <v>-5.4498241992837926E-2</v>
      </c>
      <c r="K317" s="25" t="e">
        <f>#N/A</f>
        <v>#N/A</v>
      </c>
      <c r="L317" s="26">
        <v>0</v>
      </c>
      <c r="M317" s="23">
        <f t="shared" si="635"/>
        <v>8.11148846743448E-3</v>
      </c>
      <c r="N317" s="27">
        <f t="shared" si="636"/>
        <v>9.1526229298654798</v>
      </c>
      <c r="O317" s="27">
        <f t="shared" ca="1" si="563"/>
        <v>0</v>
      </c>
      <c r="P317" s="43">
        <f t="shared" ca="1" si="564"/>
        <v>0</v>
      </c>
      <c r="Q317" s="25">
        <f t="shared" si="609"/>
        <v>3449.4682179999995</v>
      </c>
      <c r="R317" s="26">
        <f t="shared" si="637"/>
        <v>1</v>
      </c>
      <c r="S317" s="23">
        <f t="shared" si="638"/>
        <v>-5.4498241992837926E-2</v>
      </c>
      <c r="T317" s="27">
        <f t="shared" si="639"/>
        <v>40.445499650089481</v>
      </c>
      <c r="U317" s="27">
        <f t="shared" ca="1" si="565"/>
        <v>-5.4498241992837926E-2</v>
      </c>
      <c r="V317" s="43">
        <f t="shared" ca="1" si="566"/>
        <v>-5.4498241992837926E-2</v>
      </c>
      <c r="W317" s="25">
        <f t="shared" si="610"/>
        <v>3653.5140249999999</v>
      </c>
      <c r="X317" s="26">
        <f t="shared" si="640"/>
        <v>1</v>
      </c>
      <c r="Y317" s="23">
        <f t="shared" si="641"/>
        <v>-5.4498241992837926E-2</v>
      </c>
      <c r="Z317" s="27">
        <f t="shared" si="642"/>
        <v>34.45630846235894</v>
      </c>
      <c r="AA317" s="27">
        <f t="shared" ca="1" si="567"/>
        <v>-5.4498241992837815E-2</v>
      </c>
      <c r="AB317" s="43">
        <f t="shared" ca="1" si="568"/>
        <v>-5.4498241992837815E-2</v>
      </c>
      <c r="AC317" s="25">
        <f t="shared" si="611"/>
        <v>3680.3129220000001</v>
      </c>
      <c r="AD317" s="26">
        <f t="shared" si="643"/>
        <v>1</v>
      </c>
      <c r="AE317" s="23">
        <f t="shared" si="644"/>
        <v>-5.4498241992837926E-2</v>
      </c>
      <c r="AF317" s="27">
        <f t="shared" si="645"/>
        <v>19.328635774613581</v>
      </c>
      <c r="AG317" s="27">
        <f t="shared" ca="1" si="569"/>
        <v>-5.4498241992837926E-2</v>
      </c>
      <c r="AH317" s="43">
        <f t="shared" ca="1" si="570"/>
        <v>-5.4498241992837926E-2</v>
      </c>
      <c r="AI317" s="25">
        <f t="shared" si="612"/>
        <v>3449.4682179999995</v>
      </c>
      <c r="AJ317" s="26">
        <f t="shared" si="646"/>
        <v>1</v>
      </c>
      <c r="AK317" s="23">
        <f t="shared" si="647"/>
        <v>-5.4498241992837926E-2</v>
      </c>
      <c r="AL317" s="27">
        <f t="shared" si="648"/>
        <v>40.445499650089481</v>
      </c>
      <c r="AM317" s="27">
        <f t="shared" ca="1" si="571"/>
        <v>-5.4498241992837926E-2</v>
      </c>
      <c r="AN317" s="43">
        <f t="shared" ca="1" si="572"/>
        <v>-5.4498241992837926E-2</v>
      </c>
      <c r="AO317" s="25">
        <f t="shared" si="613"/>
        <v>3449.4682179999995</v>
      </c>
      <c r="AP317" s="34">
        <f t="shared" si="649"/>
        <v>1</v>
      </c>
      <c r="AQ317" s="23">
        <f t="shared" si="650"/>
        <v>-5.4498241992837926E-2</v>
      </c>
      <c r="AR317" s="27">
        <f t="shared" si="651"/>
        <v>30.916852912291638</v>
      </c>
      <c r="AS317" s="27">
        <f t="shared" ca="1" si="573"/>
        <v>-5.4498241992837926E-2</v>
      </c>
      <c r="AT317" s="43">
        <f t="shared" ca="1" si="574"/>
        <v>-5.4498241992837926E-2</v>
      </c>
      <c r="AU317" s="25">
        <f t="shared" si="614"/>
        <v>3680.3129220000001</v>
      </c>
      <c r="AV317" s="26">
        <f t="shared" si="652"/>
        <v>1</v>
      </c>
      <c r="AW317" s="23">
        <f t="shared" si="653"/>
        <v>-5.4498241992837926E-2</v>
      </c>
      <c r="AX317" s="27">
        <f t="shared" si="654"/>
        <v>23.629607755605466</v>
      </c>
      <c r="AY317" s="27">
        <f t="shared" ca="1" si="575"/>
        <v>-5.4498241992837926E-2</v>
      </c>
      <c r="AZ317" s="43">
        <f t="shared" ca="1" si="576"/>
        <v>-5.4498241992837926E-2</v>
      </c>
      <c r="BA317" s="25">
        <f t="shared" si="615"/>
        <v>3680.3129220000001</v>
      </c>
      <c r="BB317" s="26">
        <f t="shared" si="655"/>
        <v>1</v>
      </c>
      <c r="BC317" s="23">
        <f t="shared" si="656"/>
        <v>-5.4498241992837926E-2</v>
      </c>
      <c r="BD317" s="27">
        <f t="shared" si="657"/>
        <v>38.250282865388705</v>
      </c>
      <c r="BE317" s="27">
        <f t="shared" ca="1" si="577"/>
        <v>-5.4498241992837926E-2</v>
      </c>
      <c r="BF317" s="43">
        <f t="shared" ca="1" si="578"/>
        <v>-5.4498241992837926E-2</v>
      </c>
      <c r="BG317" s="25">
        <f t="shared" si="616"/>
        <v>3449.4682179999995</v>
      </c>
      <c r="BH317" s="26">
        <f t="shared" si="658"/>
        <v>1</v>
      </c>
      <c r="BI317" s="23">
        <f t="shared" si="659"/>
        <v>-5.4498241992837926E-2</v>
      </c>
      <c r="BJ317" s="27">
        <f t="shared" si="660"/>
        <v>38.3782328595709</v>
      </c>
      <c r="BK317" s="27">
        <f t="shared" ca="1" si="579"/>
        <v>-5.4498241992837926E-2</v>
      </c>
      <c r="BL317" s="43">
        <f t="shared" ca="1" si="580"/>
        <v>-5.4498241992837926E-2</v>
      </c>
      <c r="BM317" s="25">
        <f t="shared" si="617"/>
        <v>3646.1377433333332</v>
      </c>
      <c r="BN317" s="26">
        <f t="shared" si="661"/>
        <v>1</v>
      </c>
      <c r="BO317" s="23">
        <f t="shared" si="662"/>
        <v>-5.4498241992837926E-2</v>
      </c>
      <c r="BP317" s="27">
        <f t="shared" si="663"/>
        <v>44.359555249662009</v>
      </c>
      <c r="BQ317" s="27">
        <f t="shared" ca="1" si="581"/>
        <v>-5.4498241992837926E-2</v>
      </c>
      <c r="BR317" s="43">
        <f t="shared" ca="1" si="582"/>
        <v>-5.4498241992837926E-2</v>
      </c>
      <c r="BS317" s="25">
        <f t="shared" si="618"/>
        <v>3449.4682179999995</v>
      </c>
      <c r="BT317" s="34">
        <f t="shared" si="664"/>
        <v>1</v>
      </c>
      <c r="BU317" s="23">
        <f t="shared" si="665"/>
        <v>-5.4498241992837926E-2</v>
      </c>
      <c r="BV317" s="27">
        <f t="shared" si="666"/>
        <v>35.736995804425142</v>
      </c>
      <c r="BW317" s="27">
        <f t="shared" ca="1" si="583"/>
        <v>-5.4498241992837926E-2</v>
      </c>
      <c r="BX317" s="43">
        <f t="shared" ca="1" si="584"/>
        <v>-5.4498241992837926E-2</v>
      </c>
      <c r="BY317" s="25">
        <f t="shared" si="619"/>
        <v>3653.5140249999999</v>
      </c>
      <c r="BZ317" s="50">
        <f>IF($B316&gt;=BY316,MIN(1,1/$CA$15+BZ316),0)</f>
        <v>0.5</v>
      </c>
      <c r="CA317" s="23">
        <f t="shared" si="667"/>
        <v>8.11148846743448E-3</v>
      </c>
      <c r="CB317" s="27">
        <f t="shared" si="668"/>
        <v>19.86224144373719</v>
      </c>
      <c r="CC317" s="27">
        <f t="shared" ca="1" si="585"/>
        <v>0</v>
      </c>
      <c r="CD317" s="43">
        <f t="shared" ca="1" si="586"/>
        <v>0</v>
      </c>
      <c r="CE317" s="25">
        <f t="shared" si="620"/>
        <v>3680.3129220000001</v>
      </c>
      <c r="CF317" s="34">
        <f>IF($B316&gt;=CE316,MIN(1,1/$CA$15+CF316),0)</f>
        <v>1</v>
      </c>
      <c r="CG317" s="23">
        <f t="shared" si="669"/>
        <v>-5.4498241992837926E-2</v>
      </c>
      <c r="CH317" s="27">
        <f t="shared" si="670"/>
        <v>18.497259158044358</v>
      </c>
      <c r="CI317" s="27">
        <f t="shared" ca="1" si="587"/>
        <v>-5.4498241992837815E-2</v>
      </c>
      <c r="CJ317" s="43">
        <f t="shared" ca="1" si="588"/>
        <v>-5.4498241992837815E-2</v>
      </c>
      <c r="CK317" s="25">
        <f t="shared" si="621"/>
        <v>3449.4682179999995</v>
      </c>
      <c r="CL317" s="34">
        <f>IF($B316&gt;=CK316,MIN(1,1/$CA$15+CL316),0)</f>
        <v>1</v>
      </c>
      <c r="CM317" s="23">
        <f t="shared" si="671"/>
        <v>-5.4498241992837926E-2</v>
      </c>
      <c r="CN317" s="27">
        <f t="shared" si="672"/>
        <v>37.023476150399929</v>
      </c>
      <c r="CO317" s="27">
        <f t="shared" ca="1" si="589"/>
        <v>-5.4498241992837926E-2</v>
      </c>
      <c r="CP317" s="43">
        <f t="shared" ca="1" si="590"/>
        <v>-5.4498241992837926E-2</v>
      </c>
      <c r="CQ317" s="25">
        <f t="shared" si="622"/>
        <v>3026.1812720000003</v>
      </c>
      <c r="CR317" s="34">
        <f>IF($B316&gt;=CQ316,MIN(1,1/$CA$15+CR316),0)</f>
        <v>1</v>
      </c>
      <c r="CS317" s="23">
        <f t="shared" si="673"/>
        <v>-5.4498241992837926E-2</v>
      </c>
      <c r="CT317" s="27">
        <f t="shared" si="674"/>
        <v>35.041694088372353</v>
      </c>
      <c r="CU317" s="27">
        <f t="shared" ca="1" si="591"/>
        <v>-5.4498241992838037E-2</v>
      </c>
      <c r="CV317" s="43">
        <f t="shared" ca="1" si="592"/>
        <v>-5.4498241992838037E-2</v>
      </c>
      <c r="CW317" s="25">
        <f t="shared" si="623"/>
        <v>3449.4682179999995</v>
      </c>
      <c r="CX317" s="34">
        <f t="shared" si="675"/>
        <v>0.75</v>
      </c>
      <c r="CY317" s="23">
        <f t="shared" si="676"/>
        <v>-3.8845809377769824E-2</v>
      </c>
      <c r="CZ317" s="27">
        <f t="shared" si="677"/>
        <v>27.288923724145999</v>
      </c>
      <c r="DA317" s="27">
        <f t="shared" ca="1" si="593"/>
        <v>-3.8845809377769824E-2</v>
      </c>
      <c r="DB317" s="43">
        <f t="shared" ca="1" si="594"/>
        <v>-3.8845809377769824E-2</v>
      </c>
      <c r="DC317" s="25">
        <f t="shared" si="624"/>
        <v>3449.4682179999995</v>
      </c>
      <c r="DD317" s="34">
        <f t="shared" si="625"/>
        <v>1</v>
      </c>
      <c r="DE317" s="23">
        <f t="shared" si="678"/>
        <v>-4.9280764454481894E-2</v>
      </c>
      <c r="DF317" s="27">
        <f t="shared" si="679"/>
        <v>31.325775495453854</v>
      </c>
      <c r="DG317" s="27">
        <f t="shared" ca="1" si="558"/>
        <v>-4.9280764454481929E-2</v>
      </c>
      <c r="DH317" s="43">
        <f t="shared" ca="1" si="559"/>
        <v>-4.9280764454481929E-2</v>
      </c>
      <c r="DI317" s="25">
        <f t="shared" si="626"/>
        <v>3653.5140249999999</v>
      </c>
      <c r="DJ317" s="26">
        <f>IF(DJ316=0,IF($B316&gt;=$DK$14*DI316,1,0),IF($B316&lt;DI316*$DK$16,0,1))</f>
        <v>0</v>
      </c>
      <c r="DK317" s="23">
        <f t="shared" si="680"/>
        <v>8.11148846743448E-3</v>
      </c>
      <c r="DL317" s="27">
        <f t="shared" si="681"/>
        <v>41.566315722014068</v>
      </c>
      <c r="DM317" s="27">
        <f t="shared" ca="1" si="595"/>
        <v>0</v>
      </c>
      <c r="DN317" s="43">
        <f t="shared" ca="1" si="596"/>
        <v>0</v>
      </c>
      <c r="DO317" s="25">
        <f t="shared" si="627"/>
        <v>3680.3129220000001</v>
      </c>
      <c r="DP317" s="26">
        <f>IF(DP316=0,IF($B316&gt;=$DK$14*DO316,1,0),IF($B316&lt;DO316*$DK$16,0,1))</f>
        <v>1</v>
      </c>
      <c r="DQ317" s="23">
        <f t="shared" si="682"/>
        <v>-5.4498241992837926E-2</v>
      </c>
      <c r="DR317" s="27">
        <f t="shared" si="683"/>
        <v>26.008594295270665</v>
      </c>
      <c r="DS317" s="27">
        <f t="shared" ca="1" si="597"/>
        <v>-5.4498241992837926E-2</v>
      </c>
      <c r="DT317" s="43">
        <f t="shared" ca="1" si="598"/>
        <v>-5.4498241992837926E-2</v>
      </c>
      <c r="DU317" s="25">
        <f t="shared" si="628"/>
        <v>3449.4682179999995</v>
      </c>
      <c r="DV317" s="26">
        <f>IF(DV316=0,IF($B316&gt;=$DK$14*DU316,1,0),IF($B316&lt;DU316*$DK$16,0,1))</f>
        <v>1</v>
      </c>
      <c r="DW317" s="23">
        <f t="shared" si="684"/>
        <v>-5.4498241992837926E-2</v>
      </c>
      <c r="DX317" s="27">
        <f t="shared" si="685"/>
        <v>48.815977525547673</v>
      </c>
      <c r="DY317" s="27">
        <f t="shared" ca="1" si="599"/>
        <v>-5.4498241992837926E-2</v>
      </c>
      <c r="DZ317" s="43">
        <f t="shared" ca="1" si="600"/>
        <v>-5.4498241992837926E-2</v>
      </c>
      <c r="EA317" s="25">
        <f t="shared" si="629"/>
        <v>3026.1812720000003</v>
      </c>
      <c r="EB317" s="26">
        <f>IF(EB316=0,IF($B316&gt;=$DK$14*EA316,1,0),IF($B316&lt;EA316*$DK$16,0,1))</f>
        <v>1</v>
      </c>
      <c r="EC317" s="23">
        <f t="shared" si="686"/>
        <v>-5.4498241992837926E-2</v>
      </c>
      <c r="ED317" s="27">
        <f t="shared" si="687"/>
        <v>38.379267447360263</v>
      </c>
      <c r="EE317" s="27">
        <f t="shared" ca="1" si="601"/>
        <v>-5.4498241992837926E-2</v>
      </c>
      <c r="EF317" s="43">
        <f t="shared" ca="1" si="602"/>
        <v>-5.4498241992837926E-2</v>
      </c>
      <c r="EG317" s="25">
        <f t="shared" si="630"/>
        <v>3449.4682179999995</v>
      </c>
      <c r="EH317" s="34">
        <f t="shared" si="688"/>
        <v>0.75</v>
      </c>
      <c r="EI317" s="23">
        <f t="shared" si="689"/>
        <v>-3.8845809377769824E-2</v>
      </c>
      <c r="EJ317" s="27">
        <f t="shared" si="690"/>
        <v>39.001806970831815</v>
      </c>
      <c r="EK317" s="27">
        <f t="shared" ca="1" si="603"/>
        <v>-3.8845809377769713E-2</v>
      </c>
      <c r="EL317" s="43">
        <f t="shared" ca="1" si="604"/>
        <v>-3.8845809377769713E-2</v>
      </c>
      <c r="EM317" s="47"/>
      <c r="EN317" s="47"/>
      <c r="EO317" s="47"/>
      <c r="EP317" s="47"/>
      <c r="EQ317" s="47"/>
      <c r="ER317" s="47"/>
      <c r="ES317" s="47"/>
      <c r="ET317" s="47"/>
      <c r="EU317" s="47"/>
      <c r="EV317" s="47"/>
      <c r="EW317" s="47"/>
      <c r="EX317" s="47"/>
      <c r="EY317" s="47"/>
      <c r="EZ317" s="47"/>
      <c r="FA317" s="25">
        <f t="shared" si="631"/>
        <v>3449.4682179999995</v>
      </c>
      <c r="FB317" s="26">
        <f t="shared" si="691"/>
        <v>1</v>
      </c>
      <c r="FC317" s="23">
        <f t="shared" si="692"/>
        <v>-5.4498241992837926E-2</v>
      </c>
      <c r="FD317" s="27">
        <f t="shared" si="693"/>
        <v>15.807469391522902</v>
      </c>
      <c r="FE317" s="27">
        <f t="shared" ca="1" si="605"/>
        <v>-0.21930170737006816</v>
      </c>
      <c r="FF317" s="43">
        <f t="shared" ca="1" si="606"/>
        <v>-5.4498241992837926E-2</v>
      </c>
      <c r="FG317" s="25">
        <f t="shared" si="632"/>
        <v>3449.4682179999995</v>
      </c>
      <c r="FH317" s="26">
        <f t="shared" si="694"/>
        <v>1</v>
      </c>
      <c r="FI317" s="23">
        <f t="shared" si="695"/>
        <v>-5.4498241992837926E-2</v>
      </c>
      <c r="FJ317" s="27">
        <f t="shared" si="696"/>
        <v>40.812155552188472</v>
      </c>
      <c r="FK317" s="27">
        <f t="shared" ca="1" si="607"/>
        <v>-5.4498241992838037E-2</v>
      </c>
      <c r="FL317" s="43">
        <f t="shared" ca="1" si="608"/>
        <v>-5.4498241992838037E-2</v>
      </c>
      <c r="FM317" s="47"/>
      <c r="FN317" s="47"/>
    </row>
    <row r="318" spans="1:170" x14ac:dyDescent="0.2">
      <c r="A318" s="30">
        <v>34334</v>
      </c>
      <c r="B318" s="34">
        <v>3763.3629599999999</v>
      </c>
      <c r="C318" s="23">
        <v>8.1191128816875402E-3</v>
      </c>
      <c r="D318" s="24">
        <f t="shared" si="560"/>
        <v>5.9752911871134629E-2</v>
      </c>
      <c r="E318" s="25" t="e">
        <f>#N/A</f>
        <v>#N/A</v>
      </c>
      <c r="F318" s="26">
        <v>1</v>
      </c>
      <c r="G318" s="23">
        <f t="shared" si="633"/>
        <v>5.9752911871134629E-2</v>
      </c>
      <c r="H318" s="27">
        <f t="shared" si="634"/>
        <v>42.773216524349316</v>
      </c>
      <c r="I318" s="27">
        <f t="shared" ca="1" si="561"/>
        <v>0</v>
      </c>
      <c r="J318" s="43">
        <f t="shared" ca="1" si="562"/>
        <v>0</v>
      </c>
      <c r="K318" s="25" t="e">
        <f>#N/A</f>
        <v>#N/A</v>
      </c>
      <c r="L318" s="26">
        <v>0</v>
      </c>
      <c r="M318" s="23">
        <f t="shared" si="635"/>
        <v>8.1191128816875402E-3</v>
      </c>
      <c r="N318" s="27">
        <f t="shared" si="636"/>
        <v>9.2269341085965788</v>
      </c>
      <c r="O318" s="27">
        <f t="shared" ca="1" si="563"/>
        <v>0</v>
      </c>
      <c r="P318" s="43">
        <f t="shared" ca="1" si="564"/>
        <v>0</v>
      </c>
      <c r="Q318" s="25">
        <f t="shared" si="609"/>
        <v>3533.8742159999993</v>
      </c>
      <c r="R318" s="26">
        <f t="shared" si="637"/>
        <v>1</v>
      </c>
      <c r="S318" s="23">
        <f t="shared" si="638"/>
        <v>5.9752911871134629E-2</v>
      </c>
      <c r="T318" s="27">
        <f t="shared" si="639"/>
        <v>42.862236026265286</v>
      </c>
      <c r="U318" s="27">
        <f t="shared" ca="1" si="565"/>
        <v>0</v>
      </c>
      <c r="V318" s="43">
        <f t="shared" ca="1" si="566"/>
        <v>0</v>
      </c>
      <c r="W318" s="25">
        <f t="shared" si="610"/>
        <v>3657.26658</v>
      </c>
      <c r="X318" s="26">
        <f t="shared" si="640"/>
        <v>0</v>
      </c>
      <c r="Y318" s="23">
        <f t="shared" si="641"/>
        <v>8.1191128816875402E-3</v>
      </c>
      <c r="Z318" s="27">
        <f t="shared" si="642"/>
        <v>34.736063120251082</v>
      </c>
      <c r="AA318" s="27">
        <f t="shared" ca="1" si="567"/>
        <v>-4.6821606489743539E-2</v>
      </c>
      <c r="AB318" s="43">
        <f t="shared" ca="1" si="568"/>
        <v>-4.6821606489743539E-2</v>
      </c>
      <c r="AC318" s="25">
        <f t="shared" si="611"/>
        <v>3714.2390260000002</v>
      </c>
      <c r="AD318" s="26">
        <f t="shared" si="643"/>
        <v>0</v>
      </c>
      <c r="AE318" s="23">
        <f t="shared" si="644"/>
        <v>8.1191128816875402E-3</v>
      </c>
      <c r="AF318" s="27">
        <f t="shared" si="645"/>
        <v>19.485567150316694</v>
      </c>
      <c r="AG318" s="27">
        <f t="shared" ca="1" si="569"/>
        <v>-4.6821606489743761E-2</v>
      </c>
      <c r="AH318" s="43">
        <f t="shared" ca="1" si="570"/>
        <v>-4.6821606489743761E-2</v>
      </c>
      <c r="AI318" s="25">
        <f t="shared" si="612"/>
        <v>3533.8742159999993</v>
      </c>
      <c r="AJ318" s="26">
        <f t="shared" si="646"/>
        <v>1</v>
      </c>
      <c r="AK318" s="23">
        <f t="shared" si="647"/>
        <v>5.9752911871134629E-2</v>
      </c>
      <c r="AL318" s="27">
        <f t="shared" si="648"/>
        <v>42.862236026265286</v>
      </c>
      <c r="AM318" s="27">
        <f t="shared" ca="1" si="571"/>
        <v>0</v>
      </c>
      <c r="AN318" s="43">
        <f t="shared" ca="1" si="572"/>
        <v>0</v>
      </c>
      <c r="AO318" s="25">
        <f t="shared" si="613"/>
        <v>3533.8742159999993</v>
      </c>
      <c r="AP318" s="34">
        <f t="shared" si="649"/>
        <v>0.33333333333333331</v>
      </c>
      <c r="AQ318" s="23">
        <f t="shared" si="650"/>
        <v>2.5330379211503235E-2</v>
      </c>
      <c r="AR318" s="27">
        <f t="shared" si="651"/>
        <v>31.699988520586253</v>
      </c>
      <c r="AS318" s="27">
        <f t="shared" ca="1" si="573"/>
        <v>-3.054832391737361E-2</v>
      </c>
      <c r="AT318" s="43">
        <f t="shared" ca="1" si="574"/>
        <v>-3.054832391737361E-2</v>
      </c>
      <c r="AU318" s="25">
        <f t="shared" si="614"/>
        <v>3714.2390260000002</v>
      </c>
      <c r="AV318" s="26">
        <f t="shared" si="652"/>
        <v>0</v>
      </c>
      <c r="AW318" s="23">
        <f t="shared" si="653"/>
        <v>8.1191128816875402E-3</v>
      </c>
      <c r="AX318" s="27">
        <f t="shared" si="654"/>
        <v>23.821459208323226</v>
      </c>
      <c r="AY318" s="27">
        <f t="shared" ca="1" si="575"/>
        <v>-4.6821606489743761E-2</v>
      </c>
      <c r="AZ318" s="43">
        <f t="shared" ca="1" si="576"/>
        <v>-4.6821606489743761E-2</v>
      </c>
      <c r="BA318" s="25">
        <f t="shared" si="615"/>
        <v>3714.2390260000002</v>
      </c>
      <c r="BB318" s="26">
        <f t="shared" si="655"/>
        <v>1</v>
      </c>
      <c r="BC318" s="23">
        <f t="shared" si="656"/>
        <v>5.9752911871134629E-2</v>
      </c>
      <c r="BD318" s="27">
        <f t="shared" si="657"/>
        <v>40.535848646490244</v>
      </c>
      <c r="BE318" s="27">
        <f t="shared" ca="1" si="577"/>
        <v>0</v>
      </c>
      <c r="BF318" s="43">
        <f t="shared" ca="1" si="578"/>
        <v>0</v>
      </c>
      <c r="BG318" s="25">
        <f t="shared" si="616"/>
        <v>3533.8742159999993</v>
      </c>
      <c r="BH318" s="26">
        <f t="shared" si="658"/>
        <v>1</v>
      </c>
      <c r="BI318" s="23">
        <f t="shared" si="659"/>
        <v>5.9752911871134629E-2</v>
      </c>
      <c r="BJ318" s="27">
        <f t="shared" si="660"/>
        <v>40.671444025398721</v>
      </c>
      <c r="BK318" s="27">
        <f t="shared" ca="1" si="579"/>
        <v>0</v>
      </c>
      <c r="BL318" s="43">
        <f t="shared" ca="1" si="580"/>
        <v>0</v>
      </c>
      <c r="BM318" s="25">
        <f t="shared" si="617"/>
        <v>3694.154595</v>
      </c>
      <c r="BN318" s="26">
        <f t="shared" si="661"/>
        <v>1</v>
      </c>
      <c r="BO318" s="23">
        <f t="shared" si="662"/>
        <v>5.9752911871134629E-2</v>
      </c>
      <c r="BP318" s="27">
        <f t="shared" si="663"/>
        <v>47.010167845137794</v>
      </c>
      <c r="BQ318" s="27">
        <f t="shared" ca="1" si="581"/>
        <v>0</v>
      </c>
      <c r="BR318" s="43">
        <f t="shared" ca="1" si="582"/>
        <v>0</v>
      </c>
      <c r="BS318" s="25">
        <f t="shared" si="618"/>
        <v>3533.8742159999993</v>
      </c>
      <c r="BT318" s="34">
        <f t="shared" si="664"/>
        <v>0.75</v>
      </c>
      <c r="BU318" s="23">
        <f t="shared" si="665"/>
        <v>4.6844462123772856E-2</v>
      </c>
      <c r="BV318" s="27">
        <f t="shared" si="666"/>
        <v>37.41107615080297</v>
      </c>
      <c r="BW318" s="27">
        <f t="shared" ca="1" si="583"/>
        <v>-1.0206720701910643E-2</v>
      </c>
      <c r="BX318" s="43">
        <f t="shared" ca="1" si="584"/>
        <v>-1.0206720701910643E-2</v>
      </c>
      <c r="BY318" s="25">
        <f t="shared" si="619"/>
        <v>3657.26658</v>
      </c>
      <c r="BZ318" s="50">
        <f>IF($B317&gt;=BY317,MIN(1,1/$CA$15+BZ317),0)</f>
        <v>0</v>
      </c>
      <c r="CA318" s="23">
        <f t="shared" si="667"/>
        <v>8.1191128816875402E-3</v>
      </c>
      <c r="CB318" s="27">
        <f t="shared" si="668"/>
        <v>20.023505224102223</v>
      </c>
      <c r="CC318" s="27">
        <f t="shared" ca="1" si="585"/>
        <v>0</v>
      </c>
      <c r="CD318" s="43">
        <f t="shared" ca="1" si="586"/>
        <v>0</v>
      </c>
      <c r="CE318" s="25">
        <f t="shared" si="620"/>
        <v>3714.2390260000002</v>
      </c>
      <c r="CF318" s="34">
        <f>IF($B317&gt;=CE317,MIN(1,1/$CA$15+CF317),0)</f>
        <v>0</v>
      </c>
      <c r="CG318" s="23">
        <f t="shared" si="669"/>
        <v>8.1191128816875402E-3</v>
      </c>
      <c r="CH318" s="27">
        <f t="shared" si="670"/>
        <v>18.647440493150349</v>
      </c>
      <c r="CI318" s="27">
        <f t="shared" ca="1" si="587"/>
        <v>-4.682160648974365E-2</v>
      </c>
      <c r="CJ318" s="43">
        <f t="shared" ca="1" si="588"/>
        <v>-4.682160648974365E-2</v>
      </c>
      <c r="CK318" s="25">
        <f t="shared" si="621"/>
        <v>3533.8742159999993</v>
      </c>
      <c r="CL318" s="34">
        <f>IF($B317&gt;=CK317,MIN(1,1/$CA$15+CL317),0)</f>
        <v>1</v>
      </c>
      <c r="CM318" s="23">
        <f t="shared" si="671"/>
        <v>5.9752911871134629E-2</v>
      </c>
      <c r="CN318" s="27">
        <f t="shared" si="672"/>
        <v>39.235736657977831</v>
      </c>
      <c r="CO318" s="27">
        <f t="shared" ca="1" si="589"/>
        <v>0</v>
      </c>
      <c r="CP318" s="43">
        <f t="shared" ca="1" si="590"/>
        <v>0</v>
      </c>
      <c r="CQ318" s="25">
        <f t="shared" si="622"/>
        <v>3086.8080460000001</v>
      </c>
      <c r="CR318" s="34">
        <f>IF($B317&gt;=CQ317,MIN(1,1/$CA$15+CR317),0)</f>
        <v>1</v>
      </c>
      <c r="CS318" s="23">
        <f t="shared" si="673"/>
        <v>5.9752911871134629E-2</v>
      </c>
      <c r="CT318" s="27">
        <f t="shared" si="674"/>
        <v>37.135537347050125</v>
      </c>
      <c r="CU318" s="27">
        <f t="shared" ca="1" si="591"/>
        <v>0</v>
      </c>
      <c r="CV318" s="43">
        <f t="shared" ca="1" si="592"/>
        <v>0</v>
      </c>
      <c r="CW318" s="25">
        <f t="shared" si="623"/>
        <v>3533.8742159999993</v>
      </c>
      <c r="CX318" s="34">
        <f t="shared" si="675"/>
        <v>0.5</v>
      </c>
      <c r="CY318" s="23">
        <f t="shared" si="676"/>
        <v>3.3936012376411084E-2</v>
      </c>
      <c r="CZ318" s="27">
        <f t="shared" si="677"/>
        <v>28.215000977387557</v>
      </c>
      <c r="DA318" s="27">
        <f t="shared" ca="1" si="593"/>
        <v>-6.2280688691743746E-3</v>
      </c>
      <c r="DB318" s="43">
        <f t="shared" ca="1" si="594"/>
        <v>-6.2280688691743746E-3</v>
      </c>
      <c r="DC318" s="25">
        <f t="shared" si="624"/>
        <v>3533.8742159999993</v>
      </c>
      <c r="DD318" s="34">
        <f t="shared" si="625"/>
        <v>0.54166666666666663</v>
      </c>
      <c r="DE318" s="23">
        <f t="shared" si="678"/>
        <v>3.5370284570562391E-2</v>
      </c>
      <c r="DF318" s="27">
        <f t="shared" si="679"/>
        <v>32.433777089121605</v>
      </c>
      <c r="DG318" s="27">
        <f t="shared" ca="1" si="558"/>
        <v>-1.5653554546529502E-2</v>
      </c>
      <c r="DH318" s="43">
        <f t="shared" ca="1" si="559"/>
        <v>-1.5653554546529502E-2</v>
      </c>
      <c r="DI318" s="25">
        <f t="shared" si="626"/>
        <v>3657.26658</v>
      </c>
      <c r="DJ318" s="26">
        <f>IF(DJ317=0,IF($B317&gt;=$DK$14*DI317,1,0),IF($B317&lt;DI317*$DK$16,0,1))</f>
        <v>0</v>
      </c>
      <c r="DK318" s="23">
        <f t="shared" si="680"/>
        <v>8.1191128816875402E-3</v>
      </c>
      <c r="DL318" s="27">
        <f t="shared" si="681"/>
        <v>41.903797331436962</v>
      </c>
      <c r="DM318" s="27">
        <f t="shared" ca="1" si="595"/>
        <v>0</v>
      </c>
      <c r="DN318" s="43">
        <f t="shared" ca="1" si="596"/>
        <v>0</v>
      </c>
      <c r="DO318" s="25">
        <f t="shared" si="627"/>
        <v>3714.2390260000002</v>
      </c>
      <c r="DP318" s="26">
        <f>IF(DP317=0,IF($B317&gt;=$DK$14*DO317,1,0),IF($B317&lt;DO317*$DK$16,0,1))</f>
        <v>0</v>
      </c>
      <c r="DQ318" s="23">
        <f t="shared" si="682"/>
        <v>8.1191128816875402E-3</v>
      </c>
      <c r="DR318" s="27">
        <f t="shared" si="683"/>
        <v>26.219761008247982</v>
      </c>
      <c r="DS318" s="27">
        <f t="shared" ca="1" si="597"/>
        <v>-4.6821606489743872E-2</v>
      </c>
      <c r="DT318" s="43">
        <f t="shared" ca="1" si="598"/>
        <v>-4.6821606489743872E-2</v>
      </c>
      <c r="DU318" s="25">
        <f t="shared" si="628"/>
        <v>3533.8742159999993</v>
      </c>
      <c r="DV318" s="26">
        <f>IF(DV317=0,IF($B317&gt;=$DK$14*DU317,1,0),IF($B317&lt;DU317*$DK$16,0,1))</f>
        <v>1</v>
      </c>
      <c r="DW318" s="23">
        <f t="shared" si="684"/>
        <v>5.9752911871134629E-2</v>
      </c>
      <c r="DX318" s="27">
        <f t="shared" si="685"/>
        <v>51.732874328535011</v>
      </c>
      <c r="DY318" s="27">
        <f t="shared" ca="1" si="599"/>
        <v>0</v>
      </c>
      <c r="DZ318" s="43">
        <f t="shared" ca="1" si="600"/>
        <v>0</v>
      </c>
      <c r="EA318" s="25">
        <f t="shared" si="629"/>
        <v>3086.8080460000001</v>
      </c>
      <c r="EB318" s="26">
        <f>IF(EB317=0,IF($B317&gt;=$DK$14*EA317,1,0),IF($B317&lt;EA317*$DK$16,0,1))</f>
        <v>1</v>
      </c>
      <c r="EC318" s="23">
        <f t="shared" si="686"/>
        <v>5.9752911871134629E-2</v>
      </c>
      <c r="ED318" s="27">
        <f t="shared" si="687"/>
        <v>40.672540432821087</v>
      </c>
      <c r="EE318" s="27">
        <f t="shared" ca="1" si="601"/>
        <v>0</v>
      </c>
      <c r="EF318" s="43">
        <f t="shared" ca="1" si="602"/>
        <v>0</v>
      </c>
      <c r="EG318" s="25">
        <f t="shared" si="630"/>
        <v>3533.8742159999993</v>
      </c>
      <c r="EH318" s="34">
        <f t="shared" si="688"/>
        <v>0.5</v>
      </c>
      <c r="EI318" s="23">
        <f t="shared" si="689"/>
        <v>3.3936012376411084E-2</v>
      </c>
      <c r="EJ318" s="27">
        <f t="shared" si="690"/>
        <v>40.325372774896366</v>
      </c>
      <c r="EK318" s="27">
        <f t="shared" ca="1" si="603"/>
        <v>-6.2280688691742636E-3</v>
      </c>
      <c r="EL318" s="43">
        <f t="shared" ca="1" si="604"/>
        <v>-6.2280688691742636E-3</v>
      </c>
      <c r="EM318" s="47"/>
      <c r="EN318" s="47"/>
      <c r="EO318" s="47"/>
      <c r="EP318" s="47"/>
      <c r="EQ318" s="47"/>
      <c r="ER318" s="47"/>
      <c r="ES318" s="47"/>
      <c r="ET318" s="47"/>
      <c r="EU318" s="47"/>
      <c r="EV318" s="47"/>
      <c r="EW318" s="47"/>
      <c r="EX318" s="47"/>
      <c r="EY318" s="47"/>
      <c r="EZ318" s="47"/>
      <c r="FA318" s="25">
        <f t="shared" si="631"/>
        <v>3533.8742159999993</v>
      </c>
      <c r="FB318" s="26">
        <f t="shared" si="691"/>
        <v>1</v>
      </c>
      <c r="FC318" s="23">
        <f t="shared" si="692"/>
        <v>5.9752911871134629E-2</v>
      </c>
      <c r="FD318" s="27">
        <f t="shared" si="693"/>
        <v>16.752011716980228</v>
      </c>
      <c r="FE318" s="27">
        <f t="shared" ca="1" si="605"/>
        <v>-0.1726527110926066</v>
      </c>
      <c r="FF318" s="43">
        <f t="shared" ca="1" si="606"/>
        <v>0</v>
      </c>
      <c r="FG318" s="25">
        <f t="shared" si="632"/>
        <v>3533.8742159999993</v>
      </c>
      <c r="FH318" s="26">
        <f t="shared" si="694"/>
        <v>1</v>
      </c>
      <c r="FI318" s="23">
        <f t="shared" si="695"/>
        <v>5.9752911871134629E-2</v>
      </c>
      <c r="FJ318" s="27">
        <f t="shared" si="696"/>
        <v>43.250800686169427</v>
      </c>
      <c r="FK318" s="27">
        <f t="shared" ca="1" si="607"/>
        <v>0</v>
      </c>
      <c r="FL318" s="43">
        <f t="shared" ca="1" si="608"/>
        <v>0</v>
      </c>
      <c r="FM318" s="47"/>
      <c r="FN318" s="47"/>
    </row>
    <row r="319" spans="1:170" x14ac:dyDescent="0.2">
      <c r="A319" s="30">
        <v>34365</v>
      </c>
      <c r="B319" s="34">
        <v>4019.5435000000002</v>
      </c>
      <c r="C319" s="23">
        <v>8.0886114180964697E-3</v>
      </c>
      <c r="D319" s="24">
        <f t="shared" si="560"/>
        <v>6.8072238240873828E-2</v>
      </c>
      <c r="E319" s="25" t="e">
        <f>#N/A</f>
        <v>#N/A</v>
      </c>
      <c r="F319" s="26">
        <v>1</v>
      </c>
      <c r="G319" s="23">
        <f t="shared" si="633"/>
        <v>6.8072238240873828E-2</v>
      </c>
      <c r="H319" s="27">
        <f t="shared" si="634"/>
        <v>45.6848851099233</v>
      </c>
      <c r="I319" s="27">
        <f t="shared" ca="1" si="561"/>
        <v>0</v>
      </c>
      <c r="J319" s="43">
        <f t="shared" ca="1" si="562"/>
        <v>0</v>
      </c>
      <c r="K319" s="25" t="e">
        <f>#N/A</f>
        <v>#N/A</v>
      </c>
      <c r="L319" s="26">
        <v>0</v>
      </c>
      <c r="M319" s="23">
        <f t="shared" si="635"/>
        <v>8.0886114180964697E-3</v>
      </c>
      <c r="N319" s="27">
        <f t="shared" si="636"/>
        <v>9.3015671931813966</v>
      </c>
      <c r="O319" s="27">
        <f t="shared" ca="1" si="563"/>
        <v>0</v>
      </c>
      <c r="P319" s="43">
        <f t="shared" ca="1" si="564"/>
        <v>0</v>
      </c>
      <c r="Q319" s="25">
        <f t="shared" si="609"/>
        <v>3624.0666099999994</v>
      </c>
      <c r="R319" s="26">
        <f t="shared" si="637"/>
        <v>1</v>
      </c>
      <c r="S319" s="23">
        <f t="shared" si="638"/>
        <v>6.8072238240873828E-2</v>
      </c>
      <c r="T319" s="27">
        <f t="shared" si="639"/>
        <v>45.77996436858178</v>
      </c>
      <c r="U319" s="27">
        <f t="shared" ca="1" si="565"/>
        <v>0</v>
      </c>
      <c r="V319" s="43">
        <f t="shared" ca="1" si="566"/>
        <v>0</v>
      </c>
      <c r="W319" s="25">
        <f t="shared" si="610"/>
        <v>3891.4532300000001</v>
      </c>
      <c r="X319" s="26">
        <f t="shared" si="640"/>
        <v>1</v>
      </c>
      <c r="Y319" s="23">
        <f t="shared" si="641"/>
        <v>6.8072238240873828E-2</v>
      </c>
      <c r="Z319" s="27">
        <f t="shared" si="642"/>
        <v>37.100624684522842</v>
      </c>
      <c r="AA319" s="27">
        <f t="shared" ca="1" si="567"/>
        <v>0</v>
      </c>
      <c r="AB319" s="43">
        <f t="shared" ca="1" si="568"/>
        <v>0</v>
      </c>
      <c r="AC319" s="25">
        <f t="shared" si="611"/>
        <v>3767.9641900000001</v>
      </c>
      <c r="AD319" s="26">
        <f t="shared" si="643"/>
        <v>1</v>
      </c>
      <c r="AE319" s="23">
        <f t="shared" si="644"/>
        <v>6.8072238240873828E-2</v>
      </c>
      <c r="AF319" s="27">
        <f t="shared" si="645"/>
        <v>20.811993319631597</v>
      </c>
      <c r="AG319" s="27">
        <f t="shared" ca="1" si="569"/>
        <v>0</v>
      </c>
      <c r="AH319" s="43">
        <f t="shared" ca="1" si="570"/>
        <v>0</v>
      </c>
      <c r="AI319" s="25">
        <f t="shared" si="612"/>
        <v>3624.0666099999994</v>
      </c>
      <c r="AJ319" s="26">
        <f t="shared" si="646"/>
        <v>1</v>
      </c>
      <c r="AK319" s="23">
        <f t="shared" si="647"/>
        <v>6.8072238240873828E-2</v>
      </c>
      <c r="AL319" s="27">
        <f t="shared" si="648"/>
        <v>45.77996436858178</v>
      </c>
      <c r="AM319" s="27">
        <f t="shared" ca="1" si="571"/>
        <v>0</v>
      </c>
      <c r="AN319" s="43">
        <f t="shared" ca="1" si="572"/>
        <v>0</v>
      </c>
      <c r="AO319" s="25">
        <f t="shared" si="613"/>
        <v>3624.0666099999994</v>
      </c>
      <c r="AP319" s="34">
        <f t="shared" si="649"/>
        <v>1</v>
      </c>
      <c r="AQ319" s="23">
        <f t="shared" si="650"/>
        <v>6.8072238240873828E-2</v>
      </c>
      <c r="AR319" s="27">
        <f t="shared" si="651"/>
        <v>33.857877691392567</v>
      </c>
      <c r="AS319" s="27">
        <f t="shared" ca="1" si="573"/>
        <v>0</v>
      </c>
      <c r="AT319" s="43">
        <f t="shared" ca="1" si="574"/>
        <v>0</v>
      </c>
      <c r="AU319" s="25">
        <f t="shared" si="614"/>
        <v>3767.9641900000001</v>
      </c>
      <c r="AV319" s="26">
        <f t="shared" si="652"/>
        <v>0</v>
      </c>
      <c r="AW319" s="23">
        <f t="shared" si="653"/>
        <v>8.0886114180964697E-3</v>
      </c>
      <c r="AX319" s="27">
        <f t="shared" si="654"/>
        <v>24.014141735271387</v>
      </c>
      <c r="AY319" s="27">
        <f t="shared" ca="1" si="575"/>
        <v>-3.9111716852513911E-2</v>
      </c>
      <c r="AZ319" s="43">
        <f t="shared" ca="1" si="576"/>
        <v>-3.9111716852513911E-2</v>
      </c>
      <c r="BA319" s="25">
        <f t="shared" si="615"/>
        <v>3767.9641900000001</v>
      </c>
      <c r="BB319" s="26">
        <f t="shared" si="655"/>
        <v>1</v>
      </c>
      <c r="BC319" s="23">
        <f t="shared" si="656"/>
        <v>6.8072238240873828E-2</v>
      </c>
      <c r="BD319" s="27">
        <f t="shared" si="657"/>
        <v>43.29521459285013</v>
      </c>
      <c r="BE319" s="27">
        <f t="shared" ca="1" si="577"/>
        <v>0</v>
      </c>
      <c r="BF319" s="43">
        <f t="shared" ca="1" si="578"/>
        <v>0</v>
      </c>
      <c r="BG319" s="25">
        <f t="shared" si="616"/>
        <v>3624.0666099999994</v>
      </c>
      <c r="BH319" s="26">
        <f t="shared" si="658"/>
        <v>1</v>
      </c>
      <c r="BI319" s="23">
        <f t="shared" si="659"/>
        <v>6.8072238240873828E-2</v>
      </c>
      <c r="BJ319" s="27">
        <f t="shared" si="660"/>
        <v>43.440040252696029</v>
      </c>
      <c r="BK319" s="27">
        <f t="shared" ca="1" si="579"/>
        <v>0</v>
      </c>
      <c r="BL319" s="43">
        <f t="shared" ca="1" si="580"/>
        <v>0</v>
      </c>
      <c r="BM319" s="25">
        <f t="shared" si="617"/>
        <v>3765.1231050000001</v>
      </c>
      <c r="BN319" s="26">
        <f t="shared" si="661"/>
        <v>1</v>
      </c>
      <c r="BO319" s="23">
        <f t="shared" si="662"/>
        <v>6.8072238240873828E-2</v>
      </c>
      <c r="BP319" s="27">
        <f t="shared" si="663"/>
        <v>50.210255190435483</v>
      </c>
      <c r="BQ319" s="27">
        <f t="shared" ca="1" si="581"/>
        <v>0</v>
      </c>
      <c r="BR319" s="43">
        <f t="shared" ca="1" si="582"/>
        <v>0</v>
      </c>
      <c r="BS319" s="25">
        <f t="shared" si="618"/>
        <v>3624.0666099999994</v>
      </c>
      <c r="BT319" s="34">
        <f t="shared" si="664"/>
        <v>0.75</v>
      </c>
      <c r="BU319" s="23">
        <f t="shared" si="665"/>
        <v>5.3076331535179488E-2</v>
      </c>
      <c r="BV319" s="27">
        <f t="shared" si="666"/>
        <v>39.396718831670832</v>
      </c>
      <c r="BW319" s="27">
        <f t="shared" ca="1" si="583"/>
        <v>0</v>
      </c>
      <c r="BX319" s="43">
        <f t="shared" ca="1" si="584"/>
        <v>0</v>
      </c>
      <c r="BY319" s="25">
        <f t="shared" si="619"/>
        <v>3891.4532300000001</v>
      </c>
      <c r="BZ319" s="50">
        <f>IF($B318&gt;=BY318,MIN(1,1/$CA$15+BZ318),0)</f>
        <v>0.5</v>
      </c>
      <c r="CA319" s="23">
        <f t="shared" si="667"/>
        <v>8.0886114180964697E-3</v>
      </c>
      <c r="CB319" s="27">
        <f t="shared" si="668"/>
        <v>20.185467577088211</v>
      </c>
      <c r="CC319" s="27">
        <f t="shared" ca="1" si="585"/>
        <v>0</v>
      </c>
      <c r="CD319" s="43">
        <f t="shared" ca="1" si="586"/>
        <v>0</v>
      </c>
      <c r="CE319" s="25">
        <f t="shared" si="620"/>
        <v>3767.9641900000001</v>
      </c>
      <c r="CF319" s="34">
        <f>IF($B318&gt;=CE318,MIN(1,1/$CA$15+CF318),0)</f>
        <v>0.5</v>
      </c>
      <c r="CG319" s="23">
        <f t="shared" si="669"/>
        <v>8.0886114180964697E-3</v>
      </c>
      <c r="CH319" s="27">
        <f t="shared" si="670"/>
        <v>18.798272393241518</v>
      </c>
      <c r="CI319" s="27">
        <f t="shared" ca="1" si="587"/>
        <v>-3.91117168525138E-2</v>
      </c>
      <c r="CJ319" s="43">
        <f t="shared" ca="1" si="588"/>
        <v>-3.91117168525138E-2</v>
      </c>
      <c r="CK319" s="25">
        <f t="shared" si="621"/>
        <v>3624.0666099999994</v>
      </c>
      <c r="CL319" s="34">
        <f>IF($B318&gt;=CK318,MIN(1,1/$CA$15+CL318),0)</f>
        <v>1</v>
      </c>
      <c r="CM319" s="23">
        <f t="shared" si="671"/>
        <v>6.8072238240873828E-2</v>
      </c>
      <c r="CN319" s="27">
        <f t="shared" si="672"/>
        <v>41.906601071315883</v>
      </c>
      <c r="CO319" s="27">
        <f t="shared" ca="1" si="589"/>
        <v>0</v>
      </c>
      <c r="CP319" s="43">
        <f t="shared" ca="1" si="590"/>
        <v>0</v>
      </c>
      <c r="CQ319" s="25">
        <f t="shared" si="622"/>
        <v>3156.9222975000002</v>
      </c>
      <c r="CR319" s="34">
        <f>IF($B318&gt;=CQ318,MIN(1,1/$CA$15+CR318),0)</f>
        <v>1</v>
      </c>
      <c r="CS319" s="23">
        <f t="shared" si="673"/>
        <v>6.8072238240873828E-2</v>
      </c>
      <c r="CT319" s="27">
        <f t="shared" si="674"/>
        <v>39.663436492541386</v>
      </c>
      <c r="CU319" s="27">
        <f t="shared" ca="1" si="591"/>
        <v>0</v>
      </c>
      <c r="CV319" s="43">
        <f t="shared" ca="1" si="592"/>
        <v>0</v>
      </c>
      <c r="CW319" s="25">
        <f t="shared" si="623"/>
        <v>3624.0666099999994</v>
      </c>
      <c r="CX319" s="34">
        <f t="shared" si="675"/>
        <v>0.5</v>
      </c>
      <c r="CY319" s="23">
        <f t="shared" si="676"/>
        <v>3.8080424829485149E-2</v>
      </c>
      <c r="CZ319" s="27">
        <f t="shared" si="677"/>
        <v>29.289440201170816</v>
      </c>
      <c r="DA319" s="27">
        <f t="shared" ca="1" si="593"/>
        <v>0</v>
      </c>
      <c r="DB319" s="43">
        <f t="shared" ca="1" si="594"/>
        <v>0</v>
      </c>
      <c r="DC319" s="25">
        <f t="shared" si="624"/>
        <v>3624.0666099999994</v>
      </c>
      <c r="DD319" s="34">
        <f t="shared" si="625"/>
        <v>0.875</v>
      </c>
      <c r="DE319" s="23">
        <f t="shared" si="678"/>
        <v>5.3076331535179488E-2</v>
      </c>
      <c r="DF319" s="27">
        <f t="shared" si="679"/>
        <v>34.155242994841927</v>
      </c>
      <c r="DG319" s="27">
        <f t="shared" ca="1" si="558"/>
        <v>0</v>
      </c>
      <c r="DH319" s="43">
        <f t="shared" ca="1" si="559"/>
        <v>0</v>
      </c>
      <c r="DI319" s="25">
        <f t="shared" si="626"/>
        <v>3891.4532300000001</v>
      </c>
      <c r="DJ319" s="26">
        <f>IF(DJ318=0,IF($B318&gt;=$DK$14*DI318,1,0),IF($B318&lt;DI318*$DK$16,0,1))</f>
        <v>1</v>
      </c>
      <c r="DK319" s="23">
        <f t="shared" si="680"/>
        <v>6.8072238240873828E-2</v>
      </c>
      <c r="DL319" s="27">
        <f t="shared" si="681"/>
        <v>44.75628260657983</v>
      </c>
      <c r="DM319" s="27">
        <f t="shared" ca="1" si="595"/>
        <v>0</v>
      </c>
      <c r="DN319" s="43">
        <f t="shared" ca="1" si="596"/>
        <v>0</v>
      </c>
      <c r="DO319" s="25">
        <f t="shared" si="627"/>
        <v>3767.9641900000001</v>
      </c>
      <c r="DP319" s="26">
        <f>IF(DP318=0,IF($B318&gt;=$DK$14*DO318,1,0),IF($B318&lt;DO318*$DK$16,0,1))</f>
        <v>0</v>
      </c>
      <c r="DQ319" s="23">
        <f t="shared" si="682"/>
        <v>8.0886114180964697E-3</v>
      </c>
      <c r="DR319" s="27">
        <f t="shared" si="683"/>
        <v>26.431842466519058</v>
      </c>
      <c r="DS319" s="27">
        <f t="shared" ca="1" si="597"/>
        <v>-3.9111716852513911E-2</v>
      </c>
      <c r="DT319" s="43">
        <f t="shared" ca="1" si="598"/>
        <v>-3.9111716852513911E-2</v>
      </c>
      <c r="DU319" s="25">
        <f t="shared" si="628"/>
        <v>3624.0666099999994</v>
      </c>
      <c r="DV319" s="26">
        <f>IF(DV318=0,IF($B318&gt;=$DK$14*DU318,1,0),IF($B318&lt;DU318*$DK$16,0,1))</f>
        <v>1</v>
      </c>
      <c r="DW319" s="23">
        <f t="shared" si="684"/>
        <v>6.8072238240873828E-2</v>
      </c>
      <c r="DX319" s="27">
        <f t="shared" si="685"/>
        <v>55.254446874712229</v>
      </c>
      <c r="DY319" s="27">
        <f t="shared" ca="1" si="599"/>
        <v>0</v>
      </c>
      <c r="DZ319" s="43">
        <f t="shared" ca="1" si="600"/>
        <v>0</v>
      </c>
      <c r="EA319" s="25">
        <f t="shared" si="629"/>
        <v>3156.9222975000002</v>
      </c>
      <c r="EB319" s="26">
        <f>IF(EB318=0,IF($B318&gt;=$DK$14*EA318,1,0),IF($B318&lt;EA318*$DK$16,0,1))</f>
        <v>1</v>
      </c>
      <c r="EC319" s="23">
        <f t="shared" si="686"/>
        <v>6.8072238240873828E-2</v>
      </c>
      <c r="ED319" s="27">
        <f t="shared" si="687"/>
        <v>43.44121129502566</v>
      </c>
      <c r="EE319" s="27">
        <f t="shared" ca="1" si="601"/>
        <v>0</v>
      </c>
      <c r="EF319" s="43">
        <f t="shared" ca="1" si="602"/>
        <v>0</v>
      </c>
      <c r="EG319" s="25">
        <f t="shared" si="630"/>
        <v>3624.0666099999994</v>
      </c>
      <c r="EH319" s="34">
        <f t="shared" si="688"/>
        <v>0.75</v>
      </c>
      <c r="EI319" s="23">
        <f t="shared" si="689"/>
        <v>5.3076331535179488E-2</v>
      </c>
      <c r="EJ319" s="27">
        <f t="shared" si="690"/>
        <v>42.465695629576466</v>
      </c>
      <c r="EK319" s="27">
        <f t="shared" ca="1" si="603"/>
        <v>0</v>
      </c>
      <c r="EL319" s="43">
        <f t="shared" ca="1" si="604"/>
        <v>0</v>
      </c>
      <c r="EM319" s="47"/>
      <c r="EN319" s="47"/>
      <c r="EO319" s="47"/>
      <c r="EP319" s="47"/>
      <c r="EQ319" s="47"/>
      <c r="ER319" s="47"/>
      <c r="ES319" s="47"/>
      <c r="ET319" s="47"/>
      <c r="EU319" s="47"/>
      <c r="EV319" s="47"/>
      <c r="EW319" s="47"/>
      <c r="EX319" s="47"/>
      <c r="EY319" s="47"/>
      <c r="EZ319" s="47"/>
      <c r="FA319" s="25">
        <f t="shared" si="631"/>
        <v>3624.0666099999994</v>
      </c>
      <c r="FB319" s="26">
        <f t="shared" si="691"/>
        <v>1</v>
      </c>
      <c r="FC319" s="23">
        <f t="shared" si="692"/>
        <v>6.8072238240873828E-2</v>
      </c>
      <c r="FD319" s="27">
        <f t="shared" si="693"/>
        <v>17.892358649592417</v>
      </c>
      <c r="FE319" s="27">
        <f t="shared" ca="1" si="605"/>
        <v>-0.11633332933416141</v>
      </c>
      <c r="FF319" s="43">
        <f t="shared" ca="1" si="606"/>
        <v>0</v>
      </c>
      <c r="FG319" s="25">
        <f t="shared" si="632"/>
        <v>3624.0666099999994</v>
      </c>
      <c r="FH319" s="26">
        <f t="shared" si="694"/>
        <v>1</v>
      </c>
      <c r="FI319" s="23">
        <f t="shared" si="695"/>
        <v>6.8072238240873828E-2</v>
      </c>
      <c r="FJ319" s="27">
        <f t="shared" si="696"/>
        <v>46.194979494586903</v>
      </c>
      <c r="FK319" s="27">
        <f t="shared" ca="1" si="607"/>
        <v>0</v>
      </c>
      <c r="FL319" s="43">
        <f t="shared" ca="1" si="608"/>
        <v>0</v>
      </c>
      <c r="FM319" s="47"/>
      <c r="FN319" s="47"/>
    </row>
    <row r="320" spans="1:170" x14ac:dyDescent="0.2">
      <c r="A320" s="30">
        <v>34393</v>
      </c>
      <c r="B320" s="34">
        <v>4033.5763900000002</v>
      </c>
      <c r="C320" s="23">
        <v>8.0962377357491899E-3</v>
      </c>
      <c r="D320" s="24">
        <f t="shared" si="560"/>
        <v>3.4911651036988456E-3</v>
      </c>
      <c r="E320" s="25" t="e">
        <f>#N/A</f>
        <v>#N/A</v>
      </c>
      <c r="F320" s="26">
        <v>1</v>
      </c>
      <c r="G320" s="23">
        <f t="shared" si="633"/>
        <v>3.4911651036988456E-3</v>
      </c>
      <c r="H320" s="27">
        <f t="shared" si="634"/>
        <v>45.844378586585556</v>
      </c>
      <c r="I320" s="27">
        <f t="shared" ca="1" si="561"/>
        <v>0</v>
      </c>
      <c r="J320" s="43">
        <f t="shared" ca="1" si="562"/>
        <v>0</v>
      </c>
      <c r="K320" s="25" t="e">
        <f>#N/A</f>
        <v>#N/A</v>
      </c>
      <c r="L320" s="26">
        <v>0</v>
      </c>
      <c r="M320" s="23">
        <f t="shared" si="635"/>
        <v>8.0962377357491899E-3</v>
      </c>
      <c r="N320" s="27">
        <f t="shared" si="636"/>
        <v>9.3768748924924381</v>
      </c>
      <c r="O320" s="27">
        <f t="shared" ca="1" si="563"/>
        <v>0</v>
      </c>
      <c r="P320" s="43">
        <f t="shared" ca="1" si="564"/>
        <v>0</v>
      </c>
      <c r="Q320" s="25">
        <f t="shared" si="609"/>
        <v>3703.0952210000005</v>
      </c>
      <c r="R320" s="26">
        <f t="shared" si="637"/>
        <v>1</v>
      </c>
      <c r="S320" s="23">
        <f t="shared" si="638"/>
        <v>3.4911651036988456E-3</v>
      </c>
      <c r="T320" s="27">
        <f t="shared" si="639"/>
        <v>45.939789782633952</v>
      </c>
      <c r="U320" s="27">
        <f t="shared" ca="1" si="565"/>
        <v>0</v>
      </c>
      <c r="V320" s="43">
        <f t="shared" ca="1" si="566"/>
        <v>0</v>
      </c>
      <c r="W320" s="25">
        <f t="shared" si="610"/>
        <v>4026.559945</v>
      </c>
      <c r="X320" s="26">
        <f t="shared" si="640"/>
        <v>1</v>
      </c>
      <c r="Y320" s="23">
        <f t="shared" si="641"/>
        <v>3.4911651036988456E-3</v>
      </c>
      <c r="Z320" s="27">
        <f t="shared" si="642"/>
        <v>37.230149090746878</v>
      </c>
      <c r="AA320" s="27">
        <f t="shared" ca="1" si="567"/>
        <v>0</v>
      </c>
      <c r="AB320" s="43">
        <f t="shared" ca="1" si="568"/>
        <v>0</v>
      </c>
      <c r="AC320" s="25">
        <f t="shared" si="611"/>
        <v>3824.7021800000002</v>
      </c>
      <c r="AD320" s="26">
        <f t="shared" si="643"/>
        <v>1</v>
      </c>
      <c r="AE320" s="23">
        <f t="shared" si="644"/>
        <v>3.4911651036988456E-3</v>
      </c>
      <c r="AF320" s="27">
        <f t="shared" si="645"/>
        <v>20.884651424447508</v>
      </c>
      <c r="AG320" s="27">
        <f t="shared" ca="1" si="569"/>
        <v>0</v>
      </c>
      <c r="AH320" s="43">
        <f t="shared" ca="1" si="570"/>
        <v>0</v>
      </c>
      <c r="AI320" s="25">
        <f t="shared" si="612"/>
        <v>3703.0952210000005</v>
      </c>
      <c r="AJ320" s="26">
        <f t="shared" si="646"/>
        <v>1</v>
      </c>
      <c r="AK320" s="23">
        <f t="shared" si="647"/>
        <v>3.4911651036988456E-3</v>
      </c>
      <c r="AL320" s="27">
        <f t="shared" si="648"/>
        <v>45.939789782633952</v>
      </c>
      <c r="AM320" s="27">
        <f t="shared" ca="1" si="571"/>
        <v>0</v>
      </c>
      <c r="AN320" s="43">
        <f t="shared" ca="1" si="572"/>
        <v>0</v>
      </c>
      <c r="AO320" s="25">
        <f t="shared" si="613"/>
        <v>3703.0952210000005</v>
      </c>
      <c r="AP320" s="34">
        <f t="shared" si="649"/>
        <v>1</v>
      </c>
      <c r="AQ320" s="23">
        <f t="shared" si="650"/>
        <v>3.4911651036988456E-3</v>
      </c>
      <c r="AR320" s="27">
        <f t="shared" si="651"/>
        <v>33.976081132474057</v>
      </c>
      <c r="AS320" s="27">
        <f t="shared" ca="1" si="573"/>
        <v>0</v>
      </c>
      <c r="AT320" s="43">
        <f t="shared" ca="1" si="574"/>
        <v>0</v>
      </c>
      <c r="AU320" s="25">
        <f t="shared" si="614"/>
        <v>3824.7021800000002</v>
      </c>
      <c r="AV320" s="26">
        <f t="shared" si="652"/>
        <v>1</v>
      </c>
      <c r="AW320" s="23">
        <f t="shared" si="653"/>
        <v>3.4911651036988456E-3</v>
      </c>
      <c r="AX320" s="27">
        <f t="shared" si="654"/>
        <v>24.097979068892844</v>
      </c>
      <c r="AY320" s="27">
        <f t="shared" ca="1" si="575"/>
        <v>-3.575709720983633E-2</v>
      </c>
      <c r="AZ320" s="43">
        <f t="shared" ca="1" si="576"/>
        <v>-3.575709720983633E-2</v>
      </c>
      <c r="BA320" s="25">
        <f t="shared" si="615"/>
        <v>3824.7021800000002</v>
      </c>
      <c r="BB320" s="26">
        <f t="shared" si="655"/>
        <v>1</v>
      </c>
      <c r="BC320" s="23">
        <f t="shared" si="656"/>
        <v>3.4911651036988456E-3</v>
      </c>
      <c r="BD320" s="27">
        <f t="shared" si="657"/>
        <v>43.446365335193839</v>
      </c>
      <c r="BE320" s="27">
        <f t="shared" ca="1" si="577"/>
        <v>0</v>
      </c>
      <c r="BF320" s="43">
        <f t="shared" ca="1" si="578"/>
        <v>0</v>
      </c>
      <c r="BG320" s="25">
        <f t="shared" si="616"/>
        <v>3703.0952210000005</v>
      </c>
      <c r="BH320" s="26">
        <f t="shared" si="658"/>
        <v>1</v>
      </c>
      <c r="BI320" s="23">
        <f t="shared" si="659"/>
        <v>3.4911651036988456E-3</v>
      </c>
      <c r="BJ320" s="27">
        <f t="shared" si="660"/>
        <v>43.591696605329517</v>
      </c>
      <c r="BK320" s="27">
        <f t="shared" ca="1" si="579"/>
        <v>0</v>
      </c>
      <c r="BL320" s="43">
        <f t="shared" ca="1" si="580"/>
        <v>0</v>
      </c>
      <c r="BM320" s="25">
        <f t="shared" si="617"/>
        <v>3812.2328900000007</v>
      </c>
      <c r="BN320" s="26">
        <f t="shared" si="661"/>
        <v>1</v>
      </c>
      <c r="BO320" s="23">
        <f t="shared" si="662"/>
        <v>3.4911651036988456E-3</v>
      </c>
      <c r="BP320" s="27">
        <f t="shared" si="663"/>
        <v>50.385547481204142</v>
      </c>
      <c r="BQ320" s="27">
        <f t="shared" ca="1" si="581"/>
        <v>0</v>
      </c>
      <c r="BR320" s="43">
        <f t="shared" ca="1" si="582"/>
        <v>0</v>
      </c>
      <c r="BS320" s="25">
        <f t="shared" si="618"/>
        <v>3703.0952210000005</v>
      </c>
      <c r="BT320" s="34">
        <f t="shared" si="664"/>
        <v>1</v>
      </c>
      <c r="BU320" s="23">
        <f t="shared" si="665"/>
        <v>3.4911651036988456E-3</v>
      </c>
      <c r="BV320" s="27">
        <f t="shared" si="666"/>
        <v>39.534259281656198</v>
      </c>
      <c r="BW320" s="27">
        <f t="shared" ca="1" si="583"/>
        <v>0</v>
      </c>
      <c r="BX320" s="43">
        <f t="shared" ca="1" si="584"/>
        <v>0</v>
      </c>
      <c r="BY320" s="25">
        <f t="shared" si="619"/>
        <v>4026.559945</v>
      </c>
      <c r="BZ320" s="50">
        <f>IF($B319&gt;=BY319,MIN(1,1/$CA$15+BZ319),0)</f>
        <v>1</v>
      </c>
      <c r="CA320" s="23">
        <f t="shared" si="667"/>
        <v>3.4911651036988456E-3</v>
      </c>
      <c r="CB320" s="27">
        <f t="shared" si="668"/>
        <v>20.255938377095188</v>
      </c>
      <c r="CC320" s="27">
        <f t="shared" ca="1" si="585"/>
        <v>0</v>
      </c>
      <c r="CD320" s="43">
        <f t="shared" ca="1" si="586"/>
        <v>0</v>
      </c>
      <c r="CE320" s="25">
        <f t="shared" si="620"/>
        <v>3824.7021800000002</v>
      </c>
      <c r="CF320" s="34">
        <f>IF($B319&gt;=CE319,MIN(1,1/$CA$15+CF319),0)</f>
        <v>1</v>
      </c>
      <c r="CG320" s="23">
        <f t="shared" si="669"/>
        <v>3.4911651036988456E-3</v>
      </c>
      <c r="CH320" s="27">
        <f t="shared" si="670"/>
        <v>18.86390026583063</v>
      </c>
      <c r="CI320" s="27">
        <f t="shared" ca="1" si="587"/>
        <v>-3.5757097209836108E-2</v>
      </c>
      <c r="CJ320" s="43">
        <f t="shared" ca="1" si="588"/>
        <v>-3.5757097209836108E-2</v>
      </c>
      <c r="CK320" s="25">
        <f t="shared" si="621"/>
        <v>3703.0952210000005</v>
      </c>
      <c r="CL320" s="34">
        <f>IF($B319&gt;=CK319,MIN(1,1/$CA$15+CL319),0)</f>
        <v>1</v>
      </c>
      <c r="CM320" s="23">
        <f t="shared" si="671"/>
        <v>3.4911651036988456E-3</v>
      </c>
      <c r="CN320" s="27">
        <f t="shared" si="672"/>
        <v>42.052903934590688</v>
      </c>
      <c r="CO320" s="27">
        <f t="shared" ca="1" si="589"/>
        <v>0</v>
      </c>
      <c r="CP320" s="43">
        <f t="shared" ca="1" si="590"/>
        <v>0</v>
      </c>
      <c r="CQ320" s="25">
        <f t="shared" si="622"/>
        <v>3235.1257700000001</v>
      </c>
      <c r="CR320" s="34">
        <f>IF($B319&gt;=CQ319,MIN(1,1/$CA$15+CR319),0)</f>
        <v>1</v>
      </c>
      <c r="CS320" s="23">
        <f t="shared" si="673"/>
        <v>3.4911651036988456E-3</v>
      </c>
      <c r="CT320" s="27">
        <f t="shared" si="674"/>
        <v>39.801908097916922</v>
      </c>
      <c r="CU320" s="27">
        <f t="shared" ca="1" si="591"/>
        <v>0</v>
      </c>
      <c r="CV320" s="43">
        <f t="shared" ca="1" si="592"/>
        <v>0</v>
      </c>
      <c r="CW320" s="25">
        <f t="shared" si="623"/>
        <v>3703.0952210000005</v>
      </c>
      <c r="CX320" s="34">
        <f t="shared" si="675"/>
        <v>1</v>
      </c>
      <c r="CY320" s="23">
        <f t="shared" si="676"/>
        <v>3.4911651036988456E-3</v>
      </c>
      <c r="CZ320" s="27">
        <f t="shared" si="677"/>
        <v>29.391694472708018</v>
      </c>
      <c r="DA320" s="27">
        <f t="shared" ca="1" si="593"/>
        <v>0</v>
      </c>
      <c r="DB320" s="43">
        <f t="shared" ca="1" si="594"/>
        <v>0</v>
      </c>
      <c r="DC320" s="25">
        <f t="shared" si="624"/>
        <v>3703.0952210000005</v>
      </c>
      <c r="DD320" s="34">
        <f t="shared" si="625"/>
        <v>1</v>
      </c>
      <c r="DE320" s="23">
        <f t="shared" si="678"/>
        <v>3.4911651036988456E-3</v>
      </c>
      <c r="DF320" s="27">
        <f t="shared" si="679"/>
        <v>34.274484587293877</v>
      </c>
      <c r="DG320" s="27">
        <f t="shared" ca="1" si="558"/>
        <v>0</v>
      </c>
      <c r="DH320" s="43">
        <f t="shared" ca="1" si="559"/>
        <v>0</v>
      </c>
      <c r="DI320" s="25">
        <f t="shared" si="626"/>
        <v>4026.559945</v>
      </c>
      <c r="DJ320" s="26">
        <f>IF(DJ319=0,IF($B319&gt;=$DK$14*DI319,1,0),IF($B319&lt;DI319*$DK$16,0,1))</f>
        <v>1</v>
      </c>
      <c r="DK320" s="23">
        <f t="shared" si="680"/>
        <v>3.4911651036988456E-3</v>
      </c>
      <c r="DL320" s="27">
        <f t="shared" si="681"/>
        <v>44.912534178587208</v>
      </c>
      <c r="DM320" s="27">
        <f t="shared" ca="1" si="595"/>
        <v>0</v>
      </c>
      <c r="DN320" s="43">
        <f t="shared" ca="1" si="596"/>
        <v>0</v>
      </c>
      <c r="DO320" s="25">
        <f t="shared" si="627"/>
        <v>3824.7021800000002</v>
      </c>
      <c r="DP320" s="26">
        <f>IF(DP319=0,IF($B319&gt;=$DK$14*DO319,1,0),IF($B319&lt;DO319*$DK$16,0,1))</f>
        <v>1</v>
      </c>
      <c r="DQ320" s="23">
        <f t="shared" si="682"/>
        <v>3.4911651036988456E-3</v>
      </c>
      <c r="DR320" s="27">
        <f t="shared" si="683"/>
        <v>26.524120392564633</v>
      </c>
      <c r="DS320" s="27">
        <f t="shared" ca="1" si="597"/>
        <v>-3.575709720983633E-2</v>
      </c>
      <c r="DT320" s="43">
        <f t="shared" ca="1" si="598"/>
        <v>-3.575709720983633E-2</v>
      </c>
      <c r="DU320" s="25">
        <f t="shared" si="628"/>
        <v>3703.0952210000005</v>
      </c>
      <c r="DV320" s="26">
        <f>IF(DV319=0,IF($B319&gt;=$DK$14*DU319,1,0),IF($B319&lt;DU319*$DK$16,0,1))</f>
        <v>1</v>
      </c>
      <c r="DW320" s="23">
        <f t="shared" si="684"/>
        <v>3.4911651036988456E-3</v>
      </c>
      <c r="DX320" s="27">
        <f t="shared" si="685"/>
        <v>55.447349271465406</v>
      </c>
      <c r="DY320" s="27">
        <f t="shared" ca="1" si="599"/>
        <v>0</v>
      </c>
      <c r="DZ320" s="43">
        <f t="shared" ca="1" si="600"/>
        <v>0</v>
      </c>
      <c r="EA320" s="25">
        <f t="shared" si="629"/>
        <v>3235.1257700000001</v>
      </c>
      <c r="EB320" s="26">
        <f>IF(EB319=0,IF($B319&gt;=$DK$14*EA319,1,0),IF($B319&lt;EA319*$DK$16,0,1))</f>
        <v>1</v>
      </c>
      <c r="EC320" s="23">
        <f t="shared" si="686"/>
        <v>3.4911651036988456E-3</v>
      </c>
      <c r="ED320" s="27">
        <f t="shared" si="687"/>
        <v>43.592871735961261</v>
      </c>
      <c r="EE320" s="27">
        <f t="shared" ca="1" si="601"/>
        <v>0</v>
      </c>
      <c r="EF320" s="43">
        <f t="shared" ca="1" si="602"/>
        <v>0</v>
      </c>
      <c r="EG320" s="25">
        <f t="shared" si="630"/>
        <v>3703.0952210000005</v>
      </c>
      <c r="EH320" s="34">
        <f t="shared" si="688"/>
        <v>1</v>
      </c>
      <c r="EI320" s="23">
        <f t="shared" si="689"/>
        <v>3.4911651036988456E-3</v>
      </c>
      <c r="EJ320" s="27">
        <f t="shared" si="690"/>
        <v>42.613950384262736</v>
      </c>
      <c r="EK320" s="27">
        <f t="shared" ca="1" si="603"/>
        <v>0</v>
      </c>
      <c r="EL320" s="43">
        <f t="shared" ca="1" si="604"/>
        <v>0</v>
      </c>
      <c r="EM320" s="47"/>
      <c r="EN320" s="47"/>
      <c r="EO320" s="47"/>
      <c r="EP320" s="47"/>
      <c r="EQ320" s="47"/>
      <c r="ER320" s="47"/>
      <c r="ES320" s="47"/>
      <c r="ET320" s="47"/>
      <c r="EU320" s="47"/>
      <c r="EV320" s="47"/>
      <c r="EW320" s="47"/>
      <c r="EX320" s="47"/>
      <c r="EY320" s="47"/>
      <c r="EZ320" s="47"/>
      <c r="FA320" s="25">
        <f t="shared" si="631"/>
        <v>3703.0952210000005</v>
      </c>
      <c r="FB320" s="26">
        <f t="shared" si="691"/>
        <v>1</v>
      </c>
      <c r="FC320" s="23">
        <f t="shared" si="692"/>
        <v>3.4911651036988456E-3</v>
      </c>
      <c r="FD320" s="27">
        <f t="shared" si="693"/>
        <v>17.954823827732739</v>
      </c>
      <c r="FE320" s="27">
        <f t="shared" ca="1" si="605"/>
        <v>-0.11324830309023104</v>
      </c>
      <c r="FF320" s="43">
        <f t="shared" ca="1" si="606"/>
        <v>0</v>
      </c>
      <c r="FG320" s="25">
        <f t="shared" si="632"/>
        <v>3703.0952210000005</v>
      </c>
      <c r="FH320" s="26">
        <f t="shared" si="694"/>
        <v>1</v>
      </c>
      <c r="FI320" s="23">
        <f t="shared" si="695"/>
        <v>3.4911651036988456E-3</v>
      </c>
      <c r="FJ320" s="27">
        <f t="shared" si="696"/>
        <v>46.356253794964488</v>
      </c>
      <c r="FK320" s="27">
        <f t="shared" ca="1" si="607"/>
        <v>0</v>
      </c>
      <c r="FL320" s="43">
        <f t="shared" ca="1" si="608"/>
        <v>0</v>
      </c>
      <c r="FM320" s="47"/>
      <c r="FN320" s="47"/>
    </row>
    <row r="321" spans="1:170" x14ac:dyDescent="0.2">
      <c r="A321" s="30">
        <v>34424</v>
      </c>
      <c r="B321" s="34">
        <v>3878.8226399999999</v>
      </c>
      <c r="C321" s="23">
        <v>8.0733568786179877E-3</v>
      </c>
      <c r="D321" s="24">
        <f t="shared" si="560"/>
        <v>-3.8366386312569722E-2</v>
      </c>
      <c r="E321" s="25" t="e">
        <f>#N/A</f>
        <v>#N/A</v>
      </c>
      <c r="F321" s="26">
        <v>1</v>
      </c>
      <c r="G321" s="23">
        <f t="shared" si="633"/>
        <v>-3.8366386312569722E-2</v>
      </c>
      <c r="H321" s="27">
        <f t="shared" si="634"/>
        <v>44.085495447472915</v>
      </c>
      <c r="I321" s="27">
        <f t="shared" ca="1" si="561"/>
        <v>-3.8366386312569722E-2</v>
      </c>
      <c r="J321" s="43">
        <f t="shared" ca="1" si="562"/>
        <v>-3.8366386312569722E-2</v>
      </c>
      <c r="K321" s="25" t="e">
        <f>#N/A</f>
        <v>#N/A</v>
      </c>
      <c r="L321" s="26">
        <v>0</v>
      </c>
      <c r="M321" s="23">
        <f t="shared" si="635"/>
        <v>8.0733568786179877E-3</v>
      </c>
      <c r="N321" s="27">
        <f t="shared" si="636"/>
        <v>9.4525777499056822</v>
      </c>
      <c r="O321" s="27">
        <f t="shared" ca="1" si="563"/>
        <v>0</v>
      </c>
      <c r="P321" s="43">
        <f t="shared" ca="1" si="564"/>
        <v>0</v>
      </c>
      <c r="Q321" s="25">
        <f t="shared" si="609"/>
        <v>3757.2131949999994</v>
      </c>
      <c r="R321" s="26">
        <f t="shared" si="637"/>
        <v>1</v>
      </c>
      <c r="S321" s="23">
        <f t="shared" si="638"/>
        <v>-3.8366386312569722E-2</v>
      </c>
      <c r="T321" s="27">
        <f t="shared" si="639"/>
        <v>44.177246060715177</v>
      </c>
      <c r="U321" s="27">
        <f t="shared" ca="1" si="565"/>
        <v>-3.8366386312569611E-2</v>
      </c>
      <c r="V321" s="43">
        <f t="shared" ca="1" si="566"/>
        <v>-3.8366386312569611E-2</v>
      </c>
      <c r="W321" s="25">
        <f t="shared" si="610"/>
        <v>3956.1995150000002</v>
      </c>
      <c r="X321" s="26">
        <f t="shared" si="640"/>
        <v>1</v>
      </c>
      <c r="Y321" s="23">
        <f t="shared" si="641"/>
        <v>-3.8366386312569722E-2</v>
      </c>
      <c r="Z321" s="27">
        <f t="shared" si="642"/>
        <v>35.801762808256719</v>
      </c>
      <c r="AA321" s="27">
        <f t="shared" ca="1" si="567"/>
        <v>-3.8366386312569611E-2</v>
      </c>
      <c r="AB321" s="43">
        <f t="shared" ca="1" si="568"/>
        <v>-3.8366386312569611E-2</v>
      </c>
      <c r="AC321" s="25">
        <f t="shared" si="611"/>
        <v>3849.295138</v>
      </c>
      <c r="AD321" s="26">
        <f t="shared" si="643"/>
        <v>1</v>
      </c>
      <c r="AE321" s="23">
        <f t="shared" si="644"/>
        <v>-3.8366386312569722E-2</v>
      </c>
      <c r="AF321" s="27">
        <f t="shared" si="645"/>
        <v>20.083382819893796</v>
      </c>
      <c r="AG321" s="27">
        <f t="shared" ca="1" si="569"/>
        <v>-3.8366386312569722E-2</v>
      </c>
      <c r="AH321" s="43">
        <f t="shared" ca="1" si="570"/>
        <v>-3.8366386312569722E-2</v>
      </c>
      <c r="AI321" s="25">
        <f t="shared" si="612"/>
        <v>3757.2131949999994</v>
      </c>
      <c r="AJ321" s="26">
        <f t="shared" si="646"/>
        <v>1</v>
      </c>
      <c r="AK321" s="23">
        <f t="shared" si="647"/>
        <v>-3.8366386312569722E-2</v>
      </c>
      <c r="AL321" s="27">
        <f t="shared" si="648"/>
        <v>44.177246060715177</v>
      </c>
      <c r="AM321" s="27">
        <f t="shared" ca="1" si="571"/>
        <v>-3.8366386312569611E-2</v>
      </c>
      <c r="AN321" s="43">
        <f t="shared" ca="1" si="572"/>
        <v>-3.8366386312569611E-2</v>
      </c>
      <c r="AO321" s="25">
        <f t="shared" si="613"/>
        <v>3757.2131949999994</v>
      </c>
      <c r="AP321" s="34">
        <f t="shared" si="649"/>
        <v>1</v>
      </c>
      <c r="AQ321" s="23">
        <f t="shared" si="650"/>
        <v>-3.8366386312569722E-2</v>
      </c>
      <c r="AR321" s="27">
        <f t="shared" si="651"/>
        <v>32.672541678358343</v>
      </c>
      <c r="AS321" s="27">
        <f t="shared" ca="1" si="573"/>
        <v>-3.8366386312569833E-2</v>
      </c>
      <c r="AT321" s="43">
        <f t="shared" ca="1" si="574"/>
        <v>-3.8366386312569833E-2</v>
      </c>
      <c r="AU321" s="25">
        <f t="shared" si="614"/>
        <v>3849.295138</v>
      </c>
      <c r="AV321" s="26">
        <f t="shared" si="652"/>
        <v>1</v>
      </c>
      <c r="AW321" s="23">
        <f t="shared" si="653"/>
        <v>-3.8366386312569722E-2</v>
      </c>
      <c r="AX321" s="27">
        <f t="shared" si="654"/>
        <v>23.173426694583483</v>
      </c>
      <c r="AY321" s="27">
        <f t="shared" ca="1" si="575"/>
        <v>-7.2751612917437258E-2</v>
      </c>
      <c r="AZ321" s="43">
        <f t="shared" ca="1" si="576"/>
        <v>-7.2751612917437258E-2</v>
      </c>
      <c r="BA321" s="25">
        <f t="shared" si="615"/>
        <v>3849.295138</v>
      </c>
      <c r="BB321" s="26">
        <f t="shared" si="655"/>
        <v>1</v>
      </c>
      <c r="BC321" s="23">
        <f t="shared" si="656"/>
        <v>-3.8366386312569722E-2</v>
      </c>
      <c r="BD321" s="27">
        <f t="shared" si="657"/>
        <v>41.779485298866753</v>
      </c>
      <c r="BE321" s="27">
        <f t="shared" ca="1" si="577"/>
        <v>-3.8366386312569722E-2</v>
      </c>
      <c r="BF321" s="43">
        <f t="shared" ca="1" si="578"/>
        <v>-3.8366386312569722E-2</v>
      </c>
      <c r="BG321" s="25">
        <f t="shared" si="616"/>
        <v>3757.2131949999994</v>
      </c>
      <c r="BH321" s="26">
        <f t="shared" si="658"/>
        <v>1</v>
      </c>
      <c r="BI321" s="23">
        <f t="shared" si="659"/>
        <v>-3.8366386312569722E-2</v>
      </c>
      <c r="BJ321" s="27">
        <f t="shared" si="660"/>
        <v>41.919240733349113</v>
      </c>
      <c r="BK321" s="27">
        <f t="shared" ca="1" si="579"/>
        <v>-3.8366386312569611E-2</v>
      </c>
      <c r="BL321" s="43">
        <f t="shared" ca="1" si="580"/>
        <v>-3.8366386312569611E-2</v>
      </c>
      <c r="BM321" s="25">
        <f t="shared" si="617"/>
        <v>3833.7222566666665</v>
      </c>
      <c r="BN321" s="26">
        <f t="shared" si="661"/>
        <v>1</v>
      </c>
      <c r="BO321" s="23">
        <f t="shared" si="662"/>
        <v>-3.8366386312569722E-2</v>
      </c>
      <c r="BP321" s="27">
        <f t="shared" si="663"/>
        <v>48.452436101969937</v>
      </c>
      <c r="BQ321" s="27">
        <f t="shared" ca="1" si="581"/>
        <v>-3.8366386312569722E-2</v>
      </c>
      <c r="BR321" s="43">
        <f t="shared" ca="1" si="582"/>
        <v>-3.8366386312569722E-2</v>
      </c>
      <c r="BS321" s="25">
        <f t="shared" si="618"/>
        <v>3757.2131949999994</v>
      </c>
      <c r="BT321" s="34">
        <f t="shared" si="664"/>
        <v>1</v>
      </c>
      <c r="BU321" s="23">
        <f t="shared" si="665"/>
        <v>-3.8366386312569722E-2</v>
      </c>
      <c r="BV321" s="27">
        <f t="shared" si="666"/>
        <v>38.01747261747488</v>
      </c>
      <c r="BW321" s="27">
        <f t="shared" ca="1" si="583"/>
        <v>-3.8366386312569722E-2</v>
      </c>
      <c r="BX321" s="43">
        <f t="shared" ca="1" si="584"/>
        <v>-3.8366386312569722E-2</v>
      </c>
      <c r="BY321" s="25">
        <f t="shared" si="619"/>
        <v>3956.1995150000002</v>
      </c>
      <c r="BZ321" s="50">
        <f>IF($B320&gt;=BY320,MIN(1,1/$CA$15+BZ320),0)</f>
        <v>1</v>
      </c>
      <c r="CA321" s="23">
        <f t="shared" si="667"/>
        <v>-3.8366386312569722E-2</v>
      </c>
      <c r="CB321" s="27">
        <f t="shared" si="668"/>
        <v>19.478791220195948</v>
      </c>
      <c r="CC321" s="27">
        <f t="shared" ca="1" si="585"/>
        <v>-3.8366386312569722E-2</v>
      </c>
      <c r="CD321" s="43">
        <f t="shared" ca="1" si="586"/>
        <v>-3.8366386312569722E-2</v>
      </c>
      <c r="CE321" s="25">
        <f t="shared" si="620"/>
        <v>3849.295138</v>
      </c>
      <c r="CF321" s="34">
        <f>IF($B320&gt;=CE320,MIN(1,1/$CA$15+CF320),0)</f>
        <v>1</v>
      </c>
      <c r="CG321" s="23">
        <f t="shared" si="669"/>
        <v>-3.8366386312569722E-2</v>
      </c>
      <c r="CH321" s="27">
        <f t="shared" si="670"/>
        <v>18.140160580869985</v>
      </c>
      <c r="CI321" s="27">
        <f t="shared" ca="1" si="587"/>
        <v>-7.2751612917437258E-2</v>
      </c>
      <c r="CJ321" s="43">
        <f t="shared" ca="1" si="588"/>
        <v>-7.2751612917437258E-2</v>
      </c>
      <c r="CK321" s="25">
        <f t="shared" si="621"/>
        <v>3757.2131949999994</v>
      </c>
      <c r="CL321" s="34">
        <f>IF($B320&gt;=CK320,MIN(1,1/$CA$15+CL320),0)</f>
        <v>1</v>
      </c>
      <c r="CM321" s="23">
        <f t="shared" si="671"/>
        <v>-3.8366386312569722E-2</v>
      </c>
      <c r="CN321" s="27">
        <f t="shared" si="672"/>
        <v>40.439485976670795</v>
      </c>
      <c r="CO321" s="27">
        <f t="shared" ca="1" si="589"/>
        <v>-3.8366386312569833E-2</v>
      </c>
      <c r="CP321" s="43">
        <f t="shared" ca="1" si="590"/>
        <v>-3.8366386312569833E-2</v>
      </c>
      <c r="CQ321" s="25">
        <f t="shared" si="622"/>
        <v>3305.6159025000002</v>
      </c>
      <c r="CR321" s="34">
        <f>IF($B320&gt;=CQ320,MIN(1,1/$CA$15+CR320),0)</f>
        <v>1</v>
      </c>
      <c r="CS321" s="23">
        <f t="shared" si="673"/>
        <v>-3.8366386312569722E-2</v>
      </c>
      <c r="CT321" s="27">
        <f t="shared" si="674"/>
        <v>38.274852715854841</v>
      </c>
      <c r="CU321" s="27">
        <f t="shared" ca="1" si="591"/>
        <v>-3.8366386312569833E-2</v>
      </c>
      <c r="CV321" s="43">
        <f t="shared" ca="1" si="592"/>
        <v>-3.8366386312569833E-2</v>
      </c>
      <c r="CW321" s="25">
        <f t="shared" si="623"/>
        <v>3757.2131949999994</v>
      </c>
      <c r="CX321" s="34">
        <f t="shared" si="675"/>
        <v>1</v>
      </c>
      <c r="CY321" s="23">
        <f t="shared" si="676"/>
        <v>-3.8366386312569722E-2</v>
      </c>
      <c r="CZ321" s="27">
        <f t="shared" si="677"/>
        <v>28.264041368187083</v>
      </c>
      <c r="DA321" s="27">
        <f t="shared" ca="1" si="593"/>
        <v>-3.8366386312569722E-2</v>
      </c>
      <c r="DB321" s="43">
        <f t="shared" ca="1" si="594"/>
        <v>-3.8366386312569722E-2</v>
      </c>
      <c r="DC321" s="25">
        <f t="shared" si="624"/>
        <v>3757.2131949999994</v>
      </c>
      <c r="DD321" s="34">
        <f t="shared" si="625"/>
        <v>1</v>
      </c>
      <c r="DE321" s="23">
        <f t="shared" si="678"/>
        <v>-3.8366386312569722E-2</v>
      </c>
      <c r="DF321" s="27">
        <f t="shared" si="679"/>
        <v>32.959496470953546</v>
      </c>
      <c r="DG321" s="27">
        <f t="shared" ca="1" si="558"/>
        <v>-3.8366386312569611E-2</v>
      </c>
      <c r="DH321" s="43">
        <f t="shared" ca="1" si="559"/>
        <v>-3.8366386312569611E-2</v>
      </c>
      <c r="DI321" s="25">
        <f t="shared" si="626"/>
        <v>3956.1995150000002</v>
      </c>
      <c r="DJ321" s="26">
        <f>IF(DJ320=0,IF($B320&gt;=$DK$14*DI320,1,0),IF($B320&lt;DI320*$DK$16,0,1))</f>
        <v>1</v>
      </c>
      <c r="DK321" s="23">
        <f t="shared" si="680"/>
        <v>-3.8366386312569722E-2</v>
      </c>
      <c r="DL321" s="27">
        <f t="shared" si="681"/>
        <v>43.189402542015038</v>
      </c>
      <c r="DM321" s="27">
        <f t="shared" ca="1" si="595"/>
        <v>-3.8366386312569722E-2</v>
      </c>
      <c r="DN321" s="43">
        <f t="shared" ca="1" si="596"/>
        <v>-3.8366386312569722E-2</v>
      </c>
      <c r="DO321" s="25">
        <f t="shared" si="627"/>
        <v>3849.295138</v>
      </c>
      <c r="DP321" s="26">
        <f>IF(DP320=0,IF($B320&gt;=$DK$14*DO320,1,0),IF($B320&lt;DO320*$DK$16,0,1))</f>
        <v>1</v>
      </c>
      <c r="DQ321" s="23">
        <f t="shared" si="682"/>
        <v>-3.8366386312569722E-2</v>
      </c>
      <c r="DR321" s="27">
        <f t="shared" si="683"/>
        <v>25.506485742982392</v>
      </c>
      <c r="DS321" s="27">
        <f t="shared" ca="1" si="597"/>
        <v>-7.2751612917437369E-2</v>
      </c>
      <c r="DT321" s="43">
        <f t="shared" ca="1" si="598"/>
        <v>-7.2751612917437369E-2</v>
      </c>
      <c r="DU321" s="25">
        <f t="shared" si="628"/>
        <v>3757.2131949999994</v>
      </c>
      <c r="DV321" s="26">
        <f>IF(DV320=0,IF($B320&gt;=$DK$14*DU320,1,0),IF($B320&lt;DU320*$DK$16,0,1))</f>
        <v>1</v>
      </c>
      <c r="DW321" s="23">
        <f t="shared" si="684"/>
        <v>-3.8366386312569722E-2</v>
      </c>
      <c r="DX321" s="27">
        <f t="shared" si="685"/>
        <v>53.320034849308385</v>
      </c>
      <c r="DY321" s="27">
        <f t="shared" ca="1" si="599"/>
        <v>-3.8366386312569722E-2</v>
      </c>
      <c r="DZ321" s="43">
        <f t="shared" ca="1" si="600"/>
        <v>-3.8366386312569722E-2</v>
      </c>
      <c r="EA321" s="25">
        <f t="shared" si="629"/>
        <v>3305.6159025000002</v>
      </c>
      <c r="EB321" s="26">
        <f>IF(EB320=0,IF($B320&gt;=$DK$14*EA320,1,0),IF($B320&lt;EA320*$DK$16,0,1))</f>
        <v>1</v>
      </c>
      <c r="EC321" s="23">
        <f t="shared" si="686"/>
        <v>-3.8366386312569722E-2</v>
      </c>
      <c r="ED321" s="27">
        <f t="shared" si="687"/>
        <v>41.92037077846507</v>
      </c>
      <c r="EE321" s="27">
        <f t="shared" ca="1" si="601"/>
        <v>-3.8366386312569722E-2</v>
      </c>
      <c r="EF321" s="43">
        <f t="shared" ca="1" si="602"/>
        <v>-3.8366386312569722E-2</v>
      </c>
      <c r="EG321" s="25">
        <f t="shared" si="630"/>
        <v>3757.2131949999994</v>
      </c>
      <c r="EH321" s="34">
        <f t="shared" si="688"/>
        <v>1</v>
      </c>
      <c r="EI321" s="23">
        <f t="shared" si="689"/>
        <v>-3.8366386312569722E-2</v>
      </c>
      <c r="EJ321" s="27">
        <f t="shared" si="690"/>
        <v>40.979007101515435</v>
      </c>
      <c r="EK321" s="27">
        <f t="shared" ca="1" si="603"/>
        <v>-3.8366386312569722E-2</v>
      </c>
      <c r="EL321" s="43">
        <f t="shared" ca="1" si="604"/>
        <v>-3.8366386312569722E-2</v>
      </c>
      <c r="EM321" s="47"/>
      <c r="EN321" s="47"/>
      <c r="EO321" s="47"/>
      <c r="EP321" s="47"/>
      <c r="EQ321" s="47"/>
      <c r="ER321" s="47"/>
      <c r="ES321" s="47"/>
      <c r="ET321" s="47"/>
      <c r="EU321" s="47"/>
      <c r="EV321" s="47"/>
      <c r="EW321" s="47"/>
      <c r="EX321" s="47"/>
      <c r="EY321" s="47"/>
      <c r="EZ321" s="47"/>
      <c r="FA321" s="25">
        <f t="shared" si="631"/>
        <v>3757.2131949999994</v>
      </c>
      <c r="FB321" s="26">
        <f t="shared" si="691"/>
        <v>1</v>
      </c>
      <c r="FC321" s="23">
        <f t="shared" si="692"/>
        <v>-3.8366386312569722E-2</v>
      </c>
      <c r="FD321" s="27">
        <f t="shared" si="693"/>
        <v>17.265962120583811</v>
      </c>
      <c r="FE321" s="27">
        <f t="shared" ca="1" si="605"/>
        <v>-0.14726976125719804</v>
      </c>
      <c r="FF321" s="43">
        <f t="shared" ca="1" si="606"/>
        <v>-3.8366386312569833E-2</v>
      </c>
      <c r="FG321" s="25">
        <f t="shared" si="632"/>
        <v>3757.2131949999994</v>
      </c>
      <c r="FH321" s="26">
        <f t="shared" si="694"/>
        <v>1</v>
      </c>
      <c r="FI321" s="23">
        <f t="shared" si="695"/>
        <v>-3.8366386312569722E-2</v>
      </c>
      <c r="FJ321" s="27">
        <f t="shared" si="696"/>
        <v>44.577731853863355</v>
      </c>
      <c r="FK321" s="27">
        <f t="shared" ca="1" si="607"/>
        <v>-3.8366386312569722E-2</v>
      </c>
      <c r="FL321" s="43">
        <f t="shared" ca="1" si="608"/>
        <v>-3.8366386312569722E-2</v>
      </c>
      <c r="FM321" s="47"/>
      <c r="FN321" s="47"/>
    </row>
    <row r="322" spans="1:170" x14ac:dyDescent="0.2">
      <c r="A322" s="30">
        <v>34454</v>
      </c>
      <c r="B322" s="34">
        <v>4043.2735699999998</v>
      </c>
      <c r="C322" s="23">
        <v>8.2181725907213288E-3</v>
      </c>
      <c r="D322" s="24">
        <f t="shared" si="560"/>
        <v>4.239712543288654E-2</v>
      </c>
      <c r="E322" s="25" t="e">
        <f>#N/A</f>
        <v>#N/A</v>
      </c>
      <c r="F322" s="26">
        <v>1</v>
      </c>
      <c r="G322" s="23">
        <f t="shared" si="633"/>
        <v>4.239712543288654E-2</v>
      </c>
      <c r="H322" s="27">
        <f t="shared" si="634"/>
        <v>45.954593727730376</v>
      </c>
      <c r="I322" s="27">
        <f t="shared" ca="1" si="561"/>
        <v>0</v>
      </c>
      <c r="J322" s="43">
        <f t="shared" ca="1" si="562"/>
        <v>0</v>
      </c>
      <c r="K322" s="25" t="e">
        <f>#N/A</f>
        <v>#N/A</v>
      </c>
      <c r="L322" s="26">
        <v>0</v>
      </c>
      <c r="M322" s="23">
        <f t="shared" si="635"/>
        <v>8.2181725907213288E-3</v>
      </c>
      <c r="N322" s="27">
        <f t="shared" si="636"/>
        <v>9.5302606652816202</v>
      </c>
      <c r="O322" s="27">
        <f t="shared" ca="1" si="563"/>
        <v>0</v>
      </c>
      <c r="P322" s="43">
        <f t="shared" ca="1" si="564"/>
        <v>0</v>
      </c>
      <c r="Q322" s="25">
        <f t="shared" si="609"/>
        <v>3814.0143669999998</v>
      </c>
      <c r="R322" s="26">
        <f t="shared" si="637"/>
        <v>1</v>
      </c>
      <c r="S322" s="23">
        <f t="shared" si="638"/>
        <v>4.239712543288654E-2</v>
      </c>
      <c r="T322" s="27">
        <f t="shared" si="639"/>
        <v>46.050234303230809</v>
      </c>
      <c r="U322" s="27">
        <f t="shared" ca="1" si="565"/>
        <v>0</v>
      </c>
      <c r="V322" s="43">
        <f t="shared" ca="1" si="566"/>
        <v>0</v>
      </c>
      <c r="W322" s="25">
        <f t="shared" si="610"/>
        <v>3961.0481049999999</v>
      </c>
      <c r="X322" s="26">
        <f t="shared" si="640"/>
        <v>0</v>
      </c>
      <c r="Y322" s="23">
        <f t="shared" si="641"/>
        <v>8.2181725907213288E-3</v>
      </c>
      <c r="Z322" s="27">
        <f t="shared" si="642"/>
        <v>36.095987874067042</v>
      </c>
      <c r="AA322" s="27">
        <f t="shared" ca="1" si="567"/>
        <v>-3.0463515306247246E-2</v>
      </c>
      <c r="AB322" s="43">
        <f t="shared" ca="1" si="568"/>
        <v>-3.0463515306247246E-2</v>
      </c>
      <c r="AC322" s="25">
        <f t="shared" si="611"/>
        <v>3947.7158119999999</v>
      </c>
      <c r="AD322" s="26">
        <f t="shared" si="643"/>
        <v>1</v>
      </c>
      <c r="AE322" s="23">
        <f t="shared" si="644"/>
        <v>4.239712543288654E-2</v>
      </c>
      <c r="AF322" s="27">
        <f t="shared" si="645"/>
        <v>20.934860520425513</v>
      </c>
      <c r="AG322" s="27">
        <f t="shared" ca="1" si="569"/>
        <v>0</v>
      </c>
      <c r="AH322" s="43">
        <f t="shared" ca="1" si="570"/>
        <v>0</v>
      </c>
      <c r="AI322" s="25">
        <f t="shared" si="612"/>
        <v>3814.0143669999998</v>
      </c>
      <c r="AJ322" s="26">
        <f t="shared" si="646"/>
        <v>1</v>
      </c>
      <c r="AK322" s="23">
        <f t="shared" si="647"/>
        <v>4.239712543288654E-2</v>
      </c>
      <c r="AL322" s="27">
        <f t="shared" si="648"/>
        <v>46.050234303230809</v>
      </c>
      <c r="AM322" s="27">
        <f t="shared" ca="1" si="571"/>
        <v>0</v>
      </c>
      <c r="AN322" s="43">
        <f t="shared" ca="1" si="572"/>
        <v>0</v>
      </c>
      <c r="AO322" s="25">
        <f t="shared" si="613"/>
        <v>3814.0143669999998</v>
      </c>
      <c r="AP322" s="34">
        <f t="shared" si="649"/>
        <v>0.66666666666666663</v>
      </c>
      <c r="AQ322" s="23">
        <f t="shared" si="650"/>
        <v>3.1004141152164804E-2</v>
      </c>
      <c r="AR322" s="27">
        <f t="shared" si="651"/>
        <v>33.685525772354154</v>
      </c>
      <c r="AS322" s="27">
        <f t="shared" ca="1" si="573"/>
        <v>-8.5517620171383646E-3</v>
      </c>
      <c r="AT322" s="43">
        <f t="shared" ca="1" si="574"/>
        <v>-8.5517620171383646E-3</v>
      </c>
      <c r="AU322" s="25">
        <f t="shared" si="614"/>
        <v>3947.7158119999999</v>
      </c>
      <c r="AV322" s="26">
        <f t="shared" si="652"/>
        <v>1</v>
      </c>
      <c r="AW322" s="23">
        <f t="shared" si="653"/>
        <v>4.239712543288654E-2</v>
      </c>
      <c r="AX322" s="27">
        <f t="shared" si="654"/>
        <v>24.155913372863541</v>
      </c>
      <c r="AY322" s="27">
        <f t="shared" ca="1" si="575"/>
        <v>-3.343894674285619E-2</v>
      </c>
      <c r="AZ322" s="43">
        <f t="shared" ca="1" si="576"/>
        <v>-3.343894674285619E-2</v>
      </c>
      <c r="BA322" s="25">
        <f t="shared" si="615"/>
        <v>3947.7158119999999</v>
      </c>
      <c r="BB322" s="26">
        <f t="shared" si="655"/>
        <v>1</v>
      </c>
      <c r="BC322" s="23">
        <f t="shared" si="656"/>
        <v>4.239712543288654E-2</v>
      </c>
      <c r="BD322" s="27">
        <f t="shared" si="657"/>
        <v>43.550815377604245</v>
      </c>
      <c r="BE322" s="27">
        <f t="shared" ca="1" si="577"/>
        <v>0</v>
      </c>
      <c r="BF322" s="43">
        <f t="shared" ca="1" si="578"/>
        <v>0</v>
      </c>
      <c r="BG322" s="25">
        <f t="shared" si="616"/>
        <v>3814.0143669999998</v>
      </c>
      <c r="BH322" s="26">
        <f t="shared" si="658"/>
        <v>1</v>
      </c>
      <c r="BI322" s="23">
        <f t="shared" si="659"/>
        <v>4.239712543288654E-2</v>
      </c>
      <c r="BJ322" s="27">
        <f t="shared" si="660"/>
        <v>43.696496040772281</v>
      </c>
      <c r="BK322" s="27">
        <f t="shared" ca="1" si="579"/>
        <v>0</v>
      </c>
      <c r="BL322" s="43">
        <f t="shared" ca="1" si="580"/>
        <v>0</v>
      </c>
      <c r="BM322" s="25">
        <f t="shared" si="617"/>
        <v>3881.6248766666668</v>
      </c>
      <c r="BN322" s="26">
        <f t="shared" si="661"/>
        <v>1</v>
      </c>
      <c r="BO322" s="23">
        <f t="shared" si="662"/>
        <v>4.239712543288654E-2</v>
      </c>
      <c r="BP322" s="27">
        <f t="shared" si="663"/>
        <v>50.506680112914076</v>
      </c>
      <c r="BQ322" s="27">
        <f t="shared" ca="1" si="581"/>
        <v>0</v>
      </c>
      <c r="BR322" s="43">
        <f t="shared" ca="1" si="582"/>
        <v>0</v>
      </c>
      <c r="BS322" s="25">
        <f t="shared" si="618"/>
        <v>3814.0143669999998</v>
      </c>
      <c r="BT322" s="34">
        <f t="shared" si="664"/>
        <v>1</v>
      </c>
      <c r="BU322" s="23">
        <f t="shared" si="665"/>
        <v>4.239712543288654E-2</v>
      </c>
      <c r="BV322" s="27">
        <f t="shared" si="666"/>
        <v>39.629304172679291</v>
      </c>
      <c r="BW322" s="27">
        <f t="shared" ca="1" si="583"/>
        <v>0</v>
      </c>
      <c r="BX322" s="43">
        <f t="shared" ca="1" si="584"/>
        <v>0</v>
      </c>
      <c r="BY322" s="25">
        <f t="shared" si="619"/>
        <v>3961.0481049999999</v>
      </c>
      <c r="BZ322" s="50">
        <f>IF($B321&gt;=BY321,MIN(1,1/$CA$15+BZ321),0)</f>
        <v>0</v>
      </c>
      <c r="CA322" s="23">
        <f t="shared" si="667"/>
        <v>8.2181725907213288E-3</v>
      </c>
      <c r="CB322" s="27">
        <f t="shared" si="668"/>
        <v>19.638871288302145</v>
      </c>
      <c r="CC322" s="27">
        <f t="shared" ca="1" si="585"/>
        <v>-3.0463515306247357E-2</v>
      </c>
      <c r="CD322" s="43">
        <f t="shared" ca="1" si="586"/>
        <v>-3.0463515306247357E-2</v>
      </c>
      <c r="CE322" s="25">
        <f t="shared" si="620"/>
        <v>3947.7158119999999</v>
      </c>
      <c r="CF322" s="34">
        <f>IF($B321&gt;=CE321,MIN(1,1/$CA$15+CF321),0)</f>
        <v>1</v>
      </c>
      <c r="CG322" s="23">
        <f t="shared" si="669"/>
        <v>4.239712543288654E-2</v>
      </c>
      <c r="CH322" s="27">
        <f t="shared" si="670"/>
        <v>18.909251244389832</v>
      </c>
      <c r="CI322" s="27">
        <f t="shared" ca="1" si="587"/>
        <v>-3.3438946742856079E-2</v>
      </c>
      <c r="CJ322" s="43">
        <f t="shared" ca="1" si="588"/>
        <v>-3.3438946742856079E-2</v>
      </c>
      <c r="CK322" s="25">
        <f t="shared" si="621"/>
        <v>3814.0143669999998</v>
      </c>
      <c r="CL322" s="34">
        <f>IF($B321&gt;=CK321,MIN(1,1/$CA$15+CL321),0)</f>
        <v>1</v>
      </c>
      <c r="CM322" s="23">
        <f t="shared" si="671"/>
        <v>4.239712543288654E-2</v>
      </c>
      <c r="CN322" s="27">
        <f t="shared" si="672"/>
        <v>42.154003936065166</v>
      </c>
      <c r="CO322" s="27">
        <f t="shared" ca="1" si="589"/>
        <v>0</v>
      </c>
      <c r="CP322" s="43">
        <f t="shared" ca="1" si="590"/>
        <v>0</v>
      </c>
      <c r="CQ322" s="25">
        <f t="shared" si="622"/>
        <v>3382.2497540000004</v>
      </c>
      <c r="CR322" s="34">
        <f>IF($B321&gt;=CQ321,MIN(1,1/$CA$15+CR321),0)</f>
        <v>1</v>
      </c>
      <c r="CS322" s="23">
        <f t="shared" si="673"/>
        <v>4.239712543288654E-2</v>
      </c>
      <c r="CT322" s="27">
        <f t="shared" si="674"/>
        <v>39.897596447374198</v>
      </c>
      <c r="CU322" s="27">
        <f t="shared" ca="1" si="591"/>
        <v>0</v>
      </c>
      <c r="CV322" s="43">
        <f t="shared" ca="1" si="592"/>
        <v>0</v>
      </c>
      <c r="CW322" s="25">
        <f t="shared" si="623"/>
        <v>3814.0143669999998</v>
      </c>
      <c r="CX322" s="34">
        <f t="shared" si="675"/>
        <v>0.75</v>
      </c>
      <c r="CY322" s="23">
        <f t="shared" si="676"/>
        <v>3.3852387222345237E-2</v>
      </c>
      <c r="CZ322" s="27">
        <f t="shared" si="677"/>
        <v>29.220846641051338</v>
      </c>
      <c r="DA322" s="27">
        <f t="shared" ca="1" si="593"/>
        <v>-5.8127928559995601E-3</v>
      </c>
      <c r="DB322" s="43">
        <f t="shared" ca="1" si="594"/>
        <v>-5.8127928559995601E-3</v>
      </c>
      <c r="DC322" s="25">
        <f t="shared" si="624"/>
        <v>3814.0143669999998</v>
      </c>
      <c r="DD322" s="34">
        <f t="shared" si="625"/>
        <v>0.83333333333333326</v>
      </c>
      <c r="DE322" s="23">
        <f t="shared" si="678"/>
        <v>3.5751217935798864E-2</v>
      </c>
      <c r="DF322" s="27">
        <f t="shared" si="679"/>
        <v>34.137838612340801</v>
      </c>
      <c r="DG322" s="27">
        <f t="shared" ca="1" si="558"/>
        <v>-3.9868134152404311E-3</v>
      </c>
      <c r="DH322" s="43">
        <f t="shared" ca="1" si="559"/>
        <v>-3.9868134152404311E-3</v>
      </c>
      <c r="DI322" s="25">
        <f t="shared" si="626"/>
        <v>3961.0481049999999</v>
      </c>
      <c r="DJ322" s="26">
        <f>IF(DJ321=0,IF($B321&gt;=$DK$14*DI321,1,0),IF($B321&lt;DI321*$DK$16,0,1))</f>
        <v>0</v>
      </c>
      <c r="DK322" s="23">
        <f t="shared" si="680"/>
        <v>8.2181725907213288E-3</v>
      </c>
      <c r="DL322" s="27">
        <f t="shared" si="681"/>
        <v>43.544340506195454</v>
      </c>
      <c r="DM322" s="27">
        <f t="shared" ca="1" si="595"/>
        <v>-3.0463515306247468E-2</v>
      </c>
      <c r="DN322" s="43">
        <f t="shared" ca="1" si="596"/>
        <v>-3.0463515306247468E-2</v>
      </c>
      <c r="DO322" s="25">
        <f t="shared" si="627"/>
        <v>3947.7158119999999</v>
      </c>
      <c r="DP322" s="26">
        <f>IF(DP321=0,IF($B321&gt;=$DK$14*DO321,1,0),IF($B321&lt;DO321*$DK$16,0,1))</f>
        <v>1</v>
      </c>
      <c r="DQ322" s="23">
        <f t="shared" si="682"/>
        <v>4.239712543288654E-2</v>
      </c>
      <c r="DR322" s="27">
        <f t="shared" si="683"/>
        <v>26.587887418379747</v>
      </c>
      <c r="DS322" s="27">
        <f t="shared" ca="1" si="597"/>
        <v>-3.343894674285619E-2</v>
      </c>
      <c r="DT322" s="43">
        <f t="shared" ca="1" si="598"/>
        <v>-3.343894674285619E-2</v>
      </c>
      <c r="DU322" s="25">
        <f t="shared" si="628"/>
        <v>3814.0143669999998</v>
      </c>
      <c r="DV322" s="26">
        <f>IF(DV321=0,IF($B321&gt;=$DK$14*DU321,1,0),IF($B321&lt;DU321*$DK$16,0,1))</f>
        <v>1</v>
      </c>
      <c r="DW322" s="23">
        <f t="shared" si="684"/>
        <v>4.239712543288654E-2</v>
      </c>
      <c r="DX322" s="27">
        <f t="shared" si="685"/>
        <v>55.580651054900393</v>
      </c>
      <c r="DY322" s="27">
        <f t="shared" ca="1" si="599"/>
        <v>0</v>
      </c>
      <c r="DZ322" s="43">
        <f t="shared" ca="1" si="600"/>
        <v>0</v>
      </c>
      <c r="EA322" s="25">
        <f t="shared" si="629"/>
        <v>3382.2497540000004</v>
      </c>
      <c r="EB322" s="26">
        <f>IF(EB321=0,IF($B321&gt;=$DK$14*EA321,1,0),IF($B321&lt;EA321*$DK$16,0,1))</f>
        <v>1</v>
      </c>
      <c r="EC322" s="23">
        <f t="shared" si="686"/>
        <v>4.239712543288654E-2</v>
      </c>
      <c r="ED322" s="27">
        <f t="shared" si="687"/>
        <v>43.697673996552766</v>
      </c>
      <c r="EE322" s="27">
        <f t="shared" ca="1" si="601"/>
        <v>0</v>
      </c>
      <c r="EF322" s="43">
        <f t="shared" ca="1" si="602"/>
        <v>0</v>
      </c>
      <c r="EG322" s="25">
        <f t="shared" si="630"/>
        <v>3814.0143669999998</v>
      </c>
      <c r="EH322" s="34">
        <f t="shared" si="688"/>
        <v>0.75</v>
      </c>
      <c r="EI322" s="23">
        <f t="shared" si="689"/>
        <v>3.3852387222345237E-2</v>
      </c>
      <c r="EJ322" s="27">
        <f t="shared" si="690"/>
        <v>42.366244317903174</v>
      </c>
      <c r="EK322" s="27">
        <f t="shared" ca="1" si="603"/>
        <v>-5.8127928559995601E-3</v>
      </c>
      <c r="EL322" s="43">
        <f t="shared" ca="1" si="604"/>
        <v>-5.8127928559995601E-3</v>
      </c>
      <c r="EM322" s="47"/>
      <c r="EN322" s="47"/>
      <c r="EO322" s="47"/>
      <c r="EP322" s="47"/>
      <c r="EQ322" s="47"/>
      <c r="ER322" s="47"/>
      <c r="ES322" s="47"/>
      <c r="ET322" s="47"/>
      <c r="EU322" s="47"/>
      <c r="EV322" s="47"/>
      <c r="EW322" s="47"/>
      <c r="EX322" s="47"/>
      <c r="EY322" s="47"/>
      <c r="EZ322" s="47"/>
      <c r="FA322" s="25">
        <f t="shared" si="631"/>
        <v>3814.0143669999998</v>
      </c>
      <c r="FB322" s="26">
        <f t="shared" si="691"/>
        <v>1</v>
      </c>
      <c r="FC322" s="23">
        <f t="shared" si="692"/>
        <v>4.239712543288654E-2</v>
      </c>
      <c r="FD322" s="27">
        <f t="shared" si="693"/>
        <v>17.997989282329669</v>
      </c>
      <c r="FE322" s="27">
        <f t="shared" ca="1" si="605"/>
        <v>-0.11111645036480422</v>
      </c>
      <c r="FF322" s="43">
        <f t="shared" ca="1" si="606"/>
        <v>0</v>
      </c>
      <c r="FG322" s="25">
        <f t="shared" si="632"/>
        <v>3814.0143669999998</v>
      </c>
      <c r="FH322" s="26">
        <f t="shared" si="694"/>
        <v>1</v>
      </c>
      <c r="FI322" s="23">
        <f t="shared" si="695"/>
        <v>4.239712543288654E-2</v>
      </c>
      <c r="FJ322" s="27">
        <f t="shared" si="696"/>
        <v>46.467699542785184</v>
      </c>
      <c r="FK322" s="27">
        <f t="shared" ca="1" si="607"/>
        <v>0</v>
      </c>
      <c r="FL322" s="43">
        <f t="shared" ca="1" si="608"/>
        <v>0</v>
      </c>
      <c r="FM322" s="47"/>
      <c r="FN322" s="47"/>
    </row>
    <row r="323" spans="1:170" x14ac:dyDescent="0.2">
      <c r="A323" s="30">
        <v>34485</v>
      </c>
      <c r="B323" s="34">
        <v>4170.5691299999999</v>
      </c>
      <c r="C323" s="23">
        <v>8.5526594769225195E-3</v>
      </c>
      <c r="D323" s="24">
        <f t="shared" si="560"/>
        <v>3.1483291396481095E-2</v>
      </c>
      <c r="E323" s="25" t="e">
        <f>#N/A</f>
        <v>#N/A</v>
      </c>
      <c r="F323" s="26">
        <v>1</v>
      </c>
      <c r="G323" s="23">
        <f t="shared" si="633"/>
        <v>3.1483291396481095E-2</v>
      </c>
      <c r="H323" s="27">
        <f t="shared" si="634"/>
        <v>47.401395593067413</v>
      </c>
      <c r="I323" s="27">
        <f t="shared" ca="1" si="561"/>
        <v>0</v>
      </c>
      <c r="J323" s="43">
        <f t="shared" ca="1" si="562"/>
        <v>0</v>
      </c>
      <c r="K323" s="25" t="e">
        <f>#N/A</f>
        <v>#N/A</v>
      </c>
      <c r="L323" s="26">
        <v>0</v>
      </c>
      <c r="M323" s="23">
        <f t="shared" si="635"/>
        <v>8.5526594769225195E-3</v>
      </c>
      <c r="N323" s="27">
        <f t="shared" si="636"/>
        <v>9.611769739478083</v>
      </c>
      <c r="O323" s="27">
        <f t="shared" ca="1" si="563"/>
        <v>0</v>
      </c>
      <c r="P323" s="43">
        <f t="shared" ca="1" si="564"/>
        <v>0</v>
      </c>
      <c r="Q323" s="25">
        <f t="shared" si="609"/>
        <v>3871.6980360000002</v>
      </c>
      <c r="R323" s="26">
        <f t="shared" si="637"/>
        <v>1</v>
      </c>
      <c r="S323" s="23">
        <f t="shared" si="638"/>
        <v>3.1483291396481095E-2</v>
      </c>
      <c r="T323" s="27">
        <f t="shared" si="639"/>
        <v>47.500047248675656</v>
      </c>
      <c r="U323" s="27">
        <f t="shared" ca="1" si="565"/>
        <v>0</v>
      </c>
      <c r="V323" s="43">
        <f t="shared" ca="1" si="566"/>
        <v>0</v>
      </c>
      <c r="W323" s="25">
        <f t="shared" si="610"/>
        <v>4106.9213499999996</v>
      </c>
      <c r="X323" s="26">
        <f t="shared" si="640"/>
        <v>1</v>
      </c>
      <c r="Y323" s="23">
        <f t="shared" si="641"/>
        <v>3.1483291396481095E-2</v>
      </c>
      <c r="Z323" s="27">
        <f t="shared" si="642"/>
        <v>37.23240837855014</v>
      </c>
      <c r="AA323" s="27">
        <f t="shared" ca="1" si="567"/>
        <v>0</v>
      </c>
      <c r="AB323" s="43">
        <f t="shared" ca="1" si="568"/>
        <v>0</v>
      </c>
      <c r="AC323" s="25">
        <f t="shared" si="611"/>
        <v>4029.1570460000003</v>
      </c>
      <c r="AD323" s="26">
        <f t="shared" si="643"/>
        <v>1</v>
      </c>
      <c r="AE323" s="23">
        <f t="shared" si="644"/>
        <v>3.1483291396481095E-2</v>
      </c>
      <c r="AF323" s="27">
        <f t="shared" si="645"/>
        <v>21.593958834534757</v>
      </c>
      <c r="AG323" s="27">
        <f t="shared" ca="1" si="569"/>
        <v>0</v>
      </c>
      <c r="AH323" s="43">
        <f t="shared" ca="1" si="570"/>
        <v>0</v>
      </c>
      <c r="AI323" s="25">
        <f t="shared" si="612"/>
        <v>3871.6980360000002</v>
      </c>
      <c r="AJ323" s="26">
        <f t="shared" si="646"/>
        <v>1</v>
      </c>
      <c r="AK323" s="23">
        <f t="shared" si="647"/>
        <v>3.1483291396481095E-2</v>
      </c>
      <c r="AL323" s="27">
        <f t="shared" si="648"/>
        <v>47.500047248675656</v>
      </c>
      <c r="AM323" s="27">
        <f t="shared" ca="1" si="571"/>
        <v>0</v>
      </c>
      <c r="AN323" s="43">
        <f t="shared" ca="1" si="572"/>
        <v>0</v>
      </c>
      <c r="AO323" s="25">
        <f t="shared" si="613"/>
        <v>3871.6980360000002</v>
      </c>
      <c r="AP323" s="34">
        <f t="shared" si="649"/>
        <v>1</v>
      </c>
      <c r="AQ323" s="23">
        <f t="shared" si="650"/>
        <v>3.1483291396481095E-2</v>
      </c>
      <c r="AR323" s="27">
        <f t="shared" si="651"/>
        <v>34.746056996088853</v>
      </c>
      <c r="AS323" s="27">
        <f t="shared" ca="1" si="573"/>
        <v>0</v>
      </c>
      <c r="AT323" s="43">
        <f t="shared" ca="1" si="574"/>
        <v>0</v>
      </c>
      <c r="AU323" s="25">
        <f t="shared" si="614"/>
        <v>4029.1570460000003</v>
      </c>
      <c r="AV323" s="26">
        <f t="shared" si="652"/>
        <v>1</v>
      </c>
      <c r="AW323" s="23">
        <f t="shared" si="653"/>
        <v>3.1483291396481095E-2</v>
      </c>
      <c r="AX323" s="27">
        <f t="shared" si="654"/>
        <v>24.916421032529559</v>
      </c>
      <c r="AY323" s="27">
        <f t="shared" ca="1" si="575"/>
        <v>-3.00842345067176E-3</v>
      </c>
      <c r="AZ323" s="43">
        <f t="shared" ca="1" si="576"/>
        <v>-3.00842345067176E-3</v>
      </c>
      <c r="BA323" s="25">
        <f t="shared" si="615"/>
        <v>4029.1570460000003</v>
      </c>
      <c r="BB323" s="26">
        <f t="shared" si="655"/>
        <v>1</v>
      </c>
      <c r="BC323" s="23">
        <f t="shared" si="656"/>
        <v>3.1483291396481095E-2</v>
      </c>
      <c r="BD323" s="27">
        <f t="shared" si="657"/>
        <v>44.921938388691707</v>
      </c>
      <c r="BE323" s="27">
        <f t="shared" ca="1" si="577"/>
        <v>0</v>
      </c>
      <c r="BF323" s="43">
        <f t="shared" ca="1" si="578"/>
        <v>0</v>
      </c>
      <c r="BG323" s="25">
        <f t="shared" si="616"/>
        <v>3871.6980360000002</v>
      </c>
      <c r="BH323" s="26">
        <f t="shared" si="658"/>
        <v>1</v>
      </c>
      <c r="BI323" s="23">
        <f t="shared" si="659"/>
        <v>3.1483291396481095E-2</v>
      </c>
      <c r="BJ323" s="27">
        <f t="shared" si="660"/>
        <v>45.072205558629101</v>
      </c>
      <c r="BK323" s="27">
        <f t="shared" ca="1" si="579"/>
        <v>0</v>
      </c>
      <c r="BL323" s="43">
        <f t="shared" ca="1" si="580"/>
        <v>0</v>
      </c>
      <c r="BM323" s="25">
        <f t="shared" si="617"/>
        <v>3984.8580316666666</v>
      </c>
      <c r="BN323" s="26">
        <f t="shared" si="661"/>
        <v>1</v>
      </c>
      <c r="BO323" s="23">
        <f t="shared" si="662"/>
        <v>3.1483291396481095E-2</v>
      </c>
      <c r="BP323" s="27">
        <f t="shared" si="663"/>
        <v>52.096796640377804</v>
      </c>
      <c r="BQ323" s="27">
        <f t="shared" ca="1" si="581"/>
        <v>0</v>
      </c>
      <c r="BR323" s="43">
        <f t="shared" ca="1" si="582"/>
        <v>0</v>
      </c>
      <c r="BS323" s="25">
        <f t="shared" si="618"/>
        <v>3871.6980360000002</v>
      </c>
      <c r="BT323" s="34">
        <f t="shared" si="664"/>
        <v>1</v>
      </c>
      <c r="BU323" s="23">
        <f t="shared" si="665"/>
        <v>3.1483291396481095E-2</v>
      </c>
      <c r="BV323" s="27">
        <f t="shared" si="666"/>
        <v>40.876965103787533</v>
      </c>
      <c r="BW323" s="27">
        <f t="shared" ca="1" si="583"/>
        <v>0</v>
      </c>
      <c r="BX323" s="43">
        <f t="shared" ca="1" si="584"/>
        <v>0</v>
      </c>
      <c r="BY323" s="25">
        <f t="shared" si="619"/>
        <v>4106.9213499999996</v>
      </c>
      <c r="BZ323" s="50">
        <f>IF($B322&gt;=BY322,MIN(1,1/$CA$15+BZ322),0)</f>
        <v>0.5</v>
      </c>
      <c r="CA323" s="23">
        <f t="shared" si="667"/>
        <v>8.5526594769225195E-3</v>
      </c>
      <c r="CB323" s="27">
        <f t="shared" si="668"/>
        <v>19.806835866942105</v>
      </c>
      <c r="CC323" s="27">
        <f t="shared" ca="1" si="585"/>
        <v>-2.2171399902209177E-2</v>
      </c>
      <c r="CD323" s="43">
        <f t="shared" ca="1" si="586"/>
        <v>-2.2171399902209177E-2</v>
      </c>
      <c r="CE323" s="25">
        <f t="shared" si="620"/>
        <v>4029.1570460000003</v>
      </c>
      <c r="CF323" s="34">
        <f>IF($B322&gt;=CE322,MIN(1,1/$CA$15+CF322),0)</f>
        <v>1</v>
      </c>
      <c r="CG323" s="23">
        <f t="shared" si="669"/>
        <v>3.1483291396481095E-2</v>
      </c>
      <c r="CH323" s="27">
        <f t="shared" si="670"/>
        <v>19.50457671140623</v>
      </c>
      <c r="CI323" s="27">
        <f t="shared" ca="1" si="587"/>
        <v>-3.00842345067176E-3</v>
      </c>
      <c r="CJ323" s="43">
        <f t="shared" ca="1" si="588"/>
        <v>-3.00842345067176E-3</v>
      </c>
      <c r="CK323" s="25">
        <f t="shared" si="621"/>
        <v>3871.6980360000002</v>
      </c>
      <c r="CL323" s="34">
        <f>IF($B322&gt;=CK322,MIN(1,1/$CA$15+CL322),0)</f>
        <v>1</v>
      </c>
      <c r="CM323" s="23">
        <f t="shared" si="671"/>
        <v>3.1483291396481095E-2</v>
      </c>
      <c r="CN323" s="27">
        <f t="shared" si="672"/>
        <v>43.48115072551272</v>
      </c>
      <c r="CO323" s="27">
        <f t="shared" ca="1" si="589"/>
        <v>0</v>
      </c>
      <c r="CP323" s="43">
        <f t="shared" ca="1" si="590"/>
        <v>0</v>
      </c>
      <c r="CQ323" s="25">
        <f t="shared" si="622"/>
        <v>3463.2687444999997</v>
      </c>
      <c r="CR323" s="34">
        <f>IF($B322&gt;=CQ322,MIN(1,1/$CA$15+CR322),0)</f>
        <v>1</v>
      </c>
      <c r="CS323" s="23">
        <f t="shared" si="673"/>
        <v>3.1483291396481095E-2</v>
      </c>
      <c r="CT323" s="27">
        <f t="shared" si="674"/>
        <v>41.15370410234609</v>
      </c>
      <c r="CU323" s="27">
        <f t="shared" ca="1" si="591"/>
        <v>0</v>
      </c>
      <c r="CV323" s="43">
        <f t="shared" ca="1" si="592"/>
        <v>0</v>
      </c>
      <c r="CW323" s="25">
        <f t="shared" si="623"/>
        <v>3871.6980360000002</v>
      </c>
      <c r="CX323" s="34">
        <f t="shared" si="675"/>
        <v>0.75</v>
      </c>
      <c r="CY323" s="23">
        <f t="shared" si="676"/>
        <v>2.5750633416591451E-2</v>
      </c>
      <c r="CZ323" s="27">
        <f t="shared" si="677"/>
        <v>29.973301951027491</v>
      </c>
      <c r="DA323" s="27">
        <f t="shared" ca="1" si="593"/>
        <v>0</v>
      </c>
      <c r="DB323" s="43">
        <f t="shared" ca="1" si="594"/>
        <v>0</v>
      </c>
      <c r="DC323" s="25">
        <f t="shared" si="624"/>
        <v>3871.6980360000002</v>
      </c>
      <c r="DD323" s="34">
        <f t="shared" si="625"/>
        <v>1</v>
      </c>
      <c r="DE323" s="23">
        <f t="shared" si="678"/>
        <v>2.9572405403184548E-2</v>
      </c>
      <c r="DF323" s="27">
        <f t="shared" si="679"/>
        <v>35.147376615373432</v>
      </c>
      <c r="DG323" s="27">
        <f t="shared" ca="1" si="558"/>
        <v>0</v>
      </c>
      <c r="DH323" s="43">
        <f t="shared" ca="1" si="559"/>
        <v>0</v>
      </c>
      <c r="DI323" s="25">
        <f t="shared" si="626"/>
        <v>4106.9213499999996</v>
      </c>
      <c r="DJ323" s="26">
        <f>IF(DJ322=0,IF($B322&gt;=$DK$14*DI322,1,0),IF($B322&lt;DI322*$DK$16,0,1))</f>
        <v>1</v>
      </c>
      <c r="DK323" s="23">
        <f t="shared" si="680"/>
        <v>3.1483291396481095E-2</v>
      </c>
      <c r="DL323" s="27">
        <f t="shared" si="681"/>
        <v>44.915259667019598</v>
      </c>
      <c r="DM323" s="27">
        <f t="shared" ca="1" si="595"/>
        <v>0</v>
      </c>
      <c r="DN323" s="43">
        <f t="shared" ca="1" si="596"/>
        <v>0</v>
      </c>
      <c r="DO323" s="25">
        <f t="shared" si="627"/>
        <v>4029.1570460000003</v>
      </c>
      <c r="DP323" s="26">
        <f>IF(DP322=0,IF($B322&gt;=$DK$14*DO322,1,0),IF($B322&lt;DO322*$DK$16,0,1))</f>
        <v>1</v>
      </c>
      <c r="DQ323" s="23">
        <f t="shared" si="682"/>
        <v>3.1483291396481095E-2</v>
      </c>
      <c r="DR323" s="27">
        <f t="shared" si="683"/>
        <v>27.424961625589429</v>
      </c>
      <c r="DS323" s="27">
        <f t="shared" ca="1" si="597"/>
        <v>-3.008423450671871E-3</v>
      </c>
      <c r="DT323" s="43">
        <f t="shared" ca="1" si="598"/>
        <v>-3.008423450671871E-3</v>
      </c>
      <c r="DU323" s="25">
        <f t="shared" si="628"/>
        <v>3871.6980360000002</v>
      </c>
      <c r="DV323" s="26">
        <f>IF(DV322=0,IF($B322&gt;=$DK$14*DU322,1,0),IF($B322&lt;DU322*$DK$16,0,1))</f>
        <v>1</v>
      </c>
      <c r="DW323" s="23">
        <f t="shared" si="684"/>
        <v>3.1483291396481095E-2</v>
      </c>
      <c r="DX323" s="27">
        <f t="shared" si="685"/>
        <v>57.330512888067958</v>
      </c>
      <c r="DY323" s="27">
        <f t="shared" ca="1" si="599"/>
        <v>0</v>
      </c>
      <c r="DZ323" s="43">
        <f t="shared" ca="1" si="600"/>
        <v>0</v>
      </c>
      <c r="EA323" s="25">
        <f t="shared" si="629"/>
        <v>3463.2687444999997</v>
      </c>
      <c r="EB323" s="26">
        <f>IF(EB322=0,IF($B322&gt;=$DK$14*EA322,1,0),IF($B322&lt;EA322*$DK$16,0,1))</f>
        <v>1</v>
      </c>
      <c r="EC323" s="23">
        <f t="shared" si="686"/>
        <v>3.1483291396481095E-2</v>
      </c>
      <c r="ED323" s="27">
        <f t="shared" si="687"/>
        <v>45.073420600334671</v>
      </c>
      <c r="EE323" s="27">
        <f t="shared" ca="1" si="601"/>
        <v>0</v>
      </c>
      <c r="EF323" s="43">
        <f t="shared" ca="1" si="602"/>
        <v>0</v>
      </c>
      <c r="EG323" s="25">
        <f t="shared" si="630"/>
        <v>3871.6980360000002</v>
      </c>
      <c r="EH323" s="34">
        <f t="shared" si="688"/>
        <v>1</v>
      </c>
      <c r="EI323" s="23">
        <f t="shared" si="689"/>
        <v>3.1483291396481095E-2</v>
      </c>
      <c r="EJ323" s="27">
        <f t="shared" si="690"/>
        <v>43.700073133138233</v>
      </c>
      <c r="EK323" s="27">
        <f t="shared" ca="1" si="603"/>
        <v>0</v>
      </c>
      <c r="EL323" s="43">
        <f t="shared" ca="1" si="604"/>
        <v>0</v>
      </c>
      <c r="EM323" s="47"/>
      <c r="EN323" s="47"/>
      <c r="EO323" s="47"/>
      <c r="EP323" s="47"/>
      <c r="EQ323" s="47"/>
      <c r="ER323" s="47"/>
      <c r="ES323" s="47"/>
      <c r="ET323" s="47"/>
      <c r="EU323" s="47"/>
      <c r="EV323" s="47"/>
      <c r="EW323" s="47"/>
      <c r="EX323" s="47"/>
      <c r="EY323" s="47"/>
      <c r="EZ323" s="47"/>
      <c r="FA323" s="25">
        <f t="shared" si="631"/>
        <v>3871.6980360000002</v>
      </c>
      <c r="FB323" s="26">
        <f t="shared" si="691"/>
        <v>1</v>
      </c>
      <c r="FC323" s="23">
        <f t="shared" si="692"/>
        <v>3.1483291396481095E-2</v>
      </c>
      <c r="FD323" s="27">
        <f t="shared" si="693"/>
        <v>18.564625223455998</v>
      </c>
      <c r="FE323" s="27">
        <f t="shared" ca="1" si="605"/>
        <v>-8.3131470554100861E-2</v>
      </c>
      <c r="FF323" s="43">
        <f t="shared" ca="1" si="606"/>
        <v>0</v>
      </c>
      <c r="FG323" s="25">
        <f t="shared" si="632"/>
        <v>3871.6980360000002</v>
      </c>
      <c r="FH323" s="26">
        <f t="shared" si="694"/>
        <v>1</v>
      </c>
      <c r="FI323" s="23">
        <f t="shared" si="695"/>
        <v>3.1483291396481095E-2</v>
      </c>
      <c r="FJ323" s="27">
        <f t="shared" si="696"/>
        <v>47.930655668014822</v>
      </c>
      <c r="FK323" s="27">
        <f t="shared" ca="1" si="607"/>
        <v>0</v>
      </c>
      <c r="FL323" s="43">
        <f t="shared" ca="1" si="608"/>
        <v>0</v>
      </c>
      <c r="FM323" s="47"/>
      <c r="FN323" s="47"/>
    </row>
    <row r="324" spans="1:170" x14ac:dyDescent="0.2">
      <c r="A324" s="30">
        <v>34515</v>
      </c>
      <c r="B324" s="34">
        <v>4183.8441199999997</v>
      </c>
      <c r="C324" s="23">
        <v>8.6133443773701579E-3</v>
      </c>
      <c r="D324" s="24">
        <f t="shared" si="560"/>
        <v>3.1830164148363149E-3</v>
      </c>
      <c r="E324" s="25" t="e">
        <f>#N/A</f>
        <v>#N/A</v>
      </c>
      <c r="F324" s="26">
        <v>1</v>
      </c>
      <c r="G324" s="23">
        <f t="shared" si="633"/>
        <v>3.1830164148363149E-3</v>
      </c>
      <c r="H324" s="27">
        <f t="shared" si="634"/>
        <v>47.552275013326295</v>
      </c>
      <c r="I324" s="27">
        <f t="shared" ca="1" si="561"/>
        <v>0</v>
      </c>
      <c r="J324" s="43">
        <f t="shared" ca="1" si="562"/>
        <v>0</v>
      </c>
      <c r="K324" s="25" t="e">
        <f>#N/A</f>
        <v>#N/A</v>
      </c>
      <c r="L324" s="26">
        <v>0</v>
      </c>
      <c r="M324" s="23">
        <f t="shared" si="635"/>
        <v>8.6133443773701579E-3</v>
      </c>
      <c r="N324" s="27">
        <f t="shared" si="636"/>
        <v>9.6945592223201924</v>
      </c>
      <c r="O324" s="27">
        <f t="shared" ca="1" si="563"/>
        <v>0</v>
      </c>
      <c r="P324" s="43">
        <f t="shared" ca="1" si="564"/>
        <v>0</v>
      </c>
      <c r="Q324" s="25">
        <f t="shared" si="609"/>
        <v>3914.9906800000003</v>
      </c>
      <c r="R324" s="26">
        <f t="shared" si="637"/>
        <v>1</v>
      </c>
      <c r="S324" s="23">
        <f t="shared" si="638"/>
        <v>3.1830164148363149E-3</v>
      </c>
      <c r="T324" s="27">
        <f t="shared" si="639"/>
        <v>47.651240678773689</v>
      </c>
      <c r="U324" s="27">
        <f t="shared" ca="1" si="565"/>
        <v>0</v>
      </c>
      <c r="V324" s="43">
        <f t="shared" ca="1" si="566"/>
        <v>0</v>
      </c>
      <c r="W324" s="25">
        <f t="shared" si="610"/>
        <v>4177.2066249999998</v>
      </c>
      <c r="X324" s="26">
        <f t="shared" si="640"/>
        <v>1</v>
      </c>
      <c r="Y324" s="23">
        <f t="shared" si="641"/>
        <v>3.1830164148363149E-3</v>
      </c>
      <c r="Z324" s="27">
        <f t="shared" si="642"/>
        <v>37.350919745582956</v>
      </c>
      <c r="AA324" s="27">
        <f t="shared" ca="1" si="567"/>
        <v>0</v>
      </c>
      <c r="AB324" s="43">
        <f t="shared" ca="1" si="568"/>
        <v>0</v>
      </c>
      <c r="AC324" s="25">
        <f t="shared" si="611"/>
        <v>4062.0171700000001</v>
      </c>
      <c r="AD324" s="26">
        <f t="shared" si="643"/>
        <v>1</v>
      </c>
      <c r="AE324" s="23">
        <f t="shared" si="644"/>
        <v>3.1830164148363149E-3</v>
      </c>
      <c r="AF324" s="27">
        <f t="shared" si="645"/>
        <v>21.662692759966379</v>
      </c>
      <c r="AG324" s="27">
        <f t="shared" ca="1" si="569"/>
        <v>0</v>
      </c>
      <c r="AH324" s="43">
        <f t="shared" ca="1" si="570"/>
        <v>0</v>
      </c>
      <c r="AI324" s="25">
        <f t="shared" si="612"/>
        <v>3914.9906800000003</v>
      </c>
      <c r="AJ324" s="26">
        <f t="shared" si="646"/>
        <v>1</v>
      </c>
      <c r="AK324" s="23">
        <f t="shared" si="647"/>
        <v>3.1830164148363149E-3</v>
      </c>
      <c r="AL324" s="27">
        <f t="shared" si="648"/>
        <v>47.651240678773689</v>
      </c>
      <c r="AM324" s="27">
        <f t="shared" ca="1" si="571"/>
        <v>0</v>
      </c>
      <c r="AN324" s="43">
        <f t="shared" ca="1" si="572"/>
        <v>0</v>
      </c>
      <c r="AO324" s="25">
        <f t="shared" si="613"/>
        <v>3914.9906800000003</v>
      </c>
      <c r="AP324" s="34">
        <f t="shared" si="649"/>
        <v>1</v>
      </c>
      <c r="AQ324" s="23">
        <f t="shared" si="650"/>
        <v>3.1830164148363149E-3</v>
      </c>
      <c r="AR324" s="27">
        <f t="shared" si="651"/>
        <v>34.856654265858239</v>
      </c>
      <c r="AS324" s="27">
        <f t="shared" ca="1" si="573"/>
        <v>0</v>
      </c>
      <c r="AT324" s="43">
        <f t="shared" ca="1" si="574"/>
        <v>0</v>
      </c>
      <c r="AU324" s="25">
        <f t="shared" si="614"/>
        <v>4062.0171700000001</v>
      </c>
      <c r="AV324" s="26">
        <f t="shared" si="652"/>
        <v>1</v>
      </c>
      <c r="AW324" s="23">
        <f t="shared" si="653"/>
        <v>3.1830164148363149E-3</v>
      </c>
      <c r="AX324" s="27">
        <f t="shared" si="654"/>
        <v>24.995730409675073</v>
      </c>
      <c r="AY324" s="27">
        <f t="shared" ca="1" si="575"/>
        <v>0</v>
      </c>
      <c r="AZ324" s="43">
        <f t="shared" ca="1" si="576"/>
        <v>0</v>
      </c>
      <c r="BA324" s="25">
        <f t="shared" si="615"/>
        <v>4062.0171700000001</v>
      </c>
      <c r="BB324" s="26">
        <f t="shared" si="655"/>
        <v>1</v>
      </c>
      <c r="BC324" s="23">
        <f t="shared" si="656"/>
        <v>3.1830164148363149E-3</v>
      </c>
      <c r="BD324" s="27">
        <f t="shared" si="657"/>
        <v>45.064925655969176</v>
      </c>
      <c r="BE324" s="27">
        <f t="shared" ca="1" si="577"/>
        <v>0</v>
      </c>
      <c r="BF324" s="43">
        <f t="shared" ca="1" si="578"/>
        <v>0</v>
      </c>
      <c r="BG324" s="25">
        <f t="shared" si="616"/>
        <v>3914.9906800000003</v>
      </c>
      <c r="BH324" s="26">
        <f t="shared" si="658"/>
        <v>1</v>
      </c>
      <c r="BI324" s="23">
        <f t="shared" si="659"/>
        <v>3.1830164148363149E-3</v>
      </c>
      <c r="BJ324" s="27">
        <f t="shared" si="660"/>
        <v>45.215671128775092</v>
      </c>
      <c r="BK324" s="27">
        <f t="shared" ca="1" si="579"/>
        <v>0</v>
      </c>
      <c r="BL324" s="43">
        <f t="shared" ca="1" si="580"/>
        <v>0</v>
      </c>
      <c r="BM324" s="25">
        <f t="shared" si="617"/>
        <v>4054.9382250000003</v>
      </c>
      <c r="BN324" s="26">
        <f t="shared" si="661"/>
        <v>1</v>
      </c>
      <c r="BO324" s="23">
        <f t="shared" si="662"/>
        <v>3.1830164148363149E-3</v>
      </c>
      <c r="BP324" s="27">
        <f t="shared" si="663"/>
        <v>52.262621599244518</v>
      </c>
      <c r="BQ324" s="27">
        <f t="shared" ca="1" si="581"/>
        <v>0</v>
      </c>
      <c r="BR324" s="43">
        <f t="shared" ca="1" si="582"/>
        <v>0</v>
      </c>
      <c r="BS324" s="25">
        <f t="shared" si="618"/>
        <v>3914.9906800000003</v>
      </c>
      <c r="BT324" s="34">
        <f t="shared" si="664"/>
        <v>1</v>
      </c>
      <c r="BU324" s="23">
        <f t="shared" si="665"/>
        <v>3.1830164148363149E-3</v>
      </c>
      <c r="BV324" s="27">
        <f t="shared" si="666"/>
        <v>41.007077154701584</v>
      </c>
      <c r="BW324" s="27">
        <f t="shared" ca="1" si="583"/>
        <v>0</v>
      </c>
      <c r="BX324" s="43">
        <f t="shared" ca="1" si="584"/>
        <v>0</v>
      </c>
      <c r="BY324" s="25">
        <f t="shared" si="619"/>
        <v>4177.2066249999998</v>
      </c>
      <c r="BZ324" s="50">
        <f>IF($B323&gt;=BY323,MIN(1,1/$CA$15+BZ323),0)</f>
        <v>1</v>
      </c>
      <c r="CA324" s="23">
        <f t="shared" si="667"/>
        <v>3.1830164148363149E-3</v>
      </c>
      <c r="CB324" s="27">
        <f t="shared" si="668"/>
        <v>19.86988135063255</v>
      </c>
      <c r="CC324" s="27">
        <f t="shared" ca="1" si="585"/>
        <v>-1.9058955417201484E-2</v>
      </c>
      <c r="CD324" s="43">
        <f t="shared" ca="1" si="586"/>
        <v>-1.9058955417201484E-2</v>
      </c>
      <c r="CE324" s="25">
        <f t="shared" si="620"/>
        <v>4062.0171700000001</v>
      </c>
      <c r="CF324" s="34">
        <f>IF($B323&gt;=CE323,MIN(1,1/$CA$15+CF323),0)</f>
        <v>1</v>
      </c>
      <c r="CG324" s="23">
        <f t="shared" si="669"/>
        <v>3.1830164148363149E-3</v>
      </c>
      <c r="CH324" s="27">
        <f t="shared" si="670"/>
        <v>19.566660099243069</v>
      </c>
      <c r="CI324" s="27">
        <f t="shared" ca="1" si="587"/>
        <v>0</v>
      </c>
      <c r="CJ324" s="43">
        <f t="shared" ca="1" si="588"/>
        <v>0</v>
      </c>
      <c r="CK324" s="25">
        <f t="shared" si="621"/>
        <v>3914.9906800000003</v>
      </c>
      <c r="CL324" s="34">
        <f>IF($B323&gt;=CK323,MIN(1,1/$CA$15+CL323),0)</f>
        <v>1</v>
      </c>
      <c r="CM324" s="23">
        <f t="shared" si="671"/>
        <v>3.1830164148363149E-3</v>
      </c>
      <c r="CN324" s="27">
        <f t="shared" si="672"/>
        <v>43.619551942008002</v>
      </c>
      <c r="CO324" s="27">
        <f t="shared" ca="1" si="589"/>
        <v>0</v>
      </c>
      <c r="CP324" s="43">
        <f t="shared" ca="1" si="590"/>
        <v>0</v>
      </c>
      <c r="CQ324" s="25">
        <f t="shared" si="622"/>
        <v>3542.1506599999993</v>
      </c>
      <c r="CR324" s="34">
        <f>IF($B323&gt;=CQ323,MIN(1,1/$CA$15+CR323),0)</f>
        <v>1</v>
      </c>
      <c r="CS324" s="23">
        <f t="shared" si="673"/>
        <v>3.1830164148363149E-3</v>
      </c>
      <c r="CT324" s="27">
        <f t="shared" si="674"/>
        <v>41.284697018035175</v>
      </c>
      <c r="CU324" s="27">
        <f t="shared" ca="1" si="591"/>
        <v>0</v>
      </c>
      <c r="CV324" s="43">
        <f t="shared" ca="1" si="592"/>
        <v>0</v>
      </c>
      <c r="CW324" s="25">
        <f t="shared" si="623"/>
        <v>3914.9906800000003</v>
      </c>
      <c r="CX324" s="34">
        <f t="shared" si="675"/>
        <v>1</v>
      </c>
      <c r="CY324" s="23">
        <f t="shared" si="676"/>
        <v>3.1830164148363149E-3</v>
      </c>
      <c r="CZ324" s="27">
        <f t="shared" si="677"/>
        <v>30.068707463144456</v>
      </c>
      <c r="DA324" s="27">
        <f t="shared" ca="1" si="593"/>
        <v>0</v>
      </c>
      <c r="DB324" s="43">
        <f t="shared" ca="1" si="594"/>
        <v>0</v>
      </c>
      <c r="DC324" s="25">
        <f t="shared" si="624"/>
        <v>3914.9906800000003</v>
      </c>
      <c r="DD324" s="34">
        <f t="shared" si="625"/>
        <v>1</v>
      </c>
      <c r="DE324" s="23">
        <f t="shared" si="678"/>
        <v>3.1830164148363149E-3</v>
      </c>
      <c r="DF324" s="27">
        <f t="shared" si="679"/>
        <v>35.259251292078602</v>
      </c>
      <c r="DG324" s="27">
        <f t="shared" ca="1" si="558"/>
        <v>0</v>
      </c>
      <c r="DH324" s="43">
        <f t="shared" ca="1" si="559"/>
        <v>0</v>
      </c>
      <c r="DI324" s="25">
        <f t="shared" si="626"/>
        <v>4177.2066249999998</v>
      </c>
      <c r="DJ324" s="26">
        <f>IF(DJ323=0,IF($B323&gt;=$DK$14*DI323,1,0),IF($B323&lt;DI323*$DK$16,0,1))</f>
        <v>1</v>
      </c>
      <c r="DK324" s="23">
        <f t="shared" si="680"/>
        <v>3.1830164148363149E-3</v>
      </c>
      <c r="DL324" s="27">
        <f t="shared" si="681"/>
        <v>45.05822567581636</v>
      </c>
      <c r="DM324" s="27">
        <f t="shared" ca="1" si="595"/>
        <v>0</v>
      </c>
      <c r="DN324" s="43">
        <f t="shared" ca="1" si="596"/>
        <v>0</v>
      </c>
      <c r="DO324" s="25">
        <f t="shared" si="627"/>
        <v>4062.0171700000001</v>
      </c>
      <c r="DP324" s="26">
        <f>IF(DP323=0,IF($B323&gt;=$DK$14*DO323,1,0),IF($B323&lt;DO323*$DK$16,0,1))</f>
        <v>1</v>
      </c>
      <c r="DQ324" s="23">
        <f t="shared" si="682"/>
        <v>3.1830164148363149E-3</v>
      </c>
      <c r="DR324" s="27">
        <f t="shared" si="683"/>
        <v>27.512255728619937</v>
      </c>
      <c r="DS324" s="27">
        <f t="shared" ca="1" si="597"/>
        <v>0</v>
      </c>
      <c r="DT324" s="43">
        <f t="shared" ca="1" si="598"/>
        <v>0</v>
      </c>
      <c r="DU324" s="25">
        <f t="shared" si="628"/>
        <v>3914.9906800000003</v>
      </c>
      <c r="DV324" s="26">
        <f>IF(DV323=0,IF($B323&gt;=$DK$14*DU323,1,0),IF($B323&lt;DU323*$DK$16,0,1))</f>
        <v>1</v>
      </c>
      <c r="DW324" s="23">
        <f t="shared" si="684"/>
        <v>3.1830164148363149E-3</v>
      </c>
      <c r="DX324" s="27">
        <f t="shared" si="685"/>
        <v>57.512996851661661</v>
      </c>
      <c r="DY324" s="27">
        <f t="shared" ca="1" si="599"/>
        <v>0</v>
      </c>
      <c r="DZ324" s="43">
        <f t="shared" ca="1" si="600"/>
        <v>0</v>
      </c>
      <c r="EA324" s="25">
        <f t="shared" si="629"/>
        <v>3542.1506599999993</v>
      </c>
      <c r="EB324" s="26">
        <f>IF(EB323=0,IF($B323&gt;=$DK$14*EA323,1,0),IF($B323&lt;EA323*$DK$16,0,1))</f>
        <v>1</v>
      </c>
      <c r="EC324" s="23">
        <f t="shared" si="686"/>
        <v>3.1830164148363149E-3</v>
      </c>
      <c r="ED324" s="27">
        <f t="shared" si="687"/>
        <v>45.216890037978359</v>
      </c>
      <c r="EE324" s="27">
        <f t="shared" ca="1" si="601"/>
        <v>0</v>
      </c>
      <c r="EF324" s="43">
        <f t="shared" ca="1" si="602"/>
        <v>0</v>
      </c>
      <c r="EG324" s="25">
        <f t="shared" si="630"/>
        <v>3914.9906800000003</v>
      </c>
      <c r="EH324" s="34">
        <f t="shared" si="688"/>
        <v>1</v>
      </c>
      <c r="EI324" s="23">
        <f t="shared" si="689"/>
        <v>3.1830164148363149E-3</v>
      </c>
      <c r="EJ324" s="27">
        <f t="shared" si="690"/>
        <v>43.839171183250556</v>
      </c>
      <c r="EK324" s="27">
        <f t="shared" ca="1" si="603"/>
        <v>0</v>
      </c>
      <c r="EL324" s="43">
        <f t="shared" ca="1" si="604"/>
        <v>0</v>
      </c>
      <c r="EM324" s="47"/>
      <c r="EN324" s="47"/>
      <c r="EO324" s="47"/>
      <c r="EP324" s="47"/>
      <c r="EQ324" s="47"/>
      <c r="ER324" s="47"/>
      <c r="ES324" s="47"/>
      <c r="ET324" s="47"/>
      <c r="EU324" s="47"/>
      <c r="EV324" s="47"/>
      <c r="EW324" s="47"/>
      <c r="EX324" s="47"/>
      <c r="EY324" s="47"/>
      <c r="EZ324" s="47"/>
      <c r="FA324" s="25">
        <f t="shared" si="631"/>
        <v>3914.9906800000003</v>
      </c>
      <c r="FB324" s="26">
        <f t="shared" si="691"/>
        <v>1</v>
      </c>
      <c r="FC324" s="23">
        <f t="shared" si="692"/>
        <v>3.1830164148363149E-3</v>
      </c>
      <c r="FD324" s="27">
        <f t="shared" si="693"/>
        <v>18.623716730277543</v>
      </c>
      <c r="FE324" s="27">
        <f t="shared" ca="1" si="605"/>
        <v>-8.0213062974627714E-2</v>
      </c>
      <c r="FF324" s="43">
        <f t="shared" ca="1" si="606"/>
        <v>0</v>
      </c>
      <c r="FG324" s="25">
        <f t="shared" si="632"/>
        <v>3914.9906800000003</v>
      </c>
      <c r="FH324" s="26">
        <f t="shared" si="694"/>
        <v>1</v>
      </c>
      <c r="FI324" s="23">
        <f t="shared" si="695"/>
        <v>3.1830164148363149E-3</v>
      </c>
      <c r="FJ324" s="27">
        <f t="shared" si="696"/>
        <v>48.083219731779984</v>
      </c>
      <c r="FK324" s="27">
        <f t="shared" ca="1" si="607"/>
        <v>0</v>
      </c>
      <c r="FL324" s="43">
        <f t="shared" ca="1" si="608"/>
        <v>0</v>
      </c>
      <c r="FM324" s="47"/>
      <c r="FN324" s="47"/>
    </row>
    <row r="325" spans="1:170" x14ac:dyDescent="0.2">
      <c r="A325" s="30">
        <v>34546</v>
      </c>
      <c r="B325" s="34">
        <v>4300.4048000000003</v>
      </c>
      <c r="C325" s="23">
        <v>8.5526594769225195E-3</v>
      </c>
      <c r="D325" s="24">
        <f t="shared" si="560"/>
        <v>2.7859709075394701E-2</v>
      </c>
      <c r="E325" s="25" t="e">
        <f>#N/A</f>
        <v>#N/A</v>
      </c>
      <c r="F325" s="26">
        <v>1</v>
      </c>
      <c r="G325" s="23">
        <f t="shared" si="633"/>
        <v>2.7859709075394701E-2</v>
      </c>
      <c r="H325" s="27">
        <f t="shared" si="634"/>
        <v>48.877067561070724</v>
      </c>
      <c r="I325" s="27">
        <f t="shared" ca="1" si="561"/>
        <v>0</v>
      </c>
      <c r="J325" s="43">
        <f t="shared" ca="1" si="562"/>
        <v>0</v>
      </c>
      <c r="K325" s="25" t="e">
        <f>#N/A</f>
        <v>#N/A</v>
      </c>
      <c r="L325" s="26">
        <v>0</v>
      </c>
      <c r="M325" s="23">
        <f t="shared" si="635"/>
        <v>8.5526594769225195E-3</v>
      </c>
      <c r="N325" s="27">
        <f t="shared" si="636"/>
        <v>9.7774734861275565</v>
      </c>
      <c r="O325" s="27">
        <f t="shared" ca="1" si="563"/>
        <v>0</v>
      </c>
      <c r="P325" s="43">
        <f t="shared" ca="1" si="564"/>
        <v>0</v>
      </c>
      <c r="Q325" s="25">
        <f t="shared" si="609"/>
        <v>3970.042516</v>
      </c>
      <c r="R325" s="26">
        <f t="shared" si="637"/>
        <v>1</v>
      </c>
      <c r="S325" s="23">
        <f t="shared" si="638"/>
        <v>2.7859709075394701E-2</v>
      </c>
      <c r="T325" s="27">
        <f t="shared" si="639"/>
        <v>48.978790381165936</v>
      </c>
      <c r="U325" s="27">
        <f t="shared" ca="1" si="565"/>
        <v>0</v>
      </c>
      <c r="V325" s="43">
        <f t="shared" ca="1" si="566"/>
        <v>0</v>
      </c>
      <c r="W325" s="25">
        <f t="shared" si="610"/>
        <v>4242.12446</v>
      </c>
      <c r="X325" s="26">
        <f t="shared" si="640"/>
        <v>1</v>
      </c>
      <c r="Y325" s="23">
        <f t="shared" si="641"/>
        <v>2.7859709075394701E-2</v>
      </c>
      <c r="Z325" s="27">
        <f t="shared" si="642"/>
        <v>38.391505503393311</v>
      </c>
      <c r="AA325" s="27">
        <f t="shared" ca="1" si="567"/>
        <v>0</v>
      </c>
      <c r="AB325" s="43">
        <f t="shared" ca="1" si="568"/>
        <v>0</v>
      </c>
      <c r="AC325" s="25">
        <f t="shared" si="611"/>
        <v>4115.3828519999997</v>
      </c>
      <c r="AD325" s="26">
        <f t="shared" si="643"/>
        <v>1</v>
      </c>
      <c r="AE325" s="23">
        <f t="shared" si="644"/>
        <v>2.7859709075394701E-2</v>
      </c>
      <c r="AF325" s="27">
        <f t="shared" si="645"/>
        <v>22.266209078048703</v>
      </c>
      <c r="AG325" s="27">
        <f t="shared" ca="1" si="569"/>
        <v>0</v>
      </c>
      <c r="AH325" s="43">
        <f t="shared" ca="1" si="570"/>
        <v>0</v>
      </c>
      <c r="AI325" s="25">
        <f t="shared" si="612"/>
        <v>3970.042516</v>
      </c>
      <c r="AJ325" s="26">
        <f t="shared" si="646"/>
        <v>1</v>
      </c>
      <c r="AK325" s="23">
        <f t="shared" si="647"/>
        <v>2.7859709075394701E-2</v>
      </c>
      <c r="AL325" s="27">
        <f t="shared" si="648"/>
        <v>48.978790381165936</v>
      </c>
      <c r="AM325" s="27">
        <f t="shared" ca="1" si="571"/>
        <v>0</v>
      </c>
      <c r="AN325" s="43">
        <f t="shared" ca="1" si="572"/>
        <v>0</v>
      </c>
      <c r="AO325" s="25">
        <f t="shared" si="613"/>
        <v>3970.042516</v>
      </c>
      <c r="AP325" s="34">
        <f t="shared" si="649"/>
        <v>1</v>
      </c>
      <c r="AQ325" s="23">
        <f t="shared" si="650"/>
        <v>2.7859709075394701E-2</v>
      </c>
      <c r="AR325" s="27">
        <f t="shared" si="651"/>
        <v>35.827750513046666</v>
      </c>
      <c r="AS325" s="27">
        <f t="shared" ca="1" si="573"/>
        <v>0</v>
      </c>
      <c r="AT325" s="43">
        <f t="shared" ca="1" si="574"/>
        <v>0</v>
      </c>
      <c r="AU325" s="25">
        <f t="shared" si="614"/>
        <v>4115.3828519999997</v>
      </c>
      <c r="AV325" s="26">
        <f t="shared" si="652"/>
        <v>1</v>
      </c>
      <c r="AW325" s="23">
        <f t="shared" si="653"/>
        <v>2.7859709075394701E-2</v>
      </c>
      <c r="AX325" s="27">
        <f t="shared" si="654"/>
        <v>25.692104187015616</v>
      </c>
      <c r="AY325" s="27">
        <f t="shared" ca="1" si="575"/>
        <v>0</v>
      </c>
      <c r="AZ325" s="43">
        <f t="shared" ca="1" si="576"/>
        <v>0</v>
      </c>
      <c r="BA325" s="25">
        <f t="shared" si="615"/>
        <v>4115.3828519999997</v>
      </c>
      <c r="BB325" s="26">
        <f t="shared" si="655"/>
        <v>1</v>
      </c>
      <c r="BC325" s="23">
        <f t="shared" si="656"/>
        <v>2.7859709075394701E-2</v>
      </c>
      <c r="BD325" s="27">
        <f t="shared" si="657"/>
        <v>46.320421374248767</v>
      </c>
      <c r="BE325" s="27">
        <f t="shared" ca="1" si="577"/>
        <v>0</v>
      </c>
      <c r="BF325" s="43">
        <f t="shared" ca="1" si="578"/>
        <v>0</v>
      </c>
      <c r="BG325" s="25">
        <f t="shared" si="616"/>
        <v>3970.042516</v>
      </c>
      <c r="BH325" s="26">
        <f t="shared" si="658"/>
        <v>1</v>
      </c>
      <c r="BI325" s="23">
        <f t="shared" si="659"/>
        <v>2.7859709075394701E-2</v>
      </c>
      <c r="BJ325" s="27">
        <f t="shared" si="660"/>
        <v>46.475366572071486</v>
      </c>
      <c r="BK325" s="27">
        <f t="shared" ca="1" si="579"/>
        <v>0</v>
      </c>
      <c r="BL325" s="43">
        <f t="shared" ca="1" si="580"/>
        <v>0</v>
      </c>
      <c r="BM325" s="25">
        <f t="shared" si="617"/>
        <v>4101.7484416666666</v>
      </c>
      <c r="BN325" s="26">
        <f t="shared" si="661"/>
        <v>1</v>
      </c>
      <c r="BO325" s="23">
        <f t="shared" si="662"/>
        <v>2.7859709075394701E-2</v>
      </c>
      <c r="BP325" s="27">
        <f t="shared" si="663"/>
        <v>53.718643032516908</v>
      </c>
      <c r="BQ325" s="27">
        <f t="shared" ca="1" si="581"/>
        <v>0</v>
      </c>
      <c r="BR325" s="43">
        <f t="shared" ca="1" si="582"/>
        <v>0</v>
      </c>
      <c r="BS325" s="25">
        <f t="shared" si="618"/>
        <v>3970.042516</v>
      </c>
      <c r="BT325" s="34">
        <f t="shared" si="664"/>
        <v>1</v>
      </c>
      <c r="BU325" s="23">
        <f t="shared" si="665"/>
        <v>2.7859709075394701E-2</v>
      </c>
      <c r="BV325" s="27">
        <f t="shared" si="666"/>
        <v>42.149522394263833</v>
      </c>
      <c r="BW325" s="27">
        <f t="shared" ca="1" si="583"/>
        <v>0</v>
      </c>
      <c r="BX325" s="43">
        <f t="shared" ca="1" si="584"/>
        <v>0</v>
      </c>
      <c r="BY325" s="25">
        <f t="shared" si="619"/>
        <v>4242.12446</v>
      </c>
      <c r="BZ325" s="50">
        <f>IF($B324&gt;=BY324,MIN(1,1/$CA$15+BZ324),0)</f>
        <v>1</v>
      </c>
      <c r="CA325" s="23">
        <f t="shared" si="667"/>
        <v>2.7859709075394701E-2</v>
      </c>
      <c r="CB325" s="27">
        <f t="shared" si="668"/>
        <v>20.423450464423784</v>
      </c>
      <c r="CC325" s="27">
        <f t="shared" ca="1" si="585"/>
        <v>0</v>
      </c>
      <c r="CD325" s="43">
        <f t="shared" ca="1" si="586"/>
        <v>0</v>
      </c>
      <c r="CE325" s="25">
        <f t="shared" si="620"/>
        <v>4115.3828519999997</v>
      </c>
      <c r="CF325" s="34">
        <f>IF($B324&gt;=CE324,MIN(1,1/$CA$15+CF324),0)</f>
        <v>1</v>
      </c>
      <c r="CG325" s="23">
        <f t="shared" si="669"/>
        <v>2.7859709075394701E-2</v>
      </c>
      <c r="CH325" s="27">
        <f t="shared" si="670"/>
        <v>20.111781557185115</v>
      </c>
      <c r="CI325" s="27">
        <f t="shared" ca="1" si="587"/>
        <v>0</v>
      </c>
      <c r="CJ325" s="43">
        <f t="shared" ca="1" si="588"/>
        <v>0</v>
      </c>
      <c r="CK325" s="25">
        <f t="shared" si="621"/>
        <v>3970.042516</v>
      </c>
      <c r="CL325" s="34">
        <f>IF($B324&gt;=CK324,MIN(1,1/$CA$15+CL324),0)</f>
        <v>1</v>
      </c>
      <c r="CM325" s="23">
        <f t="shared" si="671"/>
        <v>2.7859709075394701E-2</v>
      </c>
      <c r="CN325" s="27">
        <f t="shared" si="672"/>
        <v>44.834779969111416</v>
      </c>
      <c r="CO325" s="27">
        <f t="shared" ca="1" si="589"/>
        <v>0</v>
      </c>
      <c r="CP325" s="43">
        <f t="shared" ca="1" si="590"/>
        <v>0</v>
      </c>
      <c r="CQ325" s="25">
        <f t="shared" si="622"/>
        <v>3621.674415</v>
      </c>
      <c r="CR325" s="34">
        <f>IF($B324&gt;=CQ324,MIN(1,1/$CA$15+CR324),0)</f>
        <v>1</v>
      </c>
      <c r="CS325" s="23">
        <f t="shared" si="673"/>
        <v>2.7859709075394701E-2</v>
      </c>
      <c r="CT325" s="27">
        <f t="shared" si="674"/>
        <v>42.434876666223452</v>
      </c>
      <c r="CU325" s="27">
        <f t="shared" ca="1" si="591"/>
        <v>0</v>
      </c>
      <c r="CV325" s="43">
        <f t="shared" ca="1" si="592"/>
        <v>0</v>
      </c>
      <c r="CW325" s="25">
        <f t="shared" si="623"/>
        <v>3970.042516</v>
      </c>
      <c r="CX325" s="34">
        <f t="shared" si="675"/>
        <v>1</v>
      </c>
      <c r="CY325" s="23">
        <f t="shared" si="676"/>
        <v>2.7859709075394701E-2</v>
      </c>
      <c r="CZ325" s="27">
        <f t="shared" si="677"/>
        <v>30.906412905340812</v>
      </c>
      <c r="DA325" s="27">
        <f t="shared" ca="1" si="593"/>
        <v>0</v>
      </c>
      <c r="DB325" s="43">
        <f t="shared" ca="1" si="594"/>
        <v>0</v>
      </c>
      <c r="DC325" s="25">
        <f t="shared" si="624"/>
        <v>3970.042516</v>
      </c>
      <c r="DD325" s="34">
        <f t="shared" si="625"/>
        <v>1</v>
      </c>
      <c r="DE325" s="23">
        <f t="shared" si="678"/>
        <v>2.7859709075394701E-2</v>
      </c>
      <c r="DF325" s="27">
        <f t="shared" si="679"/>
        <v>36.24156377529215</v>
      </c>
      <c r="DG325" s="27">
        <f t="shared" ca="1" si="558"/>
        <v>0</v>
      </c>
      <c r="DH325" s="43">
        <f t="shared" ca="1" si="559"/>
        <v>0</v>
      </c>
      <c r="DI325" s="25">
        <f t="shared" si="626"/>
        <v>4242.12446</v>
      </c>
      <c r="DJ325" s="26">
        <f>IF(DJ324=0,IF($B324&gt;=$DK$14*DI324,1,0),IF($B324&lt;DI324*$DK$16,0,1))</f>
        <v>1</v>
      </c>
      <c r="DK325" s="23">
        <f t="shared" si="680"/>
        <v>2.7859709075394701E-2</v>
      </c>
      <c r="DL325" s="27">
        <f t="shared" si="681"/>
        <v>46.313534734598086</v>
      </c>
      <c r="DM325" s="27">
        <f t="shared" ca="1" si="595"/>
        <v>0</v>
      </c>
      <c r="DN325" s="43">
        <f t="shared" ca="1" si="596"/>
        <v>0</v>
      </c>
      <c r="DO325" s="25">
        <f t="shared" si="627"/>
        <v>4115.3828519999997</v>
      </c>
      <c r="DP325" s="26">
        <f>IF(DP324=0,IF($B324&gt;=$DK$14*DO324,1,0),IF($B324&lt;DO324*$DK$16,0,1))</f>
        <v>1</v>
      </c>
      <c r="DQ325" s="23">
        <f t="shared" si="682"/>
        <v>2.7859709075394701E-2</v>
      </c>
      <c r="DR325" s="27">
        <f t="shared" si="683"/>
        <v>28.278739169227151</v>
      </c>
      <c r="DS325" s="27">
        <f t="shared" ca="1" si="597"/>
        <v>0</v>
      </c>
      <c r="DT325" s="43">
        <f t="shared" ca="1" si="598"/>
        <v>0</v>
      </c>
      <c r="DU325" s="25">
        <f t="shared" si="628"/>
        <v>3970.042516</v>
      </c>
      <c r="DV325" s="26">
        <f>IF(DV324=0,IF($B324&gt;=$DK$14*DU324,1,0),IF($B324&lt;DU324*$DK$16,0,1))</f>
        <v>1</v>
      </c>
      <c r="DW325" s="23">
        <f t="shared" si="684"/>
        <v>2.7859709075394701E-2</v>
      </c>
      <c r="DX325" s="27">
        <f t="shared" si="685"/>
        <v>59.115292212003048</v>
      </c>
      <c r="DY325" s="27">
        <f t="shared" ca="1" si="599"/>
        <v>0</v>
      </c>
      <c r="DZ325" s="43">
        <f t="shared" ca="1" si="600"/>
        <v>0</v>
      </c>
      <c r="EA325" s="25">
        <f t="shared" si="629"/>
        <v>3621.674415</v>
      </c>
      <c r="EB325" s="26">
        <f>IF(EB324=0,IF($B324&gt;=$DK$14*EA324,1,0),IF($B324&lt;EA324*$DK$16,0,1))</f>
        <v>1</v>
      </c>
      <c r="EC325" s="23">
        <f t="shared" si="686"/>
        <v>2.7859709075394701E-2</v>
      </c>
      <c r="ED325" s="27">
        <f t="shared" si="687"/>
        <v>46.476619439730548</v>
      </c>
      <c r="EE325" s="27">
        <f t="shared" ca="1" si="601"/>
        <v>0</v>
      </c>
      <c r="EF325" s="43">
        <f t="shared" ca="1" si="602"/>
        <v>0</v>
      </c>
      <c r="EG325" s="25">
        <f t="shared" si="630"/>
        <v>3970.042516</v>
      </c>
      <c r="EH325" s="34">
        <f t="shared" si="688"/>
        <v>1</v>
      </c>
      <c r="EI325" s="23">
        <f t="shared" si="689"/>
        <v>2.7859709075394701E-2</v>
      </c>
      <c r="EJ325" s="27">
        <f t="shared" si="690"/>
        <v>45.060517738522343</v>
      </c>
      <c r="EK325" s="27">
        <f t="shared" ca="1" si="603"/>
        <v>0</v>
      </c>
      <c r="EL325" s="43">
        <f t="shared" ca="1" si="604"/>
        <v>0</v>
      </c>
      <c r="EM325" s="47"/>
      <c r="EN325" s="47"/>
      <c r="EO325" s="47"/>
      <c r="EP325" s="47"/>
      <c r="EQ325" s="47"/>
      <c r="ER325" s="47"/>
      <c r="ES325" s="47"/>
      <c r="ET325" s="47"/>
      <c r="EU325" s="47"/>
      <c r="EV325" s="47"/>
      <c r="EW325" s="47"/>
      <c r="EX325" s="47"/>
      <c r="EY325" s="47"/>
      <c r="EZ325" s="47"/>
      <c r="FA325" s="25">
        <f t="shared" si="631"/>
        <v>3970.042516</v>
      </c>
      <c r="FB325" s="26">
        <f t="shared" si="691"/>
        <v>1</v>
      </c>
      <c r="FC325" s="23">
        <f t="shared" si="692"/>
        <v>2.7859709075394701E-2</v>
      </c>
      <c r="FD325" s="27">
        <f t="shared" si="693"/>
        <v>19.142568060285637</v>
      </c>
      <c r="FE325" s="27">
        <f t="shared" ca="1" si="605"/>
        <v>-5.4588066497752497E-2</v>
      </c>
      <c r="FF325" s="43">
        <f t="shared" ca="1" si="606"/>
        <v>0</v>
      </c>
      <c r="FG325" s="25">
        <f t="shared" si="632"/>
        <v>3970.042516</v>
      </c>
      <c r="FH325" s="26">
        <f t="shared" si="694"/>
        <v>1</v>
      </c>
      <c r="FI325" s="23">
        <f t="shared" si="695"/>
        <v>2.7859709075394701E-2</v>
      </c>
      <c r="FJ325" s="27">
        <f t="shared" si="696"/>
        <v>49.422804244915653</v>
      </c>
      <c r="FK325" s="27">
        <f t="shared" ca="1" si="607"/>
        <v>0</v>
      </c>
      <c r="FL325" s="43">
        <f t="shared" ca="1" si="608"/>
        <v>0</v>
      </c>
      <c r="FM325" s="47"/>
      <c r="FN325" s="47"/>
    </row>
    <row r="326" spans="1:170" x14ac:dyDescent="0.2">
      <c r="A326" s="30">
        <v>34577</v>
      </c>
      <c r="B326" s="34">
        <v>4318.5702899999997</v>
      </c>
      <c r="C326" s="23">
        <v>8.5450710394860963E-3</v>
      </c>
      <c r="D326" s="24">
        <f t="shared" si="560"/>
        <v>4.2241349000446959E-3</v>
      </c>
      <c r="E326" s="25" t="e">
        <f>#N/A</f>
        <v>#N/A</v>
      </c>
      <c r="F326" s="26">
        <v>1</v>
      </c>
      <c r="G326" s="23">
        <f t="shared" si="633"/>
        <v>4.2241349000446959E-3</v>
      </c>
      <c r="H326" s="27">
        <f t="shared" si="634"/>
        <v>49.083530887967285</v>
      </c>
      <c r="I326" s="27">
        <f t="shared" ca="1" si="561"/>
        <v>0</v>
      </c>
      <c r="J326" s="43">
        <f t="shared" ca="1" si="562"/>
        <v>0</v>
      </c>
      <c r="K326" s="25" t="e">
        <f>#N/A</f>
        <v>#N/A</v>
      </c>
      <c r="L326" s="26">
        <v>0</v>
      </c>
      <c r="M326" s="23">
        <f t="shared" si="635"/>
        <v>8.5450710394860963E-3</v>
      </c>
      <c r="N326" s="27">
        <f t="shared" si="636"/>
        <v>9.8610226916532078</v>
      </c>
      <c r="O326" s="27">
        <f t="shared" ca="1" si="563"/>
        <v>0</v>
      </c>
      <c r="P326" s="43">
        <f t="shared" ca="1" si="564"/>
        <v>0</v>
      </c>
      <c r="Q326" s="25">
        <f t="shared" si="609"/>
        <v>4026.31376</v>
      </c>
      <c r="R326" s="26">
        <f t="shared" si="637"/>
        <v>1</v>
      </c>
      <c r="S326" s="23">
        <f t="shared" si="638"/>
        <v>4.2241349000446959E-3</v>
      </c>
      <c r="T326" s="27">
        <f t="shared" si="639"/>
        <v>49.185683398976991</v>
      </c>
      <c r="U326" s="27">
        <f t="shared" ca="1" si="565"/>
        <v>0</v>
      </c>
      <c r="V326" s="43">
        <f t="shared" ca="1" si="566"/>
        <v>0</v>
      </c>
      <c r="W326" s="25">
        <f t="shared" si="610"/>
        <v>4309.487545</v>
      </c>
      <c r="X326" s="26">
        <f t="shared" si="640"/>
        <v>1</v>
      </c>
      <c r="Y326" s="23">
        <f t="shared" si="641"/>
        <v>4.2241349000446959E-3</v>
      </c>
      <c r="Z326" s="27">
        <f t="shared" si="642"/>
        <v>38.553676401655451</v>
      </c>
      <c r="AA326" s="27">
        <f t="shared" ca="1" si="567"/>
        <v>0</v>
      </c>
      <c r="AB326" s="43">
        <f t="shared" ca="1" si="568"/>
        <v>0</v>
      </c>
      <c r="AC326" s="25">
        <f t="shared" si="611"/>
        <v>4203.3323819999996</v>
      </c>
      <c r="AD326" s="26">
        <f t="shared" si="643"/>
        <v>1</v>
      </c>
      <c r="AE326" s="23">
        <f t="shared" si="644"/>
        <v>4.2241349000446959E-3</v>
      </c>
      <c r="AF326" s="27">
        <f t="shared" si="645"/>
        <v>22.360264548906979</v>
      </c>
      <c r="AG326" s="27">
        <f t="shared" ca="1" si="569"/>
        <v>0</v>
      </c>
      <c r="AH326" s="43">
        <f t="shared" ca="1" si="570"/>
        <v>0</v>
      </c>
      <c r="AI326" s="25">
        <f t="shared" si="612"/>
        <v>4026.31376</v>
      </c>
      <c r="AJ326" s="26">
        <f t="shared" si="646"/>
        <v>1</v>
      </c>
      <c r="AK326" s="23">
        <f t="shared" si="647"/>
        <v>4.2241349000446959E-3</v>
      </c>
      <c r="AL326" s="27">
        <f t="shared" si="648"/>
        <v>49.185683398976991</v>
      </c>
      <c r="AM326" s="27">
        <f t="shared" ca="1" si="571"/>
        <v>0</v>
      </c>
      <c r="AN326" s="43">
        <f t="shared" ca="1" si="572"/>
        <v>0</v>
      </c>
      <c r="AO326" s="25">
        <f t="shared" si="613"/>
        <v>4026.31376</v>
      </c>
      <c r="AP326" s="34">
        <f t="shared" si="649"/>
        <v>1</v>
      </c>
      <c r="AQ326" s="23">
        <f t="shared" si="650"/>
        <v>4.2241349000446959E-3</v>
      </c>
      <c r="AR326" s="27">
        <f t="shared" si="651"/>
        <v>35.979091764378921</v>
      </c>
      <c r="AS326" s="27">
        <f t="shared" ca="1" si="573"/>
        <v>0</v>
      </c>
      <c r="AT326" s="43">
        <f t="shared" ca="1" si="574"/>
        <v>0</v>
      </c>
      <c r="AU326" s="25">
        <f t="shared" si="614"/>
        <v>4203.3323819999996</v>
      </c>
      <c r="AV326" s="26">
        <f t="shared" si="652"/>
        <v>1</v>
      </c>
      <c r="AW326" s="23">
        <f t="shared" si="653"/>
        <v>4.2241349000446959E-3</v>
      </c>
      <c r="AX326" s="27">
        <f t="shared" si="654"/>
        <v>25.800631100967571</v>
      </c>
      <c r="AY326" s="27">
        <f t="shared" ca="1" si="575"/>
        <v>0</v>
      </c>
      <c r="AZ326" s="43">
        <f t="shared" ca="1" si="576"/>
        <v>0</v>
      </c>
      <c r="BA326" s="25">
        <f t="shared" si="615"/>
        <v>4203.3323819999996</v>
      </c>
      <c r="BB326" s="26">
        <f t="shared" si="655"/>
        <v>1</v>
      </c>
      <c r="BC326" s="23">
        <f t="shared" si="656"/>
        <v>4.2241349000446959E-3</v>
      </c>
      <c r="BD326" s="27">
        <f t="shared" si="657"/>
        <v>46.516085082760505</v>
      </c>
      <c r="BE326" s="27">
        <f t="shared" ca="1" si="577"/>
        <v>0</v>
      </c>
      <c r="BF326" s="43">
        <f t="shared" ca="1" si="578"/>
        <v>0</v>
      </c>
      <c r="BG326" s="25">
        <f t="shared" si="616"/>
        <v>4026.31376</v>
      </c>
      <c r="BH326" s="26">
        <f t="shared" si="658"/>
        <v>1</v>
      </c>
      <c r="BI326" s="23">
        <f t="shared" si="659"/>
        <v>4.2241349000446959E-3</v>
      </c>
      <c r="BJ326" s="27">
        <f t="shared" si="660"/>
        <v>46.671684790000945</v>
      </c>
      <c r="BK326" s="27">
        <f t="shared" ca="1" si="579"/>
        <v>0</v>
      </c>
      <c r="BL326" s="43">
        <f t="shared" ca="1" si="580"/>
        <v>0</v>
      </c>
      <c r="BM326" s="25">
        <f t="shared" si="617"/>
        <v>4149.2474249999996</v>
      </c>
      <c r="BN326" s="26">
        <f t="shared" si="661"/>
        <v>1</v>
      </c>
      <c r="BO326" s="23">
        <f t="shared" si="662"/>
        <v>4.2241349000446959E-3</v>
      </c>
      <c r="BP326" s="27">
        <f t="shared" si="663"/>
        <v>53.945557827333609</v>
      </c>
      <c r="BQ326" s="27">
        <f t="shared" ca="1" si="581"/>
        <v>0</v>
      </c>
      <c r="BR326" s="43">
        <f t="shared" ca="1" si="582"/>
        <v>0</v>
      </c>
      <c r="BS326" s="25">
        <f t="shared" si="618"/>
        <v>4026.31376</v>
      </c>
      <c r="BT326" s="34">
        <f t="shared" si="664"/>
        <v>1</v>
      </c>
      <c r="BU326" s="23">
        <f t="shared" si="665"/>
        <v>4.2241349000446959E-3</v>
      </c>
      <c r="BV326" s="27">
        <f t="shared" si="666"/>
        <v>42.327567662829658</v>
      </c>
      <c r="BW326" s="27">
        <f t="shared" ca="1" si="583"/>
        <v>0</v>
      </c>
      <c r="BX326" s="43">
        <f t="shared" ca="1" si="584"/>
        <v>0</v>
      </c>
      <c r="BY326" s="25">
        <f t="shared" si="619"/>
        <v>4309.487545</v>
      </c>
      <c r="BZ326" s="50">
        <f>IF($B325&gt;=BY325,MIN(1,1/$CA$15+BZ325),0)</f>
        <v>1</v>
      </c>
      <c r="CA326" s="23">
        <f t="shared" si="667"/>
        <v>4.2241349000446959E-3</v>
      </c>
      <c r="CB326" s="27">
        <f t="shared" si="668"/>
        <v>20.509721874309889</v>
      </c>
      <c r="CC326" s="27">
        <f t="shared" ca="1" si="585"/>
        <v>0</v>
      </c>
      <c r="CD326" s="43">
        <f t="shared" ca="1" si="586"/>
        <v>0</v>
      </c>
      <c r="CE326" s="25">
        <f t="shared" si="620"/>
        <v>4203.3323819999996</v>
      </c>
      <c r="CF326" s="34">
        <f>IF($B325&gt;=CE325,MIN(1,1/$CA$15+CF325),0)</f>
        <v>1</v>
      </c>
      <c r="CG326" s="23">
        <f t="shared" si="669"/>
        <v>4.2241349000446959E-3</v>
      </c>
      <c r="CH326" s="27">
        <f t="shared" si="670"/>
        <v>20.196736435562894</v>
      </c>
      <c r="CI326" s="27">
        <f t="shared" ca="1" si="587"/>
        <v>0</v>
      </c>
      <c r="CJ326" s="43">
        <f t="shared" ca="1" si="588"/>
        <v>0</v>
      </c>
      <c r="CK326" s="25">
        <f t="shared" si="621"/>
        <v>4026.31376</v>
      </c>
      <c r="CL326" s="34">
        <f>IF($B325&gt;=CK325,MIN(1,1/$CA$15+CL325),0)</f>
        <v>1</v>
      </c>
      <c r="CM326" s="23">
        <f t="shared" si="671"/>
        <v>4.2241349000446959E-3</v>
      </c>
      <c r="CN326" s="27">
        <f t="shared" si="672"/>
        <v>45.024168127914763</v>
      </c>
      <c r="CO326" s="27">
        <f t="shared" ca="1" si="589"/>
        <v>0</v>
      </c>
      <c r="CP326" s="43">
        <f t="shared" ca="1" si="590"/>
        <v>0</v>
      </c>
      <c r="CQ326" s="25">
        <f t="shared" si="622"/>
        <v>3699.5856029999995</v>
      </c>
      <c r="CR326" s="34">
        <f>IF($B325&gt;=CQ325,MIN(1,1/$CA$15+CR325),0)</f>
        <v>1</v>
      </c>
      <c r="CS326" s="23">
        <f t="shared" si="673"/>
        <v>4.2241349000446959E-3</v>
      </c>
      <c r="CT326" s="27">
        <f t="shared" si="674"/>
        <v>42.614127309728339</v>
      </c>
      <c r="CU326" s="27">
        <f t="shared" ca="1" si="591"/>
        <v>0</v>
      </c>
      <c r="CV326" s="43">
        <f t="shared" ca="1" si="592"/>
        <v>0</v>
      </c>
      <c r="CW326" s="25">
        <f t="shared" si="623"/>
        <v>4026.31376</v>
      </c>
      <c r="CX326" s="34">
        <f t="shared" si="675"/>
        <v>1</v>
      </c>
      <c r="CY326" s="23">
        <f t="shared" si="676"/>
        <v>4.2241349000446959E-3</v>
      </c>
      <c r="CZ326" s="27">
        <f t="shared" si="677"/>
        <v>31.036965762729455</v>
      </c>
      <c r="DA326" s="27">
        <f t="shared" ca="1" si="593"/>
        <v>0</v>
      </c>
      <c r="DB326" s="43">
        <f t="shared" ca="1" si="594"/>
        <v>0</v>
      </c>
      <c r="DC326" s="25">
        <f t="shared" si="624"/>
        <v>4026.31376</v>
      </c>
      <c r="DD326" s="34">
        <f t="shared" si="625"/>
        <v>1</v>
      </c>
      <c r="DE326" s="23">
        <f t="shared" si="678"/>
        <v>4.2241349000446959E-3</v>
      </c>
      <c r="DF326" s="27">
        <f t="shared" si="679"/>
        <v>36.394653029667559</v>
      </c>
      <c r="DG326" s="27">
        <f t="shared" ca="1" si="558"/>
        <v>0</v>
      </c>
      <c r="DH326" s="43">
        <f t="shared" ca="1" si="559"/>
        <v>0</v>
      </c>
      <c r="DI326" s="25">
        <f t="shared" si="626"/>
        <v>4309.487545</v>
      </c>
      <c r="DJ326" s="26">
        <f>IF(DJ325=0,IF($B325&gt;=$DK$14*DI325,1,0),IF($B325&lt;DI325*$DK$16,0,1))</f>
        <v>1</v>
      </c>
      <c r="DK326" s="23">
        <f t="shared" si="680"/>
        <v>4.2241349000446959E-3</v>
      </c>
      <c r="DL326" s="27">
        <f t="shared" si="681"/>
        <v>46.509169353014933</v>
      </c>
      <c r="DM326" s="27">
        <f t="shared" ca="1" si="595"/>
        <v>0</v>
      </c>
      <c r="DN326" s="43">
        <f t="shared" ca="1" si="596"/>
        <v>0</v>
      </c>
      <c r="DO326" s="25">
        <f t="shared" si="627"/>
        <v>4203.3323819999996</v>
      </c>
      <c r="DP326" s="26">
        <f>IF(DP325=0,IF($B325&gt;=$DK$14*DO325,1,0),IF($B325&lt;DO325*$DK$16,0,1))</f>
        <v>1</v>
      </c>
      <c r="DQ326" s="23">
        <f t="shared" si="682"/>
        <v>4.2241349000446959E-3</v>
      </c>
      <c r="DR326" s="27">
        <f t="shared" si="683"/>
        <v>28.398192378281145</v>
      </c>
      <c r="DS326" s="27">
        <f t="shared" ca="1" si="597"/>
        <v>0</v>
      </c>
      <c r="DT326" s="43">
        <f t="shared" ca="1" si="598"/>
        <v>0</v>
      </c>
      <c r="DU326" s="25">
        <f t="shared" si="628"/>
        <v>4026.31376</v>
      </c>
      <c r="DV326" s="26">
        <f>IF(DV325=0,IF($B325&gt;=$DK$14*DU325,1,0),IF($B325&lt;DU325*$DK$16,0,1))</f>
        <v>1</v>
      </c>
      <c r="DW326" s="23">
        <f t="shared" si="684"/>
        <v>4.2241349000446959E-3</v>
      </c>
      <c r="DX326" s="27">
        <f t="shared" si="685"/>
        <v>59.365003180962113</v>
      </c>
      <c r="DY326" s="27">
        <f t="shared" ca="1" si="599"/>
        <v>0</v>
      </c>
      <c r="DZ326" s="43">
        <f t="shared" ca="1" si="600"/>
        <v>0</v>
      </c>
      <c r="EA326" s="25">
        <f t="shared" si="629"/>
        <v>3699.5856029999995</v>
      </c>
      <c r="EB326" s="26">
        <f>IF(EB325=0,IF($B325&gt;=$DK$14*EA325,1,0),IF($B325&lt;EA325*$DK$16,0,1))</f>
        <v>1</v>
      </c>
      <c r="EC326" s="23">
        <f t="shared" si="686"/>
        <v>4.2241349000446959E-3</v>
      </c>
      <c r="ED326" s="27">
        <f t="shared" si="687"/>
        <v>46.672942949942012</v>
      </c>
      <c r="EE326" s="27">
        <f t="shared" ca="1" si="601"/>
        <v>0</v>
      </c>
      <c r="EF326" s="43">
        <f t="shared" ca="1" si="602"/>
        <v>0</v>
      </c>
      <c r="EG326" s="25">
        <f t="shared" si="630"/>
        <v>4026.31376</v>
      </c>
      <c r="EH326" s="34">
        <f t="shared" si="688"/>
        <v>1</v>
      </c>
      <c r="EI326" s="23">
        <f t="shared" si="689"/>
        <v>4.2241349000446959E-3</v>
      </c>
      <c r="EJ326" s="27">
        <f t="shared" si="690"/>
        <v>45.250859444115719</v>
      </c>
      <c r="EK326" s="27">
        <f t="shared" ca="1" si="603"/>
        <v>0</v>
      </c>
      <c r="EL326" s="43">
        <f t="shared" ca="1" si="604"/>
        <v>0</v>
      </c>
      <c r="EM326" s="47"/>
      <c r="EN326" s="47"/>
      <c r="EO326" s="47"/>
      <c r="EP326" s="47"/>
      <c r="EQ326" s="47"/>
      <c r="ER326" s="47"/>
      <c r="ES326" s="47"/>
      <c r="ET326" s="47"/>
      <c r="EU326" s="47"/>
      <c r="EV326" s="47"/>
      <c r="EW326" s="47"/>
      <c r="EX326" s="47"/>
      <c r="EY326" s="47"/>
      <c r="EZ326" s="47"/>
      <c r="FA326" s="25">
        <f t="shared" si="631"/>
        <v>4026.31376</v>
      </c>
      <c r="FB326" s="26">
        <f t="shared" si="691"/>
        <v>1</v>
      </c>
      <c r="FC326" s="23">
        <f t="shared" si="692"/>
        <v>4.2241349000446959E-3</v>
      </c>
      <c r="FD326" s="27">
        <f t="shared" si="693"/>
        <v>19.22342885010557</v>
      </c>
      <c r="FE326" s="27">
        <f t="shared" ca="1" si="605"/>
        <v>-5.0594518954526935E-2</v>
      </c>
      <c r="FF326" s="43">
        <f t="shared" ca="1" si="606"/>
        <v>0</v>
      </c>
      <c r="FG326" s="25">
        <f t="shared" si="632"/>
        <v>4026.31376</v>
      </c>
      <c r="FH326" s="26">
        <f t="shared" si="694"/>
        <v>1</v>
      </c>
      <c r="FI326" s="23">
        <f t="shared" si="695"/>
        <v>4.2241349000446959E-3</v>
      </c>
      <c r="FJ326" s="27">
        <f t="shared" si="696"/>
        <v>49.631572837184677</v>
      </c>
      <c r="FK326" s="27">
        <f t="shared" ca="1" si="607"/>
        <v>0</v>
      </c>
      <c r="FL326" s="43">
        <f t="shared" ca="1" si="608"/>
        <v>0</v>
      </c>
      <c r="FM326" s="47"/>
      <c r="FN326" s="47"/>
    </row>
    <row r="327" spans="1:170" x14ac:dyDescent="0.2">
      <c r="A327" s="30">
        <v>34607</v>
      </c>
      <c r="B327" s="34">
        <v>4176.8461600000001</v>
      </c>
      <c r="C327" s="23">
        <v>8.6133443773701579E-3</v>
      </c>
      <c r="D327" s="24">
        <f t="shared" si="560"/>
        <v>-3.2817372529092226E-2</v>
      </c>
      <c r="E327" s="25" t="e">
        <f>#N/A</f>
        <v>#N/A</v>
      </c>
      <c r="F327" s="26">
        <v>1</v>
      </c>
      <c r="G327" s="23">
        <f t="shared" si="633"/>
        <v>-3.2817372529092226E-2</v>
      </c>
      <c r="H327" s="27">
        <f t="shared" si="634"/>
        <v>47.472738369773658</v>
      </c>
      <c r="I327" s="27">
        <f t="shared" ca="1" si="561"/>
        <v>-3.2817372529092226E-2</v>
      </c>
      <c r="J327" s="43">
        <f t="shared" ca="1" si="562"/>
        <v>-3.2817372529092226E-2</v>
      </c>
      <c r="K327" s="25" t="e">
        <f>#N/A</f>
        <v>#N/A</v>
      </c>
      <c r="L327" s="26">
        <v>0</v>
      </c>
      <c r="M327" s="23">
        <f t="shared" si="635"/>
        <v>8.6133443773701579E-3</v>
      </c>
      <c r="N327" s="27">
        <f t="shared" si="636"/>
        <v>9.945959076009478</v>
      </c>
      <c r="O327" s="27">
        <f t="shared" ca="1" si="563"/>
        <v>0</v>
      </c>
      <c r="P327" s="43">
        <f t="shared" ca="1" si="564"/>
        <v>0</v>
      </c>
      <c r="Q327" s="25">
        <f t="shared" si="609"/>
        <v>4088.8813560000003</v>
      </c>
      <c r="R327" s="26">
        <f t="shared" si="637"/>
        <v>1</v>
      </c>
      <c r="S327" s="23">
        <f t="shared" si="638"/>
        <v>-3.2817372529092226E-2</v>
      </c>
      <c r="T327" s="27">
        <f t="shared" si="639"/>
        <v>47.571538503774775</v>
      </c>
      <c r="U327" s="27">
        <f t="shared" ca="1" si="565"/>
        <v>-3.2817372529092226E-2</v>
      </c>
      <c r="V327" s="43">
        <f t="shared" ca="1" si="566"/>
        <v>-3.2817372529092226E-2</v>
      </c>
      <c r="W327" s="25">
        <f t="shared" si="610"/>
        <v>4247.7082250000003</v>
      </c>
      <c r="X327" s="26">
        <f t="shared" si="640"/>
        <v>1</v>
      </c>
      <c r="Y327" s="23">
        <f t="shared" si="641"/>
        <v>-3.2817372529092226E-2</v>
      </c>
      <c r="Z327" s="27">
        <f t="shared" si="642"/>
        <v>37.288446040816254</v>
      </c>
      <c r="AA327" s="27">
        <f t="shared" ca="1" si="567"/>
        <v>-3.2817372529092226E-2</v>
      </c>
      <c r="AB327" s="43">
        <f t="shared" ca="1" si="568"/>
        <v>-3.2817372529092226E-2</v>
      </c>
      <c r="AC327" s="25">
        <f t="shared" si="611"/>
        <v>4230.0468999999994</v>
      </c>
      <c r="AD327" s="26">
        <f t="shared" si="643"/>
        <v>1</v>
      </c>
      <c r="AE327" s="23">
        <f t="shared" si="644"/>
        <v>-3.2817372529092226E-2</v>
      </c>
      <c r="AF327" s="27">
        <f t="shared" si="645"/>
        <v>21.626459417356443</v>
      </c>
      <c r="AG327" s="27">
        <f t="shared" ca="1" si="569"/>
        <v>-3.2817372529092337E-2</v>
      </c>
      <c r="AH327" s="43">
        <f t="shared" ca="1" si="570"/>
        <v>-3.2817372529092337E-2</v>
      </c>
      <c r="AI327" s="25">
        <f t="shared" si="612"/>
        <v>4088.8813560000003</v>
      </c>
      <c r="AJ327" s="26">
        <f t="shared" si="646"/>
        <v>1</v>
      </c>
      <c r="AK327" s="23">
        <f t="shared" si="647"/>
        <v>-3.2817372529092226E-2</v>
      </c>
      <c r="AL327" s="27">
        <f t="shared" si="648"/>
        <v>47.571538503774775</v>
      </c>
      <c r="AM327" s="27">
        <f t="shared" ca="1" si="571"/>
        <v>-3.2817372529092226E-2</v>
      </c>
      <c r="AN327" s="43">
        <f t="shared" ca="1" si="572"/>
        <v>-3.2817372529092226E-2</v>
      </c>
      <c r="AO327" s="25">
        <f t="shared" si="613"/>
        <v>4088.8813560000003</v>
      </c>
      <c r="AP327" s="34">
        <f t="shared" si="649"/>
        <v>1</v>
      </c>
      <c r="AQ327" s="23">
        <f t="shared" si="650"/>
        <v>-3.2817372529092226E-2</v>
      </c>
      <c r="AR327" s="27">
        <f t="shared" si="651"/>
        <v>34.798352506688907</v>
      </c>
      <c r="AS327" s="27">
        <f t="shared" ca="1" si="573"/>
        <v>-3.2817372529092115E-2</v>
      </c>
      <c r="AT327" s="43">
        <f t="shared" ca="1" si="574"/>
        <v>-3.2817372529092115E-2</v>
      </c>
      <c r="AU327" s="25">
        <f t="shared" si="614"/>
        <v>4230.0468999999994</v>
      </c>
      <c r="AV327" s="26">
        <f t="shared" si="652"/>
        <v>1</v>
      </c>
      <c r="AW327" s="23">
        <f t="shared" si="653"/>
        <v>-3.2817372529092226E-2</v>
      </c>
      <c r="AX327" s="27">
        <f t="shared" si="654"/>
        <v>24.953922178641434</v>
      </c>
      <c r="AY327" s="27">
        <f t="shared" ca="1" si="575"/>
        <v>-3.2817372529092226E-2</v>
      </c>
      <c r="AZ327" s="43">
        <f t="shared" ca="1" si="576"/>
        <v>-3.2817372529092226E-2</v>
      </c>
      <c r="BA327" s="25">
        <f t="shared" si="615"/>
        <v>4230.0468999999994</v>
      </c>
      <c r="BB327" s="26">
        <f t="shared" si="655"/>
        <v>1</v>
      </c>
      <c r="BC327" s="23">
        <f t="shared" si="656"/>
        <v>-3.2817372529092226E-2</v>
      </c>
      <c r="BD327" s="27">
        <f t="shared" si="657"/>
        <v>44.989549390004605</v>
      </c>
      <c r="BE327" s="27">
        <f t="shared" ca="1" si="577"/>
        <v>-3.2817372529092226E-2</v>
      </c>
      <c r="BF327" s="43">
        <f t="shared" ca="1" si="578"/>
        <v>-3.2817372529092226E-2</v>
      </c>
      <c r="BG327" s="25">
        <f t="shared" si="616"/>
        <v>4088.8813560000003</v>
      </c>
      <c r="BH327" s="26">
        <f t="shared" si="658"/>
        <v>1</v>
      </c>
      <c r="BI327" s="23">
        <f t="shared" si="659"/>
        <v>-3.2817372529092226E-2</v>
      </c>
      <c r="BJ327" s="27">
        <f t="shared" si="660"/>
        <v>45.140042723687117</v>
      </c>
      <c r="BK327" s="27">
        <f t="shared" ca="1" si="579"/>
        <v>-3.2817372529092226E-2</v>
      </c>
      <c r="BL327" s="43">
        <f t="shared" ca="1" si="580"/>
        <v>-3.2817372529092226E-2</v>
      </c>
      <c r="BM327" s="25">
        <f t="shared" si="617"/>
        <v>4198.9180116666666</v>
      </c>
      <c r="BN327" s="26">
        <f t="shared" si="661"/>
        <v>1</v>
      </c>
      <c r="BO327" s="23">
        <f t="shared" si="662"/>
        <v>-3.2817372529092226E-2</v>
      </c>
      <c r="BP327" s="27">
        <f t="shared" si="663"/>
        <v>52.175206359824315</v>
      </c>
      <c r="BQ327" s="27">
        <f t="shared" ca="1" si="581"/>
        <v>-3.2817372529092226E-2</v>
      </c>
      <c r="BR327" s="43">
        <f t="shared" ca="1" si="582"/>
        <v>-3.2817372529092226E-2</v>
      </c>
      <c r="BS327" s="25">
        <f t="shared" si="618"/>
        <v>4088.8813560000003</v>
      </c>
      <c r="BT327" s="34">
        <f t="shared" si="664"/>
        <v>1</v>
      </c>
      <c r="BU327" s="23">
        <f t="shared" si="665"/>
        <v>-3.2817372529092226E-2</v>
      </c>
      <c r="BV327" s="27">
        <f t="shared" si="666"/>
        <v>40.938488106588217</v>
      </c>
      <c r="BW327" s="27">
        <f t="shared" ca="1" si="583"/>
        <v>-3.2817372529092337E-2</v>
      </c>
      <c r="BX327" s="43">
        <f t="shared" ca="1" si="584"/>
        <v>-3.2817372529092337E-2</v>
      </c>
      <c r="BY327" s="25">
        <f t="shared" si="619"/>
        <v>4247.7082250000003</v>
      </c>
      <c r="BZ327" s="50">
        <f>IF($B326&gt;=BY326,MIN(1,1/$CA$15+BZ326),0)</f>
        <v>1</v>
      </c>
      <c r="CA327" s="23">
        <f t="shared" si="667"/>
        <v>-3.2817372529092226E-2</v>
      </c>
      <c r="CB327" s="27">
        <f t="shared" si="668"/>
        <v>19.836646691092589</v>
      </c>
      <c r="CC327" s="27">
        <f t="shared" ca="1" si="585"/>
        <v>-3.2817372529092226E-2</v>
      </c>
      <c r="CD327" s="43">
        <f t="shared" ca="1" si="586"/>
        <v>-3.2817372529092226E-2</v>
      </c>
      <c r="CE327" s="25">
        <f t="shared" si="620"/>
        <v>4230.0468999999994</v>
      </c>
      <c r="CF327" s="34">
        <f>IF($B326&gt;=CE326,MIN(1,1/$CA$15+CF326),0)</f>
        <v>1</v>
      </c>
      <c r="CG327" s="23">
        <f t="shared" si="669"/>
        <v>-3.2817372529092226E-2</v>
      </c>
      <c r="CH327" s="27">
        <f t="shared" si="670"/>
        <v>19.533932612085135</v>
      </c>
      <c r="CI327" s="27">
        <f t="shared" ca="1" si="587"/>
        <v>-3.2817372529092337E-2</v>
      </c>
      <c r="CJ327" s="43">
        <f t="shared" ca="1" si="588"/>
        <v>-3.2817372529092337E-2</v>
      </c>
      <c r="CK327" s="25">
        <f t="shared" si="621"/>
        <v>4088.8813560000003</v>
      </c>
      <c r="CL327" s="34">
        <f>IF($B326&gt;=CK326,MIN(1,1/$CA$15+CL326),0)</f>
        <v>1</v>
      </c>
      <c r="CM327" s="23">
        <f t="shared" si="671"/>
        <v>-3.2817372529092226E-2</v>
      </c>
      <c r="CN327" s="27">
        <f t="shared" si="672"/>
        <v>43.546593229648501</v>
      </c>
      <c r="CO327" s="27">
        <f t="shared" ca="1" si="589"/>
        <v>-3.2817372529092226E-2</v>
      </c>
      <c r="CP327" s="43">
        <f t="shared" ca="1" si="590"/>
        <v>-3.2817372529092226E-2</v>
      </c>
      <c r="CQ327" s="25">
        <f t="shared" si="622"/>
        <v>3769.1747869999999</v>
      </c>
      <c r="CR327" s="34">
        <f>IF($B326&gt;=CQ326,MIN(1,1/$CA$15+CR326),0)</f>
        <v>1</v>
      </c>
      <c r="CS327" s="23">
        <f t="shared" si="673"/>
        <v>-3.2817372529092226E-2</v>
      </c>
      <c r="CT327" s="27">
        <f t="shared" si="674"/>
        <v>41.215643618802822</v>
      </c>
      <c r="CU327" s="27">
        <f t="shared" ca="1" si="591"/>
        <v>-3.2817372529092226E-2</v>
      </c>
      <c r="CV327" s="43">
        <f t="shared" ca="1" si="592"/>
        <v>-3.2817372529092226E-2</v>
      </c>
      <c r="CW327" s="25">
        <f t="shared" si="623"/>
        <v>4088.8813560000003</v>
      </c>
      <c r="CX327" s="34">
        <f t="shared" si="675"/>
        <v>1</v>
      </c>
      <c r="CY327" s="23">
        <f t="shared" si="676"/>
        <v>-3.2817372529092226E-2</v>
      </c>
      <c r="CZ327" s="27">
        <f t="shared" si="677"/>
        <v>30.018414095121283</v>
      </c>
      <c r="DA327" s="27">
        <f t="shared" ca="1" si="593"/>
        <v>-3.2817372529092226E-2</v>
      </c>
      <c r="DB327" s="43">
        <f t="shared" ca="1" si="594"/>
        <v>-3.2817372529092226E-2</v>
      </c>
      <c r="DC327" s="25">
        <f t="shared" si="624"/>
        <v>4088.8813560000003</v>
      </c>
      <c r="DD327" s="34">
        <f t="shared" si="625"/>
        <v>1</v>
      </c>
      <c r="DE327" s="23">
        <f t="shared" si="678"/>
        <v>-3.2817372529092226E-2</v>
      </c>
      <c r="DF327" s="27">
        <f t="shared" si="679"/>
        <v>35.200276143125905</v>
      </c>
      <c r="DG327" s="27">
        <f t="shared" ca="1" si="558"/>
        <v>-3.2817372529092226E-2</v>
      </c>
      <c r="DH327" s="43">
        <f t="shared" ca="1" si="559"/>
        <v>-3.2817372529092226E-2</v>
      </c>
      <c r="DI327" s="25">
        <f t="shared" si="626"/>
        <v>4247.7082250000003</v>
      </c>
      <c r="DJ327" s="26">
        <f>IF(DJ326=0,IF($B326&gt;=$DK$14*DI326,1,0),IF($B326&lt;DI326*$DK$16,0,1))</f>
        <v>1</v>
      </c>
      <c r="DK327" s="23">
        <f t="shared" si="680"/>
        <v>-3.2817372529092226E-2</v>
      </c>
      <c r="DL327" s="27">
        <f t="shared" si="681"/>
        <v>44.982860616338399</v>
      </c>
      <c r="DM327" s="27">
        <f t="shared" ca="1" si="595"/>
        <v>-3.2817372529092337E-2</v>
      </c>
      <c r="DN327" s="43">
        <f t="shared" ca="1" si="596"/>
        <v>-3.2817372529092337E-2</v>
      </c>
      <c r="DO327" s="25">
        <f t="shared" si="627"/>
        <v>4230.0468999999994</v>
      </c>
      <c r="DP327" s="26">
        <f>IF(DP326=0,IF($B326&gt;=$DK$14*DO326,1,0),IF($B326&lt;DO326*$DK$16,0,1))</f>
        <v>1</v>
      </c>
      <c r="DQ327" s="23">
        <f t="shared" si="682"/>
        <v>-3.2817372529092226E-2</v>
      </c>
      <c r="DR327" s="27">
        <f t="shared" si="683"/>
        <v>27.466238319850266</v>
      </c>
      <c r="DS327" s="27">
        <f t="shared" ca="1" si="597"/>
        <v>-3.2817372529092226E-2</v>
      </c>
      <c r="DT327" s="43">
        <f t="shared" ca="1" si="598"/>
        <v>-3.2817372529092226E-2</v>
      </c>
      <c r="DU327" s="25">
        <f t="shared" si="628"/>
        <v>4088.8813560000003</v>
      </c>
      <c r="DV327" s="26">
        <f>IF(DV326=0,IF($B326&gt;=$DK$14*DU326,1,0),IF($B326&lt;DU326*$DK$16,0,1))</f>
        <v>1</v>
      </c>
      <c r="DW327" s="23">
        <f t="shared" si="684"/>
        <v>-3.2817372529092226E-2</v>
      </c>
      <c r="DX327" s="27">
        <f t="shared" si="685"/>
        <v>57.416799756381735</v>
      </c>
      <c r="DY327" s="27">
        <f t="shared" ca="1" si="599"/>
        <v>-3.2817372529092226E-2</v>
      </c>
      <c r="DZ327" s="43">
        <f t="shared" ca="1" si="600"/>
        <v>-3.2817372529092226E-2</v>
      </c>
      <c r="EA327" s="25">
        <f t="shared" si="629"/>
        <v>3769.1747869999999</v>
      </c>
      <c r="EB327" s="26">
        <f>IF(EB326=0,IF($B326&gt;=$DK$14*EA326,1,0),IF($B326&lt;EA326*$DK$16,0,1))</f>
        <v>1</v>
      </c>
      <c r="EC327" s="23">
        <f t="shared" si="686"/>
        <v>-3.2817372529092226E-2</v>
      </c>
      <c r="ED327" s="27">
        <f t="shared" si="687"/>
        <v>45.141259594124698</v>
      </c>
      <c r="EE327" s="27">
        <f t="shared" ca="1" si="601"/>
        <v>-3.2817372529092226E-2</v>
      </c>
      <c r="EF327" s="43">
        <f t="shared" ca="1" si="602"/>
        <v>-3.2817372529092226E-2</v>
      </c>
      <c r="EG327" s="25">
        <f t="shared" si="630"/>
        <v>4088.8813560000003</v>
      </c>
      <c r="EH327" s="34">
        <f t="shared" si="688"/>
        <v>1</v>
      </c>
      <c r="EI327" s="23">
        <f t="shared" si="689"/>
        <v>-3.2817372529092226E-2</v>
      </c>
      <c r="EJ327" s="27">
        <f t="shared" si="690"/>
        <v>43.765845132476585</v>
      </c>
      <c r="EK327" s="27">
        <f t="shared" ca="1" si="603"/>
        <v>-3.2817372529092115E-2</v>
      </c>
      <c r="EL327" s="43">
        <f t="shared" ca="1" si="604"/>
        <v>-3.2817372529092115E-2</v>
      </c>
      <c r="EM327" s="47"/>
      <c r="EN327" s="47"/>
      <c r="EO327" s="47"/>
      <c r="EP327" s="47"/>
      <c r="EQ327" s="47"/>
      <c r="ER327" s="47"/>
      <c r="ES327" s="47"/>
      <c r="ET327" s="47"/>
      <c r="EU327" s="47"/>
      <c r="EV327" s="47"/>
      <c r="EW327" s="47"/>
      <c r="EX327" s="47"/>
      <c r="EY327" s="47"/>
      <c r="EZ327" s="47"/>
      <c r="FA327" s="25">
        <f t="shared" si="631"/>
        <v>4088.8813560000003</v>
      </c>
      <c r="FB327" s="26">
        <f t="shared" si="691"/>
        <v>1</v>
      </c>
      <c r="FC327" s="23">
        <f t="shared" si="692"/>
        <v>-3.2817372529092226E-2</v>
      </c>
      <c r="FD327" s="27">
        <f t="shared" si="693"/>
        <v>18.592566424245156</v>
      </c>
      <c r="FE327" s="27">
        <f t="shared" ca="1" si="605"/>
        <v>-8.1751512307158269E-2</v>
      </c>
      <c r="FF327" s="43">
        <f t="shared" ca="1" si="606"/>
        <v>-3.2817372529092226E-2</v>
      </c>
      <c r="FG327" s="25">
        <f t="shared" si="632"/>
        <v>4088.8813560000003</v>
      </c>
      <c r="FH327" s="26">
        <f t="shared" si="694"/>
        <v>1</v>
      </c>
      <c r="FI327" s="23">
        <f t="shared" si="695"/>
        <v>-3.2817372529092226E-2</v>
      </c>
      <c r="FJ327" s="27">
        <f t="shared" si="696"/>
        <v>48.002795022182013</v>
      </c>
      <c r="FK327" s="27">
        <f t="shared" ca="1" si="607"/>
        <v>-3.2817372529092226E-2</v>
      </c>
      <c r="FL327" s="43">
        <f t="shared" ca="1" si="608"/>
        <v>-3.2817372529092226E-2</v>
      </c>
      <c r="FM327" s="47"/>
      <c r="FN327" s="47"/>
    </row>
    <row r="328" spans="1:170" x14ac:dyDescent="0.2">
      <c r="A328" s="30">
        <v>34638</v>
      </c>
      <c r="B328" s="34">
        <v>4215.1891800000003</v>
      </c>
      <c r="C328" s="23">
        <v>9.3234002778814773E-3</v>
      </c>
      <c r="D328" s="24">
        <f t="shared" si="560"/>
        <v>9.1798975904824331E-3</v>
      </c>
      <c r="E328" s="25" t="e">
        <f>#N/A</f>
        <v>#N/A</v>
      </c>
      <c r="F328" s="26">
        <v>1</v>
      </c>
      <c r="G328" s="23">
        <f t="shared" si="633"/>
        <v>9.1798975904824331E-3</v>
      </c>
      <c r="H328" s="27">
        <f t="shared" si="634"/>
        <v>47.908533246347943</v>
      </c>
      <c r="I328" s="27">
        <f t="shared" ca="1" si="561"/>
        <v>-2.3938735057615679E-2</v>
      </c>
      <c r="J328" s="43">
        <f t="shared" ca="1" si="562"/>
        <v>-2.3938735057615679E-2</v>
      </c>
      <c r="K328" s="25" t="e">
        <f>#N/A</f>
        <v>#N/A</v>
      </c>
      <c r="L328" s="26">
        <v>0</v>
      </c>
      <c r="M328" s="23">
        <f t="shared" si="635"/>
        <v>9.3234002778814773E-3</v>
      </c>
      <c r="N328" s="27">
        <f t="shared" si="636"/>
        <v>10.038689233622543</v>
      </c>
      <c r="O328" s="27">
        <f t="shared" ca="1" si="563"/>
        <v>0</v>
      </c>
      <c r="P328" s="43">
        <f t="shared" ca="1" si="564"/>
        <v>0</v>
      </c>
      <c r="Q328" s="25">
        <f t="shared" si="609"/>
        <v>4134.0639780000001</v>
      </c>
      <c r="R328" s="26">
        <f t="shared" si="637"/>
        <v>1</v>
      </c>
      <c r="S328" s="23">
        <f t="shared" si="638"/>
        <v>9.1798975904824331E-3</v>
      </c>
      <c r="T328" s="27">
        <f t="shared" si="639"/>
        <v>48.008240355461119</v>
      </c>
      <c r="U328" s="27">
        <f t="shared" ca="1" si="565"/>
        <v>-2.3938735057615568E-2</v>
      </c>
      <c r="V328" s="43">
        <f t="shared" ca="1" si="566"/>
        <v>-2.3938735057615568E-2</v>
      </c>
      <c r="W328" s="25">
        <f t="shared" si="610"/>
        <v>4196.0176700000002</v>
      </c>
      <c r="X328" s="26">
        <f t="shared" si="640"/>
        <v>0</v>
      </c>
      <c r="Y328" s="23">
        <f t="shared" si="641"/>
        <v>9.3234002778814773E-3</v>
      </c>
      <c r="Z328" s="27">
        <f t="shared" si="642"/>
        <v>37.636101148994968</v>
      </c>
      <c r="AA328" s="27">
        <f t="shared" ca="1" si="567"/>
        <v>-2.3799941751367792E-2</v>
      </c>
      <c r="AB328" s="43">
        <f t="shared" ca="1" si="568"/>
        <v>-2.3799941751367792E-2</v>
      </c>
      <c r="AC328" s="25">
        <f t="shared" si="611"/>
        <v>4238.97091</v>
      </c>
      <c r="AD328" s="26">
        <f t="shared" si="643"/>
        <v>0</v>
      </c>
      <c r="AE328" s="23">
        <f t="shared" si="644"/>
        <v>9.3234002778814773E-3</v>
      </c>
      <c r="AF328" s="27">
        <f t="shared" si="645"/>
        <v>21.828091555097817</v>
      </c>
      <c r="AG328" s="27">
        <f t="shared" ca="1" si="569"/>
        <v>-2.3799941751367903E-2</v>
      </c>
      <c r="AH328" s="43">
        <f t="shared" ca="1" si="570"/>
        <v>-2.3799941751367903E-2</v>
      </c>
      <c r="AI328" s="25">
        <f t="shared" si="612"/>
        <v>4134.0639780000001</v>
      </c>
      <c r="AJ328" s="26">
        <f t="shared" si="646"/>
        <v>1</v>
      </c>
      <c r="AK328" s="23">
        <f t="shared" si="647"/>
        <v>9.1798975904824331E-3</v>
      </c>
      <c r="AL328" s="27">
        <f t="shared" si="648"/>
        <v>48.008240355461119</v>
      </c>
      <c r="AM328" s="27">
        <f t="shared" ca="1" si="571"/>
        <v>-2.3938735057615568E-2</v>
      </c>
      <c r="AN328" s="43">
        <f t="shared" ca="1" si="572"/>
        <v>-2.3938735057615568E-2</v>
      </c>
      <c r="AO328" s="25">
        <f t="shared" si="613"/>
        <v>4134.0639780000001</v>
      </c>
      <c r="AP328" s="34">
        <f t="shared" si="649"/>
        <v>0.33333333333333331</v>
      </c>
      <c r="AQ328" s="23">
        <f t="shared" si="650"/>
        <v>9.2755660487484626E-3</v>
      </c>
      <c r="AR328" s="27">
        <f t="shared" si="651"/>
        <v>35.121126923752335</v>
      </c>
      <c r="AS328" s="27">
        <f t="shared" ca="1" si="573"/>
        <v>-2.384620618678357E-2</v>
      </c>
      <c r="AT328" s="43">
        <f t="shared" ca="1" si="574"/>
        <v>-2.384620618678357E-2</v>
      </c>
      <c r="AU328" s="25">
        <f t="shared" si="614"/>
        <v>4238.97091</v>
      </c>
      <c r="AV328" s="26">
        <f t="shared" si="652"/>
        <v>1</v>
      </c>
      <c r="AW328" s="23">
        <f t="shared" si="653"/>
        <v>9.1798975904824331E-3</v>
      </c>
      <c r="AX328" s="27">
        <f t="shared" si="654"/>
        <v>25.182996628722233</v>
      </c>
      <c r="AY328" s="27">
        <f t="shared" ca="1" si="575"/>
        <v>-2.3938735057615568E-2</v>
      </c>
      <c r="AZ328" s="43">
        <f t="shared" ca="1" si="576"/>
        <v>-2.3938735057615568E-2</v>
      </c>
      <c r="BA328" s="25">
        <f t="shared" si="615"/>
        <v>4238.97091</v>
      </c>
      <c r="BB328" s="26">
        <f t="shared" si="655"/>
        <v>1</v>
      </c>
      <c r="BC328" s="23">
        <f t="shared" si="656"/>
        <v>9.1798975904824331E-3</v>
      </c>
      <c r="BD328" s="27">
        <f t="shared" si="657"/>
        <v>45.402548846046798</v>
      </c>
      <c r="BE328" s="27">
        <f t="shared" ca="1" si="577"/>
        <v>-2.3938735057615568E-2</v>
      </c>
      <c r="BF328" s="43">
        <f t="shared" ca="1" si="578"/>
        <v>-2.3938735057615568E-2</v>
      </c>
      <c r="BG328" s="25">
        <f t="shared" si="616"/>
        <v>4134.0639780000001</v>
      </c>
      <c r="BH328" s="26">
        <f t="shared" si="658"/>
        <v>1</v>
      </c>
      <c r="BI328" s="23">
        <f t="shared" si="659"/>
        <v>9.1798975904824331E-3</v>
      </c>
      <c r="BJ328" s="27">
        <f t="shared" si="660"/>
        <v>45.554423693120569</v>
      </c>
      <c r="BK328" s="27">
        <f t="shared" ca="1" si="579"/>
        <v>-2.3938735057615568E-2</v>
      </c>
      <c r="BL328" s="43">
        <f t="shared" ca="1" si="580"/>
        <v>-2.3938735057615568E-2</v>
      </c>
      <c r="BM328" s="25">
        <f t="shared" si="617"/>
        <v>4227.5706133333333</v>
      </c>
      <c r="BN328" s="26">
        <f t="shared" si="661"/>
        <v>1</v>
      </c>
      <c r="BO328" s="23">
        <f t="shared" si="662"/>
        <v>9.1798975904824331E-3</v>
      </c>
      <c r="BP328" s="27">
        <f t="shared" si="663"/>
        <v>52.654169410969793</v>
      </c>
      <c r="BQ328" s="27">
        <f t="shared" ca="1" si="581"/>
        <v>-2.3938735057615457E-2</v>
      </c>
      <c r="BR328" s="43">
        <f t="shared" ca="1" si="582"/>
        <v>-2.3938735057615457E-2</v>
      </c>
      <c r="BS328" s="25">
        <f t="shared" si="618"/>
        <v>4134.0639780000001</v>
      </c>
      <c r="BT328" s="34">
        <f t="shared" si="664"/>
        <v>1</v>
      </c>
      <c r="BU328" s="23">
        <f t="shared" si="665"/>
        <v>9.1798975904824331E-3</v>
      </c>
      <c r="BV328" s="27">
        <f t="shared" si="666"/>
        <v>41.314299234915879</v>
      </c>
      <c r="BW328" s="27">
        <f t="shared" ca="1" si="583"/>
        <v>-2.3938735057615679E-2</v>
      </c>
      <c r="BX328" s="43">
        <f t="shared" ca="1" si="584"/>
        <v>-2.3938735057615679E-2</v>
      </c>
      <c r="BY328" s="25">
        <f t="shared" si="619"/>
        <v>4196.0176700000002</v>
      </c>
      <c r="BZ328" s="50">
        <f>IF($B327&gt;=BY327,MIN(1,1/$CA$15+BZ327),0)</f>
        <v>0</v>
      </c>
      <c r="CA328" s="23">
        <f t="shared" si="667"/>
        <v>9.3234002778814773E-3</v>
      </c>
      <c r="CB328" s="27">
        <f t="shared" si="668"/>
        <v>20.021591688364559</v>
      </c>
      <c r="CC328" s="27">
        <f t="shared" ca="1" si="585"/>
        <v>-2.3799941751367792E-2</v>
      </c>
      <c r="CD328" s="43">
        <f t="shared" ca="1" si="586"/>
        <v>-2.3799941751367792E-2</v>
      </c>
      <c r="CE328" s="25">
        <f t="shared" si="620"/>
        <v>4238.97091</v>
      </c>
      <c r="CF328" s="34">
        <f>IF($B327&gt;=CE327,MIN(1,1/$CA$15+CF327),0)</f>
        <v>0</v>
      </c>
      <c r="CG328" s="23">
        <f t="shared" si="669"/>
        <v>9.3234002778814773E-3</v>
      </c>
      <c r="CH328" s="27">
        <f t="shared" si="670"/>
        <v>19.716055284828766</v>
      </c>
      <c r="CI328" s="27">
        <f t="shared" ca="1" si="587"/>
        <v>-2.3799941751368014E-2</v>
      </c>
      <c r="CJ328" s="43">
        <f t="shared" ca="1" si="588"/>
        <v>-2.3799941751368014E-2</v>
      </c>
      <c r="CK328" s="25">
        <f t="shared" si="621"/>
        <v>4134.0639780000001</v>
      </c>
      <c r="CL328" s="34">
        <f>IF($B327&gt;=CK327,MIN(1,1/$CA$15+CL327),0)</f>
        <v>1</v>
      </c>
      <c r="CM328" s="23">
        <f t="shared" si="671"/>
        <v>9.1798975904824331E-3</v>
      </c>
      <c r="CN328" s="27">
        <f t="shared" si="672"/>
        <v>43.946346495911072</v>
      </c>
      <c r="CO328" s="27">
        <f t="shared" ca="1" si="589"/>
        <v>-2.3938735057615568E-2</v>
      </c>
      <c r="CP328" s="43">
        <f t="shared" ca="1" si="590"/>
        <v>-2.3938735057615568E-2</v>
      </c>
      <c r="CQ328" s="25">
        <f t="shared" si="622"/>
        <v>3833.9690969999997</v>
      </c>
      <c r="CR328" s="34">
        <f>IF($B327&gt;=CQ327,MIN(1,1/$CA$15+CR327),0)</f>
        <v>1</v>
      </c>
      <c r="CS328" s="23">
        <f t="shared" si="673"/>
        <v>9.1798975904824331E-3</v>
      </c>
      <c r="CT328" s="27">
        <f t="shared" si="674"/>
        <v>41.59399900634925</v>
      </c>
      <c r="CU328" s="27">
        <f t="shared" ca="1" si="591"/>
        <v>-2.3938735057615568E-2</v>
      </c>
      <c r="CV328" s="43">
        <f t="shared" ca="1" si="592"/>
        <v>-2.3938735057615568E-2</v>
      </c>
      <c r="CW328" s="25">
        <f t="shared" si="623"/>
        <v>4134.0639780000001</v>
      </c>
      <c r="CX328" s="34">
        <f t="shared" si="675"/>
        <v>0.5</v>
      </c>
      <c r="CY328" s="23">
        <f t="shared" si="676"/>
        <v>9.2516489341819552E-3</v>
      </c>
      <c r="CZ328" s="27">
        <f t="shared" si="677"/>
        <v>30.296133923890242</v>
      </c>
      <c r="DA328" s="27">
        <f t="shared" ca="1" si="593"/>
        <v>-2.386933840449168E-2</v>
      </c>
      <c r="DB328" s="43">
        <f t="shared" ca="1" si="594"/>
        <v>-2.386933840449168E-2</v>
      </c>
      <c r="DC328" s="25">
        <f t="shared" si="624"/>
        <v>4134.0639780000001</v>
      </c>
      <c r="DD328" s="34">
        <f t="shared" si="625"/>
        <v>0.66666666666666663</v>
      </c>
      <c r="DE328" s="23">
        <f t="shared" si="678"/>
        <v>9.235704191137617E-3</v>
      </c>
      <c r="DF328" s="27">
        <f t="shared" si="679"/>
        <v>35.525375481030181</v>
      </c>
      <c r="DG328" s="27">
        <f t="shared" ca="1" si="558"/>
        <v>-2.3884759882963458E-2</v>
      </c>
      <c r="DH328" s="43">
        <f t="shared" ca="1" si="559"/>
        <v>-2.3884759882963458E-2</v>
      </c>
      <c r="DI328" s="25">
        <f t="shared" si="626"/>
        <v>4196.0176700000002</v>
      </c>
      <c r="DJ328" s="26">
        <f>IF(DJ327=0,IF($B327&gt;=$DK$14*DI327,1,0),IF($B327&lt;DI327*$DK$16,0,1))</f>
        <v>0</v>
      </c>
      <c r="DK328" s="23">
        <f t="shared" si="680"/>
        <v>9.3234002778814773E-3</v>
      </c>
      <c r="DL328" s="27">
        <f t="shared" si="681"/>
        <v>45.402253831508673</v>
      </c>
      <c r="DM328" s="27">
        <f t="shared" ca="1" si="595"/>
        <v>-2.3799941751367903E-2</v>
      </c>
      <c r="DN328" s="43">
        <f t="shared" ca="1" si="596"/>
        <v>-2.3799941751367903E-2</v>
      </c>
      <c r="DO328" s="25">
        <f t="shared" si="627"/>
        <v>4238.97091</v>
      </c>
      <c r="DP328" s="26">
        <f>IF(DP327=0,IF($B327&gt;=$DK$14*DO327,1,0),IF($B327&lt;DO327*$DK$16,0,1))</f>
        <v>0</v>
      </c>
      <c r="DQ328" s="23">
        <f t="shared" si="682"/>
        <v>9.3234002778814773E-3</v>
      </c>
      <c r="DR328" s="27">
        <f t="shared" si="683"/>
        <v>27.722317053833915</v>
      </c>
      <c r="DS328" s="27">
        <f t="shared" ca="1" si="597"/>
        <v>-2.3799941751367792E-2</v>
      </c>
      <c r="DT328" s="43">
        <f t="shared" ca="1" si="598"/>
        <v>-2.3799941751367792E-2</v>
      </c>
      <c r="DU328" s="25">
        <f t="shared" si="628"/>
        <v>4134.0639780000001</v>
      </c>
      <c r="DV328" s="26">
        <f>IF(DV327=0,IF($B327&gt;=$DK$14*DU327,1,0),IF($B327&lt;DU327*$DK$16,0,1))</f>
        <v>1</v>
      </c>
      <c r="DW328" s="23">
        <f t="shared" si="684"/>
        <v>9.1798975904824331E-3</v>
      </c>
      <c r="DX328" s="27">
        <f t="shared" si="685"/>
        <v>57.943880098118555</v>
      </c>
      <c r="DY328" s="27">
        <f t="shared" ca="1" si="599"/>
        <v>-2.3938735057615568E-2</v>
      </c>
      <c r="DZ328" s="43">
        <f t="shared" ca="1" si="600"/>
        <v>-2.3938735057615568E-2</v>
      </c>
      <c r="EA328" s="25">
        <f t="shared" si="629"/>
        <v>3833.9690969999997</v>
      </c>
      <c r="EB328" s="26">
        <f>IF(EB327=0,IF($B327&gt;=$DK$14*EA327,1,0),IF($B327&lt;EA327*$DK$16,0,1))</f>
        <v>1</v>
      </c>
      <c r="EC328" s="23">
        <f t="shared" si="686"/>
        <v>9.1798975904824331E-3</v>
      </c>
      <c r="ED328" s="27">
        <f t="shared" si="687"/>
        <v>45.555651734304142</v>
      </c>
      <c r="EE328" s="27">
        <f t="shared" ca="1" si="601"/>
        <v>-2.3938735057615568E-2</v>
      </c>
      <c r="EF328" s="43">
        <f t="shared" ca="1" si="602"/>
        <v>-2.3938735057615568E-2</v>
      </c>
      <c r="EG328" s="25">
        <f t="shared" si="630"/>
        <v>4134.0639780000001</v>
      </c>
      <c r="EH328" s="34">
        <f t="shared" si="688"/>
        <v>0.5</v>
      </c>
      <c r="EI328" s="23">
        <f t="shared" si="689"/>
        <v>9.2516489341819552E-3</v>
      </c>
      <c r="EJ328" s="27">
        <f t="shared" si="690"/>
        <v>44.170751366950029</v>
      </c>
      <c r="EK328" s="27">
        <f t="shared" ca="1" si="603"/>
        <v>-2.3869338404491791E-2</v>
      </c>
      <c r="EL328" s="43">
        <f t="shared" ca="1" si="604"/>
        <v>-2.3869338404491791E-2</v>
      </c>
      <c r="EM328" s="47"/>
      <c r="EN328" s="47"/>
      <c r="EO328" s="47"/>
      <c r="EP328" s="47"/>
      <c r="EQ328" s="47"/>
      <c r="ER328" s="47"/>
      <c r="ES328" s="47"/>
      <c r="ET328" s="47"/>
      <c r="EU328" s="47"/>
      <c r="EV328" s="47"/>
      <c r="EW328" s="47"/>
      <c r="EX328" s="47"/>
      <c r="EY328" s="47"/>
      <c r="EZ328" s="47"/>
      <c r="FA328" s="25">
        <f t="shared" si="631"/>
        <v>4134.0639780000001</v>
      </c>
      <c r="FB328" s="26">
        <f t="shared" si="691"/>
        <v>1</v>
      </c>
      <c r="FC328" s="23">
        <f t="shared" si="692"/>
        <v>9.1798975904824331E-3</v>
      </c>
      <c r="FD328" s="27">
        <f t="shared" si="693"/>
        <v>18.76324427996397</v>
      </c>
      <c r="FE328" s="27">
        <f t="shared" ca="1" si="605"/>
        <v>-7.3322085227522482E-2</v>
      </c>
      <c r="FF328" s="43">
        <f t="shared" ca="1" si="606"/>
        <v>-2.3938735057615457E-2</v>
      </c>
      <c r="FG328" s="25">
        <f t="shared" si="632"/>
        <v>4134.0639780000001</v>
      </c>
      <c r="FH328" s="26">
        <f t="shared" si="694"/>
        <v>1</v>
      </c>
      <c r="FI328" s="23">
        <f t="shared" si="695"/>
        <v>9.1798975904824331E-3</v>
      </c>
      <c r="FJ328" s="27">
        <f t="shared" si="696"/>
        <v>48.443455764542563</v>
      </c>
      <c r="FK328" s="27">
        <f t="shared" ca="1" si="607"/>
        <v>-2.3938735057615568E-2</v>
      </c>
      <c r="FL328" s="43">
        <f t="shared" ca="1" si="608"/>
        <v>-2.3938735057615568E-2</v>
      </c>
      <c r="FM328" s="47"/>
      <c r="FN328" s="47"/>
    </row>
    <row r="329" spans="1:170" x14ac:dyDescent="0.2">
      <c r="A329" s="30">
        <v>34668</v>
      </c>
      <c r="B329" s="34">
        <v>4093.07888</v>
      </c>
      <c r="C329" s="23">
        <v>9.6313925622999452E-3</v>
      </c>
      <c r="D329" s="24">
        <f t="shared" si="560"/>
        <v>-2.8969114975760157E-2</v>
      </c>
      <c r="E329" s="25" t="e">
        <f>#N/A</f>
        <v>#N/A</v>
      </c>
      <c r="F329" s="26">
        <v>1</v>
      </c>
      <c r="G329" s="23">
        <f t="shared" si="633"/>
        <v>-2.8969114975760157E-2</v>
      </c>
      <c r="H329" s="27">
        <f t="shared" si="634"/>
        <v>46.520665438414461</v>
      </c>
      <c r="I329" s="27">
        <f t="shared" ca="1" si="561"/>
        <v>-5.2214366065117424E-2</v>
      </c>
      <c r="J329" s="43">
        <f t="shared" ca="1" si="562"/>
        <v>-5.2214366065117424E-2</v>
      </c>
      <c r="K329" s="25" t="e">
        <f>#N/A</f>
        <v>#N/A</v>
      </c>
      <c r="L329" s="26">
        <v>0</v>
      </c>
      <c r="M329" s="23">
        <f t="shared" si="635"/>
        <v>9.6313925622999452E-3</v>
      </c>
      <c r="N329" s="27">
        <f t="shared" si="636"/>
        <v>10.135375790442495</v>
      </c>
      <c r="O329" s="27">
        <f t="shared" ca="1" si="563"/>
        <v>0</v>
      </c>
      <c r="P329" s="43">
        <f t="shared" ca="1" si="564"/>
        <v>0</v>
      </c>
      <c r="Q329" s="25">
        <f t="shared" si="609"/>
        <v>4141.4175159999995</v>
      </c>
      <c r="R329" s="26">
        <f t="shared" si="637"/>
        <v>1</v>
      </c>
      <c r="S329" s="23">
        <f t="shared" si="638"/>
        <v>-2.8969114975760157E-2</v>
      </c>
      <c r="T329" s="27">
        <f t="shared" si="639"/>
        <v>46.617484120819839</v>
      </c>
      <c r="U329" s="27">
        <f t="shared" ca="1" si="565"/>
        <v>-5.2214366065117424E-2</v>
      </c>
      <c r="V329" s="43">
        <f t="shared" ca="1" si="566"/>
        <v>-5.2214366065117424E-2</v>
      </c>
      <c r="W329" s="25">
        <f t="shared" si="610"/>
        <v>4154.1340300000002</v>
      </c>
      <c r="X329" s="26">
        <f t="shared" si="640"/>
        <v>1</v>
      </c>
      <c r="Y329" s="23">
        <f t="shared" si="641"/>
        <v>-2.8969114975760157E-2</v>
      </c>
      <c r="Z329" s="27">
        <f t="shared" si="642"/>
        <v>36.545816607570394</v>
      </c>
      <c r="AA329" s="27">
        <f t="shared" ca="1" si="567"/>
        <v>-5.2079593478116193E-2</v>
      </c>
      <c r="AB329" s="43">
        <f t="shared" ca="1" si="568"/>
        <v>-5.2079593478116193E-2</v>
      </c>
      <c r="AC329" s="25">
        <f t="shared" si="611"/>
        <v>4220.8178620000008</v>
      </c>
      <c r="AD329" s="26">
        <f t="shared" si="643"/>
        <v>0</v>
      </c>
      <c r="AE329" s="23">
        <f t="shared" si="644"/>
        <v>9.6313925622999452E-3</v>
      </c>
      <c r="AF329" s="27">
        <f t="shared" si="645"/>
        <v>22.038326473750789</v>
      </c>
      <c r="AG329" s="27">
        <f t="shared" ca="1" si="569"/>
        <v>-1.4397775771035182E-2</v>
      </c>
      <c r="AH329" s="43">
        <f t="shared" ca="1" si="570"/>
        <v>-1.4397775771035182E-2</v>
      </c>
      <c r="AI329" s="25">
        <f t="shared" si="612"/>
        <v>4141.4175159999995</v>
      </c>
      <c r="AJ329" s="26">
        <f t="shared" si="646"/>
        <v>1</v>
      </c>
      <c r="AK329" s="23">
        <f t="shared" si="647"/>
        <v>-2.8969114975760157E-2</v>
      </c>
      <c r="AL329" s="27">
        <f t="shared" si="648"/>
        <v>46.617484120819839</v>
      </c>
      <c r="AM329" s="27">
        <f t="shared" ca="1" si="571"/>
        <v>-5.2214366065117424E-2</v>
      </c>
      <c r="AN329" s="43">
        <f t="shared" ca="1" si="572"/>
        <v>-5.2214366065117424E-2</v>
      </c>
      <c r="AO329" s="25">
        <f t="shared" si="613"/>
        <v>4141.4175159999995</v>
      </c>
      <c r="AP329" s="34">
        <f t="shared" si="649"/>
        <v>0.66666666666666663</v>
      </c>
      <c r="AQ329" s="23">
        <f t="shared" si="650"/>
        <v>-1.6102279129740122E-2</v>
      </c>
      <c r="AR329" s="27">
        <f t="shared" si="651"/>
        <v>34.555596734675042</v>
      </c>
      <c r="AS329" s="27">
        <f t="shared" ca="1" si="573"/>
        <v>-3.956450704831882E-2</v>
      </c>
      <c r="AT329" s="43">
        <f t="shared" ca="1" si="574"/>
        <v>-3.956450704831882E-2</v>
      </c>
      <c r="AU329" s="25">
        <f t="shared" si="614"/>
        <v>4220.8178620000008</v>
      </c>
      <c r="AV329" s="26">
        <f t="shared" si="652"/>
        <v>0</v>
      </c>
      <c r="AW329" s="23">
        <f t="shared" si="653"/>
        <v>9.6313925622999452E-3</v>
      </c>
      <c r="AX329" s="27">
        <f t="shared" si="654"/>
        <v>25.425543955148534</v>
      </c>
      <c r="AY329" s="27">
        <f t="shared" ca="1" si="575"/>
        <v>-1.4537905850100397E-2</v>
      </c>
      <c r="AZ329" s="43">
        <f t="shared" ca="1" si="576"/>
        <v>-1.4537905850100397E-2</v>
      </c>
      <c r="BA329" s="25">
        <f t="shared" si="615"/>
        <v>4220.8178620000008</v>
      </c>
      <c r="BB329" s="26">
        <f t="shared" si="655"/>
        <v>1</v>
      </c>
      <c r="BC329" s="23">
        <f t="shared" si="656"/>
        <v>-2.8969114975760157E-2</v>
      </c>
      <c r="BD329" s="27">
        <f t="shared" si="657"/>
        <v>44.087277188333104</v>
      </c>
      <c r="BE329" s="27">
        <f t="shared" ca="1" si="577"/>
        <v>-5.2214366065117312E-2</v>
      </c>
      <c r="BF329" s="43">
        <f t="shared" ca="1" si="578"/>
        <v>-5.2214366065117312E-2</v>
      </c>
      <c r="BG329" s="25">
        <f t="shared" si="616"/>
        <v>4141.4175159999995</v>
      </c>
      <c r="BH329" s="26">
        <f t="shared" si="658"/>
        <v>1</v>
      </c>
      <c r="BI329" s="23">
        <f t="shared" si="659"/>
        <v>-2.8969114975760157E-2</v>
      </c>
      <c r="BJ329" s="27">
        <f t="shared" si="660"/>
        <v>44.234752355500063</v>
      </c>
      <c r="BK329" s="27">
        <f t="shared" ca="1" si="579"/>
        <v>-5.2214366065117424E-2</v>
      </c>
      <c r="BL329" s="43">
        <f t="shared" ca="1" si="580"/>
        <v>-5.2214366065117424E-2</v>
      </c>
      <c r="BM329" s="25">
        <f t="shared" si="617"/>
        <v>4214.6555716666671</v>
      </c>
      <c r="BN329" s="26">
        <f t="shared" si="661"/>
        <v>1</v>
      </c>
      <c r="BO329" s="23">
        <f t="shared" si="662"/>
        <v>-2.8969114975760157E-2</v>
      </c>
      <c r="BP329" s="27">
        <f t="shared" si="663"/>
        <v>51.128824723350256</v>
      </c>
      <c r="BQ329" s="27">
        <f t="shared" ca="1" si="581"/>
        <v>-5.2214366065117312E-2</v>
      </c>
      <c r="BR329" s="43">
        <f t="shared" ca="1" si="582"/>
        <v>-5.2214366065117312E-2</v>
      </c>
      <c r="BS329" s="25">
        <f t="shared" si="618"/>
        <v>4141.4175159999995</v>
      </c>
      <c r="BT329" s="34">
        <f t="shared" si="664"/>
        <v>0.75</v>
      </c>
      <c r="BU329" s="23">
        <f t="shared" si="665"/>
        <v>-1.9318988091245132E-2</v>
      </c>
      <c r="BV329" s="27">
        <f t="shared" si="666"/>
        <v>40.516148779998403</v>
      </c>
      <c r="BW329" s="27">
        <f t="shared" ca="1" si="583"/>
        <v>-4.2795251011363167E-2</v>
      </c>
      <c r="BX329" s="43">
        <f t="shared" ca="1" si="584"/>
        <v>-4.2795251011363167E-2</v>
      </c>
      <c r="BY329" s="25">
        <f t="shared" si="619"/>
        <v>4154.1340300000002</v>
      </c>
      <c r="BZ329" s="50">
        <f>IF($B328&gt;=BY328,MIN(1,1/$CA$15+BZ328),0)</f>
        <v>0.5</v>
      </c>
      <c r="CA329" s="23">
        <f t="shared" si="667"/>
        <v>9.6313925622999452E-3</v>
      </c>
      <c r="CB329" s="27">
        <f t="shared" si="668"/>
        <v>20.214427497637281</v>
      </c>
      <c r="CC329" s="27">
        <f t="shared" ca="1" si="585"/>
        <v>-1.4397775771035071E-2</v>
      </c>
      <c r="CD329" s="43">
        <f t="shared" ca="1" si="586"/>
        <v>-1.4397775771035071E-2</v>
      </c>
      <c r="CE329" s="25">
        <f t="shared" si="620"/>
        <v>4220.8178620000008</v>
      </c>
      <c r="CF329" s="34">
        <f>IF($B328&gt;=CE328,MIN(1,1/$CA$15+CF328),0)</f>
        <v>0</v>
      </c>
      <c r="CG329" s="23">
        <f t="shared" si="669"/>
        <v>9.6313925622999452E-3</v>
      </c>
      <c r="CH329" s="27">
        <f t="shared" si="670"/>
        <v>19.90594835305696</v>
      </c>
      <c r="CI329" s="27">
        <f t="shared" ca="1" si="587"/>
        <v>-1.4397775771035293E-2</v>
      </c>
      <c r="CJ329" s="43">
        <f t="shared" ca="1" si="588"/>
        <v>-1.4397775771035293E-2</v>
      </c>
      <c r="CK329" s="25">
        <f t="shared" si="621"/>
        <v>4141.4175159999995</v>
      </c>
      <c r="CL329" s="34">
        <f>IF($B328&gt;=CK328,MIN(1,1/$CA$15+CL328),0)</f>
        <v>1</v>
      </c>
      <c r="CM329" s="23">
        <f t="shared" si="671"/>
        <v>-2.8969114975760157E-2</v>
      </c>
      <c r="CN329" s="27">
        <f t="shared" si="672"/>
        <v>42.673259731506427</v>
      </c>
      <c r="CO329" s="27">
        <f t="shared" ca="1" si="589"/>
        <v>-5.2214366065117424E-2</v>
      </c>
      <c r="CP329" s="43">
        <f t="shared" ca="1" si="590"/>
        <v>-5.2214366065117424E-2</v>
      </c>
      <c r="CQ329" s="25">
        <f t="shared" si="622"/>
        <v>3882.7420630000001</v>
      </c>
      <c r="CR329" s="34">
        <f>IF($B328&gt;=CQ328,MIN(1,1/$CA$15+CR328),0)</f>
        <v>1</v>
      </c>
      <c r="CS329" s="23">
        <f t="shared" si="673"/>
        <v>-2.8969114975760157E-2</v>
      </c>
      <c r="CT329" s="27">
        <f t="shared" si="674"/>
        <v>40.389057666832663</v>
      </c>
      <c r="CU329" s="27">
        <f t="shared" ca="1" si="591"/>
        <v>-5.2214366065117535E-2</v>
      </c>
      <c r="CV329" s="43">
        <f t="shared" ca="1" si="592"/>
        <v>-5.2214366065117535E-2</v>
      </c>
      <c r="CW329" s="25">
        <f t="shared" si="623"/>
        <v>4141.4175159999995</v>
      </c>
      <c r="CX329" s="34">
        <f t="shared" si="675"/>
        <v>0.5</v>
      </c>
      <c r="CY329" s="23">
        <f t="shared" si="676"/>
        <v>-9.6688612067301061E-3</v>
      </c>
      <c r="CZ329" s="27">
        <f t="shared" si="677"/>
        <v>30.003204809879637</v>
      </c>
      <c r="DA329" s="27">
        <f t="shared" ca="1" si="593"/>
        <v>-3.330741029109241E-2</v>
      </c>
      <c r="DB329" s="43">
        <f t="shared" ca="1" si="594"/>
        <v>-3.330741029109241E-2</v>
      </c>
      <c r="DC329" s="25">
        <f t="shared" si="624"/>
        <v>4141.4175159999995</v>
      </c>
      <c r="DD329" s="34">
        <f t="shared" si="625"/>
        <v>0.70833333333333326</v>
      </c>
      <c r="DE329" s="23">
        <f t="shared" si="678"/>
        <v>-1.5030042809238453E-2</v>
      </c>
      <c r="DF329" s="27">
        <f t="shared" si="679"/>
        <v>34.991427566736029</v>
      </c>
      <c r="DG329" s="27">
        <f t="shared" ca="1" si="558"/>
        <v>-3.8555813728672561E-2</v>
      </c>
      <c r="DH329" s="43">
        <f t="shared" ca="1" si="559"/>
        <v>-3.8555813728672561E-2</v>
      </c>
      <c r="DI329" s="25">
        <f t="shared" si="626"/>
        <v>4154.1340300000002</v>
      </c>
      <c r="DJ329" s="26">
        <f>IF(DJ328=0,IF($B328&gt;=$DK$14*DI328,1,0),IF($B328&lt;DI328*$DK$16,0,1))</f>
        <v>0</v>
      </c>
      <c r="DK329" s="23">
        <f t="shared" si="680"/>
        <v>9.6313925622999452E-3</v>
      </c>
      <c r="DL329" s="27">
        <f t="shared" si="681"/>
        <v>45.839540761373122</v>
      </c>
      <c r="DM329" s="27">
        <f t="shared" ca="1" si="595"/>
        <v>-1.4397775771035182E-2</v>
      </c>
      <c r="DN329" s="43">
        <f t="shared" ca="1" si="596"/>
        <v>-1.4397775771035182E-2</v>
      </c>
      <c r="DO329" s="25">
        <f t="shared" si="627"/>
        <v>4220.8178620000008</v>
      </c>
      <c r="DP329" s="26">
        <f>IF(DP328=0,IF($B328&gt;=$DK$14*DO328,1,0),IF($B328&lt;DO328*$DK$16,0,1))</f>
        <v>0</v>
      </c>
      <c r="DQ329" s="23">
        <f t="shared" si="682"/>
        <v>9.6313925622999452E-3</v>
      </c>
      <c r="DR329" s="27">
        <f t="shared" si="683"/>
        <v>27.989321572115934</v>
      </c>
      <c r="DS329" s="27">
        <f t="shared" ca="1" si="597"/>
        <v>-1.4397775771035182E-2</v>
      </c>
      <c r="DT329" s="43">
        <f t="shared" ca="1" si="598"/>
        <v>-1.4397775771035182E-2</v>
      </c>
      <c r="DU329" s="25">
        <f t="shared" si="628"/>
        <v>4141.4175159999995</v>
      </c>
      <c r="DV329" s="26">
        <f>IF(DV328=0,IF($B328&gt;=$DK$14*DU328,1,0),IF($B328&lt;DU328*$DK$16,0,1))</f>
        <v>1</v>
      </c>
      <c r="DW329" s="23">
        <f t="shared" si="684"/>
        <v>-2.8969114975760157E-2</v>
      </c>
      <c r="DX329" s="27">
        <f t="shared" si="685"/>
        <v>56.265297173414496</v>
      </c>
      <c r="DY329" s="27">
        <f t="shared" ca="1" si="599"/>
        <v>-5.2214366065117424E-2</v>
      </c>
      <c r="DZ329" s="43">
        <f t="shared" ca="1" si="600"/>
        <v>-5.2214366065117424E-2</v>
      </c>
      <c r="EA329" s="25">
        <f t="shared" si="629"/>
        <v>3882.7420630000001</v>
      </c>
      <c r="EB329" s="26">
        <f>IF(EB328=0,IF($B328&gt;=$DK$14*EA328,1,0),IF($B328&lt;EA328*$DK$16,0,1))</f>
        <v>1</v>
      </c>
      <c r="EC329" s="23">
        <f t="shared" si="686"/>
        <v>-2.8969114975760157E-2</v>
      </c>
      <c r="ED329" s="27">
        <f t="shared" si="687"/>
        <v>44.235944821417398</v>
      </c>
      <c r="EE329" s="27">
        <f t="shared" ca="1" si="601"/>
        <v>-5.2214366065117424E-2</v>
      </c>
      <c r="EF329" s="43">
        <f t="shared" ca="1" si="602"/>
        <v>-5.2214366065117424E-2</v>
      </c>
      <c r="EG329" s="25">
        <f t="shared" si="630"/>
        <v>4141.4175159999995</v>
      </c>
      <c r="EH329" s="34">
        <f t="shared" si="688"/>
        <v>0.5</v>
      </c>
      <c r="EI329" s="23">
        <f t="shared" si="689"/>
        <v>-9.6688612067301061E-3</v>
      </c>
      <c r="EJ329" s="27">
        <f t="shared" si="690"/>
        <v>43.743670502585999</v>
      </c>
      <c r="EK329" s="27">
        <f t="shared" ca="1" si="603"/>
        <v>-3.3307410291092521E-2</v>
      </c>
      <c r="EL329" s="43">
        <f t="shared" ca="1" si="604"/>
        <v>-3.3307410291092521E-2</v>
      </c>
      <c r="EM329" s="47"/>
      <c r="EN329" s="47"/>
      <c r="EO329" s="47"/>
      <c r="EP329" s="47"/>
      <c r="EQ329" s="47"/>
      <c r="ER329" s="47"/>
      <c r="ES329" s="47"/>
      <c r="ET329" s="47"/>
      <c r="EU329" s="47"/>
      <c r="EV329" s="47"/>
      <c r="EW329" s="47"/>
      <c r="EX329" s="47"/>
      <c r="EY329" s="47"/>
      <c r="EZ329" s="47"/>
      <c r="FA329" s="25">
        <f t="shared" si="631"/>
        <v>4141.4175159999995</v>
      </c>
      <c r="FB329" s="26">
        <f t="shared" si="691"/>
        <v>1</v>
      </c>
      <c r="FC329" s="23">
        <f t="shared" si="692"/>
        <v>-2.8969114975760157E-2</v>
      </c>
      <c r="FD329" s="27">
        <f t="shared" si="693"/>
        <v>18.219689699099419</v>
      </c>
      <c r="FE329" s="27">
        <f t="shared" ca="1" si="605"/>
        <v>-0.10016712428606411</v>
      </c>
      <c r="FF329" s="43">
        <f t="shared" ca="1" si="606"/>
        <v>-5.2214366065117424E-2</v>
      </c>
      <c r="FG329" s="25">
        <f t="shared" si="632"/>
        <v>4141.4175159999995</v>
      </c>
      <c r="FH329" s="26">
        <f t="shared" si="694"/>
        <v>1</v>
      </c>
      <c r="FI329" s="23">
        <f t="shared" si="695"/>
        <v>-2.8969114975760157E-2</v>
      </c>
      <c r="FJ329" s="27">
        <f t="shared" si="696"/>
        <v>47.04009172467638</v>
      </c>
      <c r="FK329" s="27">
        <f t="shared" ca="1" si="607"/>
        <v>-5.2214366065117424E-2</v>
      </c>
      <c r="FL329" s="43">
        <f t="shared" ca="1" si="608"/>
        <v>-5.2214366065117424E-2</v>
      </c>
      <c r="FM329" s="47"/>
      <c r="FN329" s="47"/>
    </row>
    <row r="330" spans="1:170" x14ac:dyDescent="0.2">
      <c r="A330" s="30">
        <v>34699</v>
      </c>
      <c r="B330" s="34">
        <v>4114.89354</v>
      </c>
      <c r="C330" s="23">
        <v>9.8411363970036803E-3</v>
      </c>
      <c r="D330" s="24">
        <f t="shared" si="560"/>
        <v>5.3296456382976309E-3</v>
      </c>
      <c r="E330" s="25" t="e">
        <f>#N/A</f>
        <v>#N/A</v>
      </c>
      <c r="F330" s="26">
        <v>1</v>
      </c>
      <c r="G330" s="23">
        <f t="shared" si="633"/>
        <v>5.3296456382976309E-3</v>
      </c>
      <c r="H330" s="27">
        <f t="shared" si="634"/>
        <v>46.768604100059008</v>
      </c>
      <c r="I330" s="27">
        <f t="shared" ca="1" si="561"/>
        <v>-4.7163004495175298E-2</v>
      </c>
      <c r="J330" s="43">
        <f t="shared" ca="1" si="562"/>
        <v>-4.7163004495175298E-2</v>
      </c>
      <c r="K330" s="25" t="e">
        <f>#N/A</f>
        <v>#N/A</v>
      </c>
      <c r="L330" s="26">
        <v>0</v>
      </c>
      <c r="M330" s="23">
        <f t="shared" si="635"/>
        <v>9.8411363970036803E-3</v>
      </c>
      <c r="N330" s="27">
        <f t="shared" si="636"/>
        <v>10.23511940603113</v>
      </c>
      <c r="O330" s="27">
        <f t="shared" ca="1" si="563"/>
        <v>0</v>
      </c>
      <c r="P330" s="43">
        <f t="shared" ca="1" si="564"/>
        <v>0</v>
      </c>
      <c r="Q330" s="25">
        <f t="shared" si="609"/>
        <v>4149.5492309999991</v>
      </c>
      <c r="R330" s="26">
        <f t="shared" si="637"/>
        <v>0</v>
      </c>
      <c r="S330" s="23">
        <f t="shared" si="638"/>
        <v>9.8411363970036803E-3</v>
      </c>
      <c r="T330" s="27">
        <f t="shared" si="639"/>
        <v>47.076253140537979</v>
      </c>
      <c r="U330" s="27">
        <f t="shared" ca="1" si="565"/>
        <v>-4.2887078366443676E-2</v>
      </c>
      <c r="V330" s="43">
        <f t="shared" ca="1" si="566"/>
        <v>-4.2887078366443676E-2</v>
      </c>
      <c r="W330" s="25">
        <f t="shared" si="610"/>
        <v>4103.98621</v>
      </c>
      <c r="X330" s="26">
        <f t="shared" si="640"/>
        <v>0</v>
      </c>
      <c r="Y330" s="23">
        <f t="shared" si="641"/>
        <v>9.8411363970036803E-3</v>
      </c>
      <c r="Z330" s="27">
        <f t="shared" si="642"/>
        <v>36.905468973545375</v>
      </c>
      <c r="AA330" s="27">
        <f t="shared" ca="1" si="567"/>
        <v>-4.2750979464031169E-2</v>
      </c>
      <c r="AB330" s="43">
        <f t="shared" ca="1" si="568"/>
        <v>-4.2750979464031169E-2</v>
      </c>
      <c r="AC330" s="25">
        <f t="shared" si="611"/>
        <v>4183.7156100000011</v>
      </c>
      <c r="AD330" s="26">
        <f t="shared" si="643"/>
        <v>0</v>
      </c>
      <c r="AE330" s="23">
        <f t="shared" si="644"/>
        <v>9.8411363970036803E-3</v>
      </c>
      <c r="AF330" s="27">
        <f t="shared" si="645"/>
        <v>22.255208650540666</v>
      </c>
      <c r="AG330" s="27">
        <f t="shared" ca="1" si="569"/>
        <v>-4.6983298492078163E-3</v>
      </c>
      <c r="AH330" s="43">
        <f t="shared" ca="1" si="570"/>
        <v>-4.6983298492078163E-3</v>
      </c>
      <c r="AI330" s="25">
        <f t="shared" si="612"/>
        <v>4149.5492309999991</v>
      </c>
      <c r="AJ330" s="26">
        <f t="shared" si="646"/>
        <v>0</v>
      </c>
      <c r="AK330" s="23">
        <f t="shared" si="647"/>
        <v>9.8411363970036803E-3</v>
      </c>
      <c r="AL330" s="27">
        <f t="shared" si="648"/>
        <v>47.076253140537979</v>
      </c>
      <c r="AM330" s="27">
        <f t="shared" ca="1" si="571"/>
        <v>-4.2887078366443676E-2</v>
      </c>
      <c r="AN330" s="43">
        <f t="shared" ca="1" si="572"/>
        <v>-4.2887078366443676E-2</v>
      </c>
      <c r="AO330" s="25">
        <f t="shared" si="613"/>
        <v>4149.5492309999991</v>
      </c>
      <c r="AP330" s="34">
        <f t="shared" si="649"/>
        <v>0</v>
      </c>
      <c r="AQ330" s="23">
        <f t="shared" si="650"/>
        <v>9.8411363970036803E-3</v>
      </c>
      <c r="AR330" s="27">
        <f t="shared" si="651"/>
        <v>34.895663075420835</v>
      </c>
      <c r="AS330" s="27">
        <f t="shared" ca="1" si="573"/>
        <v>-3.0112730361657847E-2</v>
      </c>
      <c r="AT330" s="43">
        <f t="shared" ca="1" si="574"/>
        <v>-3.0112730361657847E-2</v>
      </c>
      <c r="AU330" s="25">
        <f t="shared" si="614"/>
        <v>4183.7156100000011</v>
      </c>
      <c r="AV330" s="26">
        <f t="shared" si="652"/>
        <v>0</v>
      </c>
      <c r="AW330" s="23">
        <f t="shared" si="653"/>
        <v>9.8411363970036803E-3</v>
      </c>
      <c r="AX330" s="27">
        <f t="shared" si="654"/>
        <v>25.675760201179163</v>
      </c>
      <c r="AY330" s="27">
        <f t="shared" ca="1" si="575"/>
        <v>-4.8398389674942921E-3</v>
      </c>
      <c r="AZ330" s="43">
        <f t="shared" ca="1" si="576"/>
        <v>-4.8398389674942921E-3</v>
      </c>
      <c r="BA330" s="25">
        <f t="shared" si="615"/>
        <v>4183.7156100000011</v>
      </c>
      <c r="BB330" s="26">
        <f t="shared" si="655"/>
        <v>1</v>
      </c>
      <c r="BC330" s="23">
        <f t="shared" si="656"/>
        <v>5.3296456382976309E-3</v>
      </c>
      <c r="BD330" s="27">
        <f t="shared" si="657"/>
        <v>44.32224675290432</v>
      </c>
      <c r="BE330" s="27">
        <f t="shared" ca="1" si="577"/>
        <v>-4.7163004495175187E-2</v>
      </c>
      <c r="BF330" s="43">
        <f t="shared" ca="1" si="578"/>
        <v>-4.7163004495175187E-2</v>
      </c>
      <c r="BG330" s="25">
        <f t="shared" si="616"/>
        <v>4149.5492309999991</v>
      </c>
      <c r="BH330" s="26">
        <f t="shared" si="658"/>
        <v>1</v>
      </c>
      <c r="BI330" s="23">
        <f t="shared" si="659"/>
        <v>5.3296456382976309E-3</v>
      </c>
      <c r="BJ330" s="27">
        <f t="shared" si="660"/>
        <v>44.470507910452731</v>
      </c>
      <c r="BK330" s="27">
        <f t="shared" ca="1" si="579"/>
        <v>-4.7163004495175187E-2</v>
      </c>
      <c r="BL330" s="43">
        <f t="shared" ca="1" si="580"/>
        <v>-4.7163004495175187E-2</v>
      </c>
      <c r="BM330" s="25">
        <f t="shared" si="617"/>
        <v>4203.1638083333337</v>
      </c>
      <c r="BN330" s="26">
        <f t="shared" si="661"/>
        <v>1</v>
      </c>
      <c r="BO330" s="23">
        <f t="shared" si="662"/>
        <v>5.3296456382976309E-3</v>
      </c>
      <c r="BP330" s="27">
        <f t="shared" si="663"/>
        <v>51.401323241028344</v>
      </c>
      <c r="BQ330" s="27">
        <f t="shared" ca="1" si="581"/>
        <v>-4.7163004495175187E-2</v>
      </c>
      <c r="BR330" s="43">
        <f t="shared" ca="1" si="582"/>
        <v>-4.7163004495175187E-2</v>
      </c>
      <c r="BS330" s="25">
        <f t="shared" si="618"/>
        <v>4149.5492309999991</v>
      </c>
      <c r="BT330" s="34">
        <f t="shared" si="664"/>
        <v>0.75</v>
      </c>
      <c r="BU330" s="23">
        <f t="shared" si="665"/>
        <v>6.4575183279741433E-3</v>
      </c>
      <c r="BV330" s="27">
        <f t="shared" si="666"/>
        <v>40.777782553324165</v>
      </c>
      <c r="BW330" s="27">
        <f t="shared" ca="1" si="583"/>
        <v>-3.6614083801145281E-2</v>
      </c>
      <c r="BX330" s="43">
        <f t="shared" ca="1" si="584"/>
        <v>-3.6614083801145281E-2</v>
      </c>
      <c r="BY330" s="25">
        <f t="shared" si="619"/>
        <v>4103.98621</v>
      </c>
      <c r="BZ330" s="50">
        <f>IF($B329&gt;=BY329,MIN(1,1/$CA$15+BZ329),0)</f>
        <v>0</v>
      </c>
      <c r="CA330" s="23">
        <f t="shared" si="667"/>
        <v>9.8411363970036803E-3</v>
      </c>
      <c r="CB330" s="27">
        <f t="shared" si="668"/>
        <v>20.413360435828871</v>
      </c>
      <c r="CC330" s="27">
        <f t="shared" ca="1" si="585"/>
        <v>-4.6983298492077052E-3</v>
      </c>
      <c r="CD330" s="43">
        <f t="shared" ca="1" si="586"/>
        <v>-4.6983298492077052E-3</v>
      </c>
      <c r="CE330" s="25">
        <f t="shared" si="620"/>
        <v>4183.7156100000011</v>
      </c>
      <c r="CF330" s="34">
        <f>IF($B329&gt;=CE329,MIN(1,1/$CA$15+CF329),0)</f>
        <v>0</v>
      </c>
      <c r="CG330" s="23">
        <f t="shared" si="669"/>
        <v>9.8411363970036803E-3</v>
      </c>
      <c r="CH330" s="27">
        <f t="shared" si="670"/>
        <v>20.101845505911104</v>
      </c>
      <c r="CI330" s="27">
        <f t="shared" ca="1" si="587"/>
        <v>-4.6983298492079273E-3</v>
      </c>
      <c r="CJ330" s="43">
        <f t="shared" ca="1" si="588"/>
        <v>-4.6983298492079273E-3</v>
      </c>
      <c r="CK330" s="25">
        <f t="shared" si="621"/>
        <v>4149.5492309999991</v>
      </c>
      <c r="CL330" s="34">
        <f>IF($B329&gt;=CK329,MIN(1,1/$CA$15+CL329),0)</f>
        <v>0</v>
      </c>
      <c r="CM330" s="23">
        <f t="shared" si="671"/>
        <v>9.8411363970036803E-3</v>
      </c>
      <c r="CN330" s="27">
        <f t="shared" si="672"/>
        <v>43.093213101028944</v>
      </c>
      <c r="CO330" s="27">
        <f t="shared" ca="1" si="589"/>
        <v>-4.2887078366443787E-2</v>
      </c>
      <c r="CP330" s="43">
        <f t="shared" ca="1" si="590"/>
        <v>-4.2887078366443787E-2</v>
      </c>
      <c r="CQ330" s="25">
        <f t="shared" si="622"/>
        <v>3926.3222260000002</v>
      </c>
      <c r="CR330" s="34">
        <f>IF($B329&gt;=CQ329,MIN(1,1/$CA$15+CR329),0)</f>
        <v>1</v>
      </c>
      <c r="CS330" s="23">
        <f t="shared" si="673"/>
        <v>5.3296456382976309E-3</v>
      </c>
      <c r="CT330" s="27">
        <f t="shared" si="674"/>
        <v>40.604317031861648</v>
      </c>
      <c r="CU330" s="27">
        <f t="shared" ca="1" si="591"/>
        <v>-4.7163004495175298E-2</v>
      </c>
      <c r="CV330" s="43">
        <f t="shared" ca="1" si="592"/>
        <v>-4.7163004495175298E-2</v>
      </c>
      <c r="CW330" s="25">
        <f t="shared" si="623"/>
        <v>4149.5492309999991</v>
      </c>
      <c r="CX330" s="34">
        <f t="shared" si="675"/>
        <v>0.25</v>
      </c>
      <c r="CY330" s="23">
        <f t="shared" si="676"/>
        <v>8.7132637073271679E-3</v>
      </c>
      <c r="CZ330" s="27">
        <f t="shared" si="677"/>
        <v>30.264630645453067</v>
      </c>
      <c r="DA330" s="27">
        <f t="shared" ca="1" si="593"/>
        <v>-2.488436283303963E-2</v>
      </c>
      <c r="DB330" s="43">
        <f t="shared" ca="1" si="594"/>
        <v>-2.488436283303963E-2</v>
      </c>
      <c r="DC330" s="25">
        <f t="shared" si="624"/>
        <v>4149.5492309999991</v>
      </c>
      <c r="DD330" s="34">
        <f t="shared" si="625"/>
        <v>0.375</v>
      </c>
      <c r="DE330" s="23">
        <f t="shared" si="678"/>
        <v>8.3373061441016638E-3</v>
      </c>
      <c r="DF330" s="27">
        <f t="shared" si="679"/>
        <v>35.283161810779063</v>
      </c>
      <c r="DG330" s="27">
        <f t="shared" ca="1" si="558"/>
        <v>-3.0539959207261824E-2</v>
      </c>
      <c r="DH330" s="43">
        <f t="shared" ca="1" si="559"/>
        <v>-3.0539959207261824E-2</v>
      </c>
      <c r="DI330" s="25">
        <f t="shared" si="626"/>
        <v>4103.98621</v>
      </c>
      <c r="DJ330" s="26">
        <f>IF(DJ329=0,IF($B329&gt;=$DK$14*DI329,1,0),IF($B329&lt;DI329*$DK$16,0,1))</f>
        <v>0</v>
      </c>
      <c r="DK330" s="23">
        <f t="shared" si="680"/>
        <v>9.8411363970036803E-3</v>
      </c>
      <c r="DL330" s="27">
        <f t="shared" si="681"/>
        <v>46.290653934381808</v>
      </c>
      <c r="DM330" s="27">
        <f t="shared" ca="1" si="595"/>
        <v>-4.6983298492077052E-3</v>
      </c>
      <c r="DN330" s="43">
        <f t="shared" ca="1" si="596"/>
        <v>-4.6983298492077052E-3</v>
      </c>
      <c r="DO330" s="25">
        <f t="shared" si="627"/>
        <v>4183.7156100000011</v>
      </c>
      <c r="DP330" s="26">
        <f>IF(DP329=0,IF($B329&gt;=$DK$14*DO329,1,0),IF($B329&lt;DO329*$DK$16,0,1))</f>
        <v>0</v>
      </c>
      <c r="DQ330" s="23">
        <f t="shared" si="682"/>
        <v>9.8411363970036803E-3</v>
      </c>
      <c r="DR330" s="27">
        <f t="shared" si="683"/>
        <v>28.264768303366726</v>
      </c>
      <c r="DS330" s="27">
        <f t="shared" ca="1" si="597"/>
        <v>-4.6983298492075942E-3</v>
      </c>
      <c r="DT330" s="43">
        <f t="shared" ca="1" si="598"/>
        <v>-4.6983298492075942E-3</v>
      </c>
      <c r="DU330" s="25">
        <f t="shared" si="628"/>
        <v>4149.5492309999991</v>
      </c>
      <c r="DV330" s="26">
        <f>IF(DV329=0,IF($B329&gt;=$DK$14*DU329,1,0),IF($B329&lt;DU329*$DK$16,0,1))</f>
        <v>0</v>
      </c>
      <c r="DW330" s="23">
        <f t="shared" si="684"/>
        <v>9.8411363970036803E-3</v>
      </c>
      <c r="DX330" s="27">
        <f t="shared" si="685"/>
        <v>56.819011637316017</v>
      </c>
      <c r="DY330" s="27">
        <f t="shared" ca="1" si="599"/>
        <v>-4.2887078366443565E-2</v>
      </c>
      <c r="DZ330" s="43">
        <f t="shared" ca="1" si="600"/>
        <v>-4.2887078366443565E-2</v>
      </c>
      <c r="EA330" s="25">
        <f t="shared" si="629"/>
        <v>3926.3222260000002</v>
      </c>
      <c r="EB330" s="26">
        <f>IF(EB329=0,IF($B329&gt;=$DK$14*EA329,1,0),IF($B329&lt;EA329*$DK$16,0,1))</f>
        <v>1</v>
      </c>
      <c r="EC330" s="23">
        <f t="shared" si="686"/>
        <v>5.3296456382976309E-3</v>
      </c>
      <c r="ED330" s="27">
        <f t="shared" si="687"/>
        <v>44.471706731790839</v>
      </c>
      <c r="EE330" s="27">
        <f t="shared" ca="1" si="601"/>
        <v>-4.7163004495175298E-2</v>
      </c>
      <c r="EF330" s="43">
        <f t="shared" ca="1" si="602"/>
        <v>-4.7163004495175298E-2</v>
      </c>
      <c r="EG330" s="25">
        <f t="shared" si="630"/>
        <v>4149.5492309999991</v>
      </c>
      <c r="EH330" s="34">
        <f t="shared" si="688"/>
        <v>0.25</v>
      </c>
      <c r="EI330" s="23">
        <f t="shared" si="689"/>
        <v>8.7132637073271679E-3</v>
      </c>
      <c r="EJ330" s="27">
        <f t="shared" si="690"/>
        <v>44.124820639201467</v>
      </c>
      <c r="EK330" s="27">
        <f t="shared" ca="1" si="603"/>
        <v>-2.488436283303963E-2</v>
      </c>
      <c r="EL330" s="43">
        <f t="shared" ca="1" si="604"/>
        <v>-2.488436283303963E-2</v>
      </c>
      <c r="EM330" s="47"/>
      <c r="EN330" s="47"/>
      <c r="EO330" s="47"/>
      <c r="EP330" s="47"/>
      <c r="EQ330" s="47"/>
      <c r="ER330" s="47"/>
      <c r="ES330" s="47"/>
      <c r="ET330" s="47"/>
      <c r="EU330" s="47"/>
      <c r="EV330" s="47"/>
      <c r="EW330" s="47"/>
      <c r="EX330" s="47"/>
      <c r="EY330" s="47"/>
      <c r="EZ330" s="47"/>
      <c r="FA330" s="25">
        <f t="shared" si="631"/>
        <v>4149.5492309999991</v>
      </c>
      <c r="FB330" s="26">
        <f t="shared" si="691"/>
        <v>0</v>
      </c>
      <c r="FC330" s="23">
        <f t="shared" si="692"/>
        <v>-5.3296456382976309E-3</v>
      </c>
      <c r="FD330" s="27">
        <f t="shared" si="693"/>
        <v>18.122585209363478</v>
      </c>
      <c r="FE330" s="27">
        <f t="shared" ca="1" si="605"/>
        <v>-0.10496291464730967</v>
      </c>
      <c r="FF330" s="43">
        <f t="shared" ca="1" si="606"/>
        <v>-5.7265727635059549E-2</v>
      </c>
      <c r="FG330" s="25">
        <f t="shared" si="632"/>
        <v>4149.5492309999991</v>
      </c>
      <c r="FH330" s="26">
        <f t="shared" si="694"/>
        <v>0</v>
      </c>
      <c r="FI330" s="23">
        <f t="shared" si="695"/>
        <v>9.8411363970036803E-3</v>
      </c>
      <c r="FJ330" s="27">
        <f t="shared" si="696"/>
        <v>47.503019683466484</v>
      </c>
      <c r="FK330" s="27">
        <f t="shared" ca="1" si="607"/>
        <v>-4.2887078366443676E-2</v>
      </c>
      <c r="FL330" s="43">
        <f t="shared" ca="1" si="608"/>
        <v>-4.2887078366443676E-2</v>
      </c>
      <c r="FM330" s="47"/>
      <c r="FN330" s="47"/>
    </row>
    <row r="331" spans="1:170" x14ac:dyDescent="0.2">
      <c r="A331" s="30">
        <v>34730</v>
      </c>
      <c r="B331" s="34">
        <v>4048.4726500000002</v>
      </c>
      <c r="C331" s="23">
        <v>1.0013068206861098E-2</v>
      </c>
      <c r="D331" s="24">
        <f t="shared" si="560"/>
        <v>-1.6141581636155755E-2</v>
      </c>
      <c r="E331" s="25" t="e">
        <f>#N/A</f>
        <v>#N/A</v>
      </c>
      <c r="F331" s="26">
        <v>1</v>
      </c>
      <c r="G331" s="23">
        <f t="shared" si="633"/>
        <v>-1.6141581636155755E-2</v>
      </c>
      <c r="H331" s="27">
        <f t="shared" si="634"/>
        <v>46.013684858968858</v>
      </c>
      <c r="I331" s="27">
        <f t="shared" ca="1" si="561"/>
        <v>-6.2543300644065769E-2</v>
      </c>
      <c r="J331" s="43">
        <f t="shared" ca="1" si="562"/>
        <v>-6.2543300644065769E-2</v>
      </c>
      <c r="K331" s="25" t="e">
        <f>#N/A</f>
        <v>#N/A</v>
      </c>
      <c r="L331" s="26">
        <v>0</v>
      </c>
      <c r="M331" s="23">
        <f t="shared" si="635"/>
        <v>1.0013068206861098E-2</v>
      </c>
      <c r="N331" s="27">
        <f t="shared" si="636"/>
        <v>10.337604354749088</v>
      </c>
      <c r="O331" s="27">
        <f t="shared" ca="1" si="563"/>
        <v>0</v>
      </c>
      <c r="P331" s="43">
        <f t="shared" ca="1" si="564"/>
        <v>0</v>
      </c>
      <c r="Q331" s="25">
        <f t="shared" si="609"/>
        <v>4166.5142319999995</v>
      </c>
      <c r="R331" s="26">
        <f t="shared" si="637"/>
        <v>0</v>
      </c>
      <c r="S331" s="23">
        <f t="shared" si="638"/>
        <v>1.0013068206861098E-2</v>
      </c>
      <c r="T331" s="27">
        <f t="shared" si="639"/>
        <v>47.547630874157647</v>
      </c>
      <c r="U331" s="27">
        <f t="shared" ca="1" si="565"/>
        <v>-3.3303441400458711E-2</v>
      </c>
      <c r="V331" s="43">
        <f t="shared" ca="1" si="566"/>
        <v>-3.3303441400458711E-2</v>
      </c>
      <c r="W331" s="25">
        <f t="shared" si="610"/>
        <v>4081.6830950000003</v>
      </c>
      <c r="X331" s="26">
        <f t="shared" si="640"/>
        <v>1</v>
      </c>
      <c r="Y331" s="23">
        <f t="shared" si="641"/>
        <v>-1.6141581636155755E-2</v>
      </c>
      <c r="Z331" s="27">
        <f t="shared" si="642"/>
        <v>36.309756333288277</v>
      </c>
      <c r="AA331" s="27">
        <f t="shared" ca="1" si="567"/>
        <v>-5.820249267514277E-2</v>
      </c>
      <c r="AB331" s="43">
        <f t="shared" ca="1" si="568"/>
        <v>-5.820249267514277E-2</v>
      </c>
      <c r="AC331" s="25">
        <f t="shared" si="611"/>
        <v>4129.6960820000004</v>
      </c>
      <c r="AD331" s="26">
        <f t="shared" si="643"/>
        <v>0</v>
      </c>
      <c r="AE331" s="23">
        <f t="shared" si="644"/>
        <v>1.0013068206861098E-2</v>
      </c>
      <c r="AF331" s="27">
        <f t="shared" si="645"/>
        <v>22.478051572716456</v>
      </c>
      <c r="AG331" s="27">
        <f t="shared" ca="1" si="569"/>
        <v>0</v>
      </c>
      <c r="AH331" s="43">
        <f t="shared" ca="1" si="570"/>
        <v>0</v>
      </c>
      <c r="AI331" s="25">
        <f t="shared" si="612"/>
        <v>4166.5142319999995</v>
      </c>
      <c r="AJ331" s="26">
        <f t="shared" si="646"/>
        <v>0</v>
      </c>
      <c r="AK331" s="23">
        <f t="shared" si="647"/>
        <v>1.0013068206861098E-2</v>
      </c>
      <c r="AL331" s="27">
        <f t="shared" si="648"/>
        <v>47.547630874157647</v>
      </c>
      <c r="AM331" s="27">
        <f t="shared" ca="1" si="571"/>
        <v>-3.3303441400458711E-2</v>
      </c>
      <c r="AN331" s="43">
        <f t="shared" ca="1" si="572"/>
        <v>-3.3303441400458711E-2</v>
      </c>
      <c r="AO331" s="25">
        <f t="shared" si="613"/>
        <v>4166.5142319999995</v>
      </c>
      <c r="AP331" s="34">
        <f t="shared" si="649"/>
        <v>0.33333333333333331</v>
      </c>
      <c r="AQ331" s="23">
        <f t="shared" si="650"/>
        <v>1.2948515925221467E-3</v>
      </c>
      <c r="AR331" s="27">
        <f t="shared" si="651"/>
        <v>34.940847780326159</v>
      </c>
      <c r="AS331" s="27">
        <f t="shared" ca="1" si="573"/>
        <v>-2.8856870285999703E-2</v>
      </c>
      <c r="AT331" s="43">
        <f t="shared" ca="1" si="574"/>
        <v>-2.8856870285999703E-2</v>
      </c>
      <c r="AU331" s="25">
        <f t="shared" si="614"/>
        <v>4129.6960820000004</v>
      </c>
      <c r="AV331" s="26">
        <f t="shared" si="652"/>
        <v>0</v>
      </c>
      <c r="AW331" s="23">
        <f t="shared" si="653"/>
        <v>1.0013068206861098E-2</v>
      </c>
      <c r="AX331" s="27">
        <f t="shared" si="654"/>
        <v>25.932853339336578</v>
      </c>
      <c r="AY331" s="27">
        <f t="shared" ca="1" si="575"/>
        <v>0</v>
      </c>
      <c r="AZ331" s="43">
        <f t="shared" ca="1" si="576"/>
        <v>0</v>
      </c>
      <c r="BA331" s="25">
        <f t="shared" si="615"/>
        <v>4129.6960820000004</v>
      </c>
      <c r="BB331" s="26">
        <f t="shared" si="655"/>
        <v>0</v>
      </c>
      <c r="BC331" s="23">
        <f t="shared" si="656"/>
        <v>1.0013068206861098E-2</v>
      </c>
      <c r="BD331" s="27">
        <f t="shared" si="657"/>
        <v>44.766048432722478</v>
      </c>
      <c r="BE331" s="27">
        <f t="shared" ca="1" si="577"/>
        <v>-3.7622182669164728E-2</v>
      </c>
      <c r="BF331" s="43">
        <f t="shared" ca="1" si="578"/>
        <v>-3.7622182669164728E-2</v>
      </c>
      <c r="BG331" s="25">
        <f t="shared" si="616"/>
        <v>4166.5142319999995</v>
      </c>
      <c r="BH331" s="26">
        <f t="shared" si="658"/>
        <v>1</v>
      </c>
      <c r="BI331" s="23">
        <f t="shared" si="659"/>
        <v>-1.6141581636155755E-2</v>
      </c>
      <c r="BJ331" s="27">
        <f t="shared" si="660"/>
        <v>43.752683576614849</v>
      </c>
      <c r="BK331" s="27">
        <f t="shared" ca="1" si="579"/>
        <v>-6.2543300644065658E-2</v>
      </c>
      <c r="BL331" s="43">
        <f t="shared" ca="1" si="580"/>
        <v>-6.2543300644065658E-2</v>
      </c>
      <c r="BM331" s="25">
        <f t="shared" si="617"/>
        <v>4161.1751166666672</v>
      </c>
      <c r="BN331" s="26">
        <f t="shared" si="661"/>
        <v>1</v>
      </c>
      <c r="BO331" s="23">
        <f t="shared" si="662"/>
        <v>-1.6141581636155755E-2</v>
      </c>
      <c r="BP331" s="27">
        <f t="shared" si="663"/>
        <v>50.571624585726852</v>
      </c>
      <c r="BQ331" s="27">
        <f t="shared" ca="1" si="581"/>
        <v>-6.2543300644065658E-2</v>
      </c>
      <c r="BR331" s="43">
        <f t="shared" ca="1" si="582"/>
        <v>-6.2543300644065658E-2</v>
      </c>
      <c r="BS331" s="25">
        <f t="shared" si="618"/>
        <v>4166.5142319999995</v>
      </c>
      <c r="BT331" s="34">
        <f t="shared" si="664"/>
        <v>0.5</v>
      </c>
      <c r="BU331" s="23">
        <f t="shared" si="665"/>
        <v>-3.0642567146473287E-3</v>
      </c>
      <c r="BV331" s="27">
        <f t="shared" si="666"/>
        <v>40.652828959326712</v>
      </c>
      <c r="BW331" s="27">
        <f t="shared" ca="1" si="583"/>
        <v>-3.9566145563654342E-2</v>
      </c>
      <c r="BX331" s="43">
        <f t="shared" ca="1" si="584"/>
        <v>-3.9566145563654342E-2</v>
      </c>
      <c r="BY331" s="25">
        <f t="shared" si="619"/>
        <v>4081.6830950000003</v>
      </c>
      <c r="BZ331" s="50">
        <f>IF($B330&gt;=BY330,MIN(1,1/$CA$15+BZ330),0)</f>
        <v>0.5</v>
      </c>
      <c r="CA331" s="23">
        <f t="shared" si="667"/>
        <v>1.0013068206861098E-2</v>
      </c>
      <c r="CB331" s="27">
        <f t="shared" si="668"/>
        <v>20.617760806204064</v>
      </c>
      <c r="CC331" s="27">
        <f t="shared" ca="1" si="585"/>
        <v>0</v>
      </c>
      <c r="CD331" s="43">
        <f t="shared" ca="1" si="586"/>
        <v>0</v>
      </c>
      <c r="CE331" s="25">
        <f t="shared" si="620"/>
        <v>4129.6960820000004</v>
      </c>
      <c r="CF331" s="34">
        <f>IF($B330&gt;=CE330,MIN(1,1/$CA$15+CF330),0)</f>
        <v>0</v>
      </c>
      <c r="CG331" s="23">
        <f t="shared" si="669"/>
        <v>1.0013068206861098E-2</v>
      </c>
      <c r="CH331" s="27">
        <f t="shared" si="670"/>
        <v>20.303126656045578</v>
      </c>
      <c r="CI331" s="27">
        <f t="shared" ca="1" si="587"/>
        <v>0</v>
      </c>
      <c r="CJ331" s="43">
        <f t="shared" ca="1" si="588"/>
        <v>0</v>
      </c>
      <c r="CK331" s="25">
        <f t="shared" si="621"/>
        <v>4166.5142319999995</v>
      </c>
      <c r="CL331" s="34">
        <f>IF($B330&gt;=CK330,MIN(1,1/$CA$15+CL330),0)</f>
        <v>0</v>
      </c>
      <c r="CM331" s="23">
        <f t="shared" si="671"/>
        <v>1.0013068206861098E-2</v>
      </c>
      <c r="CN331" s="27">
        <f t="shared" si="672"/>
        <v>43.524708383062347</v>
      </c>
      <c r="CO331" s="27">
        <f t="shared" ca="1" si="589"/>
        <v>-3.3303441400458822E-2</v>
      </c>
      <c r="CP331" s="43">
        <f t="shared" ca="1" si="590"/>
        <v>-3.3303441400458822E-2</v>
      </c>
      <c r="CQ331" s="25">
        <f t="shared" si="622"/>
        <v>3961.8637134999999</v>
      </c>
      <c r="CR331" s="34">
        <f>IF($B330&gt;=CQ330,MIN(1,1/$CA$15+CR330),0)</f>
        <v>1</v>
      </c>
      <c r="CS331" s="23">
        <f t="shared" si="673"/>
        <v>-1.6141581636155755E-2</v>
      </c>
      <c r="CT331" s="27">
        <f t="shared" si="674"/>
        <v>39.948899133711507</v>
      </c>
      <c r="CU331" s="27">
        <f t="shared" ca="1" si="591"/>
        <v>-6.2543300644065769E-2</v>
      </c>
      <c r="CV331" s="43">
        <f t="shared" ca="1" si="592"/>
        <v>-6.2543300644065769E-2</v>
      </c>
      <c r="CW331" s="25">
        <f t="shared" si="623"/>
        <v>4166.5142319999995</v>
      </c>
      <c r="CX331" s="34">
        <f t="shared" si="675"/>
        <v>0.25</v>
      </c>
      <c r="CY331" s="23">
        <f t="shared" si="676"/>
        <v>3.4744057461068845E-3</v>
      </c>
      <c r="CZ331" s="27">
        <f t="shared" si="677"/>
        <v>30.369782252071431</v>
      </c>
      <c r="DA331" s="27">
        <f t="shared" ca="1" si="593"/>
        <v>-2.1496415460148022E-2</v>
      </c>
      <c r="DB331" s="43">
        <f t="shared" ca="1" si="594"/>
        <v>-2.1496415460148022E-2</v>
      </c>
      <c r="DC331" s="25">
        <f t="shared" si="624"/>
        <v>4166.5142319999995</v>
      </c>
      <c r="DD331" s="34">
        <f t="shared" si="625"/>
        <v>0.41666666666666663</v>
      </c>
      <c r="DE331" s="23">
        <f t="shared" si="678"/>
        <v>5.6833354132723409E-4</v>
      </c>
      <c r="DF331" s="27">
        <f t="shared" si="679"/>
        <v>35.303214415080198</v>
      </c>
      <c r="DG331" s="27">
        <f t="shared" ca="1" si="558"/>
        <v>-2.9988982549103094E-2</v>
      </c>
      <c r="DH331" s="43">
        <f t="shared" ca="1" si="559"/>
        <v>-2.9988982549103094E-2</v>
      </c>
      <c r="DI331" s="25">
        <f t="shared" si="626"/>
        <v>4081.6830950000003</v>
      </c>
      <c r="DJ331" s="26">
        <f>IF(DJ330=0,IF($B330&gt;=$DK$14*DI330,1,0),IF($B330&lt;DI330*$DK$16,0,1))</f>
        <v>0</v>
      </c>
      <c r="DK331" s="23">
        <f t="shared" si="680"/>
        <v>1.0013068206861098E-2</v>
      </c>
      <c r="DL331" s="27">
        <f t="shared" si="681"/>
        <v>46.754165409566973</v>
      </c>
      <c r="DM331" s="27">
        <f t="shared" ca="1" si="595"/>
        <v>0</v>
      </c>
      <c r="DN331" s="43">
        <f t="shared" ca="1" si="596"/>
        <v>0</v>
      </c>
      <c r="DO331" s="25">
        <f t="shared" si="627"/>
        <v>4129.6960820000004</v>
      </c>
      <c r="DP331" s="26">
        <f>IF(DP330=0,IF($B330&gt;=$DK$14*DO330,1,0),IF($B330&lt;DO330*$DK$16,0,1))</f>
        <v>0</v>
      </c>
      <c r="DQ331" s="23">
        <f t="shared" si="682"/>
        <v>1.0013068206861098E-2</v>
      </c>
      <c r="DR331" s="27">
        <f t="shared" si="683"/>
        <v>28.547785356239462</v>
      </c>
      <c r="DS331" s="27">
        <f t="shared" ca="1" si="597"/>
        <v>0</v>
      </c>
      <c r="DT331" s="43">
        <f t="shared" ca="1" si="598"/>
        <v>0</v>
      </c>
      <c r="DU331" s="25">
        <f t="shared" si="628"/>
        <v>4166.5142319999995</v>
      </c>
      <c r="DV331" s="26">
        <f>IF(DV330=0,IF($B330&gt;=$DK$14*DU330,1,0),IF($B330&lt;DU330*$DK$16,0,1))</f>
        <v>0</v>
      </c>
      <c r="DW331" s="23">
        <f t="shared" si="684"/>
        <v>1.0013068206861098E-2</v>
      </c>
      <c r="DX331" s="27">
        <f t="shared" si="685"/>
        <v>57.387944276286895</v>
      </c>
      <c r="DY331" s="27">
        <f t="shared" ca="1" si="599"/>
        <v>-3.3303441400458711E-2</v>
      </c>
      <c r="DZ331" s="43">
        <f t="shared" ca="1" si="600"/>
        <v>-3.3303441400458711E-2</v>
      </c>
      <c r="EA331" s="25">
        <f t="shared" si="629"/>
        <v>3961.8637134999999</v>
      </c>
      <c r="EB331" s="26">
        <f>IF(EB330=0,IF($B330&gt;=$DK$14*EA330,1,0),IF($B330&lt;EA330*$DK$16,0,1))</f>
        <v>1</v>
      </c>
      <c r="EC331" s="23">
        <f t="shared" si="686"/>
        <v>-1.6141581636155755E-2</v>
      </c>
      <c r="ED331" s="27">
        <f t="shared" si="687"/>
        <v>43.753863047080458</v>
      </c>
      <c r="EE331" s="27">
        <f t="shared" ca="1" si="601"/>
        <v>-6.2543300644065769E-2</v>
      </c>
      <c r="EF331" s="43">
        <f t="shared" ca="1" si="602"/>
        <v>-6.2543300644065769E-2</v>
      </c>
      <c r="EG331" s="25">
        <f t="shared" si="630"/>
        <v>4166.5142319999995</v>
      </c>
      <c r="EH331" s="34">
        <f t="shared" si="688"/>
        <v>0.25</v>
      </c>
      <c r="EI331" s="23">
        <f t="shared" si="689"/>
        <v>3.4744057461068845E-3</v>
      </c>
      <c r="EJ331" s="27">
        <f t="shared" si="690"/>
        <v>44.278128169576242</v>
      </c>
      <c r="EK331" s="27">
        <f t="shared" ca="1" si="603"/>
        <v>-2.1496415460148133E-2</v>
      </c>
      <c r="EL331" s="43">
        <f t="shared" ca="1" si="604"/>
        <v>-2.1496415460148133E-2</v>
      </c>
      <c r="EM331" s="47"/>
      <c r="EN331" s="47"/>
      <c r="EO331" s="47"/>
      <c r="EP331" s="47"/>
      <c r="EQ331" s="47"/>
      <c r="ER331" s="47"/>
      <c r="ES331" s="47"/>
      <c r="ET331" s="47"/>
      <c r="EU331" s="47"/>
      <c r="EV331" s="47"/>
      <c r="EW331" s="47"/>
      <c r="EX331" s="47"/>
      <c r="EY331" s="47"/>
      <c r="EZ331" s="47"/>
      <c r="FA331" s="25">
        <f t="shared" si="631"/>
        <v>4166.5142319999995</v>
      </c>
      <c r="FB331" s="26">
        <f t="shared" si="691"/>
        <v>0</v>
      </c>
      <c r="FC331" s="23">
        <f t="shared" si="692"/>
        <v>1.6141581636155755E-2</v>
      </c>
      <c r="FD331" s="27">
        <f t="shared" si="693"/>
        <v>18.415112397978611</v>
      </c>
      <c r="FE331" s="27">
        <f t="shared" ca="1" si="605"/>
        <v>-9.0515600466702151E-2</v>
      </c>
      <c r="FF331" s="43">
        <f t="shared" ca="1" si="606"/>
        <v>-4.2048505416478865E-2</v>
      </c>
      <c r="FG331" s="25">
        <f t="shared" si="632"/>
        <v>4166.5142319999995</v>
      </c>
      <c r="FH331" s="26">
        <f t="shared" si="694"/>
        <v>0</v>
      </c>
      <c r="FI331" s="23">
        <f t="shared" si="695"/>
        <v>1.0013068206861098E-2</v>
      </c>
      <c r="FJ331" s="27">
        <f t="shared" si="696"/>
        <v>47.9786706595889</v>
      </c>
      <c r="FK331" s="27">
        <f t="shared" ca="1" si="607"/>
        <v>-3.3303441400458711E-2</v>
      </c>
      <c r="FL331" s="43">
        <f t="shared" ca="1" si="608"/>
        <v>-3.3303441400458711E-2</v>
      </c>
      <c r="FM331" s="47"/>
      <c r="FN331" s="47"/>
    </row>
    <row r="332" spans="1:170" x14ac:dyDescent="0.2">
      <c r="A332" s="30">
        <v>34758</v>
      </c>
      <c r="B332" s="34">
        <v>4179.9339</v>
      </c>
      <c r="C332" s="23">
        <v>1.0154856405142798E-2</v>
      </c>
      <c r="D332" s="24">
        <f t="shared" si="560"/>
        <v>3.2471813783896852E-2</v>
      </c>
      <c r="E332" s="25" t="e">
        <f>#N/A</f>
        <v>#N/A</v>
      </c>
      <c r="F332" s="26">
        <v>1</v>
      </c>
      <c r="G332" s="23">
        <f t="shared" si="633"/>
        <v>3.2471813783896852E-2</v>
      </c>
      <c r="H332" s="27">
        <f t="shared" si="634"/>
        <v>47.507832665220207</v>
      </c>
      <c r="I332" s="27">
        <f t="shared" ca="1" si="561"/>
        <v>-3.2102381272113401E-2</v>
      </c>
      <c r="J332" s="43">
        <f t="shared" ca="1" si="562"/>
        <v>-3.2102381272113401E-2</v>
      </c>
      <c r="K332" s="25" t="e">
        <f>#N/A</f>
        <v>#N/A</v>
      </c>
      <c r="L332" s="26">
        <v>0</v>
      </c>
      <c r="M332" s="23">
        <f t="shared" si="635"/>
        <v>1.0154856405142798E-2</v>
      </c>
      <c r="N332" s="27">
        <f t="shared" si="636"/>
        <v>10.442581242544744</v>
      </c>
      <c r="O332" s="27">
        <f t="shared" ca="1" si="563"/>
        <v>0</v>
      </c>
      <c r="P332" s="43">
        <f t="shared" ca="1" si="564"/>
        <v>0</v>
      </c>
      <c r="Q332" s="25">
        <f t="shared" si="609"/>
        <v>4180.180265</v>
      </c>
      <c r="R332" s="26">
        <f t="shared" si="637"/>
        <v>0</v>
      </c>
      <c r="S332" s="23">
        <f t="shared" si="638"/>
        <v>1.0154856405142798E-2</v>
      </c>
      <c r="T332" s="27">
        <f t="shared" si="639"/>
        <v>48.03047023808945</v>
      </c>
      <c r="U332" s="27">
        <f t="shared" ca="1" si="565"/>
        <v>-2.348677666053467E-2</v>
      </c>
      <c r="V332" s="43">
        <f t="shared" ca="1" si="566"/>
        <v>-2.348677666053467E-2</v>
      </c>
      <c r="W332" s="25">
        <f t="shared" si="610"/>
        <v>4114.2032749999998</v>
      </c>
      <c r="X332" s="26">
        <f t="shared" si="640"/>
        <v>0</v>
      </c>
      <c r="Y332" s="23">
        <f t="shared" si="641"/>
        <v>1.0154856405142798E-2</v>
      </c>
      <c r="Z332" s="27">
        <f t="shared" si="642"/>
        <v>36.67847669495854</v>
      </c>
      <c r="AA332" s="27">
        <f t="shared" ca="1" si="567"/>
        <v>-4.863867422553747E-2</v>
      </c>
      <c r="AB332" s="43">
        <f t="shared" ca="1" si="568"/>
        <v>-4.863867422553747E-2</v>
      </c>
      <c r="AC332" s="25">
        <f t="shared" si="611"/>
        <v>4130.3136299999996</v>
      </c>
      <c r="AD332" s="26">
        <f t="shared" si="643"/>
        <v>0</v>
      </c>
      <c r="AE332" s="23">
        <f t="shared" si="644"/>
        <v>1.0154856405142798E-2</v>
      </c>
      <c r="AF332" s="27">
        <f t="shared" si="645"/>
        <v>22.706312958704785</v>
      </c>
      <c r="AG332" s="27">
        <f t="shared" ca="1" si="569"/>
        <v>0</v>
      </c>
      <c r="AH332" s="43">
        <f t="shared" ca="1" si="570"/>
        <v>0</v>
      </c>
      <c r="AI332" s="25">
        <f t="shared" si="612"/>
        <v>4180.180265</v>
      </c>
      <c r="AJ332" s="26">
        <f t="shared" si="646"/>
        <v>0</v>
      </c>
      <c r="AK332" s="23">
        <f t="shared" si="647"/>
        <v>1.0154856405142798E-2</v>
      </c>
      <c r="AL332" s="27">
        <f t="shared" si="648"/>
        <v>48.03047023808945</v>
      </c>
      <c r="AM332" s="27">
        <f t="shared" ca="1" si="571"/>
        <v>-2.348677666053467E-2</v>
      </c>
      <c r="AN332" s="43">
        <f t="shared" ca="1" si="572"/>
        <v>-2.348677666053467E-2</v>
      </c>
      <c r="AO332" s="25">
        <f t="shared" si="613"/>
        <v>4180.180265</v>
      </c>
      <c r="AP332" s="34">
        <f t="shared" si="649"/>
        <v>0</v>
      </c>
      <c r="AQ332" s="23">
        <f t="shared" si="650"/>
        <v>1.0154856405142798E-2</v>
      </c>
      <c r="AR332" s="27">
        <f t="shared" si="651"/>
        <v>35.295667072209326</v>
      </c>
      <c r="AS332" s="27">
        <f t="shared" ca="1" si="573"/>
        <v>-1.8995051254912965E-2</v>
      </c>
      <c r="AT332" s="43">
        <f t="shared" ca="1" si="574"/>
        <v>-1.8995051254912965E-2</v>
      </c>
      <c r="AU332" s="25">
        <f t="shared" si="614"/>
        <v>4130.3136299999996</v>
      </c>
      <c r="AV332" s="26">
        <f t="shared" si="652"/>
        <v>0</v>
      </c>
      <c r="AW332" s="23">
        <f t="shared" si="653"/>
        <v>1.0154856405142798E-2</v>
      </c>
      <c r="AX332" s="27">
        <f t="shared" si="654"/>
        <v>26.196197741173169</v>
      </c>
      <c r="AY332" s="27">
        <f t="shared" ca="1" si="575"/>
        <v>0</v>
      </c>
      <c r="AZ332" s="43">
        <f t="shared" ca="1" si="576"/>
        <v>0</v>
      </c>
      <c r="BA332" s="25">
        <f t="shared" si="615"/>
        <v>4130.3136299999996</v>
      </c>
      <c r="BB332" s="26">
        <f t="shared" si="655"/>
        <v>0</v>
      </c>
      <c r="BC332" s="23">
        <f t="shared" si="656"/>
        <v>1.0154856405142798E-2</v>
      </c>
      <c r="BD332" s="27">
        <f t="shared" si="657"/>
        <v>45.22064122638244</v>
      </c>
      <c r="BE332" s="27">
        <f t="shared" ca="1" si="577"/>
        <v>-2.784937412667543E-2</v>
      </c>
      <c r="BF332" s="43">
        <f t="shared" ca="1" si="578"/>
        <v>-2.784937412667543E-2</v>
      </c>
      <c r="BG332" s="25">
        <f t="shared" si="616"/>
        <v>4180.180265</v>
      </c>
      <c r="BH332" s="26">
        <f t="shared" si="658"/>
        <v>1</v>
      </c>
      <c r="BI332" s="23">
        <f t="shared" si="659"/>
        <v>3.2471813783896852E-2</v>
      </c>
      <c r="BJ332" s="27">
        <f t="shared" si="660"/>
        <v>45.173412570260446</v>
      </c>
      <c r="BK332" s="27">
        <f t="shared" ca="1" si="579"/>
        <v>-3.210238127211329E-2</v>
      </c>
      <c r="BL332" s="43">
        <f t="shared" ca="1" si="580"/>
        <v>-3.210238127211329E-2</v>
      </c>
      <c r="BM332" s="25">
        <f t="shared" si="617"/>
        <v>4138.0690516666664</v>
      </c>
      <c r="BN332" s="26">
        <f t="shared" si="661"/>
        <v>0</v>
      </c>
      <c r="BO332" s="23">
        <f t="shared" si="662"/>
        <v>1.0154856405142798E-2</v>
      </c>
      <c r="BP332" s="27">
        <f t="shared" si="663"/>
        <v>51.085172171569695</v>
      </c>
      <c r="BQ332" s="27">
        <f t="shared" ca="1" si="581"/>
        <v>-5.3023562476067099E-2</v>
      </c>
      <c r="BR332" s="43">
        <f t="shared" ca="1" si="582"/>
        <v>-5.3023562476067099E-2</v>
      </c>
      <c r="BS332" s="25">
        <f t="shared" si="618"/>
        <v>4180.180265</v>
      </c>
      <c r="BT332" s="34">
        <f t="shared" si="664"/>
        <v>0.25</v>
      </c>
      <c r="BU332" s="23">
        <f t="shared" si="665"/>
        <v>1.5734095749831312E-2</v>
      </c>
      <c r="BV332" s="27">
        <f t="shared" si="666"/>
        <v>41.292464462674275</v>
      </c>
      <c r="BW332" s="27">
        <f t="shared" ca="1" si="583"/>
        <v>-2.4454587336573241E-2</v>
      </c>
      <c r="BX332" s="43">
        <f t="shared" ca="1" si="584"/>
        <v>-2.4454587336573241E-2</v>
      </c>
      <c r="BY332" s="25">
        <f t="shared" si="619"/>
        <v>4114.2032749999998</v>
      </c>
      <c r="BZ332" s="50">
        <f>IF($B331&gt;=BY331,MIN(1,1/$CA$15+BZ331),0)</f>
        <v>0</v>
      </c>
      <c r="CA332" s="23">
        <f t="shared" si="667"/>
        <v>1.0154856405142798E-2</v>
      </c>
      <c r="CB332" s="27">
        <f t="shared" si="668"/>
        <v>20.827131206586646</v>
      </c>
      <c r="CC332" s="27">
        <f t="shared" ca="1" si="585"/>
        <v>0</v>
      </c>
      <c r="CD332" s="43">
        <f t="shared" ca="1" si="586"/>
        <v>0</v>
      </c>
      <c r="CE332" s="25">
        <f t="shared" si="620"/>
        <v>4130.3136299999996</v>
      </c>
      <c r="CF332" s="34">
        <f>IF($B331&gt;=CE331,MIN(1,1/$CA$15+CF331),0)</f>
        <v>0</v>
      </c>
      <c r="CG332" s="23">
        <f t="shared" si="669"/>
        <v>1.0154856405142798E-2</v>
      </c>
      <c r="CH332" s="27">
        <f t="shared" si="670"/>
        <v>20.509301991813146</v>
      </c>
      <c r="CI332" s="27">
        <f t="shared" ca="1" si="587"/>
        <v>0</v>
      </c>
      <c r="CJ332" s="43">
        <f t="shared" ca="1" si="588"/>
        <v>0</v>
      </c>
      <c r="CK332" s="25">
        <f t="shared" si="621"/>
        <v>4180.180265</v>
      </c>
      <c r="CL332" s="34">
        <f>IF($B331&gt;=CK331,MIN(1,1/$CA$15+CL331),0)</f>
        <v>0</v>
      </c>
      <c r="CM332" s="23">
        <f t="shared" si="671"/>
        <v>1.0154856405142798E-2</v>
      </c>
      <c r="CN332" s="27">
        <f t="shared" si="672"/>
        <v>43.966695546768058</v>
      </c>
      <c r="CO332" s="27">
        <f t="shared" ca="1" si="589"/>
        <v>-2.3486776660534781E-2</v>
      </c>
      <c r="CP332" s="43">
        <f t="shared" ca="1" si="590"/>
        <v>-2.3486776660534781E-2</v>
      </c>
      <c r="CQ332" s="25">
        <f t="shared" si="622"/>
        <v>3997.0973160000003</v>
      </c>
      <c r="CR332" s="34">
        <f>IF($B331&gt;=CQ331,MIN(1,1/$CA$15+CR331),0)</f>
        <v>1</v>
      </c>
      <c r="CS332" s="23">
        <f t="shared" si="673"/>
        <v>3.2471813783896852E-2</v>
      </c>
      <c r="CT332" s="27">
        <f t="shared" si="674"/>
        <v>41.246112347253067</v>
      </c>
      <c r="CU332" s="27">
        <f t="shared" ca="1" si="591"/>
        <v>-3.2102381272113178E-2</v>
      </c>
      <c r="CV332" s="43">
        <f t="shared" ca="1" si="592"/>
        <v>-3.2102381272113178E-2</v>
      </c>
      <c r="CW332" s="25">
        <f t="shared" si="623"/>
        <v>4180.180265</v>
      </c>
      <c r="CX332" s="34">
        <f t="shared" si="675"/>
        <v>0.25</v>
      </c>
      <c r="CY332" s="23">
        <f t="shared" si="676"/>
        <v>1.5734095749831312E-2</v>
      </c>
      <c r="CZ332" s="27">
        <f t="shared" si="677"/>
        <v>30.847623313927052</v>
      </c>
      <c r="DA332" s="27">
        <f t="shared" ca="1" si="593"/>
        <v>-6.1005463694447926E-3</v>
      </c>
      <c r="DB332" s="43">
        <f t="shared" ca="1" si="594"/>
        <v>-6.1005463694447926E-3</v>
      </c>
      <c r="DC332" s="25">
        <f t="shared" si="624"/>
        <v>4180.180265</v>
      </c>
      <c r="DD332" s="34">
        <f t="shared" si="625"/>
        <v>0.125</v>
      </c>
      <c r="DE332" s="23">
        <f t="shared" si="678"/>
        <v>1.3874349301601807E-2</v>
      </c>
      <c r="DF332" s="27">
        <f t="shared" si="679"/>
        <v>35.793023543344368</v>
      </c>
      <c r="DG332" s="27">
        <f t="shared" ca="1" si="558"/>
        <v>-1.6530710866587084E-2</v>
      </c>
      <c r="DH332" s="43">
        <f t="shared" ca="1" si="559"/>
        <v>-1.6530710866587084E-2</v>
      </c>
      <c r="DI332" s="25">
        <f t="shared" si="626"/>
        <v>4114.2032749999998</v>
      </c>
      <c r="DJ332" s="26">
        <f>IF(DJ331=0,IF($B331&gt;=$DK$14*DI331,1,0),IF($B331&lt;DI331*$DK$16,0,1))</f>
        <v>0</v>
      </c>
      <c r="DK332" s="23">
        <f t="shared" si="680"/>
        <v>1.0154856405142798E-2</v>
      </c>
      <c r="DL332" s="27">
        <f t="shared" si="681"/>
        <v>47.228947245643418</v>
      </c>
      <c r="DM332" s="27">
        <f t="shared" ca="1" si="595"/>
        <v>0</v>
      </c>
      <c r="DN332" s="43">
        <f t="shared" ca="1" si="596"/>
        <v>0</v>
      </c>
      <c r="DO332" s="25">
        <f t="shared" si="627"/>
        <v>4130.3136299999996</v>
      </c>
      <c r="DP332" s="26">
        <f>IF(DP331=0,IF($B331&gt;=$DK$14*DO331,1,0),IF($B331&lt;DO331*$DK$16,0,1))</f>
        <v>0</v>
      </c>
      <c r="DQ332" s="23">
        <f t="shared" si="682"/>
        <v>1.0154856405142798E-2</v>
      </c>
      <c r="DR332" s="27">
        <f t="shared" si="683"/>
        <v>28.837684017216912</v>
      </c>
      <c r="DS332" s="27">
        <f t="shared" ca="1" si="597"/>
        <v>0</v>
      </c>
      <c r="DT332" s="43">
        <f t="shared" ca="1" si="598"/>
        <v>0</v>
      </c>
      <c r="DU332" s="25">
        <f t="shared" si="628"/>
        <v>4180.180265</v>
      </c>
      <c r="DV332" s="26">
        <f>IF(DV331=0,IF($B331&gt;=$DK$14*DU331,1,0),IF($B331&lt;DU331*$DK$16,0,1))</f>
        <v>0</v>
      </c>
      <c r="DW332" s="23">
        <f t="shared" si="684"/>
        <v>1.0154856405142798E-2</v>
      </c>
      <c r="DX332" s="27">
        <f t="shared" si="685"/>
        <v>57.970710609798928</v>
      </c>
      <c r="DY332" s="27">
        <f t="shared" ca="1" si="599"/>
        <v>-2.348677666053467E-2</v>
      </c>
      <c r="DZ332" s="43">
        <f t="shared" ca="1" si="600"/>
        <v>-2.348677666053467E-2</v>
      </c>
      <c r="EA332" s="25">
        <f t="shared" si="629"/>
        <v>3997.0973160000003</v>
      </c>
      <c r="EB332" s="26">
        <f>IF(EB331=0,IF($B331&gt;=$DK$14*EA331,1,0),IF($B331&lt;EA331*$DK$16,0,1))</f>
        <v>1</v>
      </c>
      <c r="EC332" s="23">
        <f t="shared" si="686"/>
        <v>3.2471813783896852E-2</v>
      </c>
      <c r="ED332" s="27">
        <f t="shared" si="687"/>
        <v>45.174630340271378</v>
      </c>
      <c r="EE332" s="27">
        <f t="shared" ca="1" si="601"/>
        <v>-3.2102381272113401E-2</v>
      </c>
      <c r="EF332" s="43">
        <f t="shared" ca="1" si="602"/>
        <v>-3.2102381272113401E-2</v>
      </c>
      <c r="EG332" s="25">
        <f t="shared" si="630"/>
        <v>4180.180265</v>
      </c>
      <c r="EH332" s="34">
        <f t="shared" si="688"/>
        <v>0.25</v>
      </c>
      <c r="EI332" s="23">
        <f t="shared" si="689"/>
        <v>1.5734095749831312E-2</v>
      </c>
      <c r="EJ332" s="27">
        <f t="shared" si="690"/>
        <v>44.97480447781966</v>
      </c>
      <c r="EK332" s="27">
        <f t="shared" ca="1" si="603"/>
        <v>-6.1005463694447926E-3</v>
      </c>
      <c r="EL332" s="43">
        <f t="shared" ca="1" si="604"/>
        <v>-6.1005463694447926E-3</v>
      </c>
      <c r="EM332" s="47"/>
      <c r="EN332" s="47"/>
      <c r="EO332" s="47"/>
      <c r="EP332" s="47"/>
      <c r="EQ332" s="47"/>
      <c r="ER332" s="47"/>
      <c r="ES332" s="47"/>
      <c r="ET332" s="47"/>
      <c r="EU332" s="47"/>
      <c r="EV332" s="47"/>
      <c r="EW332" s="47"/>
      <c r="EX332" s="47"/>
      <c r="EY332" s="47"/>
      <c r="EZ332" s="47"/>
      <c r="FA332" s="25">
        <f t="shared" si="631"/>
        <v>4180.180265</v>
      </c>
      <c r="FB332" s="26">
        <f t="shared" si="691"/>
        <v>0</v>
      </c>
      <c r="FC332" s="23">
        <f t="shared" si="692"/>
        <v>-3.2471813783896852E-2</v>
      </c>
      <c r="FD332" s="27">
        <f t="shared" si="693"/>
        <v>17.817140297381918</v>
      </c>
      <c r="FE332" s="27">
        <f t="shared" ca="1" si="605"/>
        <v>-0.1200482085277067</v>
      </c>
      <c r="FF332" s="43">
        <f t="shared" ca="1" si="606"/>
        <v>-7.3154927962600591E-2</v>
      </c>
      <c r="FG332" s="25">
        <f t="shared" si="632"/>
        <v>4180.180265</v>
      </c>
      <c r="FH332" s="26">
        <f t="shared" si="694"/>
        <v>0</v>
      </c>
      <c r="FI332" s="23">
        <f t="shared" si="695"/>
        <v>1.0154856405142798E-2</v>
      </c>
      <c r="FJ332" s="27">
        <f t="shared" si="696"/>
        <v>48.46588717064666</v>
      </c>
      <c r="FK332" s="27">
        <f t="shared" ca="1" si="607"/>
        <v>-2.348677666053467E-2</v>
      </c>
      <c r="FL332" s="43">
        <f t="shared" ca="1" si="608"/>
        <v>-2.348677666053467E-2</v>
      </c>
      <c r="FM332" s="47"/>
      <c r="FN332" s="47"/>
    </row>
    <row r="333" spans="1:170" x14ac:dyDescent="0.2">
      <c r="A333" s="30">
        <v>34789</v>
      </c>
      <c r="B333" s="34">
        <v>4356.6490100000001</v>
      </c>
      <c r="C333" s="23">
        <v>1.0244294180233871E-2</v>
      </c>
      <c r="D333" s="24">
        <f t="shared" si="560"/>
        <v>4.2277010648422042E-2</v>
      </c>
      <c r="E333" s="25" t="e">
        <f>#N/A</f>
        <v>#N/A</v>
      </c>
      <c r="F333" s="26">
        <v>1</v>
      </c>
      <c r="G333" s="23">
        <f t="shared" si="633"/>
        <v>4.2277010648422042E-2</v>
      </c>
      <c r="H333" s="27">
        <f t="shared" si="634"/>
        <v>49.516321812691174</v>
      </c>
      <c r="I333" s="27">
        <f t="shared" ca="1" si="561"/>
        <v>0</v>
      </c>
      <c r="J333" s="43">
        <f t="shared" ca="1" si="562"/>
        <v>0</v>
      </c>
      <c r="K333" s="25" t="e">
        <f>#N/A</f>
        <v>#N/A</v>
      </c>
      <c r="L333" s="26">
        <v>0</v>
      </c>
      <c r="M333" s="23">
        <f t="shared" si="635"/>
        <v>1.0244294180233871E-2</v>
      </c>
      <c r="N333" s="27">
        <f t="shared" si="636"/>
        <v>10.549558116794364</v>
      </c>
      <c r="O333" s="27">
        <f t="shared" ca="1" si="563"/>
        <v>0</v>
      </c>
      <c r="P333" s="43">
        <f t="shared" ca="1" si="564"/>
        <v>0</v>
      </c>
      <c r="Q333" s="25">
        <f t="shared" si="609"/>
        <v>4198.7882530000006</v>
      </c>
      <c r="R333" s="26">
        <f t="shared" si="637"/>
        <v>0</v>
      </c>
      <c r="S333" s="23">
        <f t="shared" si="638"/>
        <v>1.0244294180233871E-2</v>
      </c>
      <c r="T333" s="27">
        <f t="shared" si="639"/>
        <v>48.522508504823406</v>
      </c>
      <c r="U333" s="27">
        <f t="shared" ca="1" si="565"/>
        <v>-1.3483087929756721E-2</v>
      </c>
      <c r="V333" s="43">
        <f t="shared" ca="1" si="566"/>
        <v>-1.3483087929756721E-2</v>
      </c>
      <c r="W333" s="25">
        <f t="shared" si="610"/>
        <v>4268.2914550000005</v>
      </c>
      <c r="X333" s="26">
        <f t="shared" si="640"/>
        <v>1</v>
      </c>
      <c r="Y333" s="23">
        <f t="shared" si="641"/>
        <v>4.2277010648422042E-2</v>
      </c>
      <c r="Z333" s="27">
        <f t="shared" si="642"/>
        <v>38.229133044759202</v>
      </c>
      <c r="AA333" s="27">
        <f t="shared" ca="1" si="567"/>
        <v>-8.4179613252736152E-3</v>
      </c>
      <c r="AB333" s="43">
        <f t="shared" ca="1" si="568"/>
        <v>-8.4179613252736152E-3</v>
      </c>
      <c r="AC333" s="25">
        <f t="shared" si="611"/>
        <v>4158.6055959999994</v>
      </c>
      <c r="AD333" s="26">
        <f t="shared" si="643"/>
        <v>1</v>
      </c>
      <c r="AE333" s="23">
        <f t="shared" si="644"/>
        <v>4.2277010648422042E-2</v>
      </c>
      <c r="AF333" s="27">
        <f t="shared" si="645"/>
        <v>23.66626799344635</v>
      </c>
      <c r="AG333" s="27">
        <f t="shared" ca="1" si="569"/>
        <v>0</v>
      </c>
      <c r="AH333" s="43">
        <f t="shared" ca="1" si="570"/>
        <v>0</v>
      </c>
      <c r="AI333" s="25">
        <f t="shared" si="612"/>
        <v>4198.7882530000006</v>
      </c>
      <c r="AJ333" s="26">
        <f t="shared" si="646"/>
        <v>0</v>
      </c>
      <c r="AK333" s="23">
        <f t="shared" si="647"/>
        <v>1.0244294180233871E-2</v>
      </c>
      <c r="AL333" s="27">
        <f t="shared" si="648"/>
        <v>48.522508504823406</v>
      </c>
      <c r="AM333" s="27">
        <f t="shared" ca="1" si="571"/>
        <v>-1.3483087929756721E-2</v>
      </c>
      <c r="AN333" s="43">
        <f t="shared" ca="1" si="572"/>
        <v>-1.3483087929756721E-2</v>
      </c>
      <c r="AO333" s="25">
        <f t="shared" si="613"/>
        <v>4198.7882530000006</v>
      </c>
      <c r="AP333" s="34">
        <f t="shared" si="649"/>
        <v>0.66666666666666663</v>
      </c>
      <c r="AQ333" s="23">
        <f t="shared" si="650"/>
        <v>3.1599438492359321E-2</v>
      </c>
      <c r="AR333" s="27">
        <f t="shared" si="651"/>
        <v>36.410990332904397</v>
      </c>
      <c r="AS333" s="27">
        <f t="shared" ca="1" si="573"/>
        <v>0</v>
      </c>
      <c r="AT333" s="43">
        <f t="shared" ca="1" si="574"/>
        <v>0</v>
      </c>
      <c r="AU333" s="25">
        <f t="shared" si="614"/>
        <v>4158.6055959999994</v>
      </c>
      <c r="AV333" s="26">
        <f t="shared" si="652"/>
        <v>0</v>
      </c>
      <c r="AW333" s="23">
        <f t="shared" si="653"/>
        <v>1.0244294180233871E-2</v>
      </c>
      <c r="AX333" s="27">
        <f t="shared" si="654"/>
        <v>26.464559297237326</v>
      </c>
      <c r="AY333" s="27">
        <f t="shared" ca="1" si="575"/>
        <v>0</v>
      </c>
      <c r="AZ333" s="43">
        <f t="shared" ca="1" si="576"/>
        <v>0</v>
      </c>
      <c r="BA333" s="25">
        <f t="shared" si="615"/>
        <v>4158.6055959999994</v>
      </c>
      <c r="BB333" s="26">
        <f t="shared" si="655"/>
        <v>0</v>
      </c>
      <c r="BC333" s="23">
        <f t="shared" si="656"/>
        <v>1.0244294180233871E-2</v>
      </c>
      <c r="BD333" s="27">
        <f t="shared" si="657"/>
        <v>45.683894778124312</v>
      </c>
      <c r="BE333" s="27">
        <f t="shared" ca="1" si="577"/>
        <v>-1.7890377127730672E-2</v>
      </c>
      <c r="BF333" s="43">
        <f t="shared" ca="1" si="578"/>
        <v>-1.7890377127730672E-2</v>
      </c>
      <c r="BG333" s="25">
        <f t="shared" si="616"/>
        <v>4198.7882530000006</v>
      </c>
      <c r="BH333" s="26">
        <f t="shared" si="658"/>
        <v>1</v>
      </c>
      <c r="BI333" s="23">
        <f t="shared" si="659"/>
        <v>4.2277010648422042E-2</v>
      </c>
      <c r="BJ333" s="27">
        <f t="shared" si="660"/>
        <v>47.083209414518912</v>
      </c>
      <c r="BK333" s="27">
        <f t="shared" ca="1" si="579"/>
        <v>0</v>
      </c>
      <c r="BL333" s="43">
        <f t="shared" ca="1" si="580"/>
        <v>0</v>
      </c>
      <c r="BM333" s="25">
        <f t="shared" si="617"/>
        <v>4168.0361933333334</v>
      </c>
      <c r="BN333" s="26">
        <f t="shared" si="661"/>
        <v>0</v>
      </c>
      <c r="BO333" s="23">
        <f t="shared" si="662"/>
        <v>1.0244294180233871E-2</v>
      </c>
      <c r="BP333" s="27">
        <f t="shared" si="663"/>
        <v>51.60850370354315</v>
      </c>
      <c r="BQ333" s="27">
        <f t="shared" ca="1" si="581"/>
        <v>-4.3322457268322068E-2</v>
      </c>
      <c r="BR333" s="43">
        <f t="shared" ca="1" si="582"/>
        <v>-4.3322457268322068E-2</v>
      </c>
      <c r="BS333" s="25">
        <f t="shared" si="618"/>
        <v>4198.7882530000006</v>
      </c>
      <c r="BT333" s="34">
        <f t="shared" si="664"/>
        <v>0.25</v>
      </c>
      <c r="BU333" s="23">
        <f t="shared" si="665"/>
        <v>1.8252473297280913E-2</v>
      </c>
      <c r="BV333" s="27">
        <f t="shared" si="666"/>
        <v>42.046154067658158</v>
      </c>
      <c r="BW333" s="27">
        <f t="shared" ca="1" si="583"/>
        <v>-6.6484707416492039E-3</v>
      </c>
      <c r="BX333" s="43">
        <f t="shared" ca="1" si="584"/>
        <v>-6.6484707416492039E-3</v>
      </c>
      <c r="BY333" s="25">
        <f t="shared" si="619"/>
        <v>4268.2914550000005</v>
      </c>
      <c r="BZ333" s="50">
        <f>IF($B332&gt;=BY332,MIN(1,1/$CA$15+BZ332),0)</f>
        <v>0.5</v>
      </c>
      <c r="CA333" s="23">
        <f t="shared" si="667"/>
        <v>1.0244294180233871E-2</v>
      </c>
      <c r="CB333" s="27">
        <f t="shared" si="668"/>
        <v>21.040490465597248</v>
      </c>
      <c r="CC333" s="27">
        <f t="shared" ca="1" si="585"/>
        <v>0</v>
      </c>
      <c r="CD333" s="43">
        <f t="shared" ca="1" si="586"/>
        <v>0</v>
      </c>
      <c r="CE333" s="25">
        <f t="shared" si="620"/>
        <v>4158.6055959999994</v>
      </c>
      <c r="CF333" s="34">
        <f>IF($B332&gt;=CE332,MIN(1,1/$CA$15+CF332),0)</f>
        <v>0.5</v>
      </c>
      <c r="CG333" s="23">
        <f t="shared" si="669"/>
        <v>1.0244294180233871E-2</v>
      </c>
      <c r="CH333" s="27">
        <f t="shared" si="670"/>
        <v>20.719405314848537</v>
      </c>
      <c r="CI333" s="27">
        <f t="shared" ca="1" si="587"/>
        <v>0</v>
      </c>
      <c r="CJ333" s="43">
        <f t="shared" ca="1" si="588"/>
        <v>0</v>
      </c>
      <c r="CK333" s="25">
        <f t="shared" si="621"/>
        <v>4198.7882530000006</v>
      </c>
      <c r="CL333" s="34">
        <f>IF($B332&gt;=CK332,MIN(1,1/$CA$15+CL332),0)</f>
        <v>0</v>
      </c>
      <c r="CM333" s="23">
        <f t="shared" si="671"/>
        <v>1.0244294180233871E-2</v>
      </c>
      <c r="CN333" s="27">
        <f t="shared" si="672"/>
        <v>44.417103310081927</v>
      </c>
      <c r="CO333" s="27">
        <f t="shared" ca="1" si="589"/>
        <v>-1.3483087929756943E-2</v>
      </c>
      <c r="CP333" s="43">
        <f t="shared" ca="1" si="590"/>
        <v>-1.3483087929756943E-2</v>
      </c>
      <c r="CQ333" s="25">
        <f t="shared" si="622"/>
        <v>4035.2431445000002</v>
      </c>
      <c r="CR333" s="34">
        <f>IF($B332&gt;=CQ332,MIN(1,1/$CA$15+CR332),0)</f>
        <v>1</v>
      </c>
      <c r="CS333" s="23">
        <f t="shared" si="673"/>
        <v>4.2277010648422042E-2</v>
      </c>
      <c r="CT333" s="27">
        <f t="shared" si="674"/>
        <v>42.989874678163901</v>
      </c>
      <c r="CU333" s="27">
        <f t="shared" ca="1" si="591"/>
        <v>0</v>
      </c>
      <c r="CV333" s="43">
        <f t="shared" ca="1" si="592"/>
        <v>0</v>
      </c>
      <c r="CW333" s="25">
        <f t="shared" si="623"/>
        <v>4198.7882530000006</v>
      </c>
      <c r="CX333" s="34">
        <f t="shared" si="675"/>
        <v>0.25</v>
      </c>
      <c r="CY333" s="23">
        <f t="shared" si="676"/>
        <v>1.8252473297280913E-2</v>
      </c>
      <c r="CZ333" s="27">
        <f t="shared" si="677"/>
        <v>31.410668734749084</v>
      </c>
      <c r="DA333" s="27">
        <f t="shared" ca="1" si="593"/>
        <v>0</v>
      </c>
      <c r="DB333" s="43">
        <f t="shared" ca="1" si="594"/>
        <v>0</v>
      </c>
      <c r="DC333" s="25">
        <f t="shared" si="624"/>
        <v>4198.7882530000006</v>
      </c>
      <c r="DD333" s="34">
        <f t="shared" si="625"/>
        <v>0.45833333333333331</v>
      </c>
      <c r="DE333" s="23">
        <f t="shared" si="678"/>
        <v>2.2701461695640385E-2</v>
      </c>
      <c r="DF333" s="27">
        <f t="shared" si="679"/>
        <v>36.605577496284759</v>
      </c>
      <c r="DG333" s="27">
        <f t="shared" ca="1" si="558"/>
        <v>0</v>
      </c>
      <c r="DH333" s="43">
        <f t="shared" ca="1" si="559"/>
        <v>0</v>
      </c>
      <c r="DI333" s="25">
        <f t="shared" si="626"/>
        <v>4268.2914550000005</v>
      </c>
      <c r="DJ333" s="26">
        <f>IF(DJ332=0,IF($B332&gt;=$DK$14*DI332,1,0),IF($B332&lt;DI332*$DK$16,0,1))</f>
        <v>0</v>
      </c>
      <c r="DK333" s="23">
        <f t="shared" si="680"/>
        <v>1.0244294180233871E-2</v>
      </c>
      <c r="DL333" s="27">
        <f t="shared" si="681"/>
        <v>47.712774475050537</v>
      </c>
      <c r="DM333" s="27">
        <f t="shared" ca="1" si="595"/>
        <v>0</v>
      </c>
      <c r="DN333" s="43">
        <f t="shared" ca="1" si="596"/>
        <v>0</v>
      </c>
      <c r="DO333" s="25">
        <f t="shared" si="627"/>
        <v>4158.6055959999994</v>
      </c>
      <c r="DP333" s="26">
        <f>IF(DP332=0,IF($B332&gt;=$DK$14*DO332,1,0),IF($B332&lt;DO332*$DK$16,0,1))</f>
        <v>0</v>
      </c>
      <c r="DQ333" s="23">
        <f t="shared" si="682"/>
        <v>1.0244294180233871E-2</v>
      </c>
      <c r="DR333" s="27">
        <f t="shared" si="683"/>
        <v>29.133105735765909</v>
      </c>
      <c r="DS333" s="27">
        <f t="shared" ca="1" si="597"/>
        <v>0</v>
      </c>
      <c r="DT333" s="43">
        <f t="shared" ca="1" si="598"/>
        <v>0</v>
      </c>
      <c r="DU333" s="25">
        <f t="shared" si="628"/>
        <v>4198.7882530000006</v>
      </c>
      <c r="DV333" s="26">
        <f>IF(DV332=0,IF($B332&gt;=$DK$14*DU332,1,0),IF($B332&lt;DU332*$DK$16,0,1))</f>
        <v>0</v>
      </c>
      <c r="DW333" s="23">
        <f t="shared" si="684"/>
        <v>1.0244294180233871E-2</v>
      </c>
      <c r="DX333" s="27">
        <f t="shared" si="685"/>
        <v>58.56457962312291</v>
      </c>
      <c r="DY333" s="27">
        <f t="shared" ca="1" si="599"/>
        <v>-1.3483087929756721E-2</v>
      </c>
      <c r="DZ333" s="43">
        <f t="shared" ca="1" si="600"/>
        <v>-1.3483087929756721E-2</v>
      </c>
      <c r="EA333" s="25">
        <f t="shared" si="629"/>
        <v>4035.2431445000002</v>
      </c>
      <c r="EB333" s="26">
        <f>IF(EB332=0,IF($B332&gt;=$DK$14*EA332,1,0),IF($B332&lt;EA332*$DK$16,0,1))</f>
        <v>1</v>
      </c>
      <c r="EC333" s="23">
        <f t="shared" si="686"/>
        <v>4.2277010648422042E-2</v>
      </c>
      <c r="ED333" s="27">
        <f t="shared" si="687"/>
        <v>47.084478668205563</v>
      </c>
      <c r="EE333" s="27">
        <f t="shared" ca="1" si="601"/>
        <v>0</v>
      </c>
      <c r="EF333" s="43">
        <f t="shared" ca="1" si="602"/>
        <v>0</v>
      </c>
      <c r="EG333" s="25">
        <f t="shared" si="630"/>
        <v>4198.7882530000006</v>
      </c>
      <c r="EH333" s="34">
        <f t="shared" si="688"/>
        <v>0.25</v>
      </c>
      <c r="EI333" s="23">
        <f t="shared" si="689"/>
        <v>1.8252473297280913E-2</v>
      </c>
      <c r="EJ333" s="27">
        <f t="shared" si="690"/>
        <v>45.795705895601493</v>
      </c>
      <c r="EK333" s="27">
        <f t="shared" ca="1" si="603"/>
        <v>0</v>
      </c>
      <c r="EL333" s="43">
        <f t="shared" ca="1" si="604"/>
        <v>0</v>
      </c>
      <c r="EM333" s="47"/>
      <c r="EN333" s="47"/>
      <c r="EO333" s="47"/>
      <c r="EP333" s="47"/>
      <c r="EQ333" s="47"/>
      <c r="ER333" s="47"/>
      <c r="ES333" s="47"/>
      <c r="ET333" s="47"/>
      <c r="EU333" s="47"/>
      <c r="EV333" s="47"/>
      <c r="EW333" s="47"/>
      <c r="EX333" s="47"/>
      <c r="EY333" s="47"/>
      <c r="EZ333" s="47"/>
      <c r="FA333" s="25">
        <f t="shared" si="631"/>
        <v>4198.7882530000006</v>
      </c>
      <c r="FB333" s="26">
        <f t="shared" si="691"/>
        <v>0</v>
      </c>
      <c r="FC333" s="23">
        <f t="shared" si="692"/>
        <v>-4.2277010648422042E-2</v>
      </c>
      <c r="FD333" s="27">
        <f t="shared" si="693"/>
        <v>17.063884867305074</v>
      </c>
      <c r="FE333" s="27">
        <f t="shared" ca="1" si="605"/>
        <v>-0.15724993978587887</v>
      </c>
      <c r="FF333" s="43">
        <f t="shared" ca="1" si="606"/>
        <v>-0.1123391669425633</v>
      </c>
      <c r="FG333" s="25">
        <f t="shared" si="632"/>
        <v>4198.7882530000006</v>
      </c>
      <c r="FH333" s="26">
        <f t="shared" si="694"/>
        <v>0</v>
      </c>
      <c r="FI333" s="23">
        <f t="shared" si="695"/>
        <v>1.0244294180233871E-2</v>
      </c>
      <c r="FJ333" s="27">
        <f t="shared" si="696"/>
        <v>48.962385976528786</v>
      </c>
      <c r="FK333" s="27">
        <f t="shared" ca="1" si="607"/>
        <v>-1.3483087929756832E-2</v>
      </c>
      <c r="FL333" s="43">
        <f t="shared" ca="1" si="608"/>
        <v>-1.3483087929756832E-2</v>
      </c>
      <c r="FM333" s="47"/>
      <c r="FN333" s="47"/>
    </row>
    <row r="334" spans="1:170" x14ac:dyDescent="0.2">
      <c r="A334" s="30">
        <v>34819</v>
      </c>
      <c r="B334" s="34">
        <v>4557.2265399999997</v>
      </c>
      <c r="C334" s="23">
        <v>1.020703902530995E-2</v>
      </c>
      <c r="D334" s="24">
        <f t="shared" si="560"/>
        <v>4.6039405409893153E-2</v>
      </c>
      <c r="E334" s="25" t="e">
        <f>#N/A</f>
        <v>#N/A</v>
      </c>
      <c r="F334" s="26">
        <v>1</v>
      </c>
      <c r="G334" s="23">
        <f t="shared" si="633"/>
        <v>4.6039405409893153E-2</v>
      </c>
      <c r="H334" s="27">
        <f t="shared" si="634"/>
        <v>51.7960238270324</v>
      </c>
      <c r="I334" s="27">
        <f t="shared" ca="1" si="561"/>
        <v>0</v>
      </c>
      <c r="J334" s="43">
        <f t="shared" ca="1" si="562"/>
        <v>0</v>
      </c>
      <c r="K334" s="25" t="e">
        <f>#N/A</f>
        <v>#N/A</v>
      </c>
      <c r="L334" s="26">
        <v>0</v>
      </c>
      <c r="M334" s="23">
        <f t="shared" si="635"/>
        <v>1.020703902530995E-2</v>
      </c>
      <c r="N334" s="27">
        <f t="shared" si="636"/>
        <v>10.65723786819226</v>
      </c>
      <c r="O334" s="27">
        <f t="shared" ca="1" si="563"/>
        <v>0</v>
      </c>
      <c r="P334" s="43">
        <f t="shared" ca="1" si="564"/>
        <v>0</v>
      </c>
      <c r="Q334" s="25">
        <f t="shared" si="609"/>
        <v>4236.1264949999995</v>
      </c>
      <c r="R334" s="26">
        <f t="shared" si="637"/>
        <v>1</v>
      </c>
      <c r="S334" s="23">
        <f t="shared" si="638"/>
        <v>4.6039405409893153E-2</v>
      </c>
      <c r="T334" s="27">
        <f t="shared" si="639"/>
        <v>50.756455945381958</v>
      </c>
      <c r="U334" s="27">
        <f t="shared" ca="1" si="565"/>
        <v>0</v>
      </c>
      <c r="V334" s="43">
        <f t="shared" ca="1" si="566"/>
        <v>0</v>
      </c>
      <c r="W334" s="25">
        <f t="shared" si="610"/>
        <v>4456.9377750000003</v>
      </c>
      <c r="X334" s="26">
        <f t="shared" si="640"/>
        <v>1</v>
      </c>
      <c r="Y334" s="23">
        <f t="shared" si="641"/>
        <v>4.6039405409893153E-2</v>
      </c>
      <c r="Z334" s="27">
        <f t="shared" si="642"/>
        <v>39.989179599475612</v>
      </c>
      <c r="AA334" s="27">
        <f t="shared" ca="1" si="567"/>
        <v>0</v>
      </c>
      <c r="AB334" s="43">
        <f t="shared" ca="1" si="568"/>
        <v>0</v>
      </c>
      <c r="AC334" s="25">
        <f t="shared" si="611"/>
        <v>4251.4351280000001</v>
      </c>
      <c r="AD334" s="26">
        <f t="shared" si="643"/>
        <v>1</v>
      </c>
      <c r="AE334" s="23">
        <f t="shared" si="644"/>
        <v>4.6039405409893153E-2</v>
      </c>
      <c r="AF334" s="27">
        <f t="shared" si="645"/>
        <v>24.755848900135806</v>
      </c>
      <c r="AG334" s="27">
        <f t="shared" ca="1" si="569"/>
        <v>0</v>
      </c>
      <c r="AH334" s="43">
        <f t="shared" ca="1" si="570"/>
        <v>0</v>
      </c>
      <c r="AI334" s="25">
        <f t="shared" si="612"/>
        <v>4236.1264949999995</v>
      </c>
      <c r="AJ334" s="26">
        <f t="shared" si="646"/>
        <v>1</v>
      </c>
      <c r="AK334" s="23">
        <f t="shared" si="647"/>
        <v>4.6039405409893153E-2</v>
      </c>
      <c r="AL334" s="27">
        <f t="shared" si="648"/>
        <v>50.756455945381958</v>
      </c>
      <c r="AM334" s="27">
        <f t="shared" ca="1" si="571"/>
        <v>0</v>
      </c>
      <c r="AN334" s="43">
        <f t="shared" ca="1" si="572"/>
        <v>0</v>
      </c>
      <c r="AO334" s="25">
        <f t="shared" si="613"/>
        <v>4236.1264949999995</v>
      </c>
      <c r="AP334" s="34">
        <f t="shared" si="649"/>
        <v>1</v>
      </c>
      <c r="AQ334" s="23">
        <f t="shared" si="650"/>
        <v>4.6039405409893153E-2</v>
      </c>
      <c r="AR334" s="27">
        <f t="shared" si="651"/>
        <v>38.087330678216681</v>
      </c>
      <c r="AS334" s="27">
        <f t="shared" ca="1" si="573"/>
        <v>0</v>
      </c>
      <c r="AT334" s="43">
        <f t="shared" ca="1" si="574"/>
        <v>0</v>
      </c>
      <c r="AU334" s="25">
        <f t="shared" si="614"/>
        <v>4251.4351280000001</v>
      </c>
      <c r="AV334" s="26">
        <f t="shared" si="652"/>
        <v>1</v>
      </c>
      <c r="AW334" s="23">
        <f t="shared" si="653"/>
        <v>4.6039405409893153E-2</v>
      </c>
      <c r="AX334" s="27">
        <f t="shared" si="654"/>
        <v>27.68297187171699</v>
      </c>
      <c r="AY334" s="27">
        <f t="shared" ca="1" si="575"/>
        <v>0</v>
      </c>
      <c r="AZ334" s="43">
        <f t="shared" ca="1" si="576"/>
        <v>0</v>
      </c>
      <c r="BA334" s="25">
        <f t="shared" si="615"/>
        <v>4251.4351280000001</v>
      </c>
      <c r="BB334" s="26">
        <f t="shared" si="655"/>
        <v>1</v>
      </c>
      <c r="BC334" s="23">
        <f t="shared" si="656"/>
        <v>4.6039405409893153E-2</v>
      </c>
      <c r="BD334" s="27">
        <f t="shared" si="657"/>
        <v>47.78715413051728</v>
      </c>
      <c r="BE334" s="27">
        <f t="shared" ca="1" si="577"/>
        <v>0</v>
      </c>
      <c r="BF334" s="43">
        <f t="shared" ca="1" si="578"/>
        <v>0</v>
      </c>
      <c r="BG334" s="25">
        <f t="shared" si="616"/>
        <v>4236.1264949999995</v>
      </c>
      <c r="BH334" s="26">
        <f t="shared" si="658"/>
        <v>1</v>
      </c>
      <c r="BI334" s="23">
        <f t="shared" si="659"/>
        <v>4.6039405409893153E-2</v>
      </c>
      <c r="BJ334" s="27">
        <f t="shared" si="660"/>
        <v>49.250892380752845</v>
      </c>
      <c r="BK334" s="27">
        <f t="shared" ca="1" si="579"/>
        <v>0</v>
      </c>
      <c r="BL334" s="43">
        <f t="shared" ca="1" si="580"/>
        <v>0</v>
      </c>
      <c r="BM334" s="25">
        <f t="shared" si="617"/>
        <v>4225.0424199999998</v>
      </c>
      <c r="BN334" s="26">
        <f t="shared" si="661"/>
        <v>0</v>
      </c>
      <c r="BO334" s="23">
        <f t="shared" si="662"/>
        <v>1.020703902530995E-2</v>
      </c>
      <c r="BP334" s="27">
        <f t="shared" si="663"/>
        <v>52.13527371488307</v>
      </c>
      <c r="BQ334" s="27">
        <f t="shared" ca="1" si="581"/>
        <v>-3.3557612255022184E-2</v>
      </c>
      <c r="BR334" s="43">
        <f t="shared" ca="1" si="582"/>
        <v>-3.3557612255022184E-2</v>
      </c>
      <c r="BS334" s="25">
        <f t="shared" si="618"/>
        <v>4236.1264949999995</v>
      </c>
      <c r="BT334" s="34">
        <f t="shared" si="664"/>
        <v>0.75</v>
      </c>
      <c r="BU334" s="23">
        <f t="shared" si="665"/>
        <v>3.7081313813747352E-2</v>
      </c>
      <c r="BV334" s="27">
        <f t="shared" si="666"/>
        <v>43.605280701302156</v>
      </c>
      <c r="BW334" s="27">
        <f t="shared" ca="1" si="583"/>
        <v>0</v>
      </c>
      <c r="BX334" s="43">
        <f t="shared" ca="1" si="584"/>
        <v>0</v>
      </c>
      <c r="BY334" s="25">
        <f t="shared" si="619"/>
        <v>4456.9377750000003</v>
      </c>
      <c r="BZ334" s="50">
        <f>IF($B333&gt;=BY333,MIN(1,1/$CA$15+BZ333),0)</f>
        <v>1</v>
      </c>
      <c r="CA334" s="23">
        <f t="shared" si="667"/>
        <v>4.6039405409893153E-2</v>
      </c>
      <c r="CB334" s="27">
        <f t="shared" si="668"/>
        <v>22.009182136165872</v>
      </c>
      <c r="CC334" s="27">
        <f t="shared" ca="1" si="585"/>
        <v>0</v>
      </c>
      <c r="CD334" s="43">
        <f t="shared" ca="1" si="586"/>
        <v>0</v>
      </c>
      <c r="CE334" s="25">
        <f t="shared" si="620"/>
        <v>4251.4351280000001</v>
      </c>
      <c r="CF334" s="34">
        <f>IF($B333&gt;=CE333,MIN(1,1/$CA$15+CF333),0)</f>
        <v>1</v>
      </c>
      <c r="CG334" s="23">
        <f t="shared" si="669"/>
        <v>4.6039405409893153E-2</v>
      </c>
      <c r="CH334" s="27">
        <f t="shared" si="670"/>
        <v>21.673314415990742</v>
      </c>
      <c r="CI334" s="27">
        <f t="shared" ca="1" si="587"/>
        <v>0</v>
      </c>
      <c r="CJ334" s="43">
        <f t="shared" ca="1" si="588"/>
        <v>0</v>
      </c>
      <c r="CK334" s="25">
        <f t="shared" si="621"/>
        <v>4236.1264949999995</v>
      </c>
      <c r="CL334" s="34">
        <f>IF($B333&gt;=CK333,MIN(1,1/$CA$15+CL333),0)</f>
        <v>0.5</v>
      </c>
      <c r="CM334" s="23">
        <f t="shared" si="671"/>
        <v>1.020703902530995E-2</v>
      </c>
      <c r="CN334" s="27">
        <f t="shared" si="672"/>
        <v>44.870470416959158</v>
      </c>
      <c r="CO334" s="27">
        <f t="shared" ca="1" si="589"/>
        <v>-3.4136713091277304E-3</v>
      </c>
      <c r="CP334" s="43">
        <f t="shared" ca="1" si="590"/>
        <v>-3.4136713091277304E-3</v>
      </c>
      <c r="CQ334" s="25">
        <f t="shared" si="622"/>
        <v>4075.5585875000006</v>
      </c>
      <c r="CR334" s="34">
        <f>IF($B333&gt;=CQ333,MIN(1,1/$CA$15+CR333),0)</f>
        <v>1</v>
      </c>
      <c r="CS334" s="23">
        <f t="shared" si="673"/>
        <v>4.6039405409893153E-2</v>
      </c>
      <c r="CT334" s="27">
        <f t="shared" si="674"/>
        <v>44.969102946992386</v>
      </c>
      <c r="CU334" s="27">
        <f t="shared" ca="1" si="591"/>
        <v>0</v>
      </c>
      <c r="CV334" s="43">
        <f t="shared" ca="1" si="592"/>
        <v>0</v>
      </c>
      <c r="CW334" s="25">
        <f t="shared" si="623"/>
        <v>4236.1264949999995</v>
      </c>
      <c r="CX334" s="34">
        <f t="shared" si="675"/>
        <v>0.75</v>
      </c>
      <c r="CY334" s="23">
        <f t="shared" si="676"/>
        <v>3.7081313813747352E-2</v>
      </c>
      <c r="CZ334" s="27">
        <f t="shared" si="677"/>
        <v>32.575417599201977</v>
      </c>
      <c r="DA334" s="27">
        <f t="shared" ca="1" si="593"/>
        <v>0</v>
      </c>
      <c r="DB334" s="43">
        <f t="shared" ca="1" si="594"/>
        <v>0</v>
      </c>
      <c r="DC334" s="25">
        <f t="shared" si="624"/>
        <v>4236.1264949999995</v>
      </c>
      <c r="DD334" s="34">
        <f t="shared" si="625"/>
        <v>0.875</v>
      </c>
      <c r="DE334" s="23">
        <f t="shared" si="678"/>
        <v>4.0067344345795952E-2</v>
      </c>
      <c r="DF334" s="27">
        <f t="shared" si="679"/>
        <v>38.072265774805118</v>
      </c>
      <c r="DG334" s="27">
        <f t="shared" ca="1" si="558"/>
        <v>0</v>
      </c>
      <c r="DH334" s="43">
        <f t="shared" ca="1" si="559"/>
        <v>0</v>
      </c>
      <c r="DI334" s="25">
        <f t="shared" si="626"/>
        <v>4456.9377750000003</v>
      </c>
      <c r="DJ334" s="26">
        <f>IF(DJ333=0,IF($B333&gt;=$DK$14*DI333,1,0),IF($B333&lt;DI333*$DK$16,0,1))</f>
        <v>1</v>
      </c>
      <c r="DK334" s="23">
        <f t="shared" si="680"/>
        <v>4.6039405409893153E-2</v>
      </c>
      <c r="DL334" s="27">
        <f t="shared" si="681"/>
        <v>49.909442242338194</v>
      </c>
      <c r="DM334" s="27">
        <f t="shared" ca="1" si="595"/>
        <v>0</v>
      </c>
      <c r="DN334" s="43">
        <f t="shared" ca="1" si="596"/>
        <v>0</v>
      </c>
      <c r="DO334" s="25">
        <f t="shared" si="627"/>
        <v>4251.4351280000001</v>
      </c>
      <c r="DP334" s="26">
        <f>IF(DP333=0,IF($B333&gt;=$DK$14*DO333,1,0),IF($B333&lt;DO333*$DK$16,0,1))</f>
        <v>1</v>
      </c>
      <c r="DQ334" s="23">
        <f t="shared" si="682"/>
        <v>4.6039405409893153E-2</v>
      </c>
      <c r="DR334" s="27">
        <f t="shared" si="683"/>
        <v>30.474376601584119</v>
      </c>
      <c r="DS334" s="27">
        <f t="shared" ca="1" si="597"/>
        <v>0</v>
      </c>
      <c r="DT334" s="43">
        <f t="shared" ca="1" si="598"/>
        <v>0</v>
      </c>
      <c r="DU334" s="25">
        <f t="shared" si="628"/>
        <v>4236.1264949999995</v>
      </c>
      <c r="DV334" s="26">
        <f>IF(DV333=0,IF($B333&gt;=$DK$14*DU333,1,0),IF($B333&lt;DU333*$DK$16,0,1))</f>
        <v>1</v>
      </c>
      <c r="DW334" s="23">
        <f t="shared" si="684"/>
        <v>4.6039405409893153E-2</v>
      </c>
      <c r="DX334" s="27">
        <f t="shared" si="685"/>
        <v>61.260858047051833</v>
      </c>
      <c r="DY334" s="27">
        <f t="shared" ca="1" si="599"/>
        <v>0</v>
      </c>
      <c r="DZ334" s="43">
        <f t="shared" ca="1" si="600"/>
        <v>0</v>
      </c>
      <c r="EA334" s="25">
        <f t="shared" si="629"/>
        <v>4075.5585875000006</v>
      </c>
      <c r="EB334" s="26">
        <f>IF(EB333=0,IF($B333&gt;=$DK$14*EA333,1,0),IF($B333&lt;EA333*$DK$16,0,1))</f>
        <v>1</v>
      </c>
      <c r="EC334" s="23">
        <f t="shared" si="686"/>
        <v>4.6039405409893153E-2</v>
      </c>
      <c r="ED334" s="27">
        <f t="shared" si="687"/>
        <v>49.252220070124544</v>
      </c>
      <c r="EE334" s="27">
        <f t="shared" ca="1" si="601"/>
        <v>0</v>
      </c>
      <c r="EF334" s="43">
        <f t="shared" ca="1" si="602"/>
        <v>0</v>
      </c>
      <c r="EG334" s="25">
        <f t="shared" si="630"/>
        <v>4236.1264949999995</v>
      </c>
      <c r="EH334" s="34">
        <f t="shared" si="688"/>
        <v>1</v>
      </c>
      <c r="EI334" s="23">
        <f t="shared" si="689"/>
        <v>4.6039405409893153E-2</v>
      </c>
      <c r="EJ334" s="27">
        <f t="shared" si="690"/>
        <v>47.904112965361321</v>
      </c>
      <c r="EK334" s="27">
        <f t="shared" ca="1" si="603"/>
        <v>0</v>
      </c>
      <c r="EL334" s="43">
        <f t="shared" ca="1" si="604"/>
        <v>0</v>
      </c>
      <c r="EM334" s="47"/>
      <c r="EN334" s="47"/>
      <c r="EO334" s="47"/>
      <c r="EP334" s="47"/>
      <c r="EQ334" s="47"/>
      <c r="ER334" s="47"/>
      <c r="ES334" s="47"/>
      <c r="ET334" s="47"/>
      <c r="EU334" s="47"/>
      <c r="EV334" s="47"/>
      <c r="EW334" s="47"/>
      <c r="EX334" s="47"/>
      <c r="EY334" s="47"/>
      <c r="EZ334" s="47"/>
      <c r="FA334" s="25">
        <f t="shared" si="631"/>
        <v>4236.1264949999995</v>
      </c>
      <c r="FB334" s="26">
        <f t="shared" si="691"/>
        <v>1</v>
      </c>
      <c r="FC334" s="23">
        <f t="shared" si="692"/>
        <v>4.6039405409893153E-2</v>
      </c>
      <c r="FD334" s="27">
        <f t="shared" si="693"/>
        <v>17.849495980578673</v>
      </c>
      <c r="FE334" s="27">
        <f t="shared" ca="1" si="605"/>
        <v>-0.11845022810446904</v>
      </c>
      <c r="FF334" s="43">
        <f t="shared" ca="1" si="606"/>
        <v>-7.1471789982948453E-2</v>
      </c>
      <c r="FG334" s="25">
        <f t="shared" si="632"/>
        <v>4236.1264949999995</v>
      </c>
      <c r="FH334" s="26">
        <f t="shared" si="694"/>
        <v>0</v>
      </c>
      <c r="FI334" s="23">
        <f t="shared" si="695"/>
        <v>1.020703902530995E-2</v>
      </c>
      <c r="FJ334" s="27">
        <f t="shared" si="696"/>
        <v>49.462146960963501</v>
      </c>
      <c r="FK334" s="27">
        <f t="shared" ca="1" si="607"/>
        <v>-3.4136713091276194E-3</v>
      </c>
      <c r="FL334" s="43">
        <f t="shared" ca="1" si="608"/>
        <v>-3.4136713091276194E-3</v>
      </c>
      <c r="FM334" s="47"/>
      <c r="FN334" s="47"/>
    </row>
    <row r="335" spans="1:170" x14ac:dyDescent="0.2">
      <c r="A335" s="30">
        <v>34850</v>
      </c>
      <c r="B335" s="34">
        <v>4672.6519900000003</v>
      </c>
      <c r="C335" s="23">
        <v>1.0771693145526617E-2</v>
      </c>
      <c r="D335" s="24">
        <f t="shared" si="560"/>
        <v>2.5328003553670264E-2</v>
      </c>
      <c r="E335" s="25" t="e">
        <f>#N/A</f>
        <v>#N/A</v>
      </c>
      <c r="F335" s="26">
        <v>1</v>
      </c>
      <c r="G335" s="23">
        <f t="shared" si="633"/>
        <v>2.5328003553670264E-2</v>
      </c>
      <c r="H335" s="27">
        <f t="shared" si="634"/>
        <v>53.107913702589464</v>
      </c>
      <c r="I335" s="27">
        <f t="shared" ca="1" si="561"/>
        <v>0</v>
      </c>
      <c r="J335" s="43">
        <f t="shared" ca="1" si="562"/>
        <v>0</v>
      </c>
      <c r="K335" s="25" t="e">
        <f>#N/A</f>
        <v>#N/A</v>
      </c>
      <c r="L335" s="26">
        <v>0</v>
      </c>
      <c r="M335" s="23">
        <f t="shared" si="635"/>
        <v>1.0771693145526617E-2</v>
      </c>
      <c r="N335" s="27">
        <f t="shared" si="636"/>
        <v>10.772034364287313</v>
      </c>
      <c r="O335" s="27">
        <f t="shared" ca="1" si="563"/>
        <v>0</v>
      </c>
      <c r="P335" s="43">
        <f t="shared" ca="1" si="564"/>
        <v>0</v>
      </c>
      <c r="Q335" s="25">
        <f t="shared" si="609"/>
        <v>4273.3512140000003</v>
      </c>
      <c r="R335" s="26">
        <f t="shared" si="637"/>
        <v>1</v>
      </c>
      <c r="S335" s="23">
        <f t="shared" si="638"/>
        <v>2.5328003553670264E-2</v>
      </c>
      <c r="T335" s="27">
        <f t="shared" si="639"/>
        <v>52.042015641938299</v>
      </c>
      <c r="U335" s="27">
        <f t="shared" ca="1" si="565"/>
        <v>0</v>
      </c>
      <c r="V335" s="43">
        <f t="shared" ca="1" si="566"/>
        <v>0</v>
      </c>
      <c r="W335" s="25">
        <f t="shared" si="610"/>
        <v>4614.939265</v>
      </c>
      <c r="X335" s="26">
        <f t="shared" si="640"/>
        <v>1</v>
      </c>
      <c r="Y335" s="23">
        <f t="shared" si="641"/>
        <v>2.5328003553670264E-2</v>
      </c>
      <c r="Z335" s="27">
        <f t="shared" si="642"/>
        <v>41.002025682479491</v>
      </c>
      <c r="AA335" s="27">
        <f t="shared" ca="1" si="567"/>
        <v>0</v>
      </c>
      <c r="AB335" s="43">
        <f t="shared" ca="1" si="568"/>
        <v>0</v>
      </c>
      <c r="AC335" s="25">
        <f t="shared" si="611"/>
        <v>4362.9868180000003</v>
      </c>
      <c r="AD335" s="26">
        <f t="shared" si="643"/>
        <v>1</v>
      </c>
      <c r="AE335" s="23">
        <f t="shared" si="644"/>
        <v>2.5328003553670264E-2</v>
      </c>
      <c r="AF335" s="27">
        <f t="shared" si="645"/>
        <v>25.382865129052568</v>
      </c>
      <c r="AG335" s="27">
        <f t="shared" ca="1" si="569"/>
        <v>0</v>
      </c>
      <c r="AH335" s="43">
        <f t="shared" ca="1" si="570"/>
        <v>0</v>
      </c>
      <c r="AI335" s="25">
        <f t="shared" si="612"/>
        <v>4273.3512140000003</v>
      </c>
      <c r="AJ335" s="26">
        <f t="shared" si="646"/>
        <v>1</v>
      </c>
      <c r="AK335" s="23">
        <f t="shared" si="647"/>
        <v>2.5328003553670264E-2</v>
      </c>
      <c r="AL335" s="27">
        <f t="shared" si="648"/>
        <v>52.042015641938299</v>
      </c>
      <c r="AM335" s="27">
        <f t="shared" ca="1" si="571"/>
        <v>0</v>
      </c>
      <c r="AN335" s="43">
        <f t="shared" ca="1" si="572"/>
        <v>0</v>
      </c>
      <c r="AO335" s="25">
        <f t="shared" si="613"/>
        <v>4273.3512140000003</v>
      </c>
      <c r="AP335" s="34">
        <f t="shared" si="649"/>
        <v>1</v>
      </c>
      <c r="AQ335" s="23">
        <f t="shared" si="650"/>
        <v>2.5328003553670264E-2</v>
      </c>
      <c r="AR335" s="27">
        <f t="shared" si="651"/>
        <v>39.052006724984366</v>
      </c>
      <c r="AS335" s="27">
        <f t="shared" ca="1" si="573"/>
        <v>0</v>
      </c>
      <c r="AT335" s="43">
        <f t="shared" ca="1" si="574"/>
        <v>0</v>
      </c>
      <c r="AU335" s="25">
        <f t="shared" si="614"/>
        <v>4362.9868180000003</v>
      </c>
      <c r="AV335" s="26">
        <f t="shared" si="652"/>
        <v>1</v>
      </c>
      <c r="AW335" s="23">
        <f t="shared" si="653"/>
        <v>2.5328003553670264E-2</v>
      </c>
      <c r="AX335" s="27">
        <f t="shared" si="654"/>
        <v>28.384126281659992</v>
      </c>
      <c r="AY335" s="27">
        <f t="shared" ca="1" si="575"/>
        <v>0</v>
      </c>
      <c r="AZ335" s="43">
        <f t="shared" ca="1" si="576"/>
        <v>0</v>
      </c>
      <c r="BA335" s="25">
        <f t="shared" si="615"/>
        <v>4362.9868180000003</v>
      </c>
      <c r="BB335" s="26">
        <f t="shared" si="655"/>
        <v>1</v>
      </c>
      <c r="BC335" s="23">
        <f t="shared" si="656"/>
        <v>2.5328003553670264E-2</v>
      </c>
      <c r="BD335" s="27">
        <f t="shared" si="657"/>
        <v>48.997507340154812</v>
      </c>
      <c r="BE335" s="27">
        <f t="shared" ca="1" si="577"/>
        <v>0</v>
      </c>
      <c r="BF335" s="43">
        <f t="shared" ca="1" si="578"/>
        <v>0</v>
      </c>
      <c r="BG335" s="25">
        <f t="shared" si="616"/>
        <v>4273.3512140000003</v>
      </c>
      <c r="BH335" s="26">
        <f t="shared" si="658"/>
        <v>1</v>
      </c>
      <c r="BI335" s="23">
        <f t="shared" si="659"/>
        <v>2.5328003553670264E-2</v>
      </c>
      <c r="BJ335" s="27">
        <f t="shared" si="660"/>
        <v>50.498319157993983</v>
      </c>
      <c r="BK335" s="27">
        <f t="shared" ca="1" si="579"/>
        <v>0</v>
      </c>
      <c r="BL335" s="43">
        <f t="shared" ca="1" si="580"/>
        <v>0</v>
      </c>
      <c r="BM335" s="25">
        <f t="shared" si="617"/>
        <v>4321.6379383333333</v>
      </c>
      <c r="BN335" s="26">
        <f t="shared" si="661"/>
        <v>1</v>
      </c>
      <c r="BO335" s="23">
        <f t="shared" si="662"/>
        <v>2.5328003553670264E-2</v>
      </c>
      <c r="BP335" s="27">
        <f t="shared" si="663"/>
        <v>53.455756112805197</v>
      </c>
      <c r="BQ335" s="27">
        <f t="shared" ca="1" si="581"/>
        <v>-9.0795560237998396E-3</v>
      </c>
      <c r="BR335" s="43">
        <f t="shared" ca="1" si="582"/>
        <v>-9.0795560237998396E-3</v>
      </c>
      <c r="BS335" s="25">
        <f t="shared" si="618"/>
        <v>4273.3512140000003</v>
      </c>
      <c r="BT335" s="34">
        <f t="shared" si="664"/>
        <v>1</v>
      </c>
      <c r="BU335" s="23">
        <f t="shared" si="665"/>
        <v>2.5328003553670264E-2</v>
      </c>
      <c r="BV335" s="27">
        <f t="shared" si="666"/>
        <v>44.709715405863527</v>
      </c>
      <c r="BW335" s="27">
        <f t="shared" ca="1" si="583"/>
        <v>0</v>
      </c>
      <c r="BX335" s="43">
        <f t="shared" ca="1" si="584"/>
        <v>0</v>
      </c>
      <c r="BY335" s="25">
        <f t="shared" si="619"/>
        <v>4614.939265</v>
      </c>
      <c r="BZ335" s="50">
        <f>IF($B334&gt;=BY334,MIN(1,1/$CA$15+BZ334),0)</f>
        <v>1</v>
      </c>
      <c r="CA335" s="23">
        <f t="shared" si="667"/>
        <v>2.5328003553670264E-2</v>
      </c>
      <c r="CB335" s="27">
        <f t="shared" si="668"/>
        <v>22.566630779524058</v>
      </c>
      <c r="CC335" s="27">
        <f t="shared" ca="1" si="585"/>
        <v>0</v>
      </c>
      <c r="CD335" s="43">
        <f t="shared" ca="1" si="586"/>
        <v>0</v>
      </c>
      <c r="CE335" s="25">
        <f t="shared" si="620"/>
        <v>4362.9868180000003</v>
      </c>
      <c r="CF335" s="34">
        <f>IF($B334&gt;=CE334,MIN(1,1/$CA$15+CF334),0)</f>
        <v>1</v>
      </c>
      <c r="CG335" s="23">
        <f t="shared" si="669"/>
        <v>2.5328003553670264E-2</v>
      </c>
      <c r="CH335" s="27">
        <f t="shared" si="670"/>
        <v>22.222256200538769</v>
      </c>
      <c r="CI335" s="27">
        <f t="shared" ca="1" si="587"/>
        <v>0</v>
      </c>
      <c r="CJ335" s="43">
        <f t="shared" ca="1" si="588"/>
        <v>0</v>
      </c>
      <c r="CK335" s="25">
        <f t="shared" si="621"/>
        <v>4273.3512140000003</v>
      </c>
      <c r="CL335" s="34">
        <f>IF($B334&gt;=CK334,MIN(1,1/$CA$15+CL334),0)</f>
        <v>1</v>
      </c>
      <c r="CM335" s="23">
        <f t="shared" si="671"/>
        <v>2.5328003553670264E-2</v>
      </c>
      <c r="CN335" s="27">
        <f t="shared" si="672"/>
        <v>46.006949851134756</v>
      </c>
      <c r="CO335" s="27">
        <f t="shared" ca="1" si="589"/>
        <v>0</v>
      </c>
      <c r="CP335" s="43">
        <f t="shared" ca="1" si="590"/>
        <v>0</v>
      </c>
      <c r="CQ335" s="25">
        <f t="shared" si="622"/>
        <v>4121.6968649999999</v>
      </c>
      <c r="CR335" s="34">
        <f>IF($B334&gt;=CQ334,MIN(1,1/$CA$15+CR334),0)</f>
        <v>1</v>
      </c>
      <c r="CS335" s="23">
        <f t="shared" si="673"/>
        <v>2.5328003553670264E-2</v>
      </c>
      <c r="CT335" s="27">
        <f t="shared" si="674"/>
        <v>46.108080546239172</v>
      </c>
      <c r="CU335" s="27">
        <f t="shared" ca="1" si="591"/>
        <v>0</v>
      </c>
      <c r="CV335" s="43">
        <f t="shared" ca="1" si="592"/>
        <v>0</v>
      </c>
      <c r="CW335" s="25">
        <f t="shared" si="623"/>
        <v>4273.3512140000003</v>
      </c>
      <c r="CX335" s="34">
        <f t="shared" si="675"/>
        <v>1</v>
      </c>
      <c r="CY335" s="23">
        <f t="shared" si="676"/>
        <v>2.5328003553670264E-2</v>
      </c>
      <c r="CZ335" s="27">
        <f t="shared" si="677"/>
        <v>33.40048789191686</v>
      </c>
      <c r="DA335" s="27">
        <f t="shared" ca="1" si="593"/>
        <v>0</v>
      </c>
      <c r="DB335" s="43">
        <f t="shared" ca="1" si="594"/>
        <v>0</v>
      </c>
      <c r="DC335" s="25">
        <f t="shared" si="624"/>
        <v>4273.3512140000003</v>
      </c>
      <c r="DD335" s="34">
        <f t="shared" si="625"/>
        <v>1</v>
      </c>
      <c r="DE335" s="23">
        <f t="shared" si="678"/>
        <v>2.5328003553670264E-2</v>
      </c>
      <c r="DF335" s="27">
        <f t="shared" si="679"/>
        <v>39.036560257645661</v>
      </c>
      <c r="DG335" s="27">
        <f t="shared" ca="1" si="558"/>
        <v>0</v>
      </c>
      <c r="DH335" s="43">
        <f t="shared" ca="1" si="559"/>
        <v>0</v>
      </c>
      <c r="DI335" s="25">
        <f t="shared" si="626"/>
        <v>4614.939265</v>
      </c>
      <c r="DJ335" s="26">
        <f>IF(DJ334=0,IF($B334&gt;=$DK$14*DI334,1,0),IF($B334&lt;DI334*$DK$16,0,1))</f>
        <v>1</v>
      </c>
      <c r="DK335" s="23">
        <f t="shared" si="680"/>
        <v>2.5328003553670264E-2</v>
      </c>
      <c r="DL335" s="27">
        <f t="shared" si="681"/>
        <v>51.173548772813838</v>
      </c>
      <c r="DM335" s="27">
        <f t="shared" ca="1" si="595"/>
        <v>0</v>
      </c>
      <c r="DN335" s="43">
        <f t="shared" ca="1" si="596"/>
        <v>0</v>
      </c>
      <c r="DO335" s="25">
        <f t="shared" si="627"/>
        <v>4362.9868180000003</v>
      </c>
      <c r="DP335" s="26">
        <f>IF(DP334=0,IF($B334&gt;=$DK$14*DO334,1,0),IF($B334&lt;DO334*$DK$16,0,1))</f>
        <v>1</v>
      </c>
      <c r="DQ335" s="23">
        <f t="shared" si="682"/>
        <v>2.5328003553670264E-2</v>
      </c>
      <c r="DR335" s="27">
        <f t="shared" si="683"/>
        <v>31.246231720444928</v>
      </c>
      <c r="DS335" s="27">
        <f t="shared" ca="1" si="597"/>
        <v>0</v>
      </c>
      <c r="DT335" s="43">
        <f t="shared" ca="1" si="598"/>
        <v>0</v>
      </c>
      <c r="DU335" s="25">
        <f t="shared" si="628"/>
        <v>4273.3512140000003</v>
      </c>
      <c r="DV335" s="26">
        <f>IF(DV334=0,IF($B334&gt;=$DK$14*DU334,1,0),IF($B334&lt;DU334*$DK$16,0,1))</f>
        <v>1</v>
      </c>
      <c r="DW335" s="23">
        <f t="shared" si="684"/>
        <v>2.5328003553670264E-2</v>
      </c>
      <c r="DX335" s="27">
        <f t="shared" si="685"/>
        <v>62.812473277368454</v>
      </c>
      <c r="DY335" s="27">
        <f t="shared" ca="1" si="599"/>
        <v>0</v>
      </c>
      <c r="DZ335" s="43">
        <f t="shared" ca="1" si="600"/>
        <v>0</v>
      </c>
      <c r="EA335" s="25">
        <f t="shared" si="629"/>
        <v>4121.6968649999999</v>
      </c>
      <c r="EB335" s="26">
        <f>IF(EB334=0,IF($B334&gt;=$DK$14*EA334,1,0),IF($B334&lt;EA334*$DK$16,0,1))</f>
        <v>1</v>
      </c>
      <c r="EC335" s="23">
        <f t="shared" si="686"/>
        <v>2.5328003553670264E-2</v>
      </c>
      <c r="ED335" s="27">
        <f t="shared" si="687"/>
        <v>50.499680475086805</v>
      </c>
      <c r="EE335" s="27">
        <f t="shared" ca="1" si="601"/>
        <v>0</v>
      </c>
      <c r="EF335" s="43">
        <f t="shared" ca="1" si="602"/>
        <v>0</v>
      </c>
      <c r="EG335" s="25">
        <f t="shared" si="630"/>
        <v>4273.3512140000003</v>
      </c>
      <c r="EH335" s="34">
        <f t="shared" si="688"/>
        <v>1</v>
      </c>
      <c r="EI335" s="23">
        <f t="shared" si="689"/>
        <v>2.5328003553670264E-2</v>
      </c>
      <c r="EJ335" s="27">
        <f t="shared" si="690"/>
        <v>49.117428508783412</v>
      </c>
      <c r="EK335" s="27">
        <f t="shared" ca="1" si="603"/>
        <v>0</v>
      </c>
      <c r="EL335" s="43">
        <f t="shared" ca="1" si="604"/>
        <v>0</v>
      </c>
      <c r="EM335" s="47"/>
      <c r="EN335" s="47"/>
      <c r="EO335" s="47"/>
      <c r="EP335" s="47"/>
      <c r="EQ335" s="47"/>
      <c r="ER335" s="47"/>
      <c r="ES335" s="47"/>
      <c r="ET335" s="47"/>
      <c r="EU335" s="47"/>
      <c r="EV335" s="47"/>
      <c r="EW335" s="47"/>
      <c r="EX335" s="47"/>
      <c r="EY335" s="47"/>
      <c r="EZ335" s="47"/>
      <c r="FA335" s="25">
        <f t="shared" si="631"/>
        <v>4273.3512140000003</v>
      </c>
      <c r="FB335" s="26">
        <f t="shared" si="691"/>
        <v>1</v>
      </c>
      <c r="FC335" s="23">
        <f t="shared" si="692"/>
        <v>2.5328003553670264E-2</v>
      </c>
      <c r="FD335" s="27">
        <f t="shared" si="693"/>
        <v>18.301588078205992</v>
      </c>
      <c r="FE335" s="27">
        <f t="shared" ca="1" si="605"/>
        <v>-9.6122332349161899E-2</v>
      </c>
      <c r="FF335" s="43">
        <f t="shared" ca="1" si="606"/>
        <v>-4.7954024179953536E-2</v>
      </c>
      <c r="FG335" s="25">
        <f t="shared" si="632"/>
        <v>4273.3512140000003</v>
      </c>
      <c r="FH335" s="26">
        <f t="shared" si="694"/>
        <v>0</v>
      </c>
      <c r="FI335" s="23">
        <f t="shared" si="695"/>
        <v>1.0771693145526617E-2</v>
      </c>
      <c r="FJ335" s="27">
        <f t="shared" si="696"/>
        <v>49.994938030345942</v>
      </c>
      <c r="FK335" s="27">
        <f t="shared" ca="1" si="607"/>
        <v>0</v>
      </c>
      <c r="FL335" s="43">
        <f t="shared" ca="1" si="608"/>
        <v>0</v>
      </c>
      <c r="FM335" s="47"/>
      <c r="FN335" s="47"/>
    </row>
    <row r="336" spans="1:170" x14ac:dyDescent="0.2">
      <c r="A336" s="30">
        <v>34880</v>
      </c>
      <c r="B336" s="34">
        <v>4616.8522800000001</v>
      </c>
      <c r="C336" s="23">
        <v>1.0838330845896804E-2</v>
      </c>
      <c r="D336" s="24">
        <f t="shared" si="560"/>
        <v>-1.1941764573826119E-2</v>
      </c>
      <c r="E336" s="25" t="e">
        <f>#N/A</f>
        <v>#N/A</v>
      </c>
      <c r="F336" s="26">
        <v>1</v>
      </c>
      <c r="G336" s="23">
        <f t="shared" si="633"/>
        <v>-1.1941764573826119E-2</v>
      </c>
      <c r="H336" s="27">
        <f t="shared" si="634"/>
        <v>52.473711500146067</v>
      </c>
      <c r="I336" s="27">
        <f t="shared" ca="1" si="561"/>
        <v>-1.1941764573826119E-2</v>
      </c>
      <c r="J336" s="43">
        <f t="shared" ca="1" si="562"/>
        <v>-1.1941764573826119E-2</v>
      </c>
      <c r="K336" s="25" t="e">
        <f>#N/A</f>
        <v>#N/A</v>
      </c>
      <c r="L336" s="26">
        <v>0</v>
      </c>
      <c r="M336" s="23">
        <f t="shared" si="635"/>
        <v>1.0838330845896804E-2</v>
      </c>
      <c r="N336" s="27">
        <f t="shared" si="636"/>
        <v>10.888785236610829</v>
      </c>
      <c r="O336" s="27">
        <f t="shared" ca="1" si="563"/>
        <v>0</v>
      </c>
      <c r="P336" s="43">
        <f t="shared" ca="1" si="564"/>
        <v>0</v>
      </c>
      <c r="Q336" s="25">
        <f t="shared" si="609"/>
        <v>4303.1794129999998</v>
      </c>
      <c r="R336" s="26">
        <f t="shared" si="637"/>
        <v>1</v>
      </c>
      <c r="S336" s="23">
        <f t="shared" si="638"/>
        <v>-1.1941764573826119E-2</v>
      </c>
      <c r="T336" s="27">
        <f t="shared" si="639"/>
        <v>51.420542143194893</v>
      </c>
      <c r="U336" s="27">
        <f t="shared" ca="1" si="565"/>
        <v>-1.1941764573826119E-2</v>
      </c>
      <c r="V336" s="43">
        <f t="shared" ca="1" si="566"/>
        <v>-1.1941764573826119E-2</v>
      </c>
      <c r="W336" s="25">
        <f t="shared" si="610"/>
        <v>4644.7521350000006</v>
      </c>
      <c r="X336" s="26">
        <f t="shared" si="640"/>
        <v>1</v>
      </c>
      <c r="Y336" s="23">
        <f t="shared" si="641"/>
        <v>-1.1941764573826119E-2</v>
      </c>
      <c r="Z336" s="27">
        <f t="shared" si="642"/>
        <v>40.512389144729347</v>
      </c>
      <c r="AA336" s="27">
        <f t="shared" ca="1" si="567"/>
        <v>-1.1941764573826119E-2</v>
      </c>
      <c r="AB336" s="43">
        <f t="shared" ca="1" si="568"/>
        <v>-1.1941764573826119E-2</v>
      </c>
      <c r="AC336" s="25">
        <f t="shared" si="611"/>
        <v>4476.6627439999993</v>
      </c>
      <c r="AD336" s="26">
        <f t="shared" si="643"/>
        <v>1</v>
      </c>
      <c r="AE336" s="23">
        <f t="shared" si="644"/>
        <v>-1.1941764573826119E-2</v>
      </c>
      <c r="AF336" s="27">
        <f t="shared" si="645"/>
        <v>25.079748929472242</v>
      </c>
      <c r="AG336" s="27">
        <f t="shared" ca="1" si="569"/>
        <v>-1.1941764573826119E-2</v>
      </c>
      <c r="AH336" s="43">
        <f t="shared" ca="1" si="570"/>
        <v>-1.1941764573826119E-2</v>
      </c>
      <c r="AI336" s="25">
        <f t="shared" si="612"/>
        <v>4303.1794129999998</v>
      </c>
      <c r="AJ336" s="26">
        <f t="shared" si="646"/>
        <v>1</v>
      </c>
      <c r="AK336" s="23">
        <f t="shared" si="647"/>
        <v>-1.1941764573826119E-2</v>
      </c>
      <c r="AL336" s="27">
        <f t="shared" si="648"/>
        <v>51.420542143194893</v>
      </c>
      <c r="AM336" s="27">
        <f t="shared" ca="1" si="571"/>
        <v>-1.1941764573826119E-2</v>
      </c>
      <c r="AN336" s="43">
        <f t="shared" ca="1" si="572"/>
        <v>-1.1941764573826119E-2</v>
      </c>
      <c r="AO336" s="25">
        <f t="shared" si="613"/>
        <v>4303.1794129999998</v>
      </c>
      <c r="AP336" s="34">
        <f t="shared" si="649"/>
        <v>1</v>
      </c>
      <c r="AQ336" s="23">
        <f t="shared" si="650"/>
        <v>-1.1941764573826119E-2</v>
      </c>
      <c r="AR336" s="27">
        <f t="shared" si="651"/>
        <v>38.585656854539131</v>
      </c>
      <c r="AS336" s="27">
        <f t="shared" ca="1" si="573"/>
        <v>-1.1941764573826008E-2</v>
      </c>
      <c r="AT336" s="43">
        <f t="shared" ca="1" si="574"/>
        <v>-1.1941764573826008E-2</v>
      </c>
      <c r="AU336" s="25">
        <f t="shared" si="614"/>
        <v>4476.6627439999993</v>
      </c>
      <c r="AV336" s="26">
        <f t="shared" si="652"/>
        <v>1</v>
      </c>
      <c r="AW336" s="23">
        <f t="shared" si="653"/>
        <v>-1.1941764573826119E-2</v>
      </c>
      <c r="AX336" s="27">
        <f t="shared" si="654"/>
        <v>28.045169727970656</v>
      </c>
      <c r="AY336" s="27">
        <f t="shared" ca="1" si="575"/>
        <v>-1.1941764573826119E-2</v>
      </c>
      <c r="AZ336" s="43">
        <f t="shared" ca="1" si="576"/>
        <v>-1.1941764573826119E-2</v>
      </c>
      <c r="BA336" s="25">
        <f t="shared" si="615"/>
        <v>4476.6627439999993</v>
      </c>
      <c r="BB336" s="26">
        <f t="shared" si="655"/>
        <v>1</v>
      </c>
      <c r="BC336" s="23">
        <f t="shared" si="656"/>
        <v>-1.1941764573826119E-2</v>
      </c>
      <c r="BD336" s="27">
        <f t="shared" si="657"/>
        <v>48.412390642794364</v>
      </c>
      <c r="BE336" s="27">
        <f t="shared" ca="1" si="577"/>
        <v>-1.1941764573826119E-2</v>
      </c>
      <c r="BF336" s="43">
        <f t="shared" ca="1" si="578"/>
        <v>-1.1941764573826119E-2</v>
      </c>
      <c r="BG336" s="25">
        <f t="shared" si="616"/>
        <v>4303.1794129999998</v>
      </c>
      <c r="BH336" s="26">
        <f t="shared" si="658"/>
        <v>1</v>
      </c>
      <c r="BI336" s="23">
        <f t="shared" si="659"/>
        <v>-1.1941764573826119E-2</v>
      </c>
      <c r="BJ336" s="27">
        <f t="shared" si="660"/>
        <v>49.895280119235288</v>
      </c>
      <c r="BK336" s="27">
        <f t="shared" ca="1" si="579"/>
        <v>-1.1941764573826119E-2</v>
      </c>
      <c r="BL336" s="43">
        <f t="shared" ca="1" si="580"/>
        <v>-1.1941764573826119E-2</v>
      </c>
      <c r="BM336" s="25">
        <f t="shared" si="617"/>
        <v>4405.2977283333339</v>
      </c>
      <c r="BN336" s="26">
        <f t="shared" si="661"/>
        <v>1</v>
      </c>
      <c r="BO336" s="23">
        <f t="shared" si="662"/>
        <v>-1.1941764573826119E-2</v>
      </c>
      <c r="BP336" s="27">
        <f t="shared" si="663"/>
        <v>52.817400058190209</v>
      </c>
      <c r="BQ336" s="27">
        <f t="shared" ca="1" si="581"/>
        <v>-2.0912894677154958E-2</v>
      </c>
      <c r="BR336" s="43">
        <f t="shared" ca="1" si="582"/>
        <v>-2.0912894677154958E-2</v>
      </c>
      <c r="BS336" s="25">
        <f t="shared" si="618"/>
        <v>4303.1794129999998</v>
      </c>
      <c r="BT336" s="34">
        <f t="shared" si="664"/>
        <v>1</v>
      </c>
      <c r="BU336" s="23">
        <f t="shared" si="665"/>
        <v>-1.1941764573826119E-2</v>
      </c>
      <c r="BV336" s="27">
        <f t="shared" si="666"/>
        <v>44.17580251032394</v>
      </c>
      <c r="BW336" s="27">
        <f t="shared" ca="1" si="583"/>
        <v>-1.1941764573826008E-2</v>
      </c>
      <c r="BX336" s="43">
        <f t="shared" ca="1" si="584"/>
        <v>-1.1941764573826008E-2</v>
      </c>
      <c r="BY336" s="25">
        <f t="shared" si="619"/>
        <v>4644.7521350000006</v>
      </c>
      <c r="BZ336" s="50">
        <f>IF($B335&gt;=BY335,MIN(1,1/$CA$15+BZ335),0)</f>
        <v>1</v>
      </c>
      <c r="CA336" s="23">
        <f t="shared" si="667"/>
        <v>-1.1941764573826119E-2</v>
      </c>
      <c r="CB336" s="27">
        <f t="shared" si="668"/>
        <v>22.297145387530524</v>
      </c>
      <c r="CC336" s="27">
        <f t="shared" ca="1" si="585"/>
        <v>-1.1941764573826119E-2</v>
      </c>
      <c r="CD336" s="43">
        <f t="shared" ca="1" si="586"/>
        <v>-1.1941764573826119E-2</v>
      </c>
      <c r="CE336" s="25">
        <f t="shared" si="620"/>
        <v>4476.6627439999993</v>
      </c>
      <c r="CF336" s="34">
        <f>IF($B335&gt;=CE335,MIN(1,1/$CA$15+CF335),0)</f>
        <v>1</v>
      </c>
      <c r="CG336" s="23">
        <f t="shared" si="669"/>
        <v>-1.1941764573826119E-2</v>
      </c>
      <c r="CH336" s="27">
        <f t="shared" si="670"/>
        <v>21.956883248692687</v>
      </c>
      <c r="CI336" s="27">
        <f t="shared" ca="1" si="587"/>
        <v>-1.1941764573826119E-2</v>
      </c>
      <c r="CJ336" s="43">
        <f t="shared" ca="1" si="588"/>
        <v>-1.1941764573826119E-2</v>
      </c>
      <c r="CK336" s="25">
        <f t="shared" si="621"/>
        <v>4303.1794129999998</v>
      </c>
      <c r="CL336" s="34">
        <f>IF($B335&gt;=CK335,MIN(1,1/$CA$15+CL335),0)</f>
        <v>1</v>
      </c>
      <c r="CM336" s="23">
        <f t="shared" si="671"/>
        <v>-1.1941764573826119E-2</v>
      </c>
      <c r="CN336" s="27">
        <f t="shared" si="672"/>
        <v>45.457545687252683</v>
      </c>
      <c r="CO336" s="27">
        <f t="shared" ca="1" si="589"/>
        <v>-1.1941764573826008E-2</v>
      </c>
      <c r="CP336" s="43">
        <f t="shared" ca="1" si="590"/>
        <v>-1.1941764573826008E-2</v>
      </c>
      <c r="CQ336" s="25">
        <f t="shared" si="622"/>
        <v>4164.7465865000004</v>
      </c>
      <c r="CR336" s="34">
        <f>IF($B335&gt;=CQ335,MIN(1,1/$CA$15+CR335),0)</f>
        <v>1</v>
      </c>
      <c r="CS336" s="23">
        <f t="shared" si="673"/>
        <v>-1.1941764573826119E-2</v>
      </c>
      <c r="CT336" s="27">
        <f t="shared" si="674"/>
        <v>45.557468703404972</v>
      </c>
      <c r="CU336" s="27">
        <f t="shared" ca="1" si="591"/>
        <v>-1.1941764573826119E-2</v>
      </c>
      <c r="CV336" s="43">
        <f t="shared" ca="1" si="592"/>
        <v>-1.1941764573826119E-2</v>
      </c>
      <c r="CW336" s="25">
        <f t="shared" si="623"/>
        <v>4303.1794129999998</v>
      </c>
      <c r="CX336" s="34">
        <f t="shared" si="675"/>
        <v>1</v>
      </c>
      <c r="CY336" s="23">
        <f t="shared" si="676"/>
        <v>-1.1941764573826119E-2</v>
      </c>
      <c r="CZ336" s="27">
        <f t="shared" si="677"/>
        <v>33.001627128860662</v>
      </c>
      <c r="DA336" s="27">
        <f t="shared" ca="1" si="593"/>
        <v>-1.1941764573826008E-2</v>
      </c>
      <c r="DB336" s="43">
        <f t="shared" ca="1" si="594"/>
        <v>-1.1941764573826008E-2</v>
      </c>
      <c r="DC336" s="25">
        <f t="shared" si="624"/>
        <v>4303.1794129999998</v>
      </c>
      <c r="DD336" s="34">
        <f t="shared" si="625"/>
        <v>1</v>
      </c>
      <c r="DE336" s="23">
        <f t="shared" si="678"/>
        <v>-1.1941764573826119E-2</v>
      </c>
      <c r="DF336" s="27">
        <f t="shared" si="679"/>
        <v>38.57039484527688</v>
      </c>
      <c r="DG336" s="27">
        <f t="shared" ca="1" si="558"/>
        <v>-1.1941764573826119E-2</v>
      </c>
      <c r="DH336" s="43">
        <f t="shared" ca="1" si="559"/>
        <v>-1.1941764573826119E-2</v>
      </c>
      <c r="DI336" s="25">
        <f t="shared" si="626"/>
        <v>4644.7521350000006</v>
      </c>
      <c r="DJ336" s="26">
        <f>IF(DJ335=0,IF($B335&gt;=$DK$14*DI335,1,0),IF($B335&lt;DI335*$DK$16,0,1))</f>
        <v>1</v>
      </c>
      <c r="DK336" s="23">
        <f t="shared" si="680"/>
        <v>-1.1941764573826119E-2</v>
      </c>
      <c r="DL336" s="27">
        <f t="shared" si="681"/>
        <v>50.562446300961689</v>
      </c>
      <c r="DM336" s="27">
        <f t="shared" ca="1" si="595"/>
        <v>-1.1941764573826119E-2</v>
      </c>
      <c r="DN336" s="43">
        <f t="shared" ca="1" si="596"/>
        <v>-1.1941764573826119E-2</v>
      </c>
      <c r="DO336" s="25">
        <f t="shared" si="627"/>
        <v>4476.6627439999993</v>
      </c>
      <c r="DP336" s="26">
        <f>IF(DP335=0,IF($B335&gt;=$DK$14*DO335,1,0),IF($B335&lt;DO335*$DK$16,0,1))</f>
        <v>1</v>
      </c>
      <c r="DQ336" s="23">
        <f t="shared" si="682"/>
        <v>-1.1941764573826119E-2</v>
      </c>
      <c r="DR336" s="27">
        <f t="shared" si="683"/>
        <v>30.873096577420156</v>
      </c>
      <c r="DS336" s="27">
        <f t="shared" ca="1" si="597"/>
        <v>-1.1941764573826119E-2</v>
      </c>
      <c r="DT336" s="43">
        <f t="shared" ca="1" si="598"/>
        <v>-1.1941764573826119E-2</v>
      </c>
      <c r="DU336" s="25">
        <f t="shared" si="628"/>
        <v>4303.1794129999998</v>
      </c>
      <c r="DV336" s="26">
        <f>IF(DV335=0,IF($B335&gt;=$DK$14*DU335,1,0),IF($B335&lt;DU335*$DK$16,0,1))</f>
        <v>1</v>
      </c>
      <c r="DW336" s="23">
        <f t="shared" si="684"/>
        <v>-1.1941764573826119E-2</v>
      </c>
      <c r="DX336" s="27">
        <f t="shared" si="685"/>
        <v>62.062381509190374</v>
      </c>
      <c r="DY336" s="27">
        <f t="shared" ca="1" si="599"/>
        <v>-1.1941764573826119E-2</v>
      </c>
      <c r="DZ336" s="43">
        <f t="shared" ca="1" si="600"/>
        <v>-1.1941764573826119E-2</v>
      </c>
      <c r="EA336" s="25">
        <f t="shared" si="629"/>
        <v>4164.7465865000004</v>
      </c>
      <c r="EB336" s="26">
        <f>IF(EB335=0,IF($B335&gt;=$DK$14*EA335,1,0),IF($B335&lt;EA335*$DK$16,0,1))</f>
        <v>1</v>
      </c>
      <c r="EC336" s="23">
        <f t="shared" si="686"/>
        <v>-1.1941764573826119E-2</v>
      </c>
      <c r="ED336" s="27">
        <f t="shared" si="687"/>
        <v>49.896625179799877</v>
      </c>
      <c r="EE336" s="27">
        <f t="shared" ca="1" si="601"/>
        <v>-1.1941764573826119E-2</v>
      </c>
      <c r="EF336" s="43">
        <f t="shared" ca="1" si="602"/>
        <v>-1.1941764573826119E-2</v>
      </c>
      <c r="EG336" s="25">
        <f t="shared" si="630"/>
        <v>4303.1794129999998</v>
      </c>
      <c r="EH336" s="34">
        <f t="shared" si="688"/>
        <v>1</v>
      </c>
      <c r="EI336" s="23">
        <f t="shared" si="689"/>
        <v>-1.1941764573826119E-2</v>
      </c>
      <c r="EJ336" s="27">
        <f t="shared" si="690"/>
        <v>48.530879741059785</v>
      </c>
      <c r="EK336" s="27">
        <f t="shared" ca="1" si="603"/>
        <v>-1.1941764573826119E-2</v>
      </c>
      <c r="EL336" s="43">
        <f t="shared" ca="1" si="604"/>
        <v>-1.1941764573826119E-2</v>
      </c>
      <c r="EM336" s="47"/>
      <c r="EN336" s="47"/>
      <c r="EO336" s="47"/>
      <c r="EP336" s="47"/>
      <c r="EQ336" s="47"/>
      <c r="ER336" s="47"/>
      <c r="ES336" s="47"/>
      <c r="ET336" s="47"/>
      <c r="EU336" s="47"/>
      <c r="EV336" s="47"/>
      <c r="EW336" s="47"/>
      <c r="EX336" s="47"/>
      <c r="EY336" s="47"/>
      <c r="EZ336" s="47"/>
      <c r="FA336" s="25">
        <f t="shared" si="631"/>
        <v>4303.1794129999998</v>
      </c>
      <c r="FB336" s="26">
        <f t="shared" si="691"/>
        <v>1</v>
      </c>
      <c r="FC336" s="23">
        <f t="shared" si="692"/>
        <v>-1.1941764573826119E-2</v>
      </c>
      <c r="FD336" s="27">
        <f t="shared" si="693"/>
        <v>18.083034822048912</v>
      </c>
      <c r="FE336" s="27">
        <f t="shared" ca="1" si="605"/>
        <v>-0.10691622665978728</v>
      </c>
      <c r="FF336" s="43">
        <f t="shared" ca="1" si="606"/>
        <v>-5.9323133086655155E-2</v>
      </c>
      <c r="FG336" s="25">
        <f t="shared" si="632"/>
        <v>4303.1794129999998</v>
      </c>
      <c r="FH336" s="26">
        <f t="shared" si="694"/>
        <v>0</v>
      </c>
      <c r="FI336" s="23">
        <f t="shared" si="695"/>
        <v>1.0838330845896804E-2</v>
      </c>
      <c r="FJ336" s="27">
        <f t="shared" si="696"/>
        <v>50.536799709338936</v>
      </c>
      <c r="FK336" s="27">
        <f t="shared" ca="1" si="607"/>
        <v>0</v>
      </c>
      <c r="FL336" s="43">
        <f t="shared" ca="1" si="608"/>
        <v>0</v>
      </c>
      <c r="FM336" s="47"/>
      <c r="FN336" s="47"/>
    </row>
    <row r="337" spans="1:170" x14ac:dyDescent="0.2">
      <c r="A337" s="30">
        <v>34911</v>
      </c>
      <c r="B337" s="34">
        <v>4824.8236299999999</v>
      </c>
      <c r="C337" s="23">
        <v>1.0964070368986167E-2</v>
      </c>
      <c r="D337" s="24">
        <f t="shared" si="560"/>
        <v>4.5046134766087764E-2</v>
      </c>
      <c r="E337" s="25" t="e">
        <f>#N/A</f>
        <v>#N/A</v>
      </c>
      <c r="F337" s="26">
        <v>1</v>
      </c>
      <c r="G337" s="23">
        <f t="shared" si="633"/>
        <v>4.5046134766087764E-2</v>
      </c>
      <c r="H337" s="27">
        <f t="shared" si="634"/>
        <v>54.837449380058459</v>
      </c>
      <c r="I337" s="27">
        <f t="shared" ca="1" si="561"/>
        <v>0</v>
      </c>
      <c r="J337" s="43">
        <f t="shared" ca="1" si="562"/>
        <v>0</v>
      </c>
      <c r="K337" s="25" t="e">
        <f>#N/A</f>
        <v>#N/A</v>
      </c>
      <c r="L337" s="26">
        <v>0</v>
      </c>
      <c r="M337" s="23">
        <f t="shared" si="635"/>
        <v>1.0964070368986167E-2</v>
      </c>
      <c r="N337" s="27">
        <f t="shared" si="636"/>
        <v>11.008170644177808</v>
      </c>
      <c r="O337" s="27">
        <f t="shared" ca="1" si="563"/>
        <v>0</v>
      </c>
      <c r="P337" s="43">
        <f t="shared" ca="1" si="564"/>
        <v>0</v>
      </c>
      <c r="Q337" s="25">
        <f t="shared" si="609"/>
        <v>4367.9771600000004</v>
      </c>
      <c r="R337" s="26">
        <f t="shared" si="637"/>
        <v>1</v>
      </c>
      <c r="S337" s="23">
        <f t="shared" si="638"/>
        <v>4.5046134766087764E-2</v>
      </c>
      <c r="T337" s="27">
        <f t="shared" si="639"/>
        <v>53.736838814322546</v>
      </c>
      <c r="U337" s="27">
        <f t="shared" ca="1" si="565"/>
        <v>0</v>
      </c>
      <c r="V337" s="43">
        <f t="shared" ca="1" si="566"/>
        <v>0</v>
      </c>
      <c r="W337" s="25">
        <f t="shared" si="610"/>
        <v>4720.837955</v>
      </c>
      <c r="X337" s="26">
        <f t="shared" si="640"/>
        <v>0</v>
      </c>
      <c r="Y337" s="23">
        <f t="shared" si="641"/>
        <v>1.0964070368986167E-2</v>
      </c>
      <c r="Z337" s="27">
        <f t="shared" si="642"/>
        <v>40.956569830127911</v>
      </c>
      <c r="AA337" s="27">
        <f t="shared" ca="1" si="567"/>
        <v>-1.1086245519572602E-3</v>
      </c>
      <c r="AB337" s="43">
        <f t="shared" ca="1" si="568"/>
        <v>-1.1086245519572602E-3</v>
      </c>
      <c r="AC337" s="25">
        <f t="shared" si="611"/>
        <v>4605.6406900000002</v>
      </c>
      <c r="AD337" s="26">
        <f t="shared" si="643"/>
        <v>1</v>
      </c>
      <c r="AE337" s="23">
        <f t="shared" si="644"/>
        <v>4.5046134766087764E-2</v>
      </c>
      <c r="AF337" s="27">
        <f t="shared" si="645"/>
        <v>26.209494679648895</v>
      </c>
      <c r="AG337" s="27">
        <f t="shared" ca="1" si="569"/>
        <v>0</v>
      </c>
      <c r="AH337" s="43">
        <f t="shared" ca="1" si="570"/>
        <v>0</v>
      </c>
      <c r="AI337" s="25">
        <f t="shared" si="612"/>
        <v>4367.9771600000004</v>
      </c>
      <c r="AJ337" s="26">
        <f t="shared" si="646"/>
        <v>1</v>
      </c>
      <c r="AK337" s="23">
        <f t="shared" si="647"/>
        <v>4.5046134766087764E-2</v>
      </c>
      <c r="AL337" s="27">
        <f t="shared" si="648"/>
        <v>53.736838814322546</v>
      </c>
      <c r="AM337" s="27">
        <f t="shared" ca="1" si="571"/>
        <v>0</v>
      </c>
      <c r="AN337" s="43">
        <f t="shared" ca="1" si="572"/>
        <v>0</v>
      </c>
      <c r="AO337" s="25">
        <f t="shared" si="613"/>
        <v>4367.9771600000004</v>
      </c>
      <c r="AP337" s="34">
        <f t="shared" si="649"/>
        <v>0.66666666666666663</v>
      </c>
      <c r="AQ337" s="23">
        <f t="shared" si="650"/>
        <v>3.3685446633720563E-2</v>
      </c>
      <c r="AR337" s="27">
        <f t="shared" si="651"/>
        <v>39.885431939339767</v>
      </c>
      <c r="AS337" s="27">
        <f t="shared" ca="1" si="573"/>
        <v>0</v>
      </c>
      <c r="AT337" s="43">
        <f t="shared" ca="1" si="574"/>
        <v>0</v>
      </c>
      <c r="AU337" s="25">
        <f t="shared" si="614"/>
        <v>4605.6406900000002</v>
      </c>
      <c r="AV337" s="26">
        <f t="shared" si="652"/>
        <v>1</v>
      </c>
      <c r="AW337" s="23">
        <f t="shared" si="653"/>
        <v>4.5046134766087764E-2</v>
      </c>
      <c r="AX337" s="27">
        <f t="shared" si="654"/>
        <v>29.308496223074627</v>
      </c>
      <c r="AY337" s="27">
        <f t="shared" ca="1" si="575"/>
        <v>0</v>
      </c>
      <c r="AZ337" s="43">
        <f t="shared" ca="1" si="576"/>
        <v>0</v>
      </c>
      <c r="BA337" s="25">
        <f t="shared" si="615"/>
        <v>4605.6406900000002</v>
      </c>
      <c r="BB337" s="26">
        <f t="shared" si="655"/>
        <v>1</v>
      </c>
      <c r="BC337" s="23">
        <f t="shared" si="656"/>
        <v>4.5046134766087764E-2</v>
      </c>
      <c r="BD337" s="27">
        <f t="shared" si="657"/>
        <v>50.593181716038167</v>
      </c>
      <c r="BE337" s="27">
        <f t="shared" ca="1" si="577"/>
        <v>0</v>
      </c>
      <c r="BF337" s="43">
        <f t="shared" ca="1" si="578"/>
        <v>0</v>
      </c>
      <c r="BG337" s="25">
        <f t="shared" si="616"/>
        <v>4367.9771600000004</v>
      </c>
      <c r="BH337" s="26">
        <f t="shared" si="658"/>
        <v>1</v>
      </c>
      <c r="BI337" s="23">
        <f t="shared" si="659"/>
        <v>4.5046134766087764E-2</v>
      </c>
      <c r="BJ337" s="27">
        <f t="shared" si="660"/>
        <v>52.14286963167806</v>
      </c>
      <c r="BK337" s="27">
        <f t="shared" ca="1" si="579"/>
        <v>0</v>
      </c>
      <c r="BL337" s="43">
        <f t="shared" ca="1" si="580"/>
        <v>0</v>
      </c>
      <c r="BM337" s="25">
        <f t="shared" si="617"/>
        <v>4534.6895583333326</v>
      </c>
      <c r="BN337" s="26">
        <f t="shared" si="661"/>
        <v>1</v>
      </c>
      <c r="BO337" s="23">
        <f t="shared" si="662"/>
        <v>4.5046134766087764E-2</v>
      </c>
      <c r="BP337" s="27">
        <f t="shared" si="663"/>
        <v>55.196619779205818</v>
      </c>
      <c r="BQ337" s="27">
        <f t="shared" ca="1" si="581"/>
        <v>0</v>
      </c>
      <c r="BR337" s="43">
        <f t="shared" ca="1" si="582"/>
        <v>0</v>
      </c>
      <c r="BS337" s="25">
        <f t="shared" si="618"/>
        <v>4367.9771600000004</v>
      </c>
      <c r="BT337" s="34">
        <f t="shared" si="664"/>
        <v>1</v>
      </c>
      <c r="BU337" s="23">
        <f t="shared" si="665"/>
        <v>4.5046134766087764E-2</v>
      </c>
      <c r="BV337" s="27">
        <f t="shared" si="666"/>
        <v>46.16575166360407</v>
      </c>
      <c r="BW337" s="27">
        <f t="shared" ca="1" si="583"/>
        <v>0</v>
      </c>
      <c r="BX337" s="43">
        <f t="shared" ca="1" si="584"/>
        <v>0</v>
      </c>
      <c r="BY337" s="25">
        <f t="shared" si="619"/>
        <v>4720.837955</v>
      </c>
      <c r="BZ337" s="50">
        <f>IF($B336&gt;=BY336,MIN(1,1/$CA$15+BZ336),0)</f>
        <v>0</v>
      </c>
      <c r="CA337" s="23">
        <f t="shared" si="667"/>
        <v>1.0964070368986167E-2</v>
      </c>
      <c r="CB337" s="27">
        <f t="shared" si="668"/>
        <v>22.541612858586923</v>
      </c>
      <c r="CC337" s="27">
        <f t="shared" ca="1" si="585"/>
        <v>-1.1086245519572602E-3</v>
      </c>
      <c r="CD337" s="43">
        <f t="shared" ca="1" si="586"/>
        <v>-1.1086245519572602E-3</v>
      </c>
      <c r="CE337" s="25">
        <f t="shared" si="620"/>
        <v>4605.6406900000002</v>
      </c>
      <c r="CF337" s="34">
        <f>IF($B336&gt;=CE336,MIN(1,1/$CA$15+CF336),0)</f>
        <v>1</v>
      </c>
      <c r="CG337" s="23">
        <f t="shared" si="669"/>
        <v>4.5046134766087764E-2</v>
      </c>
      <c r="CH337" s="27">
        <f t="shared" si="670"/>
        <v>22.945955970556554</v>
      </c>
      <c r="CI337" s="27">
        <f t="shared" ca="1" si="587"/>
        <v>0</v>
      </c>
      <c r="CJ337" s="43">
        <f t="shared" ca="1" si="588"/>
        <v>0</v>
      </c>
      <c r="CK337" s="25">
        <f t="shared" si="621"/>
        <v>4367.9771600000004</v>
      </c>
      <c r="CL337" s="34">
        <f>IF($B336&gt;=CK336,MIN(1,1/$CA$15+CL336),0)</f>
        <v>1</v>
      </c>
      <c r="CM337" s="23">
        <f t="shared" si="671"/>
        <v>4.5046134766087764E-2</v>
      </c>
      <c r="CN337" s="27">
        <f t="shared" si="672"/>
        <v>47.505232416416256</v>
      </c>
      <c r="CO337" s="27">
        <f t="shared" ca="1" si="589"/>
        <v>0</v>
      </c>
      <c r="CP337" s="43">
        <f t="shared" ca="1" si="590"/>
        <v>0</v>
      </c>
      <c r="CQ337" s="25">
        <f t="shared" si="622"/>
        <v>4228.4292580000001</v>
      </c>
      <c r="CR337" s="34">
        <f>IF($B336&gt;=CQ336,MIN(1,1/$CA$15+CR336),0)</f>
        <v>1</v>
      </c>
      <c r="CS337" s="23">
        <f t="shared" si="673"/>
        <v>4.5046134766087764E-2</v>
      </c>
      <c r="CT337" s="27">
        <f t="shared" si="674"/>
        <v>47.609656578220381</v>
      </c>
      <c r="CU337" s="27">
        <f t="shared" ca="1" si="591"/>
        <v>0</v>
      </c>
      <c r="CV337" s="43">
        <f t="shared" ca="1" si="592"/>
        <v>0</v>
      </c>
      <c r="CW337" s="25">
        <f t="shared" si="623"/>
        <v>4367.9771600000004</v>
      </c>
      <c r="CX337" s="34">
        <f t="shared" si="675"/>
        <v>0.75</v>
      </c>
      <c r="CY337" s="23">
        <f t="shared" si="676"/>
        <v>3.6525618666812365E-2</v>
      </c>
      <c r="CZ337" s="27">
        <f t="shared" si="677"/>
        <v>34.207031976753754</v>
      </c>
      <c r="DA337" s="27">
        <f t="shared" ca="1" si="593"/>
        <v>0</v>
      </c>
      <c r="DB337" s="43">
        <f t="shared" ca="1" si="594"/>
        <v>0</v>
      </c>
      <c r="DC337" s="25">
        <f t="shared" si="624"/>
        <v>4367.9771600000004</v>
      </c>
      <c r="DD337" s="34">
        <f t="shared" si="625"/>
        <v>0.83333333333333326</v>
      </c>
      <c r="DE337" s="23">
        <f t="shared" si="678"/>
        <v>3.8419066688873564E-2</v>
      </c>
      <c r="DF337" s="27">
        <f t="shared" si="679"/>
        <v>40.052233417053756</v>
      </c>
      <c r="DG337" s="27">
        <f t="shared" ca="1" si="558"/>
        <v>0</v>
      </c>
      <c r="DH337" s="43">
        <f t="shared" ca="1" si="559"/>
        <v>0</v>
      </c>
      <c r="DI337" s="25">
        <f t="shared" si="626"/>
        <v>4720.837955</v>
      </c>
      <c r="DJ337" s="26">
        <f>IF(DJ336=0,IF($B336&gt;=$DK$14*DI336,1,0),IF($B336&lt;DI336*$DK$16,0,1))</f>
        <v>0</v>
      </c>
      <c r="DK337" s="23">
        <f t="shared" si="680"/>
        <v>1.0964070368986167E-2</v>
      </c>
      <c r="DL337" s="27">
        <f t="shared" si="681"/>
        <v>51.11681652023352</v>
      </c>
      <c r="DM337" s="27">
        <f t="shared" ca="1" si="595"/>
        <v>-1.1086245519571492E-3</v>
      </c>
      <c r="DN337" s="43">
        <f t="shared" ca="1" si="596"/>
        <v>-1.1086245519571492E-3</v>
      </c>
      <c r="DO337" s="25">
        <f t="shared" si="627"/>
        <v>4605.6406900000002</v>
      </c>
      <c r="DP337" s="26">
        <f>IF(DP336=0,IF($B336&gt;=$DK$14*DO336,1,0),IF($B336&lt;DO336*$DK$16,0,1))</f>
        <v>1</v>
      </c>
      <c r="DQ337" s="23">
        <f t="shared" si="682"/>
        <v>4.5046134766087764E-2</v>
      </c>
      <c r="DR337" s="27">
        <f t="shared" si="683"/>
        <v>32.263810246493065</v>
      </c>
      <c r="DS337" s="27">
        <f t="shared" ca="1" si="597"/>
        <v>0</v>
      </c>
      <c r="DT337" s="43">
        <f t="shared" ca="1" si="598"/>
        <v>0</v>
      </c>
      <c r="DU337" s="25">
        <f t="shared" si="628"/>
        <v>4367.9771600000004</v>
      </c>
      <c r="DV337" s="26">
        <f>IF(DV336=0,IF($B336&gt;=$DK$14*DU336,1,0),IF($B336&lt;DU336*$DK$16,0,1))</f>
        <v>1</v>
      </c>
      <c r="DW337" s="23">
        <f t="shared" si="684"/>
        <v>4.5046134766087764E-2</v>
      </c>
      <c r="DX337" s="27">
        <f t="shared" si="685"/>
        <v>64.85805191055772</v>
      </c>
      <c r="DY337" s="27">
        <f t="shared" ca="1" si="599"/>
        <v>0</v>
      </c>
      <c r="DZ337" s="43">
        <f t="shared" ca="1" si="600"/>
        <v>0</v>
      </c>
      <c r="EA337" s="25">
        <f t="shared" si="629"/>
        <v>4228.4292580000001</v>
      </c>
      <c r="EB337" s="26">
        <f>IF(EB336=0,IF($B336&gt;=$DK$14*EA336,1,0),IF($B336&lt;EA336*$DK$16,0,1))</f>
        <v>1</v>
      </c>
      <c r="EC337" s="23">
        <f t="shared" si="686"/>
        <v>4.5046134766087764E-2</v>
      </c>
      <c r="ED337" s="27">
        <f t="shared" si="687"/>
        <v>52.144275282022107</v>
      </c>
      <c r="EE337" s="27">
        <f t="shared" ca="1" si="601"/>
        <v>0</v>
      </c>
      <c r="EF337" s="43">
        <f t="shared" ca="1" si="602"/>
        <v>0</v>
      </c>
      <c r="EG337" s="25">
        <f t="shared" si="630"/>
        <v>4367.9771600000004</v>
      </c>
      <c r="EH337" s="34">
        <f t="shared" si="688"/>
        <v>0.75</v>
      </c>
      <c r="EI337" s="23">
        <f t="shared" si="689"/>
        <v>3.6525618666812365E-2</v>
      </c>
      <c r="EJ337" s="27">
        <f t="shared" si="690"/>
        <v>50.303500148046666</v>
      </c>
      <c r="EK337" s="27">
        <f t="shared" ca="1" si="603"/>
        <v>0</v>
      </c>
      <c r="EL337" s="43">
        <f t="shared" ca="1" si="604"/>
        <v>0</v>
      </c>
      <c r="EM337" s="47"/>
      <c r="EN337" s="47"/>
      <c r="EO337" s="47"/>
      <c r="EP337" s="47"/>
      <c r="EQ337" s="47"/>
      <c r="ER337" s="47"/>
      <c r="ES337" s="47"/>
      <c r="ET337" s="47"/>
      <c r="EU337" s="47"/>
      <c r="EV337" s="47"/>
      <c r="EW337" s="47"/>
      <c r="EX337" s="47"/>
      <c r="EY337" s="47"/>
      <c r="EZ337" s="47"/>
      <c r="FA337" s="25">
        <f t="shared" si="631"/>
        <v>4367.9771600000004</v>
      </c>
      <c r="FB337" s="26">
        <f t="shared" si="691"/>
        <v>1</v>
      </c>
      <c r="FC337" s="23">
        <f t="shared" si="692"/>
        <v>4.5046134766087764E-2</v>
      </c>
      <c r="FD337" s="27">
        <f t="shared" si="693"/>
        <v>18.897605645622786</v>
      </c>
      <c r="FE337" s="27">
        <f t="shared" ca="1" si="605"/>
        <v>-6.6686254648497867E-2</v>
      </c>
      <c r="FF337" s="43">
        <f t="shared" ca="1" si="606"/>
        <v>-1.6949276168335303E-2</v>
      </c>
      <c r="FG337" s="25">
        <f t="shared" si="632"/>
        <v>4367.9771600000004</v>
      </c>
      <c r="FH337" s="26">
        <f t="shared" si="694"/>
        <v>0</v>
      </c>
      <c r="FI337" s="23">
        <f t="shared" si="695"/>
        <v>1.0964070368986167E-2</v>
      </c>
      <c r="FJ337" s="27">
        <f t="shared" si="696"/>
        <v>51.09088873757549</v>
      </c>
      <c r="FK337" s="27">
        <f t="shared" ca="1" si="607"/>
        <v>0</v>
      </c>
      <c r="FL337" s="43">
        <f t="shared" ca="1" si="608"/>
        <v>0</v>
      </c>
      <c r="FM337" s="47"/>
      <c r="FN337" s="47"/>
    </row>
    <row r="338" spans="1:170" x14ac:dyDescent="0.2">
      <c r="A338" s="30">
        <v>34942</v>
      </c>
      <c r="B338" s="34">
        <v>4761.8866799999996</v>
      </c>
      <c r="C338" s="23">
        <v>1.0882729148480763E-2</v>
      </c>
      <c r="D338" s="24">
        <f t="shared" si="560"/>
        <v>-1.3044404278048205E-2</v>
      </c>
      <c r="E338" s="25" t="e">
        <f>#N/A</f>
        <v>#N/A</v>
      </c>
      <c r="F338" s="26">
        <v>1</v>
      </c>
      <c r="G338" s="23">
        <f t="shared" si="633"/>
        <v>-1.3044404278048205E-2</v>
      </c>
      <c r="H338" s="27">
        <f t="shared" si="634"/>
        <v>54.122127520767975</v>
      </c>
      <c r="I338" s="27">
        <f t="shared" ca="1" si="561"/>
        <v>-1.3044404278048205E-2</v>
      </c>
      <c r="J338" s="43">
        <f t="shared" ca="1" si="562"/>
        <v>-1.3044404278048205E-2</v>
      </c>
      <c r="K338" s="25" t="e">
        <f>#N/A</f>
        <v>#N/A</v>
      </c>
      <c r="L338" s="26">
        <v>0</v>
      </c>
      <c r="M338" s="23">
        <f t="shared" si="635"/>
        <v>1.0882729148480763E-2</v>
      </c>
      <c r="N338" s="27">
        <f t="shared" si="636"/>
        <v>11.127969583718652</v>
      </c>
      <c r="O338" s="27">
        <f t="shared" ca="1" si="563"/>
        <v>0</v>
      </c>
      <c r="P338" s="43">
        <f t="shared" ca="1" si="564"/>
        <v>0</v>
      </c>
      <c r="Q338" s="25">
        <f t="shared" si="609"/>
        <v>4422.6469100000004</v>
      </c>
      <c r="R338" s="26">
        <f t="shared" si="637"/>
        <v>1</v>
      </c>
      <c r="S338" s="23">
        <f t="shared" si="638"/>
        <v>-1.3044404278048205E-2</v>
      </c>
      <c r="T338" s="27">
        <f t="shared" si="639"/>
        <v>53.035873764204212</v>
      </c>
      <c r="U338" s="27">
        <f t="shared" ca="1" si="565"/>
        <v>-1.3044404278048205E-2</v>
      </c>
      <c r="V338" s="43">
        <f t="shared" ca="1" si="566"/>
        <v>-1.3044404278048205E-2</v>
      </c>
      <c r="W338" s="25">
        <f t="shared" si="610"/>
        <v>4793.3551549999993</v>
      </c>
      <c r="X338" s="26">
        <f t="shared" si="640"/>
        <v>1</v>
      </c>
      <c r="Y338" s="23">
        <f t="shared" si="641"/>
        <v>-1.3044404278048205E-2</v>
      </c>
      <c r="Z338" s="27">
        <f t="shared" si="642"/>
        <v>40.422315775421609</v>
      </c>
      <c r="AA338" s="27">
        <f t="shared" ca="1" si="567"/>
        <v>-1.4138567483157227E-2</v>
      </c>
      <c r="AB338" s="43">
        <f t="shared" ca="1" si="568"/>
        <v>-1.4138567483157227E-2</v>
      </c>
      <c r="AC338" s="25">
        <f t="shared" si="611"/>
        <v>4686.6882239999995</v>
      </c>
      <c r="AD338" s="26">
        <f t="shared" si="643"/>
        <v>1</v>
      </c>
      <c r="AE338" s="23">
        <f t="shared" si="644"/>
        <v>-1.3044404278048205E-2</v>
      </c>
      <c r="AF338" s="27">
        <f t="shared" si="645"/>
        <v>25.867607435124199</v>
      </c>
      <c r="AG338" s="27">
        <f t="shared" ca="1" si="569"/>
        <v>-1.3044404278048316E-2</v>
      </c>
      <c r="AH338" s="43">
        <f t="shared" ca="1" si="570"/>
        <v>-1.3044404278048316E-2</v>
      </c>
      <c r="AI338" s="25">
        <f t="shared" si="612"/>
        <v>4422.6469100000004</v>
      </c>
      <c r="AJ338" s="26">
        <f t="shared" si="646"/>
        <v>1</v>
      </c>
      <c r="AK338" s="23">
        <f t="shared" si="647"/>
        <v>-1.3044404278048205E-2</v>
      </c>
      <c r="AL338" s="27">
        <f t="shared" si="648"/>
        <v>53.035873764204212</v>
      </c>
      <c r="AM338" s="27">
        <f t="shared" ca="1" si="571"/>
        <v>-1.3044404278048205E-2</v>
      </c>
      <c r="AN338" s="43">
        <f t="shared" ca="1" si="572"/>
        <v>-1.3044404278048205E-2</v>
      </c>
      <c r="AO338" s="25">
        <f t="shared" si="613"/>
        <v>4422.6469100000004</v>
      </c>
      <c r="AP338" s="34">
        <f t="shared" si="649"/>
        <v>1</v>
      </c>
      <c r="AQ338" s="23">
        <f t="shared" si="650"/>
        <v>-1.3044404278048205E-2</v>
      </c>
      <c r="AR338" s="27">
        <f t="shared" si="651"/>
        <v>39.365150240318442</v>
      </c>
      <c r="AS338" s="27">
        <f t="shared" ca="1" si="573"/>
        <v>-1.3044404278048205E-2</v>
      </c>
      <c r="AT338" s="43">
        <f t="shared" ca="1" si="574"/>
        <v>-1.3044404278048205E-2</v>
      </c>
      <c r="AU338" s="25">
        <f t="shared" si="614"/>
        <v>4686.6882239999995</v>
      </c>
      <c r="AV338" s="26">
        <f t="shared" si="652"/>
        <v>1</v>
      </c>
      <c r="AW338" s="23">
        <f t="shared" si="653"/>
        <v>-1.3044404278048205E-2</v>
      </c>
      <c r="AX338" s="27">
        <f t="shared" si="654"/>
        <v>28.926184349559193</v>
      </c>
      <c r="AY338" s="27">
        <f t="shared" ca="1" si="575"/>
        <v>-1.3044404278048205E-2</v>
      </c>
      <c r="AZ338" s="43">
        <f t="shared" ca="1" si="576"/>
        <v>-1.3044404278048205E-2</v>
      </c>
      <c r="BA338" s="25">
        <f t="shared" si="615"/>
        <v>4686.6882239999995</v>
      </c>
      <c r="BB338" s="26">
        <f t="shared" si="655"/>
        <v>1</v>
      </c>
      <c r="BC338" s="23">
        <f t="shared" si="656"/>
        <v>-1.3044404278048205E-2</v>
      </c>
      <c r="BD338" s="27">
        <f t="shared" si="657"/>
        <v>49.933223800021409</v>
      </c>
      <c r="BE338" s="27">
        <f t="shared" ca="1" si="577"/>
        <v>-1.3044404278048205E-2</v>
      </c>
      <c r="BF338" s="43">
        <f t="shared" ca="1" si="578"/>
        <v>-1.3044404278048205E-2</v>
      </c>
      <c r="BG338" s="25">
        <f t="shared" si="616"/>
        <v>4422.6469100000004</v>
      </c>
      <c r="BH338" s="26">
        <f t="shared" si="658"/>
        <v>1</v>
      </c>
      <c r="BI338" s="23">
        <f t="shared" si="659"/>
        <v>-1.3044404278048205E-2</v>
      </c>
      <c r="BJ338" s="27">
        <f t="shared" si="660"/>
        <v>51.462696959984889</v>
      </c>
      <c r="BK338" s="27">
        <f t="shared" ca="1" si="579"/>
        <v>-1.3044404278048205E-2</v>
      </c>
      <c r="BL338" s="43">
        <f t="shared" ca="1" si="580"/>
        <v>-1.3044404278048205E-2</v>
      </c>
      <c r="BM338" s="25">
        <f t="shared" si="617"/>
        <v>4631.6816883333331</v>
      </c>
      <c r="BN338" s="26">
        <f t="shared" si="661"/>
        <v>1</v>
      </c>
      <c r="BO338" s="23">
        <f t="shared" si="662"/>
        <v>-1.3044404278048205E-2</v>
      </c>
      <c r="BP338" s="27">
        <f t="shared" si="663"/>
        <v>54.476612756024146</v>
      </c>
      <c r="BQ338" s="27">
        <f t="shared" ca="1" si="581"/>
        <v>-1.3044404278048205E-2</v>
      </c>
      <c r="BR338" s="43">
        <f t="shared" ca="1" si="582"/>
        <v>-1.3044404278048205E-2</v>
      </c>
      <c r="BS338" s="25">
        <f t="shared" si="618"/>
        <v>4422.6469100000004</v>
      </c>
      <c r="BT338" s="34">
        <f t="shared" si="664"/>
        <v>1</v>
      </c>
      <c r="BU338" s="23">
        <f t="shared" si="665"/>
        <v>-1.3044404278048205E-2</v>
      </c>
      <c r="BV338" s="27">
        <f t="shared" si="666"/>
        <v>45.563546935104043</v>
      </c>
      <c r="BW338" s="27">
        <f t="shared" ca="1" si="583"/>
        <v>-1.3044404278048205E-2</v>
      </c>
      <c r="BX338" s="43">
        <f t="shared" ca="1" si="584"/>
        <v>-1.3044404278048205E-2</v>
      </c>
      <c r="BY338" s="25">
        <f t="shared" si="619"/>
        <v>4793.3551549999993</v>
      </c>
      <c r="BZ338" s="50">
        <f>IF($B337&gt;=BY337,MIN(1,1/$CA$15+BZ337),0)</f>
        <v>0.5</v>
      </c>
      <c r="CA338" s="23">
        <f t="shared" si="667"/>
        <v>1.0882729148480763E-2</v>
      </c>
      <c r="CB338" s="27">
        <f t="shared" si="668"/>
        <v>22.786927125896835</v>
      </c>
      <c r="CC338" s="27">
        <f t="shared" ca="1" si="585"/>
        <v>0</v>
      </c>
      <c r="CD338" s="43">
        <f t="shared" ca="1" si="586"/>
        <v>0</v>
      </c>
      <c r="CE338" s="25">
        <f t="shared" si="620"/>
        <v>4686.6882239999995</v>
      </c>
      <c r="CF338" s="34">
        <f>IF($B337&gt;=CE337,MIN(1,1/$CA$15+CF337),0)</f>
        <v>1</v>
      </c>
      <c r="CG338" s="23">
        <f t="shared" si="669"/>
        <v>-1.3044404278048205E-2</v>
      </c>
      <c r="CH338" s="27">
        <f t="shared" si="670"/>
        <v>22.646639644330321</v>
      </c>
      <c r="CI338" s="27">
        <f t="shared" ca="1" si="587"/>
        <v>-1.3044404278048205E-2</v>
      </c>
      <c r="CJ338" s="43">
        <f t="shared" ca="1" si="588"/>
        <v>-1.3044404278048205E-2</v>
      </c>
      <c r="CK338" s="25">
        <f t="shared" si="621"/>
        <v>4422.6469100000004</v>
      </c>
      <c r="CL338" s="34">
        <f>IF($B337&gt;=CK337,MIN(1,1/$CA$15+CL337),0)</f>
        <v>1</v>
      </c>
      <c r="CM338" s="23">
        <f t="shared" si="671"/>
        <v>-1.3044404278048205E-2</v>
      </c>
      <c r="CN338" s="27">
        <f t="shared" si="672"/>
        <v>46.885554959453884</v>
      </c>
      <c r="CO338" s="27">
        <f t="shared" ca="1" si="589"/>
        <v>-1.3044404278048094E-2</v>
      </c>
      <c r="CP338" s="43">
        <f t="shared" ca="1" si="590"/>
        <v>-1.3044404278048094E-2</v>
      </c>
      <c r="CQ338" s="25">
        <f t="shared" si="622"/>
        <v>4278.3554439999998</v>
      </c>
      <c r="CR338" s="34">
        <f>IF($B337&gt;=CQ337,MIN(1,1/$CA$15+CR337),0)</f>
        <v>1</v>
      </c>
      <c r="CS338" s="23">
        <f t="shared" si="673"/>
        <v>-1.3044404278048205E-2</v>
      </c>
      <c r="CT338" s="27">
        <f t="shared" si="674"/>
        <v>46.988616970275039</v>
      </c>
      <c r="CU338" s="27">
        <f t="shared" ca="1" si="591"/>
        <v>-1.3044404278048205E-2</v>
      </c>
      <c r="CV338" s="43">
        <f t="shared" ca="1" si="592"/>
        <v>-1.3044404278048205E-2</v>
      </c>
      <c r="CW338" s="25">
        <f t="shared" si="623"/>
        <v>4422.6469100000004</v>
      </c>
      <c r="CX338" s="34">
        <f t="shared" si="675"/>
        <v>0.75</v>
      </c>
      <c r="CY338" s="23">
        <f t="shared" si="676"/>
        <v>-7.062620921415963E-3</v>
      </c>
      <c r="CZ338" s="27">
        <f t="shared" si="677"/>
        <v>33.965440677055192</v>
      </c>
      <c r="DA338" s="27">
        <f t="shared" ca="1" si="593"/>
        <v>-7.062620921415852E-3</v>
      </c>
      <c r="DB338" s="43">
        <f t="shared" ca="1" si="594"/>
        <v>-7.062620921415852E-3</v>
      </c>
      <c r="DC338" s="25">
        <f t="shared" si="624"/>
        <v>4422.6469100000004</v>
      </c>
      <c r="DD338" s="34">
        <f t="shared" si="625"/>
        <v>1</v>
      </c>
      <c r="DE338" s="23">
        <f t="shared" si="678"/>
        <v>-1.1050476492504124E-2</v>
      </c>
      <c r="DF338" s="27">
        <f t="shared" si="679"/>
        <v>39.609637153206315</v>
      </c>
      <c r="DG338" s="27">
        <f t="shared" ca="1" si="558"/>
        <v>-1.1050476492504124E-2</v>
      </c>
      <c r="DH338" s="43">
        <f t="shared" ca="1" si="559"/>
        <v>-1.1050476492504124E-2</v>
      </c>
      <c r="DI338" s="25">
        <f t="shared" si="626"/>
        <v>4793.3551549999993</v>
      </c>
      <c r="DJ338" s="26">
        <f>IF(DJ337=0,IF($B337&gt;=$DK$14*DI337,1,0),IF($B337&lt;DI337*$DK$16,0,1))</f>
        <v>1</v>
      </c>
      <c r="DK338" s="23">
        <f t="shared" si="680"/>
        <v>-1.3044404278048205E-2</v>
      </c>
      <c r="DL338" s="27">
        <f t="shared" si="681"/>
        <v>50.450028100136784</v>
      </c>
      <c r="DM338" s="27">
        <f t="shared" ca="1" si="595"/>
        <v>-1.4138567483157005E-2</v>
      </c>
      <c r="DN338" s="43">
        <f t="shared" ca="1" si="596"/>
        <v>-1.4138567483157005E-2</v>
      </c>
      <c r="DO338" s="25">
        <f t="shared" si="627"/>
        <v>4686.6882239999995</v>
      </c>
      <c r="DP338" s="26">
        <f>IF(DP337=0,IF($B337&gt;=$DK$14*DO337,1,0),IF($B337&lt;DO337*$DK$16,0,1))</f>
        <v>1</v>
      </c>
      <c r="DQ338" s="23">
        <f t="shared" si="682"/>
        <v>-1.3044404278048205E-2</v>
      </c>
      <c r="DR338" s="27">
        <f t="shared" si="683"/>
        <v>31.842948062087576</v>
      </c>
      <c r="DS338" s="27">
        <f t="shared" ca="1" si="597"/>
        <v>-1.3044404278048205E-2</v>
      </c>
      <c r="DT338" s="43">
        <f t="shared" ca="1" si="598"/>
        <v>-1.3044404278048205E-2</v>
      </c>
      <c r="DU338" s="25">
        <f t="shared" si="628"/>
        <v>4422.6469100000004</v>
      </c>
      <c r="DV338" s="26">
        <f>IF(DV337=0,IF($B337&gt;=$DK$14*DU337,1,0),IF($B337&lt;DU337*$DK$16,0,1))</f>
        <v>1</v>
      </c>
      <c r="DW338" s="23">
        <f t="shared" si="684"/>
        <v>-1.3044404278048205E-2</v>
      </c>
      <c r="DX338" s="27">
        <f t="shared" si="685"/>
        <v>64.012017260749772</v>
      </c>
      <c r="DY338" s="27">
        <f t="shared" ca="1" si="599"/>
        <v>-1.3044404278048094E-2</v>
      </c>
      <c r="DZ338" s="43">
        <f t="shared" ca="1" si="600"/>
        <v>-1.3044404278048094E-2</v>
      </c>
      <c r="EA338" s="25">
        <f t="shared" si="629"/>
        <v>4278.3554439999998</v>
      </c>
      <c r="EB338" s="26">
        <f>IF(EB337=0,IF($B337&gt;=$DK$14*EA337,1,0),IF($B337&lt;EA337*$DK$16,0,1))</f>
        <v>1</v>
      </c>
      <c r="EC338" s="23">
        <f t="shared" si="686"/>
        <v>-1.3044404278048205E-2</v>
      </c>
      <c r="ED338" s="27">
        <f t="shared" si="687"/>
        <v>51.464084274457576</v>
      </c>
      <c r="EE338" s="27">
        <f t="shared" ca="1" si="601"/>
        <v>-1.3044404278048205E-2</v>
      </c>
      <c r="EF338" s="43">
        <f t="shared" ca="1" si="602"/>
        <v>-1.3044404278048205E-2</v>
      </c>
      <c r="EG338" s="25">
        <f t="shared" si="630"/>
        <v>4422.6469100000004</v>
      </c>
      <c r="EH338" s="34">
        <f t="shared" si="688"/>
        <v>1</v>
      </c>
      <c r="EI338" s="23">
        <f t="shared" si="689"/>
        <v>-1.3044404278048205E-2</v>
      </c>
      <c r="EJ338" s="27">
        <f t="shared" si="690"/>
        <v>49.647320955514687</v>
      </c>
      <c r="EK338" s="27">
        <f t="shared" ca="1" si="603"/>
        <v>-1.3044404278048205E-2</v>
      </c>
      <c r="EL338" s="43">
        <f t="shared" ca="1" si="604"/>
        <v>-1.3044404278048205E-2</v>
      </c>
      <c r="EM338" s="47"/>
      <c r="EN338" s="47"/>
      <c r="EO338" s="47"/>
      <c r="EP338" s="47"/>
      <c r="EQ338" s="47"/>
      <c r="ER338" s="47"/>
      <c r="ES338" s="47"/>
      <c r="ET338" s="47"/>
      <c r="EU338" s="47"/>
      <c r="EV338" s="47"/>
      <c r="EW338" s="47"/>
      <c r="EX338" s="47"/>
      <c r="EY338" s="47"/>
      <c r="EZ338" s="47"/>
      <c r="FA338" s="25">
        <f t="shared" si="631"/>
        <v>4422.6469100000004</v>
      </c>
      <c r="FB338" s="26">
        <f t="shared" si="691"/>
        <v>1</v>
      </c>
      <c r="FC338" s="23">
        <f t="shared" si="692"/>
        <v>-1.3044404278048205E-2</v>
      </c>
      <c r="FD338" s="27">
        <f t="shared" si="693"/>
        <v>18.651097637694157</v>
      </c>
      <c r="FE338" s="27">
        <f t="shared" ca="1" si="605"/>
        <v>-7.8860776461122217E-2</v>
      </c>
      <c r="FF338" s="43">
        <f t="shared" ca="1" si="606"/>
        <v>-2.9772587235823433E-2</v>
      </c>
      <c r="FG338" s="25">
        <f t="shared" si="632"/>
        <v>4422.6469100000004</v>
      </c>
      <c r="FH338" s="26">
        <f t="shared" si="694"/>
        <v>1</v>
      </c>
      <c r="FI338" s="23">
        <f t="shared" si="695"/>
        <v>-1.3044404278048205E-2</v>
      </c>
      <c r="FJ338" s="27">
        <f t="shared" si="696"/>
        <v>50.424438529957776</v>
      </c>
      <c r="FK338" s="27">
        <f t="shared" ca="1" si="607"/>
        <v>-1.3044404278048205E-2</v>
      </c>
      <c r="FL338" s="43">
        <f t="shared" ca="1" si="608"/>
        <v>-1.3044404278048205E-2</v>
      </c>
      <c r="FM338" s="47"/>
      <c r="FN338" s="47"/>
    </row>
    <row r="339" spans="1:170" x14ac:dyDescent="0.2">
      <c r="A339" s="30">
        <v>34972</v>
      </c>
      <c r="B339" s="34">
        <v>4893.5219399999996</v>
      </c>
      <c r="C339" s="23">
        <v>1.0971461456750209E-2</v>
      </c>
      <c r="D339" s="24">
        <f t="shared" si="560"/>
        <v>2.7643509567934599E-2</v>
      </c>
      <c r="E339" s="25" t="e">
        <f>#N/A</f>
        <v>#N/A</v>
      </c>
      <c r="F339" s="26">
        <v>1</v>
      </c>
      <c r="G339" s="23">
        <f t="shared" si="633"/>
        <v>2.7643509567934599E-2</v>
      </c>
      <c r="H339" s="27">
        <f t="shared" si="634"/>
        <v>55.618253070725302</v>
      </c>
      <c r="I339" s="27">
        <f t="shared" ca="1" si="561"/>
        <v>0</v>
      </c>
      <c r="J339" s="43">
        <f t="shared" ca="1" si="562"/>
        <v>0</v>
      </c>
      <c r="K339" s="25" t="e">
        <f>#N/A</f>
        <v>#N/A</v>
      </c>
      <c r="L339" s="26">
        <v>0</v>
      </c>
      <c r="M339" s="23">
        <f t="shared" si="635"/>
        <v>1.0971461456750209E-2</v>
      </c>
      <c r="N339" s="27">
        <f t="shared" si="636"/>
        <v>11.25005967309831</v>
      </c>
      <c r="O339" s="27">
        <f t="shared" ca="1" si="563"/>
        <v>0</v>
      </c>
      <c r="P339" s="43">
        <f t="shared" ca="1" si="564"/>
        <v>0</v>
      </c>
      <c r="Q339" s="25">
        <f t="shared" si="609"/>
        <v>4502.6912160000002</v>
      </c>
      <c r="R339" s="26">
        <f t="shared" si="637"/>
        <v>1</v>
      </c>
      <c r="S339" s="23">
        <f t="shared" si="638"/>
        <v>2.7643509567934599E-2</v>
      </c>
      <c r="T339" s="27">
        <f t="shared" si="639"/>
        <v>54.501971448048764</v>
      </c>
      <c r="U339" s="27">
        <f t="shared" ca="1" si="565"/>
        <v>0</v>
      </c>
      <c r="V339" s="43">
        <f t="shared" ca="1" si="566"/>
        <v>0</v>
      </c>
      <c r="W339" s="25">
        <f t="shared" si="610"/>
        <v>4827.7043099999992</v>
      </c>
      <c r="X339" s="26">
        <f t="shared" si="640"/>
        <v>0</v>
      </c>
      <c r="Y339" s="23">
        <f t="shared" si="641"/>
        <v>1.0971461456750209E-2</v>
      </c>
      <c r="Z339" s="27">
        <f t="shared" si="642"/>
        <v>40.865807654944234</v>
      </c>
      <c r="AA339" s="27">
        <f t="shared" ca="1" si="567"/>
        <v>-3.3222267746021439E-3</v>
      </c>
      <c r="AB339" s="43">
        <f t="shared" ca="1" si="568"/>
        <v>-3.3222267746021439E-3</v>
      </c>
      <c r="AC339" s="25">
        <f t="shared" si="611"/>
        <v>4753.9473039999993</v>
      </c>
      <c r="AD339" s="26">
        <f t="shared" si="643"/>
        <v>1</v>
      </c>
      <c r="AE339" s="23">
        <f t="shared" si="644"/>
        <v>2.7643509567934599E-2</v>
      </c>
      <c r="AF339" s="27">
        <f t="shared" si="645"/>
        <v>26.582678888756632</v>
      </c>
      <c r="AG339" s="27">
        <f t="shared" ca="1" si="569"/>
        <v>0</v>
      </c>
      <c r="AH339" s="43">
        <f t="shared" ca="1" si="570"/>
        <v>0</v>
      </c>
      <c r="AI339" s="25">
        <f t="shared" si="612"/>
        <v>4502.6912160000002</v>
      </c>
      <c r="AJ339" s="26">
        <f t="shared" si="646"/>
        <v>1</v>
      </c>
      <c r="AK339" s="23">
        <f t="shared" si="647"/>
        <v>2.7643509567934599E-2</v>
      </c>
      <c r="AL339" s="27">
        <f t="shared" si="648"/>
        <v>54.501971448048764</v>
      </c>
      <c r="AM339" s="27">
        <f t="shared" ca="1" si="571"/>
        <v>0</v>
      </c>
      <c r="AN339" s="43">
        <f t="shared" ca="1" si="572"/>
        <v>0</v>
      </c>
      <c r="AO339" s="25">
        <f t="shared" si="613"/>
        <v>4502.6912160000002</v>
      </c>
      <c r="AP339" s="34">
        <f t="shared" si="649"/>
        <v>0.66666666666666663</v>
      </c>
      <c r="AQ339" s="23">
        <f t="shared" si="650"/>
        <v>2.2086160197539801E-2</v>
      </c>
      <c r="AR339" s="27">
        <f t="shared" si="651"/>
        <v>40.234575254726337</v>
      </c>
      <c r="AS339" s="27">
        <f t="shared" ca="1" si="573"/>
        <v>0</v>
      </c>
      <c r="AT339" s="43">
        <f t="shared" ca="1" si="574"/>
        <v>0</v>
      </c>
      <c r="AU339" s="25">
        <f t="shared" si="614"/>
        <v>4753.9473039999993</v>
      </c>
      <c r="AV339" s="26">
        <f t="shared" si="652"/>
        <v>1</v>
      </c>
      <c r="AW339" s="23">
        <f t="shared" si="653"/>
        <v>2.7643509567934599E-2</v>
      </c>
      <c r="AX339" s="27">
        <f t="shared" si="654"/>
        <v>29.725805603390071</v>
      </c>
      <c r="AY339" s="27">
        <f t="shared" ca="1" si="575"/>
        <v>0</v>
      </c>
      <c r="AZ339" s="43">
        <f t="shared" ca="1" si="576"/>
        <v>0</v>
      </c>
      <c r="BA339" s="25">
        <f t="shared" si="615"/>
        <v>4753.9473039999993</v>
      </c>
      <c r="BB339" s="26">
        <f t="shared" si="655"/>
        <v>1</v>
      </c>
      <c r="BC339" s="23">
        <f t="shared" si="656"/>
        <v>2.7643509567934599E-2</v>
      </c>
      <c r="BD339" s="27">
        <f t="shared" si="657"/>
        <v>51.313553349895123</v>
      </c>
      <c r="BE339" s="27">
        <f t="shared" ca="1" si="577"/>
        <v>0</v>
      </c>
      <c r="BF339" s="43">
        <f t="shared" ca="1" si="578"/>
        <v>0</v>
      </c>
      <c r="BG339" s="25">
        <f t="shared" si="616"/>
        <v>4502.6912160000002</v>
      </c>
      <c r="BH339" s="26">
        <f t="shared" si="658"/>
        <v>1</v>
      </c>
      <c r="BI339" s="23">
        <f t="shared" si="659"/>
        <v>2.7643509567934599E-2</v>
      </c>
      <c r="BJ339" s="27">
        <f t="shared" si="660"/>
        <v>52.885306515789949</v>
      </c>
      <c r="BK339" s="27">
        <f t="shared" ca="1" si="579"/>
        <v>0</v>
      </c>
      <c r="BL339" s="43">
        <f t="shared" ca="1" si="580"/>
        <v>0</v>
      </c>
      <c r="BM339" s="25">
        <f t="shared" si="617"/>
        <v>4721.1605099999997</v>
      </c>
      <c r="BN339" s="26">
        <f t="shared" si="661"/>
        <v>1</v>
      </c>
      <c r="BO339" s="23">
        <f t="shared" si="662"/>
        <v>2.7643509567934599E-2</v>
      </c>
      <c r="BP339" s="27">
        <f t="shared" si="663"/>
        <v>55.982537521973967</v>
      </c>
      <c r="BQ339" s="27">
        <f t="shared" ca="1" si="581"/>
        <v>0</v>
      </c>
      <c r="BR339" s="43">
        <f t="shared" ca="1" si="582"/>
        <v>0</v>
      </c>
      <c r="BS339" s="25">
        <f t="shared" si="618"/>
        <v>4502.6912160000002</v>
      </c>
      <c r="BT339" s="34">
        <f t="shared" si="664"/>
        <v>1</v>
      </c>
      <c r="BU339" s="23">
        <f t="shared" si="665"/>
        <v>2.7643509567934599E-2</v>
      </c>
      <c r="BV339" s="27">
        <f t="shared" si="666"/>
        <v>46.823083280753629</v>
      </c>
      <c r="BW339" s="27">
        <f t="shared" ca="1" si="583"/>
        <v>0</v>
      </c>
      <c r="BX339" s="43">
        <f t="shared" ca="1" si="584"/>
        <v>0</v>
      </c>
      <c r="BY339" s="25">
        <f t="shared" si="619"/>
        <v>4827.7043099999992</v>
      </c>
      <c r="BZ339" s="50">
        <f>IF($B338&gt;=BY338,MIN(1,1/$CA$15+BZ338),0)</f>
        <v>0</v>
      </c>
      <c r="CA339" s="23">
        <f t="shared" si="667"/>
        <v>1.0971461456750209E-2</v>
      </c>
      <c r="CB339" s="27">
        <f t="shared" si="668"/>
        <v>23.036933018576388</v>
      </c>
      <c r="CC339" s="27">
        <f t="shared" ca="1" si="585"/>
        <v>0</v>
      </c>
      <c r="CD339" s="43">
        <f t="shared" ca="1" si="586"/>
        <v>0</v>
      </c>
      <c r="CE339" s="25">
        <f t="shared" si="620"/>
        <v>4753.9473039999993</v>
      </c>
      <c r="CF339" s="34">
        <f>IF($B338&gt;=CE338,MIN(1,1/$CA$15+CF338),0)</f>
        <v>1</v>
      </c>
      <c r="CG339" s="23">
        <f t="shared" si="669"/>
        <v>2.7643509567934599E-2</v>
      </c>
      <c r="CH339" s="27">
        <f t="shared" si="670"/>
        <v>23.272672244019933</v>
      </c>
      <c r="CI339" s="27">
        <f t="shared" ca="1" si="587"/>
        <v>0</v>
      </c>
      <c r="CJ339" s="43">
        <f t="shared" ca="1" si="588"/>
        <v>0</v>
      </c>
      <c r="CK339" s="25">
        <f t="shared" si="621"/>
        <v>4502.6912160000002</v>
      </c>
      <c r="CL339" s="34">
        <f>IF($B338&gt;=CK338,MIN(1,1/$CA$15+CL338),0)</f>
        <v>1</v>
      </c>
      <c r="CM339" s="23">
        <f t="shared" si="671"/>
        <v>2.7643509567934599E-2</v>
      </c>
      <c r="CN339" s="27">
        <f t="shared" si="672"/>
        <v>48.181636246573468</v>
      </c>
      <c r="CO339" s="27">
        <f t="shared" ca="1" si="589"/>
        <v>0</v>
      </c>
      <c r="CP339" s="43">
        <f t="shared" ca="1" si="590"/>
        <v>0</v>
      </c>
      <c r="CQ339" s="25">
        <f t="shared" si="622"/>
        <v>4322.0543660000003</v>
      </c>
      <c r="CR339" s="34">
        <f>IF($B338&gt;=CQ338,MIN(1,1/$CA$15+CR338),0)</f>
        <v>1</v>
      </c>
      <c r="CS339" s="23">
        <f t="shared" si="673"/>
        <v>2.7643509567934599E-2</v>
      </c>
      <c r="CT339" s="27">
        <f t="shared" si="674"/>
        <v>48.287547253076852</v>
      </c>
      <c r="CU339" s="27">
        <f t="shared" ca="1" si="591"/>
        <v>0</v>
      </c>
      <c r="CV339" s="43">
        <f t="shared" ca="1" si="592"/>
        <v>0</v>
      </c>
      <c r="CW339" s="25">
        <f t="shared" si="623"/>
        <v>4502.6912160000002</v>
      </c>
      <c r="CX339" s="34">
        <f t="shared" si="675"/>
        <v>0.75</v>
      </c>
      <c r="CY339" s="23">
        <f t="shared" si="676"/>
        <v>2.3475497540138501E-2</v>
      </c>
      <c r="CZ339" s="27">
        <f t="shared" si="677"/>
        <v>34.76279629611912</v>
      </c>
      <c r="DA339" s="27">
        <f t="shared" ca="1" si="593"/>
        <v>0</v>
      </c>
      <c r="DB339" s="43">
        <f t="shared" ca="1" si="594"/>
        <v>0</v>
      </c>
      <c r="DC339" s="25">
        <f t="shared" si="624"/>
        <v>4502.6912160000002</v>
      </c>
      <c r="DD339" s="34">
        <f t="shared" si="625"/>
        <v>0.83333333333333326</v>
      </c>
      <c r="DE339" s="23">
        <f t="shared" si="678"/>
        <v>2.44017224352043E-2</v>
      </c>
      <c r="DF339" s="27">
        <f t="shared" si="679"/>
        <v>40.57618052477801</v>
      </c>
      <c r="DG339" s="27">
        <f t="shared" ca="1" si="558"/>
        <v>0</v>
      </c>
      <c r="DH339" s="43">
        <f t="shared" ca="1" si="559"/>
        <v>0</v>
      </c>
      <c r="DI339" s="25">
        <f t="shared" si="626"/>
        <v>4827.7043099999992</v>
      </c>
      <c r="DJ339" s="26">
        <f>IF(DJ338=0,IF($B338&gt;=$DK$14*DI338,1,0),IF($B338&lt;DI338*$DK$16,0,1))</f>
        <v>0</v>
      </c>
      <c r="DK339" s="23">
        <f t="shared" si="680"/>
        <v>1.0971461456750209E-2</v>
      </c>
      <c r="DL339" s="27">
        <f t="shared" si="681"/>
        <v>51.003538638929399</v>
      </c>
      <c r="DM339" s="27">
        <f t="shared" ca="1" si="595"/>
        <v>-3.3222267746019218E-3</v>
      </c>
      <c r="DN339" s="43">
        <f t="shared" ca="1" si="596"/>
        <v>-3.3222267746019218E-3</v>
      </c>
      <c r="DO339" s="25">
        <f t="shared" si="627"/>
        <v>4753.9473039999993</v>
      </c>
      <c r="DP339" s="26">
        <f>IF(DP338=0,IF($B338&gt;=$DK$14*DO338,1,0),IF($B338&lt;DO338*$DK$16,0,1))</f>
        <v>1</v>
      </c>
      <c r="DQ339" s="23">
        <f t="shared" si="682"/>
        <v>2.7643509567934599E-2</v>
      </c>
      <c r="DR339" s="27">
        <f t="shared" si="683"/>
        <v>32.723198901513136</v>
      </c>
      <c r="DS339" s="27">
        <f t="shared" ca="1" si="597"/>
        <v>0</v>
      </c>
      <c r="DT339" s="43">
        <f t="shared" ca="1" si="598"/>
        <v>0</v>
      </c>
      <c r="DU339" s="25">
        <f t="shared" si="628"/>
        <v>4502.6912160000002</v>
      </c>
      <c r="DV339" s="26">
        <f>IF(DV338=0,IF($B338&gt;=$DK$14*DU338,1,0),IF($B338&lt;DU338*$DK$16,0,1))</f>
        <v>1</v>
      </c>
      <c r="DW339" s="23">
        <f t="shared" si="684"/>
        <v>2.7643509567934599E-2</v>
      </c>
      <c r="DX339" s="27">
        <f t="shared" si="685"/>
        <v>65.781534072360103</v>
      </c>
      <c r="DY339" s="27">
        <f t="shared" ca="1" si="599"/>
        <v>0</v>
      </c>
      <c r="DZ339" s="43">
        <f t="shared" ca="1" si="600"/>
        <v>0</v>
      </c>
      <c r="EA339" s="25">
        <f t="shared" si="629"/>
        <v>4322.0543660000003</v>
      </c>
      <c r="EB339" s="26">
        <f>IF(EB338=0,IF($B338&gt;=$DK$14*EA338,1,0),IF($B338&lt;EA338*$DK$16,0,1))</f>
        <v>1</v>
      </c>
      <c r="EC339" s="23">
        <f t="shared" si="686"/>
        <v>2.7643509567934599E-2</v>
      </c>
      <c r="ED339" s="27">
        <f t="shared" si="687"/>
        <v>52.886732180503536</v>
      </c>
      <c r="EE339" s="27">
        <f t="shared" ca="1" si="601"/>
        <v>0</v>
      </c>
      <c r="EF339" s="43">
        <f t="shared" ca="1" si="602"/>
        <v>0</v>
      </c>
      <c r="EG339" s="25">
        <f t="shared" si="630"/>
        <v>4502.6912160000002</v>
      </c>
      <c r="EH339" s="34">
        <f t="shared" si="688"/>
        <v>0.75</v>
      </c>
      <c r="EI339" s="23">
        <f t="shared" si="689"/>
        <v>2.3475497540138501E-2</v>
      </c>
      <c r="EJ339" s="27">
        <f t="shared" si="690"/>
        <v>50.812816516480339</v>
      </c>
      <c r="EK339" s="27">
        <f t="shared" ca="1" si="603"/>
        <v>0</v>
      </c>
      <c r="EL339" s="43">
        <f t="shared" ca="1" si="604"/>
        <v>0</v>
      </c>
      <c r="EM339" s="47"/>
      <c r="EN339" s="47"/>
      <c r="EO339" s="47"/>
      <c r="EP339" s="47"/>
      <c r="EQ339" s="47"/>
      <c r="ER339" s="47"/>
      <c r="ES339" s="47"/>
      <c r="ET339" s="47"/>
      <c r="EU339" s="47"/>
      <c r="EV339" s="47"/>
      <c r="EW339" s="47"/>
      <c r="EX339" s="47"/>
      <c r="EY339" s="47"/>
      <c r="EZ339" s="47"/>
      <c r="FA339" s="25">
        <f t="shared" si="631"/>
        <v>4502.6912160000002</v>
      </c>
      <c r="FB339" s="26">
        <f t="shared" si="691"/>
        <v>1</v>
      </c>
      <c r="FC339" s="23">
        <f t="shared" si="692"/>
        <v>2.7643509567934599E-2</v>
      </c>
      <c r="FD339" s="27">
        <f t="shared" si="693"/>
        <v>19.166679433694238</v>
      </c>
      <c r="FE339" s="27">
        <f t="shared" ca="1" si="605"/>
        <v>-5.3397255521825393E-2</v>
      </c>
      <c r="FF339" s="43">
        <f t="shared" ca="1" si="606"/>
        <v>-2.9520964680044282E-3</v>
      </c>
      <c r="FG339" s="25">
        <f t="shared" si="632"/>
        <v>4502.6912160000002</v>
      </c>
      <c r="FH339" s="26">
        <f t="shared" si="694"/>
        <v>1</v>
      </c>
      <c r="FI339" s="23">
        <f t="shared" si="695"/>
        <v>2.7643509567934599E-2</v>
      </c>
      <c r="FJ339" s="27">
        <f t="shared" si="696"/>
        <v>51.818346978918392</v>
      </c>
      <c r="FK339" s="27">
        <f t="shared" ca="1" si="607"/>
        <v>0</v>
      </c>
      <c r="FL339" s="43">
        <f t="shared" ca="1" si="608"/>
        <v>0</v>
      </c>
      <c r="FM339" s="47"/>
      <c r="FN339" s="47"/>
    </row>
    <row r="340" spans="1:170" x14ac:dyDescent="0.2">
      <c r="A340" s="30">
        <v>35003</v>
      </c>
      <c r="B340" s="34">
        <v>4810.5429400000003</v>
      </c>
      <c r="C340" s="23">
        <v>1.0853132663596332E-2</v>
      </c>
      <c r="D340" s="24">
        <f t="shared" si="560"/>
        <v>-1.6956907727688542E-2</v>
      </c>
      <c r="E340" s="25" t="e">
        <f>#N/A</f>
        <v>#N/A</v>
      </c>
      <c r="F340" s="26">
        <v>1</v>
      </c>
      <c r="G340" s="23">
        <f t="shared" si="633"/>
        <v>-1.6956907727688542E-2</v>
      </c>
      <c r="H340" s="27">
        <f t="shared" si="634"/>
        <v>54.675139485429781</v>
      </c>
      <c r="I340" s="27">
        <f t="shared" ca="1" si="561"/>
        <v>-1.6956907727688542E-2</v>
      </c>
      <c r="J340" s="43">
        <f t="shared" ca="1" si="562"/>
        <v>-1.6956907727688542E-2</v>
      </c>
      <c r="K340" s="25" t="e">
        <f>#N/A</f>
        <v>#N/A</v>
      </c>
      <c r="L340" s="26">
        <v>0</v>
      </c>
      <c r="M340" s="23">
        <f t="shared" si="635"/>
        <v>1.0853132663596332E-2</v>
      </c>
      <c r="N340" s="27">
        <f t="shared" si="636"/>
        <v>11.372158063203821</v>
      </c>
      <c r="O340" s="27">
        <f t="shared" ca="1" si="563"/>
        <v>0</v>
      </c>
      <c r="P340" s="43">
        <f t="shared" ca="1" si="564"/>
        <v>0</v>
      </c>
      <c r="Q340" s="25">
        <f t="shared" si="609"/>
        <v>4572.2561559999995</v>
      </c>
      <c r="R340" s="26">
        <f t="shared" si="637"/>
        <v>1</v>
      </c>
      <c r="S340" s="23">
        <f t="shared" si="638"/>
        <v>-1.6956907727688542E-2</v>
      </c>
      <c r="T340" s="27">
        <f t="shared" si="639"/>
        <v>53.577786547227085</v>
      </c>
      <c r="U340" s="27">
        <f t="shared" ca="1" si="565"/>
        <v>-1.6956907727688542E-2</v>
      </c>
      <c r="V340" s="43">
        <f t="shared" ca="1" si="566"/>
        <v>-1.6956907727688542E-2</v>
      </c>
      <c r="W340" s="25">
        <f t="shared" si="610"/>
        <v>4852.03244</v>
      </c>
      <c r="X340" s="26">
        <f t="shared" si="640"/>
        <v>1</v>
      </c>
      <c r="Y340" s="23">
        <f t="shared" si="641"/>
        <v>-1.6956907727688542E-2</v>
      </c>
      <c r="Z340" s="27">
        <f t="shared" si="642"/>
        <v>40.172849925321877</v>
      </c>
      <c r="AA340" s="27">
        <f t="shared" ca="1" si="567"/>
        <v>-2.022279980942332E-2</v>
      </c>
      <c r="AB340" s="43">
        <f t="shared" ca="1" si="568"/>
        <v>-2.022279980942332E-2</v>
      </c>
      <c r="AC340" s="25">
        <f t="shared" si="611"/>
        <v>4781.5254939999995</v>
      </c>
      <c r="AD340" s="26">
        <f t="shared" si="643"/>
        <v>1</v>
      </c>
      <c r="AE340" s="23">
        <f t="shared" si="644"/>
        <v>-1.6956907727688542E-2</v>
      </c>
      <c r="AF340" s="27">
        <f t="shared" si="645"/>
        <v>26.13191885568521</v>
      </c>
      <c r="AG340" s="27">
        <f t="shared" ca="1" si="569"/>
        <v>-1.6956907727688653E-2</v>
      </c>
      <c r="AH340" s="43">
        <f t="shared" ca="1" si="570"/>
        <v>-1.6956907727688653E-2</v>
      </c>
      <c r="AI340" s="25">
        <f t="shared" si="612"/>
        <v>4572.2561559999995</v>
      </c>
      <c r="AJ340" s="26">
        <f t="shared" si="646"/>
        <v>1</v>
      </c>
      <c r="AK340" s="23">
        <f t="shared" si="647"/>
        <v>-1.6956907727688542E-2</v>
      </c>
      <c r="AL340" s="27">
        <f t="shared" si="648"/>
        <v>53.577786547227085</v>
      </c>
      <c r="AM340" s="27">
        <f t="shared" ca="1" si="571"/>
        <v>-1.6956907727688542E-2</v>
      </c>
      <c r="AN340" s="43">
        <f t="shared" ca="1" si="572"/>
        <v>-1.6956907727688542E-2</v>
      </c>
      <c r="AO340" s="25">
        <f t="shared" si="613"/>
        <v>4572.2561559999995</v>
      </c>
      <c r="AP340" s="34">
        <f t="shared" si="649"/>
        <v>1</v>
      </c>
      <c r="AQ340" s="23">
        <f t="shared" si="650"/>
        <v>-1.6956907727688542E-2</v>
      </c>
      <c r="AR340" s="27">
        <f t="shared" si="651"/>
        <v>39.552321274669204</v>
      </c>
      <c r="AS340" s="27">
        <f t="shared" ca="1" si="573"/>
        <v>-1.6956907727688542E-2</v>
      </c>
      <c r="AT340" s="43">
        <f t="shared" ca="1" si="574"/>
        <v>-1.6956907727688542E-2</v>
      </c>
      <c r="AU340" s="25">
        <f t="shared" si="614"/>
        <v>4781.5254939999995</v>
      </c>
      <c r="AV340" s="26">
        <f t="shared" si="652"/>
        <v>1</v>
      </c>
      <c r="AW340" s="23">
        <f t="shared" si="653"/>
        <v>-1.6956907727688542E-2</v>
      </c>
      <c r="AX340" s="27">
        <f t="shared" si="654"/>
        <v>29.221747860642179</v>
      </c>
      <c r="AY340" s="27">
        <f t="shared" ca="1" si="575"/>
        <v>-1.6956907727688542E-2</v>
      </c>
      <c r="AZ340" s="43">
        <f t="shared" ca="1" si="576"/>
        <v>-1.6956907727688542E-2</v>
      </c>
      <c r="BA340" s="25">
        <f t="shared" si="615"/>
        <v>4781.5254939999995</v>
      </c>
      <c r="BB340" s="26">
        <f t="shared" si="655"/>
        <v>1</v>
      </c>
      <c r="BC340" s="23">
        <f t="shared" si="656"/>
        <v>-1.6956907727688542E-2</v>
      </c>
      <c r="BD340" s="27">
        <f t="shared" si="657"/>
        <v>50.443434160561125</v>
      </c>
      <c r="BE340" s="27">
        <f t="shared" ca="1" si="577"/>
        <v>-1.6956907727688653E-2</v>
      </c>
      <c r="BF340" s="43">
        <f t="shared" ca="1" si="578"/>
        <v>-1.6956907727688653E-2</v>
      </c>
      <c r="BG340" s="25">
        <f t="shared" si="616"/>
        <v>4572.2561559999995</v>
      </c>
      <c r="BH340" s="26">
        <f t="shared" si="658"/>
        <v>1</v>
      </c>
      <c r="BI340" s="23">
        <f t="shared" si="659"/>
        <v>-1.6956907727688542E-2</v>
      </c>
      <c r="BJ340" s="27">
        <f t="shared" si="660"/>
        <v>51.988535253051175</v>
      </c>
      <c r="BK340" s="27">
        <f t="shared" ca="1" si="579"/>
        <v>-1.6956907727688542E-2</v>
      </c>
      <c r="BL340" s="43">
        <f t="shared" ca="1" si="580"/>
        <v>-1.6956907727688542E-2</v>
      </c>
      <c r="BM340" s="25">
        <f t="shared" si="617"/>
        <v>4763.3799099999997</v>
      </c>
      <c r="BN340" s="26">
        <f t="shared" si="661"/>
        <v>1</v>
      </c>
      <c r="BO340" s="23">
        <f t="shared" si="662"/>
        <v>-1.6956907727688542E-2</v>
      </c>
      <c r="BP340" s="27">
        <f t="shared" si="663"/>
        <v>55.033246798851991</v>
      </c>
      <c r="BQ340" s="27">
        <f t="shared" ca="1" si="581"/>
        <v>-1.6956907727688542E-2</v>
      </c>
      <c r="BR340" s="43">
        <f t="shared" ca="1" si="582"/>
        <v>-1.6956907727688542E-2</v>
      </c>
      <c r="BS340" s="25">
        <f t="shared" si="618"/>
        <v>4572.2561559999995</v>
      </c>
      <c r="BT340" s="34">
        <f t="shared" si="664"/>
        <v>1</v>
      </c>
      <c r="BU340" s="23">
        <f t="shared" si="665"/>
        <v>-1.6956907727688542E-2</v>
      </c>
      <c r="BV340" s="27">
        <f t="shared" si="666"/>
        <v>46.029108578036016</v>
      </c>
      <c r="BW340" s="27">
        <f t="shared" ca="1" si="583"/>
        <v>-1.6956907727688431E-2</v>
      </c>
      <c r="BX340" s="43">
        <f t="shared" ca="1" si="584"/>
        <v>-1.6956907727688431E-2</v>
      </c>
      <c r="BY340" s="25">
        <f t="shared" si="619"/>
        <v>4852.03244</v>
      </c>
      <c r="BZ340" s="50">
        <f>IF($B339&gt;=BY339,MIN(1,1/$CA$15+BZ339),0)</f>
        <v>0.5</v>
      </c>
      <c r="CA340" s="23">
        <f t="shared" si="667"/>
        <v>1.0853132663596332E-2</v>
      </c>
      <c r="CB340" s="27">
        <f t="shared" si="668"/>
        <v>23.28695590878938</v>
      </c>
      <c r="CC340" s="27">
        <f t="shared" ca="1" si="585"/>
        <v>0</v>
      </c>
      <c r="CD340" s="43">
        <f t="shared" ca="1" si="586"/>
        <v>0</v>
      </c>
      <c r="CE340" s="25">
        <f t="shared" si="620"/>
        <v>4781.5254939999995</v>
      </c>
      <c r="CF340" s="34">
        <f>IF($B339&gt;=CE339,MIN(1,1/$CA$15+CF339),0)</f>
        <v>1</v>
      </c>
      <c r="CG340" s="23">
        <f t="shared" si="669"/>
        <v>-1.6956907727688542E-2</v>
      </c>
      <c r="CH340" s="27">
        <f t="shared" si="670"/>
        <v>22.878039688201348</v>
      </c>
      <c r="CI340" s="27">
        <f t="shared" ca="1" si="587"/>
        <v>-1.6956907727688542E-2</v>
      </c>
      <c r="CJ340" s="43">
        <f t="shared" ca="1" si="588"/>
        <v>-1.6956907727688542E-2</v>
      </c>
      <c r="CK340" s="25">
        <f t="shared" si="621"/>
        <v>4572.2561559999995</v>
      </c>
      <c r="CL340" s="34">
        <f>IF($B339&gt;=CK339,MIN(1,1/$CA$15+CL339),0)</f>
        <v>1</v>
      </c>
      <c r="CM340" s="23">
        <f t="shared" si="671"/>
        <v>-1.6956907727688542E-2</v>
      </c>
      <c r="CN340" s="27">
        <f t="shared" si="672"/>
        <v>47.364624686571268</v>
      </c>
      <c r="CO340" s="27">
        <f t="shared" ca="1" si="589"/>
        <v>-1.6956907727688542E-2</v>
      </c>
      <c r="CP340" s="43">
        <f t="shared" ca="1" si="590"/>
        <v>-1.6956907727688542E-2</v>
      </c>
      <c r="CQ340" s="25">
        <f t="shared" si="622"/>
        <v>4360.9026935000002</v>
      </c>
      <c r="CR340" s="34">
        <f>IF($B339&gt;=CQ339,MIN(1,1/$CA$15+CR339),0)</f>
        <v>1</v>
      </c>
      <c r="CS340" s="23">
        <f t="shared" si="673"/>
        <v>-1.6956907727688542E-2</v>
      </c>
      <c r="CT340" s="27">
        <f t="shared" si="674"/>
        <v>47.46873976991003</v>
      </c>
      <c r="CU340" s="27">
        <f t="shared" ca="1" si="591"/>
        <v>-1.6956907727688431E-2</v>
      </c>
      <c r="CV340" s="43">
        <f t="shared" ca="1" si="592"/>
        <v>-1.6956907727688431E-2</v>
      </c>
      <c r="CW340" s="25">
        <f t="shared" si="623"/>
        <v>4572.2561559999995</v>
      </c>
      <c r="CX340" s="34">
        <f t="shared" si="675"/>
        <v>0.75</v>
      </c>
      <c r="CY340" s="23">
        <f t="shared" si="676"/>
        <v>-1.0004397629867323E-2</v>
      </c>
      <c r="CZ340" s="27">
        <f t="shared" si="677"/>
        <v>34.415015459246661</v>
      </c>
      <c r="DA340" s="27">
        <f t="shared" ca="1" si="593"/>
        <v>-1.000439762986749E-2</v>
      </c>
      <c r="DB340" s="43">
        <f t="shared" ca="1" si="594"/>
        <v>-1.000439762986749E-2</v>
      </c>
      <c r="DC340" s="25">
        <f t="shared" si="624"/>
        <v>4572.2561559999995</v>
      </c>
      <c r="DD340" s="34">
        <f t="shared" si="625"/>
        <v>1</v>
      </c>
      <c r="DE340" s="23">
        <f t="shared" si="678"/>
        <v>-1.4639404361748135E-2</v>
      </c>
      <c r="DF340" s="27">
        <f t="shared" si="679"/>
        <v>39.982169410620493</v>
      </c>
      <c r="DG340" s="27">
        <f t="shared" ca="1" si="558"/>
        <v>-1.4639404361748154E-2</v>
      </c>
      <c r="DH340" s="43">
        <f t="shared" ca="1" si="559"/>
        <v>-1.4639404361748154E-2</v>
      </c>
      <c r="DI340" s="25">
        <f t="shared" si="626"/>
        <v>4852.03244</v>
      </c>
      <c r="DJ340" s="26">
        <f>IF(DJ339=0,IF($B339&gt;=$DK$14*DI339,1,0),IF($B339&lt;DI339*$DK$16,0,1))</f>
        <v>0</v>
      </c>
      <c r="DK340" s="23">
        <f t="shared" si="680"/>
        <v>1.0853132663596332E-2</v>
      </c>
      <c r="DL340" s="27">
        <f t="shared" si="681"/>
        <v>51.55708681009056</v>
      </c>
      <c r="DM340" s="27">
        <f t="shared" ca="1" si="595"/>
        <v>0</v>
      </c>
      <c r="DN340" s="43">
        <f t="shared" ca="1" si="596"/>
        <v>0</v>
      </c>
      <c r="DO340" s="25">
        <f t="shared" si="627"/>
        <v>4781.5254939999995</v>
      </c>
      <c r="DP340" s="26">
        <f>IF(DP339=0,IF($B339&gt;=$DK$14*DO339,1,0),IF($B339&lt;DO339*$DK$16,0,1))</f>
        <v>1</v>
      </c>
      <c r="DQ340" s="23">
        <f t="shared" si="682"/>
        <v>-1.6956907727688542E-2</v>
      </c>
      <c r="DR340" s="27">
        <f t="shared" si="683"/>
        <v>32.168314637185382</v>
      </c>
      <c r="DS340" s="27">
        <f t="shared" ca="1" si="597"/>
        <v>-1.6956907727688431E-2</v>
      </c>
      <c r="DT340" s="43">
        <f t="shared" ca="1" si="598"/>
        <v>-1.6956907727688431E-2</v>
      </c>
      <c r="DU340" s="25">
        <f t="shared" si="628"/>
        <v>4572.2561559999995</v>
      </c>
      <c r="DV340" s="26">
        <f>IF(DV339=0,IF($B339&gt;=$DK$14*DU339,1,0),IF($B339&lt;DU339*$DK$16,0,1))</f>
        <v>1</v>
      </c>
      <c r="DW340" s="23">
        <f t="shared" si="684"/>
        <v>-1.6956907727688542E-2</v>
      </c>
      <c r="DX340" s="27">
        <f t="shared" si="685"/>
        <v>64.666082668909297</v>
      </c>
      <c r="DY340" s="27">
        <f t="shared" ca="1" si="599"/>
        <v>-1.6956907727688431E-2</v>
      </c>
      <c r="DZ340" s="43">
        <f t="shared" ca="1" si="600"/>
        <v>-1.6956907727688431E-2</v>
      </c>
      <c r="EA340" s="25">
        <f t="shared" si="629"/>
        <v>4360.9026935000002</v>
      </c>
      <c r="EB340" s="26">
        <f>IF(EB339=0,IF($B339&gt;=$DK$14*EA339,1,0),IF($B339&lt;EA339*$DK$16,0,1))</f>
        <v>1</v>
      </c>
      <c r="EC340" s="23">
        <f t="shared" si="686"/>
        <v>-1.6956907727688542E-2</v>
      </c>
      <c r="ED340" s="27">
        <f t="shared" si="687"/>
        <v>51.989936742899758</v>
      </c>
      <c r="EE340" s="27">
        <f t="shared" ca="1" si="601"/>
        <v>-1.6956907727688653E-2</v>
      </c>
      <c r="EF340" s="43">
        <f t="shared" ca="1" si="602"/>
        <v>-1.6956907727688653E-2</v>
      </c>
      <c r="EG340" s="25">
        <f t="shared" si="630"/>
        <v>4572.2561559999995</v>
      </c>
      <c r="EH340" s="34">
        <f t="shared" si="688"/>
        <v>0.75</v>
      </c>
      <c r="EI340" s="23">
        <f t="shared" si="689"/>
        <v>-1.0004397629867323E-2</v>
      </c>
      <c r="EJ340" s="27">
        <f t="shared" si="690"/>
        <v>50.304464895355977</v>
      </c>
      <c r="EK340" s="27">
        <f t="shared" ca="1" si="603"/>
        <v>-1.0004397629867379E-2</v>
      </c>
      <c r="EL340" s="43">
        <f t="shared" ca="1" si="604"/>
        <v>-1.0004397629867379E-2</v>
      </c>
      <c r="EM340" s="47"/>
      <c r="EN340" s="47"/>
      <c r="EO340" s="47"/>
      <c r="EP340" s="47"/>
      <c r="EQ340" s="47"/>
      <c r="ER340" s="47"/>
      <c r="ES340" s="47"/>
      <c r="ET340" s="47"/>
      <c r="EU340" s="47"/>
      <c r="EV340" s="47"/>
      <c r="EW340" s="47"/>
      <c r="EX340" s="47"/>
      <c r="EY340" s="47"/>
      <c r="EZ340" s="47"/>
      <c r="FA340" s="25">
        <f t="shared" si="631"/>
        <v>4572.2561559999995</v>
      </c>
      <c r="FB340" s="26">
        <f t="shared" si="691"/>
        <v>1</v>
      </c>
      <c r="FC340" s="23">
        <f t="shared" si="692"/>
        <v>-1.6956907727688542E-2</v>
      </c>
      <c r="FD340" s="27">
        <f t="shared" si="693"/>
        <v>18.841671819090898</v>
      </c>
      <c r="FE340" s="27">
        <f t="shared" ca="1" si="605"/>
        <v>-6.9448710914718603E-2</v>
      </c>
      <c r="FF340" s="43">
        <f t="shared" ca="1" si="606"/>
        <v>-1.9858945768281844E-2</v>
      </c>
      <c r="FG340" s="25">
        <f t="shared" si="632"/>
        <v>4572.2561559999995</v>
      </c>
      <c r="FH340" s="26">
        <f t="shared" si="694"/>
        <v>1</v>
      </c>
      <c r="FI340" s="23">
        <f t="shared" si="695"/>
        <v>-1.6956907727688542E-2</v>
      </c>
      <c r="FJ340" s="27">
        <f t="shared" si="696"/>
        <v>50.939668050595522</v>
      </c>
      <c r="FK340" s="27">
        <f t="shared" ca="1" si="607"/>
        <v>-1.6956907727688542E-2</v>
      </c>
      <c r="FL340" s="43">
        <f t="shared" ca="1" si="608"/>
        <v>-1.6956907727688542E-2</v>
      </c>
      <c r="FM340" s="47"/>
      <c r="FN340" s="47"/>
    </row>
    <row r="341" spans="1:170" x14ac:dyDescent="0.2">
      <c r="A341" s="30">
        <v>35033</v>
      </c>
      <c r="B341" s="34">
        <v>5006.4066199999997</v>
      </c>
      <c r="C341" s="23">
        <v>1.0705007084219398E-2</v>
      </c>
      <c r="D341" s="24">
        <f t="shared" si="560"/>
        <v>4.0715503934364516E-2</v>
      </c>
      <c r="E341" s="25" t="e">
        <f>#N/A</f>
        <v>#N/A</v>
      </c>
      <c r="F341" s="26">
        <v>1</v>
      </c>
      <c r="G341" s="23">
        <f t="shared" si="633"/>
        <v>4.0715503934364516E-2</v>
      </c>
      <c r="H341" s="27">
        <f t="shared" si="634"/>
        <v>56.901265342260729</v>
      </c>
      <c r="I341" s="27">
        <f t="shared" ca="1" si="561"/>
        <v>0</v>
      </c>
      <c r="J341" s="43">
        <f t="shared" ca="1" si="562"/>
        <v>0</v>
      </c>
      <c r="K341" s="25" t="e">
        <f>#N/A</f>
        <v>#N/A</v>
      </c>
      <c r="L341" s="26">
        <v>0</v>
      </c>
      <c r="M341" s="23">
        <f t="shared" si="635"/>
        <v>1.0705007084219398E-2</v>
      </c>
      <c r="N341" s="27">
        <f t="shared" si="636"/>
        <v>11.493897095833281</v>
      </c>
      <c r="O341" s="27">
        <f t="shared" ca="1" si="563"/>
        <v>0</v>
      </c>
      <c r="P341" s="43">
        <f t="shared" ca="1" si="564"/>
        <v>0</v>
      </c>
      <c r="Q341" s="25">
        <f t="shared" si="609"/>
        <v>4668.0495529999998</v>
      </c>
      <c r="R341" s="26">
        <f t="shared" si="637"/>
        <v>1</v>
      </c>
      <c r="S341" s="23">
        <f t="shared" si="638"/>
        <v>4.0715503934364516E-2</v>
      </c>
      <c r="T341" s="27">
        <f t="shared" si="639"/>
        <v>55.759233126185251</v>
      </c>
      <c r="U341" s="27">
        <f t="shared" ca="1" si="565"/>
        <v>0</v>
      </c>
      <c r="V341" s="43">
        <f t="shared" ca="1" si="566"/>
        <v>0</v>
      </c>
      <c r="W341" s="25">
        <f t="shared" si="610"/>
        <v>4908.4747800000005</v>
      </c>
      <c r="X341" s="26">
        <f t="shared" si="640"/>
        <v>0</v>
      </c>
      <c r="Y341" s="23">
        <f t="shared" si="641"/>
        <v>1.0705007084219398E-2</v>
      </c>
      <c r="Z341" s="27">
        <f t="shared" si="642"/>
        <v>40.602900568365733</v>
      </c>
      <c r="AA341" s="27">
        <f t="shared" ca="1" si="567"/>
        <v>-9.7342779404264723E-3</v>
      </c>
      <c r="AB341" s="43">
        <f t="shared" ca="1" si="568"/>
        <v>-9.7342779404264723E-3</v>
      </c>
      <c r="AC341" s="25">
        <f t="shared" si="611"/>
        <v>4859.4363619999986</v>
      </c>
      <c r="AD341" s="26">
        <f t="shared" si="643"/>
        <v>1</v>
      </c>
      <c r="AE341" s="23">
        <f t="shared" si="644"/>
        <v>4.0715503934364516E-2</v>
      </c>
      <c r="AF341" s="27">
        <f t="shared" si="645"/>
        <v>27.195893100666357</v>
      </c>
      <c r="AG341" s="27">
        <f t="shared" ca="1" si="569"/>
        <v>0</v>
      </c>
      <c r="AH341" s="43">
        <f t="shared" ca="1" si="570"/>
        <v>0</v>
      </c>
      <c r="AI341" s="25">
        <f t="shared" si="612"/>
        <v>4668.0495529999998</v>
      </c>
      <c r="AJ341" s="26">
        <f t="shared" si="646"/>
        <v>1</v>
      </c>
      <c r="AK341" s="23">
        <f t="shared" si="647"/>
        <v>4.0715503934364516E-2</v>
      </c>
      <c r="AL341" s="27">
        <f t="shared" si="648"/>
        <v>55.759233126185251</v>
      </c>
      <c r="AM341" s="27">
        <f t="shared" ca="1" si="571"/>
        <v>0</v>
      </c>
      <c r="AN341" s="43">
        <f t="shared" ca="1" si="572"/>
        <v>0</v>
      </c>
      <c r="AO341" s="25">
        <f t="shared" si="613"/>
        <v>4668.0495529999998</v>
      </c>
      <c r="AP341" s="34">
        <f t="shared" si="649"/>
        <v>0.66666666666666663</v>
      </c>
      <c r="AQ341" s="23">
        <f t="shared" si="650"/>
        <v>3.0712004984316144E-2</v>
      </c>
      <c r="AR341" s="27">
        <f t="shared" si="651"/>
        <v>40.767052362798118</v>
      </c>
      <c r="AS341" s="27">
        <f t="shared" ca="1" si="573"/>
        <v>0</v>
      </c>
      <c r="AT341" s="43">
        <f t="shared" ca="1" si="574"/>
        <v>0</v>
      </c>
      <c r="AU341" s="25">
        <f t="shared" si="614"/>
        <v>4859.4363619999986</v>
      </c>
      <c r="AV341" s="26">
        <f t="shared" si="652"/>
        <v>1</v>
      </c>
      <c r="AW341" s="23">
        <f t="shared" si="653"/>
        <v>4.0715503934364516E-2</v>
      </c>
      <c r="AX341" s="27">
        <f t="shared" si="654"/>
        <v>30.411526050631164</v>
      </c>
      <c r="AY341" s="27">
        <f t="shared" ca="1" si="575"/>
        <v>0</v>
      </c>
      <c r="AZ341" s="43">
        <f t="shared" ca="1" si="576"/>
        <v>0</v>
      </c>
      <c r="BA341" s="25">
        <f t="shared" si="615"/>
        <v>4859.4363619999986</v>
      </c>
      <c r="BB341" s="26">
        <f t="shared" si="655"/>
        <v>1</v>
      </c>
      <c r="BC341" s="23">
        <f t="shared" si="656"/>
        <v>4.0715503934364516E-2</v>
      </c>
      <c r="BD341" s="27">
        <f t="shared" si="657"/>
        <v>52.497264002588309</v>
      </c>
      <c r="BE341" s="27">
        <f t="shared" ca="1" si="577"/>
        <v>0</v>
      </c>
      <c r="BF341" s="43">
        <f t="shared" ca="1" si="578"/>
        <v>0</v>
      </c>
      <c r="BG341" s="25">
        <f t="shared" si="616"/>
        <v>4668.0495529999998</v>
      </c>
      <c r="BH341" s="26">
        <f t="shared" si="658"/>
        <v>1</v>
      </c>
      <c r="BI341" s="23">
        <f t="shared" si="659"/>
        <v>4.0715503934364516E-2</v>
      </c>
      <c r="BJ341" s="27">
        <f t="shared" si="660"/>
        <v>54.105274664688629</v>
      </c>
      <c r="BK341" s="27">
        <f t="shared" ca="1" si="579"/>
        <v>0</v>
      </c>
      <c r="BL341" s="43">
        <f t="shared" ca="1" si="580"/>
        <v>0</v>
      </c>
      <c r="BM341" s="25">
        <f t="shared" si="617"/>
        <v>4819.0056816666665</v>
      </c>
      <c r="BN341" s="26">
        <f t="shared" si="661"/>
        <v>1</v>
      </c>
      <c r="BO341" s="23">
        <f t="shared" si="662"/>
        <v>4.0715503934364516E-2</v>
      </c>
      <c r="BP341" s="27">
        <f t="shared" si="663"/>
        <v>57.273953175411499</v>
      </c>
      <c r="BQ341" s="27">
        <f t="shared" ca="1" si="581"/>
        <v>0</v>
      </c>
      <c r="BR341" s="43">
        <f t="shared" ca="1" si="582"/>
        <v>0</v>
      </c>
      <c r="BS341" s="25">
        <f t="shared" si="618"/>
        <v>4668.0495529999998</v>
      </c>
      <c r="BT341" s="34">
        <f t="shared" si="664"/>
        <v>1</v>
      </c>
      <c r="BU341" s="23">
        <f t="shared" si="665"/>
        <v>4.0715503934364516E-2</v>
      </c>
      <c r="BV341" s="27">
        <f t="shared" si="666"/>
        <v>47.90320692944033</v>
      </c>
      <c r="BW341" s="27">
        <f t="shared" ca="1" si="583"/>
        <v>0</v>
      </c>
      <c r="BX341" s="43">
        <f t="shared" ca="1" si="584"/>
        <v>0</v>
      </c>
      <c r="BY341" s="25">
        <f t="shared" si="619"/>
        <v>4908.4747800000005</v>
      </c>
      <c r="BZ341" s="50">
        <f>IF($B340&gt;=BY340,MIN(1,1/$CA$15+BZ340),0)</f>
        <v>0</v>
      </c>
      <c r="CA341" s="23">
        <f t="shared" si="667"/>
        <v>1.0705007084219398E-2</v>
      </c>
      <c r="CB341" s="27">
        <f t="shared" si="668"/>
        <v>23.536242936762875</v>
      </c>
      <c r="CC341" s="27">
        <f t="shared" ca="1" si="585"/>
        <v>0</v>
      </c>
      <c r="CD341" s="43">
        <f t="shared" ca="1" si="586"/>
        <v>0</v>
      </c>
      <c r="CE341" s="25">
        <f t="shared" si="620"/>
        <v>4859.4363619999986</v>
      </c>
      <c r="CF341" s="34">
        <f>IF($B340&gt;=CE340,MIN(1,1/$CA$15+CF340),0)</f>
        <v>1</v>
      </c>
      <c r="CG341" s="23">
        <f t="shared" si="669"/>
        <v>4.0715503934364516E-2</v>
      </c>
      <c r="CH341" s="27">
        <f t="shared" si="670"/>
        <v>23.809530603136857</v>
      </c>
      <c r="CI341" s="27">
        <f t="shared" ca="1" si="587"/>
        <v>0</v>
      </c>
      <c r="CJ341" s="43">
        <f t="shared" ca="1" si="588"/>
        <v>0</v>
      </c>
      <c r="CK341" s="25">
        <f t="shared" si="621"/>
        <v>4668.0495529999998</v>
      </c>
      <c r="CL341" s="34">
        <f>IF($B340&gt;=CK340,MIN(1,1/$CA$15+CL340),0)</f>
        <v>1</v>
      </c>
      <c r="CM341" s="23">
        <f t="shared" si="671"/>
        <v>4.0715503934364516E-2</v>
      </c>
      <c r="CN341" s="27">
        <f t="shared" si="672"/>
        <v>49.293099249347058</v>
      </c>
      <c r="CO341" s="27">
        <f t="shared" ca="1" si="589"/>
        <v>0</v>
      </c>
      <c r="CP341" s="43">
        <f t="shared" ca="1" si="590"/>
        <v>0</v>
      </c>
      <c r="CQ341" s="25">
        <f t="shared" si="622"/>
        <v>4417.2818925000001</v>
      </c>
      <c r="CR341" s="34">
        <f>IF($B340&gt;=CQ340,MIN(1,1/$CA$15+CR340),0)</f>
        <v>1</v>
      </c>
      <c r="CS341" s="23">
        <f t="shared" si="673"/>
        <v>4.0715503934364516E-2</v>
      </c>
      <c r="CT341" s="27">
        <f t="shared" si="674"/>
        <v>49.401453430771127</v>
      </c>
      <c r="CU341" s="27">
        <f t="shared" ca="1" si="591"/>
        <v>0</v>
      </c>
      <c r="CV341" s="43">
        <f t="shared" ca="1" si="592"/>
        <v>0</v>
      </c>
      <c r="CW341" s="25">
        <f t="shared" si="623"/>
        <v>4668.0495529999998</v>
      </c>
      <c r="CX341" s="34">
        <f t="shared" si="675"/>
        <v>0.75</v>
      </c>
      <c r="CY341" s="23">
        <f t="shared" si="676"/>
        <v>3.3212879721828237E-2</v>
      </c>
      <c r="CZ341" s="27">
        <f t="shared" si="677"/>
        <v>35.558037228319485</v>
      </c>
      <c r="DA341" s="27">
        <f t="shared" ca="1" si="593"/>
        <v>0</v>
      </c>
      <c r="DB341" s="43">
        <f t="shared" ca="1" si="594"/>
        <v>0</v>
      </c>
      <c r="DC341" s="25">
        <f t="shared" si="624"/>
        <v>4668.0495529999998</v>
      </c>
      <c r="DD341" s="34">
        <f t="shared" si="625"/>
        <v>0.83333333333333326</v>
      </c>
      <c r="DE341" s="23">
        <f t="shared" si="678"/>
        <v>3.4880129546836301E-2</v>
      </c>
      <c r="DF341" s="27">
        <f t="shared" si="679"/>
        <v>41.376752659226497</v>
      </c>
      <c r="DG341" s="27">
        <f t="shared" ca="1" si="558"/>
        <v>0</v>
      </c>
      <c r="DH341" s="43">
        <f t="shared" ca="1" si="559"/>
        <v>0</v>
      </c>
      <c r="DI341" s="25">
        <f t="shared" si="626"/>
        <v>4908.4747800000005</v>
      </c>
      <c r="DJ341" s="26">
        <f>IF(DJ340=0,IF($B340&gt;=$DK$14*DI340,1,0),IF($B340&lt;DI340*$DK$16,0,1))</f>
        <v>0</v>
      </c>
      <c r="DK341" s="23">
        <f t="shared" si="680"/>
        <v>1.0705007084219398E-2</v>
      </c>
      <c r="DL341" s="27">
        <f t="shared" si="681"/>
        <v>52.109005789634296</v>
      </c>
      <c r="DM341" s="27">
        <f t="shared" ca="1" si="595"/>
        <v>0</v>
      </c>
      <c r="DN341" s="43">
        <f t="shared" ca="1" si="596"/>
        <v>0</v>
      </c>
      <c r="DO341" s="25">
        <f t="shared" si="627"/>
        <v>4859.4363619999986</v>
      </c>
      <c r="DP341" s="26">
        <f>IF(DP340=0,IF($B340&gt;=$DK$14*DO340,1,0),IF($B340&lt;DO340*$DK$16,0,1))</f>
        <v>1</v>
      </c>
      <c r="DQ341" s="23">
        <f t="shared" si="682"/>
        <v>4.0715503934364516E-2</v>
      </c>
      <c r="DR341" s="27">
        <f t="shared" si="683"/>
        <v>33.47806377835758</v>
      </c>
      <c r="DS341" s="27">
        <f t="shared" ca="1" si="597"/>
        <v>0</v>
      </c>
      <c r="DT341" s="43">
        <f t="shared" ca="1" si="598"/>
        <v>0</v>
      </c>
      <c r="DU341" s="25">
        <f t="shared" si="628"/>
        <v>4668.0495529999998</v>
      </c>
      <c r="DV341" s="26">
        <f>IF(DV340=0,IF($B340&gt;=$DK$14*DU340,1,0),IF($B340&lt;DU340*$DK$16,0,1))</f>
        <v>1</v>
      </c>
      <c r="DW341" s="23">
        <f t="shared" si="684"/>
        <v>4.0715503934364516E-2</v>
      </c>
      <c r="DX341" s="27">
        <f t="shared" si="685"/>
        <v>67.298994812235222</v>
      </c>
      <c r="DY341" s="27">
        <f t="shared" ca="1" si="599"/>
        <v>0</v>
      </c>
      <c r="DZ341" s="43">
        <f t="shared" ca="1" si="600"/>
        <v>0</v>
      </c>
      <c r="EA341" s="25">
        <f t="shared" si="629"/>
        <v>4417.2818925000001</v>
      </c>
      <c r="EB341" s="26">
        <f>IF(EB340=0,IF($B340&gt;=$DK$14*EA340,1,0),IF($B340&lt;EA340*$DK$16,0,1))</f>
        <v>1</v>
      </c>
      <c r="EC341" s="23">
        <f t="shared" si="686"/>
        <v>4.0715503934364516E-2</v>
      </c>
      <c r="ED341" s="27">
        <f t="shared" si="687"/>
        <v>54.106733216902654</v>
      </c>
      <c r="EE341" s="27">
        <f t="shared" ca="1" si="601"/>
        <v>0</v>
      </c>
      <c r="EF341" s="43">
        <f t="shared" ca="1" si="602"/>
        <v>0</v>
      </c>
      <c r="EG341" s="25">
        <f t="shared" si="630"/>
        <v>4668.0495529999998</v>
      </c>
      <c r="EH341" s="34">
        <f t="shared" si="688"/>
        <v>0.75</v>
      </c>
      <c r="EI341" s="23">
        <f t="shared" si="689"/>
        <v>3.3212879721828237E-2</v>
      </c>
      <c r="EJ341" s="27">
        <f t="shared" si="690"/>
        <v>51.975221037396366</v>
      </c>
      <c r="EK341" s="27">
        <f t="shared" ca="1" si="603"/>
        <v>0</v>
      </c>
      <c r="EL341" s="43">
        <f t="shared" ca="1" si="604"/>
        <v>0</v>
      </c>
      <c r="EM341" s="47"/>
      <c r="EN341" s="47"/>
      <c r="EO341" s="47"/>
      <c r="EP341" s="47"/>
      <c r="EQ341" s="47"/>
      <c r="ER341" s="47"/>
      <c r="ES341" s="47"/>
      <c r="ET341" s="47"/>
      <c r="EU341" s="47"/>
      <c r="EV341" s="47"/>
      <c r="EW341" s="47"/>
      <c r="EX341" s="47"/>
      <c r="EY341" s="47"/>
      <c r="EZ341" s="47"/>
      <c r="FA341" s="25">
        <f t="shared" si="631"/>
        <v>4668.0495529999998</v>
      </c>
      <c r="FB341" s="26">
        <f t="shared" si="691"/>
        <v>1</v>
      </c>
      <c r="FC341" s="23">
        <f t="shared" si="692"/>
        <v>4.0715503934364516E-2</v>
      </c>
      <c r="FD341" s="27">
        <f t="shared" si="693"/>
        <v>19.608819982171099</v>
      </c>
      <c r="FE341" s="27">
        <f t="shared" ca="1" si="605"/>
        <v>-3.1560846242838836E-2</v>
      </c>
      <c r="FF341" s="43">
        <f t="shared" ca="1" si="606"/>
        <v>0</v>
      </c>
      <c r="FG341" s="25">
        <f t="shared" si="632"/>
        <v>4668.0495529999998</v>
      </c>
      <c r="FH341" s="26">
        <f t="shared" si="694"/>
        <v>1</v>
      </c>
      <c r="FI341" s="23">
        <f t="shared" si="695"/>
        <v>4.0715503934364516E-2</v>
      </c>
      <c r="FJ341" s="27">
        <f t="shared" si="696"/>
        <v>53.013702305524767</v>
      </c>
      <c r="FK341" s="27">
        <f t="shared" ca="1" si="607"/>
        <v>0</v>
      </c>
      <c r="FL341" s="43">
        <f t="shared" ca="1" si="608"/>
        <v>0</v>
      </c>
      <c r="FM341" s="47"/>
      <c r="FN341" s="47"/>
    </row>
    <row r="342" spans="1:170" x14ac:dyDescent="0.2">
      <c r="A342" s="30">
        <v>35064</v>
      </c>
      <c r="B342" s="34">
        <v>5118.4475400000001</v>
      </c>
      <c r="C342" s="23">
        <v>1.0934500072521613E-2</v>
      </c>
      <c r="D342" s="24">
        <f t="shared" si="560"/>
        <v>2.2379508598524556E-2</v>
      </c>
      <c r="E342" s="25" t="e">
        <f>#N/A</f>
        <v>#N/A</v>
      </c>
      <c r="F342" s="26">
        <v>1</v>
      </c>
      <c r="G342" s="23">
        <f t="shared" si="633"/>
        <v>2.2379508598524556E-2</v>
      </c>
      <c r="H342" s="27">
        <f t="shared" si="634"/>
        <v>58.174687699254783</v>
      </c>
      <c r="I342" s="27">
        <f t="shared" ca="1" si="561"/>
        <v>0</v>
      </c>
      <c r="J342" s="43">
        <f t="shared" ca="1" si="562"/>
        <v>0</v>
      </c>
      <c r="K342" s="25" t="e">
        <f>#N/A</f>
        <v>#N/A</v>
      </c>
      <c r="L342" s="26">
        <v>0</v>
      </c>
      <c r="M342" s="23">
        <f t="shared" si="635"/>
        <v>1.0934500072521613E-2</v>
      </c>
      <c r="N342" s="27">
        <f t="shared" si="636"/>
        <v>11.619577114461226</v>
      </c>
      <c r="O342" s="27">
        <f t="shared" ca="1" si="563"/>
        <v>0</v>
      </c>
      <c r="P342" s="43">
        <f t="shared" ca="1" si="564"/>
        <v>0</v>
      </c>
      <c r="Q342" s="25">
        <f t="shared" si="609"/>
        <v>4761.9009170000008</v>
      </c>
      <c r="R342" s="26">
        <f t="shared" si="637"/>
        <v>1</v>
      </c>
      <c r="S342" s="23">
        <f t="shared" si="638"/>
        <v>2.2379508598524556E-2</v>
      </c>
      <c r="T342" s="27">
        <f t="shared" si="639"/>
        <v>57.007097363379849</v>
      </c>
      <c r="U342" s="27">
        <f t="shared" ca="1" si="565"/>
        <v>0</v>
      </c>
      <c r="V342" s="43">
        <f t="shared" ca="1" si="566"/>
        <v>0</v>
      </c>
      <c r="W342" s="25">
        <f t="shared" si="610"/>
        <v>5062.4270799999995</v>
      </c>
      <c r="X342" s="26">
        <f t="shared" si="640"/>
        <v>1</v>
      </c>
      <c r="Y342" s="23">
        <f t="shared" si="641"/>
        <v>2.2379508598524556E-2</v>
      </c>
      <c r="Z342" s="27">
        <f t="shared" si="642"/>
        <v>41.511573530760515</v>
      </c>
      <c r="AA342" s="27">
        <f t="shared" ca="1" si="567"/>
        <v>0</v>
      </c>
      <c r="AB342" s="43">
        <f t="shared" ca="1" si="568"/>
        <v>0</v>
      </c>
      <c r="AC342" s="25">
        <f t="shared" si="611"/>
        <v>4918.1611439999997</v>
      </c>
      <c r="AD342" s="26">
        <f t="shared" si="643"/>
        <v>1</v>
      </c>
      <c r="AE342" s="23">
        <f t="shared" si="644"/>
        <v>2.2379508598524556E-2</v>
      </c>
      <c r="AF342" s="27">
        <f t="shared" si="645"/>
        <v>27.804523824157275</v>
      </c>
      <c r="AG342" s="27">
        <f t="shared" ca="1" si="569"/>
        <v>0</v>
      </c>
      <c r="AH342" s="43">
        <f t="shared" ca="1" si="570"/>
        <v>0</v>
      </c>
      <c r="AI342" s="25">
        <f t="shared" si="612"/>
        <v>4761.9009170000008</v>
      </c>
      <c r="AJ342" s="26">
        <f t="shared" si="646"/>
        <v>1</v>
      </c>
      <c r="AK342" s="23">
        <f t="shared" si="647"/>
        <v>2.2379508598524556E-2</v>
      </c>
      <c r="AL342" s="27">
        <f t="shared" si="648"/>
        <v>57.007097363379849</v>
      </c>
      <c r="AM342" s="27">
        <f t="shared" ca="1" si="571"/>
        <v>0</v>
      </c>
      <c r="AN342" s="43">
        <f t="shared" ca="1" si="572"/>
        <v>0</v>
      </c>
      <c r="AO342" s="25">
        <f t="shared" si="613"/>
        <v>4761.9009170000008</v>
      </c>
      <c r="AP342" s="34">
        <f t="shared" si="649"/>
        <v>1</v>
      </c>
      <c r="AQ342" s="23">
        <f t="shared" si="650"/>
        <v>2.2379508598524556E-2</v>
      </c>
      <c r="AR342" s="27">
        <f t="shared" si="651"/>
        <v>41.679398961687859</v>
      </c>
      <c r="AS342" s="27">
        <f t="shared" ca="1" si="573"/>
        <v>0</v>
      </c>
      <c r="AT342" s="43">
        <f t="shared" ca="1" si="574"/>
        <v>0</v>
      </c>
      <c r="AU342" s="25">
        <f t="shared" si="614"/>
        <v>4918.1611439999997</v>
      </c>
      <c r="AV342" s="26">
        <f t="shared" si="652"/>
        <v>1</v>
      </c>
      <c r="AW342" s="23">
        <f t="shared" si="653"/>
        <v>2.2379508598524556E-2</v>
      </c>
      <c r="AX342" s="27">
        <f t="shared" si="654"/>
        <v>31.092121059375518</v>
      </c>
      <c r="AY342" s="27">
        <f t="shared" ca="1" si="575"/>
        <v>0</v>
      </c>
      <c r="AZ342" s="43">
        <f t="shared" ca="1" si="576"/>
        <v>0</v>
      </c>
      <c r="BA342" s="25">
        <f t="shared" si="615"/>
        <v>4918.1611439999997</v>
      </c>
      <c r="BB342" s="26">
        <f t="shared" si="655"/>
        <v>1</v>
      </c>
      <c r="BC342" s="23">
        <f t="shared" si="656"/>
        <v>2.2379508598524556E-2</v>
      </c>
      <c r="BD342" s="27">
        <f t="shared" si="657"/>
        <v>53.672126973733249</v>
      </c>
      <c r="BE342" s="27">
        <f t="shared" ca="1" si="577"/>
        <v>0</v>
      </c>
      <c r="BF342" s="43">
        <f t="shared" ca="1" si="578"/>
        <v>0</v>
      </c>
      <c r="BG342" s="25">
        <f t="shared" si="616"/>
        <v>4761.9009170000008</v>
      </c>
      <c r="BH342" s="26">
        <f t="shared" si="658"/>
        <v>1</v>
      </c>
      <c r="BI342" s="23">
        <f t="shared" si="659"/>
        <v>2.2379508598524556E-2</v>
      </c>
      <c r="BJ342" s="27">
        <f t="shared" si="660"/>
        <v>55.316124124272562</v>
      </c>
      <c r="BK342" s="27">
        <f t="shared" ca="1" si="579"/>
        <v>0</v>
      </c>
      <c r="BL342" s="43">
        <f t="shared" ca="1" si="580"/>
        <v>0</v>
      </c>
      <c r="BM342" s="25">
        <f t="shared" si="617"/>
        <v>4902.6048916666659</v>
      </c>
      <c r="BN342" s="26">
        <f t="shared" si="661"/>
        <v>1</v>
      </c>
      <c r="BO342" s="23">
        <f t="shared" si="662"/>
        <v>2.2379508598524556E-2</v>
      </c>
      <c r="BP342" s="27">
        <f t="shared" si="663"/>
        <v>58.555716102972113</v>
      </c>
      <c r="BQ342" s="27">
        <f t="shared" ca="1" si="581"/>
        <v>0</v>
      </c>
      <c r="BR342" s="43">
        <f t="shared" ca="1" si="582"/>
        <v>0</v>
      </c>
      <c r="BS342" s="25">
        <f t="shared" si="618"/>
        <v>4761.9009170000008</v>
      </c>
      <c r="BT342" s="34">
        <f t="shared" si="664"/>
        <v>1</v>
      </c>
      <c r="BU342" s="23">
        <f t="shared" si="665"/>
        <v>2.2379508598524556E-2</v>
      </c>
      <c r="BV342" s="27">
        <f t="shared" si="666"/>
        <v>48.975257160814643</v>
      </c>
      <c r="BW342" s="27">
        <f t="shared" ca="1" si="583"/>
        <v>0</v>
      </c>
      <c r="BX342" s="43">
        <f t="shared" ca="1" si="584"/>
        <v>0</v>
      </c>
      <c r="BY342" s="25">
        <f t="shared" si="619"/>
        <v>5062.4270799999995</v>
      </c>
      <c r="BZ342" s="50">
        <f>IF($B341&gt;=BY341,MIN(1,1/$CA$15+BZ341),0)</f>
        <v>0.5</v>
      </c>
      <c r="CA342" s="23">
        <f t="shared" si="667"/>
        <v>1.0934500072521613E-2</v>
      </c>
      <c r="CB342" s="27">
        <f t="shared" si="668"/>
        <v>23.793599986861796</v>
      </c>
      <c r="CC342" s="27">
        <f t="shared" ca="1" si="585"/>
        <v>0</v>
      </c>
      <c r="CD342" s="43">
        <f t="shared" ca="1" si="586"/>
        <v>0</v>
      </c>
      <c r="CE342" s="25">
        <f t="shared" si="620"/>
        <v>4918.1611439999997</v>
      </c>
      <c r="CF342" s="34">
        <f>IF($B341&gt;=CE341,MIN(1,1/$CA$15+CF341),0)</f>
        <v>1</v>
      </c>
      <c r="CG342" s="23">
        <f t="shared" si="669"/>
        <v>2.2379508598524556E-2</v>
      </c>
      <c r="CH342" s="27">
        <f t="shared" si="670"/>
        <v>24.342376197996593</v>
      </c>
      <c r="CI342" s="27">
        <f t="shared" ca="1" si="587"/>
        <v>0</v>
      </c>
      <c r="CJ342" s="43">
        <f t="shared" ca="1" si="588"/>
        <v>0</v>
      </c>
      <c r="CK342" s="25">
        <f t="shared" si="621"/>
        <v>4761.9009170000008</v>
      </c>
      <c r="CL342" s="34">
        <f>IF($B341&gt;=CK341,MIN(1,1/$CA$15+CL341),0)</f>
        <v>1</v>
      </c>
      <c r="CM342" s="23">
        <f t="shared" si="671"/>
        <v>2.2379508598524556E-2</v>
      </c>
      <c r="CN342" s="27">
        <f t="shared" si="672"/>
        <v>50.396254587845746</v>
      </c>
      <c r="CO342" s="27">
        <f t="shared" ca="1" si="589"/>
        <v>0</v>
      </c>
      <c r="CP342" s="43">
        <f t="shared" ca="1" si="590"/>
        <v>0</v>
      </c>
      <c r="CQ342" s="25">
        <f t="shared" si="622"/>
        <v>4471.040590999999</v>
      </c>
      <c r="CR342" s="34">
        <f>IF($B341&gt;=CQ341,MIN(1,1/$CA$15+CR341),0)</f>
        <v>1</v>
      </c>
      <c r="CS342" s="23">
        <f t="shared" si="673"/>
        <v>2.2379508598524556E-2</v>
      </c>
      <c r="CT342" s="27">
        <f t="shared" si="674"/>
        <v>50.507033682604678</v>
      </c>
      <c r="CU342" s="27">
        <f t="shared" ca="1" si="591"/>
        <v>0</v>
      </c>
      <c r="CV342" s="43">
        <f t="shared" ca="1" si="592"/>
        <v>0</v>
      </c>
      <c r="CW342" s="25">
        <f t="shared" si="623"/>
        <v>4761.9009170000008</v>
      </c>
      <c r="CX342" s="34">
        <f t="shared" si="675"/>
        <v>0.75</v>
      </c>
      <c r="CY342" s="23">
        <f t="shared" si="676"/>
        <v>1.951825646702382E-2</v>
      </c>
      <c r="CZ342" s="27">
        <f t="shared" si="677"/>
        <v>36.252068118405802</v>
      </c>
      <c r="DA342" s="27">
        <f t="shared" ca="1" si="593"/>
        <v>0</v>
      </c>
      <c r="DB342" s="43">
        <f t="shared" ca="1" si="594"/>
        <v>0</v>
      </c>
      <c r="DC342" s="25">
        <f t="shared" si="624"/>
        <v>4761.9009170000008</v>
      </c>
      <c r="DD342" s="34">
        <f t="shared" si="625"/>
        <v>1</v>
      </c>
      <c r="DE342" s="23">
        <f t="shared" si="678"/>
        <v>2.142575788802431E-2</v>
      </c>
      <c r="DF342" s="27">
        <f t="shared" si="679"/>
        <v>42.263280943895751</v>
      </c>
      <c r="DG342" s="27">
        <f t="shared" ca="1" si="558"/>
        <v>0</v>
      </c>
      <c r="DH342" s="43">
        <f t="shared" ca="1" si="559"/>
        <v>0</v>
      </c>
      <c r="DI342" s="25">
        <f t="shared" si="626"/>
        <v>5062.4270799999995</v>
      </c>
      <c r="DJ342" s="26">
        <f>IF(DJ341=0,IF($B341&gt;=$DK$14*DI341,1,0),IF($B341&lt;DI341*$DK$16,0,1))</f>
        <v>0</v>
      </c>
      <c r="DK342" s="23">
        <f t="shared" si="680"/>
        <v>1.0934500072521613E-2</v>
      </c>
      <c r="DL342" s="27">
        <f t="shared" si="681"/>
        <v>52.678791717220079</v>
      </c>
      <c r="DM342" s="27">
        <f t="shared" ca="1" si="595"/>
        <v>0</v>
      </c>
      <c r="DN342" s="43">
        <f t="shared" ca="1" si="596"/>
        <v>0</v>
      </c>
      <c r="DO342" s="25">
        <f t="shared" si="627"/>
        <v>4918.1611439999997</v>
      </c>
      <c r="DP342" s="26">
        <f>IF(DP341=0,IF($B341&gt;=$DK$14*DO341,1,0),IF($B341&lt;DO341*$DK$16,0,1))</f>
        <v>1</v>
      </c>
      <c r="DQ342" s="23">
        <f t="shared" si="682"/>
        <v>2.2379508598524556E-2</v>
      </c>
      <c r="DR342" s="27">
        <f t="shared" si="683"/>
        <v>34.227286394547285</v>
      </c>
      <c r="DS342" s="27">
        <f t="shared" ca="1" si="597"/>
        <v>0</v>
      </c>
      <c r="DT342" s="43">
        <f t="shared" ca="1" si="598"/>
        <v>0</v>
      </c>
      <c r="DU342" s="25">
        <f t="shared" si="628"/>
        <v>4761.9009170000008</v>
      </c>
      <c r="DV342" s="26">
        <f>IF(DV341=0,IF($B341&gt;=$DK$14*DU341,1,0),IF($B341&lt;DU341*$DK$16,0,1))</f>
        <v>1</v>
      </c>
      <c r="DW342" s="23">
        <f t="shared" si="684"/>
        <v>2.2379508598524556E-2</v>
      </c>
      <c r="DX342" s="27">
        <f t="shared" si="685"/>
        <v>68.805113245307695</v>
      </c>
      <c r="DY342" s="27">
        <f t="shared" ca="1" si="599"/>
        <v>0</v>
      </c>
      <c r="DZ342" s="43">
        <f t="shared" ca="1" si="600"/>
        <v>0</v>
      </c>
      <c r="EA342" s="25">
        <f t="shared" si="629"/>
        <v>4471.040590999999</v>
      </c>
      <c r="EB342" s="26">
        <f>IF(EB341=0,IF($B341&gt;=$DK$14*EA341,1,0),IF($B341&lt;EA341*$DK$16,0,1))</f>
        <v>1</v>
      </c>
      <c r="EC342" s="23">
        <f t="shared" si="686"/>
        <v>2.2379508598524556E-2</v>
      </c>
      <c r="ED342" s="27">
        <f t="shared" si="687"/>
        <v>55.3176153181684</v>
      </c>
      <c r="EE342" s="27">
        <f t="shared" ca="1" si="601"/>
        <v>0</v>
      </c>
      <c r="EF342" s="43">
        <f t="shared" ca="1" si="602"/>
        <v>0</v>
      </c>
      <c r="EG342" s="25">
        <f t="shared" si="630"/>
        <v>4761.9009170000008</v>
      </c>
      <c r="EH342" s="34">
        <f t="shared" si="688"/>
        <v>0.75</v>
      </c>
      <c r="EI342" s="23">
        <f t="shared" si="689"/>
        <v>1.951825646702382E-2</v>
      </c>
      <c r="EJ342" s="27">
        <f t="shared" si="690"/>
        <v>52.989686731534519</v>
      </c>
      <c r="EK342" s="27">
        <f t="shared" ca="1" si="603"/>
        <v>0</v>
      </c>
      <c r="EL342" s="43">
        <f t="shared" ca="1" si="604"/>
        <v>0</v>
      </c>
      <c r="EM342" s="47"/>
      <c r="EN342" s="47"/>
      <c r="EO342" s="47"/>
      <c r="EP342" s="47"/>
      <c r="EQ342" s="47"/>
      <c r="ER342" s="47"/>
      <c r="ES342" s="47"/>
      <c r="ET342" s="47"/>
      <c r="EU342" s="47"/>
      <c r="EV342" s="47"/>
      <c r="EW342" s="47"/>
      <c r="EX342" s="47"/>
      <c r="EY342" s="47"/>
      <c r="EZ342" s="47"/>
      <c r="FA342" s="25">
        <f t="shared" si="631"/>
        <v>4761.9009170000008</v>
      </c>
      <c r="FB342" s="26">
        <f t="shared" si="691"/>
        <v>1</v>
      </c>
      <c r="FC342" s="23">
        <f t="shared" si="692"/>
        <v>2.2379508598524556E-2</v>
      </c>
      <c r="FD342" s="27">
        <f t="shared" si="693"/>
        <v>20.047655737569016</v>
      </c>
      <c r="FE342" s="27">
        <f t="shared" ca="1" si="605"/>
        <v>-9.8876538741825559E-3</v>
      </c>
      <c r="FF342" s="43">
        <f t="shared" ca="1" si="606"/>
        <v>0</v>
      </c>
      <c r="FG342" s="25">
        <f t="shared" si="632"/>
        <v>4761.9009170000008</v>
      </c>
      <c r="FH342" s="26">
        <f t="shared" si="694"/>
        <v>1</v>
      </c>
      <c r="FI342" s="23">
        <f t="shared" si="695"/>
        <v>2.2379508598524556E-2</v>
      </c>
      <c r="FJ342" s="27">
        <f t="shared" si="696"/>
        <v>54.200122912110878</v>
      </c>
      <c r="FK342" s="27">
        <f t="shared" ca="1" si="607"/>
        <v>0</v>
      </c>
      <c r="FL342" s="43">
        <f t="shared" ca="1" si="608"/>
        <v>0</v>
      </c>
      <c r="FM342" s="47"/>
      <c r="FN342" s="47"/>
    </row>
    <row r="343" spans="1:170" x14ac:dyDescent="0.2">
      <c r="A343" s="30">
        <v>35095</v>
      </c>
      <c r="B343" s="34">
        <v>5216.1251400000001</v>
      </c>
      <c r="C343" s="23">
        <v>1.0993631154397221E-2</v>
      </c>
      <c r="D343" s="24">
        <f t="shared" si="560"/>
        <v>1.9083442633076153E-2</v>
      </c>
      <c r="E343" s="25" t="e">
        <f>#N/A</f>
        <v>#N/A</v>
      </c>
      <c r="F343" s="26">
        <v>1</v>
      </c>
      <c r="G343" s="23">
        <f t="shared" si="633"/>
        <v>1.9083442633076153E-2</v>
      </c>
      <c r="H343" s="27">
        <f t="shared" si="634"/>
        <v>59.284861014660635</v>
      </c>
      <c r="I343" s="27">
        <f t="shared" ca="1" si="561"/>
        <v>0</v>
      </c>
      <c r="J343" s="43">
        <f t="shared" ca="1" si="562"/>
        <v>0</v>
      </c>
      <c r="K343" s="25" t="e">
        <f>#N/A</f>
        <v>#N/A</v>
      </c>
      <c r="L343" s="26">
        <v>0</v>
      </c>
      <c r="M343" s="23">
        <f t="shared" si="635"/>
        <v>1.0993631154397221E-2</v>
      </c>
      <c r="N343" s="27">
        <f t="shared" si="636"/>
        <v>11.747318459427687</v>
      </c>
      <c r="O343" s="27">
        <f t="shared" ca="1" si="563"/>
        <v>0</v>
      </c>
      <c r="P343" s="43">
        <f t="shared" ca="1" si="564"/>
        <v>0</v>
      </c>
      <c r="Q343" s="25">
        <f t="shared" si="609"/>
        <v>4847.8485300000002</v>
      </c>
      <c r="R343" s="26">
        <f t="shared" si="637"/>
        <v>1</v>
      </c>
      <c r="S343" s="23">
        <f t="shared" si="638"/>
        <v>1.9083442633076153E-2</v>
      </c>
      <c r="T343" s="27">
        <f t="shared" si="639"/>
        <v>58.094989035592093</v>
      </c>
      <c r="U343" s="27">
        <f t="shared" ca="1" si="565"/>
        <v>0</v>
      </c>
      <c r="V343" s="43">
        <f t="shared" ca="1" si="566"/>
        <v>0</v>
      </c>
      <c r="W343" s="25">
        <f t="shared" si="610"/>
        <v>5167.2863400000006</v>
      </c>
      <c r="X343" s="26">
        <f t="shared" si="640"/>
        <v>1</v>
      </c>
      <c r="Y343" s="23">
        <f t="shared" si="641"/>
        <v>1.9083442633076153E-2</v>
      </c>
      <c r="Z343" s="27">
        <f t="shared" si="642"/>
        <v>42.303757262843504</v>
      </c>
      <c r="AA343" s="27">
        <f t="shared" ca="1" si="567"/>
        <v>0</v>
      </c>
      <c r="AB343" s="43">
        <f t="shared" ca="1" si="568"/>
        <v>0</v>
      </c>
      <c r="AC343" s="25">
        <f t="shared" si="611"/>
        <v>5009.008836</v>
      </c>
      <c r="AD343" s="26">
        <f t="shared" si="643"/>
        <v>1</v>
      </c>
      <c r="AE343" s="23">
        <f t="shared" si="644"/>
        <v>1.9083442633076153E-2</v>
      </c>
      <c r="AF343" s="27">
        <f t="shared" si="645"/>
        <v>28.335129859495581</v>
      </c>
      <c r="AG343" s="27">
        <f t="shared" ca="1" si="569"/>
        <v>0</v>
      </c>
      <c r="AH343" s="43">
        <f t="shared" ca="1" si="570"/>
        <v>0</v>
      </c>
      <c r="AI343" s="25">
        <f t="shared" si="612"/>
        <v>4847.8485300000002</v>
      </c>
      <c r="AJ343" s="26">
        <f t="shared" si="646"/>
        <v>1</v>
      </c>
      <c r="AK343" s="23">
        <f t="shared" si="647"/>
        <v>1.9083442633076153E-2</v>
      </c>
      <c r="AL343" s="27">
        <f t="shared" si="648"/>
        <v>58.094989035592093</v>
      </c>
      <c r="AM343" s="27">
        <f t="shared" ca="1" si="571"/>
        <v>0</v>
      </c>
      <c r="AN343" s="43">
        <f t="shared" ca="1" si="572"/>
        <v>0</v>
      </c>
      <c r="AO343" s="25">
        <f t="shared" si="613"/>
        <v>4847.8485300000002</v>
      </c>
      <c r="AP343" s="34">
        <f t="shared" si="649"/>
        <v>1</v>
      </c>
      <c r="AQ343" s="23">
        <f t="shared" si="650"/>
        <v>1.9083442633076153E-2</v>
      </c>
      <c r="AR343" s="27">
        <f t="shared" si="651"/>
        <v>42.474785380754327</v>
      </c>
      <c r="AS343" s="27">
        <f t="shared" ca="1" si="573"/>
        <v>0</v>
      </c>
      <c r="AT343" s="43">
        <f t="shared" ca="1" si="574"/>
        <v>0</v>
      </c>
      <c r="AU343" s="25">
        <f t="shared" si="614"/>
        <v>5009.008836</v>
      </c>
      <c r="AV343" s="26">
        <f t="shared" si="652"/>
        <v>1</v>
      </c>
      <c r="AW343" s="23">
        <f t="shared" si="653"/>
        <v>1.9083442633076153E-2</v>
      </c>
      <c r="AX343" s="27">
        <f t="shared" si="654"/>
        <v>31.68546576795277</v>
      </c>
      <c r="AY343" s="27">
        <f t="shared" ca="1" si="575"/>
        <v>0</v>
      </c>
      <c r="AZ343" s="43">
        <f t="shared" ca="1" si="576"/>
        <v>0</v>
      </c>
      <c r="BA343" s="25">
        <f t="shared" si="615"/>
        <v>5009.008836</v>
      </c>
      <c r="BB343" s="26">
        <f t="shared" si="655"/>
        <v>1</v>
      </c>
      <c r="BC343" s="23">
        <f t="shared" si="656"/>
        <v>1.9083442633076153E-2</v>
      </c>
      <c r="BD343" s="27">
        <f t="shared" si="657"/>
        <v>54.696375929831667</v>
      </c>
      <c r="BE343" s="27">
        <f t="shared" ca="1" si="577"/>
        <v>0</v>
      </c>
      <c r="BF343" s="43">
        <f t="shared" ca="1" si="578"/>
        <v>0</v>
      </c>
      <c r="BG343" s="25">
        <f t="shared" si="616"/>
        <v>4847.8485300000002</v>
      </c>
      <c r="BH343" s="26">
        <f t="shared" si="658"/>
        <v>1</v>
      </c>
      <c r="BI343" s="23">
        <f t="shared" si="659"/>
        <v>1.9083442633076153E-2</v>
      </c>
      <c r="BJ343" s="27">
        <f t="shared" si="660"/>
        <v>56.371746205682236</v>
      </c>
      <c r="BK343" s="27">
        <f t="shared" ca="1" si="579"/>
        <v>0</v>
      </c>
      <c r="BL343" s="43">
        <f t="shared" ca="1" si="580"/>
        <v>0</v>
      </c>
      <c r="BM343" s="25">
        <f t="shared" si="617"/>
        <v>4967.8218099999995</v>
      </c>
      <c r="BN343" s="26">
        <f t="shared" si="661"/>
        <v>1</v>
      </c>
      <c r="BO343" s="23">
        <f t="shared" si="662"/>
        <v>1.9083442633076153E-2</v>
      </c>
      <c r="BP343" s="27">
        <f t="shared" si="663"/>
        <v>59.673160752061875</v>
      </c>
      <c r="BQ343" s="27">
        <f t="shared" ca="1" si="581"/>
        <v>0</v>
      </c>
      <c r="BR343" s="43">
        <f t="shared" ca="1" si="582"/>
        <v>0</v>
      </c>
      <c r="BS343" s="25">
        <f t="shared" si="618"/>
        <v>4847.8485300000002</v>
      </c>
      <c r="BT343" s="34">
        <f t="shared" si="664"/>
        <v>1</v>
      </c>
      <c r="BU343" s="23">
        <f t="shared" si="665"/>
        <v>1.9083442633076153E-2</v>
      </c>
      <c r="BV343" s="27">
        <f t="shared" si="666"/>
        <v>49.909873671283201</v>
      </c>
      <c r="BW343" s="27">
        <f t="shared" ca="1" si="583"/>
        <v>0</v>
      </c>
      <c r="BX343" s="43">
        <f t="shared" ca="1" si="584"/>
        <v>0</v>
      </c>
      <c r="BY343" s="25">
        <f t="shared" si="619"/>
        <v>5167.2863400000006</v>
      </c>
      <c r="BZ343" s="50">
        <f>IF($B342&gt;=BY342,MIN(1,1/$CA$15+BZ342),0)</f>
        <v>1</v>
      </c>
      <c r="CA343" s="23">
        <f t="shared" si="667"/>
        <v>1.9083442633076153E-2</v>
      </c>
      <c r="CB343" s="27">
        <f t="shared" si="668"/>
        <v>24.247663787245436</v>
      </c>
      <c r="CC343" s="27">
        <f t="shared" ca="1" si="585"/>
        <v>0</v>
      </c>
      <c r="CD343" s="43">
        <f t="shared" ca="1" si="586"/>
        <v>0</v>
      </c>
      <c r="CE343" s="25">
        <f t="shared" si="620"/>
        <v>5009.008836</v>
      </c>
      <c r="CF343" s="34">
        <f>IF($B342&gt;=CE342,MIN(1,1/$CA$15+CF342),0)</f>
        <v>1</v>
      </c>
      <c r="CG343" s="23">
        <f t="shared" si="669"/>
        <v>1.9083442633076153E-2</v>
      </c>
      <c r="CH343" s="27">
        <f t="shared" si="670"/>
        <v>24.806912537723818</v>
      </c>
      <c r="CI343" s="27">
        <f t="shared" ca="1" si="587"/>
        <v>0</v>
      </c>
      <c r="CJ343" s="43">
        <f t="shared" ca="1" si="588"/>
        <v>0</v>
      </c>
      <c r="CK343" s="25">
        <f t="shared" si="621"/>
        <v>4847.8485300000002</v>
      </c>
      <c r="CL343" s="34">
        <f>IF($B342&gt;=CK342,MIN(1,1/$CA$15+CL342),0)</f>
        <v>1</v>
      </c>
      <c r="CM343" s="23">
        <f t="shared" si="671"/>
        <v>1.9083442633076153E-2</v>
      </c>
      <c r="CN343" s="27">
        <f t="shared" si="672"/>
        <v>51.357988621194799</v>
      </c>
      <c r="CO343" s="27">
        <f t="shared" ca="1" si="589"/>
        <v>0</v>
      </c>
      <c r="CP343" s="43">
        <f t="shared" ca="1" si="590"/>
        <v>0</v>
      </c>
      <c r="CQ343" s="25">
        <f t="shared" si="622"/>
        <v>4523.3183915</v>
      </c>
      <c r="CR343" s="34">
        <f>IF($B342&gt;=CQ342,MIN(1,1/$CA$15+CR342),0)</f>
        <v>1</v>
      </c>
      <c r="CS343" s="23">
        <f t="shared" si="673"/>
        <v>1.9083442633076153E-2</v>
      </c>
      <c r="CT343" s="27">
        <f t="shared" si="674"/>
        <v>51.470881762453509</v>
      </c>
      <c r="CU343" s="27">
        <f t="shared" ca="1" si="591"/>
        <v>0</v>
      </c>
      <c r="CV343" s="43">
        <f t="shared" ca="1" si="592"/>
        <v>0</v>
      </c>
      <c r="CW343" s="25">
        <f t="shared" si="623"/>
        <v>4847.8485300000002</v>
      </c>
      <c r="CX343" s="34">
        <f t="shared" si="675"/>
        <v>1</v>
      </c>
      <c r="CY343" s="23">
        <f t="shared" si="676"/>
        <v>1.9083442633076153E-2</v>
      </c>
      <c r="CZ343" s="27">
        <f t="shared" si="677"/>
        <v>36.94388238067377</v>
      </c>
      <c r="DA343" s="27">
        <f t="shared" ca="1" si="593"/>
        <v>0</v>
      </c>
      <c r="DB343" s="43">
        <f t="shared" ca="1" si="594"/>
        <v>0</v>
      </c>
      <c r="DC343" s="25">
        <f t="shared" si="624"/>
        <v>4847.8485300000002</v>
      </c>
      <c r="DD343" s="34">
        <f t="shared" si="625"/>
        <v>1</v>
      </c>
      <c r="DE343" s="23">
        <f t="shared" si="678"/>
        <v>1.9083442633076153E-2</v>
      </c>
      <c r="DF343" s="27">
        <f t="shared" si="679"/>
        <v>43.069809841274164</v>
      </c>
      <c r="DG343" s="27">
        <f t="shared" ca="1" si="558"/>
        <v>0</v>
      </c>
      <c r="DH343" s="43">
        <f t="shared" ca="1" si="559"/>
        <v>0</v>
      </c>
      <c r="DI343" s="25">
        <f t="shared" si="626"/>
        <v>5167.2863400000006</v>
      </c>
      <c r="DJ343" s="26">
        <f>IF(DJ342=0,IF($B342&gt;=$DK$14*DI342,1,0),IF($B342&lt;DI342*$DK$16,0,1))</f>
        <v>0</v>
      </c>
      <c r="DK343" s="23">
        <f t="shared" si="680"/>
        <v>1.0993631154397221E-2</v>
      </c>
      <c r="DL343" s="27">
        <f t="shared" si="681"/>
        <v>53.257922923018512</v>
      </c>
      <c r="DM343" s="27">
        <f t="shared" ca="1" si="595"/>
        <v>0</v>
      </c>
      <c r="DN343" s="43">
        <f t="shared" ca="1" si="596"/>
        <v>0</v>
      </c>
      <c r="DO343" s="25">
        <f t="shared" si="627"/>
        <v>5009.008836</v>
      </c>
      <c r="DP343" s="26">
        <f>IF(DP342=0,IF($B342&gt;=$DK$14*DO342,1,0),IF($B342&lt;DO342*$DK$16,0,1))</f>
        <v>1</v>
      </c>
      <c r="DQ343" s="23">
        <f t="shared" si="682"/>
        <v>1.9083442633076153E-2</v>
      </c>
      <c r="DR343" s="27">
        <f t="shared" si="683"/>
        <v>34.880460850943493</v>
      </c>
      <c r="DS343" s="27">
        <f t="shared" ca="1" si="597"/>
        <v>0</v>
      </c>
      <c r="DT343" s="43">
        <f t="shared" ca="1" si="598"/>
        <v>0</v>
      </c>
      <c r="DU343" s="25">
        <f t="shared" si="628"/>
        <v>4847.8485300000002</v>
      </c>
      <c r="DV343" s="26">
        <f>IF(DV342=0,IF($B342&gt;=$DK$14*DU342,1,0),IF($B342&lt;DU342*$DK$16,0,1))</f>
        <v>1</v>
      </c>
      <c r="DW343" s="23">
        <f t="shared" si="684"/>
        <v>1.9083442633076153E-2</v>
      </c>
      <c r="DX343" s="27">
        <f t="shared" si="685"/>
        <v>70.118151676786837</v>
      </c>
      <c r="DY343" s="27">
        <f t="shared" ca="1" si="599"/>
        <v>0</v>
      </c>
      <c r="DZ343" s="43">
        <f t="shared" ca="1" si="600"/>
        <v>0</v>
      </c>
      <c r="EA343" s="25">
        <f t="shared" si="629"/>
        <v>4523.3183915</v>
      </c>
      <c r="EB343" s="26">
        <f>IF(EB342=0,IF($B342&gt;=$DK$14*EA342,1,0),IF($B342&lt;EA342*$DK$16,0,1))</f>
        <v>1</v>
      </c>
      <c r="EC343" s="23">
        <f t="shared" si="686"/>
        <v>1.9083442633076153E-2</v>
      </c>
      <c r="ED343" s="27">
        <f t="shared" si="687"/>
        <v>56.373265856691241</v>
      </c>
      <c r="EE343" s="27">
        <f t="shared" ca="1" si="601"/>
        <v>0</v>
      </c>
      <c r="EF343" s="43">
        <f t="shared" ca="1" si="602"/>
        <v>0</v>
      </c>
      <c r="EG343" s="25">
        <f t="shared" si="630"/>
        <v>4847.8485300000002</v>
      </c>
      <c r="EH343" s="34">
        <f t="shared" si="688"/>
        <v>0.75</v>
      </c>
      <c r="EI343" s="23">
        <f t="shared" si="689"/>
        <v>1.706098976340642E-2</v>
      </c>
      <c r="EJ343" s="27">
        <f t="shared" si="690"/>
        <v>53.89374323442734</v>
      </c>
      <c r="EK343" s="27">
        <f t="shared" ca="1" si="603"/>
        <v>0</v>
      </c>
      <c r="EL343" s="43">
        <f t="shared" ca="1" si="604"/>
        <v>0</v>
      </c>
      <c r="EM343" s="47"/>
      <c r="EN343" s="47"/>
      <c r="EO343" s="47"/>
      <c r="EP343" s="47"/>
      <c r="EQ343" s="47"/>
      <c r="ER343" s="47"/>
      <c r="ES343" s="47"/>
      <c r="ET343" s="47"/>
      <c r="EU343" s="47"/>
      <c r="EV343" s="47"/>
      <c r="EW343" s="47"/>
      <c r="EX343" s="47"/>
      <c r="EY343" s="47"/>
      <c r="EZ343" s="47"/>
      <c r="FA343" s="25">
        <f t="shared" si="631"/>
        <v>4847.8485300000002</v>
      </c>
      <c r="FB343" s="26">
        <f t="shared" si="691"/>
        <v>1</v>
      </c>
      <c r="FC343" s="23">
        <f t="shared" si="692"/>
        <v>1.9083442633076153E-2</v>
      </c>
      <c r="FD343" s="27">
        <f t="shared" si="693"/>
        <v>20.430234025764573</v>
      </c>
      <c r="FE343" s="27">
        <f t="shared" ca="1" si="605"/>
        <v>0</v>
      </c>
      <c r="FF343" s="43">
        <f t="shared" ca="1" si="606"/>
        <v>0</v>
      </c>
      <c r="FG343" s="25">
        <f t="shared" si="632"/>
        <v>4847.8485300000002</v>
      </c>
      <c r="FH343" s="26">
        <f t="shared" si="694"/>
        <v>1</v>
      </c>
      <c r="FI343" s="23">
        <f t="shared" si="695"/>
        <v>1.9083442633076153E-2</v>
      </c>
      <c r="FJ343" s="27">
        <f t="shared" si="696"/>
        <v>55.234447848409822</v>
      </c>
      <c r="FK343" s="27">
        <f t="shared" ca="1" si="607"/>
        <v>0</v>
      </c>
      <c r="FL343" s="43">
        <f t="shared" ca="1" si="608"/>
        <v>0</v>
      </c>
      <c r="FM343" s="47"/>
      <c r="FN343" s="47"/>
    </row>
    <row r="344" spans="1:170" x14ac:dyDescent="0.2">
      <c r="A344" s="30">
        <v>35124</v>
      </c>
      <c r="B344" s="34">
        <v>5570.5594199999996</v>
      </c>
      <c r="C344" s="23">
        <v>1.091971135564429E-2</v>
      </c>
      <c r="D344" s="24">
        <f t="shared" si="560"/>
        <v>6.7949727141707328E-2</v>
      </c>
      <c r="E344" s="25" t="e">
        <f>#N/A</f>
        <v>#N/A</v>
      </c>
      <c r="F344" s="26">
        <v>1</v>
      </c>
      <c r="G344" s="23">
        <f t="shared" si="633"/>
        <v>6.7949727141707328E-2</v>
      </c>
      <c r="H344" s="27">
        <f t="shared" si="634"/>
        <v>63.313251144240866</v>
      </c>
      <c r="I344" s="27">
        <f t="shared" ca="1" si="561"/>
        <v>0</v>
      </c>
      <c r="J344" s="43">
        <f t="shared" ca="1" si="562"/>
        <v>0</v>
      </c>
      <c r="K344" s="25" t="e">
        <f>#N/A</f>
        <v>#N/A</v>
      </c>
      <c r="L344" s="26">
        <v>0</v>
      </c>
      <c r="M344" s="23">
        <f t="shared" si="635"/>
        <v>1.091971135564429E-2</v>
      </c>
      <c r="N344" s="27">
        <f t="shared" si="636"/>
        <v>11.875595786207469</v>
      </c>
      <c r="O344" s="27">
        <f t="shared" ca="1" si="563"/>
        <v>0</v>
      </c>
      <c r="P344" s="43">
        <f t="shared" ca="1" si="564"/>
        <v>0</v>
      </c>
      <c r="Q344" s="25">
        <f t="shared" si="609"/>
        <v>4949.1818179999991</v>
      </c>
      <c r="R344" s="26">
        <f t="shared" si="637"/>
        <v>1</v>
      </c>
      <c r="S344" s="23">
        <f t="shared" si="638"/>
        <v>6.7949727141707328E-2</v>
      </c>
      <c r="T344" s="27">
        <f t="shared" si="639"/>
        <v>62.042527688861057</v>
      </c>
      <c r="U344" s="27">
        <f t="shared" ca="1" si="565"/>
        <v>0</v>
      </c>
      <c r="V344" s="43">
        <f t="shared" ca="1" si="566"/>
        <v>0</v>
      </c>
      <c r="W344" s="25">
        <f t="shared" si="610"/>
        <v>5393.3422799999998</v>
      </c>
      <c r="X344" s="26">
        <f t="shared" si="640"/>
        <v>1</v>
      </c>
      <c r="Y344" s="23">
        <f t="shared" si="641"/>
        <v>6.7949727141707328E-2</v>
      </c>
      <c r="Z344" s="27">
        <f t="shared" si="642"/>
        <v>45.178286025922738</v>
      </c>
      <c r="AA344" s="27">
        <f t="shared" ca="1" si="567"/>
        <v>0</v>
      </c>
      <c r="AB344" s="43">
        <f t="shared" ca="1" si="568"/>
        <v>0</v>
      </c>
      <c r="AC344" s="25">
        <f t="shared" si="611"/>
        <v>5144.4163320000007</v>
      </c>
      <c r="AD344" s="26">
        <f t="shared" si="643"/>
        <v>1</v>
      </c>
      <c r="AE344" s="23">
        <f t="shared" si="644"/>
        <v>6.7949727141707328E-2</v>
      </c>
      <c r="AF344" s="27">
        <f t="shared" si="645"/>
        <v>30.260494201973149</v>
      </c>
      <c r="AG344" s="27">
        <f t="shared" ca="1" si="569"/>
        <v>0</v>
      </c>
      <c r="AH344" s="43">
        <f t="shared" ca="1" si="570"/>
        <v>0</v>
      </c>
      <c r="AI344" s="25">
        <f t="shared" si="612"/>
        <v>4949.1818179999991</v>
      </c>
      <c r="AJ344" s="26">
        <f t="shared" si="646"/>
        <v>1</v>
      </c>
      <c r="AK344" s="23">
        <f t="shared" si="647"/>
        <v>6.7949727141707328E-2</v>
      </c>
      <c r="AL344" s="27">
        <f t="shared" si="648"/>
        <v>62.042527688861057</v>
      </c>
      <c r="AM344" s="27">
        <f t="shared" ca="1" si="571"/>
        <v>0</v>
      </c>
      <c r="AN344" s="43">
        <f t="shared" ca="1" si="572"/>
        <v>0</v>
      </c>
      <c r="AO344" s="25">
        <f t="shared" si="613"/>
        <v>4949.1818179999991</v>
      </c>
      <c r="AP344" s="34">
        <f t="shared" si="649"/>
        <v>1</v>
      </c>
      <c r="AQ344" s="23">
        <f t="shared" si="650"/>
        <v>6.7949727141707328E-2</v>
      </c>
      <c r="AR344" s="27">
        <f t="shared" si="651"/>
        <v>45.360935457779163</v>
      </c>
      <c r="AS344" s="27">
        <f t="shared" ca="1" si="573"/>
        <v>0</v>
      </c>
      <c r="AT344" s="43">
        <f t="shared" ca="1" si="574"/>
        <v>0</v>
      </c>
      <c r="AU344" s="25">
        <f t="shared" si="614"/>
        <v>5144.4163320000007</v>
      </c>
      <c r="AV344" s="26">
        <f t="shared" si="652"/>
        <v>1</v>
      </c>
      <c r="AW344" s="23">
        <f t="shared" si="653"/>
        <v>6.7949727141707328E-2</v>
      </c>
      <c r="AX344" s="27">
        <f t="shared" si="654"/>
        <v>33.838484521243068</v>
      </c>
      <c r="AY344" s="27">
        <f t="shared" ca="1" si="575"/>
        <v>0</v>
      </c>
      <c r="AZ344" s="43">
        <f t="shared" ca="1" si="576"/>
        <v>0</v>
      </c>
      <c r="BA344" s="25">
        <f t="shared" si="615"/>
        <v>5144.4163320000007</v>
      </c>
      <c r="BB344" s="26">
        <f t="shared" si="655"/>
        <v>1</v>
      </c>
      <c r="BC344" s="23">
        <f t="shared" si="656"/>
        <v>6.7949727141707328E-2</v>
      </c>
      <c r="BD344" s="27">
        <f t="shared" si="657"/>
        <v>58.412979749903975</v>
      </c>
      <c r="BE344" s="27">
        <f t="shared" ca="1" si="577"/>
        <v>0</v>
      </c>
      <c r="BF344" s="43">
        <f t="shared" ca="1" si="578"/>
        <v>0</v>
      </c>
      <c r="BG344" s="25">
        <f t="shared" si="616"/>
        <v>4949.1818179999991</v>
      </c>
      <c r="BH344" s="26">
        <f t="shared" si="658"/>
        <v>1</v>
      </c>
      <c r="BI344" s="23">
        <f t="shared" si="659"/>
        <v>6.7949727141707328E-2</v>
      </c>
      <c r="BJ344" s="27">
        <f t="shared" si="660"/>
        <v>60.202190978859917</v>
      </c>
      <c r="BK344" s="27">
        <f t="shared" ca="1" si="579"/>
        <v>0</v>
      </c>
      <c r="BL344" s="43">
        <f t="shared" ca="1" si="580"/>
        <v>0</v>
      </c>
      <c r="BM344" s="25">
        <f t="shared" si="617"/>
        <v>5102.6006000000007</v>
      </c>
      <c r="BN344" s="26">
        <f t="shared" si="661"/>
        <v>1</v>
      </c>
      <c r="BO344" s="23">
        <f t="shared" si="662"/>
        <v>6.7949727141707328E-2</v>
      </c>
      <c r="BP344" s="27">
        <f t="shared" si="663"/>
        <v>63.72793574284772</v>
      </c>
      <c r="BQ344" s="27">
        <f t="shared" ca="1" si="581"/>
        <v>0</v>
      </c>
      <c r="BR344" s="43">
        <f t="shared" ca="1" si="582"/>
        <v>0</v>
      </c>
      <c r="BS344" s="25">
        <f t="shared" si="618"/>
        <v>4949.1818179999991</v>
      </c>
      <c r="BT344" s="34">
        <f t="shared" si="664"/>
        <v>1</v>
      </c>
      <c r="BU344" s="23">
        <f t="shared" si="665"/>
        <v>6.7949727141707328E-2</v>
      </c>
      <c r="BV344" s="27">
        <f t="shared" si="666"/>
        <v>53.301235968923976</v>
      </c>
      <c r="BW344" s="27">
        <f t="shared" ca="1" si="583"/>
        <v>0</v>
      </c>
      <c r="BX344" s="43">
        <f t="shared" ca="1" si="584"/>
        <v>0</v>
      </c>
      <c r="BY344" s="25">
        <f t="shared" si="619"/>
        <v>5393.3422799999998</v>
      </c>
      <c r="BZ344" s="50">
        <f>IF($B343&gt;=BY343,MIN(1,1/$CA$15+BZ343),0)</f>
        <v>1</v>
      </c>
      <c r="CA344" s="23">
        <f t="shared" si="667"/>
        <v>6.7949727141707328E-2</v>
      </c>
      <c r="CB344" s="27">
        <f t="shared" si="668"/>
        <v>25.895285925412622</v>
      </c>
      <c r="CC344" s="27">
        <f t="shared" ca="1" si="585"/>
        <v>0</v>
      </c>
      <c r="CD344" s="43">
        <f t="shared" ca="1" si="586"/>
        <v>0</v>
      </c>
      <c r="CE344" s="25">
        <f t="shared" si="620"/>
        <v>5144.4163320000007</v>
      </c>
      <c r="CF344" s="34">
        <f>IF($B343&gt;=CE343,MIN(1,1/$CA$15+CF343),0)</f>
        <v>1</v>
      </c>
      <c r="CG344" s="23">
        <f t="shared" si="669"/>
        <v>6.7949727141707328E-2</v>
      </c>
      <c r="CH344" s="27">
        <f t="shared" si="670"/>
        <v>26.49253547589035</v>
      </c>
      <c r="CI344" s="27">
        <f t="shared" ca="1" si="587"/>
        <v>0</v>
      </c>
      <c r="CJ344" s="43">
        <f t="shared" ca="1" si="588"/>
        <v>0</v>
      </c>
      <c r="CK344" s="25">
        <f t="shared" si="621"/>
        <v>4949.1818179999991</v>
      </c>
      <c r="CL344" s="34">
        <f>IF($B343&gt;=CK343,MIN(1,1/$CA$15+CL343),0)</f>
        <v>1</v>
      </c>
      <c r="CM344" s="23">
        <f t="shared" si="671"/>
        <v>6.7949727141707328E-2</v>
      </c>
      <c r="CN344" s="27">
        <f t="shared" si="672"/>
        <v>54.847749934551892</v>
      </c>
      <c r="CO344" s="27">
        <f t="shared" ca="1" si="589"/>
        <v>0</v>
      </c>
      <c r="CP344" s="43">
        <f t="shared" ca="1" si="590"/>
        <v>0</v>
      </c>
      <c r="CQ344" s="25">
        <f t="shared" si="622"/>
        <v>4592.6541564999998</v>
      </c>
      <c r="CR344" s="34">
        <f>IF($B343&gt;=CQ343,MIN(1,1/$CA$15+CR343),0)</f>
        <v>1</v>
      </c>
      <c r="CS344" s="23">
        <f t="shared" si="673"/>
        <v>6.7949727141707328E-2</v>
      </c>
      <c r="CT344" s="27">
        <f t="shared" si="674"/>
        <v>54.968314133955303</v>
      </c>
      <c r="CU344" s="27">
        <f t="shared" ca="1" si="591"/>
        <v>0</v>
      </c>
      <c r="CV344" s="43">
        <f t="shared" ca="1" si="592"/>
        <v>0</v>
      </c>
      <c r="CW344" s="25">
        <f t="shared" si="623"/>
        <v>4949.1818179999991</v>
      </c>
      <c r="CX344" s="34">
        <f t="shared" si="675"/>
        <v>1</v>
      </c>
      <c r="CY344" s="23">
        <f t="shared" si="676"/>
        <v>6.7949727141707328E-2</v>
      </c>
      <c r="CZ344" s="27">
        <f t="shared" si="677"/>
        <v>39.454209107995879</v>
      </c>
      <c r="DA344" s="27">
        <f t="shared" ca="1" si="593"/>
        <v>0</v>
      </c>
      <c r="DB344" s="43">
        <f t="shared" ca="1" si="594"/>
        <v>0</v>
      </c>
      <c r="DC344" s="25">
        <f t="shared" si="624"/>
        <v>4949.1818179999991</v>
      </c>
      <c r="DD344" s="34">
        <f t="shared" si="625"/>
        <v>1</v>
      </c>
      <c r="DE344" s="23">
        <f t="shared" si="678"/>
        <v>6.7949727141707328E-2</v>
      </c>
      <c r="DF344" s="27">
        <f t="shared" si="679"/>
        <v>45.996391668033965</v>
      </c>
      <c r="DG344" s="27">
        <f t="shared" ca="1" si="558"/>
        <v>0</v>
      </c>
      <c r="DH344" s="43">
        <f t="shared" ca="1" si="559"/>
        <v>0</v>
      </c>
      <c r="DI344" s="25">
        <f t="shared" si="626"/>
        <v>5393.3422799999998</v>
      </c>
      <c r="DJ344" s="26">
        <f>IF(DJ343=0,IF($B343&gt;=$DK$14*DI343,1,0),IF($B343&lt;DI343*$DK$16,0,1))</f>
        <v>0</v>
      </c>
      <c r="DK344" s="23">
        <f t="shared" si="680"/>
        <v>1.091971135564429E-2</v>
      </c>
      <c r="DL344" s="27">
        <f t="shared" si="681"/>
        <v>53.839484068739026</v>
      </c>
      <c r="DM344" s="27">
        <f t="shared" ca="1" si="595"/>
        <v>0</v>
      </c>
      <c r="DN344" s="43">
        <f t="shared" ca="1" si="596"/>
        <v>0</v>
      </c>
      <c r="DO344" s="25">
        <f t="shared" si="627"/>
        <v>5144.4163320000007</v>
      </c>
      <c r="DP344" s="26">
        <f>IF(DP343=0,IF($B343&gt;=$DK$14*DO343,1,0),IF($B343&lt;DO343*$DK$16,0,1))</f>
        <v>1</v>
      </c>
      <c r="DQ344" s="23">
        <f t="shared" si="682"/>
        <v>6.7949727141707328E-2</v>
      </c>
      <c r="DR344" s="27">
        <f t="shared" si="683"/>
        <v>37.250578648342106</v>
      </c>
      <c r="DS344" s="27">
        <f t="shared" ca="1" si="597"/>
        <v>0</v>
      </c>
      <c r="DT344" s="43">
        <f t="shared" ca="1" si="598"/>
        <v>0</v>
      </c>
      <c r="DU344" s="25">
        <f t="shared" si="628"/>
        <v>4949.1818179999991</v>
      </c>
      <c r="DV344" s="26">
        <f>IF(DV343=0,IF($B343&gt;=$DK$14*DU343,1,0),IF($B343&lt;DU343*$DK$16,0,1))</f>
        <v>1</v>
      </c>
      <c r="DW344" s="23">
        <f t="shared" si="684"/>
        <v>6.7949727141707328E-2</v>
      </c>
      <c r="DX344" s="27">
        <f t="shared" si="685"/>
        <v>74.882660950905347</v>
      </c>
      <c r="DY344" s="27">
        <f t="shared" ca="1" si="599"/>
        <v>0</v>
      </c>
      <c r="DZ344" s="43">
        <f t="shared" ca="1" si="600"/>
        <v>0</v>
      </c>
      <c r="EA344" s="25">
        <f t="shared" si="629"/>
        <v>4592.6541564999998</v>
      </c>
      <c r="EB344" s="26">
        <f>IF(EB343=0,IF($B343&gt;=$DK$14*EA343,1,0),IF($B343&lt;EA343*$DK$16,0,1))</f>
        <v>1</v>
      </c>
      <c r="EC344" s="23">
        <f t="shared" si="686"/>
        <v>6.7949727141707328E-2</v>
      </c>
      <c r="ED344" s="27">
        <f t="shared" si="687"/>
        <v>60.203813889740339</v>
      </c>
      <c r="EE344" s="27">
        <f t="shared" ca="1" si="601"/>
        <v>0</v>
      </c>
      <c r="EF344" s="43">
        <f t="shared" ca="1" si="602"/>
        <v>0</v>
      </c>
      <c r="EG344" s="25">
        <f t="shared" si="630"/>
        <v>4949.1818179999991</v>
      </c>
      <c r="EH344" s="34">
        <f t="shared" si="688"/>
        <v>0.75</v>
      </c>
      <c r="EI344" s="23">
        <f t="shared" si="689"/>
        <v>5.3692223195191568E-2</v>
      </c>
      <c r="EJ344" s="27">
        <f t="shared" si="690"/>
        <v>56.787418124994552</v>
      </c>
      <c r="EK344" s="27">
        <f t="shared" ca="1" si="603"/>
        <v>0</v>
      </c>
      <c r="EL344" s="43">
        <f t="shared" ca="1" si="604"/>
        <v>0</v>
      </c>
      <c r="EM344" s="47"/>
      <c r="EN344" s="47"/>
      <c r="EO344" s="47"/>
      <c r="EP344" s="47"/>
      <c r="EQ344" s="47"/>
      <c r="ER344" s="47"/>
      <c r="ES344" s="47"/>
      <c r="ET344" s="47"/>
      <c r="EU344" s="47"/>
      <c r="EV344" s="47"/>
      <c r="EW344" s="47"/>
      <c r="EX344" s="47"/>
      <c r="EY344" s="47"/>
      <c r="EZ344" s="47"/>
      <c r="FA344" s="25">
        <f t="shared" si="631"/>
        <v>4949.1818179999991</v>
      </c>
      <c r="FB344" s="26">
        <f t="shared" si="691"/>
        <v>1</v>
      </c>
      <c r="FC344" s="23">
        <f t="shared" si="692"/>
        <v>6.7949727141707328E-2</v>
      </c>
      <c r="FD344" s="27">
        <f t="shared" si="693"/>
        <v>21.818462853256502</v>
      </c>
      <c r="FE344" s="27">
        <f t="shared" ca="1" si="605"/>
        <v>0</v>
      </c>
      <c r="FF344" s="43">
        <f t="shared" ca="1" si="606"/>
        <v>0</v>
      </c>
      <c r="FG344" s="25">
        <f t="shared" si="632"/>
        <v>4949.1818179999991</v>
      </c>
      <c r="FH344" s="26">
        <f t="shared" si="694"/>
        <v>1</v>
      </c>
      <c r="FI344" s="23">
        <f t="shared" si="695"/>
        <v>6.7949727141707328E-2</v>
      </c>
      <c r="FJ344" s="27">
        <f t="shared" si="696"/>
        <v>58.987613508532135</v>
      </c>
      <c r="FK344" s="27">
        <f t="shared" ca="1" si="607"/>
        <v>0</v>
      </c>
      <c r="FL344" s="43">
        <f t="shared" ca="1" si="608"/>
        <v>0</v>
      </c>
      <c r="FM344" s="47"/>
      <c r="FN344" s="47"/>
    </row>
    <row r="345" spans="1:170" x14ac:dyDescent="0.2">
      <c r="A345" s="30">
        <v>35155</v>
      </c>
      <c r="B345" s="34">
        <v>5814.7976099999996</v>
      </c>
      <c r="C345" s="23">
        <v>1.1082256508219812E-2</v>
      </c>
      <c r="D345" s="24">
        <f t="shared" si="560"/>
        <v>4.3844463649936216E-2</v>
      </c>
      <c r="E345" s="25" t="e">
        <f>#N/A</f>
        <v>#N/A</v>
      </c>
      <c r="F345" s="26">
        <v>1</v>
      </c>
      <c r="G345" s="23">
        <f t="shared" si="633"/>
        <v>4.3844463649936216E-2</v>
      </c>
      <c r="H345" s="27">
        <f t="shared" si="634"/>
        <v>66.089186682593819</v>
      </c>
      <c r="I345" s="27">
        <f t="shared" ca="1" si="561"/>
        <v>0</v>
      </c>
      <c r="J345" s="43">
        <f t="shared" ca="1" si="562"/>
        <v>0</v>
      </c>
      <c r="K345" s="25" t="e">
        <f>#N/A</f>
        <v>#N/A</v>
      </c>
      <c r="L345" s="26">
        <v>0</v>
      </c>
      <c r="M345" s="23">
        <f t="shared" si="635"/>
        <v>1.1082256508219812E-2</v>
      </c>
      <c r="N345" s="27">
        <f t="shared" si="636"/>
        <v>12.007204184898155</v>
      </c>
      <c r="O345" s="27">
        <f t="shared" ca="1" si="563"/>
        <v>0</v>
      </c>
      <c r="P345" s="43">
        <f t="shared" ca="1" si="564"/>
        <v>0</v>
      </c>
      <c r="Q345" s="25">
        <f t="shared" si="609"/>
        <v>5063.3963800000001</v>
      </c>
      <c r="R345" s="26">
        <f t="shared" si="637"/>
        <v>1</v>
      </c>
      <c r="S345" s="23">
        <f t="shared" si="638"/>
        <v>4.3844463649936216E-2</v>
      </c>
      <c r="T345" s="27">
        <f t="shared" si="639"/>
        <v>64.762749038865493</v>
      </c>
      <c r="U345" s="27">
        <f t="shared" ca="1" si="565"/>
        <v>0</v>
      </c>
      <c r="V345" s="43">
        <f t="shared" ca="1" si="566"/>
        <v>0</v>
      </c>
      <c r="W345" s="25">
        <f t="shared" si="610"/>
        <v>5692.6785149999996</v>
      </c>
      <c r="X345" s="26">
        <f t="shared" si="640"/>
        <v>1</v>
      </c>
      <c r="Y345" s="23">
        <f t="shared" si="641"/>
        <v>4.3844463649936216E-2</v>
      </c>
      <c r="Z345" s="27">
        <f t="shared" si="642"/>
        <v>47.159103745352731</v>
      </c>
      <c r="AA345" s="27">
        <f t="shared" ca="1" si="567"/>
        <v>0</v>
      </c>
      <c r="AB345" s="43">
        <f t="shared" ca="1" si="568"/>
        <v>0</v>
      </c>
      <c r="AC345" s="25">
        <f t="shared" si="611"/>
        <v>5345.2672659999998</v>
      </c>
      <c r="AD345" s="26">
        <f t="shared" si="643"/>
        <v>1</v>
      </c>
      <c r="AE345" s="23">
        <f t="shared" si="644"/>
        <v>4.3844463649936216E-2</v>
      </c>
      <c r="AF345" s="27">
        <f t="shared" si="645"/>
        <v>31.587249340040668</v>
      </c>
      <c r="AG345" s="27">
        <f t="shared" ca="1" si="569"/>
        <v>0</v>
      </c>
      <c r="AH345" s="43">
        <f t="shared" ca="1" si="570"/>
        <v>0</v>
      </c>
      <c r="AI345" s="25">
        <f t="shared" si="612"/>
        <v>5063.3963800000001</v>
      </c>
      <c r="AJ345" s="26">
        <f t="shared" si="646"/>
        <v>1</v>
      </c>
      <c r="AK345" s="23">
        <f t="shared" si="647"/>
        <v>4.3844463649936216E-2</v>
      </c>
      <c r="AL345" s="27">
        <f t="shared" si="648"/>
        <v>64.762749038865493</v>
      </c>
      <c r="AM345" s="27">
        <f t="shared" ca="1" si="571"/>
        <v>0</v>
      </c>
      <c r="AN345" s="43">
        <f t="shared" ca="1" si="572"/>
        <v>0</v>
      </c>
      <c r="AO345" s="25">
        <f t="shared" si="613"/>
        <v>5063.3963800000001</v>
      </c>
      <c r="AP345" s="34">
        <f t="shared" si="649"/>
        <v>1</v>
      </c>
      <c r="AQ345" s="23">
        <f t="shared" si="650"/>
        <v>4.3844463649936216E-2</v>
      </c>
      <c r="AR345" s="27">
        <f t="shared" si="651"/>
        <v>47.349761343584866</v>
      </c>
      <c r="AS345" s="27">
        <f t="shared" ca="1" si="573"/>
        <v>0</v>
      </c>
      <c r="AT345" s="43">
        <f t="shared" ca="1" si="574"/>
        <v>0</v>
      </c>
      <c r="AU345" s="25">
        <f t="shared" si="614"/>
        <v>5345.2672659999998</v>
      </c>
      <c r="AV345" s="26">
        <f t="shared" si="652"/>
        <v>1</v>
      </c>
      <c r="AW345" s="23">
        <f t="shared" si="653"/>
        <v>4.3844463649936216E-2</v>
      </c>
      <c r="AX345" s="27">
        <f t="shared" si="654"/>
        <v>35.322114725803637</v>
      </c>
      <c r="AY345" s="27">
        <f t="shared" ca="1" si="575"/>
        <v>0</v>
      </c>
      <c r="AZ345" s="43">
        <f t="shared" ca="1" si="576"/>
        <v>0</v>
      </c>
      <c r="BA345" s="25">
        <f t="shared" si="615"/>
        <v>5345.2672659999998</v>
      </c>
      <c r="BB345" s="26">
        <f t="shared" si="655"/>
        <v>1</v>
      </c>
      <c r="BC345" s="23">
        <f t="shared" si="656"/>
        <v>4.3844463649936216E-2</v>
      </c>
      <c r="BD345" s="27">
        <f t="shared" si="657"/>
        <v>60.9740655172331</v>
      </c>
      <c r="BE345" s="27">
        <f t="shared" ca="1" si="577"/>
        <v>0</v>
      </c>
      <c r="BF345" s="43">
        <f t="shared" ca="1" si="578"/>
        <v>0</v>
      </c>
      <c r="BG345" s="25">
        <f t="shared" si="616"/>
        <v>5063.3963800000001</v>
      </c>
      <c r="BH345" s="26">
        <f t="shared" si="658"/>
        <v>1</v>
      </c>
      <c r="BI345" s="23">
        <f t="shared" si="659"/>
        <v>4.3844463649936216E-2</v>
      </c>
      <c r="BJ345" s="27">
        <f t="shared" si="660"/>
        <v>62.841723752879062</v>
      </c>
      <c r="BK345" s="27">
        <f t="shared" ca="1" si="579"/>
        <v>0</v>
      </c>
      <c r="BL345" s="43">
        <f t="shared" ca="1" si="580"/>
        <v>0</v>
      </c>
      <c r="BM345" s="25">
        <f t="shared" si="617"/>
        <v>5256.1465450000005</v>
      </c>
      <c r="BN345" s="26">
        <f t="shared" si="661"/>
        <v>1</v>
      </c>
      <c r="BO345" s="23">
        <f t="shared" si="662"/>
        <v>4.3844463649936216E-2</v>
      </c>
      <c r="BP345" s="27">
        <f t="shared" si="663"/>
        <v>66.522052905010483</v>
      </c>
      <c r="BQ345" s="27">
        <f t="shared" ca="1" si="581"/>
        <v>0</v>
      </c>
      <c r="BR345" s="43">
        <f t="shared" ca="1" si="582"/>
        <v>0</v>
      </c>
      <c r="BS345" s="25">
        <f t="shared" si="618"/>
        <v>5063.3963800000001</v>
      </c>
      <c r="BT345" s="34">
        <f t="shared" si="664"/>
        <v>1</v>
      </c>
      <c r="BU345" s="23">
        <f t="shared" si="665"/>
        <v>4.3844463649936216E-2</v>
      </c>
      <c r="BV345" s="27">
        <f t="shared" si="666"/>
        <v>55.638200071860133</v>
      </c>
      <c r="BW345" s="27">
        <f t="shared" ca="1" si="583"/>
        <v>0</v>
      </c>
      <c r="BX345" s="43">
        <f t="shared" ca="1" si="584"/>
        <v>0</v>
      </c>
      <c r="BY345" s="25">
        <f t="shared" si="619"/>
        <v>5692.6785149999996</v>
      </c>
      <c r="BZ345" s="50">
        <f>IF($B344&gt;=BY344,MIN(1,1/$CA$15+BZ344),0)</f>
        <v>1</v>
      </c>
      <c r="CA345" s="23">
        <f t="shared" si="667"/>
        <v>4.3844463649936216E-2</v>
      </c>
      <c r="CB345" s="27">
        <f t="shared" si="668"/>
        <v>27.030650847874082</v>
      </c>
      <c r="CC345" s="27">
        <f t="shared" ca="1" si="585"/>
        <v>0</v>
      </c>
      <c r="CD345" s="43">
        <f t="shared" ca="1" si="586"/>
        <v>0</v>
      </c>
      <c r="CE345" s="25">
        <f t="shared" si="620"/>
        <v>5345.2672659999998</v>
      </c>
      <c r="CF345" s="34">
        <f>IF($B344&gt;=CE344,MIN(1,1/$CA$15+CF344),0)</f>
        <v>1</v>
      </c>
      <c r="CG345" s="23">
        <f t="shared" si="669"/>
        <v>4.3844463649936216E-2</v>
      </c>
      <c r="CH345" s="27">
        <f t="shared" si="670"/>
        <v>27.65408648455767</v>
      </c>
      <c r="CI345" s="27">
        <f t="shared" ca="1" si="587"/>
        <v>0</v>
      </c>
      <c r="CJ345" s="43">
        <f t="shared" ca="1" si="588"/>
        <v>0</v>
      </c>
      <c r="CK345" s="25">
        <f t="shared" si="621"/>
        <v>5063.3963800000001</v>
      </c>
      <c r="CL345" s="34">
        <f>IF($B344&gt;=CK344,MIN(1,1/$CA$15+CL344),0)</f>
        <v>1</v>
      </c>
      <c r="CM345" s="23">
        <f t="shared" si="671"/>
        <v>4.3844463649936216E-2</v>
      </c>
      <c r="CN345" s="27">
        <f t="shared" si="672"/>
        <v>57.252520112838141</v>
      </c>
      <c r="CO345" s="27">
        <f t="shared" ca="1" si="589"/>
        <v>0</v>
      </c>
      <c r="CP345" s="43">
        <f t="shared" ca="1" si="590"/>
        <v>0</v>
      </c>
      <c r="CQ345" s="25">
        <f t="shared" si="622"/>
        <v>4668.3737970000002</v>
      </c>
      <c r="CR345" s="34">
        <f>IF($B344&gt;=CQ344,MIN(1,1/$CA$15+CR344),0)</f>
        <v>1</v>
      </c>
      <c r="CS345" s="23">
        <f t="shared" si="673"/>
        <v>4.3844463649936216E-2</v>
      </c>
      <c r="CT345" s="27">
        <f t="shared" si="674"/>
        <v>57.378370384899782</v>
      </c>
      <c r="CU345" s="27">
        <f t="shared" ca="1" si="591"/>
        <v>0</v>
      </c>
      <c r="CV345" s="43">
        <f t="shared" ca="1" si="592"/>
        <v>0</v>
      </c>
      <c r="CW345" s="25">
        <f t="shared" si="623"/>
        <v>5063.3963800000001</v>
      </c>
      <c r="CX345" s="34">
        <f t="shared" si="675"/>
        <v>1</v>
      </c>
      <c r="CY345" s="23">
        <f t="shared" si="676"/>
        <v>4.3844463649936216E-2</v>
      </c>
      <c r="CZ345" s="27">
        <f t="shared" si="677"/>
        <v>41.184057745068387</v>
      </c>
      <c r="DA345" s="27">
        <f t="shared" ca="1" si="593"/>
        <v>0</v>
      </c>
      <c r="DB345" s="43">
        <f t="shared" ca="1" si="594"/>
        <v>0</v>
      </c>
      <c r="DC345" s="25">
        <f t="shared" si="624"/>
        <v>5063.3963800000001</v>
      </c>
      <c r="DD345" s="34">
        <f t="shared" si="625"/>
        <v>1</v>
      </c>
      <c r="DE345" s="23">
        <f t="shared" si="678"/>
        <v>4.3844463649936216E-2</v>
      </c>
      <c r="DF345" s="27">
        <f t="shared" si="679"/>
        <v>48.013078790551312</v>
      </c>
      <c r="DG345" s="27">
        <f t="shared" ca="1" si="558"/>
        <v>0</v>
      </c>
      <c r="DH345" s="43">
        <f t="shared" ca="1" si="559"/>
        <v>0</v>
      </c>
      <c r="DI345" s="25">
        <f t="shared" si="626"/>
        <v>5692.6785149999996</v>
      </c>
      <c r="DJ345" s="26">
        <f>IF(DJ344=0,IF($B344&gt;=$DK$14*DI344,1,0),IF($B344&lt;DI344*$DK$16,0,1))</f>
        <v>1</v>
      </c>
      <c r="DK345" s="23">
        <f t="shared" si="680"/>
        <v>4.3844463649936216E-2</v>
      </c>
      <c r="DL345" s="27">
        <f t="shared" si="681"/>
        <v>56.200047370922171</v>
      </c>
      <c r="DM345" s="27">
        <f t="shared" ca="1" si="595"/>
        <v>0</v>
      </c>
      <c r="DN345" s="43">
        <f t="shared" ca="1" si="596"/>
        <v>0</v>
      </c>
      <c r="DO345" s="25">
        <f t="shared" si="627"/>
        <v>5345.2672659999998</v>
      </c>
      <c r="DP345" s="26">
        <f>IF(DP344=0,IF($B344&gt;=$DK$14*DO344,1,0),IF($B344&lt;DO344*$DK$16,0,1))</f>
        <v>1</v>
      </c>
      <c r="DQ345" s="23">
        <f t="shared" si="682"/>
        <v>4.3844463649936216E-2</v>
      </c>
      <c r="DR345" s="27">
        <f t="shared" si="683"/>
        <v>38.883810289828432</v>
      </c>
      <c r="DS345" s="27">
        <f t="shared" ca="1" si="597"/>
        <v>0</v>
      </c>
      <c r="DT345" s="43">
        <f t="shared" ca="1" si="598"/>
        <v>0</v>
      </c>
      <c r="DU345" s="25">
        <f t="shared" si="628"/>
        <v>5063.3963800000001</v>
      </c>
      <c r="DV345" s="26">
        <f>IF(DV344=0,IF($B344&gt;=$DK$14*DU344,1,0),IF($B344&lt;DU344*$DK$16,0,1))</f>
        <v>1</v>
      </c>
      <c r="DW345" s="23">
        <f t="shared" si="684"/>
        <v>4.3844463649936216E-2</v>
      </c>
      <c r="DX345" s="27">
        <f t="shared" si="685"/>
        <v>78.165851056977814</v>
      </c>
      <c r="DY345" s="27">
        <f t="shared" ca="1" si="599"/>
        <v>0</v>
      </c>
      <c r="DZ345" s="43">
        <f t="shared" ca="1" si="600"/>
        <v>0</v>
      </c>
      <c r="EA345" s="25">
        <f t="shared" si="629"/>
        <v>4668.3737970000002</v>
      </c>
      <c r="EB345" s="26">
        <f>IF(EB344=0,IF($B344&gt;=$DK$14*EA344,1,0),IF($B344&lt;EA344*$DK$16,0,1))</f>
        <v>1</v>
      </c>
      <c r="EC345" s="23">
        <f t="shared" si="686"/>
        <v>4.3844463649936216E-2</v>
      </c>
      <c r="ED345" s="27">
        <f t="shared" si="687"/>
        <v>62.843417819416587</v>
      </c>
      <c r="EE345" s="27">
        <f t="shared" ca="1" si="601"/>
        <v>0</v>
      </c>
      <c r="EF345" s="43">
        <f t="shared" ca="1" si="602"/>
        <v>0</v>
      </c>
      <c r="EG345" s="25">
        <f t="shared" si="630"/>
        <v>5063.3963800000001</v>
      </c>
      <c r="EH345" s="34">
        <f t="shared" si="688"/>
        <v>1</v>
      </c>
      <c r="EI345" s="23">
        <f t="shared" si="689"/>
        <v>4.3844463649936216E-2</v>
      </c>
      <c r="EJ345" s="27">
        <f t="shared" si="690"/>
        <v>59.277232014749607</v>
      </c>
      <c r="EK345" s="27">
        <f t="shared" ca="1" si="603"/>
        <v>0</v>
      </c>
      <c r="EL345" s="43">
        <f t="shared" ca="1" si="604"/>
        <v>0</v>
      </c>
      <c r="EM345" s="47"/>
      <c r="EN345" s="47"/>
      <c r="EO345" s="47"/>
      <c r="EP345" s="47"/>
      <c r="EQ345" s="47"/>
      <c r="ER345" s="47"/>
      <c r="ES345" s="47"/>
      <c r="ET345" s="47"/>
      <c r="EU345" s="47"/>
      <c r="EV345" s="47"/>
      <c r="EW345" s="47"/>
      <c r="EX345" s="47"/>
      <c r="EY345" s="47"/>
      <c r="EZ345" s="47"/>
      <c r="FA345" s="25">
        <f t="shared" si="631"/>
        <v>5063.3963800000001</v>
      </c>
      <c r="FB345" s="26">
        <f t="shared" si="691"/>
        <v>1</v>
      </c>
      <c r="FC345" s="23">
        <f t="shared" si="692"/>
        <v>4.3844463649936216E-2</v>
      </c>
      <c r="FD345" s="27">
        <f t="shared" si="693"/>
        <v>22.775081654723589</v>
      </c>
      <c r="FE345" s="27">
        <f t="shared" ca="1" si="605"/>
        <v>0</v>
      </c>
      <c r="FF345" s="43">
        <f t="shared" ca="1" si="606"/>
        <v>0</v>
      </c>
      <c r="FG345" s="25">
        <f t="shared" si="632"/>
        <v>5063.3963800000001</v>
      </c>
      <c r="FH345" s="26">
        <f t="shared" si="694"/>
        <v>1</v>
      </c>
      <c r="FI345" s="23">
        <f t="shared" si="695"/>
        <v>4.3844463649936216E-2</v>
      </c>
      <c r="FJ345" s="27">
        <f t="shared" si="696"/>
        <v>61.57389378480346</v>
      </c>
      <c r="FK345" s="27">
        <f t="shared" ca="1" si="607"/>
        <v>0</v>
      </c>
      <c r="FL345" s="43">
        <f t="shared" ca="1" si="608"/>
        <v>0</v>
      </c>
      <c r="FM345" s="47"/>
      <c r="FN345" s="47"/>
    </row>
    <row r="346" spans="1:170" x14ac:dyDescent="0.2">
      <c r="A346" s="30">
        <v>35185</v>
      </c>
      <c r="B346" s="34">
        <v>6474.1197199999997</v>
      </c>
      <c r="C346" s="23">
        <v>1.1200290879070041E-2</v>
      </c>
      <c r="D346" s="24">
        <f t="shared" si="560"/>
        <v>0.11338694039258224</v>
      </c>
      <c r="E346" s="25" t="e">
        <f>#N/A</f>
        <v>#N/A</v>
      </c>
      <c r="F346" s="26">
        <v>1</v>
      </c>
      <c r="G346" s="23">
        <f t="shared" si="633"/>
        <v>0.11338694039258224</v>
      </c>
      <c r="H346" s="27">
        <f t="shared" si="634"/>
        <v>73.582837353567328</v>
      </c>
      <c r="I346" s="27">
        <f t="shared" ca="1" si="561"/>
        <v>0</v>
      </c>
      <c r="J346" s="43">
        <f t="shared" ca="1" si="562"/>
        <v>0</v>
      </c>
      <c r="K346" s="25" t="e">
        <f>#N/A</f>
        <v>#N/A</v>
      </c>
      <c r="L346" s="26">
        <v>0</v>
      </c>
      <c r="M346" s="23">
        <f t="shared" si="635"/>
        <v>1.1200290879070041E-2</v>
      </c>
      <c r="N346" s="27">
        <f t="shared" si="636"/>
        <v>12.141688364413401</v>
      </c>
      <c r="O346" s="27">
        <f t="shared" ca="1" si="563"/>
        <v>0</v>
      </c>
      <c r="P346" s="43">
        <f t="shared" ca="1" si="564"/>
        <v>0</v>
      </c>
      <c r="Q346" s="25">
        <f t="shared" si="609"/>
        <v>5249.1231239999997</v>
      </c>
      <c r="R346" s="26">
        <f t="shared" si="637"/>
        <v>1</v>
      </c>
      <c r="S346" s="23">
        <f t="shared" si="638"/>
        <v>0.11338694039258224</v>
      </c>
      <c r="T346" s="27">
        <f t="shared" si="639"/>
        <v>72.105999003795091</v>
      </c>
      <c r="U346" s="27">
        <f t="shared" ca="1" si="565"/>
        <v>0</v>
      </c>
      <c r="V346" s="43">
        <f t="shared" ca="1" si="566"/>
        <v>0</v>
      </c>
      <c r="W346" s="25">
        <f t="shared" si="610"/>
        <v>6144.4586650000001</v>
      </c>
      <c r="X346" s="26">
        <f t="shared" si="640"/>
        <v>1</v>
      </c>
      <c r="Y346" s="23">
        <f t="shared" si="641"/>
        <v>0.11338694039258224</v>
      </c>
      <c r="Z346" s="27">
        <f t="shared" si="642"/>
        <v>52.506330230694644</v>
      </c>
      <c r="AA346" s="27">
        <f t="shared" ca="1" si="567"/>
        <v>0</v>
      </c>
      <c r="AB346" s="43">
        <f t="shared" ca="1" si="568"/>
        <v>0</v>
      </c>
      <c r="AC346" s="25">
        <f t="shared" si="611"/>
        <v>5638.809886</v>
      </c>
      <c r="AD346" s="26">
        <f t="shared" si="643"/>
        <v>1</v>
      </c>
      <c r="AE346" s="23">
        <f t="shared" si="644"/>
        <v>0.11338694039258224</v>
      </c>
      <c r="AF346" s="27">
        <f t="shared" si="645"/>
        <v>35.168830898125492</v>
      </c>
      <c r="AG346" s="27">
        <f t="shared" ca="1" si="569"/>
        <v>0</v>
      </c>
      <c r="AH346" s="43">
        <f t="shared" ca="1" si="570"/>
        <v>0</v>
      </c>
      <c r="AI346" s="25">
        <f t="shared" si="612"/>
        <v>5249.1231239999997</v>
      </c>
      <c r="AJ346" s="26">
        <f t="shared" si="646"/>
        <v>1</v>
      </c>
      <c r="AK346" s="23">
        <f t="shared" si="647"/>
        <v>0.11338694039258224</v>
      </c>
      <c r="AL346" s="27">
        <f t="shared" si="648"/>
        <v>72.105999003795091</v>
      </c>
      <c r="AM346" s="27">
        <f t="shared" ca="1" si="571"/>
        <v>0</v>
      </c>
      <c r="AN346" s="43">
        <f t="shared" ca="1" si="572"/>
        <v>0</v>
      </c>
      <c r="AO346" s="25">
        <f t="shared" si="613"/>
        <v>5249.1231239999997</v>
      </c>
      <c r="AP346" s="34">
        <f t="shared" si="649"/>
        <v>1</v>
      </c>
      <c r="AQ346" s="23">
        <f t="shared" si="650"/>
        <v>0.11338694039258224</v>
      </c>
      <c r="AR346" s="27">
        <f t="shared" si="651"/>
        <v>52.718605910652919</v>
      </c>
      <c r="AS346" s="27">
        <f t="shared" ca="1" si="573"/>
        <v>0</v>
      </c>
      <c r="AT346" s="43">
        <f t="shared" ca="1" si="574"/>
        <v>0</v>
      </c>
      <c r="AU346" s="25">
        <f t="shared" si="614"/>
        <v>5638.809886</v>
      </c>
      <c r="AV346" s="26">
        <f t="shared" si="652"/>
        <v>1</v>
      </c>
      <c r="AW346" s="23">
        <f t="shared" si="653"/>
        <v>0.11338694039258224</v>
      </c>
      <c r="AX346" s="27">
        <f t="shared" si="654"/>
        <v>39.327181242758286</v>
      </c>
      <c r="AY346" s="27">
        <f t="shared" ca="1" si="575"/>
        <v>0</v>
      </c>
      <c r="AZ346" s="43">
        <f t="shared" ca="1" si="576"/>
        <v>0</v>
      </c>
      <c r="BA346" s="25">
        <f t="shared" si="615"/>
        <v>5638.809886</v>
      </c>
      <c r="BB346" s="26">
        <f t="shared" si="655"/>
        <v>1</v>
      </c>
      <c r="BC346" s="23">
        <f t="shared" si="656"/>
        <v>0.11338694039258224</v>
      </c>
      <c r="BD346" s="27">
        <f t="shared" si="657"/>
        <v>67.887728249529019</v>
      </c>
      <c r="BE346" s="27">
        <f t="shared" ca="1" si="577"/>
        <v>0</v>
      </c>
      <c r="BF346" s="43">
        <f t="shared" ca="1" si="578"/>
        <v>0</v>
      </c>
      <c r="BG346" s="25">
        <f t="shared" si="616"/>
        <v>5249.1231239999997</v>
      </c>
      <c r="BH346" s="26">
        <f t="shared" si="658"/>
        <v>1</v>
      </c>
      <c r="BI346" s="23">
        <f t="shared" si="659"/>
        <v>0.11338694039258224</v>
      </c>
      <c r="BJ346" s="27">
        <f t="shared" si="660"/>
        <v>69.967154538213876</v>
      </c>
      <c r="BK346" s="27">
        <f t="shared" ca="1" si="579"/>
        <v>0</v>
      </c>
      <c r="BL346" s="43">
        <f t="shared" ca="1" si="580"/>
        <v>0</v>
      </c>
      <c r="BM346" s="25">
        <f t="shared" si="617"/>
        <v>5533.4093416666665</v>
      </c>
      <c r="BN346" s="26">
        <f t="shared" si="661"/>
        <v>1</v>
      </c>
      <c r="BO346" s="23">
        <f t="shared" si="662"/>
        <v>0.11338694039258224</v>
      </c>
      <c r="BP346" s="27">
        <f t="shared" si="663"/>
        <v>74.064784952543107</v>
      </c>
      <c r="BQ346" s="27">
        <f t="shared" ca="1" si="581"/>
        <v>0</v>
      </c>
      <c r="BR346" s="43">
        <f t="shared" ca="1" si="582"/>
        <v>0</v>
      </c>
      <c r="BS346" s="25">
        <f t="shared" si="618"/>
        <v>5249.1231239999997</v>
      </c>
      <c r="BT346" s="34">
        <f t="shared" si="664"/>
        <v>1</v>
      </c>
      <c r="BU346" s="23">
        <f t="shared" si="665"/>
        <v>0.11338694039258224</v>
      </c>
      <c r="BV346" s="27">
        <f t="shared" si="666"/>
        <v>61.946845346958703</v>
      </c>
      <c r="BW346" s="27">
        <f t="shared" ca="1" si="583"/>
        <v>0</v>
      </c>
      <c r="BX346" s="43">
        <f t="shared" ca="1" si="584"/>
        <v>0</v>
      </c>
      <c r="BY346" s="25">
        <f t="shared" si="619"/>
        <v>6144.4586650000001</v>
      </c>
      <c r="BZ346" s="50">
        <f>IF($B345&gt;=BY345,MIN(1,1/$CA$15+BZ345),0)</f>
        <v>1</v>
      </c>
      <c r="CA346" s="23">
        <f t="shared" si="667"/>
        <v>0.11338694039258224</v>
      </c>
      <c r="CB346" s="27">
        <f t="shared" si="668"/>
        <v>30.095573644334682</v>
      </c>
      <c r="CC346" s="27">
        <f t="shared" ca="1" si="585"/>
        <v>0</v>
      </c>
      <c r="CD346" s="43">
        <f t="shared" ca="1" si="586"/>
        <v>0</v>
      </c>
      <c r="CE346" s="25">
        <f t="shared" si="620"/>
        <v>5638.809886</v>
      </c>
      <c r="CF346" s="34">
        <f>IF($B345&gt;=CE345,MIN(1,1/$CA$15+CF345),0)</f>
        <v>1</v>
      </c>
      <c r="CG346" s="23">
        <f t="shared" si="669"/>
        <v>0.11338694039258224</v>
      </c>
      <c r="CH346" s="27">
        <f t="shared" si="670"/>
        <v>30.789698740393526</v>
      </c>
      <c r="CI346" s="27">
        <f t="shared" ca="1" si="587"/>
        <v>0</v>
      </c>
      <c r="CJ346" s="43">
        <f t="shared" ca="1" si="588"/>
        <v>0</v>
      </c>
      <c r="CK346" s="25">
        <f t="shared" si="621"/>
        <v>5249.1231239999997</v>
      </c>
      <c r="CL346" s="34">
        <f>IF($B345&gt;=CK345,MIN(1,1/$CA$15+CL345),0)</f>
        <v>1</v>
      </c>
      <c r="CM346" s="23">
        <f t="shared" si="671"/>
        <v>0.11338694039258224</v>
      </c>
      <c r="CN346" s="27">
        <f t="shared" si="672"/>
        <v>63.744208198197633</v>
      </c>
      <c r="CO346" s="27">
        <f t="shared" ca="1" si="589"/>
        <v>0</v>
      </c>
      <c r="CP346" s="43">
        <f t="shared" ca="1" si="590"/>
        <v>0</v>
      </c>
      <c r="CQ346" s="25">
        <f t="shared" si="622"/>
        <v>4776.1512684999998</v>
      </c>
      <c r="CR346" s="34">
        <f>IF($B345&gt;=CQ345,MIN(1,1/$CA$15+CR345),0)</f>
        <v>1</v>
      </c>
      <c r="CS346" s="23">
        <f t="shared" si="673"/>
        <v>0.11338694039258224</v>
      </c>
      <c r="CT346" s="27">
        <f t="shared" si="674"/>
        <v>63.884328247555921</v>
      </c>
      <c r="CU346" s="27">
        <f t="shared" ca="1" si="591"/>
        <v>0</v>
      </c>
      <c r="CV346" s="43">
        <f t="shared" ca="1" si="592"/>
        <v>0</v>
      </c>
      <c r="CW346" s="25">
        <f t="shared" si="623"/>
        <v>5249.1231239999997</v>
      </c>
      <c r="CX346" s="34">
        <f t="shared" si="675"/>
        <v>1</v>
      </c>
      <c r="CY346" s="23">
        <f t="shared" si="676"/>
        <v>0.11338694039258224</v>
      </c>
      <c r="CZ346" s="27">
        <f t="shared" si="677"/>
        <v>45.853792045733123</v>
      </c>
      <c r="DA346" s="27">
        <f t="shared" ca="1" si="593"/>
        <v>0</v>
      </c>
      <c r="DB346" s="43">
        <f t="shared" ca="1" si="594"/>
        <v>0</v>
      </c>
      <c r="DC346" s="25">
        <f t="shared" si="624"/>
        <v>5249.1231239999997</v>
      </c>
      <c r="DD346" s="34">
        <f t="shared" si="625"/>
        <v>1</v>
      </c>
      <c r="DE346" s="23">
        <f t="shared" si="678"/>
        <v>0.11338694039258224</v>
      </c>
      <c r="DF346" s="27">
        <f t="shared" si="679"/>
        <v>53.457134893439907</v>
      </c>
      <c r="DG346" s="27">
        <f t="shared" ca="1" si="558"/>
        <v>0</v>
      </c>
      <c r="DH346" s="43">
        <f t="shared" ca="1" si="559"/>
        <v>0</v>
      </c>
      <c r="DI346" s="25">
        <f t="shared" si="626"/>
        <v>6144.4586650000001</v>
      </c>
      <c r="DJ346" s="26">
        <f>IF(DJ345=0,IF($B345&gt;=$DK$14*DI345,1,0),IF($B345&lt;DI345*$DK$16,0,1))</f>
        <v>1</v>
      </c>
      <c r="DK346" s="23">
        <f t="shared" si="680"/>
        <v>0.11338694039258224</v>
      </c>
      <c r="DL346" s="27">
        <f t="shared" si="681"/>
        <v>62.572398792229222</v>
      </c>
      <c r="DM346" s="27">
        <f t="shared" ca="1" si="595"/>
        <v>0</v>
      </c>
      <c r="DN346" s="43">
        <f t="shared" ca="1" si="596"/>
        <v>0</v>
      </c>
      <c r="DO346" s="25">
        <f t="shared" si="627"/>
        <v>5638.809886</v>
      </c>
      <c r="DP346" s="26">
        <f>IF(DP345=0,IF($B345&gt;=$DK$14*DO345,1,0),IF($B345&lt;DO345*$DK$16,0,1))</f>
        <v>1</v>
      </c>
      <c r="DQ346" s="23">
        <f t="shared" si="682"/>
        <v>0.11338694039258224</v>
      </c>
      <c r="DR346" s="27">
        <f t="shared" si="683"/>
        <v>43.292726569397686</v>
      </c>
      <c r="DS346" s="27">
        <f t="shared" ca="1" si="597"/>
        <v>0</v>
      </c>
      <c r="DT346" s="43">
        <f t="shared" ca="1" si="598"/>
        <v>0</v>
      </c>
      <c r="DU346" s="25">
        <f t="shared" si="628"/>
        <v>5249.1231239999997</v>
      </c>
      <c r="DV346" s="26">
        <f>IF(DV345=0,IF($B345&gt;=$DK$14*DU345,1,0),IF($B345&lt;DU345*$DK$16,0,1))</f>
        <v>1</v>
      </c>
      <c r="DW346" s="23">
        <f t="shared" si="684"/>
        <v>0.11338694039258224</v>
      </c>
      <c r="DX346" s="27">
        <f t="shared" si="685"/>
        <v>87.028837751510821</v>
      </c>
      <c r="DY346" s="27">
        <f t="shared" ca="1" si="599"/>
        <v>0</v>
      </c>
      <c r="DZ346" s="43">
        <f t="shared" ca="1" si="600"/>
        <v>0</v>
      </c>
      <c r="EA346" s="25">
        <f t="shared" si="629"/>
        <v>4776.1512684999998</v>
      </c>
      <c r="EB346" s="26">
        <f>IF(EB345=0,IF($B345&gt;=$DK$14*EA345,1,0),IF($B345&lt;EA345*$DK$16,0,1))</f>
        <v>1</v>
      </c>
      <c r="EC346" s="23">
        <f t="shared" si="686"/>
        <v>0.11338694039258224</v>
      </c>
      <c r="ED346" s="27">
        <f t="shared" si="687"/>
        <v>69.96904068977291</v>
      </c>
      <c r="EE346" s="27">
        <f t="shared" ca="1" si="601"/>
        <v>0</v>
      </c>
      <c r="EF346" s="43">
        <f t="shared" ca="1" si="602"/>
        <v>0</v>
      </c>
      <c r="EG346" s="25">
        <f t="shared" si="630"/>
        <v>5249.1231239999997</v>
      </c>
      <c r="EH346" s="34">
        <f t="shared" si="688"/>
        <v>1</v>
      </c>
      <c r="EI346" s="23">
        <f t="shared" si="689"/>
        <v>0.11338694039258224</v>
      </c>
      <c r="EJ346" s="27">
        <f t="shared" si="690"/>
        <v>65.998495987843285</v>
      </c>
      <c r="EK346" s="27">
        <f t="shared" ca="1" si="603"/>
        <v>0</v>
      </c>
      <c r="EL346" s="43">
        <f t="shared" ca="1" si="604"/>
        <v>0</v>
      </c>
      <c r="EM346" s="47"/>
      <c r="EN346" s="47"/>
      <c r="EO346" s="47"/>
      <c r="EP346" s="47"/>
      <c r="EQ346" s="47"/>
      <c r="ER346" s="47"/>
      <c r="ES346" s="47"/>
      <c r="ET346" s="47"/>
      <c r="EU346" s="47"/>
      <c r="EV346" s="47"/>
      <c r="EW346" s="47"/>
      <c r="EX346" s="47"/>
      <c r="EY346" s="47"/>
      <c r="EZ346" s="47"/>
      <c r="FA346" s="25">
        <f t="shared" si="631"/>
        <v>5249.1231239999997</v>
      </c>
      <c r="FB346" s="26">
        <f t="shared" si="691"/>
        <v>1</v>
      </c>
      <c r="FC346" s="23">
        <f t="shared" si="692"/>
        <v>0.11338694039258224</v>
      </c>
      <c r="FD346" s="27">
        <f t="shared" si="693"/>
        <v>25.357478480743925</v>
      </c>
      <c r="FE346" s="27">
        <f t="shared" ca="1" si="605"/>
        <v>0</v>
      </c>
      <c r="FF346" s="43">
        <f t="shared" ca="1" si="606"/>
        <v>0</v>
      </c>
      <c r="FG346" s="25">
        <f t="shared" si="632"/>
        <v>5249.1231239999997</v>
      </c>
      <c r="FH346" s="26">
        <f t="shared" si="694"/>
        <v>1</v>
      </c>
      <c r="FI346" s="23">
        <f t="shared" si="695"/>
        <v>0.11338694039258224</v>
      </c>
      <c r="FJ346" s="27">
        <f t="shared" si="696"/>
        <v>68.555569209120165</v>
      </c>
      <c r="FK346" s="27">
        <f t="shared" ca="1" si="607"/>
        <v>0</v>
      </c>
      <c r="FL346" s="43">
        <f t="shared" ca="1" si="608"/>
        <v>0</v>
      </c>
      <c r="FM346" s="47"/>
      <c r="FN346" s="47"/>
    </row>
    <row r="347" spans="1:170" x14ac:dyDescent="0.2">
      <c r="A347" s="30">
        <v>35216</v>
      </c>
      <c r="B347" s="34">
        <v>6523.60797</v>
      </c>
      <c r="C347" s="23">
        <v>1.2350536251741762E-2</v>
      </c>
      <c r="D347" s="24">
        <f t="shared" si="560"/>
        <v>7.6440121808560857E-3</v>
      </c>
      <c r="E347" s="25" t="e">
        <f>#N/A</f>
        <v>#N/A</v>
      </c>
      <c r="F347" s="26">
        <v>1</v>
      </c>
      <c r="G347" s="23">
        <f t="shared" si="633"/>
        <v>7.6440121808560857E-3</v>
      </c>
      <c r="H347" s="27">
        <f t="shared" si="634"/>
        <v>74.14530545859995</v>
      </c>
      <c r="I347" s="27">
        <f t="shared" ca="1" si="561"/>
        <v>0</v>
      </c>
      <c r="J347" s="43">
        <f t="shared" ca="1" si="562"/>
        <v>0</v>
      </c>
      <c r="K347" s="25" t="e">
        <f>#N/A</f>
        <v>#N/A</v>
      </c>
      <c r="L347" s="26">
        <v>0</v>
      </c>
      <c r="M347" s="23">
        <f t="shared" si="635"/>
        <v>1.2350536251741762E-2</v>
      </c>
      <c r="N347" s="27">
        <f t="shared" si="636"/>
        <v>12.29164472671544</v>
      </c>
      <c r="O347" s="27">
        <f t="shared" ca="1" si="563"/>
        <v>0</v>
      </c>
      <c r="P347" s="43">
        <f t="shared" ca="1" si="564"/>
        <v>0</v>
      </c>
      <c r="Q347" s="25">
        <f t="shared" si="609"/>
        <v>5419.0015579999999</v>
      </c>
      <c r="R347" s="26">
        <f t="shared" si="637"/>
        <v>1</v>
      </c>
      <c r="S347" s="23">
        <f t="shared" si="638"/>
        <v>7.6440121808560857E-3</v>
      </c>
      <c r="T347" s="27">
        <f t="shared" si="639"/>
        <v>72.657178138492895</v>
      </c>
      <c r="U347" s="27">
        <f t="shared" ca="1" si="565"/>
        <v>0</v>
      </c>
      <c r="V347" s="43">
        <f t="shared" ca="1" si="566"/>
        <v>0</v>
      </c>
      <c r="W347" s="25">
        <f t="shared" si="610"/>
        <v>6498.8638449999999</v>
      </c>
      <c r="X347" s="26">
        <f t="shared" si="640"/>
        <v>1</v>
      </c>
      <c r="Y347" s="23">
        <f t="shared" si="641"/>
        <v>7.6440121808560857E-3</v>
      </c>
      <c r="Z347" s="27">
        <f t="shared" si="642"/>
        <v>52.907689258550128</v>
      </c>
      <c r="AA347" s="27">
        <f t="shared" ca="1" si="567"/>
        <v>0</v>
      </c>
      <c r="AB347" s="43">
        <f t="shared" ca="1" si="568"/>
        <v>0</v>
      </c>
      <c r="AC347" s="25">
        <f t="shared" si="611"/>
        <v>5919.8419720000002</v>
      </c>
      <c r="AD347" s="26">
        <f t="shared" si="643"/>
        <v>1</v>
      </c>
      <c r="AE347" s="23">
        <f t="shared" si="644"/>
        <v>7.6440121808560857E-3</v>
      </c>
      <c r="AF347" s="27">
        <f t="shared" si="645"/>
        <v>35.437661869897234</v>
      </c>
      <c r="AG347" s="27">
        <f t="shared" ca="1" si="569"/>
        <v>0</v>
      </c>
      <c r="AH347" s="43">
        <f t="shared" ca="1" si="570"/>
        <v>0</v>
      </c>
      <c r="AI347" s="25">
        <f t="shared" si="612"/>
        <v>5419.0015579999999</v>
      </c>
      <c r="AJ347" s="26">
        <f t="shared" si="646"/>
        <v>1</v>
      </c>
      <c r="AK347" s="23">
        <f t="shared" si="647"/>
        <v>7.6440121808560857E-3</v>
      </c>
      <c r="AL347" s="27">
        <f t="shared" si="648"/>
        <v>72.657178138492895</v>
      </c>
      <c r="AM347" s="27">
        <f t="shared" ca="1" si="571"/>
        <v>0</v>
      </c>
      <c r="AN347" s="43">
        <f t="shared" ca="1" si="572"/>
        <v>0</v>
      </c>
      <c r="AO347" s="25">
        <f t="shared" si="613"/>
        <v>5419.0015579999999</v>
      </c>
      <c r="AP347" s="34">
        <f t="shared" si="649"/>
        <v>1</v>
      </c>
      <c r="AQ347" s="23">
        <f t="shared" si="650"/>
        <v>7.6440121808560857E-3</v>
      </c>
      <c r="AR347" s="27">
        <f t="shared" si="651"/>
        <v>53.121587576391704</v>
      </c>
      <c r="AS347" s="27">
        <f t="shared" ca="1" si="573"/>
        <v>0</v>
      </c>
      <c r="AT347" s="43">
        <f t="shared" ca="1" si="574"/>
        <v>0</v>
      </c>
      <c r="AU347" s="25">
        <f t="shared" si="614"/>
        <v>5919.8419720000002</v>
      </c>
      <c r="AV347" s="26">
        <f t="shared" si="652"/>
        <v>1</v>
      </c>
      <c r="AW347" s="23">
        <f t="shared" si="653"/>
        <v>7.6440121808560857E-3</v>
      </c>
      <c r="AX347" s="27">
        <f t="shared" si="654"/>
        <v>39.627798695216669</v>
      </c>
      <c r="AY347" s="27">
        <f t="shared" ca="1" si="575"/>
        <v>0</v>
      </c>
      <c r="AZ347" s="43">
        <f t="shared" ca="1" si="576"/>
        <v>0</v>
      </c>
      <c r="BA347" s="25">
        <f t="shared" si="615"/>
        <v>5919.8419720000002</v>
      </c>
      <c r="BB347" s="26">
        <f t="shared" si="655"/>
        <v>1</v>
      </c>
      <c r="BC347" s="23">
        <f t="shared" si="656"/>
        <v>7.6440121808560857E-3</v>
      </c>
      <c r="BD347" s="27">
        <f t="shared" si="657"/>
        <v>68.40666287119906</v>
      </c>
      <c r="BE347" s="27">
        <f t="shared" ca="1" si="577"/>
        <v>0</v>
      </c>
      <c r="BF347" s="43">
        <f t="shared" ca="1" si="578"/>
        <v>0</v>
      </c>
      <c r="BG347" s="25">
        <f t="shared" si="616"/>
        <v>5419.0015579999999</v>
      </c>
      <c r="BH347" s="26">
        <f t="shared" si="658"/>
        <v>1</v>
      </c>
      <c r="BI347" s="23">
        <f t="shared" si="659"/>
        <v>7.6440121808560857E-3</v>
      </c>
      <c r="BJ347" s="27">
        <f t="shared" si="660"/>
        <v>70.501984319763821</v>
      </c>
      <c r="BK347" s="27">
        <f t="shared" ca="1" si="579"/>
        <v>0</v>
      </c>
      <c r="BL347" s="43">
        <f t="shared" ca="1" si="580"/>
        <v>0</v>
      </c>
      <c r="BM347" s="25">
        <f t="shared" si="617"/>
        <v>5786.276233333333</v>
      </c>
      <c r="BN347" s="26">
        <f t="shared" si="661"/>
        <v>1</v>
      </c>
      <c r="BO347" s="23">
        <f t="shared" si="662"/>
        <v>7.6440121808560857E-3</v>
      </c>
      <c r="BP347" s="27">
        <f t="shared" si="663"/>
        <v>74.630937070892827</v>
      </c>
      <c r="BQ347" s="27">
        <f t="shared" ca="1" si="581"/>
        <v>0</v>
      </c>
      <c r="BR347" s="43">
        <f t="shared" ca="1" si="582"/>
        <v>0</v>
      </c>
      <c r="BS347" s="25">
        <f t="shared" si="618"/>
        <v>5419.0015579999999</v>
      </c>
      <c r="BT347" s="34">
        <f t="shared" si="664"/>
        <v>1</v>
      </c>
      <c r="BU347" s="23">
        <f t="shared" si="665"/>
        <v>7.6440121808560857E-3</v>
      </c>
      <c r="BV347" s="27">
        <f t="shared" si="666"/>
        <v>62.420367787356462</v>
      </c>
      <c r="BW347" s="27">
        <f t="shared" ca="1" si="583"/>
        <v>0</v>
      </c>
      <c r="BX347" s="43">
        <f t="shared" ca="1" si="584"/>
        <v>0</v>
      </c>
      <c r="BY347" s="25">
        <f t="shared" si="619"/>
        <v>6498.8638449999999</v>
      </c>
      <c r="BZ347" s="50">
        <f>IF($B346&gt;=BY346,MIN(1,1/$CA$15+BZ346),0)</f>
        <v>1</v>
      </c>
      <c r="CA347" s="23">
        <f t="shared" si="667"/>
        <v>7.6440121808560857E-3</v>
      </c>
      <c r="CB347" s="27">
        <f t="shared" si="668"/>
        <v>30.325624575861827</v>
      </c>
      <c r="CC347" s="27">
        <f t="shared" ca="1" si="585"/>
        <v>0</v>
      </c>
      <c r="CD347" s="43">
        <f t="shared" ca="1" si="586"/>
        <v>0</v>
      </c>
      <c r="CE347" s="25">
        <f t="shared" si="620"/>
        <v>5919.8419720000002</v>
      </c>
      <c r="CF347" s="34">
        <f>IF($B346&gt;=CE346,MIN(1,1/$CA$15+CF346),0)</f>
        <v>1</v>
      </c>
      <c r="CG347" s="23">
        <f t="shared" si="669"/>
        <v>7.6440121808560857E-3</v>
      </c>
      <c r="CH347" s="27">
        <f t="shared" si="670"/>
        <v>31.025055572609983</v>
      </c>
      <c r="CI347" s="27">
        <f t="shared" ca="1" si="587"/>
        <v>0</v>
      </c>
      <c r="CJ347" s="43">
        <f t="shared" ca="1" si="588"/>
        <v>0</v>
      </c>
      <c r="CK347" s="25">
        <f t="shared" si="621"/>
        <v>5419.0015579999999</v>
      </c>
      <c r="CL347" s="34">
        <f>IF($B346&gt;=CK346,MIN(1,1/$CA$15+CL346),0)</f>
        <v>1</v>
      </c>
      <c r="CM347" s="23">
        <f t="shared" si="671"/>
        <v>7.6440121808560857E-3</v>
      </c>
      <c r="CN347" s="27">
        <f t="shared" si="672"/>
        <v>64.231469702123675</v>
      </c>
      <c r="CO347" s="27">
        <f t="shared" ca="1" si="589"/>
        <v>0</v>
      </c>
      <c r="CP347" s="43">
        <f t="shared" ca="1" si="590"/>
        <v>0</v>
      </c>
      <c r="CQ347" s="25">
        <f t="shared" si="622"/>
        <v>4893.4893590000001</v>
      </c>
      <c r="CR347" s="34">
        <f>IF($B346&gt;=CQ346,MIN(1,1/$CA$15+CR346),0)</f>
        <v>1</v>
      </c>
      <c r="CS347" s="23">
        <f t="shared" si="673"/>
        <v>7.6440121808560857E-3</v>
      </c>
      <c r="CT347" s="27">
        <f t="shared" si="674"/>
        <v>64.372660830846044</v>
      </c>
      <c r="CU347" s="27">
        <f t="shared" ca="1" si="591"/>
        <v>0</v>
      </c>
      <c r="CV347" s="43">
        <f t="shared" ca="1" si="592"/>
        <v>0</v>
      </c>
      <c r="CW347" s="25">
        <f t="shared" si="623"/>
        <v>5419.0015579999999</v>
      </c>
      <c r="CX347" s="34">
        <f t="shared" si="675"/>
        <v>1</v>
      </c>
      <c r="CY347" s="23">
        <f t="shared" si="676"/>
        <v>7.6440121808560857E-3</v>
      </c>
      <c r="CZ347" s="27">
        <f t="shared" si="677"/>
        <v>46.204298990669152</v>
      </c>
      <c r="DA347" s="27">
        <f t="shared" ca="1" si="593"/>
        <v>0</v>
      </c>
      <c r="DB347" s="43">
        <f t="shared" ca="1" si="594"/>
        <v>0</v>
      </c>
      <c r="DC347" s="25">
        <f t="shared" si="624"/>
        <v>5419.0015579999999</v>
      </c>
      <c r="DD347" s="34">
        <f t="shared" si="625"/>
        <v>1</v>
      </c>
      <c r="DE347" s="23">
        <f t="shared" si="678"/>
        <v>7.6440121808560857E-3</v>
      </c>
      <c r="DF347" s="27">
        <f t="shared" si="679"/>
        <v>53.865761883719031</v>
      </c>
      <c r="DG347" s="27">
        <f t="shared" ca="1" si="558"/>
        <v>0</v>
      </c>
      <c r="DH347" s="43">
        <f t="shared" ca="1" si="559"/>
        <v>0</v>
      </c>
      <c r="DI347" s="25">
        <f t="shared" si="626"/>
        <v>6498.8638449999999</v>
      </c>
      <c r="DJ347" s="26">
        <f>IF(DJ346=0,IF($B346&gt;=$DK$14*DI346,1,0),IF($B346&lt;DI346*$DK$16,0,1))</f>
        <v>1</v>
      </c>
      <c r="DK347" s="23">
        <f t="shared" si="680"/>
        <v>7.6440121808560857E-3</v>
      </c>
      <c r="DL347" s="27">
        <f t="shared" si="681"/>
        <v>63.05070297078241</v>
      </c>
      <c r="DM347" s="27">
        <f t="shared" ca="1" si="595"/>
        <v>0</v>
      </c>
      <c r="DN347" s="43">
        <f t="shared" ca="1" si="596"/>
        <v>0</v>
      </c>
      <c r="DO347" s="25">
        <f t="shared" si="627"/>
        <v>5919.8419720000002</v>
      </c>
      <c r="DP347" s="26">
        <f>IF(DP346=0,IF($B346&gt;=$DK$14*DO346,1,0),IF($B346&lt;DO346*$DK$16,0,1))</f>
        <v>1</v>
      </c>
      <c r="DQ347" s="23">
        <f t="shared" si="682"/>
        <v>7.6440121808560857E-3</v>
      </c>
      <c r="DR347" s="27">
        <f t="shared" si="683"/>
        <v>43.623656698636637</v>
      </c>
      <c r="DS347" s="27">
        <f t="shared" ca="1" si="597"/>
        <v>0</v>
      </c>
      <c r="DT347" s="43">
        <f t="shared" ca="1" si="598"/>
        <v>0</v>
      </c>
      <c r="DU347" s="25">
        <f t="shared" si="628"/>
        <v>5419.0015579999999</v>
      </c>
      <c r="DV347" s="26">
        <f>IF(DV346=0,IF($B346&gt;=$DK$14*DU346,1,0),IF($B346&lt;DU346*$DK$16,0,1))</f>
        <v>1</v>
      </c>
      <c r="DW347" s="23">
        <f t="shared" si="684"/>
        <v>7.6440121808560857E-3</v>
      </c>
      <c r="DX347" s="27">
        <f t="shared" si="685"/>
        <v>87.694087247369112</v>
      </c>
      <c r="DY347" s="27">
        <f t="shared" ca="1" si="599"/>
        <v>0</v>
      </c>
      <c r="DZ347" s="43">
        <f t="shared" ca="1" si="600"/>
        <v>0</v>
      </c>
      <c r="EA347" s="25">
        <f t="shared" si="629"/>
        <v>4893.4893590000001</v>
      </c>
      <c r="EB347" s="26">
        <f>IF(EB346=0,IF($B346&gt;=$DK$14*EA346,1,0),IF($B346&lt;EA346*$DK$16,0,1))</f>
        <v>1</v>
      </c>
      <c r="EC347" s="23">
        <f t="shared" si="686"/>
        <v>7.6440121808560857E-3</v>
      </c>
      <c r="ED347" s="27">
        <f t="shared" si="687"/>
        <v>70.503884889088354</v>
      </c>
      <c r="EE347" s="27">
        <f t="shared" ca="1" si="601"/>
        <v>0</v>
      </c>
      <c r="EF347" s="43">
        <f t="shared" ca="1" si="602"/>
        <v>0</v>
      </c>
      <c r="EG347" s="25">
        <f t="shared" si="630"/>
        <v>5419.0015579999999</v>
      </c>
      <c r="EH347" s="34">
        <f t="shared" si="688"/>
        <v>1</v>
      </c>
      <c r="EI347" s="23">
        <f t="shared" si="689"/>
        <v>7.6440121808560857E-3</v>
      </c>
      <c r="EJ347" s="27">
        <f t="shared" si="690"/>
        <v>66.502989295092547</v>
      </c>
      <c r="EK347" s="27">
        <f t="shared" ca="1" si="603"/>
        <v>0</v>
      </c>
      <c r="EL347" s="43">
        <f t="shared" ca="1" si="604"/>
        <v>0</v>
      </c>
      <c r="EM347" s="47"/>
      <c r="EN347" s="47"/>
      <c r="EO347" s="47"/>
      <c r="EP347" s="47"/>
      <c r="EQ347" s="47"/>
      <c r="ER347" s="47"/>
      <c r="ES347" s="47"/>
      <c r="ET347" s="47"/>
      <c r="EU347" s="47"/>
      <c r="EV347" s="47"/>
      <c r="EW347" s="47"/>
      <c r="EX347" s="47"/>
      <c r="EY347" s="47"/>
      <c r="EZ347" s="47"/>
      <c r="FA347" s="25">
        <f t="shared" si="631"/>
        <v>5419.0015579999999</v>
      </c>
      <c r="FB347" s="26">
        <f t="shared" si="691"/>
        <v>1</v>
      </c>
      <c r="FC347" s="23">
        <f t="shared" si="692"/>
        <v>7.6440121808560857E-3</v>
      </c>
      <c r="FD347" s="27">
        <f t="shared" si="693"/>
        <v>25.551311355126529</v>
      </c>
      <c r="FE347" s="27">
        <f t="shared" ca="1" si="605"/>
        <v>0</v>
      </c>
      <c r="FF347" s="43">
        <f t="shared" ca="1" si="606"/>
        <v>0</v>
      </c>
      <c r="FG347" s="25">
        <f t="shared" si="632"/>
        <v>5419.0015579999999</v>
      </c>
      <c r="FH347" s="26">
        <f t="shared" si="694"/>
        <v>1</v>
      </c>
      <c r="FI347" s="23">
        <f t="shared" si="695"/>
        <v>7.6440121808560857E-3</v>
      </c>
      <c r="FJ347" s="27">
        <f t="shared" si="696"/>
        <v>69.079608815220197</v>
      </c>
      <c r="FK347" s="27">
        <f t="shared" ca="1" si="607"/>
        <v>0</v>
      </c>
      <c r="FL347" s="43">
        <f t="shared" ca="1" si="608"/>
        <v>0</v>
      </c>
      <c r="FM347" s="47"/>
      <c r="FN347" s="47"/>
    </row>
    <row r="348" spans="1:170" x14ac:dyDescent="0.2">
      <c r="A348" s="30">
        <v>35246</v>
      </c>
      <c r="B348" s="34">
        <v>6495.1458300000004</v>
      </c>
      <c r="C348" s="23">
        <v>1.2299556585700477E-2</v>
      </c>
      <c r="D348" s="24">
        <f t="shared" si="560"/>
        <v>-4.3629445746721229E-3</v>
      </c>
      <c r="E348" s="25" t="e">
        <f>#N/A</f>
        <v>#N/A</v>
      </c>
      <c r="F348" s="26">
        <v>1</v>
      </c>
      <c r="G348" s="23">
        <f t="shared" si="633"/>
        <v>-4.3629445746721229E-3</v>
      </c>
      <c r="H348" s="27">
        <f t="shared" si="634"/>
        <v>73.821813600411943</v>
      </c>
      <c r="I348" s="27">
        <f t="shared" ca="1" si="561"/>
        <v>-4.3629445746721229E-3</v>
      </c>
      <c r="J348" s="43">
        <f t="shared" ca="1" si="562"/>
        <v>-4.3629445746721229E-3</v>
      </c>
      <c r="K348" s="25" t="e">
        <f>#N/A</f>
        <v>#N/A</v>
      </c>
      <c r="L348" s="26">
        <v>0</v>
      </c>
      <c r="M348" s="23">
        <f t="shared" si="635"/>
        <v>1.2299556585700477E-2</v>
      </c>
      <c r="N348" s="27">
        <f t="shared" si="636"/>
        <v>12.442826506563003</v>
      </c>
      <c r="O348" s="27">
        <f t="shared" ca="1" si="563"/>
        <v>0</v>
      </c>
      <c r="P348" s="43">
        <f t="shared" ca="1" si="564"/>
        <v>0</v>
      </c>
      <c r="Q348" s="25">
        <f t="shared" si="609"/>
        <v>5592.3274730000003</v>
      </c>
      <c r="R348" s="26">
        <f t="shared" si="637"/>
        <v>1</v>
      </c>
      <c r="S348" s="23">
        <f t="shared" si="638"/>
        <v>-4.3629445746721229E-3</v>
      </c>
      <c r="T348" s="27">
        <f t="shared" si="639"/>
        <v>72.340178897322573</v>
      </c>
      <c r="U348" s="27">
        <f t="shared" ca="1" si="565"/>
        <v>-4.3629445746721229E-3</v>
      </c>
      <c r="V348" s="43">
        <f t="shared" ca="1" si="566"/>
        <v>-4.3629445746721229E-3</v>
      </c>
      <c r="W348" s="25">
        <f t="shared" si="610"/>
        <v>6509.3769000000002</v>
      </c>
      <c r="X348" s="26">
        <f t="shared" si="640"/>
        <v>1</v>
      </c>
      <c r="Y348" s="23">
        <f t="shared" si="641"/>
        <v>-4.3629445746721229E-3</v>
      </c>
      <c r="Z348" s="27">
        <f t="shared" si="642"/>
        <v>52.676855942741099</v>
      </c>
      <c r="AA348" s="27">
        <f t="shared" ca="1" si="567"/>
        <v>-4.3629445746721229E-3</v>
      </c>
      <c r="AB348" s="43">
        <f t="shared" ca="1" si="568"/>
        <v>-4.3629445746721229E-3</v>
      </c>
      <c r="AC348" s="25">
        <f t="shared" si="611"/>
        <v>6175.6461099999997</v>
      </c>
      <c r="AD348" s="26">
        <f t="shared" si="643"/>
        <v>1</v>
      </c>
      <c r="AE348" s="23">
        <f t="shared" si="644"/>
        <v>-4.3629445746721229E-3</v>
      </c>
      <c r="AF348" s="27">
        <f t="shared" si="645"/>
        <v>35.283049315302904</v>
      </c>
      <c r="AG348" s="27">
        <f t="shared" ca="1" si="569"/>
        <v>-4.3629445746720119E-3</v>
      </c>
      <c r="AH348" s="43">
        <f t="shared" ca="1" si="570"/>
        <v>-4.3629445746720119E-3</v>
      </c>
      <c r="AI348" s="25">
        <f t="shared" si="612"/>
        <v>5592.3274730000003</v>
      </c>
      <c r="AJ348" s="26">
        <f t="shared" si="646"/>
        <v>1</v>
      </c>
      <c r="AK348" s="23">
        <f t="shared" si="647"/>
        <v>-4.3629445746721229E-3</v>
      </c>
      <c r="AL348" s="27">
        <f t="shared" si="648"/>
        <v>72.340178897322573</v>
      </c>
      <c r="AM348" s="27">
        <f t="shared" ca="1" si="571"/>
        <v>-4.3629445746721229E-3</v>
      </c>
      <c r="AN348" s="43">
        <f t="shared" ca="1" si="572"/>
        <v>-4.3629445746721229E-3</v>
      </c>
      <c r="AO348" s="25">
        <f t="shared" si="613"/>
        <v>5592.3274730000003</v>
      </c>
      <c r="AP348" s="34">
        <f t="shared" si="649"/>
        <v>1</v>
      </c>
      <c r="AQ348" s="23">
        <f t="shared" si="650"/>
        <v>-4.3629445746721229E-3</v>
      </c>
      <c r="AR348" s="27">
        <f t="shared" si="651"/>
        <v>52.889821034077315</v>
      </c>
      <c r="AS348" s="27">
        <f t="shared" ca="1" si="573"/>
        <v>-4.3629445746721229E-3</v>
      </c>
      <c r="AT348" s="43">
        <f t="shared" ca="1" si="574"/>
        <v>-4.3629445746721229E-3</v>
      </c>
      <c r="AU348" s="25">
        <f t="shared" si="614"/>
        <v>6175.6461099999997</v>
      </c>
      <c r="AV348" s="26">
        <f t="shared" si="652"/>
        <v>1</v>
      </c>
      <c r="AW348" s="23">
        <f t="shared" si="653"/>
        <v>-4.3629445746721229E-3</v>
      </c>
      <c r="AX348" s="27">
        <f t="shared" si="654"/>
        <v>39.454904805893172</v>
      </c>
      <c r="AY348" s="27">
        <f t="shared" ca="1" si="575"/>
        <v>-4.362944574672234E-3</v>
      </c>
      <c r="AZ348" s="43">
        <f t="shared" ca="1" si="576"/>
        <v>-4.362944574672234E-3</v>
      </c>
      <c r="BA348" s="25">
        <f t="shared" si="615"/>
        <v>6175.6461099999997</v>
      </c>
      <c r="BB348" s="26">
        <f t="shared" si="655"/>
        <v>1</v>
      </c>
      <c r="BC348" s="23">
        <f t="shared" si="656"/>
        <v>-4.3629445746721229E-3</v>
      </c>
      <c r="BD348" s="27">
        <f t="shared" si="657"/>
        <v>68.108208392553735</v>
      </c>
      <c r="BE348" s="27">
        <f t="shared" ca="1" si="577"/>
        <v>-4.3629445746721229E-3</v>
      </c>
      <c r="BF348" s="43">
        <f t="shared" ca="1" si="578"/>
        <v>-4.3629445746721229E-3</v>
      </c>
      <c r="BG348" s="25">
        <f t="shared" si="616"/>
        <v>5592.3274730000003</v>
      </c>
      <c r="BH348" s="26">
        <f t="shared" si="658"/>
        <v>1</v>
      </c>
      <c r="BI348" s="23">
        <f t="shared" si="659"/>
        <v>-4.3629445746721229E-3</v>
      </c>
      <c r="BJ348" s="27">
        <f t="shared" si="660"/>
        <v>70.194388069772288</v>
      </c>
      <c r="BK348" s="27">
        <f t="shared" ca="1" si="579"/>
        <v>-4.3629445746721229E-3</v>
      </c>
      <c r="BL348" s="43">
        <f t="shared" ca="1" si="580"/>
        <v>-4.3629445746721229E-3</v>
      </c>
      <c r="BM348" s="25">
        <f t="shared" si="617"/>
        <v>6015.7259483333328</v>
      </c>
      <c r="BN348" s="26">
        <f t="shared" si="661"/>
        <v>1</v>
      </c>
      <c r="BO348" s="23">
        <f t="shared" si="662"/>
        <v>-4.3629445746721229E-3</v>
      </c>
      <c r="BP348" s="27">
        <f t="shared" si="663"/>
        <v>74.305326428896677</v>
      </c>
      <c r="BQ348" s="27">
        <f t="shared" ca="1" si="581"/>
        <v>-4.3629445746721229E-3</v>
      </c>
      <c r="BR348" s="43">
        <f t="shared" ca="1" si="582"/>
        <v>-4.3629445746721229E-3</v>
      </c>
      <c r="BS348" s="25">
        <f t="shared" si="618"/>
        <v>5592.3274730000003</v>
      </c>
      <c r="BT348" s="34">
        <f t="shared" si="664"/>
        <v>1</v>
      </c>
      <c r="BU348" s="23">
        <f t="shared" si="665"/>
        <v>-4.3629445746721229E-3</v>
      </c>
      <c r="BV348" s="27">
        <f t="shared" si="666"/>
        <v>62.148031182369579</v>
      </c>
      <c r="BW348" s="27">
        <f t="shared" ca="1" si="583"/>
        <v>-4.3629445746721229E-3</v>
      </c>
      <c r="BX348" s="43">
        <f t="shared" ca="1" si="584"/>
        <v>-4.3629445746721229E-3</v>
      </c>
      <c r="BY348" s="25">
        <f t="shared" si="619"/>
        <v>6509.3769000000002</v>
      </c>
      <c r="BZ348" s="50">
        <f>IF($B347&gt;=BY347,MIN(1,1/$CA$15+BZ347),0)</f>
        <v>1</v>
      </c>
      <c r="CA348" s="23">
        <f t="shared" si="667"/>
        <v>-4.3629445746721229E-3</v>
      </c>
      <c r="CB348" s="27">
        <f t="shared" si="668"/>
        <v>30.193315556645025</v>
      </c>
      <c r="CC348" s="27">
        <f t="shared" ca="1" si="585"/>
        <v>-4.362944574672234E-3</v>
      </c>
      <c r="CD348" s="43">
        <f t="shared" ca="1" si="586"/>
        <v>-4.362944574672234E-3</v>
      </c>
      <c r="CE348" s="25">
        <f t="shared" si="620"/>
        <v>6175.6461099999997</v>
      </c>
      <c r="CF348" s="34">
        <f>IF($B347&gt;=CE347,MIN(1,1/$CA$15+CF347),0)</f>
        <v>1</v>
      </c>
      <c r="CG348" s="23">
        <f t="shared" si="669"/>
        <v>-4.3629445746721229E-3</v>
      </c>
      <c r="CH348" s="27">
        <f t="shared" si="670"/>
        <v>30.889694974720562</v>
      </c>
      <c r="CI348" s="27">
        <f t="shared" ca="1" si="587"/>
        <v>-4.3629445746721229E-3</v>
      </c>
      <c r="CJ348" s="43">
        <f t="shared" ca="1" si="588"/>
        <v>-4.3629445746721229E-3</v>
      </c>
      <c r="CK348" s="25">
        <f t="shared" si="621"/>
        <v>5592.3274730000003</v>
      </c>
      <c r="CL348" s="34">
        <f>IF($B347&gt;=CK347,MIN(1,1/$CA$15+CL347),0)</f>
        <v>1</v>
      </c>
      <c r="CM348" s="23">
        <f t="shared" si="671"/>
        <v>-4.3629445746721229E-3</v>
      </c>
      <c r="CN348" s="27">
        <f t="shared" si="672"/>
        <v>63.951231359863577</v>
      </c>
      <c r="CO348" s="27">
        <f t="shared" ca="1" si="589"/>
        <v>-4.3629445746721229E-3</v>
      </c>
      <c r="CP348" s="43">
        <f t="shared" ca="1" si="590"/>
        <v>-4.3629445746721229E-3</v>
      </c>
      <c r="CQ348" s="25">
        <f t="shared" si="622"/>
        <v>5007.4871914999994</v>
      </c>
      <c r="CR348" s="34">
        <f>IF($B347&gt;=CQ347,MIN(1,1/$CA$15+CR347),0)</f>
        <v>1</v>
      </c>
      <c r="CS348" s="23">
        <f t="shared" si="673"/>
        <v>-4.3629445746721229E-3</v>
      </c>
      <c r="CT348" s="27">
        <f t="shared" si="674"/>
        <v>64.09180647951689</v>
      </c>
      <c r="CU348" s="27">
        <f t="shared" ca="1" si="591"/>
        <v>-4.362944574672234E-3</v>
      </c>
      <c r="CV348" s="43">
        <f t="shared" ca="1" si="592"/>
        <v>-4.362944574672234E-3</v>
      </c>
      <c r="CW348" s="25">
        <f t="shared" si="623"/>
        <v>5592.3274730000003</v>
      </c>
      <c r="CX348" s="34">
        <f t="shared" si="675"/>
        <v>1</v>
      </c>
      <c r="CY348" s="23">
        <f t="shared" si="676"/>
        <v>-4.3629445746721229E-3</v>
      </c>
      <c r="CZ348" s="27">
        <f t="shared" si="677"/>
        <v>46.002712195061285</v>
      </c>
      <c r="DA348" s="27">
        <f t="shared" ca="1" si="593"/>
        <v>-4.3629445746721229E-3</v>
      </c>
      <c r="DB348" s="43">
        <f t="shared" ca="1" si="594"/>
        <v>-4.3629445746721229E-3</v>
      </c>
      <c r="DC348" s="25">
        <f t="shared" si="624"/>
        <v>5592.3274730000003</v>
      </c>
      <c r="DD348" s="34">
        <f t="shared" si="625"/>
        <v>1</v>
      </c>
      <c r="DE348" s="23">
        <f t="shared" si="678"/>
        <v>-4.3629445746721229E-3</v>
      </c>
      <c r="DF348" s="27">
        <f t="shared" si="679"/>
        <v>53.630748550147878</v>
      </c>
      <c r="DG348" s="27">
        <f t="shared" ca="1" si="558"/>
        <v>-4.3629445746721229E-3</v>
      </c>
      <c r="DH348" s="43">
        <f t="shared" ca="1" si="559"/>
        <v>-4.3629445746721229E-3</v>
      </c>
      <c r="DI348" s="25">
        <f t="shared" si="626"/>
        <v>6509.3769000000002</v>
      </c>
      <c r="DJ348" s="26">
        <f>IF(DJ347=0,IF($B347&gt;=$DK$14*DI347,1,0),IF($B347&lt;DI347*$DK$16,0,1))</f>
        <v>1</v>
      </c>
      <c r="DK348" s="23">
        <f t="shared" si="680"/>
        <v>-4.3629445746721229E-3</v>
      </c>
      <c r="DL348" s="27">
        <f t="shared" si="681"/>
        <v>62.77561624832677</v>
      </c>
      <c r="DM348" s="27">
        <f t="shared" ca="1" si="595"/>
        <v>-4.3629445746721229E-3</v>
      </c>
      <c r="DN348" s="43">
        <f t="shared" ca="1" si="596"/>
        <v>-4.3629445746721229E-3</v>
      </c>
      <c r="DO348" s="25">
        <f t="shared" si="627"/>
        <v>6175.6461099999997</v>
      </c>
      <c r="DP348" s="26">
        <f>IF(DP347=0,IF($B347&gt;=$DK$14*DO347,1,0),IF($B347&lt;DO347*$DK$16,0,1))</f>
        <v>1</v>
      </c>
      <c r="DQ348" s="23">
        <f t="shared" si="682"/>
        <v>-4.3629445746721229E-3</v>
      </c>
      <c r="DR348" s="27">
        <f t="shared" si="683"/>
        <v>43.433329102315959</v>
      </c>
      <c r="DS348" s="27">
        <f t="shared" ca="1" si="597"/>
        <v>-4.3629445746721229E-3</v>
      </c>
      <c r="DT348" s="43">
        <f t="shared" ca="1" si="598"/>
        <v>-4.3629445746721229E-3</v>
      </c>
      <c r="DU348" s="25">
        <f t="shared" si="628"/>
        <v>5592.3274730000003</v>
      </c>
      <c r="DV348" s="26">
        <f>IF(DV347=0,IF($B347&gt;=$DK$14*DU347,1,0),IF($B347&lt;DU347*$DK$16,0,1))</f>
        <v>1</v>
      </c>
      <c r="DW348" s="23">
        <f t="shared" si="684"/>
        <v>-4.3629445746721229E-3</v>
      </c>
      <c r="DX348" s="27">
        <f t="shared" si="685"/>
        <v>87.311482805182379</v>
      </c>
      <c r="DY348" s="27">
        <f t="shared" ca="1" si="599"/>
        <v>-4.3629445746721229E-3</v>
      </c>
      <c r="DZ348" s="43">
        <f t="shared" ca="1" si="600"/>
        <v>-4.3629445746721229E-3</v>
      </c>
      <c r="EA348" s="25">
        <f t="shared" si="629"/>
        <v>5007.4871914999994</v>
      </c>
      <c r="EB348" s="26">
        <f>IF(EB347=0,IF($B347&gt;=$DK$14*EA347,1,0),IF($B347&lt;EA347*$DK$16,0,1))</f>
        <v>1</v>
      </c>
      <c r="EC348" s="23">
        <f t="shared" si="686"/>
        <v>-4.3629445746721229E-3</v>
      </c>
      <c r="ED348" s="27">
        <f t="shared" si="687"/>
        <v>70.196280347018202</v>
      </c>
      <c r="EE348" s="27">
        <f t="shared" ca="1" si="601"/>
        <v>-4.3629445746720119E-3</v>
      </c>
      <c r="EF348" s="43">
        <f t="shared" ca="1" si="602"/>
        <v>-4.3629445746720119E-3</v>
      </c>
      <c r="EG348" s="25">
        <f t="shared" si="630"/>
        <v>5592.3274730000003</v>
      </c>
      <c r="EH348" s="34">
        <f t="shared" si="688"/>
        <v>1</v>
      </c>
      <c r="EI348" s="23">
        <f t="shared" si="689"/>
        <v>-4.3629445746721229E-3</v>
      </c>
      <c r="EJ348" s="27">
        <f t="shared" si="690"/>
        <v>66.212840438748046</v>
      </c>
      <c r="EK348" s="27">
        <f t="shared" ca="1" si="603"/>
        <v>-4.3629445746721229E-3</v>
      </c>
      <c r="EL348" s="43">
        <f t="shared" ca="1" si="604"/>
        <v>-4.3629445746721229E-3</v>
      </c>
      <c r="EM348" s="47"/>
      <c r="EN348" s="47"/>
      <c r="EO348" s="47"/>
      <c r="EP348" s="47"/>
      <c r="EQ348" s="47"/>
      <c r="ER348" s="47"/>
      <c r="ES348" s="47"/>
      <c r="ET348" s="47"/>
      <c r="EU348" s="47"/>
      <c r="EV348" s="47"/>
      <c r="EW348" s="47"/>
      <c r="EX348" s="47"/>
      <c r="EY348" s="47"/>
      <c r="EZ348" s="47"/>
      <c r="FA348" s="25">
        <f t="shared" si="631"/>
        <v>5592.3274730000003</v>
      </c>
      <c r="FB348" s="26">
        <f t="shared" si="691"/>
        <v>1</v>
      </c>
      <c r="FC348" s="23">
        <f t="shared" si="692"/>
        <v>-4.3629445746721229E-3</v>
      </c>
      <c r="FD348" s="27">
        <f t="shared" si="693"/>
        <v>25.439832399873922</v>
      </c>
      <c r="FE348" s="27">
        <f t="shared" ca="1" si="605"/>
        <v>-4.3629445746721229E-3</v>
      </c>
      <c r="FF348" s="43">
        <f t="shared" ca="1" si="606"/>
        <v>-4.3629445746721229E-3</v>
      </c>
      <c r="FG348" s="25">
        <f t="shared" si="632"/>
        <v>5592.3274730000003</v>
      </c>
      <c r="FH348" s="26">
        <f t="shared" si="694"/>
        <v>1</v>
      </c>
      <c r="FI348" s="23">
        <f t="shared" si="695"/>
        <v>-4.3629445746721229E-3</v>
      </c>
      <c r="FJ348" s="27">
        <f t="shared" si="696"/>
        <v>68.778218310719353</v>
      </c>
      <c r="FK348" s="27">
        <f t="shared" ca="1" si="607"/>
        <v>-4.362944574672234E-3</v>
      </c>
      <c r="FL348" s="43">
        <f t="shared" ca="1" si="608"/>
        <v>-4.362944574672234E-3</v>
      </c>
      <c r="FM348" s="47"/>
      <c r="FN348" s="47"/>
    </row>
    <row r="349" spans="1:170" x14ac:dyDescent="0.2">
      <c r="A349" s="30">
        <v>35277</v>
      </c>
      <c r="B349" s="34">
        <v>6552.5721999999996</v>
      </c>
      <c r="C349" s="23">
        <v>1.1729578286258091E-2</v>
      </c>
      <c r="D349" s="24">
        <f t="shared" si="560"/>
        <v>8.8414288921361273E-3</v>
      </c>
      <c r="E349" s="25" t="e">
        <f>#N/A</f>
        <v>#N/A</v>
      </c>
      <c r="F349" s="26">
        <v>1</v>
      </c>
      <c r="G349" s="23">
        <f t="shared" si="633"/>
        <v>8.8414288921361273E-3</v>
      </c>
      <c r="H349" s="27">
        <f t="shared" si="634"/>
        <v>74.474503916048519</v>
      </c>
      <c r="I349" s="27">
        <f t="shared" ca="1" si="561"/>
        <v>0</v>
      </c>
      <c r="J349" s="43">
        <f t="shared" ca="1" si="562"/>
        <v>0</v>
      </c>
      <c r="K349" s="25" t="e">
        <f>#N/A</f>
        <v>#N/A</v>
      </c>
      <c r="L349" s="26">
        <v>0</v>
      </c>
      <c r="M349" s="23">
        <f t="shared" si="635"/>
        <v>1.1729578286258091E-2</v>
      </c>
      <c r="N349" s="27">
        <f t="shared" si="636"/>
        <v>12.588775614174061</v>
      </c>
      <c r="O349" s="27">
        <f t="shared" ca="1" si="563"/>
        <v>0</v>
      </c>
      <c r="P349" s="43">
        <f t="shared" ca="1" si="564"/>
        <v>0</v>
      </c>
      <c r="Q349" s="25">
        <f t="shared" si="609"/>
        <v>5758.2324990000006</v>
      </c>
      <c r="R349" s="26">
        <f t="shared" si="637"/>
        <v>1</v>
      </c>
      <c r="S349" s="23">
        <f t="shared" si="638"/>
        <v>8.8414288921361273E-3</v>
      </c>
      <c r="T349" s="27">
        <f t="shared" si="639"/>
        <v>72.979769445087655</v>
      </c>
      <c r="U349" s="27">
        <f t="shared" ca="1" si="565"/>
        <v>0</v>
      </c>
      <c r="V349" s="43">
        <f t="shared" ca="1" si="566"/>
        <v>0</v>
      </c>
      <c r="W349" s="25">
        <f t="shared" si="610"/>
        <v>6523.859015</v>
      </c>
      <c r="X349" s="26">
        <f t="shared" si="640"/>
        <v>0</v>
      </c>
      <c r="Y349" s="23">
        <f t="shared" si="641"/>
        <v>1.1729578286258091E-2</v>
      </c>
      <c r="Z349" s="27">
        <f t="shared" si="642"/>
        <v>53.294733248395424</v>
      </c>
      <c r="AA349" s="27">
        <f t="shared" ca="1" si="567"/>
        <v>0</v>
      </c>
      <c r="AB349" s="43">
        <f t="shared" ca="1" si="568"/>
        <v>0</v>
      </c>
      <c r="AC349" s="25">
        <f t="shared" si="611"/>
        <v>6372.0486660000006</v>
      </c>
      <c r="AD349" s="26">
        <f t="shared" si="643"/>
        <v>1</v>
      </c>
      <c r="AE349" s="23">
        <f t="shared" si="644"/>
        <v>8.8414288921361273E-3</v>
      </c>
      <c r="AF349" s="27">
        <f t="shared" si="645"/>
        <v>35.595001886921885</v>
      </c>
      <c r="AG349" s="27">
        <f t="shared" ca="1" si="569"/>
        <v>0</v>
      </c>
      <c r="AH349" s="43">
        <f t="shared" ca="1" si="570"/>
        <v>0</v>
      </c>
      <c r="AI349" s="25">
        <f t="shared" si="612"/>
        <v>5758.2324990000006</v>
      </c>
      <c r="AJ349" s="26">
        <f t="shared" si="646"/>
        <v>1</v>
      </c>
      <c r="AK349" s="23">
        <f t="shared" si="647"/>
        <v>8.8414288921361273E-3</v>
      </c>
      <c r="AL349" s="27">
        <f t="shared" si="648"/>
        <v>72.979769445087655</v>
      </c>
      <c r="AM349" s="27">
        <f t="shared" ca="1" si="571"/>
        <v>0</v>
      </c>
      <c r="AN349" s="43">
        <f t="shared" ca="1" si="572"/>
        <v>0</v>
      </c>
      <c r="AO349" s="25">
        <f t="shared" si="613"/>
        <v>5758.2324990000006</v>
      </c>
      <c r="AP349" s="34">
        <f t="shared" si="649"/>
        <v>0.66666666666666663</v>
      </c>
      <c r="AQ349" s="23">
        <f t="shared" si="650"/>
        <v>9.8041453568434491E-3</v>
      </c>
      <c r="AR349" s="27">
        <f t="shared" si="651"/>
        <v>53.408360527392844</v>
      </c>
      <c r="AS349" s="27">
        <f t="shared" ca="1" si="573"/>
        <v>0</v>
      </c>
      <c r="AT349" s="43">
        <f t="shared" ca="1" si="574"/>
        <v>0</v>
      </c>
      <c r="AU349" s="25">
        <f t="shared" si="614"/>
        <v>6372.0486660000006</v>
      </c>
      <c r="AV349" s="26">
        <f t="shared" si="652"/>
        <v>1</v>
      </c>
      <c r="AW349" s="23">
        <f t="shared" si="653"/>
        <v>8.8414288921361273E-3</v>
      </c>
      <c r="AX349" s="27">
        <f t="shared" si="654"/>
        <v>39.803742541180476</v>
      </c>
      <c r="AY349" s="27">
        <f t="shared" ca="1" si="575"/>
        <v>0</v>
      </c>
      <c r="AZ349" s="43">
        <f t="shared" ca="1" si="576"/>
        <v>0</v>
      </c>
      <c r="BA349" s="25">
        <f t="shared" si="615"/>
        <v>6372.0486660000006</v>
      </c>
      <c r="BB349" s="26">
        <f t="shared" si="655"/>
        <v>1</v>
      </c>
      <c r="BC349" s="23">
        <f t="shared" si="656"/>
        <v>8.8414288921361273E-3</v>
      </c>
      <c r="BD349" s="27">
        <f t="shared" si="657"/>
        <v>68.710382274027282</v>
      </c>
      <c r="BE349" s="27">
        <f t="shared" ca="1" si="577"/>
        <v>0</v>
      </c>
      <c r="BF349" s="43">
        <f t="shared" ca="1" si="578"/>
        <v>0</v>
      </c>
      <c r="BG349" s="25">
        <f t="shared" si="616"/>
        <v>5758.2324990000006</v>
      </c>
      <c r="BH349" s="26">
        <f t="shared" si="658"/>
        <v>1</v>
      </c>
      <c r="BI349" s="23">
        <f t="shared" si="659"/>
        <v>8.8414288921361273E-3</v>
      </c>
      <c r="BJ349" s="27">
        <f t="shared" si="660"/>
        <v>70.815006760518187</v>
      </c>
      <c r="BK349" s="27">
        <f t="shared" ca="1" si="579"/>
        <v>0</v>
      </c>
      <c r="BL349" s="43">
        <f t="shared" ca="1" si="580"/>
        <v>0</v>
      </c>
      <c r="BM349" s="25">
        <f t="shared" si="617"/>
        <v>6238.4671250000001</v>
      </c>
      <c r="BN349" s="26">
        <f t="shared" si="661"/>
        <v>1</v>
      </c>
      <c r="BO349" s="23">
        <f t="shared" si="662"/>
        <v>8.8414288921361273E-3</v>
      </c>
      <c r="BP349" s="27">
        <f t="shared" si="663"/>
        <v>74.962291688824735</v>
      </c>
      <c r="BQ349" s="27">
        <f t="shared" ca="1" si="581"/>
        <v>0</v>
      </c>
      <c r="BR349" s="43">
        <f t="shared" ca="1" si="582"/>
        <v>0</v>
      </c>
      <c r="BS349" s="25">
        <f t="shared" si="618"/>
        <v>5758.2324990000006</v>
      </c>
      <c r="BT349" s="34">
        <f t="shared" si="664"/>
        <v>1</v>
      </c>
      <c r="BU349" s="23">
        <f t="shared" si="665"/>
        <v>8.8414288921361273E-3</v>
      </c>
      <c r="BV349" s="27">
        <f t="shared" si="666"/>
        <v>62.697508580854759</v>
      </c>
      <c r="BW349" s="27">
        <f t="shared" ca="1" si="583"/>
        <v>0</v>
      </c>
      <c r="BX349" s="43">
        <f t="shared" ca="1" si="584"/>
        <v>0</v>
      </c>
      <c r="BY349" s="25">
        <f t="shared" si="619"/>
        <v>6523.859015</v>
      </c>
      <c r="BZ349" s="50">
        <f>IF($B348&gt;=BY348,MIN(1,1/$CA$15+BZ348),0)</f>
        <v>0</v>
      </c>
      <c r="CA349" s="23">
        <f t="shared" si="667"/>
        <v>1.1729578286258091E-2</v>
      </c>
      <c r="CB349" s="27">
        <f t="shared" si="668"/>
        <v>30.547470415188389</v>
      </c>
      <c r="CC349" s="27">
        <f t="shared" ca="1" si="585"/>
        <v>0</v>
      </c>
      <c r="CD349" s="43">
        <f t="shared" ca="1" si="586"/>
        <v>0</v>
      </c>
      <c r="CE349" s="25">
        <f t="shared" si="620"/>
        <v>6372.0486660000006</v>
      </c>
      <c r="CF349" s="34">
        <f>IF($B348&gt;=CE348,MIN(1,1/$CA$15+CF348),0)</f>
        <v>1</v>
      </c>
      <c r="CG349" s="23">
        <f t="shared" si="669"/>
        <v>8.8414288921361273E-3</v>
      </c>
      <c r="CH349" s="27">
        <f t="shared" si="670"/>
        <v>31.162804016339329</v>
      </c>
      <c r="CI349" s="27">
        <f t="shared" ca="1" si="587"/>
        <v>0</v>
      </c>
      <c r="CJ349" s="43">
        <f t="shared" ca="1" si="588"/>
        <v>0</v>
      </c>
      <c r="CK349" s="25">
        <f t="shared" si="621"/>
        <v>5758.2324990000006</v>
      </c>
      <c r="CL349" s="34">
        <f>IF($B348&gt;=CK348,MIN(1,1/$CA$15+CL348),0)</f>
        <v>1</v>
      </c>
      <c r="CM349" s="23">
        <f t="shared" si="671"/>
        <v>8.8414288921361273E-3</v>
      </c>
      <c r="CN349" s="27">
        <f t="shared" si="672"/>
        <v>64.516651624496362</v>
      </c>
      <c r="CO349" s="27">
        <f t="shared" ca="1" si="589"/>
        <v>0</v>
      </c>
      <c r="CP349" s="43">
        <f t="shared" ca="1" si="590"/>
        <v>0</v>
      </c>
      <c r="CQ349" s="25">
        <f t="shared" si="622"/>
        <v>5130.4618574999995</v>
      </c>
      <c r="CR349" s="34">
        <f>IF($B348&gt;=CQ348,MIN(1,1/$CA$15+CR348),0)</f>
        <v>1</v>
      </c>
      <c r="CS349" s="23">
        <f t="shared" si="673"/>
        <v>8.8414288921361273E-3</v>
      </c>
      <c r="CT349" s="27">
        <f t="shared" si="674"/>
        <v>64.658469629074091</v>
      </c>
      <c r="CU349" s="27">
        <f t="shared" ca="1" si="591"/>
        <v>0</v>
      </c>
      <c r="CV349" s="43">
        <f t="shared" ca="1" si="592"/>
        <v>0</v>
      </c>
      <c r="CW349" s="25">
        <f t="shared" si="623"/>
        <v>5758.2324990000006</v>
      </c>
      <c r="CX349" s="34">
        <f t="shared" si="675"/>
        <v>0.75</v>
      </c>
      <c r="CY349" s="23">
        <f t="shared" si="676"/>
        <v>9.5634662406666182E-3</v>
      </c>
      <c r="CZ349" s="27">
        <f t="shared" si="677"/>
        <v>46.442657580117853</v>
      </c>
      <c r="DA349" s="27">
        <f t="shared" ca="1" si="593"/>
        <v>0</v>
      </c>
      <c r="DB349" s="43">
        <f t="shared" ca="1" si="594"/>
        <v>0</v>
      </c>
      <c r="DC349" s="25">
        <f t="shared" si="624"/>
        <v>5758.2324990000006</v>
      </c>
      <c r="DD349" s="34">
        <f t="shared" si="625"/>
        <v>0.83333333333333326</v>
      </c>
      <c r="DE349" s="23">
        <f t="shared" si="678"/>
        <v>9.4030134965487327E-3</v>
      </c>
      <c r="DF349" s="27">
        <f t="shared" si="679"/>
        <v>54.135039202594932</v>
      </c>
      <c r="DG349" s="27">
        <f t="shared" ca="1" si="558"/>
        <v>0</v>
      </c>
      <c r="DH349" s="43">
        <f t="shared" ca="1" si="559"/>
        <v>0</v>
      </c>
      <c r="DI349" s="25">
        <f t="shared" si="626"/>
        <v>6523.859015</v>
      </c>
      <c r="DJ349" s="26">
        <f>IF(DJ348=0,IF($B348&gt;=$DK$14*DI348,1,0),IF($B348&lt;DI348*$DK$16,0,1))</f>
        <v>0</v>
      </c>
      <c r="DK349" s="23">
        <f t="shared" si="680"/>
        <v>1.1729578286258091E-2</v>
      </c>
      <c r="DL349" s="27">
        <f t="shared" si="681"/>
        <v>63.511947753579612</v>
      </c>
      <c r="DM349" s="27">
        <f t="shared" ca="1" si="595"/>
        <v>0</v>
      </c>
      <c r="DN349" s="43">
        <f t="shared" ca="1" si="596"/>
        <v>0</v>
      </c>
      <c r="DO349" s="25">
        <f t="shared" si="627"/>
        <v>6372.0486660000006</v>
      </c>
      <c r="DP349" s="26">
        <f>IF(DP348=0,IF($B348&gt;=$DK$14*DO348,1,0),IF($B348&lt;DO348*$DK$16,0,1))</f>
        <v>1</v>
      </c>
      <c r="DQ349" s="23">
        <f t="shared" si="682"/>
        <v>8.8414288921361273E-3</v>
      </c>
      <c r="DR349" s="27">
        <f t="shared" si="683"/>
        <v>43.817341793122829</v>
      </c>
      <c r="DS349" s="27">
        <f t="shared" ca="1" si="597"/>
        <v>0</v>
      </c>
      <c r="DT349" s="43">
        <f t="shared" ca="1" si="598"/>
        <v>0</v>
      </c>
      <c r="DU349" s="25">
        <f t="shared" si="628"/>
        <v>5758.2324990000006</v>
      </c>
      <c r="DV349" s="26">
        <f>IF(DV348=0,IF($B348&gt;=$DK$14*DU348,1,0),IF($B348&lt;DU348*$DK$16,0,1))</f>
        <v>1</v>
      </c>
      <c r="DW349" s="23">
        <f t="shared" si="684"/>
        <v>8.8414288921361273E-3</v>
      </c>
      <c r="DX349" s="27">
        <f t="shared" si="685"/>
        <v>88.083441071871363</v>
      </c>
      <c r="DY349" s="27">
        <f t="shared" ca="1" si="599"/>
        <v>0</v>
      </c>
      <c r="DZ349" s="43">
        <f t="shared" ca="1" si="600"/>
        <v>0</v>
      </c>
      <c r="EA349" s="25">
        <f t="shared" si="629"/>
        <v>5130.4618574999995</v>
      </c>
      <c r="EB349" s="26">
        <f>IF(EB348=0,IF($B348&gt;=$DK$14*EA348,1,0),IF($B348&lt;EA348*$DK$16,0,1))</f>
        <v>1</v>
      </c>
      <c r="EC349" s="23">
        <f t="shared" si="686"/>
        <v>8.8414288921361273E-3</v>
      </c>
      <c r="ED349" s="27">
        <f t="shared" si="687"/>
        <v>70.816915768198811</v>
      </c>
      <c r="EE349" s="27">
        <f t="shared" ca="1" si="601"/>
        <v>0</v>
      </c>
      <c r="EF349" s="43">
        <f t="shared" ca="1" si="602"/>
        <v>0</v>
      </c>
      <c r="EG349" s="25">
        <f t="shared" si="630"/>
        <v>5758.2324990000006</v>
      </c>
      <c r="EH349" s="34">
        <f t="shared" si="688"/>
        <v>0.75</v>
      </c>
      <c r="EI349" s="23">
        <f t="shared" si="689"/>
        <v>9.5634662406666182E-3</v>
      </c>
      <c r="EJ349" s="27">
        <f t="shared" si="690"/>
        <v>66.846064702982645</v>
      </c>
      <c r="EK349" s="27">
        <f t="shared" ca="1" si="603"/>
        <v>0</v>
      </c>
      <c r="EL349" s="43">
        <f t="shared" ca="1" si="604"/>
        <v>0</v>
      </c>
      <c r="EM349" s="47"/>
      <c r="EN349" s="47"/>
      <c r="EO349" s="47"/>
      <c r="EP349" s="47"/>
      <c r="EQ349" s="47"/>
      <c r="ER349" s="47"/>
      <c r="ES349" s="47"/>
      <c r="ET349" s="47"/>
      <c r="EU349" s="47"/>
      <c r="EV349" s="47"/>
      <c r="EW349" s="47"/>
      <c r="EX349" s="47"/>
      <c r="EY349" s="47"/>
      <c r="EZ349" s="47"/>
      <c r="FA349" s="25">
        <f t="shared" si="631"/>
        <v>5758.2324990000006</v>
      </c>
      <c r="FB349" s="26">
        <f t="shared" si="691"/>
        <v>1</v>
      </c>
      <c r="FC349" s="23">
        <f t="shared" si="692"/>
        <v>8.8414288921361273E-3</v>
      </c>
      <c r="FD349" s="27">
        <f t="shared" si="693"/>
        <v>25.664756869065268</v>
      </c>
      <c r="FE349" s="27">
        <f t="shared" ca="1" si="605"/>
        <v>0</v>
      </c>
      <c r="FF349" s="43">
        <f t="shared" ca="1" si="606"/>
        <v>0</v>
      </c>
      <c r="FG349" s="25">
        <f t="shared" si="632"/>
        <v>5758.2324990000006</v>
      </c>
      <c r="FH349" s="26">
        <f t="shared" si="694"/>
        <v>1</v>
      </c>
      <c r="FI349" s="23">
        <f t="shared" si="695"/>
        <v>8.8414288921361273E-3</v>
      </c>
      <c r="FJ349" s="27">
        <f t="shared" si="696"/>
        <v>69.3863160372414</v>
      </c>
      <c r="FK349" s="27">
        <f t="shared" ca="1" si="607"/>
        <v>0</v>
      </c>
      <c r="FL349" s="43">
        <f t="shared" ca="1" si="608"/>
        <v>0</v>
      </c>
      <c r="FM349" s="47"/>
      <c r="FN349" s="47"/>
    </row>
    <row r="350" spans="1:170" x14ac:dyDescent="0.2">
      <c r="A350" s="30">
        <v>35308</v>
      </c>
      <c r="B350" s="34">
        <v>6582.0921099999996</v>
      </c>
      <c r="C350" s="23">
        <v>1.2357816756431772E-2</v>
      </c>
      <c r="D350" s="24">
        <f t="shared" si="560"/>
        <v>4.5050873304379735E-3</v>
      </c>
      <c r="E350" s="25" t="e">
        <f>#N/A</f>
        <v>#N/A</v>
      </c>
      <c r="F350" s="26">
        <v>1</v>
      </c>
      <c r="G350" s="23">
        <f t="shared" si="633"/>
        <v>4.5050873304379735E-3</v>
      </c>
      <c r="H350" s="27">
        <f t="shared" si="634"/>
        <v>74.810018060081362</v>
      </c>
      <c r="I350" s="27">
        <f t="shared" ca="1" si="561"/>
        <v>0</v>
      </c>
      <c r="J350" s="43">
        <f t="shared" ca="1" si="562"/>
        <v>0</v>
      </c>
      <c r="K350" s="25" t="e">
        <f>#N/A</f>
        <v>#N/A</v>
      </c>
      <c r="L350" s="26">
        <v>0</v>
      </c>
      <c r="M350" s="23">
        <f t="shared" si="635"/>
        <v>1.2357816756431772E-2</v>
      </c>
      <c r="N350" s="27">
        <f t="shared" si="636"/>
        <v>12.744345396401862</v>
      </c>
      <c r="O350" s="27">
        <f t="shared" ca="1" si="563"/>
        <v>0</v>
      </c>
      <c r="P350" s="43">
        <f t="shared" ca="1" si="564"/>
        <v>0</v>
      </c>
      <c r="Q350" s="25">
        <f t="shared" si="609"/>
        <v>5935.3874159999996</v>
      </c>
      <c r="R350" s="26">
        <f t="shared" si="637"/>
        <v>1</v>
      </c>
      <c r="S350" s="23">
        <f t="shared" si="638"/>
        <v>4.5050873304379735E-3</v>
      </c>
      <c r="T350" s="27">
        <f t="shared" si="639"/>
        <v>73.308549679793003</v>
      </c>
      <c r="U350" s="27">
        <f t="shared" ca="1" si="565"/>
        <v>0</v>
      </c>
      <c r="V350" s="43">
        <f t="shared" ca="1" si="566"/>
        <v>0</v>
      </c>
      <c r="W350" s="25">
        <f t="shared" si="610"/>
        <v>6567.3321550000001</v>
      </c>
      <c r="X350" s="26">
        <f t="shared" si="640"/>
        <v>1</v>
      </c>
      <c r="Y350" s="23">
        <f t="shared" si="641"/>
        <v>4.5050873304379735E-3</v>
      </c>
      <c r="Z350" s="27">
        <f t="shared" si="642"/>
        <v>53.534830675931843</v>
      </c>
      <c r="AA350" s="27">
        <f t="shared" ca="1" si="567"/>
        <v>0</v>
      </c>
      <c r="AB350" s="43">
        <f t="shared" ca="1" si="568"/>
        <v>0</v>
      </c>
      <c r="AC350" s="25">
        <f t="shared" si="611"/>
        <v>6525.5075660000002</v>
      </c>
      <c r="AD350" s="26">
        <f t="shared" si="643"/>
        <v>1</v>
      </c>
      <c r="AE350" s="23">
        <f t="shared" si="644"/>
        <v>4.5050873304379735E-3</v>
      </c>
      <c r="AF350" s="27">
        <f t="shared" si="645"/>
        <v>35.755360478949569</v>
      </c>
      <c r="AG350" s="27">
        <f t="shared" ca="1" si="569"/>
        <v>0</v>
      </c>
      <c r="AH350" s="43">
        <f t="shared" ca="1" si="570"/>
        <v>0</v>
      </c>
      <c r="AI350" s="25">
        <f t="shared" si="612"/>
        <v>5935.3874159999996</v>
      </c>
      <c r="AJ350" s="26">
        <f t="shared" si="646"/>
        <v>1</v>
      </c>
      <c r="AK350" s="23">
        <f t="shared" si="647"/>
        <v>4.5050873304379735E-3</v>
      </c>
      <c r="AL350" s="27">
        <f t="shared" si="648"/>
        <v>73.308549679793003</v>
      </c>
      <c r="AM350" s="27">
        <f t="shared" ca="1" si="571"/>
        <v>0</v>
      </c>
      <c r="AN350" s="43">
        <f t="shared" ca="1" si="572"/>
        <v>0</v>
      </c>
      <c r="AO350" s="25">
        <f t="shared" si="613"/>
        <v>5935.3874159999996</v>
      </c>
      <c r="AP350" s="34">
        <f t="shared" si="649"/>
        <v>1</v>
      </c>
      <c r="AQ350" s="23">
        <f t="shared" si="650"/>
        <v>4.5050873304379735E-3</v>
      </c>
      <c r="AR350" s="27">
        <f t="shared" si="651"/>
        <v>53.648969855744262</v>
      </c>
      <c r="AS350" s="27">
        <f t="shared" ca="1" si="573"/>
        <v>0</v>
      </c>
      <c r="AT350" s="43">
        <f t="shared" ca="1" si="574"/>
        <v>0</v>
      </c>
      <c r="AU350" s="25">
        <f t="shared" si="614"/>
        <v>6525.5075660000002</v>
      </c>
      <c r="AV350" s="26">
        <f t="shared" si="652"/>
        <v>1</v>
      </c>
      <c r="AW350" s="23">
        <f t="shared" si="653"/>
        <v>4.5050873304379735E-3</v>
      </c>
      <c r="AX350" s="27">
        <f t="shared" si="654"/>
        <v>39.983061877406762</v>
      </c>
      <c r="AY350" s="27">
        <f t="shared" ca="1" si="575"/>
        <v>0</v>
      </c>
      <c r="AZ350" s="43">
        <f t="shared" ca="1" si="576"/>
        <v>0</v>
      </c>
      <c r="BA350" s="25">
        <f t="shared" si="615"/>
        <v>6525.5075660000002</v>
      </c>
      <c r="BB350" s="26">
        <f t="shared" si="655"/>
        <v>1</v>
      </c>
      <c r="BC350" s="23">
        <f t="shared" si="656"/>
        <v>4.5050873304379735E-3</v>
      </c>
      <c r="BD350" s="27">
        <f t="shared" si="657"/>
        <v>69.019928546679552</v>
      </c>
      <c r="BE350" s="27">
        <f t="shared" ca="1" si="577"/>
        <v>0</v>
      </c>
      <c r="BF350" s="43">
        <f t="shared" ca="1" si="578"/>
        <v>0</v>
      </c>
      <c r="BG350" s="25">
        <f t="shared" si="616"/>
        <v>5935.3874159999996</v>
      </c>
      <c r="BH350" s="26">
        <f t="shared" si="658"/>
        <v>1</v>
      </c>
      <c r="BI350" s="23">
        <f t="shared" si="659"/>
        <v>4.5050873304379735E-3</v>
      </c>
      <c r="BJ350" s="27">
        <f t="shared" si="660"/>
        <v>71.134034550279878</v>
      </c>
      <c r="BK350" s="27">
        <f t="shared" ca="1" si="579"/>
        <v>0</v>
      </c>
      <c r="BL350" s="43">
        <f t="shared" ca="1" si="580"/>
        <v>0</v>
      </c>
      <c r="BM350" s="25">
        <f t="shared" si="617"/>
        <v>6407.0559066666674</v>
      </c>
      <c r="BN350" s="26">
        <f t="shared" si="661"/>
        <v>1</v>
      </c>
      <c r="BO350" s="23">
        <f t="shared" si="662"/>
        <v>4.5050873304379735E-3</v>
      </c>
      <c r="BP350" s="27">
        <f t="shared" si="663"/>
        <v>75.300003359372653</v>
      </c>
      <c r="BQ350" s="27">
        <f t="shared" ca="1" si="581"/>
        <v>0</v>
      </c>
      <c r="BR350" s="43">
        <f t="shared" ca="1" si="582"/>
        <v>0</v>
      </c>
      <c r="BS350" s="25">
        <f t="shared" si="618"/>
        <v>5935.3874159999996</v>
      </c>
      <c r="BT350" s="34">
        <f t="shared" si="664"/>
        <v>1</v>
      </c>
      <c r="BU350" s="23">
        <f t="shared" si="665"/>
        <v>4.5050873304379735E-3</v>
      </c>
      <c r="BV350" s="27">
        <f t="shared" si="666"/>
        <v>62.979966332412396</v>
      </c>
      <c r="BW350" s="27">
        <f t="shared" ca="1" si="583"/>
        <v>0</v>
      </c>
      <c r="BX350" s="43">
        <f t="shared" ca="1" si="584"/>
        <v>0</v>
      </c>
      <c r="BY350" s="25">
        <f t="shared" si="619"/>
        <v>6567.3321550000001</v>
      </c>
      <c r="BZ350" s="50">
        <f>IF($B349&gt;=BY349,MIN(1,1/$CA$15+BZ349),0)</f>
        <v>0.5</v>
      </c>
      <c r="CA350" s="23">
        <f t="shared" si="667"/>
        <v>1.2357816756431772E-2</v>
      </c>
      <c r="CB350" s="27">
        <f t="shared" si="668"/>
        <v>30.924970456951808</v>
      </c>
      <c r="CC350" s="27">
        <f t="shared" ca="1" si="585"/>
        <v>0</v>
      </c>
      <c r="CD350" s="43">
        <f t="shared" ca="1" si="586"/>
        <v>0</v>
      </c>
      <c r="CE350" s="25">
        <f t="shared" si="620"/>
        <v>6525.5075660000002</v>
      </c>
      <c r="CF350" s="34">
        <f>IF($B349&gt;=CE349,MIN(1,1/$CA$15+CF349),0)</f>
        <v>1</v>
      </c>
      <c r="CG350" s="23">
        <f t="shared" si="669"/>
        <v>4.5050873304379735E-3</v>
      </c>
      <c r="CH350" s="27">
        <f t="shared" si="670"/>
        <v>31.303195169894263</v>
      </c>
      <c r="CI350" s="27">
        <f t="shared" ca="1" si="587"/>
        <v>0</v>
      </c>
      <c r="CJ350" s="43">
        <f t="shared" ca="1" si="588"/>
        <v>0</v>
      </c>
      <c r="CK350" s="25">
        <f t="shared" si="621"/>
        <v>5935.3874159999996</v>
      </c>
      <c r="CL350" s="34">
        <f>IF($B349&gt;=CK349,MIN(1,1/$CA$15+CL349),0)</f>
        <v>1</v>
      </c>
      <c r="CM350" s="23">
        <f t="shared" si="671"/>
        <v>4.5050873304379735E-3</v>
      </c>
      <c r="CN350" s="27">
        <f t="shared" si="672"/>
        <v>64.807304774332167</v>
      </c>
      <c r="CO350" s="27">
        <f t="shared" ca="1" si="589"/>
        <v>0</v>
      </c>
      <c r="CP350" s="43">
        <f t="shared" ca="1" si="590"/>
        <v>0</v>
      </c>
      <c r="CQ350" s="25">
        <f t="shared" si="622"/>
        <v>5253.8217859999986</v>
      </c>
      <c r="CR350" s="34">
        <f>IF($B349&gt;=CQ349,MIN(1,1/$CA$15+CR349),0)</f>
        <v>1</v>
      </c>
      <c r="CS350" s="23">
        <f t="shared" si="673"/>
        <v>4.5050873304379735E-3</v>
      </c>
      <c r="CT350" s="27">
        <f t="shared" si="674"/>
        <v>64.949761681405548</v>
      </c>
      <c r="CU350" s="27">
        <f t="shared" ca="1" si="591"/>
        <v>0</v>
      </c>
      <c r="CV350" s="43">
        <f t="shared" ca="1" si="592"/>
        <v>0</v>
      </c>
      <c r="CW350" s="25">
        <f t="shared" si="623"/>
        <v>5935.3874159999996</v>
      </c>
      <c r="CX350" s="34">
        <f t="shared" si="675"/>
        <v>0.75</v>
      </c>
      <c r="CY350" s="23">
        <f t="shared" si="676"/>
        <v>6.4682696869364231E-3</v>
      </c>
      <c r="CZ350" s="27">
        <f t="shared" si="677"/>
        <v>46.743061214324101</v>
      </c>
      <c r="DA350" s="27">
        <f t="shared" ca="1" si="593"/>
        <v>0</v>
      </c>
      <c r="DB350" s="43">
        <f t="shared" ca="1" si="594"/>
        <v>0</v>
      </c>
      <c r="DC350" s="25">
        <f t="shared" si="624"/>
        <v>5935.3874159999996</v>
      </c>
      <c r="DD350" s="34">
        <f t="shared" si="625"/>
        <v>1</v>
      </c>
      <c r="DE350" s="23">
        <f t="shared" si="678"/>
        <v>5.1594814492707903E-3</v>
      </c>
      <c r="DF350" s="27">
        <f t="shared" si="679"/>
        <v>54.414347933116268</v>
      </c>
      <c r="DG350" s="27">
        <f t="shared" ca="1" si="558"/>
        <v>0</v>
      </c>
      <c r="DH350" s="43">
        <f t="shared" ca="1" si="559"/>
        <v>0</v>
      </c>
      <c r="DI350" s="25">
        <f t="shared" si="626"/>
        <v>6567.3321550000001</v>
      </c>
      <c r="DJ350" s="26">
        <f>IF(DJ349=0,IF($B349&gt;=$DK$14*DI349,1,0),IF($B349&lt;DI349*$DK$16,0,1))</f>
        <v>0</v>
      </c>
      <c r="DK350" s="23">
        <f t="shared" si="680"/>
        <v>1.2357816756431772E-2</v>
      </c>
      <c r="DL350" s="27">
        <f t="shared" si="681"/>
        <v>64.296816765762415</v>
      </c>
      <c r="DM350" s="27">
        <f t="shared" ca="1" si="595"/>
        <v>0</v>
      </c>
      <c r="DN350" s="43">
        <f t="shared" ca="1" si="596"/>
        <v>0</v>
      </c>
      <c r="DO350" s="25">
        <f t="shared" si="627"/>
        <v>6525.5075660000002</v>
      </c>
      <c r="DP350" s="26">
        <f>IF(DP349=0,IF($B349&gt;=$DK$14*DO349,1,0),IF($B349&lt;DO349*$DK$16,0,1))</f>
        <v>1</v>
      </c>
      <c r="DQ350" s="23">
        <f t="shared" si="682"/>
        <v>4.5050873304379735E-3</v>
      </c>
      <c r="DR350" s="27">
        <f t="shared" si="683"/>
        <v>44.014742744488494</v>
      </c>
      <c r="DS350" s="27">
        <f t="shared" ca="1" si="597"/>
        <v>0</v>
      </c>
      <c r="DT350" s="43">
        <f t="shared" ca="1" si="598"/>
        <v>0</v>
      </c>
      <c r="DU350" s="25">
        <f t="shared" si="628"/>
        <v>5935.3874159999996</v>
      </c>
      <c r="DV350" s="26">
        <f>IF(DV349=0,IF($B349&gt;=$DK$14*DU349,1,0),IF($B349&lt;DU349*$DK$16,0,1))</f>
        <v>1</v>
      </c>
      <c r="DW350" s="23">
        <f t="shared" si="684"/>
        <v>4.5050873304379735E-3</v>
      </c>
      <c r="DX350" s="27">
        <f t="shared" si="685"/>
        <v>88.480264666265626</v>
      </c>
      <c r="DY350" s="27">
        <f t="shared" ca="1" si="599"/>
        <v>0</v>
      </c>
      <c r="DZ350" s="43">
        <f t="shared" ca="1" si="600"/>
        <v>0</v>
      </c>
      <c r="EA350" s="25">
        <f t="shared" si="629"/>
        <v>5253.8217859999986</v>
      </c>
      <c r="EB350" s="26">
        <f>IF(EB349=0,IF($B349&gt;=$DK$14*EA349,1,0),IF($B349&lt;EA349*$DK$16,0,1))</f>
        <v>1</v>
      </c>
      <c r="EC350" s="23">
        <f t="shared" si="686"/>
        <v>4.5050873304379735E-3</v>
      </c>
      <c r="ED350" s="27">
        <f t="shared" si="687"/>
        <v>71.13595215820682</v>
      </c>
      <c r="EE350" s="27">
        <f t="shared" ca="1" si="601"/>
        <v>0</v>
      </c>
      <c r="EF350" s="43">
        <f t="shared" ca="1" si="602"/>
        <v>0</v>
      </c>
      <c r="EG350" s="25">
        <f t="shared" si="630"/>
        <v>5935.3874159999996</v>
      </c>
      <c r="EH350" s="34">
        <f t="shared" si="688"/>
        <v>0.75</v>
      </c>
      <c r="EI350" s="23">
        <f t="shared" si="689"/>
        <v>6.4682696869364231E-3</v>
      </c>
      <c r="EJ350" s="27">
        <f t="shared" si="690"/>
        <v>67.278443076991948</v>
      </c>
      <c r="EK350" s="27">
        <f t="shared" ca="1" si="603"/>
        <v>0</v>
      </c>
      <c r="EL350" s="43">
        <f t="shared" ca="1" si="604"/>
        <v>0</v>
      </c>
      <c r="EM350" s="47"/>
      <c r="EN350" s="47"/>
      <c r="EO350" s="47"/>
      <c r="EP350" s="47"/>
      <c r="EQ350" s="47"/>
      <c r="ER350" s="47"/>
      <c r="ES350" s="47"/>
      <c r="ET350" s="47"/>
      <c r="EU350" s="47"/>
      <c r="EV350" s="47"/>
      <c r="EW350" s="47"/>
      <c r="EX350" s="47"/>
      <c r="EY350" s="47"/>
      <c r="EZ350" s="47"/>
      <c r="FA350" s="25">
        <f t="shared" si="631"/>
        <v>5935.3874159999996</v>
      </c>
      <c r="FB350" s="26">
        <f t="shared" si="691"/>
        <v>1</v>
      </c>
      <c r="FC350" s="23">
        <f t="shared" si="692"/>
        <v>4.5050873304379735E-3</v>
      </c>
      <c r="FD350" s="27">
        <f t="shared" si="693"/>
        <v>25.780378840074864</v>
      </c>
      <c r="FE350" s="27">
        <f t="shared" ca="1" si="605"/>
        <v>0</v>
      </c>
      <c r="FF350" s="43">
        <f t="shared" ca="1" si="606"/>
        <v>0</v>
      </c>
      <c r="FG350" s="25">
        <f t="shared" si="632"/>
        <v>5935.3874159999996</v>
      </c>
      <c r="FH350" s="26">
        <f t="shared" si="694"/>
        <v>1</v>
      </c>
      <c r="FI350" s="23">
        <f t="shared" si="695"/>
        <v>4.5050873304379735E-3</v>
      </c>
      <c r="FJ350" s="27">
        <f t="shared" si="696"/>
        <v>69.698907450526548</v>
      </c>
      <c r="FK350" s="27">
        <f t="shared" ca="1" si="607"/>
        <v>0</v>
      </c>
      <c r="FL350" s="43">
        <f t="shared" ca="1" si="608"/>
        <v>0</v>
      </c>
      <c r="FM350" s="47"/>
      <c r="FN350" s="47"/>
    </row>
    <row r="351" spans="1:170" x14ac:dyDescent="0.2">
      <c r="A351" s="30">
        <v>35338</v>
      </c>
      <c r="B351" s="34">
        <v>6901.6684500000001</v>
      </c>
      <c r="C351" s="23">
        <v>1.1919963690403934E-2</v>
      </c>
      <c r="D351" s="24">
        <f t="shared" si="560"/>
        <v>4.8552395599945619E-2</v>
      </c>
      <c r="E351" s="25" t="e">
        <f>#N/A</f>
        <v>#N/A</v>
      </c>
      <c r="F351" s="26">
        <v>1</v>
      </c>
      <c r="G351" s="23">
        <f t="shared" si="633"/>
        <v>4.8552395599945619E-2</v>
      </c>
      <c r="H351" s="27">
        <f t="shared" si="634"/>
        <v>78.442223651773503</v>
      </c>
      <c r="I351" s="27">
        <f t="shared" ca="1" si="561"/>
        <v>0</v>
      </c>
      <c r="J351" s="43">
        <f t="shared" ca="1" si="562"/>
        <v>0</v>
      </c>
      <c r="K351" s="25" t="e">
        <f>#N/A</f>
        <v>#N/A</v>
      </c>
      <c r="L351" s="26">
        <v>0</v>
      </c>
      <c r="M351" s="23">
        <f t="shared" si="635"/>
        <v>1.1919963690403934E-2</v>
      </c>
      <c r="N351" s="27">
        <f t="shared" si="636"/>
        <v>12.896257530784938</v>
      </c>
      <c r="O351" s="27">
        <f t="shared" ca="1" si="563"/>
        <v>0</v>
      </c>
      <c r="P351" s="43">
        <f t="shared" ca="1" si="564"/>
        <v>0</v>
      </c>
      <c r="Q351" s="25">
        <f t="shared" si="609"/>
        <v>6124.9135989999995</v>
      </c>
      <c r="R351" s="26">
        <f t="shared" si="637"/>
        <v>1</v>
      </c>
      <c r="S351" s="23">
        <f t="shared" si="638"/>
        <v>4.8552395599945619E-2</v>
      </c>
      <c r="T351" s="27">
        <f t="shared" si="639"/>
        <v>76.867855384704583</v>
      </c>
      <c r="U351" s="27">
        <f t="shared" ca="1" si="565"/>
        <v>0</v>
      </c>
      <c r="V351" s="43">
        <f t="shared" ca="1" si="566"/>
        <v>0</v>
      </c>
      <c r="W351" s="25">
        <f t="shared" si="610"/>
        <v>6741.8802799999994</v>
      </c>
      <c r="X351" s="26">
        <f t="shared" si="640"/>
        <v>1</v>
      </c>
      <c r="Y351" s="23">
        <f t="shared" si="641"/>
        <v>4.8552395599945619E-2</v>
      </c>
      <c r="Z351" s="27">
        <f t="shared" si="642"/>
        <v>56.13407495328579</v>
      </c>
      <c r="AA351" s="27">
        <f t="shared" ca="1" si="567"/>
        <v>0</v>
      </c>
      <c r="AB351" s="43">
        <f t="shared" ca="1" si="568"/>
        <v>0</v>
      </c>
      <c r="AC351" s="25">
        <f t="shared" si="611"/>
        <v>6611.017311999999</v>
      </c>
      <c r="AD351" s="26">
        <f t="shared" si="643"/>
        <v>1</v>
      </c>
      <c r="AE351" s="23">
        <f t="shared" si="644"/>
        <v>4.8552395599945619E-2</v>
      </c>
      <c r="AF351" s="27">
        <f t="shared" si="645"/>
        <v>37.49136888574219</v>
      </c>
      <c r="AG351" s="27">
        <f t="shared" ca="1" si="569"/>
        <v>0</v>
      </c>
      <c r="AH351" s="43">
        <f t="shared" ca="1" si="570"/>
        <v>0</v>
      </c>
      <c r="AI351" s="25">
        <f t="shared" si="612"/>
        <v>6124.9135989999995</v>
      </c>
      <c r="AJ351" s="26">
        <f t="shared" si="646"/>
        <v>1</v>
      </c>
      <c r="AK351" s="23">
        <f t="shared" si="647"/>
        <v>4.8552395599945619E-2</v>
      </c>
      <c r="AL351" s="27">
        <f t="shared" si="648"/>
        <v>76.867855384704583</v>
      </c>
      <c r="AM351" s="27">
        <f t="shared" ca="1" si="571"/>
        <v>0</v>
      </c>
      <c r="AN351" s="43">
        <f t="shared" ca="1" si="572"/>
        <v>0</v>
      </c>
      <c r="AO351" s="25">
        <f t="shared" si="613"/>
        <v>6124.9135989999995</v>
      </c>
      <c r="AP351" s="34">
        <f t="shared" si="649"/>
        <v>1</v>
      </c>
      <c r="AQ351" s="23">
        <f t="shared" si="650"/>
        <v>4.8552395599945619E-2</v>
      </c>
      <c r="AR351" s="27">
        <f t="shared" si="651"/>
        <v>56.253755863709912</v>
      </c>
      <c r="AS351" s="27">
        <f t="shared" ca="1" si="573"/>
        <v>0</v>
      </c>
      <c r="AT351" s="43">
        <f t="shared" ca="1" si="574"/>
        <v>0</v>
      </c>
      <c r="AU351" s="25">
        <f t="shared" si="614"/>
        <v>6611.017311999999</v>
      </c>
      <c r="AV351" s="26">
        <f t="shared" si="652"/>
        <v>1</v>
      </c>
      <c r="AW351" s="23">
        <f t="shared" si="653"/>
        <v>4.8552395599945619E-2</v>
      </c>
      <c r="AX351" s="27">
        <f t="shared" si="654"/>
        <v>41.924335314975721</v>
      </c>
      <c r="AY351" s="27">
        <f t="shared" ca="1" si="575"/>
        <v>0</v>
      </c>
      <c r="AZ351" s="43">
        <f t="shared" ca="1" si="576"/>
        <v>0</v>
      </c>
      <c r="BA351" s="25">
        <f t="shared" si="615"/>
        <v>6611.017311999999</v>
      </c>
      <c r="BB351" s="26">
        <f t="shared" si="655"/>
        <v>1</v>
      </c>
      <c r="BC351" s="23">
        <f t="shared" si="656"/>
        <v>4.8552395599945619E-2</v>
      </c>
      <c r="BD351" s="27">
        <f t="shared" si="657"/>
        <v>72.371011421757913</v>
      </c>
      <c r="BE351" s="27">
        <f t="shared" ca="1" si="577"/>
        <v>0</v>
      </c>
      <c r="BF351" s="43">
        <f t="shared" ca="1" si="578"/>
        <v>0</v>
      </c>
      <c r="BG351" s="25">
        <f t="shared" si="616"/>
        <v>6124.9135989999995</v>
      </c>
      <c r="BH351" s="26">
        <f t="shared" si="658"/>
        <v>1</v>
      </c>
      <c r="BI351" s="23">
        <f t="shared" si="659"/>
        <v>4.8552395599945619E-2</v>
      </c>
      <c r="BJ351" s="27">
        <f t="shared" si="660"/>
        <v>74.587762336385268</v>
      </c>
      <c r="BK351" s="27">
        <f t="shared" ca="1" si="579"/>
        <v>0</v>
      </c>
      <c r="BL351" s="43">
        <f t="shared" ca="1" si="580"/>
        <v>0</v>
      </c>
      <c r="BM351" s="25">
        <f t="shared" si="617"/>
        <v>6588.2010466666661</v>
      </c>
      <c r="BN351" s="26">
        <f t="shared" si="661"/>
        <v>1</v>
      </c>
      <c r="BO351" s="23">
        <f t="shared" si="662"/>
        <v>4.8552395599945619E-2</v>
      </c>
      <c r="BP351" s="27">
        <f t="shared" si="663"/>
        <v>78.955998911154154</v>
      </c>
      <c r="BQ351" s="27">
        <f t="shared" ca="1" si="581"/>
        <v>0</v>
      </c>
      <c r="BR351" s="43">
        <f t="shared" ca="1" si="582"/>
        <v>0</v>
      </c>
      <c r="BS351" s="25">
        <f t="shared" si="618"/>
        <v>6124.9135989999995</v>
      </c>
      <c r="BT351" s="34">
        <f t="shared" si="664"/>
        <v>1</v>
      </c>
      <c r="BU351" s="23">
        <f t="shared" si="665"/>
        <v>4.8552395599945619E-2</v>
      </c>
      <c r="BV351" s="27">
        <f t="shared" si="666"/>
        <v>66.037794572654931</v>
      </c>
      <c r="BW351" s="27">
        <f t="shared" ca="1" si="583"/>
        <v>0</v>
      </c>
      <c r="BX351" s="43">
        <f t="shared" ca="1" si="584"/>
        <v>0</v>
      </c>
      <c r="BY351" s="25">
        <f t="shared" si="619"/>
        <v>6741.8802799999994</v>
      </c>
      <c r="BZ351" s="50">
        <f>IF($B350&gt;=BY350,MIN(1,1/$CA$15+BZ350),0)</f>
        <v>1</v>
      </c>
      <c r="CA351" s="23">
        <f t="shared" si="667"/>
        <v>4.8552395599945619E-2</v>
      </c>
      <c r="CB351" s="27">
        <f t="shared" si="668"/>
        <v>32.42645185649436</v>
      </c>
      <c r="CC351" s="27">
        <f t="shared" ca="1" si="585"/>
        <v>0</v>
      </c>
      <c r="CD351" s="43">
        <f t="shared" ca="1" si="586"/>
        <v>0</v>
      </c>
      <c r="CE351" s="25">
        <f t="shared" si="620"/>
        <v>6611.017311999999</v>
      </c>
      <c r="CF351" s="34">
        <f>IF($B350&gt;=CE350,MIN(1,1/$CA$15+CF350),0)</f>
        <v>1</v>
      </c>
      <c r="CG351" s="23">
        <f t="shared" si="669"/>
        <v>4.8552395599945619E-2</v>
      </c>
      <c r="CH351" s="27">
        <f t="shared" si="670"/>
        <v>32.823040285325277</v>
      </c>
      <c r="CI351" s="27">
        <f t="shared" ca="1" si="587"/>
        <v>0</v>
      </c>
      <c r="CJ351" s="43">
        <f t="shared" ca="1" si="588"/>
        <v>0</v>
      </c>
      <c r="CK351" s="25">
        <f t="shared" si="621"/>
        <v>6124.9135989999995</v>
      </c>
      <c r="CL351" s="34">
        <f>IF($B350&gt;=CK350,MIN(1,1/$CA$15+CL350),0)</f>
        <v>1</v>
      </c>
      <c r="CM351" s="23">
        <f t="shared" si="671"/>
        <v>4.8552395599945619E-2</v>
      </c>
      <c r="CN351" s="27">
        <f t="shared" si="672"/>
        <v>67.95385467350178</v>
      </c>
      <c r="CO351" s="27">
        <f t="shared" ca="1" si="589"/>
        <v>0</v>
      </c>
      <c r="CP351" s="43">
        <f t="shared" ca="1" si="590"/>
        <v>0</v>
      </c>
      <c r="CQ351" s="25">
        <f t="shared" si="622"/>
        <v>5396.4815759999992</v>
      </c>
      <c r="CR351" s="34">
        <f>IF($B350&gt;=CQ350,MIN(1,1/$CA$15+CR350),0)</f>
        <v>1</v>
      </c>
      <c r="CS351" s="23">
        <f t="shared" si="673"/>
        <v>4.8552395599945619E-2</v>
      </c>
      <c r="CT351" s="27">
        <f t="shared" si="674"/>
        <v>68.103228204683333</v>
      </c>
      <c r="CU351" s="27">
        <f t="shared" ca="1" si="591"/>
        <v>0</v>
      </c>
      <c r="CV351" s="43">
        <f t="shared" ca="1" si="592"/>
        <v>0</v>
      </c>
      <c r="CW351" s="25">
        <f t="shared" si="623"/>
        <v>6124.9135989999995</v>
      </c>
      <c r="CX351" s="34">
        <f t="shared" si="675"/>
        <v>1</v>
      </c>
      <c r="CY351" s="23">
        <f t="shared" si="676"/>
        <v>4.8552395599945619E-2</v>
      </c>
      <c r="CZ351" s="27">
        <f t="shared" si="677"/>
        <v>49.012548813954439</v>
      </c>
      <c r="DA351" s="27">
        <f t="shared" ca="1" si="593"/>
        <v>0</v>
      </c>
      <c r="DB351" s="43">
        <f t="shared" ca="1" si="594"/>
        <v>0</v>
      </c>
      <c r="DC351" s="25">
        <f t="shared" si="624"/>
        <v>6124.9135989999995</v>
      </c>
      <c r="DD351" s="34">
        <f t="shared" si="625"/>
        <v>1</v>
      </c>
      <c r="DE351" s="23">
        <f t="shared" si="678"/>
        <v>4.8552395599945619E-2</v>
      </c>
      <c r="DF351" s="27">
        <f t="shared" si="679"/>
        <v>57.05629488027801</v>
      </c>
      <c r="DG351" s="27">
        <f t="shared" ref="DG351:DG414" ca="1" si="697">IF($A351&lt;=$C$2,0,DF351/MAX(INDIRECT(ADDRESS($B$5,COLUMN(DF351))&amp;":"&amp;ADDRESS(ROW(DF351),COLUMN(DF351))))-1)</f>
        <v>0</v>
      </c>
      <c r="DH351" s="43">
        <f t="shared" ref="DH351:DH414" ca="1" si="698">IF($A351&lt;=$C$18,0,DF351/MAX(INDIRECT(ADDRESS($B$21,COLUMN(DF351))&amp;":"&amp;ADDRESS(ROW(DF351),COLUMN(DF351))))-1)</f>
        <v>0</v>
      </c>
      <c r="DI351" s="25">
        <f t="shared" si="626"/>
        <v>6741.8802799999994</v>
      </c>
      <c r="DJ351" s="26">
        <f>IF(DJ350=0,IF($B350&gt;=$DK$14*DI350,1,0),IF($B350&lt;DI350*$DK$16,0,1))</f>
        <v>0</v>
      </c>
      <c r="DK351" s="23">
        <f t="shared" si="680"/>
        <v>1.1919963690403934E-2</v>
      </c>
      <c r="DL351" s="27">
        <f t="shared" si="681"/>
        <v>65.063232487018851</v>
      </c>
      <c r="DM351" s="27">
        <f t="shared" ca="1" si="595"/>
        <v>0</v>
      </c>
      <c r="DN351" s="43">
        <f t="shared" ca="1" si="596"/>
        <v>0</v>
      </c>
      <c r="DO351" s="25">
        <f t="shared" si="627"/>
        <v>6611.017311999999</v>
      </c>
      <c r="DP351" s="26">
        <f>IF(DP350=0,IF($B350&gt;=$DK$14*DO350,1,0),IF($B350&lt;DO350*$DK$16,0,1))</f>
        <v>1</v>
      </c>
      <c r="DQ351" s="23">
        <f t="shared" si="682"/>
        <v>4.8552395599945619E-2</v>
      </c>
      <c r="DR351" s="27">
        <f t="shared" si="683"/>
        <v>46.151763946448739</v>
      </c>
      <c r="DS351" s="27">
        <f t="shared" ca="1" si="597"/>
        <v>0</v>
      </c>
      <c r="DT351" s="43">
        <f t="shared" ca="1" si="598"/>
        <v>0</v>
      </c>
      <c r="DU351" s="25">
        <f t="shared" si="628"/>
        <v>6124.9135989999995</v>
      </c>
      <c r="DV351" s="26">
        <f>IF(DV350=0,IF($B350&gt;=$DK$14*DU350,1,0),IF($B350&lt;DU350*$DK$16,0,1))</f>
        <v>1</v>
      </c>
      <c r="DW351" s="23">
        <f t="shared" si="684"/>
        <v>4.8552395599945619E-2</v>
      </c>
      <c r="DX351" s="27">
        <f t="shared" si="685"/>
        <v>92.776193479130043</v>
      </c>
      <c r="DY351" s="27">
        <f t="shared" ca="1" si="599"/>
        <v>0</v>
      </c>
      <c r="DZ351" s="43">
        <f t="shared" ca="1" si="600"/>
        <v>0</v>
      </c>
      <c r="EA351" s="25">
        <f t="shared" si="629"/>
        <v>5396.4815759999992</v>
      </c>
      <c r="EB351" s="26">
        <f>IF(EB350=0,IF($B350&gt;=$DK$14*EA350,1,0),IF($B350&lt;EA350*$DK$16,0,1))</f>
        <v>1</v>
      </c>
      <c r="EC351" s="23">
        <f t="shared" si="686"/>
        <v>4.8552395599945619E-2</v>
      </c>
      <c r="ED351" s="27">
        <f t="shared" si="687"/>
        <v>74.58977304877088</v>
      </c>
      <c r="EE351" s="27">
        <f t="shared" ca="1" si="601"/>
        <v>0</v>
      </c>
      <c r="EF351" s="43">
        <f t="shared" ca="1" si="602"/>
        <v>0</v>
      </c>
      <c r="EG351" s="25">
        <f t="shared" si="630"/>
        <v>6124.9135989999995</v>
      </c>
      <c r="EH351" s="34">
        <f t="shared" si="688"/>
        <v>0.75</v>
      </c>
      <c r="EI351" s="23">
        <f t="shared" si="689"/>
        <v>3.9394287622560198E-2</v>
      </c>
      <c r="EJ351" s="27">
        <f t="shared" si="690"/>
        <v>69.928829414365012</v>
      </c>
      <c r="EK351" s="27">
        <f t="shared" ca="1" si="603"/>
        <v>0</v>
      </c>
      <c r="EL351" s="43">
        <f t="shared" ca="1" si="604"/>
        <v>0</v>
      </c>
      <c r="EM351" s="47"/>
      <c r="EN351" s="47"/>
      <c r="EO351" s="47"/>
      <c r="EP351" s="47"/>
      <c r="EQ351" s="47"/>
      <c r="ER351" s="47"/>
      <c r="ES351" s="47"/>
      <c r="ET351" s="47"/>
      <c r="EU351" s="47"/>
      <c r="EV351" s="47"/>
      <c r="EW351" s="47"/>
      <c r="EX351" s="47"/>
      <c r="EY351" s="47"/>
      <c r="EZ351" s="47"/>
      <c r="FA351" s="25">
        <f t="shared" si="631"/>
        <v>6124.9135989999995</v>
      </c>
      <c r="FB351" s="26">
        <f t="shared" si="691"/>
        <v>1</v>
      </c>
      <c r="FC351" s="23">
        <f t="shared" si="692"/>
        <v>4.8552395599945619E-2</v>
      </c>
      <c r="FD351" s="27">
        <f t="shared" si="693"/>
        <v>27.032077992234644</v>
      </c>
      <c r="FE351" s="27">
        <f t="shared" ca="1" si="605"/>
        <v>0</v>
      </c>
      <c r="FF351" s="43">
        <f t="shared" ca="1" si="606"/>
        <v>0</v>
      </c>
      <c r="FG351" s="25">
        <f t="shared" si="632"/>
        <v>6124.9135989999995</v>
      </c>
      <c r="FH351" s="26">
        <f t="shared" si="694"/>
        <v>1</v>
      </c>
      <c r="FI351" s="23">
        <f t="shared" si="695"/>
        <v>4.8552395599945619E-2</v>
      </c>
      <c r="FJ351" s="27">
        <f t="shared" si="696"/>
        <v>73.082956377948506</v>
      </c>
      <c r="FK351" s="27">
        <f t="shared" ca="1" si="607"/>
        <v>0</v>
      </c>
      <c r="FL351" s="43">
        <f t="shared" ca="1" si="608"/>
        <v>0</v>
      </c>
      <c r="FM351" s="47"/>
      <c r="FN351" s="47"/>
    </row>
    <row r="352" spans="1:170" x14ac:dyDescent="0.2">
      <c r="A352" s="30">
        <v>35369</v>
      </c>
      <c r="B352" s="34">
        <v>7203.8737600000004</v>
      </c>
      <c r="C352" s="23">
        <v>1.1729578286258091E-2</v>
      </c>
      <c r="D352" s="24">
        <f t="shared" ref="D352:D415" si="699">B352/B351-1</f>
        <v>4.3787283059069537E-2</v>
      </c>
      <c r="E352" s="25" t="e">
        <f>#N/A</f>
        <v>#N/A</v>
      </c>
      <c r="F352" s="26">
        <v>1</v>
      </c>
      <c r="G352" s="23">
        <f t="shared" si="633"/>
        <v>4.3787283059069537E-2</v>
      </c>
      <c r="H352" s="27">
        <f t="shared" si="634"/>
        <v>81.876995502596543</v>
      </c>
      <c r="I352" s="27">
        <f t="shared" ref="I352:I415" ca="1" si="700">IF($A352&lt;=$C$2,0,H352/MAX(INDIRECT(ADDRESS($B$5,COLUMN(H352))&amp;":"&amp;ADDRESS(ROW(H352),COLUMN(H352))))-1)</f>
        <v>0</v>
      </c>
      <c r="J352" s="43">
        <f t="shared" ref="J352:J415" ca="1" si="701">IF($A352&lt;=$C$18,0,H352/MAX(INDIRECT(ADDRESS($B$21,COLUMN(H352))&amp;":"&amp;ADDRESS(ROW(H352),COLUMN(H352))))-1)</f>
        <v>0</v>
      </c>
      <c r="K352" s="25" t="e">
        <f>#N/A</f>
        <v>#N/A</v>
      </c>
      <c r="L352" s="26">
        <v>0</v>
      </c>
      <c r="M352" s="23">
        <f t="shared" si="635"/>
        <v>1.1729578286258091E-2</v>
      </c>
      <c r="N352" s="27">
        <f t="shared" si="636"/>
        <v>13.047525193092026</v>
      </c>
      <c r="O352" s="27">
        <f t="shared" ref="O352:O415" ca="1" si="702">IF($A352&lt;=$C$2,0,N352/MAX(INDIRECT(ADDRESS($B$5,COLUMN(N352))&amp;":"&amp;ADDRESS(ROW(N352),COLUMN(N352))))-1)</f>
        <v>0</v>
      </c>
      <c r="P352" s="43">
        <f t="shared" ref="P352:P415" ca="1" si="703">IF($A352&lt;=$C$18,0,N352/MAX(INDIRECT(ADDRESS($B$21,COLUMN(N352))&amp;":"&amp;ADDRESS(ROW(N352),COLUMN(N352))))-1)</f>
        <v>0</v>
      </c>
      <c r="Q352" s="25">
        <f t="shared" si="609"/>
        <v>6333.4562209999995</v>
      </c>
      <c r="R352" s="26">
        <f t="shared" si="637"/>
        <v>1</v>
      </c>
      <c r="S352" s="23">
        <f t="shared" si="638"/>
        <v>4.3787283059069537E-2</v>
      </c>
      <c r="T352" s="27">
        <f t="shared" si="639"/>
        <v>80.233689926578265</v>
      </c>
      <c r="U352" s="27">
        <f t="shared" ref="U352:U415" ca="1" si="704">IF($A352&lt;=$C$2,0,T352/MAX(INDIRECT(ADDRESS($B$5,COLUMN(T352))&amp;":"&amp;ADDRESS(ROW(T352),COLUMN(T352))))-1)</f>
        <v>0</v>
      </c>
      <c r="V352" s="43">
        <f t="shared" ref="V352:V415" ca="1" si="705">IF($A352&lt;=$C$18,0,T352/MAX(INDIRECT(ADDRESS($B$21,COLUMN(T352))&amp;":"&amp;ADDRESS(ROW(T352),COLUMN(T352))))-1)</f>
        <v>0</v>
      </c>
      <c r="W352" s="25">
        <f t="shared" si="610"/>
        <v>7052.7711049999998</v>
      </c>
      <c r="X352" s="26">
        <f t="shared" si="640"/>
        <v>1</v>
      </c>
      <c r="Y352" s="23">
        <f t="shared" si="641"/>
        <v>4.3787283059069537E-2</v>
      </c>
      <c r="Z352" s="27">
        <f t="shared" si="642"/>
        <v>58.592033582524337</v>
      </c>
      <c r="AA352" s="27">
        <f t="shared" ref="AA352:AA415" ca="1" si="706">IF($A352&lt;=$C$2,0,Z352/MAX(INDIRECT(ADDRESS($B$5,COLUMN(Z352))&amp;":"&amp;ADDRESS(ROW(Z352),COLUMN(Z352))))-1)</f>
        <v>0</v>
      </c>
      <c r="AB352" s="43">
        <f t="shared" ref="AB352:AB415" ca="1" si="707">IF($A352&lt;=$C$18,0,Z352/MAX(INDIRECT(ADDRESS($B$21,COLUMN(Z352))&amp;":"&amp;ADDRESS(ROW(Z352),COLUMN(Z352))))-1)</f>
        <v>0</v>
      </c>
      <c r="AC352" s="25">
        <f t="shared" si="611"/>
        <v>6747.0704700000006</v>
      </c>
      <c r="AD352" s="26">
        <f t="shared" si="643"/>
        <v>1</v>
      </c>
      <c r="AE352" s="23">
        <f t="shared" si="644"/>
        <v>4.3787283059069537E-2</v>
      </c>
      <c r="AF352" s="27">
        <f t="shared" si="645"/>
        <v>39.133014067414173</v>
      </c>
      <c r="AG352" s="27">
        <f t="shared" ref="AG352:AG415" ca="1" si="708">IF($A352&lt;=$C$2,0,AF352/MAX(INDIRECT(ADDRESS($B$5,COLUMN(AF352))&amp;":"&amp;ADDRESS(ROW(AF352),COLUMN(AF352))))-1)</f>
        <v>0</v>
      </c>
      <c r="AH352" s="43">
        <f t="shared" ref="AH352:AH415" ca="1" si="709">IF($A352&lt;=$C$18,0,AF352/MAX(INDIRECT(ADDRESS($B$21,COLUMN(AF352))&amp;":"&amp;ADDRESS(ROW(AF352),COLUMN(AF352))))-1)</f>
        <v>0</v>
      </c>
      <c r="AI352" s="25">
        <f t="shared" si="612"/>
        <v>6333.4562209999995</v>
      </c>
      <c r="AJ352" s="26">
        <f t="shared" si="646"/>
        <v>1</v>
      </c>
      <c r="AK352" s="23">
        <f t="shared" si="647"/>
        <v>4.3787283059069537E-2</v>
      </c>
      <c r="AL352" s="27">
        <f t="shared" si="648"/>
        <v>80.233689926578265</v>
      </c>
      <c r="AM352" s="27">
        <f t="shared" ref="AM352:AM415" ca="1" si="710">IF($A352&lt;=$C$2,0,AL352/MAX(INDIRECT(ADDRESS($B$5,COLUMN(AL352))&amp;":"&amp;ADDRESS(ROW(AL352),COLUMN(AL352))))-1)</f>
        <v>0</v>
      </c>
      <c r="AN352" s="43">
        <f t="shared" ref="AN352:AN415" ca="1" si="711">IF($A352&lt;=$C$18,0,AL352/MAX(INDIRECT(ADDRESS($B$21,COLUMN(AL352))&amp;":"&amp;ADDRESS(ROW(AL352),COLUMN(AL352))))-1)</f>
        <v>0</v>
      </c>
      <c r="AO352" s="25">
        <f t="shared" si="613"/>
        <v>6333.4562209999995</v>
      </c>
      <c r="AP352" s="34">
        <f t="shared" si="649"/>
        <v>1</v>
      </c>
      <c r="AQ352" s="23">
        <f t="shared" si="650"/>
        <v>4.3787283059069537E-2</v>
      </c>
      <c r="AR352" s="27">
        <f t="shared" si="651"/>
        <v>58.716954994849971</v>
      </c>
      <c r="AS352" s="27">
        <f t="shared" ref="AS352:AS415" ca="1" si="712">IF($A352&lt;=$C$2,0,AR352/MAX(INDIRECT(ADDRESS($B$5,COLUMN(AR352))&amp;":"&amp;ADDRESS(ROW(AR352),COLUMN(AR352))))-1)</f>
        <v>0</v>
      </c>
      <c r="AT352" s="43">
        <f t="shared" ref="AT352:AT415" ca="1" si="713">IF($A352&lt;=$C$18,0,AR352/MAX(INDIRECT(ADDRESS($B$21,COLUMN(AR352))&amp;":"&amp;ADDRESS(ROW(AR352),COLUMN(AR352))))-1)</f>
        <v>0</v>
      </c>
      <c r="AU352" s="25">
        <f t="shared" si="614"/>
        <v>6747.0704700000006</v>
      </c>
      <c r="AV352" s="26">
        <f t="shared" si="652"/>
        <v>1</v>
      </c>
      <c r="AW352" s="23">
        <f t="shared" si="653"/>
        <v>4.3787283059069537E-2</v>
      </c>
      <c r="AX352" s="27">
        <f t="shared" si="654"/>
        <v>43.760088052475908</v>
      </c>
      <c r="AY352" s="27">
        <f t="shared" ref="AY352:AY415" ca="1" si="714">IF($A352&lt;=$C$2,0,AX352/MAX(INDIRECT(ADDRESS($B$5,COLUMN(AX352))&amp;":"&amp;ADDRESS(ROW(AX352),COLUMN(AX352))))-1)</f>
        <v>0</v>
      </c>
      <c r="AZ352" s="43">
        <f t="shared" ref="AZ352:AZ415" ca="1" si="715">IF($A352&lt;=$C$18,0,AX352/MAX(INDIRECT(ADDRESS($B$21,COLUMN(AX352))&amp;":"&amp;ADDRESS(ROW(AX352),COLUMN(AX352))))-1)</f>
        <v>0</v>
      </c>
      <c r="BA352" s="25">
        <f t="shared" si="615"/>
        <v>6747.0704700000006</v>
      </c>
      <c r="BB352" s="26">
        <f t="shared" si="655"/>
        <v>1</v>
      </c>
      <c r="BC352" s="23">
        <f t="shared" si="656"/>
        <v>4.3787283059069537E-2</v>
      </c>
      <c r="BD352" s="27">
        <f t="shared" si="657"/>
        <v>75.539941384153579</v>
      </c>
      <c r="BE352" s="27">
        <f t="shared" ref="BE352:BE415" ca="1" si="716">IF($A352&lt;=$C$2,0,BD352/MAX(INDIRECT(ADDRESS($B$5,COLUMN(BD352))&amp;":"&amp;ADDRESS(ROW(BD352),COLUMN(BD352))))-1)</f>
        <v>0</v>
      </c>
      <c r="BF352" s="43">
        <f t="shared" ref="BF352:BF415" ca="1" si="717">IF($A352&lt;=$C$18,0,BD352/MAX(INDIRECT(ADDRESS($B$21,COLUMN(BD352))&amp;":"&amp;ADDRESS(ROW(BD352),COLUMN(BD352))))-1)</f>
        <v>0</v>
      </c>
      <c r="BG352" s="25">
        <f t="shared" si="616"/>
        <v>6333.4562209999995</v>
      </c>
      <c r="BH352" s="26">
        <f t="shared" si="658"/>
        <v>1</v>
      </c>
      <c r="BI352" s="23">
        <f t="shared" si="659"/>
        <v>4.3787283059069537E-2</v>
      </c>
      <c r="BJ352" s="27">
        <f t="shared" si="660"/>
        <v>77.853757798551172</v>
      </c>
      <c r="BK352" s="27">
        <f t="shared" ref="BK352:BK415" ca="1" si="718">IF($A352&lt;=$C$2,0,BJ352/MAX(INDIRECT(ADDRESS($B$5,COLUMN(BJ352))&amp;":"&amp;ADDRESS(ROW(BJ352),COLUMN(BJ352))))-1)</f>
        <v>0</v>
      </c>
      <c r="BL352" s="43">
        <f t="shared" ref="BL352:BL415" ca="1" si="719">IF($A352&lt;=$C$18,0,BJ352/MAX(INDIRECT(ADDRESS($B$21,COLUMN(BJ352))&amp;":"&amp;ADDRESS(ROW(BJ352),COLUMN(BJ352))))-1)</f>
        <v>0</v>
      </c>
      <c r="BM352" s="25">
        <f t="shared" si="617"/>
        <v>6709.82672</v>
      </c>
      <c r="BN352" s="26">
        <f t="shared" si="661"/>
        <v>1</v>
      </c>
      <c r="BO352" s="23">
        <f t="shared" si="662"/>
        <v>4.3787283059069537E-2</v>
      </c>
      <c r="BP352" s="27">
        <f t="shared" si="663"/>
        <v>82.413267584688441</v>
      </c>
      <c r="BQ352" s="27">
        <f t="shared" ref="BQ352:BQ415" ca="1" si="720">IF($A352&lt;=$C$2,0,BP352/MAX(INDIRECT(ADDRESS($B$5,COLUMN(BP352))&amp;":"&amp;ADDRESS(ROW(BP352),COLUMN(BP352))))-1)</f>
        <v>0</v>
      </c>
      <c r="BR352" s="43">
        <f t="shared" ref="BR352:BR415" ca="1" si="721">IF($A352&lt;=$C$18,0,BP352/MAX(INDIRECT(ADDRESS($B$21,COLUMN(BP352))&amp;":"&amp;ADDRESS(ROW(BP352),COLUMN(BP352))))-1)</f>
        <v>0</v>
      </c>
      <c r="BS352" s="25">
        <f t="shared" si="618"/>
        <v>6333.4562209999995</v>
      </c>
      <c r="BT352" s="34">
        <f t="shared" si="664"/>
        <v>1</v>
      </c>
      <c r="BU352" s="23">
        <f t="shared" si="665"/>
        <v>4.3787283059069537E-2</v>
      </c>
      <c r="BV352" s="27">
        <f t="shared" si="666"/>
        <v>68.929410176204456</v>
      </c>
      <c r="BW352" s="27">
        <f t="shared" ref="BW352:BW415" ca="1" si="722">IF($A352&lt;=$C$2,0,BV352/MAX(INDIRECT(ADDRESS($B$5,COLUMN(BV352))&amp;":"&amp;ADDRESS(ROW(BV352),COLUMN(BV352))))-1)</f>
        <v>0</v>
      </c>
      <c r="BX352" s="43">
        <f t="shared" ref="BX352:BX415" ca="1" si="723">IF($A352&lt;=$C$18,0,BV352/MAX(INDIRECT(ADDRESS($B$21,COLUMN(BV352))&amp;":"&amp;ADDRESS(ROW(BV352),COLUMN(BV352))))-1)</f>
        <v>0</v>
      </c>
      <c r="BY352" s="25">
        <f t="shared" si="619"/>
        <v>7052.7711049999998</v>
      </c>
      <c r="BZ352" s="50">
        <f>IF($B351&gt;=BY351,MIN(1,1/$CA$15+BZ351),0)</f>
        <v>1</v>
      </c>
      <c r="CA352" s="23">
        <f t="shared" si="667"/>
        <v>4.3787283059069537E-2</v>
      </c>
      <c r="CB352" s="27">
        <f t="shared" si="668"/>
        <v>33.846318082535973</v>
      </c>
      <c r="CC352" s="27">
        <f t="shared" ref="CC352:CC415" ca="1" si="724">IF($A352&lt;=$C$2,0,CB352/MAX(INDIRECT(ADDRESS($B$5,COLUMN(CB352))&amp;":"&amp;ADDRESS(ROW(CB352),COLUMN(CB352))))-1)</f>
        <v>0</v>
      </c>
      <c r="CD352" s="43">
        <f t="shared" ref="CD352:CD415" ca="1" si="725">IF($A352&lt;=$C$18,0,CB352/MAX(INDIRECT(ADDRESS($B$21,COLUMN(CB352))&amp;":"&amp;ADDRESS(ROW(CB352),COLUMN(CB352))))-1)</f>
        <v>0</v>
      </c>
      <c r="CE352" s="25">
        <f t="shared" si="620"/>
        <v>6747.0704700000006</v>
      </c>
      <c r="CF352" s="34">
        <f>IF($B351&gt;=CE351,MIN(1,1/$CA$15+CF351),0)</f>
        <v>1</v>
      </c>
      <c r="CG352" s="23">
        <f t="shared" si="669"/>
        <v>4.3787283059069537E-2</v>
      </c>
      <c r="CH352" s="27">
        <f t="shared" si="670"/>
        <v>34.260272041158061</v>
      </c>
      <c r="CI352" s="27">
        <f t="shared" ref="CI352:CI415" ca="1" si="726">IF($A352&lt;=$C$2,0,CH352/MAX(INDIRECT(ADDRESS($B$5,COLUMN(CH352))&amp;":"&amp;ADDRESS(ROW(CH352),COLUMN(CH352))))-1)</f>
        <v>0</v>
      </c>
      <c r="CJ352" s="43">
        <f t="shared" ref="CJ352:CJ415" ca="1" si="727">IF($A352&lt;=$C$18,0,CH352/MAX(INDIRECT(ADDRESS($B$21,COLUMN(CH352))&amp;":"&amp;ADDRESS(ROW(CH352),COLUMN(CH352))))-1)</f>
        <v>0</v>
      </c>
      <c r="CK352" s="25">
        <f t="shared" si="621"/>
        <v>6333.4562209999995</v>
      </c>
      <c r="CL352" s="34">
        <f>IF($B351&gt;=CK351,MIN(1,1/$CA$15+CL351),0)</f>
        <v>1</v>
      </c>
      <c r="CM352" s="23">
        <f t="shared" si="671"/>
        <v>4.3787283059069537E-2</v>
      </c>
      <c r="CN352" s="27">
        <f t="shared" si="672"/>
        <v>70.929369343045281</v>
      </c>
      <c r="CO352" s="27">
        <f t="shared" ref="CO352:CO415" ca="1" si="728">IF($A352&lt;=$C$2,0,CN352/MAX(INDIRECT(ADDRESS($B$5,COLUMN(CN352))&amp;":"&amp;ADDRESS(ROW(CN352),COLUMN(CN352))))-1)</f>
        <v>0</v>
      </c>
      <c r="CP352" s="43">
        <f t="shared" ref="CP352:CP415" ca="1" si="729">IF($A352&lt;=$C$18,0,CN352/MAX(INDIRECT(ADDRESS($B$21,COLUMN(CN352))&amp;":"&amp;ADDRESS(ROW(CN352),COLUMN(CN352))))-1)</f>
        <v>0</v>
      </c>
      <c r="CQ352" s="25">
        <f t="shared" si="622"/>
        <v>5547.6785689999997</v>
      </c>
      <c r="CR352" s="34">
        <f>IF($B351&gt;=CQ351,MIN(1,1/$CA$15+CR351),0)</f>
        <v>1</v>
      </c>
      <c r="CS352" s="23">
        <f t="shared" si="673"/>
        <v>4.3787283059069537E-2</v>
      </c>
      <c r="CT352" s="27">
        <f t="shared" si="674"/>
        <v>71.085283535318212</v>
      </c>
      <c r="CU352" s="27">
        <f t="shared" ref="CU352:CU415" ca="1" si="730">IF($A352&lt;=$C$2,0,CT352/MAX(INDIRECT(ADDRESS($B$5,COLUMN(CT352))&amp;":"&amp;ADDRESS(ROW(CT352),COLUMN(CT352))))-1)</f>
        <v>0</v>
      </c>
      <c r="CV352" s="43">
        <f t="shared" ref="CV352:CV415" ca="1" si="731">IF($A352&lt;=$C$18,0,CT352/MAX(INDIRECT(ADDRESS($B$21,COLUMN(CT352))&amp;":"&amp;ADDRESS(ROW(CT352),COLUMN(CT352))))-1)</f>
        <v>0</v>
      </c>
      <c r="CW352" s="25">
        <f t="shared" si="623"/>
        <v>6333.4562209999995</v>
      </c>
      <c r="CX352" s="34">
        <f t="shared" si="675"/>
        <v>1</v>
      </c>
      <c r="CY352" s="23">
        <f t="shared" si="676"/>
        <v>4.3787283059069537E-2</v>
      </c>
      <c r="CZ352" s="27">
        <f t="shared" si="677"/>
        <v>51.158675162317522</v>
      </c>
      <c r="DA352" s="27">
        <f t="shared" ref="DA352:DA415" ca="1" si="732">IF($A352&lt;=$C$2,0,CZ352/MAX(INDIRECT(ADDRESS($B$5,COLUMN(CZ352))&amp;":"&amp;ADDRESS(ROW(CZ352),COLUMN(CZ352))))-1)</f>
        <v>0</v>
      </c>
      <c r="DB352" s="43">
        <f t="shared" ref="DB352:DB415" ca="1" si="733">IF($A352&lt;=$C$18,0,CZ352/MAX(INDIRECT(ADDRESS($B$21,COLUMN(CZ352))&amp;":"&amp;ADDRESS(ROW(CZ352),COLUMN(CZ352))))-1)</f>
        <v>0</v>
      </c>
      <c r="DC352" s="25">
        <f t="shared" si="624"/>
        <v>6333.4562209999995</v>
      </c>
      <c r="DD352" s="34">
        <f t="shared" si="625"/>
        <v>1</v>
      </c>
      <c r="DE352" s="23">
        <f t="shared" si="678"/>
        <v>4.3787283059069537E-2</v>
      </c>
      <c r="DF352" s="27">
        <f t="shared" si="679"/>
        <v>59.55463501450248</v>
      </c>
      <c r="DG352" s="27">
        <f t="shared" ca="1" si="697"/>
        <v>0</v>
      </c>
      <c r="DH352" s="43">
        <f t="shared" ca="1" si="698"/>
        <v>0</v>
      </c>
      <c r="DI352" s="25">
        <f t="shared" si="626"/>
        <v>7052.7711049999998</v>
      </c>
      <c r="DJ352" s="26">
        <f>IF(DJ351=0,IF($B351&gt;=$DK$14*DI351,1,0),IF($B351&lt;DI351*$DK$16,0,1))</f>
        <v>1</v>
      </c>
      <c r="DK352" s="23">
        <f t="shared" si="680"/>
        <v>4.3787283059069537E-2</v>
      </c>
      <c r="DL352" s="27">
        <f t="shared" si="681"/>
        <v>67.912174664665997</v>
      </c>
      <c r="DM352" s="27">
        <f t="shared" ref="DM352:DM415" ca="1" si="734">IF($A352&lt;=$C$2,0,DL352/MAX(INDIRECT(ADDRESS($B$5,COLUMN(DL352))&amp;":"&amp;ADDRESS(ROW(DL352),COLUMN(DL352))))-1)</f>
        <v>0</v>
      </c>
      <c r="DN352" s="43">
        <f t="shared" ref="DN352:DN415" ca="1" si="735">IF($A352&lt;=$C$18,0,DL352/MAX(INDIRECT(ADDRESS($B$21,COLUMN(DL352))&amp;":"&amp;ADDRESS(ROW(DL352),COLUMN(DL352))))-1)</f>
        <v>0</v>
      </c>
      <c r="DO352" s="25">
        <f t="shared" si="627"/>
        <v>6747.0704700000006</v>
      </c>
      <c r="DP352" s="26">
        <f>IF(DP351=0,IF($B351&gt;=$DK$14*DO351,1,0),IF($B351&lt;DO351*$DK$16,0,1))</f>
        <v>1</v>
      </c>
      <c r="DQ352" s="23">
        <f t="shared" si="682"/>
        <v>4.3787283059069537E-2</v>
      </c>
      <c r="DR352" s="27">
        <f t="shared" si="683"/>
        <v>48.172624298047253</v>
      </c>
      <c r="DS352" s="27">
        <f t="shared" ref="DS352:DS415" ca="1" si="736">IF($A352&lt;=$C$2,0,DR352/MAX(INDIRECT(ADDRESS($B$5,COLUMN(DR352))&amp;":"&amp;ADDRESS(ROW(DR352),COLUMN(DR352))))-1)</f>
        <v>0</v>
      </c>
      <c r="DT352" s="43">
        <f t="shared" ref="DT352:DT415" ca="1" si="737">IF($A352&lt;=$C$18,0,DR352/MAX(INDIRECT(ADDRESS($B$21,COLUMN(DR352))&amp;":"&amp;ADDRESS(ROW(DR352),COLUMN(DR352))))-1)</f>
        <v>0</v>
      </c>
      <c r="DU352" s="25">
        <f t="shared" si="628"/>
        <v>6333.4562209999995</v>
      </c>
      <c r="DV352" s="26">
        <f>IF(DV351=0,IF($B351&gt;=$DK$14*DU351,1,0),IF($B351&lt;DU351*$DK$16,0,1))</f>
        <v>1</v>
      </c>
      <c r="DW352" s="23">
        <f t="shared" si="684"/>
        <v>4.3787283059069537E-2</v>
      </c>
      <c r="DX352" s="27">
        <f t="shared" si="685"/>
        <v>96.838610924143708</v>
      </c>
      <c r="DY352" s="27">
        <f t="shared" ref="DY352:DY415" ca="1" si="738">IF($A352&lt;=$C$2,0,DX352/MAX(INDIRECT(ADDRESS($B$5,COLUMN(DX352))&amp;":"&amp;ADDRESS(ROW(DX352),COLUMN(DX352))))-1)</f>
        <v>0</v>
      </c>
      <c r="DZ352" s="43">
        <f t="shared" ref="DZ352:DZ415" ca="1" si="739">IF($A352&lt;=$C$18,0,DX352/MAX(INDIRECT(ADDRESS($B$21,COLUMN(DX352))&amp;":"&amp;ADDRESS(ROW(DX352),COLUMN(DX352))))-1)</f>
        <v>0</v>
      </c>
      <c r="EA352" s="25">
        <f t="shared" si="629"/>
        <v>5547.6785689999997</v>
      </c>
      <c r="EB352" s="26">
        <f>IF(EB351=0,IF($B351&gt;=$DK$14*EA351,1,0),IF($B351&lt;EA351*$DK$16,0,1))</f>
        <v>1</v>
      </c>
      <c r="EC352" s="23">
        <f t="shared" si="686"/>
        <v>4.3787283059069537E-2</v>
      </c>
      <c r="ED352" s="27">
        <f t="shared" si="687"/>
        <v>77.855856554569172</v>
      </c>
      <c r="EE352" s="27">
        <f t="shared" ref="EE352:EE415" ca="1" si="740">IF($A352&lt;=$C$2,0,ED352/MAX(INDIRECT(ADDRESS($B$5,COLUMN(ED352))&amp;":"&amp;ADDRESS(ROW(ED352),COLUMN(ED352))))-1)</f>
        <v>0</v>
      </c>
      <c r="EF352" s="43">
        <f t="shared" ref="EF352:EF415" ca="1" si="741">IF($A352&lt;=$C$18,0,ED352/MAX(INDIRECT(ADDRESS($B$21,COLUMN(ED352))&amp;":"&amp;ADDRESS(ROW(ED352),COLUMN(ED352))))-1)</f>
        <v>0</v>
      </c>
      <c r="EG352" s="25">
        <f t="shared" si="630"/>
        <v>6333.4562209999995</v>
      </c>
      <c r="EH352" s="34">
        <f t="shared" si="688"/>
        <v>1</v>
      </c>
      <c r="EI352" s="23">
        <f t="shared" si="689"/>
        <v>4.3787283059069537E-2</v>
      </c>
      <c r="EJ352" s="27">
        <f t="shared" si="690"/>
        <v>72.990822861921203</v>
      </c>
      <c r="EK352" s="27">
        <f t="shared" ref="EK352:EK415" ca="1" si="742">IF($A352&lt;=$C$2,0,EJ352/MAX(INDIRECT(ADDRESS($B$5,COLUMN(EJ352))&amp;":"&amp;ADDRESS(ROW(EJ352),COLUMN(EJ352))))-1)</f>
        <v>0</v>
      </c>
      <c r="EL352" s="43">
        <f t="shared" ref="EL352:EL415" ca="1" si="743">IF($A352&lt;=$C$18,0,EJ352/MAX(INDIRECT(ADDRESS($B$21,COLUMN(EJ352))&amp;":"&amp;ADDRESS(ROW(EJ352),COLUMN(EJ352))))-1)</f>
        <v>0</v>
      </c>
      <c r="EM352" s="47"/>
      <c r="EN352" s="47"/>
      <c r="EO352" s="47"/>
      <c r="EP352" s="47"/>
      <c r="EQ352" s="47"/>
      <c r="ER352" s="47"/>
      <c r="ES352" s="47"/>
      <c r="ET352" s="47"/>
      <c r="EU352" s="47"/>
      <c r="EV352" s="47"/>
      <c r="EW352" s="47"/>
      <c r="EX352" s="47"/>
      <c r="EY352" s="47"/>
      <c r="EZ352" s="47"/>
      <c r="FA352" s="25">
        <f t="shared" si="631"/>
        <v>6333.4562209999995</v>
      </c>
      <c r="FB352" s="26">
        <f t="shared" si="691"/>
        <v>1</v>
      </c>
      <c r="FC352" s="23">
        <f t="shared" si="692"/>
        <v>4.3787283059069537E-2</v>
      </c>
      <c r="FD352" s="27">
        <f t="shared" si="693"/>
        <v>28.215739242955465</v>
      </c>
      <c r="FE352" s="27">
        <f t="shared" ref="FE352:FE415" ca="1" si="744">IF($A352&lt;=$C$2,0,FD352/MAX(INDIRECT(ADDRESS($B$5,COLUMN(FD352))&amp;":"&amp;ADDRESS(ROW(FD352),COLUMN(FD352))))-1)</f>
        <v>0</v>
      </c>
      <c r="FF352" s="43">
        <f t="shared" ref="FF352:FF415" ca="1" si="745">IF($A352&lt;=$C$18,0,FD352/MAX(INDIRECT(ADDRESS($B$21,COLUMN(FD352))&amp;":"&amp;ADDRESS(ROW(FD352),COLUMN(FD352))))-1)</f>
        <v>0</v>
      </c>
      <c r="FG352" s="25">
        <f t="shared" si="632"/>
        <v>6333.4562209999995</v>
      </c>
      <c r="FH352" s="26">
        <f t="shared" si="694"/>
        <v>1</v>
      </c>
      <c r="FI352" s="23">
        <f t="shared" si="695"/>
        <v>4.3787283059069537E-2</v>
      </c>
      <c r="FJ352" s="27">
        <f t="shared" si="696"/>
        <v>76.283060475663362</v>
      </c>
      <c r="FK352" s="27">
        <f t="shared" ref="FK352:FK415" ca="1" si="746">IF($A352&lt;=$C$2,0,FJ352/MAX(INDIRECT(ADDRESS($B$5,COLUMN(FJ352))&amp;":"&amp;ADDRESS(ROW(FJ352),COLUMN(FJ352))))-1)</f>
        <v>0</v>
      </c>
      <c r="FL352" s="43">
        <f t="shared" ref="FL352:FL415" ca="1" si="747">IF($A352&lt;=$C$18,0,FJ352/MAX(INDIRECT(ADDRESS($B$21,COLUMN(FJ352))&amp;":"&amp;ADDRESS(ROW(FJ352),COLUMN(FJ352))))-1)</f>
        <v>0</v>
      </c>
      <c r="FM352" s="47"/>
      <c r="FN352" s="47"/>
    </row>
    <row r="353" spans="1:170" x14ac:dyDescent="0.2">
      <c r="A353" s="30">
        <v>35399</v>
      </c>
      <c r="B353" s="34">
        <v>7457.1484899999996</v>
      </c>
      <c r="C353" s="23">
        <v>1.1905332640829158E-2</v>
      </c>
      <c r="D353" s="24">
        <f t="shared" si="699"/>
        <v>3.5158129978113184E-2</v>
      </c>
      <c r="E353" s="25" t="e">
        <f>#N/A</f>
        <v>#N/A</v>
      </c>
      <c r="F353" s="26">
        <v>1</v>
      </c>
      <c r="G353" s="23">
        <f t="shared" si="633"/>
        <v>3.5158129978113184E-2</v>
      </c>
      <c r="H353" s="27">
        <f t="shared" si="634"/>
        <v>84.755637552694225</v>
      </c>
      <c r="I353" s="27">
        <f t="shared" ca="1" si="700"/>
        <v>0</v>
      </c>
      <c r="J353" s="43">
        <f t="shared" ca="1" si="701"/>
        <v>0</v>
      </c>
      <c r="K353" s="25" t="e">
        <f>#N/A</f>
        <v>#N/A</v>
      </c>
      <c r="L353" s="26">
        <v>0</v>
      </c>
      <c r="M353" s="23">
        <f t="shared" si="635"/>
        <v>1.1905332640829158E-2</v>
      </c>
      <c r="N353" s="27">
        <f t="shared" si="636"/>
        <v>13.202860320655386</v>
      </c>
      <c r="O353" s="27">
        <f t="shared" ca="1" si="702"/>
        <v>0</v>
      </c>
      <c r="P353" s="43">
        <f t="shared" ca="1" si="703"/>
        <v>0</v>
      </c>
      <c r="Q353" s="25">
        <f t="shared" si="609"/>
        <v>6557.5585560000009</v>
      </c>
      <c r="R353" s="26">
        <f t="shared" si="637"/>
        <v>1</v>
      </c>
      <c r="S353" s="23">
        <f t="shared" si="638"/>
        <v>3.5158129978113184E-2</v>
      </c>
      <c r="T353" s="27">
        <f t="shared" si="639"/>
        <v>83.054556425640527</v>
      </c>
      <c r="U353" s="27">
        <f t="shared" ca="1" si="704"/>
        <v>0</v>
      </c>
      <c r="V353" s="43">
        <f t="shared" ca="1" si="705"/>
        <v>0</v>
      </c>
      <c r="W353" s="25">
        <f t="shared" si="610"/>
        <v>7330.511125</v>
      </c>
      <c r="X353" s="26">
        <f t="shared" si="640"/>
        <v>1</v>
      </c>
      <c r="Y353" s="23">
        <f t="shared" si="641"/>
        <v>3.5158129978113184E-2</v>
      </c>
      <c r="Z353" s="27">
        <f t="shared" si="642"/>
        <v>60.652019914900698</v>
      </c>
      <c r="AA353" s="27">
        <f t="shared" ca="1" si="706"/>
        <v>0</v>
      </c>
      <c r="AB353" s="43">
        <f t="shared" ca="1" si="707"/>
        <v>0</v>
      </c>
      <c r="AC353" s="25">
        <f t="shared" si="611"/>
        <v>6939.4710020000002</v>
      </c>
      <c r="AD353" s="26">
        <f t="shared" si="643"/>
        <v>1</v>
      </c>
      <c r="AE353" s="23">
        <f t="shared" si="644"/>
        <v>3.5158129978113184E-2</v>
      </c>
      <c r="AF353" s="27">
        <f t="shared" si="645"/>
        <v>40.508857662431652</v>
      </c>
      <c r="AG353" s="27">
        <f t="shared" ca="1" si="708"/>
        <v>0</v>
      </c>
      <c r="AH353" s="43">
        <f t="shared" ca="1" si="709"/>
        <v>0</v>
      </c>
      <c r="AI353" s="25">
        <f t="shared" si="612"/>
        <v>6557.5585560000009</v>
      </c>
      <c r="AJ353" s="26">
        <f t="shared" si="646"/>
        <v>1</v>
      </c>
      <c r="AK353" s="23">
        <f t="shared" si="647"/>
        <v>3.5158129978113184E-2</v>
      </c>
      <c r="AL353" s="27">
        <f t="shared" si="648"/>
        <v>83.054556425640527</v>
      </c>
      <c r="AM353" s="27">
        <f t="shared" ca="1" si="710"/>
        <v>0</v>
      </c>
      <c r="AN353" s="43">
        <f t="shared" ca="1" si="711"/>
        <v>0</v>
      </c>
      <c r="AO353" s="25">
        <f t="shared" si="613"/>
        <v>6557.5585560000009</v>
      </c>
      <c r="AP353" s="34">
        <f t="shared" si="649"/>
        <v>1</v>
      </c>
      <c r="AQ353" s="23">
        <f t="shared" si="650"/>
        <v>3.5158129978113184E-2</v>
      </c>
      <c r="AR353" s="27">
        <f t="shared" si="651"/>
        <v>60.781333330477928</v>
      </c>
      <c r="AS353" s="27">
        <f t="shared" ca="1" si="712"/>
        <v>0</v>
      </c>
      <c r="AT353" s="43">
        <f t="shared" ca="1" si="713"/>
        <v>0</v>
      </c>
      <c r="AU353" s="25">
        <f t="shared" si="614"/>
        <v>6939.4710020000002</v>
      </c>
      <c r="AV353" s="26">
        <f t="shared" si="652"/>
        <v>1</v>
      </c>
      <c r="AW353" s="23">
        <f t="shared" si="653"/>
        <v>3.5158129978113184E-2</v>
      </c>
      <c r="AX353" s="27">
        <f t="shared" si="654"/>
        <v>45.29861091607853</v>
      </c>
      <c r="AY353" s="27">
        <f t="shared" ca="1" si="714"/>
        <v>0</v>
      </c>
      <c r="AZ353" s="43">
        <f t="shared" ca="1" si="715"/>
        <v>0</v>
      </c>
      <c r="BA353" s="25">
        <f t="shared" si="615"/>
        <v>6939.4710020000002</v>
      </c>
      <c r="BB353" s="26">
        <f t="shared" si="655"/>
        <v>1</v>
      </c>
      <c r="BC353" s="23">
        <f t="shared" si="656"/>
        <v>3.5158129978113184E-2</v>
      </c>
      <c r="BD353" s="27">
        <f t="shared" si="657"/>
        <v>78.195784461876698</v>
      </c>
      <c r="BE353" s="27">
        <f t="shared" ca="1" si="716"/>
        <v>0</v>
      </c>
      <c r="BF353" s="43">
        <f t="shared" ca="1" si="717"/>
        <v>0</v>
      </c>
      <c r="BG353" s="25">
        <f t="shared" si="616"/>
        <v>6557.5585560000009</v>
      </c>
      <c r="BH353" s="26">
        <f t="shared" si="658"/>
        <v>1</v>
      </c>
      <c r="BI353" s="23">
        <f t="shared" si="659"/>
        <v>3.5158129978113184E-2</v>
      </c>
      <c r="BJ353" s="27">
        <f t="shared" si="660"/>
        <v>80.590950334517174</v>
      </c>
      <c r="BK353" s="27">
        <f t="shared" ca="1" si="718"/>
        <v>0</v>
      </c>
      <c r="BL353" s="43">
        <f t="shared" ca="1" si="719"/>
        <v>0</v>
      </c>
      <c r="BM353" s="25">
        <f t="shared" si="617"/>
        <v>6865.4168066666671</v>
      </c>
      <c r="BN353" s="26">
        <f t="shared" si="661"/>
        <v>1</v>
      </c>
      <c r="BO353" s="23">
        <f t="shared" si="662"/>
        <v>3.5158129978113184E-2</v>
      </c>
      <c r="BP353" s="27">
        <f t="shared" si="663"/>
        <v>85.310763958351941</v>
      </c>
      <c r="BQ353" s="27">
        <f t="shared" ca="1" si="720"/>
        <v>0</v>
      </c>
      <c r="BR353" s="43">
        <f t="shared" ca="1" si="721"/>
        <v>0</v>
      </c>
      <c r="BS353" s="25">
        <f t="shared" si="618"/>
        <v>6557.5585560000009</v>
      </c>
      <c r="BT353" s="34">
        <f t="shared" si="664"/>
        <v>1</v>
      </c>
      <c r="BU353" s="23">
        <f t="shared" si="665"/>
        <v>3.5158129978113184E-2</v>
      </c>
      <c r="BV353" s="27">
        <f t="shared" si="666"/>
        <v>71.352839338494135</v>
      </c>
      <c r="BW353" s="27">
        <f t="shared" ca="1" si="722"/>
        <v>0</v>
      </c>
      <c r="BX353" s="43">
        <f t="shared" ca="1" si="723"/>
        <v>0</v>
      </c>
      <c r="BY353" s="25">
        <f t="shared" si="619"/>
        <v>7330.511125</v>
      </c>
      <c r="BZ353" s="50">
        <f>IF($B352&gt;=BY352,MIN(1,1/$CA$15+BZ352),0)</f>
        <v>1</v>
      </c>
      <c r="CA353" s="23">
        <f t="shared" si="667"/>
        <v>3.5158129978113184E-2</v>
      </c>
      <c r="CB353" s="27">
        <f t="shared" si="668"/>
        <v>35.036291332962335</v>
      </c>
      <c r="CC353" s="27">
        <f t="shared" ca="1" si="724"/>
        <v>0</v>
      </c>
      <c r="CD353" s="43">
        <f t="shared" ca="1" si="725"/>
        <v>0</v>
      </c>
      <c r="CE353" s="25">
        <f t="shared" si="620"/>
        <v>6939.4710020000002</v>
      </c>
      <c r="CF353" s="34">
        <f>IF($B352&gt;=CE352,MIN(1,1/$CA$15+CF352),0)</f>
        <v>1</v>
      </c>
      <c r="CG353" s="23">
        <f t="shared" si="669"/>
        <v>3.5158129978113184E-2</v>
      </c>
      <c r="CH353" s="27">
        <f t="shared" si="670"/>
        <v>35.464799138666613</v>
      </c>
      <c r="CI353" s="27">
        <f t="shared" ca="1" si="726"/>
        <v>0</v>
      </c>
      <c r="CJ353" s="43">
        <f t="shared" ca="1" si="727"/>
        <v>0</v>
      </c>
      <c r="CK353" s="25">
        <f t="shared" si="621"/>
        <v>6557.5585560000009</v>
      </c>
      <c r="CL353" s="34">
        <f>IF($B352&gt;=CK352,MIN(1,1/$CA$15+CL352),0)</f>
        <v>1</v>
      </c>
      <c r="CM353" s="23">
        <f t="shared" si="671"/>
        <v>3.5158129978113184E-2</v>
      </c>
      <c r="CN353" s="27">
        <f t="shared" si="672"/>
        <v>73.423113329673669</v>
      </c>
      <c r="CO353" s="27">
        <f t="shared" ca="1" si="728"/>
        <v>0</v>
      </c>
      <c r="CP353" s="43">
        <f t="shared" ca="1" si="729"/>
        <v>0</v>
      </c>
      <c r="CQ353" s="25">
        <f t="shared" si="622"/>
        <v>5702.7035429999987</v>
      </c>
      <c r="CR353" s="34">
        <f>IF($B352&gt;=CQ352,MIN(1,1/$CA$15+CR352),0)</f>
        <v>1</v>
      </c>
      <c r="CS353" s="23">
        <f t="shared" si="673"/>
        <v>3.5158129978113184E-2</v>
      </c>
      <c r="CT353" s="27">
        <f t="shared" si="674"/>
        <v>73.584509173383964</v>
      </c>
      <c r="CU353" s="27">
        <f t="shared" ca="1" si="730"/>
        <v>0</v>
      </c>
      <c r="CV353" s="43">
        <f t="shared" ca="1" si="731"/>
        <v>0</v>
      </c>
      <c r="CW353" s="25">
        <f t="shared" si="623"/>
        <v>6557.5585560000009</v>
      </c>
      <c r="CX353" s="34">
        <f t="shared" si="675"/>
        <v>1</v>
      </c>
      <c r="CY353" s="23">
        <f t="shared" si="676"/>
        <v>3.5158129978113184E-2</v>
      </c>
      <c r="CZ353" s="27">
        <f t="shared" si="677"/>
        <v>52.957318513182351</v>
      </c>
      <c r="DA353" s="27">
        <f t="shared" ca="1" si="732"/>
        <v>0</v>
      </c>
      <c r="DB353" s="43">
        <f t="shared" ca="1" si="733"/>
        <v>0</v>
      </c>
      <c r="DC353" s="25">
        <f t="shared" si="624"/>
        <v>6557.5585560000009</v>
      </c>
      <c r="DD353" s="34">
        <f t="shared" si="625"/>
        <v>1</v>
      </c>
      <c r="DE353" s="23">
        <f t="shared" si="678"/>
        <v>3.5158129978113184E-2</v>
      </c>
      <c r="DF353" s="27">
        <f t="shared" si="679"/>
        <v>61.648464613141449</v>
      </c>
      <c r="DG353" s="27">
        <f t="shared" ca="1" si="697"/>
        <v>0</v>
      </c>
      <c r="DH353" s="43">
        <f t="shared" ca="1" si="698"/>
        <v>0</v>
      </c>
      <c r="DI353" s="25">
        <f t="shared" si="626"/>
        <v>7330.511125</v>
      </c>
      <c r="DJ353" s="26">
        <f>IF(DJ352=0,IF($B352&gt;=$DK$14*DI352,1,0),IF($B352&lt;DI352*$DK$16,0,1))</f>
        <v>1</v>
      </c>
      <c r="DK353" s="23">
        <f t="shared" si="680"/>
        <v>3.5158129978113184E-2</v>
      </c>
      <c r="DL353" s="27">
        <f t="shared" si="681"/>
        <v>70.299839728622644</v>
      </c>
      <c r="DM353" s="27">
        <f t="shared" ca="1" si="734"/>
        <v>0</v>
      </c>
      <c r="DN353" s="43">
        <f t="shared" ca="1" si="735"/>
        <v>0</v>
      </c>
      <c r="DO353" s="25">
        <f t="shared" si="627"/>
        <v>6939.4710020000002</v>
      </c>
      <c r="DP353" s="26">
        <f>IF(DP352=0,IF($B352&gt;=$DK$14*DO352,1,0),IF($B352&lt;DO352*$DK$16,0,1))</f>
        <v>1</v>
      </c>
      <c r="DQ353" s="23">
        <f t="shared" si="682"/>
        <v>3.5158129978113184E-2</v>
      </c>
      <c r="DR353" s="27">
        <f t="shared" si="683"/>
        <v>49.866283684504815</v>
      </c>
      <c r="DS353" s="27">
        <f t="shared" ca="1" si="736"/>
        <v>0</v>
      </c>
      <c r="DT353" s="43">
        <f t="shared" ca="1" si="737"/>
        <v>0</v>
      </c>
      <c r="DU353" s="25">
        <f t="shared" si="628"/>
        <v>6557.5585560000009</v>
      </c>
      <c r="DV353" s="26">
        <f>IF(DV352=0,IF($B352&gt;=$DK$14*DU352,1,0),IF($B352&lt;DU352*$DK$16,0,1))</f>
        <v>1</v>
      </c>
      <c r="DW353" s="23">
        <f t="shared" si="684"/>
        <v>3.5158129978113184E-2</v>
      </c>
      <c r="DX353" s="27">
        <f t="shared" si="685"/>
        <v>100.24327539391469</v>
      </c>
      <c r="DY353" s="27">
        <f t="shared" ca="1" si="738"/>
        <v>0</v>
      </c>
      <c r="DZ353" s="43">
        <f t="shared" ca="1" si="739"/>
        <v>0</v>
      </c>
      <c r="EA353" s="25">
        <f t="shared" si="629"/>
        <v>5702.7035429999987</v>
      </c>
      <c r="EB353" s="26">
        <f>IF(EB352=0,IF($B352&gt;=$DK$14*EA352,1,0),IF($B352&lt;EA352*$DK$16,0,1))</f>
        <v>1</v>
      </c>
      <c r="EC353" s="23">
        <f t="shared" si="686"/>
        <v>3.5158129978113184E-2</v>
      </c>
      <c r="ED353" s="27">
        <f t="shared" si="687"/>
        <v>80.593122878872052</v>
      </c>
      <c r="EE353" s="27">
        <f t="shared" ca="1" si="740"/>
        <v>0</v>
      </c>
      <c r="EF353" s="43">
        <f t="shared" ca="1" si="741"/>
        <v>0</v>
      </c>
      <c r="EG353" s="25">
        <f t="shared" si="630"/>
        <v>6557.5585560000009</v>
      </c>
      <c r="EH353" s="34">
        <f t="shared" si="688"/>
        <v>1</v>
      </c>
      <c r="EI353" s="23">
        <f t="shared" si="689"/>
        <v>3.5158129978113184E-2</v>
      </c>
      <c r="EJ353" s="27">
        <f t="shared" si="690"/>
        <v>75.557043699310057</v>
      </c>
      <c r="EK353" s="27">
        <f t="shared" ca="1" si="742"/>
        <v>0</v>
      </c>
      <c r="EL353" s="43">
        <f t="shared" ca="1" si="743"/>
        <v>0</v>
      </c>
      <c r="EM353" s="47"/>
      <c r="EN353" s="47"/>
      <c r="EO353" s="47"/>
      <c r="EP353" s="47"/>
      <c r="EQ353" s="47"/>
      <c r="ER353" s="47"/>
      <c r="ES353" s="47"/>
      <c r="ET353" s="47"/>
      <c r="EU353" s="47"/>
      <c r="EV353" s="47"/>
      <c r="EW353" s="47"/>
      <c r="EX353" s="47"/>
      <c r="EY353" s="47"/>
      <c r="EZ353" s="47"/>
      <c r="FA353" s="25">
        <f t="shared" si="631"/>
        <v>6557.5585560000009</v>
      </c>
      <c r="FB353" s="26">
        <f t="shared" si="691"/>
        <v>1</v>
      </c>
      <c r="FC353" s="23">
        <f t="shared" si="692"/>
        <v>3.5158129978113184E-2</v>
      </c>
      <c r="FD353" s="27">
        <f t="shared" si="693"/>
        <v>29.207751870687844</v>
      </c>
      <c r="FE353" s="27">
        <f t="shared" ca="1" si="744"/>
        <v>0</v>
      </c>
      <c r="FF353" s="43">
        <f t="shared" ca="1" si="745"/>
        <v>0</v>
      </c>
      <c r="FG353" s="25">
        <f t="shared" si="632"/>
        <v>6557.5585560000009</v>
      </c>
      <c r="FH353" s="26">
        <f t="shared" si="694"/>
        <v>1</v>
      </c>
      <c r="FI353" s="23">
        <f t="shared" si="695"/>
        <v>3.5158129978113184E-2</v>
      </c>
      <c r="FJ353" s="27">
        <f t="shared" si="696"/>
        <v>78.965030230994998</v>
      </c>
      <c r="FK353" s="27">
        <f t="shared" ca="1" si="746"/>
        <v>0</v>
      </c>
      <c r="FL353" s="43">
        <f t="shared" ca="1" si="747"/>
        <v>0</v>
      </c>
      <c r="FM353" s="47"/>
      <c r="FN353" s="47"/>
    </row>
    <row r="354" spans="1:170" x14ac:dyDescent="0.2">
      <c r="A354" s="30">
        <v>35430</v>
      </c>
      <c r="B354" s="34">
        <v>7452.6341400000001</v>
      </c>
      <c r="C354" s="23">
        <v>1.2394210643281944E-2</v>
      </c>
      <c r="D354" s="24">
        <f t="shared" si="699"/>
        <v>-6.0537214808764617E-4</v>
      </c>
      <c r="E354" s="25" t="e">
        <f>#N/A</f>
        <v>#N/A</v>
      </c>
      <c r="F354" s="26">
        <v>1</v>
      </c>
      <c r="G354" s="23">
        <f t="shared" si="633"/>
        <v>-6.0537214808764617E-4</v>
      </c>
      <c r="H354" s="27">
        <f t="shared" si="634"/>
        <v>84.704328850326419</v>
      </c>
      <c r="I354" s="27">
        <f t="shared" ca="1" si="700"/>
        <v>-6.0537214808753514E-4</v>
      </c>
      <c r="J354" s="43">
        <f t="shared" ca="1" si="701"/>
        <v>-6.0537214808753514E-4</v>
      </c>
      <c r="K354" s="25" t="e">
        <f>#N/A</f>
        <v>#N/A</v>
      </c>
      <c r="L354" s="26">
        <v>0</v>
      </c>
      <c r="M354" s="23">
        <f t="shared" si="635"/>
        <v>1.2394210643281944E-2</v>
      </c>
      <c r="N354" s="27">
        <f t="shared" si="636"/>
        <v>13.366499352563418</v>
      </c>
      <c r="O354" s="27">
        <f t="shared" ca="1" si="702"/>
        <v>0</v>
      </c>
      <c r="P354" s="43">
        <f t="shared" ca="1" si="703"/>
        <v>0</v>
      </c>
      <c r="Q354" s="25">
        <f t="shared" si="609"/>
        <v>6745.766028</v>
      </c>
      <c r="R354" s="26">
        <f t="shared" si="637"/>
        <v>1</v>
      </c>
      <c r="S354" s="23">
        <f t="shared" si="638"/>
        <v>-6.0537214808764617E-4</v>
      </c>
      <c r="T354" s="27">
        <f t="shared" si="639"/>
        <v>83.00427751040867</v>
      </c>
      <c r="U354" s="27">
        <f t="shared" ca="1" si="704"/>
        <v>-6.0537214808764617E-4</v>
      </c>
      <c r="V354" s="43">
        <f t="shared" ca="1" si="705"/>
        <v>-6.0537214808764617E-4</v>
      </c>
      <c r="W354" s="25">
        <f t="shared" si="610"/>
        <v>7454.8913149999998</v>
      </c>
      <c r="X354" s="26">
        <f t="shared" si="640"/>
        <v>1</v>
      </c>
      <c r="Y354" s="23">
        <f t="shared" si="641"/>
        <v>-6.0537214808764617E-4</v>
      </c>
      <c r="Z354" s="27">
        <f t="shared" si="642"/>
        <v>60.61530287131896</v>
      </c>
      <c r="AA354" s="27">
        <f t="shared" ca="1" si="706"/>
        <v>-6.0537214808764617E-4</v>
      </c>
      <c r="AB354" s="43">
        <f t="shared" ca="1" si="707"/>
        <v>-6.0537214808764617E-4</v>
      </c>
      <c r="AC354" s="25">
        <f t="shared" si="611"/>
        <v>7119.4833899999994</v>
      </c>
      <c r="AD354" s="26">
        <f t="shared" si="643"/>
        <v>1</v>
      </c>
      <c r="AE354" s="23">
        <f t="shared" si="644"/>
        <v>-6.0537214808764617E-4</v>
      </c>
      <c r="AF354" s="27">
        <f t="shared" si="645"/>
        <v>40.484334728251966</v>
      </c>
      <c r="AG354" s="27">
        <f t="shared" ca="1" si="708"/>
        <v>-6.0537214808775719E-4</v>
      </c>
      <c r="AH354" s="43">
        <f t="shared" ca="1" si="709"/>
        <v>-6.0537214808775719E-4</v>
      </c>
      <c r="AI354" s="25">
        <f t="shared" si="612"/>
        <v>6745.766028</v>
      </c>
      <c r="AJ354" s="26">
        <f t="shared" si="646"/>
        <v>1</v>
      </c>
      <c r="AK354" s="23">
        <f t="shared" si="647"/>
        <v>-6.0537214808764617E-4</v>
      </c>
      <c r="AL354" s="27">
        <f t="shared" si="648"/>
        <v>83.00427751040867</v>
      </c>
      <c r="AM354" s="27">
        <f t="shared" ca="1" si="710"/>
        <v>-6.0537214808764617E-4</v>
      </c>
      <c r="AN354" s="43">
        <f t="shared" ca="1" si="711"/>
        <v>-6.0537214808764617E-4</v>
      </c>
      <c r="AO354" s="25">
        <f t="shared" si="613"/>
        <v>6745.766028</v>
      </c>
      <c r="AP354" s="34">
        <f t="shared" si="649"/>
        <v>1</v>
      </c>
      <c r="AQ354" s="23">
        <f t="shared" si="650"/>
        <v>-6.0537214808764617E-4</v>
      </c>
      <c r="AR354" s="27">
        <f t="shared" si="651"/>
        <v>60.744538004156027</v>
      </c>
      <c r="AS354" s="27">
        <f t="shared" ca="1" si="712"/>
        <v>-6.0537214808764617E-4</v>
      </c>
      <c r="AT354" s="43">
        <f t="shared" ca="1" si="713"/>
        <v>-6.0537214808764617E-4</v>
      </c>
      <c r="AU354" s="25">
        <f t="shared" si="614"/>
        <v>7119.4833899999994</v>
      </c>
      <c r="AV354" s="26">
        <f t="shared" si="652"/>
        <v>1</v>
      </c>
      <c r="AW354" s="23">
        <f t="shared" si="653"/>
        <v>-6.0537214808764617E-4</v>
      </c>
      <c r="AX354" s="27">
        <f t="shared" si="654"/>
        <v>45.271188398682881</v>
      </c>
      <c r="AY354" s="27">
        <f t="shared" ca="1" si="714"/>
        <v>-6.0537214808753514E-4</v>
      </c>
      <c r="AZ354" s="43">
        <f t="shared" ca="1" si="715"/>
        <v>-6.0537214808753514E-4</v>
      </c>
      <c r="BA354" s="25">
        <f t="shared" si="615"/>
        <v>7119.4833899999994</v>
      </c>
      <c r="BB354" s="26">
        <f t="shared" si="655"/>
        <v>1</v>
      </c>
      <c r="BC354" s="23">
        <f t="shared" si="656"/>
        <v>-6.0537214808764617E-4</v>
      </c>
      <c r="BD354" s="27">
        <f t="shared" si="657"/>
        <v>78.148446911865619</v>
      </c>
      <c r="BE354" s="27">
        <f t="shared" ca="1" si="716"/>
        <v>-6.0537214808753514E-4</v>
      </c>
      <c r="BF354" s="43">
        <f t="shared" ca="1" si="717"/>
        <v>-6.0537214808753514E-4</v>
      </c>
      <c r="BG354" s="25">
        <f t="shared" si="616"/>
        <v>6745.766028</v>
      </c>
      <c r="BH354" s="26">
        <f t="shared" si="658"/>
        <v>1</v>
      </c>
      <c r="BI354" s="23">
        <f t="shared" si="659"/>
        <v>-6.0537214808764617E-4</v>
      </c>
      <c r="BJ354" s="27">
        <f t="shared" si="660"/>
        <v>80.542162817796736</v>
      </c>
      <c r="BK354" s="27">
        <f t="shared" ca="1" si="718"/>
        <v>-6.0537214808775719E-4</v>
      </c>
      <c r="BL354" s="43">
        <f t="shared" ca="1" si="719"/>
        <v>-6.0537214808775719E-4</v>
      </c>
      <c r="BM354" s="25">
        <f t="shared" si="617"/>
        <v>7024.9981916666666</v>
      </c>
      <c r="BN354" s="26">
        <f t="shared" si="661"/>
        <v>1</v>
      </c>
      <c r="BO354" s="23">
        <f t="shared" si="662"/>
        <v>-6.0537214808764617E-4</v>
      </c>
      <c r="BP354" s="27">
        <f t="shared" si="663"/>
        <v>85.259119197919475</v>
      </c>
      <c r="BQ354" s="27">
        <f t="shared" ca="1" si="720"/>
        <v>-6.0537214808764617E-4</v>
      </c>
      <c r="BR354" s="43">
        <f t="shared" ca="1" si="721"/>
        <v>-6.0537214808764617E-4</v>
      </c>
      <c r="BS354" s="25">
        <f t="shared" si="618"/>
        <v>6745.766028</v>
      </c>
      <c r="BT354" s="34">
        <f t="shared" si="664"/>
        <v>1</v>
      </c>
      <c r="BU354" s="23">
        <f t="shared" si="665"/>
        <v>-6.0537214808764617E-4</v>
      </c>
      <c r="BV354" s="27">
        <f t="shared" si="666"/>
        <v>71.309644316871641</v>
      </c>
      <c r="BW354" s="27">
        <f t="shared" ca="1" si="722"/>
        <v>-6.0537214808764617E-4</v>
      </c>
      <c r="BX354" s="43">
        <f t="shared" ca="1" si="723"/>
        <v>-6.0537214808764617E-4</v>
      </c>
      <c r="BY354" s="25">
        <f t="shared" si="619"/>
        <v>7454.8913149999998</v>
      </c>
      <c r="BZ354" s="50">
        <f>IF($B353&gt;=BY353,MIN(1,1/$CA$15+BZ353),0)</f>
        <v>1</v>
      </c>
      <c r="CA354" s="23">
        <f t="shared" si="667"/>
        <v>-6.0537214808764617E-4</v>
      </c>
      <c r="CB354" s="27">
        <f t="shared" si="668"/>
        <v>35.015081338017076</v>
      </c>
      <c r="CC354" s="27">
        <f t="shared" ca="1" si="724"/>
        <v>-6.0537214808764617E-4</v>
      </c>
      <c r="CD354" s="43">
        <f t="shared" ca="1" si="725"/>
        <v>-6.0537214808764617E-4</v>
      </c>
      <c r="CE354" s="25">
        <f t="shared" si="620"/>
        <v>7119.4833899999994</v>
      </c>
      <c r="CF354" s="34">
        <f>IF($B353&gt;=CE353,MIN(1,1/$CA$15+CF353),0)</f>
        <v>1</v>
      </c>
      <c r="CG354" s="23">
        <f t="shared" si="669"/>
        <v>-6.0537214808764617E-4</v>
      </c>
      <c r="CH354" s="27">
        <f t="shared" si="670"/>
        <v>35.443329737030545</v>
      </c>
      <c r="CI354" s="27">
        <f t="shared" ca="1" si="726"/>
        <v>-6.0537214808753514E-4</v>
      </c>
      <c r="CJ354" s="43">
        <f t="shared" ca="1" si="727"/>
        <v>-6.0537214808753514E-4</v>
      </c>
      <c r="CK354" s="25">
        <f t="shared" si="621"/>
        <v>6745.766028</v>
      </c>
      <c r="CL354" s="34">
        <f>IF($B353&gt;=CK353,MIN(1,1/$CA$15+CL353),0)</f>
        <v>1</v>
      </c>
      <c r="CM354" s="23">
        <f t="shared" si="671"/>
        <v>-6.0537214808764617E-4</v>
      </c>
      <c r="CN354" s="27">
        <f t="shared" si="672"/>
        <v>73.378665021838003</v>
      </c>
      <c r="CO354" s="27">
        <f t="shared" ca="1" si="728"/>
        <v>-6.0537214808764617E-4</v>
      </c>
      <c r="CP354" s="43">
        <f t="shared" ca="1" si="729"/>
        <v>-6.0537214808764617E-4</v>
      </c>
      <c r="CQ354" s="25">
        <f t="shared" si="622"/>
        <v>5847.4739229999986</v>
      </c>
      <c r="CR354" s="34">
        <f>IF($B353&gt;=CQ353,MIN(1,1/$CA$15+CR353),0)</f>
        <v>1</v>
      </c>
      <c r="CS354" s="23">
        <f t="shared" si="673"/>
        <v>-6.0537214808764617E-4</v>
      </c>
      <c r="CT354" s="27">
        <f t="shared" si="674"/>
        <v>73.53996316099969</v>
      </c>
      <c r="CU354" s="27">
        <f t="shared" ca="1" si="730"/>
        <v>-6.0537214808775719E-4</v>
      </c>
      <c r="CV354" s="43">
        <f t="shared" ca="1" si="731"/>
        <v>-6.0537214808775719E-4</v>
      </c>
      <c r="CW354" s="25">
        <f t="shared" si="623"/>
        <v>6745.766028</v>
      </c>
      <c r="CX354" s="34">
        <f t="shared" si="675"/>
        <v>1</v>
      </c>
      <c r="CY354" s="23">
        <f t="shared" si="676"/>
        <v>-6.0537214808764617E-4</v>
      </c>
      <c r="CZ354" s="27">
        <f t="shared" si="677"/>
        <v>52.925259627517065</v>
      </c>
      <c r="DA354" s="27">
        <f t="shared" ca="1" si="732"/>
        <v>-6.0537214808764617E-4</v>
      </c>
      <c r="DB354" s="43">
        <f t="shared" ca="1" si="733"/>
        <v>-6.0537214808764617E-4</v>
      </c>
      <c r="DC354" s="25">
        <f t="shared" si="624"/>
        <v>6745.766028</v>
      </c>
      <c r="DD354" s="34">
        <f t="shared" si="625"/>
        <v>1</v>
      </c>
      <c r="DE354" s="23">
        <f t="shared" si="678"/>
        <v>-6.0537214808764617E-4</v>
      </c>
      <c r="DF354" s="27">
        <f t="shared" si="679"/>
        <v>61.611144349692289</v>
      </c>
      <c r="DG354" s="27">
        <f t="shared" ca="1" si="697"/>
        <v>-6.0537214808764617E-4</v>
      </c>
      <c r="DH354" s="43">
        <f t="shared" ca="1" si="698"/>
        <v>-6.0537214808764617E-4</v>
      </c>
      <c r="DI354" s="25">
        <f t="shared" si="626"/>
        <v>7454.8913149999998</v>
      </c>
      <c r="DJ354" s="26">
        <f>IF(DJ353=0,IF($B353&gt;=$DK$14*DI353,1,0),IF($B353&lt;DI353*$DK$16,0,1))</f>
        <v>1</v>
      </c>
      <c r="DK354" s="23">
        <f t="shared" si="680"/>
        <v>-6.0537214808764617E-4</v>
      </c>
      <c r="DL354" s="27">
        <f t="shared" si="681"/>
        <v>70.257282163635907</v>
      </c>
      <c r="DM354" s="27">
        <f t="shared" ca="1" si="734"/>
        <v>-6.0537214808764617E-4</v>
      </c>
      <c r="DN354" s="43">
        <f t="shared" ca="1" si="735"/>
        <v>-6.0537214808764617E-4</v>
      </c>
      <c r="DO354" s="25">
        <f t="shared" si="627"/>
        <v>7119.4833899999994</v>
      </c>
      <c r="DP354" s="26">
        <f>IF(DP353=0,IF($B353&gt;=$DK$14*DO353,1,0),IF($B353&lt;DO353*$DK$16,0,1))</f>
        <v>1</v>
      </c>
      <c r="DQ354" s="23">
        <f t="shared" si="682"/>
        <v>-6.0537214808764617E-4</v>
      </c>
      <c r="DR354" s="27">
        <f t="shared" si="683"/>
        <v>49.83609602523358</v>
      </c>
      <c r="DS354" s="27">
        <f t="shared" ca="1" si="736"/>
        <v>-6.0537214808764617E-4</v>
      </c>
      <c r="DT354" s="43">
        <f t="shared" ca="1" si="737"/>
        <v>-6.0537214808764617E-4</v>
      </c>
      <c r="DU354" s="25">
        <f t="shared" si="628"/>
        <v>6745.766028</v>
      </c>
      <c r="DV354" s="26">
        <f>IF(DV353=0,IF($B353&gt;=$DK$14*DU353,1,0),IF($B353&lt;DU353*$DK$16,0,1))</f>
        <v>1</v>
      </c>
      <c r="DW354" s="23">
        <f t="shared" si="684"/>
        <v>-6.0537214808764617E-4</v>
      </c>
      <c r="DX354" s="27">
        <f t="shared" si="685"/>
        <v>100.18259090695813</v>
      </c>
      <c r="DY354" s="27">
        <f t="shared" ca="1" si="738"/>
        <v>-6.0537214808764617E-4</v>
      </c>
      <c r="DZ354" s="43">
        <f t="shared" ca="1" si="739"/>
        <v>-6.0537214808764617E-4</v>
      </c>
      <c r="EA354" s="25">
        <f t="shared" si="629"/>
        <v>5847.4739229999986</v>
      </c>
      <c r="EB354" s="26">
        <f>IF(EB353=0,IF($B353&gt;=$DK$14*EA353,1,0),IF($B353&lt;EA353*$DK$16,0,1))</f>
        <v>1</v>
      </c>
      <c r="EC354" s="23">
        <f t="shared" si="686"/>
        <v>-6.0537214808764617E-4</v>
      </c>
      <c r="ED354" s="27">
        <f t="shared" si="687"/>
        <v>80.544334046953779</v>
      </c>
      <c r="EE354" s="27">
        <f t="shared" ca="1" si="740"/>
        <v>-6.0537214808764617E-4</v>
      </c>
      <c r="EF354" s="43">
        <f t="shared" ca="1" si="741"/>
        <v>-6.0537214808764617E-4</v>
      </c>
      <c r="EG354" s="25">
        <f t="shared" si="630"/>
        <v>6745.766028</v>
      </c>
      <c r="EH354" s="34">
        <f t="shared" si="688"/>
        <v>1</v>
      </c>
      <c r="EI354" s="23">
        <f t="shared" si="689"/>
        <v>-6.0537214808764617E-4</v>
      </c>
      <c r="EJ354" s="27">
        <f t="shared" si="690"/>
        <v>75.511303569462655</v>
      </c>
      <c r="EK354" s="27">
        <f t="shared" ca="1" si="742"/>
        <v>-6.0537214808764617E-4</v>
      </c>
      <c r="EL354" s="43">
        <f t="shared" ca="1" si="743"/>
        <v>-6.0537214808764617E-4</v>
      </c>
      <c r="EM354" s="47"/>
      <c r="EN354" s="47"/>
      <c r="EO354" s="47"/>
      <c r="EP354" s="47"/>
      <c r="EQ354" s="47"/>
      <c r="ER354" s="47"/>
      <c r="ES354" s="47"/>
      <c r="ET354" s="47"/>
      <c r="EU354" s="47"/>
      <c r="EV354" s="47"/>
      <c r="EW354" s="47"/>
      <c r="EX354" s="47"/>
      <c r="EY354" s="47"/>
      <c r="EZ354" s="47"/>
      <c r="FA354" s="25">
        <f t="shared" si="631"/>
        <v>6745.766028</v>
      </c>
      <c r="FB354" s="26">
        <f t="shared" si="691"/>
        <v>1</v>
      </c>
      <c r="FC354" s="23">
        <f t="shared" si="692"/>
        <v>-6.0537214808764617E-4</v>
      </c>
      <c r="FD354" s="27">
        <f t="shared" si="693"/>
        <v>29.190070311197076</v>
      </c>
      <c r="FE354" s="27">
        <f t="shared" ca="1" si="744"/>
        <v>-6.0537214808764617E-4</v>
      </c>
      <c r="FF354" s="43">
        <f t="shared" ca="1" si="745"/>
        <v>-6.0537214808764617E-4</v>
      </c>
      <c r="FG354" s="25">
        <f t="shared" si="632"/>
        <v>6745.766028</v>
      </c>
      <c r="FH354" s="26">
        <f t="shared" si="694"/>
        <v>1</v>
      </c>
      <c r="FI354" s="23">
        <f t="shared" si="695"/>
        <v>-6.0537214808764617E-4</v>
      </c>
      <c r="FJ354" s="27">
        <f t="shared" si="696"/>
        <v>78.917227001020251</v>
      </c>
      <c r="FK354" s="27">
        <f t="shared" ca="1" si="746"/>
        <v>-6.0537214808764617E-4</v>
      </c>
      <c r="FL354" s="43">
        <f t="shared" ca="1" si="747"/>
        <v>-6.0537214808764617E-4</v>
      </c>
      <c r="FM354" s="47"/>
      <c r="FN354" s="47"/>
    </row>
    <row r="355" spans="1:170" x14ac:dyDescent="0.2">
      <c r="A355" s="30">
        <v>35461</v>
      </c>
      <c r="B355" s="34">
        <v>7360.4860399999998</v>
      </c>
      <c r="C355" s="23">
        <v>1.2612272282046755E-2</v>
      </c>
      <c r="D355" s="24">
        <f t="shared" si="699"/>
        <v>-1.2364500694515557E-2</v>
      </c>
      <c r="E355" s="25" t="e">
        <f>#N/A</f>
        <v>#N/A</v>
      </c>
      <c r="F355" s="26">
        <v>1</v>
      </c>
      <c r="G355" s="23">
        <f t="shared" si="633"/>
        <v>-1.2364500694515557E-2</v>
      </c>
      <c r="H355" s="27">
        <f t="shared" si="634"/>
        <v>83.657002117428078</v>
      </c>
      <c r="I355" s="27">
        <f t="shared" ca="1" si="700"/>
        <v>-1.2962387718257751E-2</v>
      </c>
      <c r="J355" s="43">
        <f t="shared" ca="1" si="701"/>
        <v>-1.2962387718257751E-2</v>
      </c>
      <c r="K355" s="25" t="e">
        <f>#N/A</f>
        <v>#N/A</v>
      </c>
      <c r="L355" s="26">
        <v>0</v>
      </c>
      <c r="M355" s="23">
        <f t="shared" si="635"/>
        <v>1.2612272282046755E-2</v>
      </c>
      <c r="N355" s="27">
        <f t="shared" si="636"/>
        <v>13.535081281855749</v>
      </c>
      <c r="O355" s="27">
        <f t="shared" ca="1" si="702"/>
        <v>0</v>
      </c>
      <c r="P355" s="43">
        <f t="shared" ca="1" si="703"/>
        <v>0</v>
      </c>
      <c r="Q355" s="25">
        <f t="shared" si="609"/>
        <v>6900.3348710000009</v>
      </c>
      <c r="R355" s="26">
        <f t="shared" si="637"/>
        <v>1</v>
      </c>
      <c r="S355" s="23">
        <f t="shared" si="638"/>
        <v>-1.2364500694515557E-2</v>
      </c>
      <c r="T355" s="27">
        <f t="shared" si="639"/>
        <v>81.977971063483466</v>
      </c>
      <c r="U355" s="27">
        <f t="shared" ca="1" si="704"/>
        <v>-1.296238771825764E-2</v>
      </c>
      <c r="V355" s="43">
        <f t="shared" ca="1" si="705"/>
        <v>-1.296238771825764E-2</v>
      </c>
      <c r="W355" s="25">
        <f t="shared" si="610"/>
        <v>7406.5600899999999</v>
      </c>
      <c r="X355" s="26">
        <f t="shared" si="640"/>
        <v>0</v>
      </c>
      <c r="Y355" s="23">
        <f t="shared" si="641"/>
        <v>1.2612272282046755E-2</v>
      </c>
      <c r="Z355" s="27">
        <f t="shared" si="642"/>
        <v>61.379799575590766</v>
      </c>
      <c r="AA355" s="27">
        <f t="shared" ca="1" si="706"/>
        <v>0</v>
      </c>
      <c r="AB355" s="43">
        <f t="shared" ca="1" si="707"/>
        <v>0</v>
      </c>
      <c r="AC355" s="25">
        <f t="shared" si="611"/>
        <v>7275.1621760000007</v>
      </c>
      <c r="AD355" s="26">
        <f t="shared" si="643"/>
        <v>1</v>
      </c>
      <c r="AE355" s="23">
        <f t="shared" si="644"/>
        <v>-1.2364500694515557E-2</v>
      </c>
      <c r="AF355" s="27">
        <f t="shared" si="645"/>
        <v>39.983766143387491</v>
      </c>
      <c r="AG355" s="27">
        <f t="shared" ca="1" si="708"/>
        <v>-1.2962387718257862E-2</v>
      </c>
      <c r="AH355" s="43">
        <f t="shared" ca="1" si="709"/>
        <v>-1.2962387718257862E-2</v>
      </c>
      <c r="AI355" s="25">
        <f t="shared" si="612"/>
        <v>6900.3348710000009</v>
      </c>
      <c r="AJ355" s="26">
        <f t="shared" si="646"/>
        <v>1</v>
      </c>
      <c r="AK355" s="23">
        <f t="shared" si="647"/>
        <v>-1.2364500694515557E-2</v>
      </c>
      <c r="AL355" s="27">
        <f t="shared" si="648"/>
        <v>81.977971063483466</v>
      </c>
      <c r="AM355" s="27">
        <f t="shared" ca="1" si="710"/>
        <v>-1.296238771825764E-2</v>
      </c>
      <c r="AN355" s="43">
        <f t="shared" ca="1" si="711"/>
        <v>-1.296238771825764E-2</v>
      </c>
      <c r="AO355" s="25">
        <f t="shared" si="613"/>
        <v>6900.3348710000009</v>
      </c>
      <c r="AP355" s="34">
        <f t="shared" si="649"/>
        <v>0.66666666666666663</v>
      </c>
      <c r="AQ355" s="23">
        <f t="shared" si="650"/>
        <v>-4.0389097023281195E-3</v>
      </c>
      <c r="AR355" s="27">
        <f t="shared" si="651"/>
        <v>60.499196300247604</v>
      </c>
      <c r="AS355" s="27">
        <f t="shared" ca="1" si="712"/>
        <v>-4.6418368069732763E-3</v>
      </c>
      <c r="AT355" s="43">
        <f t="shared" ca="1" si="713"/>
        <v>-4.6418368069732763E-3</v>
      </c>
      <c r="AU355" s="25">
        <f t="shared" si="614"/>
        <v>7275.1621760000007</v>
      </c>
      <c r="AV355" s="26">
        <f t="shared" si="652"/>
        <v>1</v>
      </c>
      <c r="AW355" s="23">
        <f t="shared" si="653"/>
        <v>-1.2364500694515557E-2</v>
      </c>
      <c r="AX355" s="27">
        <f t="shared" si="654"/>
        <v>44.711432758285824</v>
      </c>
      <c r="AY355" s="27">
        <f t="shared" ca="1" si="714"/>
        <v>-1.296238771825764E-2</v>
      </c>
      <c r="AZ355" s="43">
        <f t="shared" ca="1" si="715"/>
        <v>-1.296238771825764E-2</v>
      </c>
      <c r="BA355" s="25">
        <f t="shared" si="615"/>
        <v>7275.1621760000007</v>
      </c>
      <c r="BB355" s="26">
        <f t="shared" si="655"/>
        <v>1</v>
      </c>
      <c r="BC355" s="23">
        <f t="shared" si="656"/>
        <v>-1.2364500694515557E-2</v>
      </c>
      <c r="BD355" s="27">
        <f t="shared" si="657"/>
        <v>77.182180385748538</v>
      </c>
      <c r="BE355" s="27">
        <f t="shared" ca="1" si="716"/>
        <v>-1.2962387718257751E-2</v>
      </c>
      <c r="BF355" s="43">
        <f t="shared" ca="1" si="717"/>
        <v>-1.2962387718257751E-2</v>
      </c>
      <c r="BG355" s="25">
        <f t="shared" si="616"/>
        <v>6900.3348710000009</v>
      </c>
      <c r="BH355" s="26">
        <f t="shared" si="658"/>
        <v>1</v>
      </c>
      <c r="BI355" s="23">
        <f t="shared" si="659"/>
        <v>-1.2364500694515557E-2</v>
      </c>
      <c r="BJ355" s="27">
        <f t="shared" si="660"/>
        <v>79.546299189698303</v>
      </c>
      <c r="BK355" s="27">
        <f t="shared" ca="1" si="718"/>
        <v>-1.2962387718257862E-2</v>
      </c>
      <c r="BL355" s="43">
        <f t="shared" ca="1" si="719"/>
        <v>-1.2962387718257862E-2</v>
      </c>
      <c r="BM355" s="25">
        <f t="shared" si="617"/>
        <v>7159.6504983333334</v>
      </c>
      <c r="BN355" s="26">
        <f t="shared" si="661"/>
        <v>1</v>
      </c>
      <c r="BO355" s="23">
        <f t="shared" si="662"/>
        <v>-1.2364500694515557E-2</v>
      </c>
      <c r="BP355" s="27">
        <f t="shared" si="663"/>
        <v>84.204932759383013</v>
      </c>
      <c r="BQ355" s="27">
        <f t="shared" ca="1" si="720"/>
        <v>-1.2962387718257751E-2</v>
      </c>
      <c r="BR355" s="43">
        <f t="shared" ca="1" si="721"/>
        <v>-1.2962387718257751E-2</v>
      </c>
      <c r="BS355" s="25">
        <f t="shared" si="618"/>
        <v>6900.3348710000009</v>
      </c>
      <c r="BT355" s="34">
        <f t="shared" si="664"/>
        <v>1</v>
      </c>
      <c r="BU355" s="23">
        <f t="shared" si="665"/>
        <v>-1.2364500694515557E-2</v>
      </c>
      <c r="BV355" s="27">
        <f t="shared" si="666"/>
        <v>70.427936170190023</v>
      </c>
      <c r="BW355" s="27">
        <f t="shared" ca="1" si="722"/>
        <v>-1.2962387718257751E-2</v>
      </c>
      <c r="BX355" s="43">
        <f t="shared" ca="1" si="723"/>
        <v>-1.2962387718257751E-2</v>
      </c>
      <c r="BY355" s="25">
        <f t="shared" si="619"/>
        <v>7406.5600899999999</v>
      </c>
      <c r="BZ355" s="50">
        <f>IF($B354&gt;=BY354,MIN(1,1/$CA$15+BZ354),0)</f>
        <v>0</v>
      </c>
      <c r="CA355" s="23">
        <f t="shared" si="667"/>
        <v>1.2612272282046755E-2</v>
      </c>
      <c r="CB355" s="27">
        <f t="shared" si="668"/>
        <v>35.456701077830161</v>
      </c>
      <c r="CC355" s="27">
        <f t="shared" ca="1" si="724"/>
        <v>0</v>
      </c>
      <c r="CD355" s="43">
        <f t="shared" ca="1" si="725"/>
        <v>0</v>
      </c>
      <c r="CE355" s="25">
        <f t="shared" si="620"/>
        <v>7275.1621760000007</v>
      </c>
      <c r="CF355" s="34">
        <f>IF($B354&gt;=CE354,MIN(1,1/$CA$15+CF354),0)</f>
        <v>1</v>
      </c>
      <c r="CG355" s="23">
        <f t="shared" si="669"/>
        <v>-1.2364500694515557E-2</v>
      </c>
      <c r="CH355" s="27">
        <f t="shared" si="670"/>
        <v>35.005090661881084</v>
      </c>
      <c r="CI355" s="27">
        <f t="shared" ca="1" si="726"/>
        <v>-1.2962387718257751E-2</v>
      </c>
      <c r="CJ355" s="43">
        <f t="shared" ca="1" si="727"/>
        <v>-1.2962387718257751E-2</v>
      </c>
      <c r="CK355" s="25">
        <f t="shared" si="621"/>
        <v>6900.3348710000009</v>
      </c>
      <c r="CL355" s="34">
        <f>IF($B354&gt;=CK354,MIN(1,1/$CA$15+CL354),0)</f>
        <v>1</v>
      </c>
      <c r="CM355" s="23">
        <f t="shared" si="671"/>
        <v>-1.2364500694515557E-2</v>
      </c>
      <c r="CN355" s="27">
        <f t="shared" si="672"/>
        <v>72.471374467212868</v>
      </c>
      <c r="CO355" s="27">
        <f t="shared" ca="1" si="728"/>
        <v>-1.296238771825764E-2</v>
      </c>
      <c r="CP355" s="43">
        <f t="shared" ca="1" si="729"/>
        <v>-1.296238771825764E-2</v>
      </c>
      <c r="CQ355" s="25">
        <f t="shared" si="622"/>
        <v>5981.8656254999996</v>
      </c>
      <c r="CR355" s="34">
        <f>IF($B354&gt;=CQ354,MIN(1,1/$CA$15+CR354),0)</f>
        <v>1</v>
      </c>
      <c r="CS355" s="23">
        <f t="shared" si="673"/>
        <v>-1.2364500694515557E-2</v>
      </c>
      <c r="CT355" s="27">
        <f t="shared" si="674"/>
        <v>72.630678235420859</v>
      </c>
      <c r="CU355" s="27">
        <f t="shared" ca="1" si="730"/>
        <v>-1.2962387718257862E-2</v>
      </c>
      <c r="CV355" s="43">
        <f t="shared" ca="1" si="731"/>
        <v>-1.2962387718257862E-2</v>
      </c>
      <c r="CW355" s="25">
        <f t="shared" si="623"/>
        <v>6900.3348710000009</v>
      </c>
      <c r="CX355" s="34">
        <f t="shared" si="675"/>
        <v>0.75</v>
      </c>
      <c r="CY355" s="23">
        <f t="shared" si="676"/>
        <v>-6.1203074503749788E-3</v>
      </c>
      <c r="CZ355" s="27">
        <f t="shared" si="677"/>
        <v>52.601340766705746</v>
      </c>
      <c r="DA355" s="27">
        <f t="shared" ca="1" si="732"/>
        <v>-6.7219745347942839E-3</v>
      </c>
      <c r="DB355" s="43">
        <f t="shared" ca="1" si="733"/>
        <v>-6.7219745347942839E-3</v>
      </c>
      <c r="DC355" s="25">
        <f t="shared" si="624"/>
        <v>6900.3348710000009</v>
      </c>
      <c r="DD355" s="34">
        <f t="shared" si="625"/>
        <v>0.83333333333333326</v>
      </c>
      <c r="DE355" s="23">
        <f t="shared" si="678"/>
        <v>-7.507905949072885E-3</v>
      </c>
      <c r="DF355" s="27">
        <f t="shared" si="679"/>
        <v>61.148573672500042</v>
      </c>
      <c r="DG355" s="27">
        <f t="shared" ca="1" si="697"/>
        <v>-8.108733020008474E-3</v>
      </c>
      <c r="DH355" s="43">
        <f t="shared" ca="1" si="698"/>
        <v>-8.108733020008474E-3</v>
      </c>
      <c r="DI355" s="25">
        <f t="shared" si="626"/>
        <v>7406.5600899999999</v>
      </c>
      <c r="DJ355" s="26">
        <f>IF(DJ354=0,IF($B354&gt;=$DK$14*DI354,1,0),IF($B354&lt;DI354*$DK$16,0,1))</f>
        <v>0</v>
      </c>
      <c r="DK355" s="23">
        <f t="shared" si="680"/>
        <v>1.2612272282046755E-2</v>
      </c>
      <c r="DL355" s="27">
        <f t="shared" si="681"/>
        <v>71.143386136080267</v>
      </c>
      <c r="DM355" s="27">
        <f t="shared" ca="1" si="734"/>
        <v>0</v>
      </c>
      <c r="DN355" s="43">
        <f t="shared" ca="1" si="735"/>
        <v>0</v>
      </c>
      <c r="DO355" s="25">
        <f t="shared" si="627"/>
        <v>7275.1621760000007</v>
      </c>
      <c r="DP355" s="26">
        <f>IF(DP354=0,IF($B354&gt;=$DK$14*DO354,1,0),IF($B354&lt;DO354*$DK$16,0,1))</f>
        <v>1</v>
      </c>
      <c r="DQ355" s="23">
        <f t="shared" si="682"/>
        <v>-1.2364500694515557E-2</v>
      </c>
      <c r="DR355" s="27">
        <f t="shared" si="683"/>
        <v>49.219897581317639</v>
      </c>
      <c r="DS355" s="27">
        <f t="shared" ca="1" si="736"/>
        <v>-1.296238771825764E-2</v>
      </c>
      <c r="DT355" s="43">
        <f t="shared" ca="1" si="737"/>
        <v>-1.296238771825764E-2</v>
      </c>
      <c r="DU355" s="25">
        <f t="shared" si="628"/>
        <v>6900.3348710000009</v>
      </c>
      <c r="DV355" s="26">
        <f>IF(DV354=0,IF($B354&gt;=$DK$14*DU354,1,0),IF($B354&lt;DU354*$DK$16,0,1))</f>
        <v>1</v>
      </c>
      <c r="DW355" s="23">
        <f t="shared" si="684"/>
        <v>-1.2364500694515557E-2</v>
      </c>
      <c r="DX355" s="27">
        <f t="shared" si="685"/>
        <v>98.943883192110675</v>
      </c>
      <c r="DY355" s="27">
        <f t="shared" ca="1" si="738"/>
        <v>-1.2962387718257751E-2</v>
      </c>
      <c r="DZ355" s="43">
        <f t="shared" ca="1" si="739"/>
        <v>-1.2962387718257751E-2</v>
      </c>
      <c r="EA355" s="25">
        <f t="shared" si="629"/>
        <v>5981.8656254999996</v>
      </c>
      <c r="EB355" s="26">
        <f>IF(EB354=0,IF($B354&gt;=$DK$14*EA354,1,0),IF($B354&lt;EA354*$DK$16,0,1))</f>
        <v>1</v>
      </c>
      <c r="EC355" s="23">
        <f t="shared" si="686"/>
        <v>-1.2364500694515557E-2</v>
      </c>
      <c r="ED355" s="27">
        <f t="shared" si="687"/>
        <v>79.548443572690928</v>
      </c>
      <c r="EE355" s="27">
        <f t="shared" ca="1" si="740"/>
        <v>-1.296238771825764E-2</v>
      </c>
      <c r="EF355" s="43">
        <f t="shared" ca="1" si="741"/>
        <v>-1.296238771825764E-2</v>
      </c>
      <c r="EG355" s="25">
        <f t="shared" si="630"/>
        <v>6900.3348710000009</v>
      </c>
      <c r="EH355" s="34">
        <f t="shared" si="688"/>
        <v>0.75</v>
      </c>
      <c r="EI355" s="23">
        <f t="shared" si="689"/>
        <v>-6.1203074503749788E-3</v>
      </c>
      <c r="EJ355" s="27">
        <f t="shared" si="690"/>
        <v>75.049151175638954</v>
      </c>
      <c r="EK355" s="27">
        <f t="shared" ca="1" si="742"/>
        <v>-6.7219745347942839E-3</v>
      </c>
      <c r="EL355" s="43">
        <f t="shared" ca="1" si="743"/>
        <v>-6.7219745347942839E-3</v>
      </c>
      <c r="EM355" s="47"/>
      <c r="EN355" s="47"/>
      <c r="EO355" s="47"/>
      <c r="EP355" s="47"/>
      <c r="EQ355" s="47"/>
      <c r="ER355" s="47"/>
      <c r="ES355" s="47"/>
      <c r="ET355" s="47"/>
      <c r="EU355" s="47"/>
      <c r="EV355" s="47"/>
      <c r="EW355" s="47"/>
      <c r="EX355" s="47"/>
      <c r="EY355" s="47"/>
      <c r="EZ355" s="47"/>
      <c r="FA355" s="25">
        <f t="shared" si="631"/>
        <v>6900.3348710000009</v>
      </c>
      <c r="FB355" s="26">
        <f t="shared" si="691"/>
        <v>1</v>
      </c>
      <c r="FC355" s="23">
        <f t="shared" si="692"/>
        <v>-1.2364500694515557E-2</v>
      </c>
      <c r="FD355" s="27">
        <f t="shared" si="693"/>
        <v>28.829149666561321</v>
      </c>
      <c r="FE355" s="27">
        <f t="shared" ca="1" si="744"/>
        <v>-1.2962387718257751E-2</v>
      </c>
      <c r="FF355" s="43">
        <f t="shared" ca="1" si="745"/>
        <v>-1.2962387718257751E-2</v>
      </c>
      <c r="FG355" s="25">
        <f t="shared" si="632"/>
        <v>6900.3348710000009</v>
      </c>
      <c r="FH355" s="26">
        <f t="shared" si="694"/>
        <v>1</v>
      </c>
      <c r="FI355" s="23">
        <f t="shared" si="695"/>
        <v>-1.2364500694515557E-2</v>
      </c>
      <c r="FJ355" s="27">
        <f t="shared" si="696"/>
        <v>77.941454892956898</v>
      </c>
      <c r="FK355" s="27">
        <f t="shared" ca="1" si="746"/>
        <v>-1.2962387718257751E-2</v>
      </c>
      <c r="FL355" s="43">
        <f t="shared" ca="1" si="747"/>
        <v>-1.2962387718257751E-2</v>
      </c>
      <c r="FM355" s="47"/>
      <c r="FN355" s="47"/>
    </row>
    <row r="356" spans="1:170" x14ac:dyDescent="0.2">
      <c r="A356" s="30">
        <v>35489</v>
      </c>
      <c r="B356" s="34">
        <v>7304.3643899999997</v>
      </c>
      <c r="C356" s="23">
        <v>1.2292271470377036E-2</v>
      </c>
      <c r="D356" s="24">
        <f t="shared" si="699"/>
        <v>-7.6247206631478992E-3</v>
      </c>
      <c r="E356" s="25" t="e">
        <f>#N/A</f>
        <v>#N/A</v>
      </c>
      <c r="F356" s="26">
        <v>1</v>
      </c>
      <c r="G356" s="23">
        <f t="shared" si="633"/>
        <v>-7.6247206631478992E-3</v>
      </c>
      <c r="H356" s="27">
        <f t="shared" si="634"/>
        <v>83.019140844766312</v>
      </c>
      <c r="I356" s="27">
        <f t="shared" ca="1" si="700"/>
        <v>-2.0488273795926548E-2</v>
      </c>
      <c r="J356" s="43">
        <f t="shared" ca="1" si="701"/>
        <v>-2.0488273795926548E-2</v>
      </c>
      <c r="K356" s="25" t="e">
        <f>#N/A</f>
        <v>#N/A</v>
      </c>
      <c r="L356" s="26">
        <v>0</v>
      </c>
      <c r="M356" s="23">
        <f t="shared" si="635"/>
        <v>1.2292271470377036E-2</v>
      </c>
      <c r="N356" s="27">
        <f t="shared" si="636"/>
        <v>13.701458175345939</v>
      </c>
      <c r="O356" s="27">
        <f t="shared" ca="1" si="702"/>
        <v>0</v>
      </c>
      <c r="P356" s="43">
        <f t="shared" ca="1" si="703"/>
        <v>0</v>
      </c>
      <c r="Q356" s="25">
        <f t="shared" si="609"/>
        <v>6983.3593380000002</v>
      </c>
      <c r="R356" s="26">
        <f t="shared" si="637"/>
        <v>1</v>
      </c>
      <c r="S356" s="23">
        <f t="shared" si="638"/>
        <v>-7.6247206631478992E-3</v>
      </c>
      <c r="T356" s="27">
        <f t="shared" si="639"/>
        <v>81.352911933592779</v>
      </c>
      <c r="U356" s="27">
        <f t="shared" ca="1" si="704"/>
        <v>-2.0488273795926437E-2</v>
      </c>
      <c r="V356" s="43">
        <f t="shared" ca="1" si="705"/>
        <v>-2.0488273795926437E-2</v>
      </c>
      <c r="W356" s="25">
        <f t="shared" si="610"/>
        <v>7332.4252149999993</v>
      </c>
      <c r="X356" s="26">
        <f t="shared" si="640"/>
        <v>0</v>
      </c>
      <c r="Y356" s="23">
        <f t="shared" si="641"/>
        <v>1.2292271470377036E-2</v>
      </c>
      <c r="Z356" s="27">
        <f t="shared" si="642"/>
        <v>62.134296734771262</v>
      </c>
      <c r="AA356" s="27">
        <f t="shared" ca="1" si="706"/>
        <v>0</v>
      </c>
      <c r="AB356" s="43">
        <f t="shared" ca="1" si="707"/>
        <v>0</v>
      </c>
      <c r="AC356" s="25">
        <f t="shared" si="611"/>
        <v>7355.7013640000005</v>
      </c>
      <c r="AD356" s="26">
        <f t="shared" si="643"/>
        <v>1</v>
      </c>
      <c r="AE356" s="23">
        <f t="shared" si="644"/>
        <v>-7.6247206631478992E-3</v>
      </c>
      <c r="AF356" s="27">
        <f t="shared" si="645"/>
        <v>39.678901095483532</v>
      </c>
      <c r="AG356" s="27">
        <f t="shared" ca="1" si="708"/>
        <v>-2.0488273795926659E-2</v>
      </c>
      <c r="AH356" s="43">
        <f t="shared" ca="1" si="709"/>
        <v>-2.0488273795926659E-2</v>
      </c>
      <c r="AI356" s="25">
        <f t="shared" si="612"/>
        <v>6983.3593380000002</v>
      </c>
      <c r="AJ356" s="26">
        <f t="shared" si="646"/>
        <v>1</v>
      </c>
      <c r="AK356" s="23">
        <f t="shared" si="647"/>
        <v>-7.6247206631478992E-3</v>
      </c>
      <c r="AL356" s="27">
        <f t="shared" si="648"/>
        <v>81.352911933592779</v>
      </c>
      <c r="AM356" s="27">
        <f t="shared" ca="1" si="710"/>
        <v>-2.0488273795926437E-2</v>
      </c>
      <c r="AN356" s="43">
        <f t="shared" ca="1" si="711"/>
        <v>-2.0488273795926437E-2</v>
      </c>
      <c r="AO356" s="25">
        <f t="shared" si="613"/>
        <v>6983.3593380000002</v>
      </c>
      <c r="AP356" s="34">
        <f t="shared" si="649"/>
        <v>0.66666666666666663</v>
      </c>
      <c r="AQ356" s="23">
        <f t="shared" si="650"/>
        <v>-9.8572328530625408E-4</v>
      </c>
      <c r="AR356" s="27">
        <f t="shared" si="651"/>
        <v>60.439560833712136</v>
      </c>
      <c r="AS356" s="27">
        <f t="shared" ca="1" si="712"/>
        <v>-5.6229845256523525E-3</v>
      </c>
      <c r="AT356" s="43">
        <f t="shared" ca="1" si="713"/>
        <v>-5.6229845256523525E-3</v>
      </c>
      <c r="AU356" s="25">
        <f t="shared" si="614"/>
        <v>7355.7013640000005</v>
      </c>
      <c r="AV356" s="26">
        <f t="shared" si="652"/>
        <v>1</v>
      </c>
      <c r="AW356" s="23">
        <f t="shared" si="653"/>
        <v>-7.6247206631478992E-3</v>
      </c>
      <c r="AX356" s="27">
        <f t="shared" si="654"/>
        <v>44.370520573054776</v>
      </c>
      <c r="AY356" s="27">
        <f t="shared" ca="1" si="714"/>
        <v>-2.0488273795926326E-2</v>
      </c>
      <c r="AZ356" s="43">
        <f t="shared" ca="1" si="715"/>
        <v>-2.0488273795926326E-2</v>
      </c>
      <c r="BA356" s="25">
        <f t="shared" si="615"/>
        <v>7355.7013640000005</v>
      </c>
      <c r="BB356" s="26">
        <f t="shared" si="655"/>
        <v>1</v>
      </c>
      <c r="BC356" s="23">
        <f t="shared" si="656"/>
        <v>-7.6247206631478992E-3</v>
      </c>
      <c r="BD356" s="27">
        <f t="shared" si="657"/>
        <v>76.593687820134519</v>
      </c>
      <c r="BE356" s="27">
        <f t="shared" ca="1" si="716"/>
        <v>-2.0488273795926437E-2</v>
      </c>
      <c r="BF356" s="43">
        <f t="shared" ca="1" si="717"/>
        <v>-2.0488273795926437E-2</v>
      </c>
      <c r="BG356" s="25">
        <f t="shared" si="616"/>
        <v>6983.3593380000002</v>
      </c>
      <c r="BH356" s="26">
        <f t="shared" si="658"/>
        <v>1</v>
      </c>
      <c r="BI356" s="23">
        <f t="shared" si="659"/>
        <v>-7.6247206631478992E-3</v>
      </c>
      <c r="BJ356" s="27">
        <f t="shared" si="660"/>
        <v>78.939780878589659</v>
      </c>
      <c r="BK356" s="27">
        <f t="shared" ca="1" si="718"/>
        <v>-2.0488273795926659E-2</v>
      </c>
      <c r="BL356" s="43">
        <f t="shared" ca="1" si="719"/>
        <v>-2.0488273795926659E-2</v>
      </c>
      <c r="BM356" s="25">
        <f t="shared" si="617"/>
        <v>7280.0292116666678</v>
      </c>
      <c r="BN356" s="26">
        <f t="shared" si="661"/>
        <v>1</v>
      </c>
      <c r="BO356" s="23">
        <f t="shared" si="662"/>
        <v>-7.6247206631478992E-3</v>
      </c>
      <c r="BP356" s="27">
        <f t="shared" si="663"/>
        <v>83.562893668633563</v>
      </c>
      <c r="BQ356" s="27">
        <f t="shared" ca="1" si="720"/>
        <v>-2.0488273795926548E-2</v>
      </c>
      <c r="BR356" s="43">
        <f t="shared" ca="1" si="721"/>
        <v>-2.0488273795926548E-2</v>
      </c>
      <c r="BS356" s="25">
        <f t="shared" si="618"/>
        <v>6983.3593380000002</v>
      </c>
      <c r="BT356" s="34">
        <f t="shared" si="664"/>
        <v>1</v>
      </c>
      <c r="BU356" s="23">
        <f t="shared" si="665"/>
        <v>-7.6247206631478992E-3</v>
      </c>
      <c r="BV356" s="27">
        <f t="shared" si="666"/>
        <v>69.890942830010317</v>
      </c>
      <c r="BW356" s="27">
        <f t="shared" ca="1" si="722"/>
        <v>-2.0488273795926437E-2</v>
      </c>
      <c r="BX356" s="43">
        <f t="shared" ca="1" si="723"/>
        <v>-2.0488273795926437E-2</v>
      </c>
      <c r="BY356" s="25">
        <f t="shared" si="619"/>
        <v>7332.4252149999993</v>
      </c>
      <c r="BZ356" s="50">
        <f>IF($B355&gt;=BY355,MIN(1,1/$CA$15+BZ355),0)</f>
        <v>0</v>
      </c>
      <c r="CA356" s="23">
        <f t="shared" si="667"/>
        <v>1.2292271470377036E-2</v>
      </c>
      <c r="CB356" s="27">
        <f t="shared" si="668"/>
        <v>35.892544472922857</v>
      </c>
      <c r="CC356" s="27">
        <f t="shared" ca="1" si="724"/>
        <v>0</v>
      </c>
      <c r="CD356" s="43">
        <f t="shared" ca="1" si="725"/>
        <v>0</v>
      </c>
      <c r="CE356" s="25">
        <f t="shared" si="620"/>
        <v>7355.7013640000005</v>
      </c>
      <c r="CF356" s="34">
        <f>IF($B355&gt;=CE355,MIN(1,1/$CA$15+CF355),0)</f>
        <v>1</v>
      </c>
      <c r="CG356" s="23">
        <f t="shared" si="669"/>
        <v>-7.6247206631478992E-3</v>
      </c>
      <c r="CH356" s="27">
        <f t="shared" si="670"/>
        <v>34.738186623796075</v>
      </c>
      <c r="CI356" s="27">
        <f t="shared" ca="1" si="726"/>
        <v>-2.0488273795926437E-2</v>
      </c>
      <c r="CJ356" s="43">
        <f t="shared" ca="1" si="727"/>
        <v>-2.0488273795926437E-2</v>
      </c>
      <c r="CK356" s="25">
        <f t="shared" si="621"/>
        <v>6983.3593380000002</v>
      </c>
      <c r="CL356" s="34">
        <f>IF($B355&gt;=CK355,MIN(1,1/$CA$15+CL355),0)</f>
        <v>1</v>
      </c>
      <c r="CM356" s="23">
        <f t="shared" si="671"/>
        <v>-7.6247206631478992E-3</v>
      </c>
      <c r="CN356" s="27">
        <f t="shared" si="672"/>
        <v>71.918800480825979</v>
      </c>
      <c r="CO356" s="27">
        <f t="shared" ca="1" si="728"/>
        <v>-2.0488273795926437E-2</v>
      </c>
      <c r="CP356" s="43">
        <f t="shared" ca="1" si="729"/>
        <v>-2.0488273795926437E-2</v>
      </c>
      <c r="CQ356" s="25">
        <f t="shared" si="622"/>
        <v>6116.241231</v>
      </c>
      <c r="CR356" s="34">
        <f>IF($B355&gt;=CQ355,MIN(1,1/$CA$15+CR355),0)</f>
        <v>1</v>
      </c>
      <c r="CS356" s="23">
        <f t="shared" si="673"/>
        <v>-7.6247206631478992E-3</v>
      </c>
      <c r="CT356" s="27">
        <f t="shared" si="674"/>
        <v>72.076889602300795</v>
      </c>
      <c r="CU356" s="27">
        <f t="shared" ca="1" si="730"/>
        <v>-2.0488273795926659E-2</v>
      </c>
      <c r="CV356" s="43">
        <f t="shared" ca="1" si="731"/>
        <v>-2.0488273795926659E-2</v>
      </c>
      <c r="CW356" s="25">
        <f t="shared" si="623"/>
        <v>6983.3593380000002</v>
      </c>
      <c r="CX356" s="34">
        <f t="shared" si="675"/>
        <v>0.75</v>
      </c>
      <c r="CY356" s="23">
        <f t="shared" si="676"/>
        <v>-2.6454726297666653E-3</v>
      </c>
      <c r="CZ356" s="27">
        <f t="shared" si="677"/>
        <v>52.462185359418399</v>
      </c>
      <c r="DA356" s="27">
        <f t="shared" ca="1" si="732"/>
        <v>-9.3496643649111366E-3</v>
      </c>
      <c r="DB356" s="43">
        <f t="shared" ca="1" si="733"/>
        <v>-9.3496643649111366E-3</v>
      </c>
      <c r="DC356" s="25">
        <f t="shared" si="624"/>
        <v>6983.3593380000002</v>
      </c>
      <c r="DD356" s="34">
        <f t="shared" si="625"/>
        <v>0.83333333333333326</v>
      </c>
      <c r="DE356" s="23">
        <f t="shared" si="678"/>
        <v>-3.7519721927402726E-3</v>
      </c>
      <c r="DF356" s="27">
        <f t="shared" si="679"/>
        <v>60.919145924455094</v>
      </c>
      <c r="DG356" s="27">
        <f t="shared" ca="1" si="697"/>
        <v>-1.1830281471939319E-2</v>
      </c>
      <c r="DH356" s="43">
        <f t="shared" ca="1" si="698"/>
        <v>-1.1830281471939319E-2</v>
      </c>
      <c r="DI356" s="25">
        <f t="shared" si="626"/>
        <v>7332.4252149999993</v>
      </c>
      <c r="DJ356" s="26">
        <f>IF(DJ355=0,IF($B355&gt;=$DK$14*DI355,1,0),IF($B355&lt;DI355*$DK$16,0,1))</f>
        <v>0</v>
      </c>
      <c r="DK356" s="23">
        <f t="shared" si="680"/>
        <v>1.2292271470377036E-2</v>
      </c>
      <c r="DL356" s="27">
        <f t="shared" si="681"/>
        <v>72.017899951786816</v>
      </c>
      <c r="DM356" s="27">
        <f t="shared" ca="1" si="734"/>
        <v>0</v>
      </c>
      <c r="DN356" s="43">
        <f t="shared" ca="1" si="735"/>
        <v>0</v>
      </c>
      <c r="DO356" s="25">
        <f t="shared" si="627"/>
        <v>7355.7013640000005</v>
      </c>
      <c r="DP356" s="26">
        <f>IF(DP355=0,IF($B355&gt;=$DK$14*DO355,1,0),IF($B355&lt;DO355*$DK$16,0,1))</f>
        <v>1</v>
      </c>
      <c r="DQ356" s="23">
        <f t="shared" si="682"/>
        <v>-7.6247206631478992E-3</v>
      </c>
      <c r="DR356" s="27">
        <f t="shared" si="683"/>
        <v>48.844609611191345</v>
      </c>
      <c r="DS356" s="27">
        <f t="shared" ca="1" si="736"/>
        <v>-2.0488273795926326E-2</v>
      </c>
      <c r="DT356" s="43">
        <f t="shared" ca="1" si="737"/>
        <v>-2.0488273795926326E-2</v>
      </c>
      <c r="DU356" s="25">
        <f t="shared" si="628"/>
        <v>6983.3593380000002</v>
      </c>
      <c r="DV356" s="26">
        <f>IF(DV355=0,IF($B355&gt;=$DK$14*DU355,1,0),IF($B355&lt;DU355*$DK$16,0,1))</f>
        <v>1</v>
      </c>
      <c r="DW356" s="23">
        <f t="shared" si="684"/>
        <v>-7.6247206631478992E-3</v>
      </c>
      <c r="DX356" s="27">
        <f t="shared" si="685"/>
        <v>98.189463721443701</v>
      </c>
      <c r="DY356" s="27">
        <f t="shared" ca="1" si="738"/>
        <v>-2.0488273795926437E-2</v>
      </c>
      <c r="DZ356" s="43">
        <f t="shared" ca="1" si="739"/>
        <v>-2.0488273795926437E-2</v>
      </c>
      <c r="EA356" s="25">
        <f t="shared" si="629"/>
        <v>6116.241231</v>
      </c>
      <c r="EB356" s="26">
        <f>IF(EB355=0,IF($B355&gt;=$DK$14*EA355,1,0),IF($B355&lt;EA355*$DK$16,0,1))</f>
        <v>1</v>
      </c>
      <c r="EC356" s="23">
        <f t="shared" si="686"/>
        <v>-7.6247206631478992E-3</v>
      </c>
      <c r="ED356" s="27">
        <f t="shared" si="687"/>
        <v>78.941908911260981</v>
      </c>
      <c r="EE356" s="27">
        <f t="shared" ca="1" si="740"/>
        <v>-2.0488273795926437E-2</v>
      </c>
      <c r="EF356" s="43">
        <f t="shared" ca="1" si="741"/>
        <v>-2.0488273795926437E-2</v>
      </c>
      <c r="EG356" s="25">
        <f t="shared" si="630"/>
        <v>6983.3593380000002</v>
      </c>
      <c r="EH356" s="34">
        <f t="shared" si="688"/>
        <v>0.75</v>
      </c>
      <c r="EI356" s="23">
        <f t="shared" si="689"/>
        <v>-2.6454726297666653E-3</v>
      </c>
      <c r="EJ356" s="27">
        <f t="shared" si="690"/>
        <v>74.850610700316579</v>
      </c>
      <c r="EK356" s="27">
        <f t="shared" ca="1" si="742"/>
        <v>-9.3496643649112476E-3</v>
      </c>
      <c r="EL356" s="43">
        <f t="shared" ca="1" si="743"/>
        <v>-9.3496643649112476E-3</v>
      </c>
      <c r="EM356" s="47"/>
      <c r="EN356" s="47"/>
      <c r="EO356" s="47"/>
      <c r="EP356" s="47"/>
      <c r="EQ356" s="47"/>
      <c r="ER356" s="47"/>
      <c r="ES356" s="47"/>
      <c r="ET356" s="47"/>
      <c r="EU356" s="47"/>
      <c r="EV356" s="47"/>
      <c r="EW356" s="47"/>
      <c r="EX356" s="47"/>
      <c r="EY356" s="47"/>
      <c r="EZ356" s="47"/>
      <c r="FA356" s="25">
        <f t="shared" si="631"/>
        <v>6983.3593380000002</v>
      </c>
      <c r="FB356" s="26">
        <f t="shared" si="691"/>
        <v>1</v>
      </c>
      <c r="FC356" s="23">
        <f t="shared" si="692"/>
        <v>-7.6247206631478992E-3</v>
      </c>
      <c r="FD356" s="27">
        <f t="shared" si="693"/>
        <v>28.609335453397708</v>
      </c>
      <c r="FE356" s="27">
        <f t="shared" ca="1" si="744"/>
        <v>-2.0488273795926437E-2</v>
      </c>
      <c r="FF356" s="43">
        <f t="shared" ca="1" si="745"/>
        <v>-2.0488273795926437E-2</v>
      </c>
      <c r="FG356" s="25">
        <f t="shared" si="632"/>
        <v>6983.3593380000002</v>
      </c>
      <c r="FH356" s="26">
        <f t="shared" si="694"/>
        <v>1</v>
      </c>
      <c r="FI356" s="23">
        <f t="shared" si="695"/>
        <v>-7.6247206631478992E-3</v>
      </c>
      <c r="FJ356" s="27">
        <f t="shared" si="696"/>
        <v>77.347173071318764</v>
      </c>
      <c r="FK356" s="27">
        <f t="shared" ca="1" si="746"/>
        <v>-2.0488273795926437E-2</v>
      </c>
      <c r="FL356" s="43">
        <f t="shared" ca="1" si="747"/>
        <v>-2.0488273795926437E-2</v>
      </c>
      <c r="FM356" s="47"/>
      <c r="FN356" s="47"/>
    </row>
    <row r="357" spans="1:170" x14ac:dyDescent="0.2">
      <c r="A357" s="30">
        <v>35520</v>
      </c>
      <c r="B357" s="34">
        <v>7061.5262000000002</v>
      </c>
      <c r="C357" s="23">
        <v>1.2306841124360757E-2</v>
      </c>
      <c r="D357" s="24">
        <f t="shared" si="699"/>
        <v>-3.3245629192932391E-2</v>
      </c>
      <c r="E357" s="25" t="e">
        <f>#N/A</f>
        <v>#N/A</v>
      </c>
      <c r="F357" s="26">
        <v>1</v>
      </c>
      <c r="G357" s="23">
        <f t="shared" si="633"/>
        <v>-3.3245629192932391E-2</v>
      </c>
      <c r="H357" s="27">
        <f t="shared" si="634"/>
        <v>80.259117272325383</v>
      </c>
      <c r="I357" s="27">
        <f t="shared" ca="1" si="700"/>
        <v>-5.3052757435436249E-2</v>
      </c>
      <c r="J357" s="43">
        <f t="shared" ca="1" si="701"/>
        <v>-5.3052757435436249E-2</v>
      </c>
      <c r="K357" s="25" t="e">
        <f>#N/A</f>
        <v>#N/A</v>
      </c>
      <c r="L357" s="26">
        <v>0</v>
      </c>
      <c r="M357" s="23">
        <f t="shared" si="635"/>
        <v>1.2306841124360757E-2</v>
      </c>
      <c r="N357" s="27">
        <f t="shared" si="636"/>
        <v>13.870079844281996</v>
      </c>
      <c r="O357" s="27">
        <f t="shared" ca="1" si="702"/>
        <v>0</v>
      </c>
      <c r="P357" s="43">
        <f t="shared" ca="1" si="703"/>
        <v>0</v>
      </c>
      <c r="Q357" s="25">
        <f t="shared" si="609"/>
        <v>7037.1511610000016</v>
      </c>
      <c r="R357" s="26">
        <f t="shared" si="637"/>
        <v>1</v>
      </c>
      <c r="S357" s="23">
        <f t="shared" si="638"/>
        <v>-3.3245629192932391E-2</v>
      </c>
      <c r="T357" s="27">
        <f t="shared" si="639"/>
        <v>78.648283189683269</v>
      </c>
      <c r="U357" s="27">
        <f t="shared" ca="1" si="704"/>
        <v>-5.3052757435436249E-2</v>
      </c>
      <c r="V357" s="43">
        <f t="shared" ca="1" si="705"/>
        <v>-5.3052757435436249E-2</v>
      </c>
      <c r="W357" s="25">
        <f t="shared" si="610"/>
        <v>7182.9452949999995</v>
      </c>
      <c r="X357" s="26">
        <f t="shared" si="640"/>
        <v>0</v>
      </c>
      <c r="Y357" s="23">
        <f t="shared" si="641"/>
        <v>1.2306841124360757E-2</v>
      </c>
      <c r="Z357" s="27">
        <f t="shared" si="642"/>
        <v>62.898973653059976</v>
      </c>
      <c r="AA357" s="27">
        <f t="shared" ca="1" si="706"/>
        <v>0</v>
      </c>
      <c r="AB357" s="43">
        <f t="shared" ca="1" si="707"/>
        <v>0</v>
      </c>
      <c r="AC357" s="25">
        <f t="shared" si="611"/>
        <v>7327.2318519999999</v>
      </c>
      <c r="AD357" s="26">
        <f t="shared" si="643"/>
        <v>0</v>
      </c>
      <c r="AE357" s="23">
        <f t="shared" si="644"/>
        <v>1.2306841124360757E-2</v>
      </c>
      <c r="AF357" s="27">
        <f t="shared" si="645"/>
        <v>40.16722302725487</v>
      </c>
      <c r="AG357" s="27">
        <f t="shared" ca="1" si="708"/>
        <v>-8.4335786020848236E-3</v>
      </c>
      <c r="AH357" s="43">
        <f t="shared" ca="1" si="709"/>
        <v>-8.4335786020848236E-3</v>
      </c>
      <c r="AI357" s="25">
        <f t="shared" si="612"/>
        <v>7037.1511610000016</v>
      </c>
      <c r="AJ357" s="26">
        <f t="shared" si="646"/>
        <v>1</v>
      </c>
      <c r="AK357" s="23">
        <f t="shared" si="647"/>
        <v>-3.3245629192932391E-2</v>
      </c>
      <c r="AL357" s="27">
        <f t="shared" si="648"/>
        <v>78.648283189683269</v>
      </c>
      <c r="AM357" s="27">
        <f t="shared" ca="1" si="710"/>
        <v>-5.3052757435436249E-2</v>
      </c>
      <c r="AN357" s="43">
        <f t="shared" ca="1" si="711"/>
        <v>-5.3052757435436249E-2</v>
      </c>
      <c r="AO357" s="25">
        <f t="shared" si="613"/>
        <v>7037.1511610000016</v>
      </c>
      <c r="AP357" s="34">
        <f t="shared" si="649"/>
        <v>0.33333333333333331</v>
      </c>
      <c r="AQ357" s="23">
        <f t="shared" si="650"/>
        <v>-2.8773156480702924E-3</v>
      </c>
      <c r="AR357" s="27">
        <f t="shared" si="651"/>
        <v>60.265657139562805</v>
      </c>
      <c r="AS357" s="27">
        <f t="shared" ca="1" si="712"/>
        <v>-8.4841210723579641E-3</v>
      </c>
      <c r="AT357" s="43">
        <f t="shared" ca="1" si="713"/>
        <v>-8.4841210723579641E-3</v>
      </c>
      <c r="AU357" s="25">
        <f t="shared" si="614"/>
        <v>7327.2318519999999</v>
      </c>
      <c r="AV357" s="26">
        <f t="shared" si="652"/>
        <v>0</v>
      </c>
      <c r="AW357" s="23">
        <f t="shared" si="653"/>
        <v>1.2306841124360757E-2</v>
      </c>
      <c r="AX357" s="27">
        <f t="shared" si="654"/>
        <v>44.916581520352544</v>
      </c>
      <c r="AY357" s="27">
        <f t="shared" ca="1" si="714"/>
        <v>-8.4335786020843795E-3</v>
      </c>
      <c r="AZ357" s="43">
        <f t="shared" ca="1" si="715"/>
        <v>-8.4335786020843795E-3</v>
      </c>
      <c r="BA357" s="25">
        <f t="shared" si="615"/>
        <v>7327.2318519999999</v>
      </c>
      <c r="BB357" s="26">
        <f t="shared" si="655"/>
        <v>1</v>
      </c>
      <c r="BC357" s="23">
        <f t="shared" si="656"/>
        <v>-3.3245629192932391E-2</v>
      </c>
      <c r="BD357" s="27">
        <f t="shared" si="657"/>
        <v>74.047282476347107</v>
      </c>
      <c r="BE357" s="27">
        <f t="shared" ca="1" si="716"/>
        <v>-5.3052757435436138E-2</v>
      </c>
      <c r="BF357" s="43">
        <f t="shared" ca="1" si="717"/>
        <v>-5.3052757435436138E-2</v>
      </c>
      <c r="BG357" s="25">
        <f t="shared" si="616"/>
        <v>7037.1511610000016</v>
      </c>
      <c r="BH357" s="26">
        <f t="shared" si="658"/>
        <v>1</v>
      </c>
      <c r="BI357" s="23">
        <f t="shared" si="659"/>
        <v>-3.3245629192932391E-2</v>
      </c>
      <c r="BJ357" s="27">
        <f t="shared" si="660"/>
        <v>76.315378194928726</v>
      </c>
      <c r="BK357" s="27">
        <f t="shared" ca="1" si="718"/>
        <v>-5.3052757435436471E-2</v>
      </c>
      <c r="BL357" s="43">
        <f t="shared" ca="1" si="719"/>
        <v>-5.3052757435436471E-2</v>
      </c>
      <c r="BM357" s="25">
        <f t="shared" si="617"/>
        <v>7306.6721700000007</v>
      </c>
      <c r="BN357" s="26">
        <f t="shared" si="661"/>
        <v>1</v>
      </c>
      <c r="BO357" s="23">
        <f t="shared" si="662"/>
        <v>-3.3245629192932391E-2</v>
      </c>
      <c r="BP357" s="27">
        <f t="shared" si="663"/>
        <v>80.78479269143773</v>
      </c>
      <c r="BQ357" s="27">
        <f t="shared" ca="1" si="720"/>
        <v>-5.305275743543636E-2</v>
      </c>
      <c r="BR357" s="43">
        <f t="shared" ca="1" si="721"/>
        <v>-5.305275743543636E-2</v>
      </c>
      <c r="BS357" s="25">
        <f t="shared" si="618"/>
        <v>7037.1511610000016</v>
      </c>
      <c r="BT357" s="34">
        <f t="shared" si="664"/>
        <v>0.75</v>
      </c>
      <c r="BU357" s="23">
        <f t="shared" si="665"/>
        <v>-2.1857511613609104E-2</v>
      </c>
      <c r="BV357" s="27">
        <f t="shared" si="666"/>
        <v>68.363300735417283</v>
      </c>
      <c r="BW357" s="27">
        <f t="shared" ca="1" si="722"/>
        <v>-4.1897962727098226E-2</v>
      </c>
      <c r="BX357" s="43">
        <f t="shared" ca="1" si="723"/>
        <v>-4.1897962727098226E-2</v>
      </c>
      <c r="BY357" s="25">
        <f t="shared" si="619"/>
        <v>7182.9452949999995</v>
      </c>
      <c r="BZ357" s="50">
        <f>IF($B356&gt;=BY356,MIN(1,1/$CA$15+BZ356),0)</f>
        <v>0</v>
      </c>
      <c r="CA357" s="23">
        <f t="shared" si="667"/>
        <v>1.2306841124360757E-2</v>
      </c>
      <c r="CB357" s="27">
        <f t="shared" si="668"/>
        <v>36.334268315300172</v>
      </c>
      <c r="CC357" s="27">
        <f t="shared" ca="1" si="724"/>
        <v>0</v>
      </c>
      <c r="CD357" s="43">
        <f t="shared" ca="1" si="725"/>
        <v>0</v>
      </c>
      <c r="CE357" s="25">
        <f t="shared" si="620"/>
        <v>7327.2318519999999</v>
      </c>
      <c r="CF357" s="34">
        <f>IF($B356&gt;=CE356,MIN(1,1/$CA$15+CF356),0)</f>
        <v>0</v>
      </c>
      <c r="CG357" s="23">
        <f t="shared" si="669"/>
        <v>1.2306841124360757E-2</v>
      </c>
      <c r="CH357" s="27">
        <f t="shared" si="670"/>
        <v>35.165703967523527</v>
      </c>
      <c r="CI357" s="27">
        <f t="shared" ca="1" si="726"/>
        <v>-8.4335786020846015E-3</v>
      </c>
      <c r="CJ357" s="43">
        <f t="shared" ca="1" si="727"/>
        <v>-8.4335786020846015E-3</v>
      </c>
      <c r="CK357" s="25">
        <f t="shared" si="621"/>
        <v>7037.1511610000016</v>
      </c>
      <c r="CL357" s="34">
        <f>IF($B356&gt;=CK356,MIN(1,1/$CA$15+CL356),0)</f>
        <v>1</v>
      </c>
      <c r="CM357" s="23">
        <f t="shared" si="671"/>
        <v>-3.3245629192932391E-2</v>
      </c>
      <c r="CN357" s="27">
        <f t="shared" si="672"/>
        <v>69.527814708039955</v>
      </c>
      <c r="CO357" s="27">
        <f t="shared" ca="1" si="728"/>
        <v>-5.3052757435436138E-2</v>
      </c>
      <c r="CP357" s="43">
        <f t="shared" ca="1" si="729"/>
        <v>-5.3052757435436138E-2</v>
      </c>
      <c r="CQ357" s="25">
        <f t="shared" si="622"/>
        <v>6228.0763594999999</v>
      </c>
      <c r="CR357" s="34">
        <f>IF($B356&gt;=CQ356,MIN(1,1/$CA$15+CR356),0)</f>
        <v>1</v>
      </c>
      <c r="CS357" s="23">
        <f t="shared" si="673"/>
        <v>-3.3245629192932391E-2</v>
      </c>
      <c r="CT357" s="27">
        <f t="shared" si="674"/>
        <v>69.680648057202774</v>
      </c>
      <c r="CU357" s="27">
        <f t="shared" ca="1" si="730"/>
        <v>-5.3052757435436471E-2</v>
      </c>
      <c r="CV357" s="43">
        <f t="shared" ca="1" si="731"/>
        <v>-5.3052757435436471E-2</v>
      </c>
      <c r="CW357" s="25">
        <f t="shared" si="623"/>
        <v>7037.1511610000016</v>
      </c>
      <c r="CX357" s="34">
        <f t="shared" si="675"/>
        <v>0.5</v>
      </c>
      <c r="CY357" s="23">
        <f t="shared" si="676"/>
        <v>-1.0469394034285817E-2</v>
      </c>
      <c r="CZ357" s="27">
        <f t="shared" si="677"/>
        <v>51.912938068990904</v>
      </c>
      <c r="DA357" s="27">
        <f t="shared" ca="1" si="732"/>
        <v>-1.9721173078872445E-2</v>
      </c>
      <c r="DB357" s="43">
        <f t="shared" ca="1" si="733"/>
        <v>-1.9721173078872445E-2</v>
      </c>
      <c r="DC357" s="25">
        <f t="shared" si="624"/>
        <v>7037.1511610000016</v>
      </c>
      <c r="DD357" s="34">
        <f t="shared" si="625"/>
        <v>0.54166666666666663</v>
      </c>
      <c r="DE357" s="23">
        <f t="shared" si="678"/>
        <v>-1.1734740431988406E-2</v>
      </c>
      <c r="DF357" s="27">
        <f t="shared" si="679"/>
        <v>60.204275559693187</v>
      </c>
      <c r="DG357" s="27">
        <f t="shared" ca="1" si="697"/>
        <v>-2.3426196621617157E-2</v>
      </c>
      <c r="DH357" s="43">
        <f t="shared" ca="1" si="698"/>
        <v>-2.3426196621617157E-2</v>
      </c>
      <c r="DI357" s="25">
        <f t="shared" si="626"/>
        <v>7182.9452949999995</v>
      </c>
      <c r="DJ357" s="26">
        <f>IF(DJ356=0,IF($B356&gt;=$DK$14*DI356,1,0),IF($B356&lt;DI356*$DK$16,0,1))</f>
        <v>0</v>
      </c>
      <c r="DK357" s="23">
        <f t="shared" si="680"/>
        <v>1.2306841124360757E-2</v>
      </c>
      <c r="DL357" s="27">
        <f t="shared" si="681"/>
        <v>72.90421280460356</v>
      </c>
      <c r="DM357" s="27">
        <f t="shared" ca="1" si="734"/>
        <v>0</v>
      </c>
      <c r="DN357" s="43">
        <f t="shared" ca="1" si="735"/>
        <v>0</v>
      </c>
      <c r="DO357" s="25">
        <f t="shared" si="627"/>
        <v>7327.2318519999999</v>
      </c>
      <c r="DP357" s="26">
        <f>IF(DP356=0,IF($B356&gt;=$DK$14*DO356,1,0),IF($B356&lt;DO356*$DK$16,0,1))</f>
        <v>0</v>
      </c>
      <c r="DQ357" s="23">
        <f t="shared" si="682"/>
        <v>1.2306841124360757E-2</v>
      </c>
      <c r="DR357" s="27">
        <f t="shared" si="683"/>
        <v>49.445732461457702</v>
      </c>
      <c r="DS357" s="27">
        <f t="shared" ca="1" si="736"/>
        <v>-8.4335786020844905E-3</v>
      </c>
      <c r="DT357" s="43">
        <f t="shared" ca="1" si="737"/>
        <v>-8.4335786020844905E-3</v>
      </c>
      <c r="DU357" s="25">
        <f t="shared" si="628"/>
        <v>7037.1511610000016</v>
      </c>
      <c r="DV357" s="26">
        <f>IF(DV356=0,IF($B356&gt;=$DK$14*DU356,1,0),IF($B356&lt;DU356*$DK$16,0,1))</f>
        <v>1</v>
      </c>
      <c r="DW357" s="23">
        <f t="shared" si="684"/>
        <v>-3.3245629192932391E-2</v>
      </c>
      <c r="DX357" s="27">
        <f t="shared" si="685"/>
        <v>94.925093219907694</v>
      </c>
      <c r="DY357" s="27">
        <f t="shared" ca="1" si="738"/>
        <v>-5.3052757435436249E-2</v>
      </c>
      <c r="DZ357" s="43">
        <f t="shared" ca="1" si="739"/>
        <v>-5.3052757435436249E-2</v>
      </c>
      <c r="EA357" s="25">
        <f t="shared" si="629"/>
        <v>6228.0763594999999</v>
      </c>
      <c r="EB357" s="26">
        <f>IF(EB356=0,IF($B356&gt;=$DK$14*EA356,1,0),IF($B356&lt;EA356*$DK$16,0,1))</f>
        <v>1</v>
      </c>
      <c r="EC357" s="23">
        <f t="shared" si="686"/>
        <v>-3.3245629192932391E-2</v>
      </c>
      <c r="ED357" s="27">
        <f t="shared" si="687"/>
        <v>76.317435479814947</v>
      </c>
      <c r="EE357" s="27">
        <f t="shared" ca="1" si="740"/>
        <v>-5.3052757435436249E-2</v>
      </c>
      <c r="EF357" s="43">
        <f t="shared" ca="1" si="741"/>
        <v>-5.3052757435436249E-2</v>
      </c>
      <c r="EG357" s="25">
        <f t="shared" si="630"/>
        <v>7037.1511610000016</v>
      </c>
      <c r="EH357" s="34">
        <f t="shared" si="688"/>
        <v>0.5</v>
      </c>
      <c r="EI357" s="23">
        <f t="shared" si="689"/>
        <v>-1.0469394034285817E-2</v>
      </c>
      <c r="EJ357" s="27">
        <f t="shared" si="690"/>
        <v>74.066970163188032</v>
      </c>
      <c r="EK357" s="27">
        <f t="shared" ca="1" si="742"/>
        <v>-1.9721173078872445E-2</v>
      </c>
      <c r="EL357" s="43">
        <f t="shared" ca="1" si="743"/>
        <v>-1.9721173078872445E-2</v>
      </c>
      <c r="EM357" s="47"/>
      <c r="EN357" s="47"/>
      <c r="EO357" s="47"/>
      <c r="EP357" s="47"/>
      <c r="EQ357" s="47"/>
      <c r="ER357" s="47"/>
      <c r="ES357" s="47"/>
      <c r="ET357" s="47"/>
      <c r="EU357" s="47"/>
      <c r="EV357" s="47"/>
      <c r="EW357" s="47"/>
      <c r="EX357" s="47"/>
      <c r="EY357" s="47"/>
      <c r="EZ357" s="47"/>
      <c r="FA357" s="25">
        <f t="shared" si="631"/>
        <v>7037.1511610000016</v>
      </c>
      <c r="FB357" s="26">
        <f t="shared" si="691"/>
        <v>1</v>
      </c>
      <c r="FC357" s="23">
        <f t="shared" si="692"/>
        <v>-3.3245629192932391E-2</v>
      </c>
      <c r="FD357" s="27">
        <f t="shared" si="693"/>
        <v>27.658200095457833</v>
      </c>
      <c r="FE357" s="27">
        <f t="shared" ca="1" si="744"/>
        <v>-5.3052757435436249E-2</v>
      </c>
      <c r="FF357" s="43">
        <f t="shared" ca="1" si="745"/>
        <v>-5.3052757435436249E-2</v>
      </c>
      <c r="FG357" s="25">
        <f t="shared" si="632"/>
        <v>7037.1511610000016</v>
      </c>
      <c r="FH357" s="26">
        <f t="shared" si="694"/>
        <v>1</v>
      </c>
      <c r="FI357" s="23">
        <f t="shared" si="695"/>
        <v>-3.3245629192932391E-2</v>
      </c>
      <c r="FJ357" s="27">
        <f t="shared" si="696"/>
        <v>74.775717636268141</v>
      </c>
      <c r="FK357" s="27">
        <f t="shared" ca="1" si="746"/>
        <v>-5.3052757435436138E-2</v>
      </c>
      <c r="FL357" s="43">
        <f t="shared" ca="1" si="747"/>
        <v>-5.3052757435436138E-2</v>
      </c>
      <c r="FM357" s="47"/>
      <c r="FN357" s="47"/>
    </row>
    <row r="358" spans="1:170" x14ac:dyDescent="0.2">
      <c r="A358" s="30">
        <v>35550</v>
      </c>
      <c r="B358" s="34">
        <v>7338.3497200000002</v>
      </c>
      <c r="C358" s="23">
        <v>1.2277699509359197E-2</v>
      </c>
      <c r="D358" s="24">
        <f t="shared" si="699"/>
        <v>3.9201655868670526E-2</v>
      </c>
      <c r="E358" s="25" t="e">
        <f>#N/A</f>
        <v>#N/A</v>
      </c>
      <c r="F358" s="26">
        <v>1</v>
      </c>
      <c r="G358" s="23">
        <f t="shared" si="633"/>
        <v>3.9201655868670526E-2</v>
      </c>
      <c r="H358" s="27">
        <f t="shared" si="634"/>
        <v>83.405407567958349</v>
      </c>
      <c r="I358" s="27">
        <f t="shared" ca="1" si="700"/>
        <v>-1.5930857506633811E-2</v>
      </c>
      <c r="J358" s="43">
        <f t="shared" ca="1" si="701"/>
        <v>-1.5930857506633811E-2</v>
      </c>
      <c r="K358" s="25" t="e">
        <f>#N/A</f>
        <v>#N/A</v>
      </c>
      <c r="L358" s="26">
        <v>0</v>
      </c>
      <c r="M358" s="23">
        <f t="shared" si="635"/>
        <v>1.2277699509359197E-2</v>
      </c>
      <c r="N358" s="27">
        <f t="shared" si="636"/>
        <v>14.040372516780909</v>
      </c>
      <c r="O358" s="27">
        <f t="shared" ca="1" si="702"/>
        <v>0</v>
      </c>
      <c r="P358" s="43">
        <f t="shared" ca="1" si="703"/>
        <v>0</v>
      </c>
      <c r="Q358" s="25">
        <f t="shared" si="609"/>
        <v>7121.4715500000002</v>
      </c>
      <c r="R358" s="26">
        <f t="shared" si="637"/>
        <v>1</v>
      </c>
      <c r="S358" s="23">
        <f t="shared" si="638"/>
        <v>3.9201655868670526E-2</v>
      </c>
      <c r="T358" s="27">
        <f t="shared" si="639"/>
        <v>81.731426121946981</v>
      </c>
      <c r="U358" s="27">
        <f t="shared" ca="1" si="704"/>
        <v>-1.59308575066337E-2</v>
      </c>
      <c r="V358" s="43">
        <f t="shared" ca="1" si="705"/>
        <v>-1.59308575066337E-2</v>
      </c>
      <c r="W358" s="25">
        <f t="shared" si="610"/>
        <v>7199.9379600000002</v>
      </c>
      <c r="X358" s="26">
        <f t="shared" si="640"/>
        <v>0</v>
      </c>
      <c r="Y358" s="23">
        <f t="shared" si="641"/>
        <v>1.2277699509359197E-2</v>
      </c>
      <c r="Z358" s="27">
        <f t="shared" si="642"/>
        <v>63.671228351019344</v>
      </c>
      <c r="AA358" s="27">
        <f t="shared" ca="1" si="706"/>
        <v>0</v>
      </c>
      <c r="AB358" s="43">
        <f t="shared" ca="1" si="707"/>
        <v>0</v>
      </c>
      <c r="AC358" s="25">
        <f t="shared" si="611"/>
        <v>7303.4720980000002</v>
      </c>
      <c r="AD358" s="26">
        <f t="shared" si="643"/>
        <v>0</v>
      </c>
      <c r="AE358" s="23">
        <f t="shared" si="644"/>
        <v>1.2277699509359197E-2</v>
      </c>
      <c r="AF358" s="27">
        <f t="shared" si="645"/>
        <v>40.660384121708915</v>
      </c>
      <c r="AG358" s="27">
        <f t="shared" ca="1" si="708"/>
        <v>0</v>
      </c>
      <c r="AH358" s="43">
        <f t="shared" ca="1" si="709"/>
        <v>0</v>
      </c>
      <c r="AI358" s="25">
        <f t="shared" si="612"/>
        <v>7121.4715500000002</v>
      </c>
      <c r="AJ358" s="26">
        <f t="shared" si="646"/>
        <v>1</v>
      </c>
      <c r="AK358" s="23">
        <f t="shared" si="647"/>
        <v>3.9201655868670526E-2</v>
      </c>
      <c r="AL358" s="27">
        <f t="shared" si="648"/>
        <v>81.731426121946981</v>
      </c>
      <c r="AM358" s="27">
        <f t="shared" ca="1" si="710"/>
        <v>-1.59308575066337E-2</v>
      </c>
      <c r="AN358" s="43">
        <f t="shared" ca="1" si="711"/>
        <v>-1.59308575066337E-2</v>
      </c>
      <c r="AO358" s="25">
        <f t="shared" si="613"/>
        <v>7121.4715500000002</v>
      </c>
      <c r="AP358" s="34">
        <f t="shared" si="649"/>
        <v>0.33333333333333331</v>
      </c>
      <c r="AQ358" s="23">
        <f t="shared" si="650"/>
        <v>2.125235162912964E-2</v>
      </c>
      <c r="AR358" s="27">
        <f t="shared" si="651"/>
        <v>61.546444076253358</v>
      </c>
      <c r="AS358" s="27">
        <f t="shared" ca="1" si="712"/>
        <v>0</v>
      </c>
      <c r="AT358" s="43">
        <f t="shared" ca="1" si="713"/>
        <v>0</v>
      </c>
      <c r="AU358" s="25">
        <f t="shared" si="614"/>
        <v>7303.4720980000002</v>
      </c>
      <c r="AV358" s="26">
        <f t="shared" si="652"/>
        <v>0</v>
      </c>
      <c r="AW358" s="23">
        <f t="shared" si="653"/>
        <v>1.2277699509359197E-2</v>
      </c>
      <c r="AX358" s="27">
        <f t="shared" si="654"/>
        <v>45.468053811247067</v>
      </c>
      <c r="AY358" s="27">
        <f t="shared" ca="1" si="714"/>
        <v>0</v>
      </c>
      <c r="AZ358" s="43">
        <f t="shared" ca="1" si="715"/>
        <v>0</v>
      </c>
      <c r="BA358" s="25">
        <f t="shared" si="615"/>
        <v>7303.4720980000002</v>
      </c>
      <c r="BB358" s="26">
        <f t="shared" si="655"/>
        <v>1</v>
      </c>
      <c r="BC358" s="23">
        <f t="shared" si="656"/>
        <v>3.9201655868670526E-2</v>
      </c>
      <c r="BD358" s="27">
        <f t="shared" si="657"/>
        <v>76.950058561995107</v>
      </c>
      <c r="BE358" s="27">
        <f t="shared" ca="1" si="716"/>
        <v>-1.5930857506633589E-2</v>
      </c>
      <c r="BF358" s="43">
        <f t="shared" ca="1" si="717"/>
        <v>-1.5930857506633589E-2</v>
      </c>
      <c r="BG358" s="25">
        <f t="shared" si="616"/>
        <v>7121.4715500000002</v>
      </c>
      <c r="BH358" s="26">
        <f t="shared" si="658"/>
        <v>1</v>
      </c>
      <c r="BI358" s="23">
        <f t="shared" si="659"/>
        <v>3.9201655868670526E-2</v>
      </c>
      <c r="BJ358" s="27">
        <f t="shared" si="660"/>
        <v>79.30706738841377</v>
      </c>
      <c r="BK358" s="27">
        <f t="shared" ca="1" si="718"/>
        <v>-1.5930857506633922E-2</v>
      </c>
      <c r="BL358" s="43">
        <f t="shared" ca="1" si="719"/>
        <v>-1.5930857506633922E-2</v>
      </c>
      <c r="BM358" s="25">
        <f t="shared" si="617"/>
        <v>7329.0848299999998</v>
      </c>
      <c r="BN358" s="26">
        <f t="shared" si="661"/>
        <v>1</v>
      </c>
      <c r="BO358" s="23">
        <f t="shared" si="662"/>
        <v>3.9201655868670526E-2</v>
      </c>
      <c r="BP358" s="27">
        <f t="shared" si="663"/>
        <v>83.951690333949358</v>
      </c>
      <c r="BQ358" s="27">
        <f t="shared" ca="1" si="720"/>
        <v>-1.5930857506633922E-2</v>
      </c>
      <c r="BR358" s="43">
        <f t="shared" ca="1" si="721"/>
        <v>-1.5930857506633922E-2</v>
      </c>
      <c r="BS358" s="25">
        <f t="shared" si="618"/>
        <v>7121.4715500000002</v>
      </c>
      <c r="BT358" s="34">
        <f t="shared" si="664"/>
        <v>0.75</v>
      </c>
      <c r="BU358" s="23">
        <f t="shared" si="665"/>
        <v>3.2470666778842694E-2</v>
      </c>
      <c r="BV358" s="27">
        <f t="shared" si="666"/>
        <v>70.58310269349883</v>
      </c>
      <c r="BW358" s="27">
        <f t="shared" ca="1" si="722"/>
        <v>-1.0787750734679413E-2</v>
      </c>
      <c r="BX358" s="43">
        <f t="shared" ca="1" si="723"/>
        <v>-1.0787750734679413E-2</v>
      </c>
      <c r="BY358" s="25">
        <f t="shared" si="619"/>
        <v>7199.9379600000002</v>
      </c>
      <c r="BZ358" s="50">
        <f>IF($B357&gt;=BY357,MIN(1,1/$CA$15+BZ357),0)</f>
        <v>0</v>
      </c>
      <c r="CA358" s="23">
        <f t="shared" si="667"/>
        <v>1.2277699509359197E-2</v>
      </c>
      <c r="CB358" s="27">
        <f t="shared" si="668"/>
        <v>36.780369543567858</v>
      </c>
      <c r="CC358" s="27">
        <f t="shared" ca="1" si="724"/>
        <v>0</v>
      </c>
      <c r="CD358" s="43">
        <f t="shared" ca="1" si="725"/>
        <v>0</v>
      </c>
      <c r="CE358" s="25">
        <f t="shared" si="620"/>
        <v>7303.4720980000002</v>
      </c>
      <c r="CF358" s="34">
        <f>IF($B357&gt;=CE357,MIN(1,1/$CA$15+CF357),0)</f>
        <v>0</v>
      </c>
      <c r="CG358" s="23">
        <f t="shared" si="669"/>
        <v>1.2277699509359197E-2</v>
      </c>
      <c r="CH358" s="27">
        <f t="shared" si="670"/>
        <v>35.597457913871864</v>
      </c>
      <c r="CI358" s="27">
        <f t="shared" ca="1" si="726"/>
        <v>0</v>
      </c>
      <c r="CJ358" s="43">
        <f t="shared" ca="1" si="727"/>
        <v>0</v>
      </c>
      <c r="CK358" s="25">
        <f t="shared" si="621"/>
        <v>7121.4715500000002</v>
      </c>
      <c r="CL358" s="34">
        <f>IF($B357&gt;=CK357,MIN(1,1/$CA$15+CL357),0)</f>
        <v>1</v>
      </c>
      <c r="CM358" s="23">
        <f t="shared" si="671"/>
        <v>3.9201655868670526E-2</v>
      </c>
      <c r="CN358" s="27">
        <f t="shared" si="672"/>
        <v>72.253420173525228</v>
      </c>
      <c r="CO358" s="27">
        <f t="shared" ca="1" si="728"/>
        <v>-1.5930857506633589E-2</v>
      </c>
      <c r="CP358" s="43">
        <f t="shared" ca="1" si="729"/>
        <v>-1.5930857506633589E-2</v>
      </c>
      <c r="CQ358" s="25">
        <f t="shared" si="622"/>
        <v>6356.8995114999998</v>
      </c>
      <c r="CR358" s="34">
        <f>IF($B357&gt;=CQ357,MIN(1,1/$CA$15+CR357),0)</f>
        <v>1</v>
      </c>
      <c r="CS358" s="23">
        <f t="shared" si="673"/>
        <v>3.9201655868670526E-2</v>
      </c>
      <c r="CT358" s="27">
        <f t="shared" si="674"/>
        <v>72.412244843047176</v>
      </c>
      <c r="CU358" s="27">
        <f t="shared" ca="1" si="730"/>
        <v>-1.5930857506634033E-2</v>
      </c>
      <c r="CV358" s="43">
        <f t="shared" ca="1" si="731"/>
        <v>-1.5930857506634033E-2</v>
      </c>
      <c r="CW358" s="25">
        <f t="shared" si="623"/>
        <v>7121.4715500000002</v>
      </c>
      <c r="CX358" s="34">
        <f t="shared" si="675"/>
        <v>0.5</v>
      </c>
      <c r="CY358" s="23">
        <f t="shared" si="676"/>
        <v>2.5739677689014862E-2</v>
      </c>
      <c r="CZ358" s="27">
        <f t="shared" si="677"/>
        <v>53.249160362776522</v>
      </c>
      <c r="DA358" s="27">
        <f t="shared" ca="1" si="732"/>
        <v>0</v>
      </c>
      <c r="DB358" s="43">
        <f t="shared" ca="1" si="733"/>
        <v>0</v>
      </c>
      <c r="DC358" s="25">
        <f t="shared" si="624"/>
        <v>7121.4715500000002</v>
      </c>
      <c r="DD358" s="34">
        <f t="shared" si="625"/>
        <v>0.54166666666666663</v>
      </c>
      <c r="DE358" s="23">
        <f t="shared" si="678"/>
        <v>2.6487565365662397E-2</v>
      </c>
      <c r="DF358" s="27">
        <f t="shared" si="679"/>
        <v>61.798940243872913</v>
      </c>
      <c r="DG358" s="27">
        <f t="shared" ca="1" si="697"/>
        <v>0</v>
      </c>
      <c r="DH358" s="43">
        <f t="shared" ca="1" si="698"/>
        <v>0</v>
      </c>
      <c r="DI358" s="25">
        <f t="shared" si="626"/>
        <v>7199.9379600000002</v>
      </c>
      <c r="DJ358" s="26">
        <f>IF(DJ357=0,IF($B357&gt;=$DK$14*DI357,1,0),IF($B357&lt;DI357*$DK$16,0,1))</f>
        <v>0</v>
      </c>
      <c r="DK358" s="23">
        <f t="shared" si="680"/>
        <v>1.2277699509359197E-2</v>
      </c>
      <c r="DL358" s="27">
        <f t="shared" si="681"/>
        <v>73.799308822384859</v>
      </c>
      <c r="DM358" s="27">
        <f t="shared" ca="1" si="734"/>
        <v>0</v>
      </c>
      <c r="DN358" s="43">
        <f t="shared" ca="1" si="735"/>
        <v>0</v>
      </c>
      <c r="DO358" s="25">
        <f t="shared" si="627"/>
        <v>7303.4720980000002</v>
      </c>
      <c r="DP358" s="26">
        <f>IF(DP357=0,IF($B357&gt;=$DK$14*DO357,1,0),IF($B357&lt;DO357*$DK$16,0,1))</f>
        <v>0</v>
      </c>
      <c r="DQ358" s="23">
        <f t="shared" si="682"/>
        <v>1.2277699509359197E-2</v>
      </c>
      <c r="DR358" s="27">
        <f t="shared" si="683"/>
        <v>50.052812306639645</v>
      </c>
      <c r="DS358" s="27">
        <f t="shared" ca="1" si="736"/>
        <v>0</v>
      </c>
      <c r="DT358" s="43">
        <f t="shared" ca="1" si="737"/>
        <v>0</v>
      </c>
      <c r="DU358" s="25">
        <f t="shared" si="628"/>
        <v>7121.4715500000002</v>
      </c>
      <c r="DV358" s="26">
        <f>IF(DV357=0,IF($B357&gt;=$DK$14*DU357,1,0),IF($B357&lt;DU357*$DK$16,0,1))</f>
        <v>1</v>
      </c>
      <c r="DW358" s="23">
        <f t="shared" si="684"/>
        <v>3.9201655868670526E-2</v>
      </c>
      <c r="DX358" s="27">
        <f t="shared" si="685"/>
        <v>98.646314057615982</v>
      </c>
      <c r="DY358" s="27">
        <f t="shared" ca="1" si="738"/>
        <v>-1.5930857506633811E-2</v>
      </c>
      <c r="DZ358" s="43">
        <f t="shared" ca="1" si="739"/>
        <v>-1.5930857506633811E-2</v>
      </c>
      <c r="EA358" s="25">
        <f t="shared" si="629"/>
        <v>6356.8995114999998</v>
      </c>
      <c r="EB358" s="26">
        <f>IF(EB357=0,IF($B357&gt;=$DK$14*EA357,1,0),IF($B357&lt;EA357*$DK$16,0,1))</f>
        <v>1</v>
      </c>
      <c r="EC358" s="23">
        <f t="shared" si="686"/>
        <v>3.9201655868670526E-2</v>
      </c>
      <c r="ED358" s="27">
        <f t="shared" si="687"/>
        <v>79.309205322274124</v>
      </c>
      <c r="EE358" s="27">
        <f t="shared" ca="1" si="740"/>
        <v>-1.59308575066337E-2</v>
      </c>
      <c r="EF358" s="43">
        <f t="shared" ca="1" si="741"/>
        <v>-1.59308575066337E-2</v>
      </c>
      <c r="EG358" s="25">
        <f t="shared" si="630"/>
        <v>7121.4715500000002</v>
      </c>
      <c r="EH358" s="34">
        <f t="shared" si="688"/>
        <v>0.5</v>
      </c>
      <c r="EI358" s="23">
        <f t="shared" si="689"/>
        <v>2.5739677689014862E-2</v>
      </c>
      <c r="EJ358" s="27">
        <f t="shared" si="690"/>
        <v>75.97343010259037</v>
      </c>
      <c r="EK358" s="27">
        <f t="shared" ca="1" si="742"/>
        <v>0</v>
      </c>
      <c r="EL358" s="43">
        <f t="shared" ca="1" si="743"/>
        <v>0</v>
      </c>
      <c r="EM358" s="47"/>
      <c r="EN358" s="47"/>
      <c r="EO358" s="47"/>
      <c r="EP358" s="47"/>
      <c r="EQ358" s="47"/>
      <c r="ER358" s="47"/>
      <c r="ES358" s="47"/>
      <c r="ET358" s="47"/>
      <c r="EU358" s="47"/>
      <c r="EV358" s="47"/>
      <c r="EW358" s="47"/>
      <c r="EX358" s="47"/>
      <c r="EY358" s="47"/>
      <c r="EZ358" s="47"/>
      <c r="FA358" s="25">
        <f t="shared" si="631"/>
        <v>7121.4715500000002</v>
      </c>
      <c r="FB358" s="26">
        <f t="shared" si="691"/>
        <v>1</v>
      </c>
      <c r="FC358" s="23">
        <f t="shared" si="692"/>
        <v>3.9201655868670526E-2</v>
      </c>
      <c r="FD358" s="27">
        <f t="shared" si="693"/>
        <v>28.7424473375468</v>
      </c>
      <c r="FE358" s="27">
        <f t="shared" ca="1" si="744"/>
        <v>-1.5930857506633811E-2</v>
      </c>
      <c r="FF358" s="43">
        <f t="shared" ca="1" si="745"/>
        <v>-1.5930857506633811E-2</v>
      </c>
      <c r="FG358" s="25">
        <f t="shared" si="632"/>
        <v>7121.4715500000002</v>
      </c>
      <c r="FH358" s="26">
        <f t="shared" si="694"/>
        <v>1</v>
      </c>
      <c r="FI358" s="23">
        <f t="shared" si="695"/>
        <v>3.9201655868670526E-2</v>
      </c>
      <c r="FJ358" s="27">
        <f t="shared" si="696"/>
        <v>77.707049586378005</v>
      </c>
      <c r="FK358" s="27">
        <f t="shared" ca="1" si="746"/>
        <v>-1.5930857506633589E-2</v>
      </c>
      <c r="FL358" s="43">
        <f t="shared" ca="1" si="747"/>
        <v>-1.5930857506633589E-2</v>
      </c>
      <c r="FM358" s="47"/>
      <c r="FN358" s="47"/>
    </row>
    <row r="359" spans="1:170" x14ac:dyDescent="0.2">
      <c r="A359" s="30">
        <v>35581</v>
      </c>
      <c r="B359" s="34">
        <v>7825.8648000000003</v>
      </c>
      <c r="C359" s="23">
        <v>1.2212097114739695E-2</v>
      </c>
      <c r="D359" s="24">
        <f t="shared" si="699"/>
        <v>6.643388481082102E-2</v>
      </c>
      <c r="E359" s="25" t="e">
        <f>#N/A</f>
        <v>#N/A</v>
      </c>
      <c r="F359" s="26">
        <v>1</v>
      </c>
      <c r="G359" s="23">
        <f t="shared" si="633"/>
        <v>6.643388481082102E-2</v>
      </c>
      <c r="H359" s="27">
        <f t="shared" si="634"/>
        <v>88.946352806927678</v>
      </c>
      <c r="I359" s="27">
        <f t="shared" ca="1" si="700"/>
        <v>0</v>
      </c>
      <c r="J359" s="43">
        <f t="shared" ca="1" si="701"/>
        <v>0</v>
      </c>
      <c r="K359" s="25" t="e">
        <f>#N/A</f>
        <v>#N/A</v>
      </c>
      <c r="L359" s="26">
        <v>0</v>
      </c>
      <c r="M359" s="23">
        <f t="shared" si="635"/>
        <v>1.2212097114739695E-2</v>
      </c>
      <c r="N359" s="27">
        <f t="shared" si="636"/>
        <v>14.21183490948296</v>
      </c>
      <c r="O359" s="27">
        <f t="shared" ca="1" si="702"/>
        <v>0</v>
      </c>
      <c r="P359" s="43">
        <f t="shared" ca="1" si="703"/>
        <v>0</v>
      </c>
      <c r="Q359" s="25">
        <f t="shared" si="609"/>
        <v>7248.8008100000006</v>
      </c>
      <c r="R359" s="26">
        <f t="shared" si="637"/>
        <v>1</v>
      </c>
      <c r="S359" s="23">
        <f t="shared" si="638"/>
        <v>6.643388481082102E-2</v>
      </c>
      <c r="T359" s="27">
        <f t="shared" si="639"/>
        <v>87.161162270356542</v>
      </c>
      <c r="U359" s="27">
        <f t="shared" ca="1" si="704"/>
        <v>0</v>
      </c>
      <c r="V359" s="43">
        <f t="shared" ca="1" si="705"/>
        <v>0</v>
      </c>
      <c r="W359" s="25">
        <f t="shared" si="610"/>
        <v>7582.1072600000007</v>
      </c>
      <c r="X359" s="26">
        <f t="shared" si="640"/>
        <v>1</v>
      </c>
      <c r="Y359" s="23">
        <f t="shared" si="641"/>
        <v>6.643388481082102E-2</v>
      </c>
      <c r="Z359" s="27">
        <f t="shared" si="642"/>
        <v>67.901155401054439</v>
      </c>
      <c r="AA359" s="27">
        <f t="shared" ca="1" si="706"/>
        <v>0</v>
      </c>
      <c r="AB359" s="43">
        <f t="shared" ca="1" si="707"/>
        <v>0</v>
      </c>
      <c r="AC359" s="25">
        <f t="shared" si="611"/>
        <v>7378.11823</v>
      </c>
      <c r="AD359" s="26">
        <f t="shared" si="643"/>
        <v>1</v>
      </c>
      <c r="AE359" s="23">
        <f t="shared" si="644"/>
        <v>6.643388481082102E-2</v>
      </c>
      <c r="AF359" s="27">
        <f t="shared" si="645"/>
        <v>43.361611396814261</v>
      </c>
      <c r="AG359" s="27">
        <f t="shared" ca="1" si="708"/>
        <v>0</v>
      </c>
      <c r="AH359" s="43">
        <f t="shared" ca="1" si="709"/>
        <v>0</v>
      </c>
      <c r="AI359" s="25">
        <f t="shared" si="612"/>
        <v>7248.8008100000006</v>
      </c>
      <c r="AJ359" s="26">
        <f t="shared" si="646"/>
        <v>1</v>
      </c>
      <c r="AK359" s="23">
        <f t="shared" si="647"/>
        <v>6.643388481082102E-2</v>
      </c>
      <c r="AL359" s="27">
        <f t="shared" si="648"/>
        <v>87.161162270356542</v>
      </c>
      <c r="AM359" s="27">
        <f t="shared" ca="1" si="710"/>
        <v>0</v>
      </c>
      <c r="AN359" s="43">
        <f t="shared" ca="1" si="711"/>
        <v>0</v>
      </c>
      <c r="AO359" s="25">
        <f t="shared" si="613"/>
        <v>7248.8008100000006</v>
      </c>
      <c r="AP359" s="34">
        <f t="shared" si="649"/>
        <v>1</v>
      </c>
      <c r="AQ359" s="23">
        <f t="shared" si="650"/>
        <v>6.643388481082102E-2</v>
      </c>
      <c r="AR359" s="27">
        <f t="shared" si="651"/>
        <v>65.635213452530806</v>
      </c>
      <c r="AS359" s="27">
        <f t="shared" ca="1" si="712"/>
        <v>0</v>
      </c>
      <c r="AT359" s="43">
        <f t="shared" ca="1" si="713"/>
        <v>0</v>
      </c>
      <c r="AU359" s="25">
        <f t="shared" si="614"/>
        <v>7378.11823</v>
      </c>
      <c r="AV359" s="26">
        <f t="shared" si="652"/>
        <v>0</v>
      </c>
      <c r="AW359" s="23">
        <f t="shared" si="653"/>
        <v>1.2212097114739695E-2</v>
      </c>
      <c r="AX359" s="27">
        <f t="shared" si="654"/>
        <v>46.023314100008228</v>
      </c>
      <c r="AY359" s="27">
        <f t="shared" ca="1" si="714"/>
        <v>0</v>
      </c>
      <c r="AZ359" s="43">
        <f t="shared" ca="1" si="715"/>
        <v>0</v>
      </c>
      <c r="BA359" s="25">
        <f t="shared" si="615"/>
        <v>7378.11823</v>
      </c>
      <c r="BB359" s="26">
        <f t="shared" si="655"/>
        <v>1</v>
      </c>
      <c r="BC359" s="23">
        <f t="shared" si="656"/>
        <v>6.643388481082102E-2</v>
      </c>
      <c r="BD359" s="27">
        <f t="shared" si="657"/>
        <v>82.062149888688623</v>
      </c>
      <c r="BE359" s="27">
        <f t="shared" ca="1" si="716"/>
        <v>0</v>
      </c>
      <c r="BF359" s="43">
        <f t="shared" ca="1" si="717"/>
        <v>0</v>
      </c>
      <c r="BG359" s="25">
        <f t="shared" si="616"/>
        <v>7248.8008100000006</v>
      </c>
      <c r="BH359" s="26">
        <f t="shared" si="658"/>
        <v>1</v>
      </c>
      <c r="BI359" s="23">
        <f t="shared" si="659"/>
        <v>6.643388481082102E-2</v>
      </c>
      <c r="BJ359" s="27">
        <f t="shared" si="660"/>
        <v>84.575743967979676</v>
      </c>
      <c r="BK359" s="27">
        <f t="shared" ca="1" si="718"/>
        <v>0</v>
      </c>
      <c r="BL359" s="43">
        <f t="shared" ca="1" si="719"/>
        <v>0</v>
      </c>
      <c r="BM359" s="25">
        <f t="shared" si="617"/>
        <v>7390.5375483333337</v>
      </c>
      <c r="BN359" s="26">
        <f t="shared" si="661"/>
        <v>1</v>
      </c>
      <c r="BO359" s="23">
        <f t="shared" si="662"/>
        <v>6.643388481082102E-2</v>
      </c>
      <c r="BP359" s="27">
        <f t="shared" si="663"/>
        <v>89.52892725926867</v>
      </c>
      <c r="BQ359" s="27">
        <f t="shared" ca="1" si="720"/>
        <v>0</v>
      </c>
      <c r="BR359" s="43">
        <f t="shared" ca="1" si="721"/>
        <v>0</v>
      </c>
      <c r="BS359" s="25">
        <f t="shared" si="618"/>
        <v>7248.8008100000006</v>
      </c>
      <c r="BT359" s="34">
        <f t="shared" si="664"/>
        <v>0.75</v>
      </c>
      <c r="BU359" s="23">
        <f t="shared" si="665"/>
        <v>5.2878437886800689E-2</v>
      </c>
      <c r="BV359" s="27">
        <f t="shared" si="666"/>
        <v>74.315426905134686</v>
      </c>
      <c r="BW359" s="27">
        <f t="shared" ca="1" si="722"/>
        <v>0</v>
      </c>
      <c r="BX359" s="43">
        <f t="shared" ca="1" si="723"/>
        <v>0</v>
      </c>
      <c r="BY359" s="25">
        <f t="shared" si="619"/>
        <v>7582.1072600000007</v>
      </c>
      <c r="BZ359" s="50">
        <f>IF($B358&gt;=BY358,MIN(1,1/$CA$15+BZ358),0)</f>
        <v>0.5</v>
      </c>
      <c r="CA359" s="23">
        <f t="shared" si="667"/>
        <v>1.2212097114739695E-2</v>
      </c>
      <c r="CB359" s="27">
        <f t="shared" si="668"/>
        <v>37.229534988349926</v>
      </c>
      <c r="CC359" s="27">
        <f t="shared" ca="1" si="724"/>
        <v>0</v>
      </c>
      <c r="CD359" s="43">
        <f t="shared" ca="1" si="725"/>
        <v>0</v>
      </c>
      <c r="CE359" s="25">
        <f t="shared" si="620"/>
        <v>7378.11823</v>
      </c>
      <c r="CF359" s="34">
        <f>IF($B358&gt;=CE358,MIN(1,1/$CA$15+CF358),0)</f>
        <v>0.5</v>
      </c>
      <c r="CG359" s="23">
        <f t="shared" si="669"/>
        <v>1.2212097114739695E-2</v>
      </c>
      <c r="CH359" s="27">
        <f t="shared" si="670"/>
        <v>36.032177526953923</v>
      </c>
      <c r="CI359" s="27">
        <f t="shared" ca="1" si="726"/>
        <v>0</v>
      </c>
      <c r="CJ359" s="43">
        <f t="shared" ca="1" si="727"/>
        <v>0</v>
      </c>
      <c r="CK359" s="25">
        <f t="shared" si="621"/>
        <v>7248.8008100000006</v>
      </c>
      <c r="CL359" s="34">
        <f>IF($B358&gt;=CK358,MIN(1,1/$CA$15+CL358),0)</f>
        <v>1</v>
      </c>
      <c r="CM359" s="23">
        <f t="shared" si="671"/>
        <v>6.643388481082102E-2</v>
      </c>
      <c r="CN359" s="27">
        <f t="shared" si="672"/>
        <v>77.05349556652105</v>
      </c>
      <c r="CO359" s="27">
        <f t="shared" ca="1" si="728"/>
        <v>0</v>
      </c>
      <c r="CP359" s="43">
        <f t="shared" ca="1" si="729"/>
        <v>0</v>
      </c>
      <c r="CQ359" s="25">
        <f t="shared" si="622"/>
        <v>6503.5166544999993</v>
      </c>
      <c r="CR359" s="34">
        <f>IF($B358&gt;=CQ358,MIN(1,1/$CA$15+CR358),0)</f>
        <v>1</v>
      </c>
      <c r="CS359" s="23">
        <f t="shared" si="673"/>
        <v>6.643388481082102E-2</v>
      </c>
      <c r="CT359" s="27">
        <f t="shared" si="674"/>
        <v>77.222871575843143</v>
      </c>
      <c r="CU359" s="27">
        <f t="shared" ca="1" si="730"/>
        <v>0</v>
      </c>
      <c r="CV359" s="43">
        <f t="shared" ca="1" si="731"/>
        <v>0</v>
      </c>
      <c r="CW359" s="25">
        <f t="shared" si="623"/>
        <v>7248.8008100000006</v>
      </c>
      <c r="CX359" s="34">
        <f t="shared" si="675"/>
        <v>0.5</v>
      </c>
      <c r="CY359" s="23">
        <f t="shared" si="676"/>
        <v>3.9322990962780358E-2</v>
      </c>
      <c r="CZ359" s="27">
        <f t="shared" si="677"/>
        <v>55.343076614497626</v>
      </c>
      <c r="DA359" s="27">
        <f t="shared" ca="1" si="732"/>
        <v>0</v>
      </c>
      <c r="DB359" s="43">
        <f t="shared" ca="1" si="733"/>
        <v>0</v>
      </c>
      <c r="DC359" s="25">
        <f t="shared" si="624"/>
        <v>7248.8008100000006</v>
      </c>
      <c r="DD359" s="34">
        <f t="shared" si="625"/>
        <v>0.875</v>
      </c>
      <c r="DE359" s="23">
        <f t="shared" si="678"/>
        <v>5.2878437886800689E-2</v>
      </c>
      <c r="DF359" s="27">
        <f t="shared" si="679"/>
        <v>65.066771667028661</v>
      </c>
      <c r="DG359" s="27">
        <f t="shared" ca="1" si="697"/>
        <v>0</v>
      </c>
      <c r="DH359" s="43">
        <f t="shared" ca="1" si="698"/>
        <v>0</v>
      </c>
      <c r="DI359" s="25">
        <f t="shared" si="626"/>
        <v>7582.1072600000007</v>
      </c>
      <c r="DJ359" s="26">
        <f>IF(DJ358=0,IF($B358&gt;=$DK$14*DI358,1,0),IF($B358&lt;DI358*$DK$16,0,1))</f>
        <v>0</v>
      </c>
      <c r="DK359" s="23">
        <f t="shared" si="680"/>
        <v>1.2212097114739695E-2</v>
      </c>
      <c r="DL359" s="27">
        <f t="shared" si="681"/>
        <v>74.700553148724495</v>
      </c>
      <c r="DM359" s="27">
        <f t="shared" ca="1" si="734"/>
        <v>0</v>
      </c>
      <c r="DN359" s="43">
        <f t="shared" ca="1" si="735"/>
        <v>0</v>
      </c>
      <c r="DO359" s="25">
        <f t="shared" si="627"/>
        <v>7378.11823</v>
      </c>
      <c r="DP359" s="26">
        <f>IF(DP358=0,IF($B358&gt;=$DK$14*DO358,1,0),IF($B358&lt;DO358*$DK$16,0,1))</f>
        <v>0</v>
      </c>
      <c r="DQ359" s="23">
        <f t="shared" si="682"/>
        <v>1.2212097114739695E-2</v>
      </c>
      <c r="DR359" s="27">
        <f t="shared" si="683"/>
        <v>50.664062111394166</v>
      </c>
      <c r="DS359" s="27">
        <f t="shared" ca="1" si="736"/>
        <v>0</v>
      </c>
      <c r="DT359" s="43">
        <f t="shared" ca="1" si="737"/>
        <v>0</v>
      </c>
      <c r="DU359" s="25">
        <f t="shared" si="628"/>
        <v>7248.8008100000006</v>
      </c>
      <c r="DV359" s="26">
        <f>IF(DV358=0,IF($B358&gt;=$DK$14*DU358,1,0),IF($B358&lt;DU358*$DK$16,0,1))</f>
        <v>1</v>
      </c>
      <c r="DW359" s="23">
        <f t="shared" si="684"/>
        <v>6.643388481082102E-2</v>
      </c>
      <c r="DX359" s="27">
        <f t="shared" si="685"/>
        <v>105.19977192273171</v>
      </c>
      <c r="DY359" s="27">
        <f t="shared" ca="1" si="738"/>
        <v>0</v>
      </c>
      <c r="DZ359" s="43">
        <f t="shared" ca="1" si="739"/>
        <v>0</v>
      </c>
      <c r="EA359" s="25">
        <f t="shared" si="629"/>
        <v>6503.5166544999993</v>
      </c>
      <c r="EB359" s="26">
        <f>IF(EB358=0,IF($B358&gt;=$DK$14*EA358,1,0),IF($B358&lt;EA358*$DK$16,0,1))</f>
        <v>1</v>
      </c>
      <c r="EC359" s="23">
        <f t="shared" si="686"/>
        <v>6.643388481082102E-2</v>
      </c>
      <c r="ED359" s="27">
        <f t="shared" si="687"/>
        <v>84.578023933091842</v>
      </c>
      <c r="EE359" s="27">
        <f t="shared" ca="1" si="740"/>
        <v>0</v>
      </c>
      <c r="EF359" s="43">
        <f t="shared" ca="1" si="741"/>
        <v>0</v>
      </c>
      <c r="EG359" s="25">
        <f t="shared" si="630"/>
        <v>7248.8008100000006</v>
      </c>
      <c r="EH359" s="34">
        <f t="shared" si="688"/>
        <v>0.5</v>
      </c>
      <c r="EI359" s="23">
        <f t="shared" si="689"/>
        <v>3.9322990962780358E-2</v>
      </c>
      <c r="EJ359" s="27">
        <f t="shared" si="690"/>
        <v>78.960932607925955</v>
      </c>
      <c r="EK359" s="27">
        <f t="shared" ca="1" si="742"/>
        <v>0</v>
      </c>
      <c r="EL359" s="43">
        <f t="shared" ca="1" si="743"/>
        <v>0</v>
      </c>
      <c r="EM359" s="47"/>
      <c r="EN359" s="47"/>
      <c r="EO359" s="47"/>
      <c r="EP359" s="47"/>
      <c r="EQ359" s="47"/>
      <c r="ER359" s="47"/>
      <c r="ES359" s="47"/>
      <c r="ET359" s="47"/>
      <c r="EU359" s="47"/>
      <c r="EV359" s="47"/>
      <c r="EW359" s="47"/>
      <c r="EX359" s="47"/>
      <c r="EY359" s="47"/>
      <c r="EZ359" s="47"/>
      <c r="FA359" s="25">
        <f t="shared" si="631"/>
        <v>7248.8008100000006</v>
      </c>
      <c r="FB359" s="26">
        <f t="shared" si="691"/>
        <v>1</v>
      </c>
      <c r="FC359" s="23">
        <f t="shared" si="692"/>
        <v>6.643388481082102E-2</v>
      </c>
      <c r="FD359" s="27">
        <f t="shared" si="693"/>
        <v>30.651919773150475</v>
      </c>
      <c r="FE359" s="27">
        <f t="shared" ca="1" si="744"/>
        <v>0</v>
      </c>
      <c r="FF359" s="43">
        <f t="shared" ca="1" si="745"/>
        <v>0</v>
      </c>
      <c r="FG359" s="25">
        <f t="shared" si="632"/>
        <v>7248.8008100000006</v>
      </c>
      <c r="FH359" s="26">
        <f t="shared" si="694"/>
        <v>1</v>
      </c>
      <c r="FI359" s="23">
        <f t="shared" si="695"/>
        <v>6.643388481082102E-2</v>
      </c>
      <c r="FJ359" s="27">
        <f t="shared" si="696"/>
        <v>82.869430767588199</v>
      </c>
      <c r="FK359" s="27">
        <f t="shared" ca="1" si="746"/>
        <v>0</v>
      </c>
      <c r="FL359" s="43">
        <f t="shared" ca="1" si="747"/>
        <v>0</v>
      </c>
      <c r="FM359" s="47"/>
      <c r="FN359" s="47"/>
    </row>
    <row r="360" spans="1:170" x14ac:dyDescent="0.2">
      <c r="A360" s="30">
        <v>35611</v>
      </c>
      <c r="B360" s="34">
        <v>8338.0068200000005</v>
      </c>
      <c r="C360" s="23">
        <v>1.2051538530696071E-2</v>
      </c>
      <c r="D360" s="24">
        <f t="shared" si="699"/>
        <v>6.5442226908903445E-2</v>
      </c>
      <c r="E360" s="25" t="e">
        <f>#N/A</f>
        <v>#N/A</v>
      </c>
      <c r="F360" s="26">
        <v>1</v>
      </c>
      <c r="G360" s="23">
        <f t="shared" si="633"/>
        <v>6.5442226908903445E-2</v>
      </c>
      <c r="H360" s="27">
        <f t="shared" si="634"/>
        <v>94.767200210038013</v>
      </c>
      <c r="I360" s="27">
        <f t="shared" ca="1" si="700"/>
        <v>0</v>
      </c>
      <c r="J360" s="43">
        <f t="shared" ca="1" si="701"/>
        <v>0</v>
      </c>
      <c r="K360" s="25" t="e">
        <f>#N/A</f>
        <v>#N/A</v>
      </c>
      <c r="L360" s="26">
        <v>0</v>
      </c>
      <c r="M360" s="23">
        <f t="shared" si="635"/>
        <v>1.2051538530696071E-2</v>
      </c>
      <c r="N360" s="27">
        <f t="shared" si="636"/>
        <v>14.383109385486485</v>
      </c>
      <c r="O360" s="27">
        <f t="shared" ca="1" si="702"/>
        <v>0</v>
      </c>
      <c r="P360" s="43">
        <f t="shared" ca="1" si="703"/>
        <v>0</v>
      </c>
      <c r="Q360" s="25">
        <f t="shared" si="609"/>
        <v>7424.3922810000004</v>
      </c>
      <c r="R360" s="26">
        <f t="shared" si="637"/>
        <v>1</v>
      </c>
      <c r="S360" s="23">
        <f t="shared" si="638"/>
        <v>6.5442226908903445E-2</v>
      </c>
      <c r="T360" s="27">
        <f t="shared" si="639"/>
        <v>92.86518282929697</v>
      </c>
      <c r="U360" s="27">
        <f t="shared" ca="1" si="704"/>
        <v>0</v>
      </c>
      <c r="V360" s="43">
        <f t="shared" ca="1" si="705"/>
        <v>0</v>
      </c>
      <c r="W360" s="25">
        <f t="shared" si="610"/>
        <v>8081.9358100000009</v>
      </c>
      <c r="X360" s="26">
        <f t="shared" si="640"/>
        <v>1</v>
      </c>
      <c r="Y360" s="23">
        <f t="shared" si="641"/>
        <v>6.5442226908903445E-2</v>
      </c>
      <c r="Z360" s="27">
        <f t="shared" si="642"/>
        <v>72.344758220186961</v>
      </c>
      <c r="AA360" s="27">
        <f t="shared" ca="1" si="706"/>
        <v>0</v>
      </c>
      <c r="AB360" s="43">
        <f t="shared" ca="1" si="707"/>
        <v>0</v>
      </c>
      <c r="AC360" s="25">
        <f t="shared" si="611"/>
        <v>7573.622386</v>
      </c>
      <c r="AD360" s="26">
        <f t="shared" si="643"/>
        <v>1</v>
      </c>
      <c r="AE360" s="23">
        <f t="shared" si="644"/>
        <v>6.5442226908903445E-2</v>
      </c>
      <c r="AF360" s="27">
        <f t="shared" si="645"/>
        <v>46.199291808980277</v>
      </c>
      <c r="AG360" s="27">
        <f t="shared" ca="1" si="708"/>
        <v>0</v>
      </c>
      <c r="AH360" s="43">
        <f t="shared" ca="1" si="709"/>
        <v>0</v>
      </c>
      <c r="AI360" s="25">
        <f t="shared" si="612"/>
        <v>7424.3922810000004</v>
      </c>
      <c r="AJ360" s="26">
        <f t="shared" si="646"/>
        <v>1</v>
      </c>
      <c r="AK360" s="23">
        <f t="shared" si="647"/>
        <v>6.5442226908903445E-2</v>
      </c>
      <c r="AL360" s="27">
        <f t="shared" si="648"/>
        <v>92.86518282929697</v>
      </c>
      <c r="AM360" s="27">
        <f t="shared" ca="1" si="710"/>
        <v>0</v>
      </c>
      <c r="AN360" s="43">
        <f t="shared" ca="1" si="711"/>
        <v>0</v>
      </c>
      <c r="AO360" s="25">
        <f t="shared" si="613"/>
        <v>7424.3922810000004</v>
      </c>
      <c r="AP360" s="34">
        <f t="shared" si="649"/>
        <v>1</v>
      </c>
      <c r="AQ360" s="23">
        <f t="shared" si="650"/>
        <v>6.5442226908903445E-2</v>
      </c>
      <c r="AR360" s="27">
        <f t="shared" si="651"/>
        <v>69.930527984505645</v>
      </c>
      <c r="AS360" s="27">
        <f t="shared" ca="1" si="712"/>
        <v>0</v>
      </c>
      <c r="AT360" s="43">
        <f t="shared" ca="1" si="713"/>
        <v>0</v>
      </c>
      <c r="AU360" s="25">
        <f t="shared" si="614"/>
        <v>7573.622386</v>
      </c>
      <c r="AV360" s="26">
        <f t="shared" si="652"/>
        <v>1</v>
      </c>
      <c r="AW360" s="23">
        <f t="shared" si="653"/>
        <v>6.5442226908903445E-2</v>
      </c>
      <c r="AX360" s="27">
        <f t="shared" si="654"/>
        <v>49.035182264440699</v>
      </c>
      <c r="AY360" s="27">
        <f t="shared" ca="1" si="714"/>
        <v>0</v>
      </c>
      <c r="AZ360" s="43">
        <f t="shared" ca="1" si="715"/>
        <v>0</v>
      </c>
      <c r="BA360" s="25">
        <f t="shared" si="615"/>
        <v>7573.622386</v>
      </c>
      <c r="BB360" s="26">
        <f t="shared" si="655"/>
        <v>1</v>
      </c>
      <c r="BC360" s="23">
        <f t="shared" si="656"/>
        <v>6.5442226908903445E-2</v>
      </c>
      <c r="BD360" s="27">
        <f t="shared" si="657"/>
        <v>87.432479722336623</v>
      </c>
      <c r="BE360" s="27">
        <f t="shared" ca="1" si="716"/>
        <v>0</v>
      </c>
      <c r="BF360" s="43">
        <f t="shared" ca="1" si="717"/>
        <v>0</v>
      </c>
      <c r="BG360" s="25">
        <f t="shared" si="616"/>
        <v>7424.3922810000004</v>
      </c>
      <c r="BH360" s="26">
        <f t="shared" si="658"/>
        <v>1</v>
      </c>
      <c r="BI360" s="23">
        <f t="shared" si="659"/>
        <v>6.5442226908903445E-2</v>
      </c>
      <c r="BJ360" s="27">
        <f t="shared" si="660"/>
        <v>90.110568995721522</v>
      </c>
      <c r="BK360" s="27">
        <f t="shared" ca="1" si="718"/>
        <v>0</v>
      </c>
      <c r="BL360" s="43">
        <f t="shared" ca="1" si="719"/>
        <v>0</v>
      </c>
      <c r="BM360" s="25">
        <f t="shared" si="617"/>
        <v>7538.0996616666671</v>
      </c>
      <c r="BN360" s="26">
        <f t="shared" si="661"/>
        <v>1</v>
      </c>
      <c r="BO360" s="23">
        <f t="shared" si="662"/>
        <v>6.5442226908903445E-2</v>
      </c>
      <c r="BP360" s="27">
        <f t="shared" si="663"/>
        <v>95.387899631880444</v>
      </c>
      <c r="BQ360" s="27">
        <f t="shared" ca="1" si="720"/>
        <v>0</v>
      </c>
      <c r="BR360" s="43">
        <f t="shared" ca="1" si="721"/>
        <v>0</v>
      </c>
      <c r="BS360" s="25">
        <f t="shared" si="618"/>
        <v>7424.3922810000004</v>
      </c>
      <c r="BT360" s="34">
        <f t="shared" si="664"/>
        <v>1</v>
      </c>
      <c r="BU360" s="23">
        <f t="shared" si="665"/>
        <v>6.5442226908903445E-2</v>
      </c>
      <c r="BV360" s="27">
        <f t="shared" si="666"/>
        <v>79.178793935492536</v>
      </c>
      <c r="BW360" s="27">
        <f t="shared" ca="1" si="722"/>
        <v>0</v>
      </c>
      <c r="BX360" s="43">
        <f t="shared" ca="1" si="723"/>
        <v>0</v>
      </c>
      <c r="BY360" s="25">
        <f t="shared" si="619"/>
        <v>8081.9358100000009</v>
      </c>
      <c r="BZ360" s="50">
        <f>IF($B359&gt;=BY359,MIN(1,1/$CA$15+BZ359),0)</f>
        <v>1</v>
      </c>
      <c r="CA360" s="23">
        <f t="shared" si="667"/>
        <v>6.5442226908903445E-2</v>
      </c>
      <c r="CB360" s="27">
        <f t="shared" si="668"/>
        <v>39.66591866477048</v>
      </c>
      <c r="CC360" s="27">
        <f t="shared" ca="1" si="724"/>
        <v>0</v>
      </c>
      <c r="CD360" s="43">
        <f t="shared" ca="1" si="725"/>
        <v>0</v>
      </c>
      <c r="CE360" s="25">
        <f t="shared" si="620"/>
        <v>7573.622386</v>
      </c>
      <c r="CF360" s="34">
        <f>IF($B359&gt;=CE359,MIN(1,1/$CA$15+CF359),0)</f>
        <v>1</v>
      </c>
      <c r="CG360" s="23">
        <f t="shared" si="669"/>
        <v>6.5442226908903445E-2</v>
      </c>
      <c r="CH360" s="27">
        <f t="shared" si="670"/>
        <v>38.390203464694736</v>
      </c>
      <c r="CI360" s="27">
        <f t="shared" ca="1" si="726"/>
        <v>0</v>
      </c>
      <c r="CJ360" s="43">
        <f t="shared" ca="1" si="727"/>
        <v>0</v>
      </c>
      <c r="CK360" s="25">
        <f t="shared" si="621"/>
        <v>7424.3922810000004</v>
      </c>
      <c r="CL360" s="34">
        <f>IF($B359&gt;=CK359,MIN(1,1/$CA$15+CL359),0)</f>
        <v>1</v>
      </c>
      <c r="CM360" s="23">
        <f t="shared" si="671"/>
        <v>6.5442226908903445E-2</v>
      </c>
      <c r="CN360" s="27">
        <f t="shared" si="672"/>
        <v>82.096047907509501</v>
      </c>
      <c r="CO360" s="27">
        <f t="shared" ca="1" si="728"/>
        <v>0</v>
      </c>
      <c r="CP360" s="43">
        <f t="shared" ca="1" si="729"/>
        <v>0</v>
      </c>
      <c r="CQ360" s="25">
        <f t="shared" si="622"/>
        <v>6679.8898485</v>
      </c>
      <c r="CR360" s="34">
        <f>IF($B359&gt;=CQ359,MIN(1,1/$CA$15+CR359),0)</f>
        <v>1</v>
      </c>
      <c r="CS360" s="23">
        <f t="shared" si="673"/>
        <v>6.5442226908903445E-2</v>
      </c>
      <c r="CT360" s="27">
        <f t="shared" si="674"/>
        <v>82.276508260066578</v>
      </c>
      <c r="CU360" s="27">
        <f t="shared" ca="1" si="730"/>
        <v>0</v>
      </c>
      <c r="CV360" s="43">
        <f t="shared" ca="1" si="731"/>
        <v>0</v>
      </c>
      <c r="CW360" s="25">
        <f t="shared" si="623"/>
        <v>7424.3922810000004</v>
      </c>
      <c r="CX360" s="34">
        <f t="shared" si="675"/>
        <v>1</v>
      </c>
      <c r="CY360" s="23">
        <f t="shared" si="676"/>
        <v>6.5442226908903445E-2</v>
      </c>
      <c r="CZ360" s="27">
        <f t="shared" si="677"/>
        <v>58.96485079214041</v>
      </c>
      <c r="DA360" s="27">
        <f t="shared" ca="1" si="732"/>
        <v>0</v>
      </c>
      <c r="DB360" s="43">
        <f t="shared" ca="1" si="733"/>
        <v>0</v>
      </c>
      <c r="DC360" s="25">
        <f t="shared" si="624"/>
        <v>7424.3922810000004</v>
      </c>
      <c r="DD360" s="34">
        <f t="shared" si="625"/>
        <v>1</v>
      </c>
      <c r="DE360" s="23">
        <f t="shared" si="678"/>
        <v>6.5442226908903445E-2</v>
      </c>
      <c r="DF360" s="27">
        <f t="shared" si="679"/>
        <v>69.324886102692162</v>
      </c>
      <c r="DG360" s="27">
        <f t="shared" ca="1" si="697"/>
        <v>0</v>
      </c>
      <c r="DH360" s="43">
        <f t="shared" ca="1" si="698"/>
        <v>0</v>
      </c>
      <c r="DI360" s="25">
        <f t="shared" si="626"/>
        <v>8081.9358100000009</v>
      </c>
      <c r="DJ360" s="26">
        <f>IF(DJ359=0,IF($B359&gt;=$DK$14*DI359,1,0),IF($B359&lt;DI359*$DK$16,0,1))</f>
        <v>1</v>
      </c>
      <c r="DK360" s="23">
        <f t="shared" si="680"/>
        <v>6.5442226908903445E-2</v>
      </c>
      <c r="DL360" s="27">
        <f t="shared" si="681"/>
        <v>79.589123698103919</v>
      </c>
      <c r="DM360" s="27">
        <f t="shared" ca="1" si="734"/>
        <v>0</v>
      </c>
      <c r="DN360" s="43">
        <f t="shared" ca="1" si="735"/>
        <v>0</v>
      </c>
      <c r="DO360" s="25">
        <f t="shared" si="627"/>
        <v>7573.622386</v>
      </c>
      <c r="DP360" s="26">
        <f>IF(DP359=0,IF($B359&gt;=$DK$14*DO359,1,0),IF($B359&lt;DO359*$DK$16,0,1))</f>
        <v>1</v>
      </c>
      <c r="DQ360" s="23">
        <f t="shared" si="682"/>
        <v>6.5442226908903445E-2</v>
      </c>
      <c r="DR360" s="27">
        <f t="shared" si="683"/>
        <v>53.979631160214801</v>
      </c>
      <c r="DS360" s="27">
        <f t="shared" ca="1" si="736"/>
        <v>0</v>
      </c>
      <c r="DT360" s="43">
        <f t="shared" ca="1" si="737"/>
        <v>0</v>
      </c>
      <c r="DU360" s="25">
        <f t="shared" si="628"/>
        <v>7424.3922810000004</v>
      </c>
      <c r="DV360" s="26">
        <f>IF(DV359=0,IF($B359&gt;=$DK$14*DU359,1,0),IF($B359&lt;DU359*$DK$16,0,1))</f>
        <v>1</v>
      </c>
      <c r="DW360" s="23">
        <f t="shared" si="684"/>
        <v>6.5442226908903445E-2</v>
      </c>
      <c r="DX360" s="27">
        <f t="shared" si="685"/>
        <v>112.08427926766402</v>
      </c>
      <c r="DY360" s="27">
        <f t="shared" ca="1" si="738"/>
        <v>0</v>
      </c>
      <c r="DZ360" s="43">
        <f t="shared" ca="1" si="739"/>
        <v>0</v>
      </c>
      <c r="EA360" s="25">
        <f t="shared" si="629"/>
        <v>6679.8898485</v>
      </c>
      <c r="EB360" s="26">
        <f>IF(EB359=0,IF($B359&gt;=$DK$14*EA359,1,0),IF($B359&lt;EA359*$DK$16,0,1))</f>
        <v>1</v>
      </c>
      <c r="EC360" s="23">
        <f t="shared" si="686"/>
        <v>6.5442226908903445E-2</v>
      </c>
      <c r="ED360" s="27">
        <f t="shared" si="687"/>
        <v>90.112998166827907</v>
      </c>
      <c r="EE360" s="27">
        <f t="shared" ca="1" si="740"/>
        <v>0</v>
      </c>
      <c r="EF360" s="43">
        <f t="shared" ca="1" si="741"/>
        <v>0</v>
      </c>
      <c r="EG360" s="25">
        <f t="shared" si="630"/>
        <v>7424.3922810000004</v>
      </c>
      <c r="EH360" s="34">
        <f t="shared" si="688"/>
        <v>1</v>
      </c>
      <c r="EI360" s="23">
        <f t="shared" si="689"/>
        <v>6.5442226908903445E-2</v>
      </c>
      <c r="EJ360" s="27">
        <f t="shared" si="690"/>
        <v>84.128311876592477</v>
      </c>
      <c r="EK360" s="27">
        <f t="shared" ca="1" si="742"/>
        <v>0</v>
      </c>
      <c r="EL360" s="43">
        <f t="shared" ca="1" si="743"/>
        <v>0</v>
      </c>
      <c r="EM360" s="47"/>
      <c r="EN360" s="47"/>
      <c r="EO360" s="47"/>
      <c r="EP360" s="47"/>
      <c r="EQ360" s="47"/>
      <c r="ER360" s="47"/>
      <c r="ES360" s="47"/>
      <c r="ET360" s="47"/>
      <c r="EU360" s="47"/>
      <c r="EV360" s="47"/>
      <c r="EW360" s="47"/>
      <c r="EX360" s="47"/>
      <c r="EY360" s="47"/>
      <c r="EZ360" s="47"/>
      <c r="FA360" s="25">
        <f t="shared" si="631"/>
        <v>7424.3922810000004</v>
      </c>
      <c r="FB360" s="26">
        <f t="shared" si="691"/>
        <v>1</v>
      </c>
      <c r="FC360" s="23">
        <f t="shared" si="692"/>
        <v>6.5442226908903445E-2</v>
      </c>
      <c r="FD360" s="27">
        <f t="shared" si="693"/>
        <v>32.657849662138496</v>
      </c>
      <c r="FE360" s="27">
        <f t="shared" ca="1" si="744"/>
        <v>0</v>
      </c>
      <c r="FF360" s="43">
        <f t="shared" ca="1" si="745"/>
        <v>0</v>
      </c>
      <c r="FG360" s="25">
        <f t="shared" si="632"/>
        <v>7424.3922810000004</v>
      </c>
      <c r="FH360" s="26">
        <f t="shared" si="694"/>
        <v>1</v>
      </c>
      <c r="FI360" s="23">
        <f t="shared" si="695"/>
        <v>6.5442226908903445E-2</v>
      </c>
      <c r="FJ360" s="27">
        <f t="shared" si="696"/>
        <v>88.292590859692368</v>
      </c>
      <c r="FK360" s="27">
        <f t="shared" ca="1" si="746"/>
        <v>0</v>
      </c>
      <c r="FL360" s="43">
        <f t="shared" ca="1" si="747"/>
        <v>0</v>
      </c>
      <c r="FM360" s="47"/>
      <c r="FN360" s="47"/>
    </row>
    <row r="361" spans="1:170" x14ac:dyDescent="0.2">
      <c r="A361" s="30">
        <v>35642</v>
      </c>
      <c r="B361" s="34">
        <v>8868.7209500000008</v>
      </c>
      <c r="C361" s="23">
        <v>1.177354836822686E-2</v>
      </c>
      <c r="D361" s="24">
        <f t="shared" si="699"/>
        <v>6.3649999509115318E-2</v>
      </c>
      <c r="E361" s="25" t="e">
        <f>#N/A</f>
        <v>#N/A</v>
      </c>
      <c r="F361" s="26">
        <v>1</v>
      </c>
      <c r="G361" s="23">
        <f t="shared" si="633"/>
        <v>6.3649999509115318E-2</v>
      </c>
      <c r="H361" s="27">
        <f t="shared" si="634"/>
        <v>100.79913245688716</v>
      </c>
      <c r="I361" s="27">
        <f t="shared" ca="1" si="700"/>
        <v>0</v>
      </c>
      <c r="J361" s="43">
        <f t="shared" ca="1" si="701"/>
        <v>0</v>
      </c>
      <c r="K361" s="25" t="e">
        <f>#N/A</f>
        <v>#N/A</v>
      </c>
      <c r="L361" s="26">
        <v>0</v>
      </c>
      <c r="M361" s="23">
        <f t="shared" si="635"/>
        <v>1.177354836822686E-2</v>
      </c>
      <c r="N361" s="27">
        <f t="shared" si="636"/>
        <v>14.552449619522008</v>
      </c>
      <c r="O361" s="27">
        <f t="shared" ca="1" si="702"/>
        <v>0</v>
      </c>
      <c r="P361" s="43">
        <f t="shared" ca="1" si="703"/>
        <v>0</v>
      </c>
      <c r="Q361" s="25">
        <f t="shared" si="609"/>
        <v>7621.0975310000013</v>
      </c>
      <c r="R361" s="26">
        <f t="shared" si="637"/>
        <v>1</v>
      </c>
      <c r="S361" s="23">
        <f t="shared" si="638"/>
        <v>6.3649999509115318E-2</v>
      </c>
      <c r="T361" s="27">
        <f t="shared" si="639"/>
        <v>98.776051670795624</v>
      </c>
      <c r="U361" s="27">
        <f t="shared" ca="1" si="704"/>
        <v>0</v>
      </c>
      <c r="V361" s="43">
        <f t="shared" ca="1" si="705"/>
        <v>0</v>
      </c>
      <c r="W361" s="25">
        <f t="shared" si="610"/>
        <v>8603.3638850000007</v>
      </c>
      <c r="X361" s="26">
        <f t="shared" si="640"/>
        <v>1</v>
      </c>
      <c r="Y361" s="23">
        <f t="shared" si="641"/>
        <v>6.3649999509115318E-2</v>
      </c>
      <c r="Z361" s="27">
        <f t="shared" si="642"/>
        <v>76.949502045388925</v>
      </c>
      <c r="AA361" s="27">
        <f t="shared" ca="1" si="706"/>
        <v>0</v>
      </c>
      <c r="AB361" s="43">
        <f t="shared" ca="1" si="707"/>
        <v>0</v>
      </c>
      <c r="AC361" s="25">
        <f t="shared" si="611"/>
        <v>7886.4936980000011</v>
      </c>
      <c r="AD361" s="26">
        <f t="shared" si="643"/>
        <v>1</v>
      </c>
      <c r="AE361" s="23">
        <f t="shared" si="644"/>
        <v>6.3649999509115318E-2</v>
      </c>
      <c r="AF361" s="27">
        <f t="shared" si="645"/>
        <v>49.139876709943344</v>
      </c>
      <c r="AG361" s="27">
        <f t="shared" ca="1" si="708"/>
        <v>0</v>
      </c>
      <c r="AH361" s="43">
        <f t="shared" ca="1" si="709"/>
        <v>0</v>
      </c>
      <c r="AI361" s="25">
        <f t="shared" si="612"/>
        <v>7621.0975310000013</v>
      </c>
      <c r="AJ361" s="26">
        <f t="shared" si="646"/>
        <v>1</v>
      </c>
      <c r="AK361" s="23">
        <f t="shared" si="647"/>
        <v>6.3649999509115318E-2</v>
      </c>
      <c r="AL361" s="27">
        <f t="shared" si="648"/>
        <v>98.776051670795624</v>
      </c>
      <c r="AM361" s="27">
        <f t="shared" ca="1" si="710"/>
        <v>0</v>
      </c>
      <c r="AN361" s="43">
        <f t="shared" ca="1" si="711"/>
        <v>0</v>
      </c>
      <c r="AO361" s="25">
        <f t="shared" si="613"/>
        <v>7621.0975310000013</v>
      </c>
      <c r="AP361" s="34">
        <f t="shared" si="649"/>
        <v>1</v>
      </c>
      <c r="AQ361" s="23">
        <f t="shared" si="650"/>
        <v>6.3649999509115318E-2</v>
      </c>
      <c r="AR361" s="27">
        <f t="shared" si="651"/>
        <v>74.381606056391604</v>
      </c>
      <c r="AS361" s="27">
        <f t="shared" ca="1" si="712"/>
        <v>0</v>
      </c>
      <c r="AT361" s="43">
        <f t="shared" ca="1" si="713"/>
        <v>0</v>
      </c>
      <c r="AU361" s="25">
        <f t="shared" si="614"/>
        <v>7886.4936980000011</v>
      </c>
      <c r="AV361" s="26">
        <f t="shared" si="652"/>
        <v>1</v>
      </c>
      <c r="AW361" s="23">
        <f t="shared" si="653"/>
        <v>6.3649999509115318E-2</v>
      </c>
      <c r="AX361" s="27">
        <f t="shared" si="654"/>
        <v>52.156271591501728</v>
      </c>
      <c r="AY361" s="27">
        <f t="shared" ca="1" si="714"/>
        <v>0</v>
      </c>
      <c r="AZ361" s="43">
        <f t="shared" ca="1" si="715"/>
        <v>0</v>
      </c>
      <c r="BA361" s="25">
        <f t="shared" si="615"/>
        <v>7886.4936980000011</v>
      </c>
      <c r="BB361" s="26">
        <f t="shared" si="655"/>
        <v>1</v>
      </c>
      <c r="BC361" s="23">
        <f t="shared" si="656"/>
        <v>6.3649999509115318E-2</v>
      </c>
      <c r="BD361" s="27">
        <f t="shared" si="657"/>
        <v>92.997557013744085</v>
      </c>
      <c r="BE361" s="27">
        <f t="shared" ca="1" si="716"/>
        <v>0</v>
      </c>
      <c r="BF361" s="43">
        <f t="shared" ca="1" si="717"/>
        <v>0</v>
      </c>
      <c r="BG361" s="25">
        <f t="shared" si="616"/>
        <v>7621.0975310000013</v>
      </c>
      <c r="BH361" s="26">
        <f t="shared" si="658"/>
        <v>1</v>
      </c>
      <c r="BI361" s="23">
        <f t="shared" si="659"/>
        <v>6.3649999509115318E-2</v>
      </c>
      <c r="BJ361" s="27">
        <f t="shared" si="660"/>
        <v>95.846106668065303</v>
      </c>
      <c r="BK361" s="27">
        <f t="shared" ca="1" si="718"/>
        <v>0</v>
      </c>
      <c r="BL361" s="43">
        <f t="shared" ca="1" si="719"/>
        <v>0</v>
      </c>
      <c r="BM361" s="25">
        <f t="shared" si="617"/>
        <v>7789.472146666667</v>
      </c>
      <c r="BN361" s="26">
        <f t="shared" si="661"/>
        <v>1</v>
      </c>
      <c r="BO361" s="23">
        <f t="shared" si="662"/>
        <v>6.3649999509115318E-2</v>
      </c>
      <c r="BP361" s="27">
        <f t="shared" si="663"/>
        <v>101.45933939662518</v>
      </c>
      <c r="BQ361" s="27">
        <f t="shared" ca="1" si="720"/>
        <v>0</v>
      </c>
      <c r="BR361" s="43">
        <f t="shared" ca="1" si="721"/>
        <v>0</v>
      </c>
      <c r="BS361" s="25">
        <f t="shared" si="618"/>
        <v>7621.0975310000013</v>
      </c>
      <c r="BT361" s="34">
        <f t="shared" si="664"/>
        <v>1</v>
      </c>
      <c r="BU361" s="23">
        <f t="shared" si="665"/>
        <v>6.3649999509115318E-2</v>
      </c>
      <c r="BV361" s="27">
        <f t="shared" si="666"/>
        <v>84.218524130618974</v>
      </c>
      <c r="BW361" s="27">
        <f t="shared" ca="1" si="722"/>
        <v>0</v>
      </c>
      <c r="BX361" s="43">
        <f t="shared" ca="1" si="723"/>
        <v>0</v>
      </c>
      <c r="BY361" s="25">
        <f t="shared" si="619"/>
        <v>8603.3638850000007</v>
      </c>
      <c r="BZ361" s="50">
        <f>IF($B360&gt;=BY360,MIN(1,1/$CA$15+BZ360),0)</f>
        <v>1</v>
      </c>
      <c r="CA361" s="23">
        <f t="shared" si="667"/>
        <v>6.3649999509115318E-2</v>
      </c>
      <c r="CB361" s="27">
        <f t="shared" si="668"/>
        <v>42.190654368311726</v>
      </c>
      <c r="CC361" s="27">
        <f t="shared" ca="1" si="724"/>
        <v>0</v>
      </c>
      <c r="CD361" s="43">
        <f t="shared" ca="1" si="725"/>
        <v>0</v>
      </c>
      <c r="CE361" s="25">
        <f t="shared" si="620"/>
        <v>7886.4936980000011</v>
      </c>
      <c r="CF361" s="34">
        <f>IF($B360&gt;=CE360,MIN(1,1/$CA$15+CF360),0)</f>
        <v>1</v>
      </c>
      <c r="CG361" s="23">
        <f t="shared" si="669"/>
        <v>6.3649999509115318E-2</v>
      </c>
      <c r="CH361" s="27">
        <f t="shared" si="670"/>
        <v>40.833739896377395</v>
      </c>
      <c r="CI361" s="27">
        <f t="shared" ca="1" si="726"/>
        <v>0</v>
      </c>
      <c r="CJ361" s="43">
        <f t="shared" ca="1" si="727"/>
        <v>0</v>
      </c>
      <c r="CK361" s="25">
        <f t="shared" si="621"/>
        <v>7621.0975310000013</v>
      </c>
      <c r="CL361" s="34">
        <f>IF($B360&gt;=CK360,MIN(1,1/$CA$15+CL360),0)</f>
        <v>1</v>
      </c>
      <c r="CM361" s="23">
        <f t="shared" si="671"/>
        <v>6.3649999509115318E-2</v>
      </c>
      <c r="CN361" s="27">
        <f t="shared" si="672"/>
        <v>87.321461316522786</v>
      </c>
      <c r="CO361" s="27">
        <f t="shared" ca="1" si="728"/>
        <v>0</v>
      </c>
      <c r="CP361" s="43">
        <f t="shared" ca="1" si="729"/>
        <v>0</v>
      </c>
      <c r="CQ361" s="25">
        <f t="shared" si="622"/>
        <v>6873.0055649999977</v>
      </c>
      <c r="CR361" s="34">
        <f>IF($B360&gt;=CQ360,MIN(1,1/$CA$15+CR360),0)</f>
        <v>1</v>
      </c>
      <c r="CS361" s="23">
        <f t="shared" si="673"/>
        <v>6.3649999509115318E-2</v>
      </c>
      <c r="CT361" s="27">
        <f t="shared" si="674"/>
        <v>87.513407970431544</v>
      </c>
      <c r="CU361" s="27">
        <f t="shared" ca="1" si="730"/>
        <v>0</v>
      </c>
      <c r="CV361" s="43">
        <f t="shared" ca="1" si="731"/>
        <v>0</v>
      </c>
      <c r="CW361" s="25">
        <f t="shared" si="623"/>
        <v>7621.0975310000013</v>
      </c>
      <c r="CX361" s="34">
        <f t="shared" si="675"/>
        <v>1</v>
      </c>
      <c r="CY361" s="23">
        <f t="shared" si="676"/>
        <v>6.3649999509115318E-2</v>
      </c>
      <c r="CZ361" s="27">
        <f t="shared" si="677"/>
        <v>62.717963516115205</v>
      </c>
      <c r="DA361" s="27">
        <f t="shared" ca="1" si="732"/>
        <v>0</v>
      </c>
      <c r="DB361" s="43">
        <f t="shared" ca="1" si="733"/>
        <v>0</v>
      </c>
      <c r="DC361" s="25">
        <f t="shared" si="624"/>
        <v>7621.0975310000013</v>
      </c>
      <c r="DD361" s="34">
        <f t="shared" si="625"/>
        <v>1</v>
      </c>
      <c r="DE361" s="23">
        <f t="shared" si="678"/>
        <v>6.3649999509115318E-2</v>
      </c>
      <c r="DF361" s="27">
        <f t="shared" si="679"/>
        <v>73.737415069097992</v>
      </c>
      <c r="DG361" s="27">
        <f t="shared" ca="1" si="697"/>
        <v>0</v>
      </c>
      <c r="DH361" s="43">
        <f t="shared" ca="1" si="698"/>
        <v>0</v>
      </c>
      <c r="DI361" s="25">
        <f t="shared" si="626"/>
        <v>8603.3638850000007</v>
      </c>
      <c r="DJ361" s="26">
        <f>IF(DJ360=0,IF($B360&gt;=$DK$14*DI360,1,0),IF($B360&lt;DI360*$DK$16,0,1))</f>
        <v>1</v>
      </c>
      <c r="DK361" s="23">
        <f t="shared" si="680"/>
        <v>6.3649999509115318E-2</v>
      </c>
      <c r="DL361" s="27">
        <f t="shared" si="681"/>
        <v>84.654971382419149</v>
      </c>
      <c r="DM361" s="27">
        <f t="shared" ca="1" si="734"/>
        <v>0</v>
      </c>
      <c r="DN361" s="43">
        <f t="shared" ca="1" si="735"/>
        <v>0</v>
      </c>
      <c r="DO361" s="25">
        <f t="shared" si="627"/>
        <v>7886.4936980000011</v>
      </c>
      <c r="DP361" s="26">
        <f>IF(DP360=0,IF($B360&gt;=$DK$14*DO360,1,0),IF($B360&lt;DO360*$DK$16,0,1))</f>
        <v>1</v>
      </c>
      <c r="DQ361" s="23">
        <f t="shared" si="682"/>
        <v>6.3649999509115318E-2</v>
      </c>
      <c r="DR361" s="27">
        <f t="shared" si="683"/>
        <v>57.415434657064701</v>
      </c>
      <c r="DS361" s="27">
        <f t="shared" ca="1" si="736"/>
        <v>0</v>
      </c>
      <c r="DT361" s="43">
        <f t="shared" ca="1" si="737"/>
        <v>0</v>
      </c>
      <c r="DU361" s="25">
        <f t="shared" si="628"/>
        <v>7621.0975310000013</v>
      </c>
      <c r="DV361" s="26">
        <f>IF(DV360=0,IF($B360&gt;=$DK$14*DU360,1,0),IF($B360&lt;DU360*$DK$16,0,1))</f>
        <v>1</v>
      </c>
      <c r="DW361" s="23">
        <f t="shared" si="684"/>
        <v>6.3649999509115318E-2</v>
      </c>
      <c r="DX361" s="27">
        <f t="shared" si="685"/>
        <v>119.21844358803037</v>
      </c>
      <c r="DY361" s="27">
        <f t="shared" ca="1" si="738"/>
        <v>0</v>
      </c>
      <c r="DZ361" s="43">
        <f t="shared" ca="1" si="739"/>
        <v>0</v>
      </c>
      <c r="EA361" s="25">
        <f t="shared" si="629"/>
        <v>6873.0055649999977</v>
      </c>
      <c r="EB361" s="26">
        <f>IF(EB360=0,IF($B360&gt;=$DK$14*EA360,1,0),IF($B360&lt;EA360*$DK$16,0,1))</f>
        <v>1</v>
      </c>
      <c r="EC361" s="23">
        <f t="shared" si="686"/>
        <v>6.3649999509115318E-2</v>
      </c>
      <c r="ED361" s="27">
        <f t="shared" si="687"/>
        <v>95.848690455911409</v>
      </c>
      <c r="EE361" s="27">
        <f t="shared" ca="1" si="740"/>
        <v>0</v>
      </c>
      <c r="EF361" s="43">
        <f t="shared" ca="1" si="741"/>
        <v>0</v>
      </c>
      <c r="EG361" s="25">
        <f t="shared" si="630"/>
        <v>7621.0975310000013</v>
      </c>
      <c r="EH361" s="34">
        <f t="shared" si="688"/>
        <v>1</v>
      </c>
      <c r="EI361" s="23">
        <f t="shared" si="689"/>
        <v>6.3649999509115318E-2</v>
      </c>
      <c r="EJ361" s="27">
        <f t="shared" si="690"/>
        <v>89.483078886240293</v>
      </c>
      <c r="EK361" s="27">
        <f t="shared" ca="1" si="742"/>
        <v>0</v>
      </c>
      <c r="EL361" s="43">
        <f t="shared" ca="1" si="743"/>
        <v>0</v>
      </c>
      <c r="EM361" s="47"/>
      <c r="EN361" s="47"/>
      <c r="EO361" s="47"/>
      <c r="EP361" s="47"/>
      <c r="EQ361" s="47"/>
      <c r="ER361" s="47"/>
      <c r="ES361" s="47"/>
      <c r="ET361" s="47"/>
      <c r="EU361" s="47"/>
      <c r="EV361" s="47"/>
      <c r="EW361" s="47"/>
      <c r="EX361" s="47"/>
      <c r="EY361" s="47"/>
      <c r="EZ361" s="47"/>
      <c r="FA361" s="25">
        <f t="shared" si="631"/>
        <v>7621.0975310000013</v>
      </c>
      <c r="FB361" s="26">
        <f t="shared" si="691"/>
        <v>1</v>
      </c>
      <c r="FC361" s="23">
        <f t="shared" si="692"/>
        <v>6.3649999509115318E-2</v>
      </c>
      <c r="FD361" s="27">
        <f t="shared" si="693"/>
        <v>34.736521777102375</v>
      </c>
      <c r="FE361" s="27">
        <f t="shared" ca="1" si="744"/>
        <v>0</v>
      </c>
      <c r="FF361" s="43">
        <f t="shared" ca="1" si="745"/>
        <v>0</v>
      </c>
      <c r="FG361" s="25">
        <f t="shared" si="632"/>
        <v>7621.0975310000013</v>
      </c>
      <c r="FH361" s="26">
        <f t="shared" si="694"/>
        <v>1</v>
      </c>
      <c r="FI361" s="23">
        <f t="shared" si="695"/>
        <v>6.3649999509115318E-2</v>
      </c>
      <c r="FJ361" s="27">
        <f t="shared" si="696"/>
        <v>93.912414224570313</v>
      </c>
      <c r="FK361" s="27">
        <f t="shared" ca="1" si="746"/>
        <v>0</v>
      </c>
      <c r="FL361" s="43">
        <f t="shared" ca="1" si="747"/>
        <v>0</v>
      </c>
      <c r="FM361" s="47"/>
      <c r="FN361" s="47"/>
    </row>
    <row r="362" spans="1:170" x14ac:dyDescent="0.2">
      <c r="A362" s="30">
        <v>35673</v>
      </c>
      <c r="B362" s="34">
        <v>8415.7606699999997</v>
      </c>
      <c r="C362" s="23">
        <v>1.1560831296534513E-2</v>
      </c>
      <c r="D362" s="24">
        <f t="shared" si="699"/>
        <v>-5.1073912749504347E-2</v>
      </c>
      <c r="E362" s="25" t="e">
        <f>#N/A</f>
        <v>#N/A</v>
      </c>
      <c r="F362" s="26">
        <v>1</v>
      </c>
      <c r="G362" s="23">
        <f t="shared" si="633"/>
        <v>-5.1073912749504347E-2</v>
      </c>
      <c r="H362" s="27">
        <f t="shared" si="634"/>
        <v>95.650926360558373</v>
      </c>
      <c r="I362" s="27">
        <f t="shared" ca="1" si="700"/>
        <v>-5.1073912749504347E-2</v>
      </c>
      <c r="J362" s="43">
        <f t="shared" ca="1" si="701"/>
        <v>-5.1073912749504347E-2</v>
      </c>
      <c r="K362" s="25" t="e">
        <f>#N/A</f>
        <v>#N/A</v>
      </c>
      <c r="L362" s="26">
        <v>0</v>
      </c>
      <c r="M362" s="23">
        <f t="shared" si="635"/>
        <v>1.1560831296534513E-2</v>
      </c>
      <c r="N362" s="27">
        <f t="shared" si="636"/>
        <v>14.72068803452462</v>
      </c>
      <c r="O362" s="27">
        <f t="shared" ca="1" si="702"/>
        <v>0</v>
      </c>
      <c r="P362" s="43">
        <f t="shared" ca="1" si="703"/>
        <v>0</v>
      </c>
      <c r="Q362" s="25">
        <f t="shared" si="609"/>
        <v>7742.2862220000006</v>
      </c>
      <c r="R362" s="26">
        <f t="shared" si="637"/>
        <v>1</v>
      </c>
      <c r="S362" s="23">
        <f t="shared" si="638"/>
        <v>-5.1073912749504347E-2</v>
      </c>
      <c r="T362" s="27">
        <f t="shared" si="639"/>
        <v>93.731172226020874</v>
      </c>
      <c r="U362" s="27">
        <f t="shared" ca="1" si="704"/>
        <v>-5.1073912749504347E-2</v>
      </c>
      <c r="V362" s="43">
        <f t="shared" ca="1" si="705"/>
        <v>-5.1073912749504347E-2</v>
      </c>
      <c r="W362" s="25">
        <f t="shared" si="610"/>
        <v>8642.2408099999993</v>
      </c>
      <c r="X362" s="26">
        <f t="shared" si="640"/>
        <v>1</v>
      </c>
      <c r="Y362" s="23">
        <f t="shared" si="641"/>
        <v>-5.1073912749504347E-2</v>
      </c>
      <c r="Z362" s="27">
        <f t="shared" si="642"/>
        <v>73.01938989180492</v>
      </c>
      <c r="AA362" s="27">
        <f t="shared" ca="1" si="706"/>
        <v>-5.1073912749504458E-2</v>
      </c>
      <c r="AB362" s="43">
        <f t="shared" ca="1" si="707"/>
        <v>-5.1073912749504458E-2</v>
      </c>
      <c r="AC362" s="25">
        <f t="shared" si="611"/>
        <v>8157.3405920000023</v>
      </c>
      <c r="AD362" s="26">
        <f t="shared" si="643"/>
        <v>1</v>
      </c>
      <c r="AE362" s="23">
        <f t="shared" si="644"/>
        <v>-5.1073912749504347E-2</v>
      </c>
      <c r="AF362" s="27">
        <f t="shared" si="645"/>
        <v>46.630110934338298</v>
      </c>
      <c r="AG362" s="27">
        <f t="shared" ca="1" si="708"/>
        <v>-5.1073912749504347E-2</v>
      </c>
      <c r="AH362" s="43">
        <f t="shared" ca="1" si="709"/>
        <v>-5.1073912749504347E-2</v>
      </c>
      <c r="AI362" s="25">
        <f t="shared" si="612"/>
        <v>7742.2862220000006</v>
      </c>
      <c r="AJ362" s="26">
        <f t="shared" si="646"/>
        <v>1</v>
      </c>
      <c r="AK362" s="23">
        <f t="shared" si="647"/>
        <v>-5.1073912749504347E-2</v>
      </c>
      <c r="AL362" s="27">
        <f t="shared" si="648"/>
        <v>93.731172226020874</v>
      </c>
      <c r="AM362" s="27">
        <f t="shared" ca="1" si="710"/>
        <v>-5.1073912749504347E-2</v>
      </c>
      <c r="AN362" s="43">
        <f t="shared" ca="1" si="711"/>
        <v>-5.1073912749504347E-2</v>
      </c>
      <c r="AO362" s="25">
        <f t="shared" si="613"/>
        <v>7742.2862220000006</v>
      </c>
      <c r="AP362" s="34">
        <f t="shared" si="649"/>
        <v>1</v>
      </c>
      <c r="AQ362" s="23">
        <f t="shared" si="650"/>
        <v>-5.1073912749504347E-2</v>
      </c>
      <c r="AR362" s="27">
        <f t="shared" si="651"/>
        <v>70.582646398499449</v>
      </c>
      <c r="AS362" s="27">
        <f t="shared" ca="1" si="712"/>
        <v>-5.1073912749504458E-2</v>
      </c>
      <c r="AT362" s="43">
        <f t="shared" ca="1" si="713"/>
        <v>-5.1073912749504458E-2</v>
      </c>
      <c r="AU362" s="25">
        <f t="shared" si="614"/>
        <v>8157.3405920000023</v>
      </c>
      <c r="AV362" s="26">
        <f t="shared" si="652"/>
        <v>1</v>
      </c>
      <c r="AW362" s="23">
        <f t="shared" si="653"/>
        <v>-5.1073912749504347E-2</v>
      </c>
      <c r="AX362" s="27">
        <f t="shared" si="654"/>
        <v>49.492446726897917</v>
      </c>
      <c r="AY362" s="27">
        <f t="shared" ca="1" si="714"/>
        <v>-5.1073912749504347E-2</v>
      </c>
      <c r="AZ362" s="43">
        <f t="shared" ca="1" si="715"/>
        <v>-5.1073912749504347E-2</v>
      </c>
      <c r="BA362" s="25">
        <f t="shared" si="615"/>
        <v>8157.3405920000023</v>
      </c>
      <c r="BB362" s="26">
        <f t="shared" si="655"/>
        <v>1</v>
      </c>
      <c r="BC362" s="23">
        <f t="shared" si="656"/>
        <v>-5.1073912749504347E-2</v>
      </c>
      <c r="BD362" s="27">
        <f t="shared" si="657"/>
        <v>88.247807900907063</v>
      </c>
      <c r="BE362" s="27">
        <f t="shared" ca="1" si="716"/>
        <v>-5.1073912749504347E-2</v>
      </c>
      <c r="BF362" s="43">
        <f t="shared" ca="1" si="717"/>
        <v>-5.1073912749504347E-2</v>
      </c>
      <c r="BG362" s="25">
        <f t="shared" si="616"/>
        <v>7742.2862220000006</v>
      </c>
      <c r="BH362" s="26">
        <f t="shared" si="658"/>
        <v>1</v>
      </c>
      <c r="BI362" s="23">
        <f t="shared" si="659"/>
        <v>-5.1073912749504347E-2</v>
      </c>
      <c r="BJ362" s="27">
        <f t="shared" si="660"/>
        <v>90.950870978720843</v>
      </c>
      <c r="BK362" s="27">
        <f t="shared" ca="1" si="718"/>
        <v>-5.1073912749504458E-2</v>
      </c>
      <c r="BL362" s="43">
        <f t="shared" ca="1" si="719"/>
        <v>-5.1073912749504458E-2</v>
      </c>
      <c r="BM362" s="25">
        <f t="shared" si="617"/>
        <v>7974.7048600000007</v>
      </c>
      <c r="BN362" s="26">
        <f t="shared" si="661"/>
        <v>1</v>
      </c>
      <c r="BO362" s="23">
        <f t="shared" si="662"/>
        <v>-5.1073912749504347E-2</v>
      </c>
      <c r="BP362" s="27">
        <f t="shared" si="663"/>
        <v>96.2774139486596</v>
      </c>
      <c r="BQ362" s="27">
        <f t="shared" ca="1" si="720"/>
        <v>-5.1073912749504347E-2</v>
      </c>
      <c r="BR362" s="43">
        <f t="shared" ca="1" si="721"/>
        <v>-5.1073912749504347E-2</v>
      </c>
      <c r="BS362" s="25">
        <f t="shared" si="618"/>
        <v>7742.2862220000006</v>
      </c>
      <c r="BT362" s="34">
        <f t="shared" si="664"/>
        <v>1</v>
      </c>
      <c r="BU362" s="23">
        <f t="shared" si="665"/>
        <v>-5.1073912749504347E-2</v>
      </c>
      <c r="BV362" s="27">
        <f t="shared" si="666"/>
        <v>79.917154577279717</v>
      </c>
      <c r="BW362" s="27">
        <f t="shared" ca="1" si="722"/>
        <v>-5.1073912749504347E-2</v>
      </c>
      <c r="BX362" s="43">
        <f t="shared" ca="1" si="723"/>
        <v>-5.1073912749504347E-2</v>
      </c>
      <c r="BY362" s="25">
        <f t="shared" si="619"/>
        <v>8642.2408099999993</v>
      </c>
      <c r="BZ362" s="50">
        <f>IF($B361&gt;=BY361,MIN(1,1/$CA$15+BZ361),0)</f>
        <v>1</v>
      </c>
      <c r="CA362" s="23">
        <f t="shared" si="667"/>
        <v>-5.1073912749504347E-2</v>
      </c>
      <c r="CB362" s="27">
        <f t="shared" si="668"/>
        <v>40.035812568260077</v>
      </c>
      <c r="CC362" s="27">
        <f t="shared" ca="1" si="724"/>
        <v>-5.1073912749504347E-2</v>
      </c>
      <c r="CD362" s="43">
        <f t="shared" ca="1" si="725"/>
        <v>-5.1073912749504347E-2</v>
      </c>
      <c r="CE362" s="25">
        <f t="shared" si="620"/>
        <v>8157.3405920000023</v>
      </c>
      <c r="CF362" s="34">
        <f>IF($B361&gt;=CE361,MIN(1,1/$CA$15+CF361),0)</f>
        <v>1</v>
      </c>
      <c r="CG362" s="23">
        <f t="shared" si="669"/>
        <v>-5.1073912749504347E-2</v>
      </c>
      <c r="CH362" s="27">
        <f t="shared" si="670"/>
        <v>38.748201027673858</v>
      </c>
      <c r="CI362" s="27">
        <f t="shared" ca="1" si="726"/>
        <v>-5.1073912749504458E-2</v>
      </c>
      <c r="CJ362" s="43">
        <f t="shared" ca="1" si="727"/>
        <v>-5.1073912749504458E-2</v>
      </c>
      <c r="CK362" s="25">
        <f t="shared" si="621"/>
        <v>7742.2862220000006</v>
      </c>
      <c r="CL362" s="34">
        <f>IF($B361&gt;=CK361,MIN(1,1/$CA$15+CL361),0)</f>
        <v>1</v>
      </c>
      <c r="CM362" s="23">
        <f t="shared" si="671"/>
        <v>-5.1073912749504347E-2</v>
      </c>
      <c r="CN362" s="27">
        <f t="shared" si="672"/>
        <v>82.861612620083477</v>
      </c>
      <c r="CO362" s="27">
        <f t="shared" ca="1" si="728"/>
        <v>-5.1073912749504458E-2</v>
      </c>
      <c r="CP362" s="43">
        <f t="shared" ca="1" si="729"/>
        <v>-5.1073912749504458E-2</v>
      </c>
      <c r="CQ362" s="25">
        <f t="shared" si="622"/>
        <v>7037.8712214999978</v>
      </c>
      <c r="CR362" s="34">
        <f>IF($B361&gt;=CQ361,MIN(1,1/$CA$15+CR361),0)</f>
        <v>1</v>
      </c>
      <c r="CS362" s="23">
        <f t="shared" si="673"/>
        <v>-5.1073912749504347E-2</v>
      </c>
      <c r="CT362" s="27">
        <f t="shared" si="674"/>
        <v>83.043755807337945</v>
      </c>
      <c r="CU362" s="27">
        <f t="shared" ca="1" si="730"/>
        <v>-5.1073912749504347E-2</v>
      </c>
      <c r="CV362" s="43">
        <f t="shared" ca="1" si="731"/>
        <v>-5.1073912749504347E-2</v>
      </c>
      <c r="CW362" s="25">
        <f t="shared" si="623"/>
        <v>7742.2862220000006</v>
      </c>
      <c r="CX362" s="34">
        <f t="shared" si="675"/>
        <v>1</v>
      </c>
      <c r="CY362" s="23">
        <f t="shared" si="676"/>
        <v>-5.1073912749504347E-2</v>
      </c>
      <c r="CZ362" s="27">
        <f t="shared" si="677"/>
        <v>59.514711719666543</v>
      </c>
      <c r="DA362" s="27">
        <f t="shared" ca="1" si="732"/>
        <v>-5.1073912749504347E-2</v>
      </c>
      <c r="DB362" s="43">
        <f t="shared" ca="1" si="733"/>
        <v>-5.1073912749504347E-2</v>
      </c>
      <c r="DC362" s="25">
        <f t="shared" si="624"/>
        <v>7742.2862220000006</v>
      </c>
      <c r="DD362" s="34">
        <f t="shared" si="625"/>
        <v>1</v>
      </c>
      <c r="DE362" s="23">
        <f t="shared" si="678"/>
        <v>-5.1073912749504347E-2</v>
      </c>
      <c r="DF362" s="27">
        <f t="shared" si="679"/>
        <v>69.971356765484899</v>
      </c>
      <c r="DG362" s="27">
        <f t="shared" ca="1" si="697"/>
        <v>-5.1073912749504236E-2</v>
      </c>
      <c r="DH362" s="43">
        <f t="shared" ca="1" si="698"/>
        <v>-5.1073912749504236E-2</v>
      </c>
      <c r="DI362" s="25">
        <f t="shared" si="626"/>
        <v>8642.2408099999993</v>
      </c>
      <c r="DJ362" s="26">
        <f>IF(DJ361=0,IF($B361&gt;=$DK$14*DI361,1,0),IF($B361&lt;DI361*$DK$16,0,1))</f>
        <v>1</v>
      </c>
      <c r="DK362" s="23">
        <f t="shared" si="680"/>
        <v>-5.1073912749504347E-2</v>
      </c>
      <c r="DL362" s="27">
        <f t="shared" si="681"/>
        <v>80.331310760221683</v>
      </c>
      <c r="DM362" s="27">
        <f t="shared" ca="1" si="734"/>
        <v>-5.1073912749504347E-2</v>
      </c>
      <c r="DN362" s="43">
        <f t="shared" ca="1" si="735"/>
        <v>-5.1073912749504347E-2</v>
      </c>
      <c r="DO362" s="25">
        <f t="shared" si="627"/>
        <v>8157.3405920000023</v>
      </c>
      <c r="DP362" s="26">
        <f>IF(DP361=0,IF($B361&gt;=$DK$14*DO361,1,0),IF($B361&lt;DO361*$DK$16,0,1))</f>
        <v>1</v>
      </c>
      <c r="DQ362" s="23">
        <f t="shared" si="682"/>
        <v>-5.1073912749504347E-2</v>
      </c>
      <c r="DR362" s="27">
        <f t="shared" si="683"/>
        <v>54.483003756914911</v>
      </c>
      <c r="DS362" s="27">
        <f t="shared" ca="1" si="736"/>
        <v>-5.1073912749504347E-2</v>
      </c>
      <c r="DT362" s="43">
        <f t="shared" ca="1" si="737"/>
        <v>-5.1073912749504347E-2</v>
      </c>
      <c r="DU362" s="25">
        <f t="shared" si="628"/>
        <v>7742.2862220000006</v>
      </c>
      <c r="DV362" s="26">
        <f>IF(DV361=0,IF($B361&gt;=$DK$14*DU361,1,0),IF($B361&lt;DU361*$DK$16,0,1))</f>
        <v>1</v>
      </c>
      <c r="DW362" s="23">
        <f t="shared" si="684"/>
        <v>-5.1073912749504347E-2</v>
      </c>
      <c r="DX362" s="27">
        <f t="shared" si="685"/>
        <v>113.1294912020836</v>
      </c>
      <c r="DY362" s="27">
        <f t="shared" ca="1" si="738"/>
        <v>-5.1073912749504347E-2</v>
      </c>
      <c r="DZ362" s="43">
        <f t="shared" ca="1" si="739"/>
        <v>-5.1073912749504347E-2</v>
      </c>
      <c r="EA362" s="25">
        <f t="shared" si="629"/>
        <v>7037.8712214999978</v>
      </c>
      <c r="EB362" s="26">
        <f>IF(EB361=0,IF($B361&gt;=$DK$14*EA361,1,0),IF($B361&lt;EA361*$DK$16,0,1))</f>
        <v>1</v>
      </c>
      <c r="EC362" s="23">
        <f t="shared" si="686"/>
        <v>-5.1073912749504347E-2</v>
      </c>
      <c r="ED362" s="27">
        <f t="shared" si="687"/>
        <v>90.953322802411947</v>
      </c>
      <c r="EE362" s="27">
        <f t="shared" ca="1" si="740"/>
        <v>-5.1073912749504236E-2</v>
      </c>
      <c r="EF362" s="43">
        <f t="shared" ca="1" si="741"/>
        <v>-5.1073912749504236E-2</v>
      </c>
      <c r="EG362" s="25">
        <f t="shared" si="630"/>
        <v>7742.2862220000006</v>
      </c>
      <c r="EH362" s="34">
        <f t="shared" si="688"/>
        <v>1</v>
      </c>
      <c r="EI362" s="23">
        <f t="shared" si="689"/>
        <v>-5.1073912749504347E-2</v>
      </c>
      <c r="EJ362" s="27">
        <f t="shared" si="690"/>
        <v>84.912827922647438</v>
      </c>
      <c r="EK362" s="27">
        <f t="shared" ca="1" si="742"/>
        <v>-5.1073912749504347E-2</v>
      </c>
      <c r="EL362" s="43">
        <f t="shared" ca="1" si="743"/>
        <v>-5.1073912749504347E-2</v>
      </c>
      <c r="EM362" s="47"/>
      <c r="EN362" s="47"/>
      <c r="EO362" s="47"/>
      <c r="EP362" s="47"/>
      <c r="EQ362" s="47"/>
      <c r="ER362" s="47"/>
      <c r="ES362" s="47"/>
      <c r="ET362" s="47"/>
      <c r="EU362" s="47"/>
      <c r="EV362" s="47"/>
      <c r="EW362" s="47"/>
      <c r="EX362" s="47"/>
      <c r="EY362" s="47"/>
      <c r="EZ362" s="47"/>
      <c r="FA362" s="25">
        <f t="shared" si="631"/>
        <v>7742.2862220000006</v>
      </c>
      <c r="FB362" s="26">
        <f t="shared" si="691"/>
        <v>1</v>
      </c>
      <c r="FC362" s="23">
        <f t="shared" si="692"/>
        <v>-5.1073912749504347E-2</v>
      </c>
      <c r="FD362" s="27">
        <f t="shared" si="693"/>
        <v>32.96239169463739</v>
      </c>
      <c r="FE362" s="27">
        <f t="shared" ca="1" si="744"/>
        <v>-5.1073912749504347E-2</v>
      </c>
      <c r="FF362" s="43">
        <f t="shared" ca="1" si="745"/>
        <v>-5.1073912749504347E-2</v>
      </c>
      <c r="FG362" s="25">
        <f t="shared" si="632"/>
        <v>7742.2862220000006</v>
      </c>
      <c r="FH362" s="26">
        <f t="shared" si="694"/>
        <v>1</v>
      </c>
      <c r="FI362" s="23">
        <f t="shared" si="695"/>
        <v>-5.1073912749504347E-2</v>
      </c>
      <c r="FJ362" s="27">
        <f t="shared" si="696"/>
        <v>89.115939774369295</v>
      </c>
      <c r="FK362" s="27">
        <f t="shared" ca="1" si="746"/>
        <v>-5.1073912749504347E-2</v>
      </c>
      <c r="FL362" s="43">
        <f t="shared" ca="1" si="747"/>
        <v>-5.1073912749504347E-2</v>
      </c>
      <c r="FM362" s="47"/>
      <c r="FN362" s="47"/>
    </row>
    <row r="363" spans="1:170" x14ac:dyDescent="0.2">
      <c r="A363" s="30">
        <v>35703</v>
      </c>
      <c r="B363" s="34">
        <v>8805.3636399999996</v>
      </c>
      <c r="C363" s="23">
        <v>1.1509411996942998E-2</v>
      </c>
      <c r="D363" s="24">
        <f t="shared" si="699"/>
        <v>4.6294445062920353E-2</v>
      </c>
      <c r="E363" s="25" t="e">
        <f>#N/A</f>
        <v>#N/A</v>
      </c>
      <c r="F363" s="26">
        <v>1</v>
      </c>
      <c r="G363" s="23">
        <f t="shared" si="633"/>
        <v>4.6294445062920353E-2</v>
      </c>
      <c r="H363" s="27">
        <f t="shared" si="634"/>
        <v>100.07903291617468</v>
      </c>
      <c r="I363" s="27">
        <f t="shared" ca="1" si="700"/>
        <v>-7.1439061345143218E-3</v>
      </c>
      <c r="J363" s="43">
        <f t="shared" ca="1" si="701"/>
        <v>-7.1439061345143218E-3</v>
      </c>
      <c r="K363" s="25" t="e">
        <f>#N/A</f>
        <v>#N/A</v>
      </c>
      <c r="L363" s="26">
        <v>0</v>
      </c>
      <c r="M363" s="23">
        <f t="shared" si="635"/>
        <v>1.1509411996942998E-2</v>
      </c>
      <c r="N363" s="27">
        <f t="shared" si="636"/>
        <v>14.890114497992434</v>
      </c>
      <c r="O363" s="27">
        <f t="shared" ca="1" si="702"/>
        <v>0</v>
      </c>
      <c r="P363" s="43">
        <f t="shared" ca="1" si="703"/>
        <v>0</v>
      </c>
      <c r="Q363" s="25">
        <f t="shared" si="609"/>
        <v>7877.1077370000003</v>
      </c>
      <c r="R363" s="26">
        <f t="shared" si="637"/>
        <v>1</v>
      </c>
      <c r="S363" s="23">
        <f t="shared" si="638"/>
        <v>4.6294445062920353E-2</v>
      </c>
      <c r="T363" s="27">
        <f t="shared" si="639"/>
        <v>98.070404829321518</v>
      </c>
      <c r="U363" s="27">
        <f t="shared" ca="1" si="704"/>
        <v>-7.1439061345144328E-3</v>
      </c>
      <c r="V363" s="43">
        <f t="shared" ca="1" si="705"/>
        <v>-7.1439061345144328E-3</v>
      </c>
      <c r="W363" s="25">
        <f t="shared" si="610"/>
        <v>8610.5621549999996</v>
      </c>
      <c r="X363" s="26">
        <f t="shared" si="640"/>
        <v>0</v>
      </c>
      <c r="Y363" s="23">
        <f t="shared" si="641"/>
        <v>1.1509411996942998E-2</v>
      </c>
      <c r="Z363" s="27">
        <f t="shared" si="642"/>
        <v>73.859800133835122</v>
      </c>
      <c r="AA363" s="27">
        <f t="shared" ca="1" si="706"/>
        <v>-4.0152331456691281E-2</v>
      </c>
      <c r="AB363" s="43">
        <f t="shared" ca="1" si="707"/>
        <v>-4.0152331456691281E-2</v>
      </c>
      <c r="AC363" s="25">
        <f t="shared" si="611"/>
        <v>8450.7433759999985</v>
      </c>
      <c r="AD363" s="26">
        <f t="shared" si="643"/>
        <v>1</v>
      </c>
      <c r="AE363" s="23">
        <f t="shared" si="644"/>
        <v>4.6294445062920353E-2</v>
      </c>
      <c r="AF363" s="27">
        <f t="shared" si="645"/>
        <v>48.788826043265907</v>
      </c>
      <c r="AG363" s="27">
        <f t="shared" ca="1" si="708"/>
        <v>-7.1439061345142107E-3</v>
      </c>
      <c r="AH363" s="43">
        <f t="shared" ca="1" si="709"/>
        <v>-7.1439061345142107E-3</v>
      </c>
      <c r="AI363" s="25">
        <f t="shared" si="612"/>
        <v>7877.1077370000003</v>
      </c>
      <c r="AJ363" s="26">
        <f t="shared" si="646"/>
        <v>1</v>
      </c>
      <c r="AK363" s="23">
        <f t="shared" si="647"/>
        <v>4.6294445062920353E-2</v>
      </c>
      <c r="AL363" s="27">
        <f t="shared" si="648"/>
        <v>98.070404829321518</v>
      </c>
      <c r="AM363" s="27">
        <f t="shared" ca="1" si="710"/>
        <v>-7.1439061345144328E-3</v>
      </c>
      <c r="AN363" s="43">
        <f t="shared" ca="1" si="711"/>
        <v>-7.1439061345144328E-3</v>
      </c>
      <c r="AO363" s="25">
        <f t="shared" si="613"/>
        <v>7877.1077370000003</v>
      </c>
      <c r="AP363" s="34">
        <f t="shared" si="649"/>
        <v>0.66666666666666663</v>
      </c>
      <c r="AQ363" s="23">
        <f t="shared" si="650"/>
        <v>3.4699434040927901E-2</v>
      </c>
      <c r="AR363" s="27">
        <f t="shared" si="651"/>
        <v>73.031824281638322</v>
      </c>
      <c r="AS363" s="27">
        <f t="shared" ca="1" si="712"/>
        <v>-1.8146714575239975E-2</v>
      </c>
      <c r="AT363" s="43">
        <f t="shared" ca="1" si="713"/>
        <v>-1.8146714575239975E-2</v>
      </c>
      <c r="AU363" s="25">
        <f t="shared" si="614"/>
        <v>8450.7433759999985</v>
      </c>
      <c r="AV363" s="26">
        <f t="shared" si="652"/>
        <v>1</v>
      </c>
      <c r="AW363" s="23">
        <f t="shared" si="653"/>
        <v>4.6294445062920353E-2</v>
      </c>
      <c r="AX363" s="27">
        <f t="shared" si="654"/>
        <v>51.783672082925804</v>
      </c>
      <c r="AY363" s="27">
        <f t="shared" ca="1" si="714"/>
        <v>-7.1439061345143218E-3</v>
      </c>
      <c r="AZ363" s="43">
        <f t="shared" ca="1" si="715"/>
        <v>-7.1439061345143218E-3</v>
      </c>
      <c r="BA363" s="25">
        <f t="shared" si="615"/>
        <v>8450.7433759999985</v>
      </c>
      <c r="BB363" s="26">
        <f t="shared" si="655"/>
        <v>1</v>
      </c>
      <c r="BC363" s="23">
        <f t="shared" si="656"/>
        <v>4.6294445062920353E-2</v>
      </c>
      <c r="BD363" s="27">
        <f t="shared" si="657"/>
        <v>92.33319119569876</v>
      </c>
      <c r="BE363" s="27">
        <f t="shared" ca="1" si="716"/>
        <v>-7.1439061345142107E-3</v>
      </c>
      <c r="BF363" s="43">
        <f t="shared" ca="1" si="717"/>
        <v>-7.1439061345142107E-3</v>
      </c>
      <c r="BG363" s="25">
        <f t="shared" si="616"/>
        <v>7877.1077370000003</v>
      </c>
      <c r="BH363" s="26">
        <f t="shared" si="658"/>
        <v>1</v>
      </c>
      <c r="BI363" s="23">
        <f t="shared" si="659"/>
        <v>4.6294445062920353E-2</v>
      </c>
      <c r="BJ363" s="27">
        <f t="shared" si="660"/>
        <v>95.161391078669993</v>
      </c>
      <c r="BK363" s="27">
        <f t="shared" ca="1" si="718"/>
        <v>-7.1439061345143218E-3</v>
      </c>
      <c r="BL363" s="43">
        <f t="shared" ca="1" si="719"/>
        <v>-7.1439061345143218E-3</v>
      </c>
      <c r="BM363" s="25">
        <f t="shared" si="617"/>
        <v>8265.3444333333337</v>
      </c>
      <c r="BN363" s="26">
        <f t="shared" si="661"/>
        <v>1</v>
      </c>
      <c r="BO363" s="23">
        <f t="shared" si="662"/>
        <v>4.6294445062920353E-2</v>
      </c>
      <c r="BP363" s="27">
        <f t="shared" si="663"/>
        <v>100.73452339950586</v>
      </c>
      <c r="BQ363" s="27">
        <f t="shared" ca="1" si="720"/>
        <v>-7.1439061345143218E-3</v>
      </c>
      <c r="BR363" s="43">
        <f t="shared" ca="1" si="721"/>
        <v>-7.1439061345143218E-3</v>
      </c>
      <c r="BS363" s="25">
        <f t="shared" si="618"/>
        <v>7877.1077370000003</v>
      </c>
      <c r="BT363" s="34">
        <f t="shared" si="664"/>
        <v>1</v>
      </c>
      <c r="BU363" s="23">
        <f t="shared" si="665"/>
        <v>4.6294445062920353E-2</v>
      </c>
      <c r="BV363" s="27">
        <f t="shared" si="666"/>
        <v>83.616874899442507</v>
      </c>
      <c r="BW363" s="27">
        <f t="shared" ca="1" si="722"/>
        <v>-7.1439061345142107E-3</v>
      </c>
      <c r="BX363" s="43">
        <f t="shared" ca="1" si="723"/>
        <v>-7.1439061345142107E-3</v>
      </c>
      <c r="BY363" s="25">
        <f t="shared" si="619"/>
        <v>8610.5621549999996</v>
      </c>
      <c r="BZ363" s="50">
        <f>IF($B362&gt;=BY362,MIN(1,1/$CA$15+BZ362),0)</f>
        <v>0</v>
      </c>
      <c r="CA363" s="23">
        <f t="shared" si="667"/>
        <v>1.1509411996942998E-2</v>
      </c>
      <c r="CB363" s="27">
        <f t="shared" si="668"/>
        <v>40.49660122974057</v>
      </c>
      <c r="CC363" s="27">
        <f t="shared" ca="1" si="724"/>
        <v>-4.0152331456691392E-2</v>
      </c>
      <c r="CD363" s="43">
        <f t="shared" ca="1" si="725"/>
        <v>-4.0152331456691392E-2</v>
      </c>
      <c r="CE363" s="25">
        <f t="shared" si="620"/>
        <v>8450.7433759999985</v>
      </c>
      <c r="CF363" s="34">
        <f>IF($B362&gt;=CE362,MIN(1,1/$CA$15+CF362),0)</f>
        <v>1</v>
      </c>
      <c r="CG363" s="23">
        <f t="shared" si="669"/>
        <v>4.6294445062920353E-2</v>
      </c>
      <c r="CH363" s="27">
        <f t="shared" si="670"/>
        <v>40.5420274914365</v>
      </c>
      <c r="CI363" s="27">
        <f t="shared" ca="1" si="726"/>
        <v>-7.1439061345144328E-3</v>
      </c>
      <c r="CJ363" s="43">
        <f t="shared" ca="1" si="727"/>
        <v>-7.1439061345144328E-3</v>
      </c>
      <c r="CK363" s="25">
        <f t="shared" si="621"/>
        <v>7877.1077370000003</v>
      </c>
      <c r="CL363" s="34">
        <f>IF($B362&gt;=CK362,MIN(1,1/$CA$15+CL362),0)</f>
        <v>1</v>
      </c>
      <c r="CM363" s="23">
        <f t="shared" si="671"/>
        <v>4.6294445062920353E-2</v>
      </c>
      <c r="CN363" s="27">
        <f t="shared" si="672"/>
        <v>86.697644993348916</v>
      </c>
      <c r="CO363" s="27">
        <f t="shared" ca="1" si="728"/>
        <v>-7.1439061345144328E-3</v>
      </c>
      <c r="CP363" s="43">
        <f t="shared" ca="1" si="729"/>
        <v>-7.1439061345144328E-3</v>
      </c>
      <c r="CQ363" s="25">
        <f t="shared" si="622"/>
        <v>7217.3331464999992</v>
      </c>
      <c r="CR363" s="34">
        <f>IF($B362&gt;=CQ362,MIN(1,1/$CA$15+CR362),0)</f>
        <v>1</v>
      </c>
      <c r="CS363" s="23">
        <f t="shared" si="673"/>
        <v>4.6294445062920353E-2</v>
      </c>
      <c r="CT363" s="27">
        <f t="shared" si="674"/>
        <v>86.888220398379318</v>
      </c>
      <c r="CU363" s="27">
        <f t="shared" ca="1" si="730"/>
        <v>-7.1439061345144328E-3</v>
      </c>
      <c r="CV363" s="43">
        <f t="shared" ca="1" si="731"/>
        <v>-7.1439061345144328E-3</v>
      </c>
      <c r="CW363" s="25">
        <f t="shared" si="623"/>
        <v>7877.1077370000003</v>
      </c>
      <c r="CX363" s="34">
        <f t="shared" si="675"/>
        <v>0.75</v>
      </c>
      <c r="CY363" s="23">
        <f t="shared" si="676"/>
        <v>3.7598186796426014E-2</v>
      </c>
      <c r="CZ363" s="27">
        <f t="shared" si="677"/>
        <v>61.752356968038001</v>
      </c>
      <c r="DA363" s="27">
        <f t="shared" ca="1" si="732"/>
        <v>-1.5396012465058617E-2</v>
      </c>
      <c r="DB363" s="43">
        <f t="shared" ca="1" si="733"/>
        <v>-1.5396012465058617E-2</v>
      </c>
      <c r="DC363" s="25">
        <f t="shared" si="624"/>
        <v>7877.1077370000003</v>
      </c>
      <c r="DD363" s="34">
        <f t="shared" si="625"/>
        <v>0.83333333333333326</v>
      </c>
      <c r="DE363" s="23">
        <f t="shared" si="678"/>
        <v>3.9530688633424758E-2</v>
      </c>
      <c r="DF363" s="27">
        <f t="shared" si="679"/>
        <v>72.737372683039567</v>
      </c>
      <c r="DG363" s="27">
        <f t="shared" ca="1" si="697"/>
        <v>-1.3562211058270823E-2</v>
      </c>
      <c r="DH363" s="43">
        <f t="shared" ca="1" si="698"/>
        <v>-1.3562211058270823E-2</v>
      </c>
      <c r="DI363" s="25">
        <f t="shared" si="626"/>
        <v>8610.5621549999996</v>
      </c>
      <c r="DJ363" s="26">
        <f>IF(DJ362=0,IF($B362&gt;=$DK$14*DI362,1,0),IF($B362&lt;DI362*$DK$16,0,1))</f>
        <v>0</v>
      </c>
      <c r="DK363" s="23">
        <f t="shared" si="680"/>
        <v>1.1509411996942998E-2</v>
      </c>
      <c r="DL363" s="27">
        <f t="shared" si="681"/>
        <v>81.255876912015538</v>
      </c>
      <c r="DM363" s="27">
        <f t="shared" ca="1" si="734"/>
        <v>-4.0152331456691281E-2</v>
      </c>
      <c r="DN363" s="43">
        <f t="shared" ca="1" si="735"/>
        <v>-4.0152331456691281E-2</v>
      </c>
      <c r="DO363" s="25">
        <f t="shared" si="627"/>
        <v>8450.7433759999985</v>
      </c>
      <c r="DP363" s="26">
        <f>IF(DP362=0,IF($B362&gt;=$DK$14*DO362,1,0),IF($B362&lt;DO362*$DK$16,0,1))</f>
        <v>1</v>
      </c>
      <c r="DQ363" s="23">
        <f t="shared" si="682"/>
        <v>4.6294445062920353E-2</v>
      </c>
      <c r="DR363" s="27">
        <f t="shared" si="683"/>
        <v>57.005264181202293</v>
      </c>
      <c r="DS363" s="27">
        <f t="shared" ca="1" si="736"/>
        <v>-7.1439061345143218E-3</v>
      </c>
      <c r="DT363" s="43">
        <f t="shared" ca="1" si="737"/>
        <v>-7.1439061345143218E-3</v>
      </c>
      <c r="DU363" s="25">
        <f t="shared" si="628"/>
        <v>7877.1077370000003</v>
      </c>
      <c r="DV363" s="26">
        <f>IF(DV362=0,IF($B362&gt;=$DK$14*DU362,1,0),IF($B362&lt;DU362*$DK$16,0,1))</f>
        <v>1</v>
      </c>
      <c r="DW363" s="23">
        <f t="shared" si="684"/>
        <v>4.6294445062920353E-2</v>
      </c>
      <c r="DX363" s="27">
        <f t="shared" si="685"/>
        <v>118.3667582175346</v>
      </c>
      <c r="DY363" s="27">
        <f t="shared" ca="1" si="738"/>
        <v>-7.1439061345142107E-3</v>
      </c>
      <c r="DZ363" s="43">
        <f t="shared" ca="1" si="739"/>
        <v>-7.1439061345142107E-3</v>
      </c>
      <c r="EA363" s="25">
        <f t="shared" si="629"/>
        <v>7217.3331464999992</v>
      </c>
      <c r="EB363" s="26">
        <f>IF(EB362=0,IF($B362&gt;=$DK$14*EA362,1,0),IF($B362&lt;EA362*$DK$16,0,1))</f>
        <v>1</v>
      </c>
      <c r="EC363" s="23">
        <f t="shared" si="686"/>
        <v>4.6294445062920353E-2</v>
      </c>
      <c r="ED363" s="27">
        <f t="shared" si="687"/>
        <v>95.163956408178265</v>
      </c>
      <c r="EE363" s="27">
        <f t="shared" ca="1" si="740"/>
        <v>-7.1439061345142107E-3</v>
      </c>
      <c r="EF363" s="43">
        <f t="shared" ca="1" si="741"/>
        <v>-7.1439061345142107E-3</v>
      </c>
      <c r="EG363" s="25">
        <f t="shared" si="630"/>
        <v>7877.1077370000003</v>
      </c>
      <c r="EH363" s="34">
        <f t="shared" si="688"/>
        <v>0.75</v>
      </c>
      <c r="EI363" s="23">
        <f t="shared" si="689"/>
        <v>3.7598186796426014E-2</v>
      </c>
      <c r="EJ363" s="27">
        <f t="shared" si="690"/>
        <v>88.105396288295907</v>
      </c>
      <c r="EK363" s="27">
        <f t="shared" ca="1" si="742"/>
        <v>-1.5396012465058728E-2</v>
      </c>
      <c r="EL363" s="43">
        <f t="shared" ca="1" si="743"/>
        <v>-1.5396012465058728E-2</v>
      </c>
      <c r="EM363" s="47"/>
      <c r="EN363" s="47"/>
      <c r="EO363" s="47"/>
      <c r="EP363" s="47"/>
      <c r="EQ363" s="47"/>
      <c r="ER363" s="47"/>
      <c r="ES363" s="47"/>
      <c r="ET363" s="47"/>
      <c r="EU363" s="47"/>
      <c r="EV363" s="47"/>
      <c r="EW363" s="47"/>
      <c r="EX363" s="47"/>
      <c r="EY363" s="47"/>
      <c r="EZ363" s="47"/>
      <c r="FA363" s="25">
        <f t="shared" si="631"/>
        <v>7877.1077370000003</v>
      </c>
      <c r="FB363" s="26">
        <f t="shared" si="691"/>
        <v>1</v>
      </c>
      <c r="FC363" s="23">
        <f t="shared" si="692"/>
        <v>4.6294445062920353E-2</v>
      </c>
      <c r="FD363" s="27">
        <f t="shared" si="693"/>
        <v>34.488367326087243</v>
      </c>
      <c r="FE363" s="27">
        <f t="shared" ca="1" si="744"/>
        <v>-7.1439061345143218E-3</v>
      </c>
      <c r="FF363" s="43">
        <f t="shared" ca="1" si="745"/>
        <v>-7.1439061345143218E-3</v>
      </c>
      <c r="FG363" s="25">
        <f t="shared" si="632"/>
        <v>7877.1077370000003</v>
      </c>
      <c r="FH363" s="26">
        <f t="shared" si="694"/>
        <v>1</v>
      </c>
      <c r="FI363" s="23">
        <f t="shared" si="695"/>
        <v>4.6294445062920353E-2</v>
      </c>
      <c r="FJ363" s="27">
        <f t="shared" si="696"/>
        <v>93.241512752484354</v>
      </c>
      <c r="FK363" s="27">
        <f t="shared" ca="1" si="746"/>
        <v>-7.1439061345143218E-3</v>
      </c>
      <c r="FL363" s="43">
        <f t="shared" ca="1" si="747"/>
        <v>-7.1439061345143218E-3</v>
      </c>
      <c r="FM363" s="47"/>
      <c r="FN363" s="47"/>
    </row>
    <row r="364" spans="1:170" x14ac:dyDescent="0.2">
      <c r="A364" s="30">
        <v>35734</v>
      </c>
      <c r="B364" s="34">
        <v>8624.4020799999998</v>
      </c>
      <c r="C364" s="23">
        <v>1.1391774086256135E-2</v>
      </c>
      <c r="D364" s="24">
        <f t="shared" si="699"/>
        <v>-2.0551287533197127E-2</v>
      </c>
      <c r="E364" s="25" t="e">
        <f>#N/A</f>
        <v>#N/A</v>
      </c>
      <c r="F364" s="26">
        <v>1</v>
      </c>
      <c r="G364" s="23">
        <f t="shared" si="633"/>
        <v>-2.0551287533197127E-2</v>
      </c>
      <c r="H364" s="27">
        <f t="shared" si="634"/>
        <v>98.022279934670081</v>
      </c>
      <c r="I364" s="27">
        <f t="shared" ca="1" si="700"/>
        <v>-2.7548377198630902E-2</v>
      </c>
      <c r="J364" s="43">
        <f t="shared" ca="1" si="701"/>
        <v>-2.7548377198630902E-2</v>
      </c>
      <c r="K364" s="25" t="e">
        <f>#N/A</f>
        <v>#N/A</v>
      </c>
      <c r="L364" s="26">
        <v>0</v>
      </c>
      <c r="M364" s="23">
        <f t="shared" si="635"/>
        <v>1.1391774086256135E-2</v>
      </c>
      <c r="N364" s="27">
        <f t="shared" si="636"/>
        <v>15.059739318472051</v>
      </c>
      <c r="O364" s="27">
        <f t="shared" ca="1" si="702"/>
        <v>0</v>
      </c>
      <c r="P364" s="43">
        <f t="shared" ca="1" si="703"/>
        <v>0</v>
      </c>
      <c r="Q364" s="25">
        <f t="shared" si="609"/>
        <v>7994.2845310000002</v>
      </c>
      <c r="R364" s="26">
        <f t="shared" si="637"/>
        <v>1</v>
      </c>
      <c r="S364" s="23">
        <f t="shared" si="638"/>
        <v>-2.0551287533197127E-2</v>
      </c>
      <c r="T364" s="27">
        <f t="shared" si="639"/>
        <v>96.054931741177086</v>
      </c>
      <c r="U364" s="27">
        <f t="shared" ca="1" si="704"/>
        <v>-2.7548377198630902E-2</v>
      </c>
      <c r="V364" s="43">
        <f t="shared" ca="1" si="705"/>
        <v>-2.7548377198630902E-2</v>
      </c>
      <c r="W364" s="25">
        <f t="shared" si="610"/>
        <v>8714.8828599999997</v>
      </c>
      <c r="X364" s="26">
        <f t="shared" si="640"/>
        <v>1</v>
      </c>
      <c r="Y364" s="23">
        <f t="shared" si="641"/>
        <v>-2.0551287533197127E-2</v>
      </c>
      <c r="Z364" s="27">
        <f t="shared" si="642"/>
        <v>72.341886144140204</v>
      </c>
      <c r="AA364" s="27">
        <f t="shared" ca="1" si="706"/>
        <v>-5.9878436880993813E-2</v>
      </c>
      <c r="AB364" s="43">
        <f t="shared" ca="1" si="707"/>
        <v>-5.9878436880993813E-2</v>
      </c>
      <c r="AC364" s="25">
        <f t="shared" si="611"/>
        <v>8610.4508319999986</v>
      </c>
      <c r="AD364" s="26">
        <f t="shared" si="643"/>
        <v>1</v>
      </c>
      <c r="AE364" s="23">
        <f t="shared" si="644"/>
        <v>-2.0551287533197127E-2</v>
      </c>
      <c r="AF364" s="27">
        <f t="shared" si="645"/>
        <v>47.786152850843614</v>
      </c>
      <c r="AG364" s="27">
        <f t="shared" ca="1" si="708"/>
        <v>-2.7548377198630791E-2</v>
      </c>
      <c r="AH364" s="43">
        <f t="shared" ca="1" si="709"/>
        <v>-2.7548377198630791E-2</v>
      </c>
      <c r="AI364" s="25">
        <f t="shared" si="612"/>
        <v>7994.2845310000002</v>
      </c>
      <c r="AJ364" s="26">
        <f t="shared" si="646"/>
        <v>1</v>
      </c>
      <c r="AK364" s="23">
        <f t="shared" si="647"/>
        <v>-2.0551287533197127E-2</v>
      </c>
      <c r="AL364" s="27">
        <f t="shared" si="648"/>
        <v>96.054931741177086</v>
      </c>
      <c r="AM364" s="27">
        <f t="shared" ca="1" si="710"/>
        <v>-2.7548377198630902E-2</v>
      </c>
      <c r="AN364" s="43">
        <f t="shared" ca="1" si="711"/>
        <v>-2.7548377198630902E-2</v>
      </c>
      <c r="AO364" s="25">
        <f t="shared" si="613"/>
        <v>7994.2845310000002</v>
      </c>
      <c r="AP364" s="34">
        <f t="shared" si="649"/>
        <v>1</v>
      </c>
      <c r="AQ364" s="23">
        <f t="shared" si="650"/>
        <v>-2.0551287533197127E-2</v>
      </c>
      <c r="AR364" s="27">
        <f t="shared" si="651"/>
        <v>71.530926261752441</v>
      </c>
      <c r="AS364" s="27">
        <f t="shared" ca="1" si="712"/>
        <v>-3.8325063759418576E-2</v>
      </c>
      <c r="AT364" s="43">
        <f t="shared" ca="1" si="713"/>
        <v>-3.8325063759418576E-2</v>
      </c>
      <c r="AU364" s="25">
        <f t="shared" si="614"/>
        <v>8610.4508319999986</v>
      </c>
      <c r="AV364" s="26">
        <f t="shared" si="652"/>
        <v>1</v>
      </c>
      <c r="AW364" s="23">
        <f t="shared" si="653"/>
        <v>-2.0551287533197127E-2</v>
      </c>
      <c r="AX364" s="27">
        <f t="shared" si="654"/>
        <v>50.7194509484248</v>
      </c>
      <c r="AY364" s="27">
        <f t="shared" ca="1" si="714"/>
        <v>-2.7548377198630902E-2</v>
      </c>
      <c r="AZ364" s="43">
        <f t="shared" ca="1" si="715"/>
        <v>-2.7548377198630902E-2</v>
      </c>
      <c r="BA364" s="25">
        <f t="shared" si="615"/>
        <v>8610.4508319999986</v>
      </c>
      <c r="BB364" s="26">
        <f t="shared" si="655"/>
        <v>1</v>
      </c>
      <c r="BC364" s="23">
        <f t="shared" si="656"/>
        <v>-2.0551287533197127E-2</v>
      </c>
      <c r="BD364" s="27">
        <f t="shared" si="657"/>
        <v>90.435625234578282</v>
      </c>
      <c r="BE364" s="27">
        <f t="shared" ca="1" si="716"/>
        <v>-2.7548377198630902E-2</v>
      </c>
      <c r="BF364" s="43">
        <f t="shared" ca="1" si="717"/>
        <v>-2.7548377198630902E-2</v>
      </c>
      <c r="BG364" s="25">
        <f t="shared" si="616"/>
        <v>7994.2845310000002</v>
      </c>
      <c r="BH364" s="26">
        <f t="shared" si="658"/>
        <v>1</v>
      </c>
      <c r="BI364" s="23">
        <f t="shared" si="659"/>
        <v>-2.0551287533197127E-2</v>
      </c>
      <c r="BJ364" s="27">
        <f t="shared" si="660"/>
        <v>93.205701968553228</v>
      </c>
      <c r="BK364" s="27">
        <f t="shared" ca="1" si="718"/>
        <v>-2.7548377198630902E-2</v>
      </c>
      <c r="BL364" s="43">
        <f t="shared" ca="1" si="719"/>
        <v>-2.7548377198630902E-2</v>
      </c>
      <c r="BM364" s="25">
        <f t="shared" si="617"/>
        <v>8479.6864933333327</v>
      </c>
      <c r="BN364" s="26">
        <f t="shared" si="661"/>
        <v>1</v>
      </c>
      <c r="BO364" s="23">
        <f t="shared" si="662"/>
        <v>-2.0551287533197127E-2</v>
      </c>
      <c r="BP364" s="27">
        <f t="shared" si="663"/>
        <v>98.664299244603043</v>
      </c>
      <c r="BQ364" s="27">
        <f t="shared" ca="1" si="720"/>
        <v>-2.7548377198630902E-2</v>
      </c>
      <c r="BR364" s="43">
        <f t="shared" ca="1" si="721"/>
        <v>-2.7548377198630902E-2</v>
      </c>
      <c r="BS364" s="25">
        <f t="shared" si="618"/>
        <v>7994.2845310000002</v>
      </c>
      <c r="BT364" s="34">
        <f t="shared" si="664"/>
        <v>1</v>
      </c>
      <c r="BU364" s="23">
        <f t="shared" si="665"/>
        <v>-2.0551287533197127E-2</v>
      </c>
      <c r="BV364" s="27">
        <f t="shared" si="666"/>
        <v>81.898440460756689</v>
      </c>
      <c r="BW364" s="27">
        <f t="shared" ca="1" si="722"/>
        <v>-2.7548377198630791E-2</v>
      </c>
      <c r="BX364" s="43">
        <f t="shared" ca="1" si="723"/>
        <v>-2.7548377198630791E-2</v>
      </c>
      <c r="BY364" s="25">
        <f t="shared" si="619"/>
        <v>8714.8828599999997</v>
      </c>
      <c r="BZ364" s="50">
        <f>IF($B363&gt;=BY363,MIN(1,1/$CA$15+BZ363),0)</f>
        <v>0.5</v>
      </c>
      <c r="CA364" s="23">
        <f t="shared" si="667"/>
        <v>1.1391774086256135E-2</v>
      </c>
      <c r="CB364" s="27">
        <f t="shared" si="668"/>
        <v>40.957929362210976</v>
      </c>
      <c r="CC364" s="27">
        <f t="shared" ca="1" si="724"/>
        <v>-2.9217963659426416E-2</v>
      </c>
      <c r="CD364" s="43">
        <f t="shared" ca="1" si="725"/>
        <v>-2.9217963659426416E-2</v>
      </c>
      <c r="CE364" s="25">
        <f t="shared" si="620"/>
        <v>8610.4508319999986</v>
      </c>
      <c r="CF364" s="34">
        <f>IF($B363&gt;=CE363,MIN(1,1/$CA$15+CF363),0)</f>
        <v>1</v>
      </c>
      <c r="CG364" s="23">
        <f t="shared" si="669"/>
        <v>-2.0551287533197127E-2</v>
      </c>
      <c r="CH364" s="27">
        <f t="shared" si="670"/>
        <v>39.708836627281208</v>
      </c>
      <c r="CI364" s="27">
        <f t="shared" ca="1" si="726"/>
        <v>-2.7548377198630902E-2</v>
      </c>
      <c r="CJ364" s="43">
        <f t="shared" ca="1" si="727"/>
        <v>-2.7548377198630902E-2</v>
      </c>
      <c r="CK364" s="25">
        <f t="shared" si="621"/>
        <v>7994.2845310000002</v>
      </c>
      <c r="CL364" s="34">
        <f>IF($B363&gt;=CK363,MIN(1,1/$CA$15+CL363),0)</f>
        <v>1</v>
      </c>
      <c r="CM364" s="23">
        <f t="shared" si="671"/>
        <v>-2.0551287533197127E-2</v>
      </c>
      <c r="CN364" s="27">
        <f t="shared" si="672"/>
        <v>84.915896762639548</v>
      </c>
      <c r="CO364" s="27">
        <f t="shared" ca="1" si="728"/>
        <v>-2.7548377198631013E-2</v>
      </c>
      <c r="CP364" s="43">
        <f t="shared" ca="1" si="729"/>
        <v>-2.7548377198631013E-2</v>
      </c>
      <c r="CQ364" s="25">
        <f t="shared" si="622"/>
        <v>7370.0252794999997</v>
      </c>
      <c r="CR364" s="34">
        <f>IF($B363&gt;=CQ363,MIN(1,1/$CA$15+CR363),0)</f>
        <v>1</v>
      </c>
      <c r="CS364" s="23">
        <f t="shared" si="673"/>
        <v>-2.0551287533197127E-2</v>
      </c>
      <c r="CT364" s="27">
        <f t="shared" si="674"/>
        <v>85.102555597724418</v>
      </c>
      <c r="CU364" s="27">
        <f t="shared" ca="1" si="730"/>
        <v>-2.7548377198631013E-2</v>
      </c>
      <c r="CV364" s="43">
        <f t="shared" ca="1" si="731"/>
        <v>-2.7548377198631013E-2</v>
      </c>
      <c r="CW364" s="25">
        <f t="shared" si="623"/>
        <v>7994.2845310000002</v>
      </c>
      <c r="CX364" s="34">
        <f t="shared" si="675"/>
        <v>0.75</v>
      </c>
      <c r="CY364" s="23">
        <f t="shared" si="676"/>
        <v>-1.2565522128333811E-2</v>
      </c>
      <c r="CZ364" s="27">
        <f t="shared" si="677"/>
        <v>60.976406360079352</v>
      </c>
      <c r="DA364" s="27">
        <f t="shared" ca="1" si="732"/>
        <v>-2.7768075658074709E-2</v>
      </c>
      <c r="DB364" s="43">
        <f t="shared" ca="1" si="733"/>
        <v>-2.7768075658074709E-2</v>
      </c>
      <c r="DC364" s="25">
        <f t="shared" si="624"/>
        <v>7994.2845310000002</v>
      </c>
      <c r="DD364" s="34">
        <f t="shared" si="625"/>
        <v>1</v>
      </c>
      <c r="DE364" s="23">
        <f t="shared" si="678"/>
        <v>-1.7889365731576023E-2</v>
      </c>
      <c r="DF364" s="27">
        <f t="shared" si="679"/>
        <v>71.436147220758727</v>
      </c>
      <c r="DG364" s="27">
        <f t="shared" ca="1" si="697"/>
        <v>-3.1208957436096529E-2</v>
      </c>
      <c r="DH364" s="43">
        <f t="shared" ca="1" si="698"/>
        <v>-3.1208957436096529E-2</v>
      </c>
      <c r="DI364" s="25">
        <f t="shared" si="626"/>
        <v>8714.8828599999997</v>
      </c>
      <c r="DJ364" s="26">
        <f>IF(DJ363=0,IF($B363&gt;=$DK$14*DI363,1,0),IF($B363&lt;DI363*$DK$16,0,1))</f>
        <v>1</v>
      </c>
      <c r="DK364" s="23">
        <f t="shared" si="680"/>
        <v>-2.0551287533197127E-2</v>
      </c>
      <c r="DL364" s="27">
        <f t="shared" si="681"/>
        <v>79.585964021834627</v>
      </c>
      <c r="DM364" s="27">
        <f t="shared" ca="1" si="734"/>
        <v>-5.9878436880993813E-2</v>
      </c>
      <c r="DN364" s="43">
        <f t="shared" ca="1" si="735"/>
        <v>-5.9878436880993813E-2</v>
      </c>
      <c r="DO364" s="25">
        <f t="shared" si="627"/>
        <v>8610.4508319999986</v>
      </c>
      <c r="DP364" s="26">
        <f>IF(DP363=0,IF($B363&gt;=$DK$14*DO363,1,0),IF($B363&lt;DO363*$DK$16,0,1))</f>
        <v>1</v>
      </c>
      <c r="DQ364" s="23">
        <f t="shared" si="682"/>
        <v>-2.0551287533197127E-2</v>
      </c>
      <c r="DR364" s="27">
        <f t="shared" si="683"/>
        <v>55.833732606108541</v>
      </c>
      <c r="DS364" s="27">
        <f t="shared" ca="1" si="736"/>
        <v>-2.7548377198630791E-2</v>
      </c>
      <c r="DT364" s="43">
        <f t="shared" ca="1" si="737"/>
        <v>-2.7548377198630791E-2</v>
      </c>
      <c r="DU364" s="25">
        <f t="shared" si="628"/>
        <v>7994.2845310000002</v>
      </c>
      <c r="DV364" s="26">
        <f>IF(DV363=0,IF($B363&gt;=$DK$14*DU363,1,0),IF($B363&lt;DU363*$DK$16,0,1))</f>
        <v>1</v>
      </c>
      <c r="DW364" s="23">
        <f t="shared" si="684"/>
        <v>-2.0551287533197127E-2</v>
      </c>
      <c r="DX364" s="27">
        <f t="shared" si="685"/>
        <v>115.93416893503363</v>
      </c>
      <c r="DY364" s="27">
        <f t="shared" ca="1" si="738"/>
        <v>-2.7548377198630791E-2</v>
      </c>
      <c r="DZ364" s="43">
        <f t="shared" ca="1" si="739"/>
        <v>-2.7548377198630791E-2</v>
      </c>
      <c r="EA364" s="25">
        <f t="shared" si="629"/>
        <v>7370.0252794999997</v>
      </c>
      <c r="EB364" s="26">
        <f>IF(EB363=0,IF($B363&gt;=$DK$14*EA363,1,0),IF($B363&lt;EA363*$DK$16,0,1))</f>
        <v>1</v>
      </c>
      <c r="EC364" s="23">
        <f t="shared" si="686"/>
        <v>-2.0551287533197127E-2</v>
      </c>
      <c r="ED364" s="27">
        <f t="shared" si="687"/>
        <v>93.208214577237158</v>
      </c>
      <c r="EE364" s="27">
        <f t="shared" ca="1" si="740"/>
        <v>-2.7548377198630791E-2</v>
      </c>
      <c r="EF364" s="43">
        <f t="shared" ca="1" si="741"/>
        <v>-2.7548377198630791E-2</v>
      </c>
      <c r="EG364" s="25">
        <f t="shared" si="630"/>
        <v>7994.2845310000002</v>
      </c>
      <c r="EH364" s="34">
        <f t="shared" si="688"/>
        <v>1</v>
      </c>
      <c r="EI364" s="23">
        <f t="shared" si="689"/>
        <v>-2.0551287533197127E-2</v>
      </c>
      <c r="EJ364" s="27">
        <f t="shared" si="690"/>
        <v>86.294716955948857</v>
      </c>
      <c r="EK364" s="27">
        <f t="shared" ca="1" si="742"/>
        <v>-3.5630892119221769E-2</v>
      </c>
      <c r="EL364" s="43">
        <f t="shared" ca="1" si="743"/>
        <v>-3.5630892119221769E-2</v>
      </c>
      <c r="EM364" s="47"/>
      <c r="EN364" s="47"/>
      <c r="EO364" s="47"/>
      <c r="EP364" s="47"/>
      <c r="EQ364" s="47"/>
      <c r="ER364" s="47"/>
      <c r="ES364" s="47"/>
      <c r="ET364" s="47"/>
      <c r="EU364" s="47"/>
      <c r="EV364" s="47"/>
      <c r="EW364" s="47"/>
      <c r="EX364" s="47"/>
      <c r="EY364" s="47"/>
      <c r="EZ364" s="47"/>
      <c r="FA364" s="25">
        <f t="shared" si="631"/>
        <v>7994.2845310000002</v>
      </c>
      <c r="FB364" s="26">
        <f t="shared" si="691"/>
        <v>1</v>
      </c>
      <c r="FC364" s="23">
        <f t="shared" si="692"/>
        <v>-2.0551287533197127E-2</v>
      </c>
      <c r="FD364" s="27">
        <f t="shared" si="693"/>
        <v>33.779586972618304</v>
      </c>
      <c r="FE364" s="27">
        <f t="shared" ca="1" si="744"/>
        <v>-2.7548377198630791E-2</v>
      </c>
      <c r="FF364" s="43">
        <f t="shared" ca="1" si="745"/>
        <v>-2.7548377198630791E-2</v>
      </c>
      <c r="FG364" s="25">
        <f t="shared" si="632"/>
        <v>7994.2845310000002</v>
      </c>
      <c r="FH364" s="26">
        <f t="shared" si="694"/>
        <v>1</v>
      </c>
      <c r="FI364" s="23">
        <f t="shared" si="695"/>
        <v>-2.0551287533197127E-2</v>
      </c>
      <c r="FJ364" s="27">
        <f t="shared" si="696"/>
        <v>91.325279613877782</v>
      </c>
      <c r="FK364" s="27">
        <f t="shared" ca="1" si="746"/>
        <v>-2.7548377198630902E-2</v>
      </c>
      <c r="FL364" s="43">
        <f t="shared" ca="1" si="747"/>
        <v>-2.7548377198630902E-2</v>
      </c>
      <c r="FM364" s="47"/>
      <c r="FN364" s="47"/>
    </row>
    <row r="365" spans="1:170" x14ac:dyDescent="0.2">
      <c r="A365" s="30">
        <v>35764</v>
      </c>
      <c r="B365" s="34">
        <v>8854.8309499999996</v>
      </c>
      <c r="C365" s="23">
        <v>1.1384416717189927E-2</v>
      </c>
      <c r="D365" s="24">
        <f t="shared" si="699"/>
        <v>2.6718242941660142E-2</v>
      </c>
      <c r="E365" s="25" t="e">
        <f>#N/A</f>
        <v>#N/A</v>
      </c>
      <c r="F365" s="26">
        <v>1</v>
      </c>
      <c r="G365" s="23">
        <f t="shared" si="633"/>
        <v>2.6718242941660142E-2</v>
      </c>
      <c r="H365" s="27">
        <f t="shared" si="634"/>
        <v>100.64126302366002</v>
      </c>
      <c r="I365" s="27">
        <f t="shared" ca="1" si="700"/>
        <v>-1.5661784916122246E-3</v>
      </c>
      <c r="J365" s="43">
        <f t="shared" ca="1" si="701"/>
        <v>-1.5661784916122246E-3</v>
      </c>
      <c r="K365" s="25" t="e">
        <f>#N/A</f>
        <v>#N/A</v>
      </c>
      <c r="L365" s="26">
        <v>0</v>
      </c>
      <c r="M365" s="23">
        <f t="shared" si="635"/>
        <v>1.1384416717189927E-2</v>
      </c>
      <c r="N365" s="27">
        <f t="shared" si="636"/>
        <v>15.231185666525787</v>
      </c>
      <c r="O365" s="27">
        <f t="shared" ca="1" si="702"/>
        <v>0</v>
      </c>
      <c r="P365" s="43">
        <f t="shared" ca="1" si="703"/>
        <v>0</v>
      </c>
      <c r="Q365" s="25">
        <f t="shared" si="609"/>
        <v>8143.7190220000002</v>
      </c>
      <c r="R365" s="26">
        <f t="shared" si="637"/>
        <v>1</v>
      </c>
      <c r="S365" s="23">
        <f t="shared" si="638"/>
        <v>2.6718242941660142E-2</v>
      </c>
      <c r="T365" s="27">
        <f t="shared" si="639"/>
        <v>98.621350743182433</v>
      </c>
      <c r="U365" s="27">
        <f t="shared" ca="1" si="704"/>
        <v>-1.5661784916123356E-3</v>
      </c>
      <c r="V365" s="43">
        <f t="shared" ca="1" si="705"/>
        <v>-1.5661784916123356E-3</v>
      </c>
      <c r="W365" s="25">
        <f t="shared" si="610"/>
        <v>8739.6165149999997</v>
      </c>
      <c r="X365" s="26">
        <f t="shared" si="640"/>
        <v>0</v>
      </c>
      <c r="Y365" s="23">
        <f t="shared" si="641"/>
        <v>1.1384416717189927E-2</v>
      </c>
      <c r="Z365" s="27">
        <f t="shared" si="642"/>
        <v>73.165456322112604</v>
      </c>
      <c r="AA365" s="27">
        <f t="shared" ca="1" si="706"/>
        <v>-4.9175701241631065E-2</v>
      </c>
      <c r="AB365" s="43">
        <f t="shared" ca="1" si="707"/>
        <v>-4.9175701241631065E-2</v>
      </c>
      <c r="AC365" s="25">
        <f t="shared" si="611"/>
        <v>8713.8156580000013</v>
      </c>
      <c r="AD365" s="26">
        <f t="shared" si="643"/>
        <v>1</v>
      </c>
      <c r="AE365" s="23">
        <f t="shared" si="644"/>
        <v>2.6718242941660142E-2</v>
      </c>
      <c r="AF365" s="27">
        <f t="shared" si="645"/>
        <v>49.062914891959757</v>
      </c>
      <c r="AG365" s="27">
        <f t="shared" ca="1" si="708"/>
        <v>-1.5661784916122246E-3</v>
      </c>
      <c r="AH365" s="43">
        <f t="shared" ca="1" si="709"/>
        <v>-1.5661784916122246E-3</v>
      </c>
      <c r="AI365" s="25">
        <f t="shared" si="612"/>
        <v>8143.7190220000002</v>
      </c>
      <c r="AJ365" s="26">
        <f t="shared" si="646"/>
        <v>1</v>
      </c>
      <c r="AK365" s="23">
        <f t="shared" si="647"/>
        <v>2.6718242941660142E-2</v>
      </c>
      <c r="AL365" s="27">
        <f t="shared" si="648"/>
        <v>98.621350743182433</v>
      </c>
      <c r="AM365" s="27">
        <f t="shared" ca="1" si="710"/>
        <v>-1.5661784916123356E-3</v>
      </c>
      <c r="AN365" s="43">
        <f t="shared" ca="1" si="711"/>
        <v>-1.5661784916123356E-3</v>
      </c>
      <c r="AO365" s="25">
        <f t="shared" si="613"/>
        <v>8143.7190220000002</v>
      </c>
      <c r="AP365" s="34">
        <f t="shared" si="649"/>
        <v>0.66666666666666663</v>
      </c>
      <c r="AQ365" s="23">
        <f t="shared" si="650"/>
        <v>2.1606967533503402E-2</v>
      </c>
      <c r="AR365" s="27">
        <f t="shared" si="651"/>
        <v>73.076492663131546</v>
      </c>
      <c r="AS365" s="27">
        <f t="shared" ca="1" si="712"/>
        <v>-1.7546184634284478E-2</v>
      </c>
      <c r="AT365" s="43">
        <f t="shared" ca="1" si="713"/>
        <v>-1.7546184634284478E-2</v>
      </c>
      <c r="AU365" s="25">
        <f t="shared" si="614"/>
        <v>8713.8156580000013</v>
      </c>
      <c r="AV365" s="26">
        <f t="shared" si="652"/>
        <v>1</v>
      </c>
      <c r="AW365" s="23">
        <f t="shared" si="653"/>
        <v>2.6718242941660142E-2</v>
      </c>
      <c r="AX365" s="27">
        <f t="shared" si="654"/>
        <v>52.07458556073243</v>
      </c>
      <c r="AY365" s="27">
        <f t="shared" ca="1" si="714"/>
        <v>-1.5661784916122246E-3</v>
      </c>
      <c r="AZ365" s="43">
        <f t="shared" ca="1" si="715"/>
        <v>-1.5661784916122246E-3</v>
      </c>
      <c r="BA365" s="25">
        <f t="shared" si="615"/>
        <v>8713.8156580000013</v>
      </c>
      <c r="BB365" s="26">
        <f t="shared" si="655"/>
        <v>1</v>
      </c>
      <c r="BC365" s="23">
        <f t="shared" si="656"/>
        <v>2.6718242941660142E-2</v>
      </c>
      <c r="BD365" s="27">
        <f t="shared" si="657"/>
        <v>92.851906240176675</v>
      </c>
      <c r="BE365" s="27">
        <f t="shared" ca="1" si="716"/>
        <v>-1.5661784916122246E-3</v>
      </c>
      <c r="BF365" s="43">
        <f t="shared" ca="1" si="717"/>
        <v>-1.5661784916122246E-3</v>
      </c>
      <c r="BG365" s="25">
        <f t="shared" si="616"/>
        <v>8143.7190220000002</v>
      </c>
      <c r="BH365" s="26">
        <f t="shared" si="658"/>
        <v>1</v>
      </c>
      <c r="BI365" s="23">
        <f t="shared" si="659"/>
        <v>2.6718242941660142E-2</v>
      </c>
      <c r="BJ365" s="27">
        <f t="shared" si="660"/>
        <v>95.695994557296999</v>
      </c>
      <c r="BK365" s="27">
        <f t="shared" ca="1" si="718"/>
        <v>-1.5661784916123356E-3</v>
      </c>
      <c r="BL365" s="43">
        <f t="shared" ca="1" si="719"/>
        <v>-1.5661784916123356E-3</v>
      </c>
      <c r="BM365" s="25">
        <f t="shared" si="617"/>
        <v>8651.1808516666661</v>
      </c>
      <c r="BN365" s="26">
        <f t="shared" si="661"/>
        <v>1</v>
      </c>
      <c r="BO365" s="23">
        <f t="shared" si="662"/>
        <v>2.6718242941660142E-2</v>
      </c>
      <c r="BP365" s="27">
        <f t="shared" si="663"/>
        <v>101.300435961489</v>
      </c>
      <c r="BQ365" s="27">
        <f t="shared" ca="1" si="720"/>
        <v>-1.5661784916122246E-3</v>
      </c>
      <c r="BR365" s="43">
        <f t="shared" ca="1" si="721"/>
        <v>-1.5661784916122246E-3</v>
      </c>
      <c r="BS365" s="25">
        <f t="shared" si="618"/>
        <v>8143.7190220000002</v>
      </c>
      <c r="BT365" s="34">
        <f t="shared" si="664"/>
        <v>1</v>
      </c>
      <c r="BU365" s="23">
        <f t="shared" si="665"/>
        <v>2.6718242941660142E-2</v>
      </c>
      <c r="BV365" s="27">
        <f t="shared" si="666"/>
        <v>84.086622889530275</v>
      </c>
      <c r="BW365" s="27">
        <f t="shared" ca="1" si="722"/>
        <v>-1.5661784916122246E-3</v>
      </c>
      <c r="BX365" s="43">
        <f t="shared" ca="1" si="723"/>
        <v>-1.5661784916122246E-3</v>
      </c>
      <c r="BY365" s="25">
        <f t="shared" si="619"/>
        <v>8739.6165149999997</v>
      </c>
      <c r="BZ365" s="50">
        <f>IF($B364&gt;=BY364,MIN(1,1/$CA$15+BZ364),0)</f>
        <v>0</v>
      </c>
      <c r="CA365" s="23">
        <f t="shared" si="667"/>
        <v>1.1384416717189927E-2</v>
      </c>
      <c r="CB365" s="27">
        <f t="shared" si="668"/>
        <v>41.424211497943617</v>
      </c>
      <c r="CC365" s="27">
        <f t="shared" ca="1" si="724"/>
        <v>-1.8166176416163027E-2</v>
      </c>
      <c r="CD365" s="43">
        <f t="shared" ca="1" si="725"/>
        <v>-1.8166176416163027E-2</v>
      </c>
      <c r="CE365" s="25">
        <f t="shared" si="620"/>
        <v>8713.8156580000013</v>
      </c>
      <c r="CF365" s="34">
        <f>IF($B364&gt;=CE364,MIN(1,1/$CA$15+CF364),0)</f>
        <v>1</v>
      </c>
      <c r="CG365" s="23">
        <f t="shared" si="669"/>
        <v>2.6718242941660142E-2</v>
      </c>
      <c r="CH365" s="27">
        <f t="shared" si="670"/>
        <v>40.769786971219602</v>
      </c>
      <c r="CI365" s="27">
        <f t="shared" ca="1" si="726"/>
        <v>-1.5661784916122246E-3</v>
      </c>
      <c r="CJ365" s="43">
        <f t="shared" ca="1" si="727"/>
        <v>-1.5661784916122246E-3</v>
      </c>
      <c r="CK365" s="25">
        <f t="shared" si="621"/>
        <v>8143.7190220000002</v>
      </c>
      <c r="CL365" s="34">
        <f>IF($B364&gt;=CK364,MIN(1,1/$CA$15+CL364),0)</f>
        <v>1</v>
      </c>
      <c r="CM365" s="23">
        <f t="shared" si="671"/>
        <v>2.6718242941660142E-2</v>
      </c>
      <c r="CN365" s="27">
        <f t="shared" si="672"/>
        <v>87.18470032195269</v>
      </c>
      <c r="CO365" s="27">
        <f t="shared" ca="1" si="728"/>
        <v>-1.5661784916123356E-3</v>
      </c>
      <c r="CP365" s="43">
        <f t="shared" ca="1" si="729"/>
        <v>-1.5661784916123356E-3</v>
      </c>
      <c r="CQ365" s="25">
        <f t="shared" si="622"/>
        <v>7522.0269465000001</v>
      </c>
      <c r="CR365" s="34">
        <f>IF($B364&gt;=CQ364,MIN(1,1/$CA$15+CR364),0)</f>
        <v>1</v>
      </c>
      <c r="CS365" s="23">
        <f t="shared" si="673"/>
        <v>2.6718242941660142E-2</v>
      </c>
      <c r="CT365" s="27">
        <f t="shared" si="674"/>
        <v>87.376346353140562</v>
      </c>
      <c r="CU365" s="27">
        <f t="shared" ca="1" si="730"/>
        <v>-1.5661784916123356E-3</v>
      </c>
      <c r="CV365" s="43">
        <f t="shared" ca="1" si="731"/>
        <v>-1.5661784916123356E-3</v>
      </c>
      <c r="CW365" s="25">
        <f t="shared" si="623"/>
        <v>8143.7190220000002</v>
      </c>
      <c r="CX365" s="34">
        <f t="shared" si="675"/>
        <v>0.75</v>
      </c>
      <c r="CY365" s="23">
        <f t="shared" si="676"/>
        <v>2.2884786385542588E-2</v>
      </c>
      <c r="CZ365" s="27">
        <f t="shared" si="677"/>
        <v>62.371838394187812</v>
      </c>
      <c r="DA365" s="27">
        <f t="shared" ca="1" si="732"/>
        <v>-5.5187557523046493E-3</v>
      </c>
      <c r="DB365" s="43">
        <f t="shared" ca="1" si="733"/>
        <v>-5.5187557523046493E-3</v>
      </c>
      <c r="DC365" s="25">
        <f t="shared" si="624"/>
        <v>8143.7190220000002</v>
      </c>
      <c r="DD365" s="34">
        <f t="shared" si="625"/>
        <v>0.83333333333333326</v>
      </c>
      <c r="DE365" s="23">
        <f t="shared" si="678"/>
        <v>2.3736665620235377E-2</v>
      </c>
      <c r="DF365" s="27">
        <f t="shared" si="679"/>
        <v>73.131803160535782</v>
      </c>
      <c r="DG365" s="27">
        <f t="shared" ca="1" si="697"/>
        <v>-8.2130884028780438E-3</v>
      </c>
      <c r="DH365" s="43">
        <f t="shared" ca="1" si="698"/>
        <v>-8.2130884028780438E-3</v>
      </c>
      <c r="DI365" s="25">
        <f t="shared" si="626"/>
        <v>8739.6165149999997</v>
      </c>
      <c r="DJ365" s="26">
        <f>IF(DJ364=0,IF($B364&gt;=$DK$14*DI364,1,0),IF($B364&lt;DI364*$DK$16,0,1))</f>
        <v>0</v>
      </c>
      <c r="DK365" s="23">
        <f t="shared" si="680"/>
        <v>1.1384416717189927E-2</v>
      </c>
      <c r="DL365" s="27">
        <f t="shared" si="681"/>
        <v>80.492003801098477</v>
      </c>
      <c r="DM365" s="27">
        <f t="shared" ca="1" si="734"/>
        <v>-4.9175701241631065E-2</v>
      </c>
      <c r="DN365" s="43">
        <f t="shared" ca="1" si="735"/>
        <v>-4.9175701241631065E-2</v>
      </c>
      <c r="DO365" s="25">
        <f t="shared" si="627"/>
        <v>8713.8156580000013</v>
      </c>
      <c r="DP365" s="26">
        <f>IF(DP364=0,IF($B364&gt;=$DK$14*DO364,1,0),IF($B364&lt;DO364*$DK$16,0,1))</f>
        <v>1</v>
      </c>
      <c r="DQ365" s="23">
        <f t="shared" si="682"/>
        <v>2.6718242941660142E-2</v>
      </c>
      <c r="DR365" s="27">
        <f t="shared" si="683"/>
        <v>57.32551183821824</v>
      </c>
      <c r="DS365" s="27">
        <f t="shared" ca="1" si="736"/>
        <v>-1.5661784916122246E-3</v>
      </c>
      <c r="DT365" s="43">
        <f t="shared" ca="1" si="737"/>
        <v>-1.5661784916122246E-3</v>
      </c>
      <c r="DU365" s="25">
        <f t="shared" si="628"/>
        <v>8143.7190220000002</v>
      </c>
      <c r="DV365" s="26">
        <f>IF(DV364=0,IF($B364&gt;=$DK$14*DU364,1,0),IF($B364&lt;DU364*$DK$16,0,1))</f>
        <v>1</v>
      </c>
      <c r="DW365" s="23">
        <f t="shared" si="684"/>
        <v>2.6718242941660142E-2</v>
      </c>
      <c r="DX365" s="27">
        <f t="shared" si="685"/>
        <v>119.03172622587932</v>
      </c>
      <c r="DY365" s="27">
        <f t="shared" ca="1" si="738"/>
        <v>-1.5661784916121135E-3</v>
      </c>
      <c r="DZ365" s="43">
        <f t="shared" ca="1" si="739"/>
        <v>-1.5661784916121135E-3</v>
      </c>
      <c r="EA365" s="25">
        <f t="shared" si="629"/>
        <v>7522.0269465000001</v>
      </c>
      <c r="EB365" s="26">
        <f>IF(EB364=0,IF($B364&gt;=$DK$14*EA364,1,0),IF($B364&lt;EA364*$DK$16,0,1))</f>
        <v>1</v>
      </c>
      <c r="EC365" s="23">
        <f t="shared" si="686"/>
        <v>2.6718242941660142E-2</v>
      </c>
      <c r="ED365" s="27">
        <f t="shared" si="687"/>
        <v>95.698574298470163</v>
      </c>
      <c r="EE365" s="27">
        <f t="shared" ca="1" si="740"/>
        <v>-1.5661784916122246E-3</v>
      </c>
      <c r="EF365" s="43">
        <f t="shared" ca="1" si="741"/>
        <v>-1.5661784916122246E-3</v>
      </c>
      <c r="EG365" s="25">
        <f t="shared" si="630"/>
        <v>8143.7190220000002</v>
      </c>
      <c r="EH365" s="34">
        <f t="shared" si="688"/>
        <v>0.75</v>
      </c>
      <c r="EI365" s="23">
        <f t="shared" si="689"/>
        <v>2.2884786385542588E-2</v>
      </c>
      <c r="EJ365" s="27">
        <f t="shared" si="690"/>
        <v>88.269553119686606</v>
      </c>
      <c r="EK365" s="27">
        <f t="shared" ca="1" si="742"/>
        <v>-1.3561511088553857E-2</v>
      </c>
      <c r="EL365" s="43">
        <f t="shared" ca="1" si="743"/>
        <v>-1.3561511088553857E-2</v>
      </c>
      <c r="EM365" s="47"/>
      <c r="EN365" s="47"/>
      <c r="EO365" s="47"/>
      <c r="EP365" s="47"/>
      <c r="EQ365" s="47"/>
      <c r="ER365" s="47"/>
      <c r="ES365" s="47"/>
      <c r="ET365" s="47"/>
      <c r="EU365" s="47"/>
      <c r="EV365" s="47"/>
      <c r="EW365" s="47"/>
      <c r="EX365" s="47"/>
      <c r="EY365" s="47"/>
      <c r="EZ365" s="47"/>
      <c r="FA365" s="25">
        <f t="shared" si="631"/>
        <v>8143.7190220000002</v>
      </c>
      <c r="FB365" s="26">
        <f t="shared" si="691"/>
        <v>1</v>
      </c>
      <c r="FC365" s="23">
        <f t="shared" si="692"/>
        <v>2.6718242941660142E-2</v>
      </c>
      <c r="FD365" s="27">
        <f t="shared" si="693"/>
        <v>34.682118183821657</v>
      </c>
      <c r="FE365" s="27">
        <f t="shared" ca="1" si="744"/>
        <v>-1.5661784916122246E-3</v>
      </c>
      <c r="FF365" s="43">
        <f t="shared" ca="1" si="745"/>
        <v>-1.5661784916122246E-3</v>
      </c>
      <c r="FG365" s="25">
        <f t="shared" si="632"/>
        <v>8143.7190220000002</v>
      </c>
      <c r="FH365" s="26">
        <f t="shared" si="694"/>
        <v>1</v>
      </c>
      <c r="FI365" s="23">
        <f t="shared" si="695"/>
        <v>2.6718242941660142E-2</v>
      </c>
      <c r="FJ365" s="27">
        <f t="shared" si="696"/>
        <v>93.765330621316409</v>
      </c>
      <c r="FK365" s="27">
        <f t="shared" ca="1" si="746"/>
        <v>-1.5661784916122246E-3</v>
      </c>
      <c r="FL365" s="43">
        <f t="shared" ca="1" si="747"/>
        <v>-1.5661784916122246E-3</v>
      </c>
      <c r="FM365" s="47"/>
      <c r="FN365" s="47"/>
    </row>
    <row r="366" spans="1:170" x14ac:dyDescent="0.2">
      <c r="A366" s="30">
        <v>35795</v>
      </c>
      <c r="B366" s="34">
        <v>8976.0228399999996</v>
      </c>
      <c r="C366" s="23">
        <v>1.1457963928799497E-2</v>
      </c>
      <c r="D366" s="24">
        <f t="shared" si="699"/>
        <v>1.3686527804350757E-2</v>
      </c>
      <c r="E366" s="25" t="e">
        <f>#N/A</f>
        <v>#N/A</v>
      </c>
      <c r="F366" s="26">
        <v>1</v>
      </c>
      <c r="G366" s="23">
        <f t="shared" si="633"/>
        <v>1.3686527804350757E-2</v>
      </c>
      <c r="H366" s="27">
        <f t="shared" si="634"/>
        <v>102.01869246829831</v>
      </c>
      <c r="I366" s="27">
        <f t="shared" ca="1" si="700"/>
        <v>0</v>
      </c>
      <c r="J366" s="43">
        <f t="shared" ca="1" si="701"/>
        <v>0</v>
      </c>
      <c r="K366" s="25" t="e">
        <f>#N/A</f>
        <v>#N/A</v>
      </c>
      <c r="L366" s="26">
        <v>0</v>
      </c>
      <c r="M366" s="23">
        <f t="shared" si="635"/>
        <v>1.1457963928799497E-2</v>
      </c>
      <c r="N366" s="27">
        <f t="shared" si="636"/>
        <v>15.405704042485688</v>
      </c>
      <c r="O366" s="27">
        <f t="shared" ca="1" si="702"/>
        <v>0</v>
      </c>
      <c r="P366" s="43">
        <f t="shared" ca="1" si="703"/>
        <v>0</v>
      </c>
      <c r="Q366" s="25">
        <f t="shared" si="609"/>
        <v>8310.8848670000007</v>
      </c>
      <c r="R366" s="26">
        <f t="shared" si="637"/>
        <v>1</v>
      </c>
      <c r="S366" s="23">
        <f t="shared" si="638"/>
        <v>1.3686527804350757E-2</v>
      </c>
      <c r="T366" s="27">
        <f t="shared" si="639"/>
        <v>99.971134602231629</v>
      </c>
      <c r="U366" s="27">
        <f t="shared" ca="1" si="704"/>
        <v>0</v>
      </c>
      <c r="V366" s="43">
        <f t="shared" ca="1" si="705"/>
        <v>0</v>
      </c>
      <c r="W366" s="25">
        <f t="shared" si="610"/>
        <v>8915.4268950000005</v>
      </c>
      <c r="X366" s="26">
        <f t="shared" si="640"/>
        <v>1</v>
      </c>
      <c r="Y366" s="23">
        <f t="shared" si="641"/>
        <v>1.3686527804350757E-2</v>
      </c>
      <c r="Z366" s="27">
        <f t="shared" si="642"/>
        <v>74.166837374383206</v>
      </c>
      <c r="AA366" s="27">
        <f t="shared" ca="1" si="706"/>
        <v>-3.6162218039622385E-2</v>
      </c>
      <c r="AB366" s="43">
        <f t="shared" ca="1" si="707"/>
        <v>-3.6162218039622385E-2</v>
      </c>
      <c r="AC366" s="25">
        <f t="shared" si="611"/>
        <v>8735.2760359999993</v>
      </c>
      <c r="AD366" s="26">
        <f t="shared" si="643"/>
        <v>1</v>
      </c>
      <c r="AE366" s="23">
        <f t="shared" si="644"/>
        <v>1.3686527804350757E-2</v>
      </c>
      <c r="AF366" s="27">
        <f t="shared" si="645"/>
        <v>49.734415840791058</v>
      </c>
      <c r="AG366" s="27">
        <f t="shared" ca="1" si="708"/>
        <v>0</v>
      </c>
      <c r="AH366" s="43">
        <f t="shared" ca="1" si="709"/>
        <v>0</v>
      </c>
      <c r="AI366" s="25">
        <f t="shared" si="612"/>
        <v>8310.8848670000007</v>
      </c>
      <c r="AJ366" s="26">
        <f t="shared" si="646"/>
        <v>1</v>
      </c>
      <c r="AK366" s="23">
        <f t="shared" si="647"/>
        <v>1.3686527804350757E-2</v>
      </c>
      <c r="AL366" s="27">
        <f t="shared" si="648"/>
        <v>99.971134602231629</v>
      </c>
      <c r="AM366" s="27">
        <f t="shared" ca="1" si="710"/>
        <v>0</v>
      </c>
      <c r="AN366" s="43">
        <f t="shared" ca="1" si="711"/>
        <v>0</v>
      </c>
      <c r="AO366" s="25">
        <f t="shared" si="613"/>
        <v>8310.8848670000007</v>
      </c>
      <c r="AP366" s="34">
        <f t="shared" si="649"/>
        <v>1</v>
      </c>
      <c r="AQ366" s="23">
        <f t="shared" si="650"/>
        <v>1.3686527804350757E-2</v>
      </c>
      <c r="AR366" s="27">
        <f t="shared" si="651"/>
        <v>74.076656111809925</v>
      </c>
      <c r="AS366" s="27">
        <f t="shared" ca="1" si="712"/>
        <v>-4.0998031737912166E-3</v>
      </c>
      <c r="AT366" s="43">
        <f t="shared" ca="1" si="713"/>
        <v>-4.0998031737912166E-3</v>
      </c>
      <c r="AU366" s="25">
        <f t="shared" si="614"/>
        <v>8735.2760359999993</v>
      </c>
      <c r="AV366" s="26">
        <f t="shared" si="652"/>
        <v>1</v>
      </c>
      <c r="AW366" s="23">
        <f t="shared" si="653"/>
        <v>1.3686527804350757E-2</v>
      </c>
      <c r="AX366" s="27">
        <f t="shared" si="654"/>
        <v>52.787305823909435</v>
      </c>
      <c r="AY366" s="27">
        <f t="shared" ca="1" si="714"/>
        <v>0</v>
      </c>
      <c r="AZ366" s="43">
        <f t="shared" ca="1" si="715"/>
        <v>0</v>
      </c>
      <c r="BA366" s="25">
        <f t="shared" si="615"/>
        <v>8735.2760359999993</v>
      </c>
      <c r="BB366" s="26">
        <f t="shared" si="655"/>
        <v>1</v>
      </c>
      <c r="BC366" s="23">
        <f t="shared" si="656"/>
        <v>1.3686527804350757E-2</v>
      </c>
      <c r="BD366" s="27">
        <f t="shared" si="657"/>
        <v>94.122726436619828</v>
      </c>
      <c r="BE366" s="27">
        <f t="shared" ca="1" si="716"/>
        <v>0</v>
      </c>
      <c r="BF366" s="43">
        <f t="shared" ca="1" si="717"/>
        <v>0</v>
      </c>
      <c r="BG366" s="25">
        <f t="shared" si="616"/>
        <v>8310.8848670000007</v>
      </c>
      <c r="BH366" s="26">
        <f t="shared" si="658"/>
        <v>1</v>
      </c>
      <c r="BI366" s="23">
        <f t="shared" si="659"/>
        <v>1.3686527804350757E-2</v>
      </c>
      <c r="BJ366" s="27">
        <f t="shared" si="660"/>
        <v>97.005740447570446</v>
      </c>
      <c r="BK366" s="27">
        <f t="shared" ca="1" si="718"/>
        <v>0</v>
      </c>
      <c r="BL366" s="43">
        <f t="shared" ca="1" si="719"/>
        <v>0</v>
      </c>
      <c r="BM366" s="25">
        <f t="shared" si="617"/>
        <v>8757.5168549999999</v>
      </c>
      <c r="BN366" s="26">
        <f t="shared" si="661"/>
        <v>1</v>
      </c>
      <c r="BO366" s="23">
        <f t="shared" si="662"/>
        <v>1.3686527804350757E-2</v>
      </c>
      <c r="BP366" s="27">
        <f t="shared" si="663"/>
        <v>102.68688719486877</v>
      </c>
      <c r="BQ366" s="27">
        <f t="shared" ca="1" si="720"/>
        <v>0</v>
      </c>
      <c r="BR366" s="43">
        <f t="shared" ca="1" si="721"/>
        <v>0</v>
      </c>
      <c r="BS366" s="25">
        <f t="shared" si="618"/>
        <v>8310.8848670000007</v>
      </c>
      <c r="BT366" s="34">
        <f t="shared" si="664"/>
        <v>1</v>
      </c>
      <c r="BU366" s="23">
        <f t="shared" si="665"/>
        <v>1.3686527804350757E-2</v>
      </c>
      <c r="BV366" s="27">
        <f t="shared" si="666"/>
        <v>85.237476791681786</v>
      </c>
      <c r="BW366" s="27">
        <f t="shared" ca="1" si="722"/>
        <v>0</v>
      </c>
      <c r="BX366" s="43">
        <f t="shared" ca="1" si="723"/>
        <v>0</v>
      </c>
      <c r="BY366" s="25">
        <f t="shared" si="619"/>
        <v>8915.4268950000005</v>
      </c>
      <c r="BZ366" s="50">
        <f>IF($B365&gt;=BY365,MIN(1,1/$CA$15+BZ365),0)</f>
        <v>0.5</v>
      </c>
      <c r="CA366" s="23">
        <f t="shared" si="667"/>
        <v>1.1457963928799497E-2</v>
      </c>
      <c r="CB366" s="27">
        <f t="shared" si="668"/>
        <v>41.898848619066015</v>
      </c>
      <c r="CC366" s="27">
        <f t="shared" ca="1" si="724"/>
        <v>-6.916359881464107E-3</v>
      </c>
      <c r="CD366" s="43">
        <f t="shared" ca="1" si="725"/>
        <v>-6.916359881464107E-3</v>
      </c>
      <c r="CE366" s="25">
        <f t="shared" si="620"/>
        <v>8735.2760359999993</v>
      </c>
      <c r="CF366" s="34">
        <f>IF($B365&gt;=CE365,MIN(1,1/$CA$15+CF365),0)</f>
        <v>1</v>
      </c>
      <c r="CG366" s="23">
        <f t="shared" si="669"/>
        <v>1.3686527804350757E-2</v>
      </c>
      <c r="CH366" s="27">
        <f t="shared" si="670"/>
        <v>41.327783794178657</v>
      </c>
      <c r="CI366" s="27">
        <f t="shared" ca="1" si="726"/>
        <v>0</v>
      </c>
      <c r="CJ366" s="43">
        <f t="shared" ca="1" si="727"/>
        <v>0</v>
      </c>
      <c r="CK366" s="25">
        <f t="shared" si="621"/>
        <v>8310.8848670000007</v>
      </c>
      <c r="CL366" s="34">
        <f>IF($B365&gt;=CK365,MIN(1,1/$CA$15+CL365),0)</f>
        <v>1</v>
      </c>
      <c r="CM366" s="23">
        <f t="shared" si="671"/>
        <v>1.3686527804350757E-2</v>
      </c>
      <c r="CN366" s="27">
        <f t="shared" si="672"/>
        <v>88.377956147023085</v>
      </c>
      <c r="CO366" s="27">
        <f t="shared" ca="1" si="728"/>
        <v>0</v>
      </c>
      <c r="CP366" s="43">
        <f t="shared" ca="1" si="729"/>
        <v>0</v>
      </c>
      <c r="CQ366" s="25">
        <f t="shared" si="622"/>
        <v>7647.1221024999995</v>
      </c>
      <c r="CR366" s="34">
        <f>IF($B365&gt;=CQ365,MIN(1,1/$CA$15+CR365),0)</f>
        <v>1</v>
      </c>
      <c r="CS366" s="23">
        <f t="shared" si="673"/>
        <v>1.3686527804350757E-2</v>
      </c>
      <c r="CT366" s="27">
        <f t="shared" si="674"/>
        <v>88.572225146945399</v>
      </c>
      <c r="CU366" s="27">
        <f t="shared" ca="1" si="730"/>
        <v>0</v>
      </c>
      <c r="CV366" s="43">
        <f t="shared" ca="1" si="731"/>
        <v>0</v>
      </c>
      <c r="CW366" s="25">
        <f t="shared" si="623"/>
        <v>8310.8848670000007</v>
      </c>
      <c r="CX366" s="34">
        <f t="shared" si="675"/>
        <v>0.75</v>
      </c>
      <c r="CY366" s="23">
        <f t="shared" si="676"/>
        <v>1.3129386835462942E-2</v>
      </c>
      <c r="CZ366" s="27">
        <f t="shared" si="677"/>
        <v>63.190742388104084</v>
      </c>
      <c r="DA366" s="27">
        <f t="shared" ca="1" si="732"/>
        <v>0</v>
      </c>
      <c r="DB366" s="43">
        <f t="shared" ca="1" si="733"/>
        <v>0</v>
      </c>
      <c r="DC366" s="25">
        <f t="shared" si="624"/>
        <v>8310.8848670000007</v>
      </c>
      <c r="DD366" s="34">
        <f t="shared" si="625"/>
        <v>1</v>
      </c>
      <c r="DE366" s="23">
        <f t="shared" si="678"/>
        <v>1.3500814148054818E-2</v>
      </c>
      <c r="DF366" s="27">
        <f t="shared" si="679"/>
        <v>74.119142043318305</v>
      </c>
      <c r="DG366" s="27">
        <f t="shared" ca="1" si="697"/>
        <v>0</v>
      </c>
      <c r="DH366" s="43">
        <f t="shared" ca="1" si="698"/>
        <v>0</v>
      </c>
      <c r="DI366" s="25">
        <f t="shared" si="626"/>
        <v>8915.4268950000005</v>
      </c>
      <c r="DJ366" s="26">
        <f>IF(DJ365=0,IF($B365&gt;=$DK$14*DI365,1,0),IF($B365&lt;DI365*$DK$16,0,1))</f>
        <v>0</v>
      </c>
      <c r="DK366" s="23">
        <f t="shared" si="680"/>
        <v>1.1457963928799497E-2</v>
      </c>
      <c r="DL366" s="27">
        <f t="shared" si="681"/>
        <v>81.414278277208254</v>
      </c>
      <c r="DM366" s="27">
        <f t="shared" ca="1" si="734"/>
        <v>-3.8281190723831626E-2</v>
      </c>
      <c r="DN366" s="43">
        <f t="shared" ca="1" si="735"/>
        <v>-3.8281190723831626E-2</v>
      </c>
      <c r="DO366" s="25">
        <f t="shared" si="627"/>
        <v>8735.2760359999993</v>
      </c>
      <c r="DP366" s="26">
        <f>IF(DP365=0,IF($B365&gt;=$DK$14*DO365,1,0),IF($B365&lt;DO365*$DK$16,0,1))</f>
        <v>1</v>
      </c>
      <c r="DQ366" s="23">
        <f t="shared" si="682"/>
        <v>1.3686527804350757E-2</v>
      </c>
      <c r="DR366" s="27">
        <f t="shared" si="683"/>
        <v>58.11009904989065</v>
      </c>
      <c r="DS366" s="27">
        <f t="shared" ca="1" si="736"/>
        <v>0</v>
      </c>
      <c r="DT366" s="43">
        <f t="shared" ca="1" si="737"/>
        <v>0</v>
      </c>
      <c r="DU366" s="25">
        <f t="shared" si="628"/>
        <v>8310.8848670000007</v>
      </c>
      <c r="DV366" s="26">
        <f>IF(DV365=0,IF($B365&gt;=$DK$14*DU365,1,0),IF($B365&lt;DU365*$DK$16,0,1))</f>
        <v>1</v>
      </c>
      <c r="DW366" s="23">
        <f t="shared" si="684"/>
        <v>1.3686527804350757E-2</v>
      </c>
      <c r="DX366" s="27">
        <f t="shared" si="685"/>
        <v>120.66085725646968</v>
      </c>
      <c r="DY366" s="27">
        <f t="shared" ca="1" si="738"/>
        <v>0</v>
      </c>
      <c r="DZ366" s="43">
        <f t="shared" ca="1" si="739"/>
        <v>0</v>
      </c>
      <c r="EA366" s="25">
        <f t="shared" si="629"/>
        <v>7647.1221024999995</v>
      </c>
      <c r="EB366" s="26">
        <f>IF(EB365=0,IF($B365&gt;=$DK$14*EA365,1,0),IF($B365&lt;EA365*$DK$16,0,1))</f>
        <v>1</v>
      </c>
      <c r="EC366" s="23">
        <f t="shared" si="686"/>
        <v>1.3686527804350757E-2</v>
      </c>
      <c r="ED366" s="27">
        <f t="shared" si="687"/>
        <v>97.008355496442903</v>
      </c>
      <c r="EE366" s="27">
        <f t="shared" ca="1" si="740"/>
        <v>0</v>
      </c>
      <c r="EF366" s="43">
        <f t="shared" ca="1" si="741"/>
        <v>0</v>
      </c>
      <c r="EG366" s="25">
        <f t="shared" si="630"/>
        <v>8310.8848670000007</v>
      </c>
      <c r="EH366" s="34">
        <f t="shared" si="688"/>
        <v>0.75</v>
      </c>
      <c r="EI366" s="23">
        <f t="shared" si="689"/>
        <v>1.3129386835462942E-2</v>
      </c>
      <c r="EJ366" s="27">
        <f t="shared" si="690"/>
        <v>89.428478228388414</v>
      </c>
      <c r="EK366" s="27">
        <f t="shared" ca="1" si="742"/>
        <v>-6.1017857824596788E-4</v>
      </c>
      <c r="EL366" s="43">
        <f t="shared" ca="1" si="743"/>
        <v>-6.1017857824596788E-4</v>
      </c>
      <c r="EM366" s="47"/>
      <c r="EN366" s="47"/>
      <c r="EO366" s="47"/>
      <c r="EP366" s="47"/>
      <c r="EQ366" s="47"/>
      <c r="ER366" s="47"/>
      <c r="ES366" s="47"/>
      <c r="ET366" s="47"/>
      <c r="EU366" s="47"/>
      <c r="EV366" s="47"/>
      <c r="EW366" s="47"/>
      <c r="EX366" s="47"/>
      <c r="EY366" s="47"/>
      <c r="EZ366" s="47"/>
      <c r="FA366" s="25">
        <f t="shared" si="631"/>
        <v>8310.8848670000007</v>
      </c>
      <c r="FB366" s="26">
        <f t="shared" si="691"/>
        <v>1</v>
      </c>
      <c r="FC366" s="23">
        <f t="shared" si="692"/>
        <v>1.3686527804350757E-2</v>
      </c>
      <c r="FD366" s="27">
        <f t="shared" si="693"/>
        <v>35.156795958658314</v>
      </c>
      <c r="FE366" s="27">
        <f t="shared" ca="1" si="744"/>
        <v>0</v>
      </c>
      <c r="FF366" s="43">
        <f t="shared" ca="1" si="745"/>
        <v>0</v>
      </c>
      <c r="FG366" s="25">
        <f t="shared" si="632"/>
        <v>8310.8848670000007</v>
      </c>
      <c r="FH366" s="26">
        <f t="shared" si="694"/>
        <v>1</v>
      </c>
      <c r="FI366" s="23">
        <f t="shared" si="695"/>
        <v>1.3686527804350757E-2</v>
      </c>
      <c r="FJ366" s="27">
        <f t="shared" si="696"/>
        <v>95.0486524259492</v>
      </c>
      <c r="FK366" s="27">
        <f t="shared" ca="1" si="746"/>
        <v>0</v>
      </c>
      <c r="FL366" s="43">
        <f t="shared" ca="1" si="747"/>
        <v>0</v>
      </c>
      <c r="FM366" s="47"/>
      <c r="FN366" s="47"/>
    </row>
    <row r="367" spans="1:170" x14ac:dyDescent="0.2">
      <c r="A367" s="30">
        <v>35826</v>
      </c>
      <c r="B367" s="34">
        <v>9361.1558499999992</v>
      </c>
      <c r="C367" s="23">
        <v>1.1296082335019664E-2</v>
      </c>
      <c r="D367" s="24">
        <f t="shared" si="699"/>
        <v>4.2906866088143758E-2</v>
      </c>
      <c r="E367" s="25" t="e">
        <f>#N/A</f>
        <v>#N/A</v>
      </c>
      <c r="F367" s="26">
        <v>1</v>
      </c>
      <c r="G367" s="23">
        <f t="shared" si="633"/>
        <v>4.2906866088143758E-2</v>
      </c>
      <c r="H367" s="27">
        <f t="shared" si="634"/>
        <v>106.3959948445231</v>
      </c>
      <c r="I367" s="27">
        <f t="shared" ca="1" si="700"/>
        <v>0</v>
      </c>
      <c r="J367" s="43">
        <f t="shared" ca="1" si="701"/>
        <v>0</v>
      </c>
      <c r="K367" s="25" t="e">
        <f>#N/A</f>
        <v>#N/A</v>
      </c>
      <c r="L367" s="26">
        <v>0</v>
      </c>
      <c r="M367" s="23">
        <f t="shared" si="635"/>
        <v>1.1296082335019664E-2</v>
      </c>
      <c r="N367" s="27">
        <f t="shared" si="636"/>
        <v>15.579728143778551</v>
      </c>
      <c r="O367" s="27">
        <f t="shared" ca="1" si="702"/>
        <v>0</v>
      </c>
      <c r="P367" s="43">
        <f t="shared" ca="1" si="703"/>
        <v>0</v>
      </c>
      <c r="Q367" s="25">
        <f t="shared" si="609"/>
        <v>8540.8478320000013</v>
      </c>
      <c r="R367" s="26">
        <f t="shared" si="637"/>
        <v>1</v>
      </c>
      <c r="S367" s="23">
        <f t="shared" si="638"/>
        <v>4.2906866088143758E-2</v>
      </c>
      <c r="T367" s="27">
        <f t="shared" si="639"/>
        <v>104.26058268728937</v>
      </c>
      <c r="U367" s="27">
        <f t="shared" ca="1" si="704"/>
        <v>0</v>
      </c>
      <c r="V367" s="43">
        <f t="shared" ca="1" si="705"/>
        <v>0</v>
      </c>
      <c r="W367" s="25">
        <f t="shared" si="610"/>
        <v>9168.5893450000003</v>
      </c>
      <c r="X367" s="26">
        <f t="shared" si="640"/>
        <v>1</v>
      </c>
      <c r="Y367" s="23">
        <f t="shared" si="641"/>
        <v>4.2906866088143758E-2</v>
      </c>
      <c r="Z367" s="27">
        <f t="shared" si="642"/>
        <v>77.349103933787006</v>
      </c>
      <c r="AA367" s="27">
        <f t="shared" ca="1" si="706"/>
        <v>0</v>
      </c>
      <c r="AB367" s="43">
        <f t="shared" ca="1" si="707"/>
        <v>0</v>
      </c>
      <c r="AC367" s="25">
        <f t="shared" si="611"/>
        <v>8924.3550720000003</v>
      </c>
      <c r="AD367" s="26">
        <f t="shared" si="643"/>
        <v>1</v>
      </c>
      <c r="AE367" s="23">
        <f t="shared" si="644"/>
        <v>4.2906866088143758E-2</v>
      </c>
      <c r="AF367" s="27">
        <f t="shared" si="645"/>
        <v>51.868363761243934</v>
      </c>
      <c r="AG367" s="27">
        <f t="shared" ca="1" si="708"/>
        <v>0</v>
      </c>
      <c r="AH367" s="43">
        <f t="shared" ca="1" si="709"/>
        <v>0</v>
      </c>
      <c r="AI367" s="25">
        <f t="shared" si="612"/>
        <v>8540.8478320000013</v>
      </c>
      <c r="AJ367" s="26">
        <f t="shared" si="646"/>
        <v>1</v>
      </c>
      <c r="AK367" s="23">
        <f t="shared" si="647"/>
        <v>4.2906866088143758E-2</v>
      </c>
      <c r="AL367" s="27">
        <f t="shared" si="648"/>
        <v>104.26058268728937</v>
      </c>
      <c r="AM367" s="27">
        <f t="shared" ca="1" si="710"/>
        <v>0</v>
      </c>
      <c r="AN367" s="43">
        <f t="shared" ca="1" si="711"/>
        <v>0</v>
      </c>
      <c r="AO367" s="25">
        <f t="shared" si="613"/>
        <v>8540.8478320000013</v>
      </c>
      <c r="AP367" s="34">
        <f t="shared" si="649"/>
        <v>1</v>
      </c>
      <c r="AQ367" s="23">
        <f t="shared" si="650"/>
        <v>4.2906866088143758E-2</v>
      </c>
      <c r="AR367" s="27">
        <f t="shared" si="651"/>
        <v>77.255053275856824</v>
      </c>
      <c r="AS367" s="27">
        <f t="shared" ca="1" si="712"/>
        <v>0</v>
      </c>
      <c r="AT367" s="43">
        <f t="shared" ca="1" si="713"/>
        <v>0</v>
      </c>
      <c r="AU367" s="25">
        <f t="shared" si="614"/>
        <v>8924.3550720000003</v>
      </c>
      <c r="AV367" s="26">
        <f t="shared" si="652"/>
        <v>1</v>
      </c>
      <c r="AW367" s="23">
        <f t="shared" si="653"/>
        <v>4.2906866088143758E-2</v>
      </c>
      <c r="AX367" s="27">
        <f t="shared" si="654"/>
        <v>55.052243686049806</v>
      </c>
      <c r="AY367" s="27">
        <f t="shared" ca="1" si="714"/>
        <v>0</v>
      </c>
      <c r="AZ367" s="43">
        <f t="shared" ca="1" si="715"/>
        <v>0</v>
      </c>
      <c r="BA367" s="25">
        <f t="shared" si="615"/>
        <v>8924.3550720000003</v>
      </c>
      <c r="BB367" s="26">
        <f t="shared" si="655"/>
        <v>1</v>
      </c>
      <c r="BC367" s="23">
        <f t="shared" si="656"/>
        <v>4.2906866088143758E-2</v>
      </c>
      <c r="BD367" s="27">
        <f t="shared" si="657"/>
        <v>98.161237655686861</v>
      </c>
      <c r="BE367" s="27">
        <f t="shared" ca="1" si="716"/>
        <v>0</v>
      </c>
      <c r="BF367" s="43">
        <f t="shared" ca="1" si="717"/>
        <v>0</v>
      </c>
      <c r="BG367" s="25">
        <f t="shared" si="616"/>
        <v>8540.8478320000013</v>
      </c>
      <c r="BH367" s="26">
        <f t="shared" si="658"/>
        <v>1</v>
      </c>
      <c r="BI367" s="23">
        <f t="shared" si="659"/>
        <v>4.2906866088143758E-2</v>
      </c>
      <c r="BJ367" s="27">
        <f t="shared" si="660"/>
        <v>101.16795276273558</v>
      </c>
      <c r="BK367" s="27">
        <f t="shared" ca="1" si="718"/>
        <v>0</v>
      </c>
      <c r="BL367" s="43">
        <f t="shared" ca="1" si="719"/>
        <v>0</v>
      </c>
      <c r="BM367" s="25">
        <f t="shared" si="617"/>
        <v>8839.5893383333332</v>
      </c>
      <c r="BN367" s="26">
        <f t="shared" si="661"/>
        <v>1</v>
      </c>
      <c r="BO367" s="23">
        <f t="shared" si="662"/>
        <v>4.2906866088143758E-2</v>
      </c>
      <c r="BP367" s="27">
        <f t="shared" si="663"/>
        <v>107.09285971274733</v>
      </c>
      <c r="BQ367" s="27">
        <f t="shared" ca="1" si="720"/>
        <v>0</v>
      </c>
      <c r="BR367" s="43">
        <f t="shared" ca="1" si="721"/>
        <v>0</v>
      </c>
      <c r="BS367" s="25">
        <f t="shared" si="618"/>
        <v>8540.8478320000013</v>
      </c>
      <c r="BT367" s="34">
        <f t="shared" si="664"/>
        <v>1</v>
      </c>
      <c r="BU367" s="23">
        <f t="shared" si="665"/>
        <v>4.2906866088143758E-2</v>
      </c>
      <c r="BV367" s="27">
        <f t="shared" si="666"/>
        <v>88.894749794073732</v>
      </c>
      <c r="BW367" s="27">
        <f t="shared" ca="1" si="722"/>
        <v>0</v>
      </c>
      <c r="BX367" s="43">
        <f t="shared" ca="1" si="723"/>
        <v>0</v>
      </c>
      <c r="BY367" s="25">
        <f t="shared" si="619"/>
        <v>9168.5893450000003</v>
      </c>
      <c r="BZ367" s="50">
        <f>IF($B366&gt;=BY366,MIN(1,1/$CA$15+BZ366),0)</f>
        <v>1</v>
      </c>
      <c r="CA367" s="23">
        <f t="shared" si="667"/>
        <v>4.2906866088143758E-2</v>
      </c>
      <c r="CB367" s="27">
        <f t="shared" si="668"/>
        <v>43.696596906011685</v>
      </c>
      <c r="CC367" s="27">
        <f t="shared" ca="1" si="724"/>
        <v>0</v>
      </c>
      <c r="CD367" s="43">
        <f t="shared" ca="1" si="725"/>
        <v>0</v>
      </c>
      <c r="CE367" s="25">
        <f t="shared" si="620"/>
        <v>8924.3550720000003</v>
      </c>
      <c r="CF367" s="34">
        <f>IF($B366&gt;=CE366,MIN(1,1/$CA$15+CF366),0)</f>
        <v>1</v>
      </c>
      <c r="CG367" s="23">
        <f t="shared" si="669"/>
        <v>4.2906866088143758E-2</v>
      </c>
      <c r="CH367" s="27">
        <f t="shared" si="670"/>
        <v>43.101029479155237</v>
      </c>
      <c r="CI367" s="27">
        <f t="shared" ca="1" si="726"/>
        <v>0</v>
      </c>
      <c r="CJ367" s="43">
        <f t="shared" ca="1" si="727"/>
        <v>0</v>
      </c>
      <c r="CK367" s="25">
        <f t="shared" si="621"/>
        <v>8540.8478320000013</v>
      </c>
      <c r="CL367" s="34">
        <f>IF($B366&gt;=CK366,MIN(1,1/$CA$15+CL366),0)</f>
        <v>1</v>
      </c>
      <c r="CM367" s="23">
        <f t="shared" si="671"/>
        <v>4.2906866088143758E-2</v>
      </c>
      <c r="CN367" s="27">
        <f t="shared" si="672"/>
        <v>92.169977276567252</v>
      </c>
      <c r="CO367" s="27">
        <f t="shared" ca="1" si="728"/>
        <v>0</v>
      </c>
      <c r="CP367" s="43">
        <f t="shared" ca="1" si="729"/>
        <v>0</v>
      </c>
      <c r="CQ367" s="25">
        <f t="shared" si="622"/>
        <v>7788.9994965000005</v>
      </c>
      <c r="CR367" s="34">
        <f>IF($B366&gt;=CQ366,MIN(1,1/$CA$15+CR366),0)</f>
        <v>1</v>
      </c>
      <c r="CS367" s="23">
        <f t="shared" si="673"/>
        <v>4.2906866088143758E-2</v>
      </c>
      <c r="CT367" s="27">
        <f t="shared" si="674"/>
        <v>92.372581750454302</v>
      </c>
      <c r="CU367" s="27">
        <f t="shared" ca="1" si="730"/>
        <v>0</v>
      </c>
      <c r="CV367" s="43">
        <f t="shared" ca="1" si="731"/>
        <v>0</v>
      </c>
      <c r="CW367" s="25">
        <f t="shared" si="623"/>
        <v>8540.8478320000013</v>
      </c>
      <c r="CX367" s="34">
        <f t="shared" si="675"/>
        <v>1</v>
      </c>
      <c r="CY367" s="23">
        <f t="shared" si="676"/>
        <v>4.2906866088143758E-2</v>
      </c>
      <c r="CZ367" s="27">
        <f t="shared" si="677"/>
        <v>65.902059109760856</v>
      </c>
      <c r="DA367" s="27">
        <f t="shared" ca="1" si="732"/>
        <v>0</v>
      </c>
      <c r="DB367" s="43">
        <f t="shared" ca="1" si="733"/>
        <v>0</v>
      </c>
      <c r="DC367" s="25">
        <f t="shared" si="624"/>
        <v>8540.8478320000013</v>
      </c>
      <c r="DD367" s="34">
        <f t="shared" si="625"/>
        <v>1</v>
      </c>
      <c r="DE367" s="23">
        <f t="shared" si="678"/>
        <v>4.2906866088143758E-2</v>
      </c>
      <c r="DF367" s="27">
        <f t="shared" si="679"/>
        <v>77.299362145539064</v>
      </c>
      <c r="DG367" s="27">
        <f t="shared" ca="1" si="697"/>
        <v>0</v>
      </c>
      <c r="DH367" s="43">
        <f t="shared" ca="1" si="698"/>
        <v>0</v>
      </c>
      <c r="DI367" s="25">
        <f t="shared" si="626"/>
        <v>9168.5893450000003</v>
      </c>
      <c r="DJ367" s="26">
        <f>IF(DJ366=0,IF($B366&gt;=$DK$14*DI366,1,0),IF($B366&lt;DI366*$DK$16,0,1))</f>
        <v>0</v>
      </c>
      <c r="DK367" s="23">
        <f t="shared" si="680"/>
        <v>1.1296082335019664E-2</v>
      </c>
      <c r="DL367" s="27">
        <f t="shared" si="681"/>
        <v>82.333940667873804</v>
      </c>
      <c r="DM367" s="27">
        <f t="shared" ca="1" si="734"/>
        <v>-2.7417535871110954E-2</v>
      </c>
      <c r="DN367" s="43">
        <f t="shared" ca="1" si="735"/>
        <v>-2.7417535871110954E-2</v>
      </c>
      <c r="DO367" s="25">
        <f t="shared" si="627"/>
        <v>8924.3550720000003</v>
      </c>
      <c r="DP367" s="26">
        <f>IF(DP366=0,IF($B366&gt;=$DK$14*DO366,1,0),IF($B366&lt;DO366*$DK$16,0,1))</f>
        <v>1</v>
      </c>
      <c r="DQ367" s="23">
        <f t="shared" si="682"/>
        <v>4.2906866088143758E-2</v>
      </c>
      <c r="DR367" s="27">
        <f t="shared" si="683"/>
        <v>60.603421288193076</v>
      </c>
      <c r="DS367" s="27">
        <f t="shared" ca="1" si="736"/>
        <v>0</v>
      </c>
      <c r="DT367" s="43">
        <f t="shared" ca="1" si="737"/>
        <v>0</v>
      </c>
      <c r="DU367" s="25">
        <f t="shared" si="628"/>
        <v>8540.8478320000013</v>
      </c>
      <c r="DV367" s="26">
        <f>IF(DV366=0,IF($B366&gt;=$DK$14*DU366,1,0),IF($B366&lt;DU366*$DK$16,0,1))</f>
        <v>1</v>
      </c>
      <c r="DW367" s="23">
        <f t="shared" si="684"/>
        <v>4.2906866088143758E-2</v>
      </c>
      <c r="DX367" s="27">
        <f t="shared" si="685"/>
        <v>125.83803650085366</v>
      </c>
      <c r="DY367" s="27">
        <f t="shared" ca="1" si="738"/>
        <v>0</v>
      </c>
      <c r="DZ367" s="43">
        <f t="shared" ca="1" si="739"/>
        <v>0</v>
      </c>
      <c r="EA367" s="25">
        <f t="shared" si="629"/>
        <v>7788.9994965000005</v>
      </c>
      <c r="EB367" s="26">
        <f>IF(EB366=0,IF($B366&gt;=$DK$14*EA366,1,0),IF($B366&lt;EA366*$DK$16,0,1))</f>
        <v>1</v>
      </c>
      <c r="EC367" s="23">
        <f t="shared" si="686"/>
        <v>4.2906866088143758E-2</v>
      </c>
      <c r="ED367" s="27">
        <f t="shared" si="687"/>
        <v>101.17068001515982</v>
      </c>
      <c r="EE367" s="27">
        <f t="shared" ca="1" si="740"/>
        <v>0</v>
      </c>
      <c r="EF367" s="43">
        <f t="shared" ca="1" si="741"/>
        <v>0</v>
      </c>
      <c r="EG367" s="25">
        <f t="shared" si="630"/>
        <v>8540.8478320000013</v>
      </c>
      <c r="EH367" s="34">
        <f t="shared" si="688"/>
        <v>0.75</v>
      </c>
      <c r="EI367" s="23">
        <f t="shared" si="689"/>
        <v>3.5004170149862734E-2</v>
      </c>
      <c r="EJ367" s="27">
        <f t="shared" si="690"/>
        <v>92.558847896538211</v>
      </c>
      <c r="EK367" s="27">
        <f t="shared" ca="1" si="742"/>
        <v>0</v>
      </c>
      <c r="EL367" s="43">
        <f t="shared" ca="1" si="743"/>
        <v>0</v>
      </c>
      <c r="EM367" s="47"/>
      <c r="EN367" s="47"/>
      <c r="EO367" s="47"/>
      <c r="EP367" s="47"/>
      <c r="EQ367" s="47"/>
      <c r="ER367" s="47"/>
      <c r="ES367" s="47"/>
      <c r="ET367" s="47"/>
      <c r="EU367" s="47"/>
      <c r="EV367" s="47"/>
      <c r="EW367" s="47"/>
      <c r="EX367" s="47"/>
      <c r="EY367" s="47"/>
      <c r="EZ367" s="47"/>
      <c r="FA367" s="25">
        <f t="shared" si="631"/>
        <v>8540.8478320000013</v>
      </c>
      <c r="FB367" s="26">
        <f t="shared" si="691"/>
        <v>1</v>
      </c>
      <c r="FC367" s="23">
        <f t="shared" si="692"/>
        <v>4.2906866088143758E-2</v>
      </c>
      <c r="FD367" s="27">
        <f t="shared" si="693"/>
        <v>36.665263894944658</v>
      </c>
      <c r="FE367" s="27">
        <f t="shared" ca="1" si="744"/>
        <v>0</v>
      </c>
      <c r="FF367" s="43">
        <f t="shared" ca="1" si="745"/>
        <v>0</v>
      </c>
      <c r="FG367" s="25">
        <f t="shared" si="632"/>
        <v>8540.8478320000013</v>
      </c>
      <c r="FH367" s="26">
        <f t="shared" si="694"/>
        <v>1</v>
      </c>
      <c r="FI367" s="23">
        <f t="shared" si="695"/>
        <v>4.2906866088143758E-2</v>
      </c>
      <c r="FJ367" s="27">
        <f t="shared" si="696"/>
        <v>99.126892227447925</v>
      </c>
      <c r="FK367" s="27">
        <f t="shared" ca="1" si="746"/>
        <v>0</v>
      </c>
      <c r="FL367" s="43">
        <f t="shared" ca="1" si="747"/>
        <v>0</v>
      </c>
      <c r="FM367" s="47"/>
      <c r="FN367" s="47"/>
    </row>
    <row r="368" spans="1:170" x14ac:dyDescent="0.2">
      <c r="A368" s="30">
        <v>35854</v>
      </c>
      <c r="B368" s="34">
        <v>10012.09196</v>
      </c>
      <c r="C368" s="23">
        <v>1.0993631154397221E-2</v>
      </c>
      <c r="D368" s="24">
        <f t="shared" si="699"/>
        <v>6.9535869333913647E-2</v>
      </c>
      <c r="E368" s="25" t="e">
        <f>#N/A</f>
        <v>#N/A</v>
      </c>
      <c r="F368" s="26">
        <v>1</v>
      </c>
      <c r="G368" s="23">
        <f t="shared" si="633"/>
        <v>6.9535869333913647E-2</v>
      </c>
      <c r="H368" s="27">
        <f t="shared" si="634"/>
        <v>113.79433283968361</v>
      </c>
      <c r="I368" s="27">
        <f t="shared" ca="1" si="700"/>
        <v>0</v>
      </c>
      <c r="J368" s="43">
        <f t="shared" ca="1" si="701"/>
        <v>0</v>
      </c>
      <c r="K368" s="25" t="e">
        <f>#N/A</f>
        <v>#N/A</v>
      </c>
      <c r="L368" s="26">
        <v>0</v>
      </c>
      <c r="M368" s="23">
        <f t="shared" si="635"/>
        <v>1.0993631154397221E-2</v>
      </c>
      <c r="N368" s="27">
        <f t="shared" si="636"/>
        <v>15.751005928477035</v>
      </c>
      <c r="O368" s="27">
        <f t="shared" ca="1" si="702"/>
        <v>0</v>
      </c>
      <c r="P368" s="43">
        <f t="shared" ca="1" si="703"/>
        <v>0</v>
      </c>
      <c r="Q368" s="25">
        <f t="shared" si="609"/>
        <v>8808.2220560000005</v>
      </c>
      <c r="R368" s="26">
        <f t="shared" si="637"/>
        <v>1</v>
      </c>
      <c r="S368" s="23">
        <f t="shared" si="638"/>
        <v>6.9535869333913647E-2</v>
      </c>
      <c r="T368" s="27">
        <f t="shared" si="639"/>
        <v>111.51043294171042</v>
      </c>
      <c r="U368" s="27">
        <f t="shared" ca="1" si="704"/>
        <v>0</v>
      </c>
      <c r="V368" s="43">
        <f t="shared" ca="1" si="705"/>
        <v>0</v>
      </c>
      <c r="W368" s="25">
        <f t="shared" si="610"/>
        <v>9686.6239050000004</v>
      </c>
      <c r="X368" s="26">
        <f t="shared" si="640"/>
        <v>1</v>
      </c>
      <c r="Y368" s="23">
        <f t="shared" si="641"/>
        <v>6.9535869333913647E-2</v>
      </c>
      <c r="Z368" s="27">
        <f t="shared" si="642"/>
        <v>82.72764111802212</v>
      </c>
      <c r="AA368" s="27">
        <f t="shared" ca="1" si="706"/>
        <v>0</v>
      </c>
      <c r="AB368" s="43">
        <f t="shared" ca="1" si="707"/>
        <v>0</v>
      </c>
      <c r="AC368" s="25">
        <f t="shared" si="611"/>
        <v>9165.7007360000007</v>
      </c>
      <c r="AD368" s="26">
        <f t="shared" si="643"/>
        <v>1</v>
      </c>
      <c r="AE368" s="23">
        <f t="shared" si="644"/>
        <v>6.9535869333913647E-2</v>
      </c>
      <c r="AF368" s="27">
        <f t="shared" si="645"/>
        <v>55.475075526309695</v>
      </c>
      <c r="AG368" s="27">
        <f t="shared" ca="1" si="708"/>
        <v>0</v>
      </c>
      <c r="AH368" s="43">
        <f t="shared" ca="1" si="709"/>
        <v>0</v>
      </c>
      <c r="AI368" s="25">
        <f t="shared" si="612"/>
        <v>8808.2220560000005</v>
      </c>
      <c r="AJ368" s="26">
        <f t="shared" si="646"/>
        <v>1</v>
      </c>
      <c r="AK368" s="23">
        <f t="shared" si="647"/>
        <v>6.9535869333913647E-2</v>
      </c>
      <c r="AL368" s="27">
        <f t="shared" si="648"/>
        <v>111.51043294171042</v>
      </c>
      <c r="AM368" s="27">
        <f t="shared" ca="1" si="710"/>
        <v>0</v>
      </c>
      <c r="AN368" s="43">
        <f t="shared" ca="1" si="711"/>
        <v>0</v>
      </c>
      <c r="AO368" s="25">
        <f t="shared" si="613"/>
        <v>8808.2220560000005</v>
      </c>
      <c r="AP368" s="34">
        <f t="shared" si="649"/>
        <v>1</v>
      </c>
      <c r="AQ368" s="23">
        <f t="shared" si="650"/>
        <v>6.9535869333913647E-2</v>
      </c>
      <c r="AR368" s="27">
        <f t="shared" si="651"/>
        <v>82.62705056583134</v>
      </c>
      <c r="AS368" s="27">
        <f t="shared" ca="1" si="712"/>
        <v>0</v>
      </c>
      <c r="AT368" s="43">
        <f t="shared" ca="1" si="713"/>
        <v>0</v>
      </c>
      <c r="AU368" s="25">
        <f t="shared" si="614"/>
        <v>9165.7007360000007</v>
      </c>
      <c r="AV368" s="26">
        <f t="shared" si="652"/>
        <v>1</v>
      </c>
      <c r="AW368" s="23">
        <f t="shared" si="653"/>
        <v>6.9535869333913647E-2</v>
      </c>
      <c r="AX368" s="27">
        <f t="shared" si="654"/>
        <v>58.880349309541735</v>
      </c>
      <c r="AY368" s="27">
        <f t="shared" ca="1" si="714"/>
        <v>0</v>
      </c>
      <c r="AZ368" s="43">
        <f t="shared" ca="1" si="715"/>
        <v>0</v>
      </c>
      <c r="BA368" s="25">
        <f t="shared" si="615"/>
        <v>9165.7007360000007</v>
      </c>
      <c r="BB368" s="26">
        <f t="shared" si="655"/>
        <v>1</v>
      </c>
      <c r="BC368" s="23">
        <f t="shared" si="656"/>
        <v>6.9535869333913647E-2</v>
      </c>
      <c r="BD368" s="27">
        <f t="shared" si="657"/>
        <v>104.98696465096795</v>
      </c>
      <c r="BE368" s="27">
        <f t="shared" ca="1" si="716"/>
        <v>0</v>
      </c>
      <c r="BF368" s="43">
        <f t="shared" ca="1" si="717"/>
        <v>0</v>
      </c>
      <c r="BG368" s="25">
        <f t="shared" si="616"/>
        <v>8808.2220560000005</v>
      </c>
      <c r="BH368" s="26">
        <f t="shared" si="658"/>
        <v>1</v>
      </c>
      <c r="BI368" s="23">
        <f t="shared" si="659"/>
        <v>6.9535869333913647E-2</v>
      </c>
      <c r="BJ368" s="27">
        <f t="shared" si="660"/>
        <v>108.20275430682472</v>
      </c>
      <c r="BK368" s="27">
        <f t="shared" ca="1" si="718"/>
        <v>0</v>
      </c>
      <c r="BL368" s="43">
        <f t="shared" ca="1" si="719"/>
        <v>0</v>
      </c>
      <c r="BM368" s="25">
        <f t="shared" si="617"/>
        <v>9105.6445533333335</v>
      </c>
      <c r="BN368" s="26">
        <f t="shared" si="661"/>
        <v>1</v>
      </c>
      <c r="BO368" s="23">
        <f t="shared" si="662"/>
        <v>6.9535869333913647E-2</v>
      </c>
      <c r="BP368" s="27">
        <f t="shared" si="663"/>
        <v>114.53965481232807</v>
      </c>
      <c r="BQ368" s="27">
        <f t="shared" ca="1" si="720"/>
        <v>0</v>
      </c>
      <c r="BR368" s="43">
        <f t="shared" ca="1" si="721"/>
        <v>0</v>
      </c>
      <c r="BS368" s="25">
        <f t="shared" si="618"/>
        <v>8808.2220560000005</v>
      </c>
      <c r="BT368" s="34">
        <f t="shared" si="664"/>
        <v>1</v>
      </c>
      <c r="BU368" s="23">
        <f t="shared" si="665"/>
        <v>6.9535869333913647E-2</v>
      </c>
      <c r="BV368" s="27">
        <f t="shared" si="666"/>
        <v>95.076123500225393</v>
      </c>
      <c r="BW368" s="27">
        <f t="shared" ca="1" si="722"/>
        <v>0</v>
      </c>
      <c r="BX368" s="43">
        <f t="shared" ca="1" si="723"/>
        <v>0</v>
      </c>
      <c r="BY368" s="25">
        <f t="shared" si="619"/>
        <v>9686.6239050000004</v>
      </c>
      <c r="BZ368" s="50">
        <f>IF($B367&gt;=BY367,MIN(1,1/$CA$15+BZ367),0)</f>
        <v>1</v>
      </c>
      <c r="CA368" s="23">
        <f t="shared" si="667"/>
        <v>6.9535869333913647E-2</v>
      </c>
      <c r="CB368" s="27">
        <f t="shared" si="668"/>
        <v>46.735077758804806</v>
      </c>
      <c r="CC368" s="27">
        <f t="shared" ca="1" si="724"/>
        <v>0</v>
      </c>
      <c r="CD368" s="43">
        <f t="shared" ca="1" si="725"/>
        <v>0</v>
      </c>
      <c r="CE368" s="25">
        <f t="shared" si="620"/>
        <v>9165.7007360000007</v>
      </c>
      <c r="CF368" s="34">
        <f>IF($B367&gt;=CE367,MIN(1,1/$CA$15+CF367),0)</f>
        <v>1</v>
      </c>
      <c r="CG368" s="23">
        <f t="shared" si="669"/>
        <v>6.9535869333913647E-2</v>
      </c>
      <c r="CH368" s="27">
        <f t="shared" si="670"/>
        <v>46.098097033174938</v>
      </c>
      <c r="CI368" s="27">
        <f t="shared" ca="1" si="726"/>
        <v>0</v>
      </c>
      <c r="CJ368" s="43">
        <f t="shared" ca="1" si="727"/>
        <v>0</v>
      </c>
      <c r="CK368" s="25">
        <f t="shared" si="621"/>
        <v>8808.2220560000005</v>
      </c>
      <c r="CL368" s="34">
        <f>IF($B367&gt;=CK367,MIN(1,1/$CA$15+CL367),0)</f>
        <v>1</v>
      </c>
      <c r="CM368" s="23">
        <f t="shared" si="671"/>
        <v>6.9535869333913647E-2</v>
      </c>
      <c r="CN368" s="27">
        <f t="shared" si="672"/>
        <v>98.579096772980421</v>
      </c>
      <c r="CO368" s="27">
        <f t="shared" ca="1" si="728"/>
        <v>0</v>
      </c>
      <c r="CP368" s="43">
        <f t="shared" ca="1" si="729"/>
        <v>0</v>
      </c>
      <c r="CQ368" s="25">
        <f t="shared" si="622"/>
        <v>7964.8468030000004</v>
      </c>
      <c r="CR368" s="34">
        <f>IF($B367&gt;=CQ367,MIN(1,1/$CA$15+CR367),0)</f>
        <v>1</v>
      </c>
      <c r="CS368" s="23">
        <f t="shared" si="673"/>
        <v>6.9535869333913647E-2</v>
      </c>
      <c r="CT368" s="27">
        <f t="shared" si="674"/>
        <v>98.795789525090143</v>
      </c>
      <c r="CU368" s="27">
        <f t="shared" ca="1" si="730"/>
        <v>0</v>
      </c>
      <c r="CV368" s="43">
        <f t="shared" ca="1" si="731"/>
        <v>0</v>
      </c>
      <c r="CW368" s="25">
        <f t="shared" si="623"/>
        <v>8808.2220560000005</v>
      </c>
      <c r="CX368" s="34">
        <f t="shared" si="675"/>
        <v>1</v>
      </c>
      <c r="CY368" s="23">
        <f t="shared" si="676"/>
        <v>6.9535869333913647E-2</v>
      </c>
      <c r="CZ368" s="27">
        <f t="shared" si="677"/>
        <v>70.484616080853044</v>
      </c>
      <c r="DA368" s="27">
        <f t="shared" ca="1" si="732"/>
        <v>0</v>
      </c>
      <c r="DB368" s="43">
        <f t="shared" ca="1" si="733"/>
        <v>0</v>
      </c>
      <c r="DC368" s="25">
        <f t="shared" si="624"/>
        <v>8808.2220560000005</v>
      </c>
      <c r="DD368" s="34">
        <f t="shared" si="625"/>
        <v>1</v>
      </c>
      <c r="DE368" s="23">
        <f t="shared" si="678"/>
        <v>6.9535869333913647E-2</v>
      </c>
      <c r="DF368" s="27">
        <f t="shared" si="679"/>
        <v>82.674440491286134</v>
      </c>
      <c r="DG368" s="27">
        <f t="shared" ca="1" si="697"/>
        <v>0</v>
      </c>
      <c r="DH368" s="43">
        <f t="shared" ca="1" si="698"/>
        <v>0</v>
      </c>
      <c r="DI368" s="25">
        <f t="shared" si="626"/>
        <v>9686.6239050000004</v>
      </c>
      <c r="DJ368" s="26">
        <f>IF(DJ367=0,IF($B367&gt;=$DK$14*DI367,1,0),IF($B367&lt;DI367*$DK$16,0,1))</f>
        <v>1</v>
      </c>
      <c r="DK368" s="23">
        <f t="shared" si="680"/>
        <v>6.9535869333913647E-2</v>
      </c>
      <c r="DL368" s="27">
        <f t="shared" si="681"/>
        <v>88.059102807901283</v>
      </c>
      <c r="DM368" s="27">
        <f t="shared" ca="1" si="734"/>
        <v>0</v>
      </c>
      <c r="DN368" s="43">
        <f t="shared" ca="1" si="735"/>
        <v>0</v>
      </c>
      <c r="DO368" s="25">
        <f t="shared" si="627"/>
        <v>9165.7007360000007</v>
      </c>
      <c r="DP368" s="26">
        <f>IF(DP367=0,IF($B367&gt;=$DK$14*DO367,1,0),IF($B367&lt;DO367*$DK$16,0,1))</f>
        <v>1</v>
      </c>
      <c r="DQ368" s="23">
        <f t="shared" si="682"/>
        <v>6.9535869333913647E-2</v>
      </c>
      <c r="DR368" s="27">
        <f t="shared" si="683"/>
        <v>64.817532872076995</v>
      </c>
      <c r="DS368" s="27">
        <f t="shared" ca="1" si="736"/>
        <v>0</v>
      </c>
      <c r="DT368" s="43">
        <f t="shared" ca="1" si="737"/>
        <v>0</v>
      </c>
      <c r="DU368" s="25">
        <f t="shared" si="628"/>
        <v>8808.2220560000005</v>
      </c>
      <c r="DV368" s="26">
        <f>IF(DV367=0,IF($B367&gt;=$DK$14*DU367,1,0),IF($B367&lt;DU367*$DK$16,0,1))</f>
        <v>1</v>
      </c>
      <c r="DW368" s="23">
        <f t="shared" si="684"/>
        <v>6.9535869333913647E-2</v>
      </c>
      <c r="DX368" s="27">
        <f t="shared" si="685"/>
        <v>134.58829376421329</v>
      </c>
      <c r="DY368" s="27">
        <f t="shared" ca="1" si="738"/>
        <v>0</v>
      </c>
      <c r="DZ368" s="43">
        <f t="shared" ca="1" si="739"/>
        <v>0</v>
      </c>
      <c r="EA368" s="25">
        <f t="shared" si="629"/>
        <v>7964.8468030000004</v>
      </c>
      <c r="EB368" s="26">
        <f>IF(EB367=0,IF($B367&gt;=$DK$14*EA367,1,0),IF($B367&lt;EA367*$DK$16,0,1))</f>
        <v>1</v>
      </c>
      <c r="EC368" s="23">
        <f t="shared" si="686"/>
        <v>6.9535869333913647E-2</v>
      </c>
      <c r="ED368" s="27">
        <f t="shared" si="687"/>
        <v>108.20567120111716</v>
      </c>
      <c r="EE368" s="27">
        <f t="shared" ca="1" si="740"/>
        <v>0</v>
      </c>
      <c r="EF368" s="43">
        <f t="shared" ca="1" si="741"/>
        <v>0</v>
      </c>
      <c r="EG368" s="25">
        <f t="shared" si="630"/>
        <v>8808.2220560000005</v>
      </c>
      <c r="EH368" s="34">
        <f t="shared" si="688"/>
        <v>1</v>
      </c>
      <c r="EI368" s="23">
        <f t="shared" si="689"/>
        <v>6.9535869333913647E-2</v>
      </c>
      <c r="EJ368" s="27">
        <f t="shared" si="690"/>
        <v>98.995007849569475</v>
      </c>
      <c r="EK368" s="27">
        <f t="shared" ca="1" si="742"/>
        <v>0</v>
      </c>
      <c r="EL368" s="43">
        <f t="shared" ca="1" si="743"/>
        <v>0</v>
      </c>
      <c r="EM368" s="47"/>
      <c r="EN368" s="47"/>
      <c r="EO368" s="47"/>
      <c r="EP368" s="47"/>
      <c r="EQ368" s="47"/>
      <c r="ER368" s="47"/>
      <c r="ES368" s="47"/>
      <c r="ET368" s="47"/>
      <c r="EU368" s="47"/>
      <c r="EV368" s="47"/>
      <c r="EW368" s="47"/>
      <c r="EX368" s="47"/>
      <c r="EY368" s="47"/>
      <c r="EZ368" s="47"/>
      <c r="FA368" s="25">
        <f t="shared" si="631"/>
        <v>8808.2220560000005</v>
      </c>
      <c r="FB368" s="26">
        <f t="shared" si="691"/>
        <v>1</v>
      </c>
      <c r="FC368" s="23">
        <f t="shared" si="692"/>
        <v>6.9535869333913647E-2</v>
      </c>
      <c r="FD368" s="27">
        <f t="shared" si="693"/>
        <v>39.214814894236994</v>
      </c>
      <c r="FE368" s="27">
        <f t="shared" ca="1" si="744"/>
        <v>0</v>
      </c>
      <c r="FF368" s="43">
        <f t="shared" ca="1" si="745"/>
        <v>0</v>
      </c>
      <c r="FG368" s="25">
        <f t="shared" si="632"/>
        <v>8808.2220560000005</v>
      </c>
      <c r="FH368" s="26">
        <f t="shared" si="694"/>
        <v>1</v>
      </c>
      <c r="FI368" s="23">
        <f t="shared" si="695"/>
        <v>6.9535869333913647E-2</v>
      </c>
      <c r="FJ368" s="27">
        <f t="shared" si="696"/>
        <v>106.01976685285268</v>
      </c>
      <c r="FK368" s="27">
        <f t="shared" ca="1" si="746"/>
        <v>0</v>
      </c>
      <c r="FL368" s="43">
        <f t="shared" ca="1" si="747"/>
        <v>0</v>
      </c>
      <c r="FM368" s="47"/>
      <c r="FN368" s="47"/>
    </row>
    <row r="369" spans="1:170" x14ac:dyDescent="0.2">
      <c r="A369" s="30">
        <v>35885</v>
      </c>
      <c r="B369" s="34">
        <v>10617.829970000001</v>
      </c>
      <c r="C369" s="23">
        <v>1.0400601017310995E-2</v>
      </c>
      <c r="D369" s="24">
        <f t="shared" si="699"/>
        <v>6.0500643863443004E-2</v>
      </c>
      <c r="E369" s="25" t="e">
        <f>#N/A</f>
        <v>#N/A</v>
      </c>
      <c r="F369" s="26">
        <v>1</v>
      </c>
      <c r="G369" s="23">
        <f t="shared" si="633"/>
        <v>6.0500643863443004E-2</v>
      </c>
      <c r="H369" s="27">
        <f t="shared" si="634"/>
        <v>120.67896324449541</v>
      </c>
      <c r="I369" s="27">
        <f t="shared" ca="1" si="700"/>
        <v>0</v>
      </c>
      <c r="J369" s="43">
        <f t="shared" ca="1" si="701"/>
        <v>0</v>
      </c>
      <c r="K369" s="25" t="e">
        <f>#N/A</f>
        <v>#N/A</v>
      </c>
      <c r="L369" s="26">
        <v>0</v>
      </c>
      <c r="M369" s="23">
        <f t="shared" si="635"/>
        <v>1.0400601017310995E-2</v>
      </c>
      <c r="N369" s="27">
        <f t="shared" si="636"/>
        <v>15.914825856760425</v>
      </c>
      <c r="O369" s="27">
        <f t="shared" ca="1" si="702"/>
        <v>0</v>
      </c>
      <c r="P369" s="43">
        <f t="shared" ca="1" si="703"/>
        <v>0</v>
      </c>
      <c r="Q369" s="25">
        <f t="shared" si="609"/>
        <v>9087.4185730000008</v>
      </c>
      <c r="R369" s="26">
        <f t="shared" si="637"/>
        <v>1</v>
      </c>
      <c r="S369" s="23">
        <f t="shared" si="638"/>
        <v>6.0500643863443004E-2</v>
      </c>
      <c r="T369" s="27">
        <f t="shared" si="639"/>
        <v>118.25688593217518</v>
      </c>
      <c r="U369" s="27">
        <f t="shared" ca="1" si="704"/>
        <v>0</v>
      </c>
      <c r="V369" s="43">
        <f t="shared" ca="1" si="705"/>
        <v>0</v>
      </c>
      <c r="W369" s="25">
        <f t="shared" si="610"/>
        <v>10314.960965</v>
      </c>
      <c r="X369" s="26">
        <f t="shared" si="640"/>
        <v>1</v>
      </c>
      <c r="Y369" s="23">
        <f t="shared" si="641"/>
        <v>6.0500643863443004E-2</v>
      </c>
      <c r="Z369" s="27">
        <f t="shared" si="642"/>
        <v>87.732716670966298</v>
      </c>
      <c r="AA369" s="27">
        <f t="shared" ca="1" si="706"/>
        <v>0</v>
      </c>
      <c r="AB369" s="43">
        <f t="shared" ca="1" si="707"/>
        <v>0</v>
      </c>
      <c r="AC369" s="25">
        <f t="shared" si="611"/>
        <v>9564.3863139999994</v>
      </c>
      <c r="AD369" s="26">
        <f t="shared" si="643"/>
        <v>1</v>
      </c>
      <c r="AE369" s="23">
        <f t="shared" si="644"/>
        <v>6.0500643863443004E-2</v>
      </c>
      <c r="AF369" s="27">
        <f t="shared" si="645"/>
        <v>58.831353314024561</v>
      </c>
      <c r="AG369" s="27">
        <f t="shared" ca="1" si="708"/>
        <v>0</v>
      </c>
      <c r="AH369" s="43">
        <f t="shared" ca="1" si="709"/>
        <v>0</v>
      </c>
      <c r="AI369" s="25">
        <f t="shared" si="612"/>
        <v>9087.4185730000008</v>
      </c>
      <c r="AJ369" s="26">
        <f t="shared" si="646"/>
        <v>1</v>
      </c>
      <c r="AK369" s="23">
        <f t="shared" si="647"/>
        <v>6.0500643863443004E-2</v>
      </c>
      <c r="AL369" s="27">
        <f t="shared" si="648"/>
        <v>118.25688593217518</v>
      </c>
      <c r="AM369" s="27">
        <f t="shared" ca="1" si="710"/>
        <v>0</v>
      </c>
      <c r="AN369" s="43">
        <f t="shared" ca="1" si="711"/>
        <v>0</v>
      </c>
      <c r="AO369" s="25">
        <f t="shared" si="613"/>
        <v>9087.4185730000008</v>
      </c>
      <c r="AP369" s="34">
        <f t="shared" si="649"/>
        <v>1</v>
      </c>
      <c r="AQ369" s="23">
        <f t="shared" si="650"/>
        <v>6.0500643863443004E-2</v>
      </c>
      <c r="AR369" s="27">
        <f t="shared" si="651"/>
        <v>87.626040325601394</v>
      </c>
      <c r="AS369" s="27">
        <f t="shared" ca="1" si="712"/>
        <v>0</v>
      </c>
      <c r="AT369" s="43">
        <f t="shared" ca="1" si="713"/>
        <v>0</v>
      </c>
      <c r="AU369" s="25">
        <f t="shared" si="614"/>
        <v>9564.3863139999994</v>
      </c>
      <c r="AV369" s="26">
        <f t="shared" si="652"/>
        <v>1</v>
      </c>
      <c r="AW369" s="23">
        <f t="shared" si="653"/>
        <v>6.0500643863443004E-2</v>
      </c>
      <c r="AX369" s="27">
        <f t="shared" si="654"/>
        <v>62.442648353673441</v>
      </c>
      <c r="AY369" s="27">
        <f t="shared" ca="1" si="714"/>
        <v>0</v>
      </c>
      <c r="AZ369" s="43">
        <f t="shared" ca="1" si="715"/>
        <v>0</v>
      </c>
      <c r="BA369" s="25">
        <f t="shared" si="615"/>
        <v>9564.3863139999994</v>
      </c>
      <c r="BB369" s="26">
        <f t="shared" si="655"/>
        <v>1</v>
      </c>
      <c r="BC369" s="23">
        <f t="shared" si="656"/>
        <v>6.0500643863443004E-2</v>
      </c>
      <c r="BD369" s="27">
        <f t="shared" si="657"/>
        <v>111.33874360962004</v>
      </c>
      <c r="BE369" s="27">
        <f t="shared" ca="1" si="716"/>
        <v>0</v>
      </c>
      <c r="BF369" s="43">
        <f t="shared" ca="1" si="717"/>
        <v>0</v>
      </c>
      <c r="BG369" s="25">
        <f t="shared" si="616"/>
        <v>9087.4185730000008</v>
      </c>
      <c r="BH369" s="26">
        <f t="shared" si="658"/>
        <v>1</v>
      </c>
      <c r="BI369" s="23">
        <f t="shared" si="659"/>
        <v>6.0500643863443004E-2</v>
      </c>
      <c r="BJ369" s="27">
        <f t="shared" si="660"/>
        <v>114.74909061018555</v>
      </c>
      <c r="BK369" s="27">
        <f t="shared" ca="1" si="718"/>
        <v>0</v>
      </c>
      <c r="BL369" s="43">
        <f t="shared" ca="1" si="719"/>
        <v>0</v>
      </c>
      <c r="BM369" s="25">
        <f t="shared" si="617"/>
        <v>9407.7222750000001</v>
      </c>
      <c r="BN369" s="26">
        <f t="shared" si="661"/>
        <v>1</v>
      </c>
      <c r="BO369" s="23">
        <f t="shared" si="662"/>
        <v>6.0500643863443004E-2</v>
      </c>
      <c r="BP369" s="27">
        <f t="shared" si="663"/>
        <v>121.46937767637043</v>
      </c>
      <c r="BQ369" s="27">
        <f t="shared" ca="1" si="720"/>
        <v>0</v>
      </c>
      <c r="BR369" s="43">
        <f t="shared" ca="1" si="721"/>
        <v>0</v>
      </c>
      <c r="BS369" s="25">
        <f t="shared" si="618"/>
        <v>9087.4185730000008</v>
      </c>
      <c r="BT369" s="34">
        <f t="shared" si="664"/>
        <v>1</v>
      </c>
      <c r="BU369" s="23">
        <f t="shared" si="665"/>
        <v>6.0500643863443004E-2</v>
      </c>
      <c r="BV369" s="27">
        <f t="shared" si="666"/>
        <v>100.82829018802926</v>
      </c>
      <c r="BW369" s="27">
        <f t="shared" ca="1" si="722"/>
        <v>0</v>
      </c>
      <c r="BX369" s="43">
        <f t="shared" ca="1" si="723"/>
        <v>0</v>
      </c>
      <c r="BY369" s="25">
        <f t="shared" si="619"/>
        <v>10314.960965</v>
      </c>
      <c r="BZ369" s="50">
        <f>IF($B368&gt;=BY368,MIN(1,1/$CA$15+BZ368),0)</f>
        <v>1</v>
      </c>
      <c r="CA369" s="23">
        <f t="shared" si="667"/>
        <v>6.0500643863443004E-2</v>
      </c>
      <c r="CB369" s="27">
        <f t="shared" si="668"/>
        <v>49.562580054220575</v>
      </c>
      <c r="CC369" s="27">
        <f t="shared" ca="1" si="724"/>
        <v>0</v>
      </c>
      <c r="CD369" s="43">
        <f t="shared" ca="1" si="725"/>
        <v>0</v>
      </c>
      <c r="CE369" s="25">
        <f t="shared" si="620"/>
        <v>9564.3863139999994</v>
      </c>
      <c r="CF369" s="34">
        <f>IF($B368&gt;=CE368,MIN(1,1/$CA$15+CF368),0)</f>
        <v>1</v>
      </c>
      <c r="CG369" s="23">
        <f t="shared" si="669"/>
        <v>6.0500643863443004E-2</v>
      </c>
      <c r="CH369" s="27">
        <f t="shared" si="670"/>
        <v>48.887061584561494</v>
      </c>
      <c r="CI369" s="27">
        <f t="shared" ca="1" si="726"/>
        <v>0</v>
      </c>
      <c r="CJ369" s="43">
        <f t="shared" ca="1" si="727"/>
        <v>0</v>
      </c>
      <c r="CK369" s="25">
        <f t="shared" si="621"/>
        <v>9087.4185730000008</v>
      </c>
      <c r="CL369" s="34">
        <f>IF($B368&gt;=CK368,MIN(1,1/$CA$15+CL368),0)</f>
        <v>1</v>
      </c>
      <c r="CM369" s="23">
        <f t="shared" si="671"/>
        <v>6.0500643863443004E-2</v>
      </c>
      <c r="CN369" s="27">
        <f t="shared" si="672"/>
        <v>104.54319559922239</v>
      </c>
      <c r="CO369" s="27">
        <f t="shared" ca="1" si="728"/>
        <v>0</v>
      </c>
      <c r="CP369" s="43">
        <f t="shared" ca="1" si="729"/>
        <v>0</v>
      </c>
      <c r="CQ369" s="25">
        <f t="shared" si="622"/>
        <v>8168.1096914999998</v>
      </c>
      <c r="CR369" s="34">
        <f>IF($B368&gt;=CQ368,MIN(1,1/$CA$15+CR368),0)</f>
        <v>1</v>
      </c>
      <c r="CS369" s="23">
        <f t="shared" si="673"/>
        <v>6.0500643863443004E-2</v>
      </c>
      <c r="CT369" s="27">
        <f t="shared" si="674"/>
        <v>104.7729984023553</v>
      </c>
      <c r="CU369" s="27">
        <f t="shared" ca="1" si="730"/>
        <v>0</v>
      </c>
      <c r="CV369" s="43">
        <f t="shared" ca="1" si="731"/>
        <v>0</v>
      </c>
      <c r="CW369" s="25">
        <f t="shared" si="623"/>
        <v>9087.4185730000008</v>
      </c>
      <c r="CX369" s="34">
        <f t="shared" si="675"/>
        <v>1</v>
      </c>
      <c r="CY369" s="23">
        <f t="shared" si="676"/>
        <v>6.0500643863443004E-2</v>
      </c>
      <c r="CZ369" s="27">
        <f t="shared" si="677"/>
        <v>74.748980736212246</v>
      </c>
      <c r="DA369" s="27">
        <f t="shared" ca="1" si="732"/>
        <v>0</v>
      </c>
      <c r="DB369" s="43">
        <f t="shared" ca="1" si="733"/>
        <v>0</v>
      </c>
      <c r="DC369" s="25">
        <f t="shared" si="624"/>
        <v>9087.4185730000008</v>
      </c>
      <c r="DD369" s="34">
        <f t="shared" si="625"/>
        <v>1</v>
      </c>
      <c r="DE369" s="23">
        <f t="shared" si="678"/>
        <v>6.0500643863443004E-2</v>
      </c>
      <c r="DF369" s="27">
        <f t="shared" si="679"/>
        <v>87.676297372058855</v>
      </c>
      <c r="DG369" s="27">
        <f t="shared" ca="1" si="697"/>
        <v>0</v>
      </c>
      <c r="DH369" s="43">
        <f t="shared" ca="1" si="698"/>
        <v>0</v>
      </c>
      <c r="DI369" s="25">
        <f t="shared" si="626"/>
        <v>10314.960965</v>
      </c>
      <c r="DJ369" s="26">
        <f>IF(DJ368=0,IF($B368&gt;=$DK$14*DI368,1,0),IF($B368&lt;DI368*$DK$16,0,1))</f>
        <v>1</v>
      </c>
      <c r="DK369" s="23">
        <f t="shared" si="680"/>
        <v>6.0500643863443004E-2</v>
      </c>
      <c r="DL369" s="27">
        <f t="shared" si="681"/>
        <v>93.386735225816437</v>
      </c>
      <c r="DM369" s="27">
        <f t="shared" ca="1" si="734"/>
        <v>0</v>
      </c>
      <c r="DN369" s="43">
        <f t="shared" ca="1" si="735"/>
        <v>0</v>
      </c>
      <c r="DO369" s="25">
        <f t="shared" si="627"/>
        <v>9564.3863139999994</v>
      </c>
      <c r="DP369" s="26">
        <f>IF(DP368=0,IF($B368&gt;=$DK$14*DO368,1,0),IF($B368&lt;DO368*$DK$16,0,1))</f>
        <v>1</v>
      </c>
      <c r="DQ369" s="23">
        <f t="shared" si="682"/>
        <v>6.0500643863443004E-2</v>
      </c>
      <c r="DR369" s="27">
        <f t="shared" si="683"/>
        <v>68.739035344477543</v>
      </c>
      <c r="DS369" s="27">
        <f t="shared" ca="1" si="736"/>
        <v>0</v>
      </c>
      <c r="DT369" s="43">
        <f t="shared" ca="1" si="737"/>
        <v>0</v>
      </c>
      <c r="DU369" s="25">
        <f t="shared" si="628"/>
        <v>9087.4185730000008</v>
      </c>
      <c r="DV369" s="26">
        <f>IF(DV368=0,IF($B368&gt;=$DK$14*DU368,1,0),IF($B368&lt;DU368*$DK$16,0,1))</f>
        <v>1</v>
      </c>
      <c r="DW369" s="23">
        <f t="shared" si="684"/>
        <v>6.0500643863443004E-2</v>
      </c>
      <c r="DX369" s="27">
        <f t="shared" si="685"/>
        <v>142.7309721934304</v>
      </c>
      <c r="DY369" s="27">
        <f t="shared" ca="1" si="738"/>
        <v>0</v>
      </c>
      <c r="DZ369" s="43">
        <f t="shared" ca="1" si="739"/>
        <v>0</v>
      </c>
      <c r="EA369" s="25">
        <f t="shared" si="629"/>
        <v>8168.1096914999998</v>
      </c>
      <c r="EB369" s="26">
        <f>IF(EB368=0,IF($B368&gt;=$DK$14*EA368,1,0),IF($B368&lt;EA368*$DK$16,0,1))</f>
        <v>1</v>
      </c>
      <c r="EC369" s="23">
        <f t="shared" si="686"/>
        <v>6.0500643863443004E-2</v>
      </c>
      <c r="ED369" s="27">
        <f t="shared" si="687"/>
        <v>114.75218397846075</v>
      </c>
      <c r="EE369" s="27">
        <f t="shared" ca="1" si="740"/>
        <v>0</v>
      </c>
      <c r="EF369" s="43">
        <f t="shared" ca="1" si="741"/>
        <v>0</v>
      </c>
      <c r="EG369" s="25">
        <f t="shared" si="630"/>
        <v>9087.4185730000008</v>
      </c>
      <c r="EH369" s="34">
        <f t="shared" si="688"/>
        <v>1</v>
      </c>
      <c r="EI369" s="23">
        <f t="shared" si="689"/>
        <v>6.0500643863443004E-2</v>
      </c>
      <c r="EJ369" s="27">
        <f t="shared" si="690"/>
        <v>104.98426956373503</v>
      </c>
      <c r="EK369" s="27">
        <f t="shared" ca="1" si="742"/>
        <v>0</v>
      </c>
      <c r="EL369" s="43">
        <f t="shared" ca="1" si="743"/>
        <v>0</v>
      </c>
      <c r="EM369" s="47"/>
      <c r="EN369" s="47"/>
      <c r="EO369" s="47"/>
      <c r="EP369" s="47"/>
      <c r="EQ369" s="47"/>
      <c r="ER369" s="47"/>
      <c r="ES369" s="47"/>
      <c r="ET369" s="47"/>
      <c r="EU369" s="47"/>
      <c r="EV369" s="47"/>
      <c r="EW369" s="47"/>
      <c r="EX369" s="47"/>
      <c r="EY369" s="47"/>
      <c r="EZ369" s="47"/>
      <c r="FA369" s="25">
        <f t="shared" si="631"/>
        <v>9087.4185730000008</v>
      </c>
      <c r="FB369" s="26">
        <f t="shared" si="691"/>
        <v>1</v>
      </c>
      <c r="FC369" s="23">
        <f t="shared" si="692"/>
        <v>6.0500643863443004E-2</v>
      </c>
      <c r="FD369" s="27">
        <f t="shared" si="693"/>
        <v>41.587336444324066</v>
      </c>
      <c r="FE369" s="27">
        <f t="shared" ca="1" si="744"/>
        <v>0</v>
      </c>
      <c r="FF369" s="43">
        <f t="shared" ca="1" si="745"/>
        <v>0</v>
      </c>
      <c r="FG369" s="25">
        <f t="shared" si="632"/>
        <v>9087.4185730000008</v>
      </c>
      <c r="FH369" s="26">
        <f t="shared" si="694"/>
        <v>1</v>
      </c>
      <c r="FI369" s="23">
        <f t="shared" si="695"/>
        <v>6.0500643863443004E-2</v>
      </c>
      <c r="FJ369" s="27">
        <f t="shared" si="696"/>
        <v>112.43403100970238</v>
      </c>
      <c r="FK369" s="27">
        <f t="shared" ca="1" si="746"/>
        <v>0</v>
      </c>
      <c r="FL369" s="43">
        <f t="shared" ca="1" si="747"/>
        <v>0</v>
      </c>
      <c r="FM369" s="47"/>
      <c r="FN369" s="47"/>
    </row>
    <row r="370" spans="1:170" x14ac:dyDescent="0.2">
      <c r="A370" s="30">
        <v>35915</v>
      </c>
      <c r="B370" s="34">
        <v>10762.57321</v>
      </c>
      <c r="C370" s="23">
        <v>1.0162312880815705E-2</v>
      </c>
      <c r="D370" s="24">
        <f t="shared" si="699"/>
        <v>1.3632092471716151E-2</v>
      </c>
      <c r="E370" s="25" t="e">
        <f>#N/A</f>
        <v>#N/A</v>
      </c>
      <c r="F370" s="26">
        <v>1</v>
      </c>
      <c r="G370" s="23">
        <f t="shared" si="633"/>
        <v>1.3632092471716151E-2</v>
      </c>
      <c r="H370" s="27">
        <f t="shared" si="634"/>
        <v>122.3240700308352</v>
      </c>
      <c r="I370" s="27">
        <f t="shared" ca="1" si="700"/>
        <v>0</v>
      </c>
      <c r="J370" s="43">
        <f t="shared" ca="1" si="701"/>
        <v>0</v>
      </c>
      <c r="K370" s="25" t="e">
        <f>#N/A</f>
        <v>#N/A</v>
      </c>
      <c r="L370" s="26">
        <v>0</v>
      </c>
      <c r="M370" s="23">
        <f t="shared" si="635"/>
        <v>1.0162312880815705E-2</v>
      </c>
      <c r="N370" s="27">
        <f t="shared" si="636"/>
        <v>16.076557296560519</v>
      </c>
      <c r="O370" s="27">
        <f t="shared" ca="1" si="702"/>
        <v>0</v>
      </c>
      <c r="P370" s="43">
        <f t="shared" ca="1" si="703"/>
        <v>0</v>
      </c>
      <c r="Q370" s="25">
        <f t="shared" si="609"/>
        <v>9329.8752120000026</v>
      </c>
      <c r="R370" s="26">
        <f t="shared" si="637"/>
        <v>1</v>
      </c>
      <c r="S370" s="23">
        <f t="shared" si="638"/>
        <v>1.3632092471716151E-2</v>
      </c>
      <c r="T370" s="27">
        <f t="shared" si="639"/>
        <v>119.86897473661978</v>
      </c>
      <c r="U370" s="27">
        <f t="shared" ca="1" si="704"/>
        <v>0</v>
      </c>
      <c r="V370" s="43">
        <f t="shared" ca="1" si="705"/>
        <v>0</v>
      </c>
      <c r="W370" s="25">
        <f t="shared" si="610"/>
        <v>10690.201590000001</v>
      </c>
      <c r="X370" s="26">
        <f t="shared" si="640"/>
        <v>1</v>
      </c>
      <c r="Y370" s="23">
        <f t="shared" si="641"/>
        <v>1.3632092471716151E-2</v>
      </c>
      <c r="Z370" s="27">
        <f t="shared" si="642"/>
        <v>88.928697177419778</v>
      </c>
      <c r="AA370" s="27">
        <f t="shared" ca="1" si="706"/>
        <v>0</v>
      </c>
      <c r="AB370" s="43">
        <f t="shared" ca="1" si="707"/>
        <v>0</v>
      </c>
      <c r="AC370" s="25">
        <f t="shared" si="611"/>
        <v>9945.9347660000003</v>
      </c>
      <c r="AD370" s="26">
        <f t="shared" si="643"/>
        <v>1</v>
      </c>
      <c r="AE370" s="23">
        <f t="shared" si="644"/>
        <v>1.3632092471716151E-2</v>
      </c>
      <c r="AF370" s="27">
        <f t="shared" si="645"/>
        <v>59.633347762637548</v>
      </c>
      <c r="AG370" s="27">
        <f t="shared" ca="1" si="708"/>
        <v>0</v>
      </c>
      <c r="AH370" s="43">
        <f t="shared" ca="1" si="709"/>
        <v>0</v>
      </c>
      <c r="AI370" s="25">
        <f t="shared" si="612"/>
        <v>9329.8752120000026</v>
      </c>
      <c r="AJ370" s="26">
        <f t="shared" si="646"/>
        <v>1</v>
      </c>
      <c r="AK370" s="23">
        <f t="shared" si="647"/>
        <v>1.3632092471716151E-2</v>
      </c>
      <c r="AL370" s="27">
        <f t="shared" si="648"/>
        <v>119.86897473661978</v>
      </c>
      <c r="AM370" s="27">
        <f t="shared" ca="1" si="710"/>
        <v>0</v>
      </c>
      <c r="AN370" s="43">
        <f t="shared" ca="1" si="711"/>
        <v>0</v>
      </c>
      <c r="AO370" s="25">
        <f t="shared" si="613"/>
        <v>9329.8752120000026</v>
      </c>
      <c r="AP370" s="34">
        <f t="shared" si="649"/>
        <v>1</v>
      </c>
      <c r="AQ370" s="23">
        <f t="shared" si="650"/>
        <v>1.3632092471716151E-2</v>
      </c>
      <c r="AR370" s="27">
        <f t="shared" si="651"/>
        <v>88.820566610250324</v>
      </c>
      <c r="AS370" s="27">
        <f t="shared" ca="1" si="712"/>
        <v>0</v>
      </c>
      <c r="AT370" s="43">
        <f t="shared" ca="1" si="713"/>
        <v>0</v>
      </c>
      <c r="AU370" s="25">
        <f t="shared" si="614"/>
        <v>9945.9347660000003</v>
      </c>
      <c r="AV370" s="26">
        <f t="shared" si="652"/>
        <v>1</v>
      </c>
      <c r="AW370" s="23">
        <f t="shared" si="653"/>
        <v>1.3632092471716151E-2</v>
      </c>
      <c r="AX370" s="27">
        <f t="shared" si="654"/>
        <v>63.293872310209572</v>
      </c>
      <c r="AY370" s="27">
        <f t="shared" ca="1" si="714"/>
        <v>0</v>
      </c>
      <c r="AZ370" s="43">
        <f t="shared" ca="1" si="715"/>
        <v>0</v>
      </c>
      <c r="BA370" s="25">
        <f t="shared" si="615"/>
        <v>9945.9347660000003</v>
      </c>
      <c r="BB370" s="26">
        <f t="shared" si="655"/>
        <v>1</v>
      </c>
      <c r="BC370" s="23">
        <f t="shared" si="656"/>
        <v>1.3632092471716151E-2</v>
      </c>
      <c r="BD370" s="27">
        <f t="shared" si="657"/>
        <v>112.85652365819108</v>
      </c>
      <c r="BE370" s="27">
        <f t="shared" ca="1" si="716"/>
        <v>0</v>
      </c>
      <c r="BF370" s="43">
        <f t="shared" ca="1" si="717"/>
        <v>0</v>
      </c>
      <c r="BG370" s="25">
        <f t="shared" si="616"/>
        <v>9329.8752120000026</v>
      </c>
      <c r="BH370" s="26">
        <f t="shared" si="658"/>
        <v>1</v>
      </c>
      <c r="BI370" s="23">
        <f t="shared" si="659"/>
        <v>1.3632092471716151E-2</v>
      </c>
      <c r="BJ370" s="27">
        <f t="shared" si="660"/>
        <v>116.31336082442893</v>
      </c>
      <c r="BK370" s="27">
        <f t="shared" ca="1" si="718"/>
        <v>0</v>
      </c>
      <c r="BL370" s="43">
        <f t="shared" ca="1" si="719"/>
        <v>0</v>
      </c>
      <c r="BM370" s="25">
        <f t="shared" si="617"/>
        <v>9764.0841300000011</v>
      </c>
      <c r="BN370" s="26">
        <f t="shared" si="661"/>
        <v>1</v>
      </c>
      <c r="BO370" s="23">
        <f t="shared" si="662"/>
        <v>1.3632092471716151E-2</v>
      </c>
      <c r="BP370" s="27">
        <f t="shared" si="663"/>
        <v>123.12525946533653</v>
      </c>
      <c r="BQ370" s="27">
        <f t="shared" ca="1" si="720"/>
        <v>0</v>
      </c>
      <c r="BR370" s="43">
        <f t="shared" ca="1" si="721"/>
        <v>0</v>
      </c>
      <c r="BS370" s="25">
        <f t="shared" si="618"/>
        <v>9329.8752120000026</v>
      </c>
      <c r="BT370" s="34">
        <f t="shared" si="664"/>
        <v>1</v>
      </c>
      <c r="BU370" s="23">
        <f t="shared" si="665"/>
        <v>1.3632092471716151E-2</v>
      </c>
      <c r="BV370" s="27">
        <f t="shared" si="666"/>
        <v>102.20279076363751</v>
      </c>
      <c r="BW370" s="27">
        <f t="shared" ca="1" si="722"/>
        <v>0</v>
      </c>
      <c r="BX370" s="43">
        <f t="shared" ca="1" si="723"/>
        <v>0</v>
      </c>
      <c r="BY370" s="25">
        <f t="shared" si="619"/>
        <v>10690.201590000001</v>
      </c>
      <c r="BZ370" s="50">
        <f>IF($B369&gt;=BY369,MIN(1,1/$CA$15+BZ369),0)</f>
        <v>1</v>
      </c>
      <c r="CA370" s="23">
        <f t="shared" si="667"/>
        <v>1.3632092471716151E-2</v>
      </c>
      <c r="CB370" s="27">
        <f t="shared" si="668"/>
        <v>50.238221728656548</v>
      </c>
      <c r="CC370" s="27">
        <f t="shared" ca="1" si="724"/>
        <v>0</v>
      </c>
      <c r="CD370" s="43">
        <f t="shared" ca="1" si="725"/>
        <v>0</v>
      </c>
      <c r="CE370" s="25">
        <f t="shared" si="620"/>
        <v>9945.9347660000003</v>
      </c>
      <c r="CF370" s="34">
        <f>IF($B369&gt;=CE369,MIN(1,1/$CA$15+CF369),0)</f>
        <v>1</v>
      </c>
      <c r="CG370" s="23">
        <f t="shared" si="669"/>
        <v>1.3632092471716151E-2</v>
      </c>
      <c r="CH370" s="27">
        <f t="shared" si="670"/>
        <v>49.553494528752715</v>
      </c>
      <c r="CI370" s="27">
        <f t="shared" ca="1" si="726"/>
        <v>0</v>
      </c>
      <c r="CJ370" s="43">
        <f t="shared" ca="1" si="727"/>
        <v>0</v>
      </c>
      <c r="CK370" s="25">
        <f t="shared" si="621"/>
        <v>9329.8752120000026</v>
      </c>
      <c r="CL370" s="34">
        <f>IF($B369&gt;=CK369,MIN(1,1/$CA$15+CL369),0)</f>
        <v>1</v>
      </c>
      <c r="CM370" s="23">
        <f t="shared" si="671"/>
        <v>1.3632092471716151E-2</v>
      </c>
      <c r="CN370" s="27">
        <f t="shared" si="672"/>
        <v>105.9683381089197</v>
      </c>
      <c r="CO370" s="27">
        <f t="shared" ca="1" si="728"/>
        <v>0</v>
      </c>
      <c r="CP370" s="43">
        <f t="shared" ca="1" si="729"/>
        <v>0</v>
      </c>
      <c r="CQ370" s="25">
        <f t="shared" si="622"/>
        <v>8377.1337464999997</v>
      </c>
      <c r="CR370" s="34">
        <f>IF($B369&gt;=CQ369,MIN(1,1/$CA$15+CR369),0)</f>
        <v>1</v>
      </c>
      <c r="CS370" s="23">
        <f t="shared" si="673"/>
        <v>1.3632092471716151E-2</v>
      </c>
      <c r="CT370" s="27">
        <f t="shared" si="674"/>
        <v>106.20127360511518</v>
      </c>
      <c r="CU370" s="27">
        <f t="shared" ca="1" si="730"/>
        <v>0</v>
      </c>
      <c r="CV370" s="43">
        <f t="shared" ca="1" si="731"/>
        <v>0</v>
      </c>
      <c r="CW370" s="25">
        <f t="shared" si="623"/>
        <v>9329.8752120000026</v>
      </c>
      <c r="CX370" s="34">
        <f t="shared" si="675"/>
        <v>1</v>
      </c>
      <c r="CY370" s="23">
        <f t="shared" si="676"/>
        <v>1.3632092471716151E-2</v>
      </c>
      <c r="CZ370" s="27">
        <f t="shared" si="677"/>
        <v>75.767965753774817</v>
      </c>
      <c r="DA370" s="27">
        <f t="shared" ca="1" si="732"/>
        <v>0</v>
      </c>
      <c r="DB370" s="43">
        <f t="shared" ca="1" si="733"/>
        <v>0</v>
      </c>
      <c r="DC370" s="25">
        <f t="shared" si="624"/>
        <v>9329.8752120000026</v>
      </c>
      <c r="DD370" s="34">
        <f t="shared" si="625"/>
        <v>1</v>
      </c>
      <c r="DE370" s="23">
        <f t="shared" si="678"/>
        <v>1.3632092471716151E-2</v>
      </c>
      <c r="DF370" s="27">
        <f t="shared" si="679"/>
        <v>88.871508765412443</v>
      </c>
      <c r="DG370" s="27">
        <f t="shared" ca="1" si="697"/>
        <v>0</v>
      </c>
      <c r="DH370" s="43">
        <f t="shared" ca="1" si="698"/>
        <v>0</v>
      </c>
      <c r="DI370" s="25">
        <f t="shared" si="626"/>
        <v>10690.201590000001</v>
      </c>
      <c r="DJ370" s="26">
        <f>IF(DJ369=0,IF($B369&gt;=$DK$14*DI369,1,0),IF($B369&lt;DI369*$DK$16,0,1))</f>
        <v>1</v>
      </c>
      <c r="DK370" s="23">
        <f t="shared" si="680"/>
        <v>1.3632092471716151E-2</v>
      </c>
      <c r="DL370" s="27">
        <f t="shared" si="681"/>
        <v>94.659791836046438</v>
      </c>
      <c r="DM370" s="27">
        <f t="shared" ca="1" si="734"/>
        <v>0</v>
      </c>
      <c r="DN370" s="43">
        <f t="shared" ca="1" si="735"/>
        <v>0</v>
      </c>
      <c r="DO370" s="25">
        <f t="shared" si="627"/>
        <v>9945.9347660000003</v>
      </c>
      <c r="DP370" s="26">
        <f>IF(DP369=0,IF($B369&gt;=$DK$14*DO369,1,0),IF($B369&lt;DO369*$DK$16,0,1))</f>
        <v>1</v>
      </c>
      <c r="DQ370" s="23">
        <f t="shared" si="682"/>
        <v>1.3632092471716151E-2</v>
      </c>
      <c r="DR370" s="27">
        <f t="shared" si="683"/>
        <v>69.676092230710026</v>
      </c>
      <c r="DS370" s="27">
        <f t="shared" ca="1" si="736"/>
        <v>0</v>
      </c>
      <c r="DT370" s="43">
        <f t="shared" ca="1" si="737"/>
        <v>0</v>
      </c>
      <c r="DU370" s="25">
        <f t="shared" si="628"/>
        <v>9329.8752120000026</v>
      </c>
      <c r="DV370" s="26">
        <f>IF(DV369=0,IF($B369&gt;=$DK$14*DU369,1,0),IF($B369&lt;DU369*$DK$16,0,1))</f>
        <v>1</v>
      </c>
      <c r="DW370" s="23">
        <f t="shared" si="684"/>
        <v>1.3632092471716151E-2</v>
      </c>
      <c r="DX370" s="27">
        <f t="shared" si="685"/>
        <v>144.67669400494918</v>
      </c>
      <c r="DY370" s="27">
        <f t="shared" ca="1" si="738"/>
        <v>0</v>
      </c>
      <c r="DZ370" s="43">
        <f t="shared" ca="1" si="739"/>
        <v>0</v>
      </c>
      <c r="EA370" s="25">
        <f t="shared" si="629"/>
        <v>8377.1337464999997</v>
      </c>
      <c r="EB370" s="26">
        <f>IF(EB369=0,IF($B369&gt;=$DK$14*EA369,1,0),IF($B369&lt;EA369*$DK$16,0,1))</f>
        <v>1</v>
      </c>
      <c r="EC370" s="23">
        <f t="shared" si="686"/>
        <v>1.3632092471716151E-2</v>
      </c>
      <c r="ED370" s="27">
        <f t="shared" si="687"/>
        <v>116.31649636178651</v>
      </c>
      <c r="EE370" s="27">
        <f t="shared" ca="1" si="740"/>
        <v>0</v>
      </c>
      <c r="EF370" s="43">
        <f t="shared" ca="1" si="741"/>
        <v>0</v>
      </c>
      <c r="EG370" s="25">
        <f t="shared" si="630"/>
        <v>9329.8752120000026</v>
      </c>
      <c r="EH370" s="34">
        <f t="shared" si="688"/>
        <v>1</v>
      </c>
      <c r="EI370" s="23">
        <f t="shared" si="689"/>
        <v>1.3632092471716151E-2</v>
      </c>
      <c r="EJ370" s="27">
        <f t="shared" si="690"/>
        <v>106.41542483450344</v>
      </c>
      <c r="EK370" s="27">
        <f t="shared" ca="1" si="742"/>
        <v>0</v>
      </c>
      <c r="EL370" s="43">
        <f t="shared" ca="1" si="743"/>
        <v>0</v>
      </c>
      <c r="EM370" s="47"/>
      <c r="EN370" s="47"/>
      <c r="EO370" s="47"/>
      <c r="EP370" s="47"/>
      <c r="EQ370" s="47"/>
      <c r="ER370" s="47"/>
      <c r="ES370" s="47"/>
      <c r="ET370" s="47"/>
      <c r="EU370" s="47"/>
      <c r="EV370" s="47"/>
      <c r="EW370" s="47"/>
      <c r="EX370" s="47"/>
      <c r="EY370" s="47"/>
      <c r="EZ370" s="47"/>
      <c r="FA370" s="25">
        <f t="shared" si="631"/>
        <v>9329.8752120000026</v>
      </c>
      <c r="FB370" s="26">
        <f t="shared" si="691"/>
        <v>1</v>
      </c>
      <c r="FC370" s="23">
        <f t="shared" si="692"/>
        <v>1.3632092471716151E-2</v>
      </c>
      <c r="FD370" s="27">
        <f t="shared" si="693"/>
        <v>42.154258860385461</v>
      </c>
      <c r="FE370" s="27">
        <f t="shared" ca="1" si="744"/>
        <v>0</v>
      </c>
      <c r="FF370" s="43">
        <f t="shared" ca="1" si="745"/>
        <v>0</v>
      </c>
      <c r="FG370" s="25">
        <f t="shared" si="632"/>
        <v>9329.8752120000026</v>
      </c>
      <c r="FH370" s="26">
        <f t="shared" si="694"/>
        <v>1</v>
      </c>
      <c r="FI370" s="23">
        <f t="shared" si="695"/>
        <v>1.3632092471716151E-2</v>
      </c>
      <c r="FJ370" s="27">
        <f t="shared" si="696"/>
        <v>113.96674211739445</v>
      </c>
      <c r="FK370" s="27">
        <f t="shared" ca="1" si="746"/>
        <v>0</v>
      </c>
      <c r="FL370" s="43">
        <f t="shared" ca="1" si="747"/>
        <v>0</v>
      </c>
      <c r="FM370" s="47"/>
      <c r="FN370" s="47"/>
    </row>
    <row r="371" spans="1:170" x14ac:dyDescent="0.2">
      <c r="A371" s="30">
        <v>35946</v>
      </c>
      <c r="B371" s="34">
        <v>10837.32416</v>
      </c>
      <c r="C371" s="23">
        <v>1.0251743398032698E-2</v>
      </c>
      <c r="D371" s="24">
        <f t="shared" si="699"/>
        <v>6.9454533355040038E-3</v>
      </c>
      <c r="E371" s="25" t="e">
        <f>#N/A</f>
        <v>#N/A</v>
      </c>
      <c r="F371" s="26">
        <v>1</v>
      </c>
      <c r="G371" s="23">
        <f t="shared" si="633"/>
        <v>6.9454533355040038E-3</v>
      </c>
      <c r="H371" s="27">
        <f t="shared" si="634"/>
        <v>123.17366615104329</v>
      </c>
      <c r="I371" s="27">
        <f t="shared" ca="1" si="700"/>
        <v>0</v>
      </c>
      <c r="J371" s="43">
        <f t="shared" ca="1" si="701"/>
        <v>0</v>
      </c>
      <c r="K371" s="25" t="e">
        <f>#N/A</f>
        <v>#N/A</v>
      </c>
      <c r="L371" s="26">
        <v>0</v>
      </c>
      <c r="M371" s="23">
        <f t="shared" si="635"/>
        <v>1.0251743398032698E-2</v>
      </c>
      <c r="N371" s="27">
        <f t="shared" si="636"/>
        <v>16.241370036688629</v>
      </c>
      <c r="O371" s="27">
        <f t="shared" ca="1" si="702"/>
        <v>0</v>
      </c>
      <c r="P371" s="43">
        <f t="shared" ca="1" si="703"/>
        <v>0</v>
      </c>
      <c r="Q371" s="25">
        <f t="shared" si="609"/>
        <v>9526.7355330000009</v>
      </c>
      <c r="R371" s="26">
        <f t="shared" si="637"/>
        <v>1</v>
      </c>
      <c r="S371" s="23">
        <f t="shared" si="638"/>
        <v>6.9454533355040038E-3</v>
      </c>
      <c r="T371" s="27">
        <f t="shared" si="639"/>
        <v>120.70151910702768</v>
      </c>
      <c r="U371" s="27">
        <f t="shared" ca="1" si="704"/>
        <v>0</v>
      </c>
      <c r="V371" s="43">
        <f t="shared" ca="1" si="705"/>
        <v>0</v>
      </c>
      <c r="W371" s="25">
        <f t="shared" si="610"/>
        <v>10799.948684999999</v>
      </c>
      <c r="X371" s="26">
        <f t="shared" si="640"/>
        <v>1</v>
      </c>
      <c r="Y371" s="23">
        <f t="shared" si="641"/>
        <v>6.9454533355040038E-3</v>
      </c>
      <c r="Z371" s="27">
        <f t="shared" si="642"/>
        <v>89.546347293852719</v>
      </c>
      <c r="AA371" s="27">
        <f t="shared" ca="1" si="706"/>
        <v>0</v>
      </c>
      <c r="AB371" s="43">
        <f t="shared" ca="1" si="707"/>
        <v>0</v>
      </c>
      <c r="AC371" s="25">
        <f t="shared" si="611"/>
        <v>10318.195029999999</v>
      </c>
      <c r="AD371" s="26">
        <f t="shared" si="643"/>
        <v>1</v>
      </c>
      <c r="AE371" s="23">
        <f t="shared" si="644"/>
        <v>6.9454533355040038E-3</v>
      </c>
      <c r="AF371" s="27">
        <f t="shared" si="645"/>
        <v>60.047528396762829</v>
      </c>
      <c r="AG371" s="27">
        <f t="shared" ca="1" si="708"/>
        <v>0</v>
      </c>
      <c r="AH371" s="43">
        <f t="shared" ca="1" si="709"/>
        <v>0</v>
      </c>
      <c r="AI371" s="25">
        <f t="shared" si="612"/>
        <v>9526.7355330000009</v>
      </c>
      <c r="AJ371" s="26">
        <f t="shared" si="646"/>
        <v>1</v>
      </c>
      <c r="AK371" s="23">
        <f t="shared" si="647"/>
        <v>6.9454533355040038E-3</v>
      </c>
      <c r="AL371" s="27">
        <f t="shared" si="648"/>
        <v>120.70151910702768</v>
      </c>
      <c r="AM371" s="27">
        <f t="shared" ca="1" si="710"/>
        <v>0</v>
      </c>
      <c r="AN371" s="43">
        <f t="shared" ca="1" si="711"/>
        <v>0</v>
      </c>
      <c r="AO371" s="25">
        <f t="shared" si="613"/>
        <v>9526.7355330000009</v>
      </c>
      <c r="AP371" s="34">
        <f t="shared" si="649"/>
        <v>1</v>
      </c>
      <c r="AQ371" s="23">
        <f t="shared" si="650"/>
        <v>6.9454533355040038E-3</v>
      </c>
      <c r="AR371" s="27">
        <f t="shared" si="651"/>
        <v>89.437465710874847</v>
      </c>
      <c r="AS371" s="27">
        <f t="shared" ca="1" si="712"/>
        <v>0</v>
      </c>
      <c r="AT371" s="43">
        <f t="shared" ca="1" si="713"/>
        <v>0</v>
      </c>
      <c r="AU371" s="25">
        <f t="shared" si="614"/>
        <v>10318.195029999999</v>
      </c>
      <c r="AV371" s="26">
        <f t="shared" si="652"/>
        <v>1</v>
      </c>
      <c r="AW371" s="23">
        <f t="shared" si="653"/>
        <v>6.9454533355040038E-3</v>
      </c>
      <c r="AX371" s="27">
        <f t="shared" si="654"/>
        <v>63.733476946763481</v>
      </c>
      <c r="AY371" s="27">
        <f t="shared" ca="1" si="714"/>
        <v>0</v>
      </c>
      <c r="AZ371" s="43">
        <f t="shared" ca="1" si="715"/>
        <v>0</v>
      </c>
      <c r="BA371" s="25">
        <f t="shared" si="615"/>
        <v>10318.195029999999</v>
      </c>
      <c r="BB371" s="26">
        <f t="shared" si="655"/>
        <v>1</v>
      </c>
      <c r="BC371" s="23">
        <f t="shared" si="656"/>
        <v>6.9454533355040038E-3</v>
      </c>
      <c r="BD371" s="27">
        <f t="shared" si="657"/>
        <v>113.64036337686625</v>
      </c>
      <c r="BE371" s="27">
        <f t="shared" ca="1" si="716"/>
        <v>0</v>
      </c>
      <c r="BF371" s="43">
        <f t="shared" ca="1" si="717"/>
        <v>0</v>
      </c>
      <c r="BG371" s="25">
        <f t="shared" si="616"/>
        <v>9526.7355330000009</v>
      </c>
      <c r="BH371" s="26">
        <f t="shared" si="658"/>
        <v>1</v>
      </c>
      <c r="BI371" s="23">
        <f t="shared" si="659"/>
        <v>6.9454533355040038E-3</v>
      </c>
      <c r="BJ371" s="27">
        <f t="shared" si="660"/>
        <v>117.12120984433064</v>
      </c>
      <c r="BK371" s="27">
        <f t="shared" ca="1" si="718"/>
        <v>0</v>
      </c>
      <c r="BL371" s="43">
        <f t="shared" ca="1" si="719"/>
        <v>0</v>
      </c>
      <c r="BM371" s="25">
        <f t="shared" si="617"/>
        <v>10094.499665000001</v>
      </c>
      <c r="BN371" s="26">
        <f t="shared" si="661"/>
        <v>1</v>
      </c>
      <c r="BO371" s="23">
        <f t="shared" si="662"/>
        <v>6.9454533355040038E-3</v>
      </c>
      <c r="BP371" s="27">
        <f t="shared" si="663"/>
        <v>123.98042020937484</v>
      </c>
      <c r="BQ371" s="27">
        <f t="shared" ca="1" si="720"/>
        <v>0</v>
      </c>
      <c r="BR371" s="43">
        <f t="shared" ca="1" si="721"/>
        <v>0</v>
      </c>
      <c r="BS371" s="25">
        <f t="shared" si="618"/>
        <v>9526.7355330000009</v>
      </c>
      <c r="BT371" s="34">
        <f t="shared" si="664"/>
        <v>1</v>
      </c>
      <c r="BU371" s="23">
        <f t="shared" si="665"/>
        <v>6.9454533355040038E-3</v>
      </c>
      <c r="BV371" s="27">
        <f t="shared" si="666"/>
        <v>102.91263547764463</v>
      </c>
      <c r="BW371" s="27">
        <f t="shared" ca="1" si="722"/>
        <v>0</v>
      </c>
      <c r="BX371" s="43">
        <f t="shared" ca="1" si="723"/>
        <v>0</v>
      </c>
      <c r="BY371" s="25">
        <f t="shared" si="619"/>
        <v>10799.948684999999</v>
      </c>
      <c r="BZ371" s="50">
        <f>IF($B370&gt;=BY370,MIN(1,1/$CA$15+BZ370),0)</f>
        <v>1</v>
      </c>
      <c r="CA371" s="23">
        <f t="shared" si="667"/>
        <v>6.9454533355040038E-3</v>
      </c>
      <c r="CB371" s="27">
        <f t="shared" si="668"/>
        <v>50.587148953331635</v>
      </c>
      <c r="CC371" s="27">
        <f t="shared" ca="1" si="724"/>
        <v>0</v>
      </c>
      <c r="CD371" s="43">
        <f t="shared" ca="1" si="725"/>
        <v>0</v>
      </c>
      <c r="CE371" s="25">
        <f t="shared" si="620"/>
        <v>10318.195029999999</v>
      </c>
      <c r="CF371" s="34">
        <f>IF($B370&gt;=CE370,MIN(1,1/$CA$15+CF370),0)</f>
        <v>1</v>
      </c>
      <c r="CG371" s="23">
        <f t="shared" si="669"/>
        <v>6.9454533355040038E-3</v>
      </c>
      <c r="CH371" s="27">
        <f t="shared" si="670"/>
        <v>49.897666012613321</v>
      </c>
      <c r="CI371" s="27">
        <f t="shared" ca="1" si="726"/>
        <v>0</v>
      </c>
      <c r="CJ371" s="43">
        <f t="shared" ca="1" si="727"/>
        <v>0</v>
      </c>
      <c r="CK371" s="25">
        <f t="shared" si="621"/>
        <v>9526.7355330000009</v>
      </c>
      <c r="CL371" s="34">
        <f>IF($B370&gt;=CK370,MIN(1,1/$CA$15+CL370),0)</f>
        <v>1</v>
      </c>
      <c r="CM371" s="23">
        <f t="shared" si="671"/>
        <v>6.9454533355040038E-3</v>
      </c>
      <c r="CN371" s="27">
        <f t="shared" si="672"/>
        <v>106.7043362562961</v>
      </c>
      <c r="CO371" s="27">
        <f t="shared" ca="1" si="728"/>
        <v>0</v>
      </c>
      <c r="CP371" s="43">
        <f t="shared" ca="1" si="729"/>
        <v>0</v>
      </c>
      <c r="CQ371" s="25">
        <f t="shared" si="622"/>
        <v>8573.9165319999993</v>
      </c>
      <c r="CR371" s="34">
        <f>IF($B370&gt;=CQ370,MIN(1,1/$CA$15+CR370),0)</f>
        <v>1</v>
      </c>
      <c r="CS371" s="23">
        <f t="shared" si="673"/>
        <v>6.9454533355040038E-3</v>
      </c>
      <c r="CT371" s="27">
        <f t="shared" si="674"/>
        <v>106.9388895951106</v>
      </c>
      <c r="CU371" s="27">
        <f t="shared" ca="1" si="730"/>
        <v>0</v>
      </c>
      <c r="CV371" s="43">
        <f t="shared" ca="1" si="731"/>
        <v>0</v>
      </c>
      <c r="CW371" s="25">
        <f t="shared" si="623"/>
        <v>9526.7355330000009</v>
      </c>
      <c r="CX371" s="34">
        <f t="shared" si="675"/>
        <v>1</v>
      </c>
      <c r="CY371" s="23">
        <f t="shared" si="676"/>
        <v>6.9454533355040038E-3</v>
      </c>
      <c r="CZ371" s="27">
        <f t="shared" si="677"/>
        <v>76.294208624243723</v>
      </c>
      <c r="DA371" s="27">
        <f t="shared" ca="1" si="732"/>
        <v>0</v>
      </c>
      <c r="DB371" s="43">
        <f t="shared" ca="1" si="733"/>
        <v>0</v>
      </c>
      <c r="DC371" s="25">
        <f t="shared" si="624"/>
        <v>9526.7355330000009</v>
      </c>
      <c r="DD371" s="34">
        <f t="shared" si="625"/>
        <v>1</v>
      </c>
      <c r="DE371" s="23">
        <f t="shared" si="678"/>
        <v>6.9454533355040038E-3</v>
      </c>
      <c r="DF371" s="27">
        <f t="shared" si="679"/>
        <v>89.488761682398447</v>
      </c>
      <c r="DG371" s="27">
        <f t="shared" ca="1" si="697"/>
        <v>0</v>
      </c>
      <c r="DH371" s="43">
        <f t="shared" ca="1" si="698"/>
        <v>0</v>
      </c>
      <c r="DI371" s="25">
        <f t="shared" si="626"/>
        <v>10799.948684999999</v>
      </c>
      <c r="DJ371" s="26">
        <f>IF(DJ370=0,IF($B370&gt;=$DK$14*DI370,1,0),IF($B370&lt;DI370*$DK$16,0,1))</f>
        <v>1</v>
      </c>
      <c r="DK371" s="23">
        <f t="shared" si="680"/>
        <v>6.9454533355040038E-3</v>
      </c>
      <c r="DL371" s="27">
        <f t="shared" si="681"/>
        <v>95.317247002992218</v>
      </c>
      <c r="DM371" s="27">
        <f t="shared" ca="1" si="734"/>
        <v>0</v>
      </c>
      <c r="DN371" s="43">
        <f t="shared" ca="1" si="735"/>
        <v>0</v>
      </c>
      <c r="DO371" s="25">
        <f t="shared" si="627"/>
        <v>10318.195029999999</v>
      </c>
      <c r="DP371" s="26">
        <f>IF(DP370=0,IF($B370&gt;=$DK$14*DO370,1,0),IF($B370&lt;DO370*$DK$16,0,1))</f>
        <v>1</v>
      </c>
      <c r="DQ371" s="23">
        <f t="shared" si="682"/>
        <v>6.9454533355040038E-3</v>
      </c>
      <c r="DR371" s="27">
        <f t="shared" si="683"/>
        <v>70.1600242778987</v>
      </c>
      <c r="DS371" s="27">
        <f t="shared" ca="1" si="736"/>
        <v>0</v>
      </c>
      <c r="DT371" s="43">
        <f t="shared" ca="1" si="737"/>
        <v>0</v>
      </c>
      <c r="DU371" s="25">
        <f t="shared" si="628"/>
        <v>9526.7355330000009</v>
      </c>
      <c r="DV371" s="26">
        <f>IF(DV370=0,IF($B370&gt;=$DK$14*DU370,1,0),IF($B370&lt;DU370*$DK$16,0,1))</f>
        <v>1</v>
      </c>
      <c r="DW371" s="23">
        <f t="shared" si="684"/>
        <v>6.9454533355040038E-3</v>
      </c>
      <c r="DX371" s="27">
        <f t="shared" si="685"/>
        <v>145.68153923189556</v>
      </c>
      <c r="DY371" s="27">
        <f t="shared" ca="1" si="738"/>
        <v>0</v>
      </c>
      <c r="DZ371" s="43">
        <f t="shared" ca="1" si="739"/>
        <v>0</v>
      </c>
      <c r="EA371" s="25">
        <f t="shared" si="629"/>
        <v>8573.9165319999993</v>
      </c>
      <c r="EB371" s="26">
        <f>IF(EB370=0,IF($B370&gt;=$DK$14*EA370,1,0),IF($B370&lt;EA370*$DK$16,0,1))</f>
        <v>1</v>
      </c>
      <c r="EC371" s="23">
        <f t="shared" si="686"/>
        <v>6.9454533355040038E-3</v>
      </c>
      <c r="ED371" s="27">
        <f t="shared" si="687"/>
        <v>117.12436715941662</v>
      </c>
      <c r="EE371" s="27">
        <f t="shared" ca="1" si="740"/>
        <v>0</v>
      </c>
      <c r="EF371" s="43">
        <f t="shared" ca="1" si="741"/>
        <v>0</v>
      </c>
      <c r="EG371" s="25">
        <f t="shared" si="630"/>
        <v>9526.7355330000009</v>
      </c>
      <c r="EH371" s="34">
        <f t="shared" si="688"/>
        <v>1</v>
      </c>
      <c r="EI371" s="23">
        <f t="shared" si="689"/>
        <v>6.9454533355040038E-3</v>
      </c>
      <c r="EJ371" s="27">
        <f t="shared" si="690"/>
        <v>107.15452820186931</v>
      </c>
      <c r="EK371" s="27">
        <f t="shared" ca="1" si="742"/>
        <v>0</v>
      </c>
      <c r="EL371" s="43">
        <f t="shared" ca="1" si="743"/>
        <v>0</v>
      </c>
      <c r="EM371" s="47"/>
      <c r="EN371" s="47"/>
      <c r="EO371" s="47"/>
      <c r="EP371" s="47"/>
      <c r="EQ371" s="47"/>
      <c r="ER371" s="47"/>
      <c r="ES371" s="47"/>
      <c r="ET371" s="47"/>
      <c r="EU371" s="47"/>
      <c r="EV371" s="47"/>
      <c r="EW371" s="47"/>
      <c r="EX371" s="47"/>
      <c r="EY371" s="47"/>
      <c r="EZ371" s="47"/>
      <c r="FA371" s="25">
        <f t="shared" si="631"/>
        <v>9526.7355330000009</v>
      </c>
      <c r="FB371" s="26">
        <f t="shared" si="691"/>
        <v>1</v>
      </c>
      <c r="FC371" s="23">
        <f t="shared" si="692"/>
        <v>6.9454533355040038E-3</v>
      </c>
      <c r="FD371" s="27">
        <f t="shared" si="693"/>
        <v>42.447039298193026</v>
      </c>
      <c r="FE371" s="27">
        <f t="shared" ca="1" si="744"/>
        <v>0</v>
      </c>
      <c r="FF371" s="43">
        <f t="shared" ca="1" si="745"/>
        <v>0</v>
      </c>
      <c r="FG371" s="25">
        <f t="shared" si="632"/>
        <v>9526.7355330000009</v>
      </c>
      <c r="FH371" s="26">
        <f t="shared" si="694"/>
        <v>1</v>
      </c>
      <c r="FI371" s="23">
        <f t="shared" si="695"/>
        <v>6.9454533355040038E-3</v>
      </c>
      <c r="FJ371" s="27">
        <f t="shared" si="696"/>
        <v>114.75829280657022</v>
      </c>
      <c r="FK371" s="27">
        <f t="shared" ca="1" si="746"/>
        <v>0</v>
      </c>
      <c r="FL371" s="43">
        <f t="shared" ca="1" si="747"/>
        <v>0</v>
      </c>
      <c r="FM371" s="47"/>
      <c r="FN371" s="47"/>
    </row>
    <row r="372" spans="1:170" x14ac:dyDescent="0.2">
      <c r="A372" s="30">
        <v>35976</v>
      </c>
      <c r="B372" s="34">
        <v>12811.454159999999</v>
      </c>
      <c r="C372" s="23">
        <v>1.2474226573744529E-2</v>
      </c>
      <c r="D372" s="24">
        <f t="shared" si="699"/>
        <v>0.18216027968291382</v>
      </c>
      <c r="E372" s="25" t="e">
        <f>#N/A</f>
        <v>#N/A</v>
      </c>
      <c r="F372" s="26">
        <v>1</v>
      </c>
      <c r="G372" s="23">
        <f t="shared" si="633"/>
        <v>0.18216027968291382</v>
      </c>
      <c r="H372" s="27">
        <f t="shared" si="634"/>
        <v>145.61101562668719</v>
      </c>
      <c r="I372" s="27">
        <f t="shared" ca="1" si="700"/>
        <v>0</v>
      </c>
      <c r="J372" s="43">
        <f t="shared" ca="1" si="701"/>
        <v>0</v>
      </c>
      <c r="K372" s="25" t="e">
        <f>#N/A</f>
        <v>#N/A</v>
      </c>
      <c r="L372" s="26">
        <v>0</v>
      </c>
      <c r="M372" s="23">
        <f t="shared" si="635"/>
        <v>1.2474226573744529E-2</v>
      </c>
      <c r="N372" s="27">
        <f t="shared" si="636"/>
        <v>16.443968566394307</v>
      </c>
      <c r="O372" s="27">
        <f t="shared" ca="1" si="702"/>
        <v>0</v>
      </c>
      <c r="P372" s="43">
        <f t="shared" ca="1" si="703"/>
        <v>0</v>
      </c>
      <c r="Q372" s="25">
        <f t="shared" si="609"/>
        <v>9966.3048820000004</v>
      </c>
      <c r="R372" s="26">
        <f t="shared" si="637"/>
        <v>1</v>
      </c>
      <c r="S372" s="23">
        <f t="shared" si="638"/>
        <v>0.18216027968291382</v>
      </c>
      <c r="T372" s="27">
        <f t="shared" si="639"/>
        <v>142.68854158571639</v>
      </c>
      <c r="U372" s="27">
        <f t="shared" ca="1" si="704"/>
        <v>0</v>
      </c>
      <c r="V372" s="43">
        <f t="shared" ca="1" si="705"/>
        <v>0</v>
      </c>
      <c r="W372" s="25">
        <f t="shared" si="610"/>
        <v>11824.389159999999</v>
      </c>
      <c r="X372" s="26">
        <f t="shared" si="640"/>
        <v>1</v>
      </c>
      <c r="Y372" s="23">
        <f t="shared" si="641"/>
        <v>0.18216027968291382</v>
      </c>
      <c r="Z372" s="27">
        <f t="shared" si="642"/>
        <v>105.85813496148427</v>
      </c>
      <c r="AA372" s="27">
        <f t="shared" ca="1" si="706"/>
        <v>0</v>
      </c>
      <c r="AB372" s="43">
        <f t="shared" ca="1" si="707"/>
        <v>0</v>
      </c>
      <c r="AC372" s="25">
        <f t="shared" si="611"/>
        <v>11008.254692</v>
      </c>
      <c r="AD372" s="26">
        <f t="shared" si="643"/>
        <v>1</v>
      </c>
      <c r="AE372" s="23">
        <f t="shared" si="644"/>
        <v>0.18216027968291382</v>
      </c>
      <c r="AF372" s="27">
        <f t="shared" si="645"/>
        <v>70.985802963784849</v>
      </c>
      <c r="AG372" s="27">
        <f t="shared" ca="1" si="708"/>
        <v>0</v>
      </c>
      <c r="AH372" s="43">
        <f t="shared" ca="1" si="709"/>
        <v>0</v>
      </c>
      <c r="AI372" s="25">
        <f t="shared" si="612"/>
        <v>9966.3048820000004</v>
      </c>
      <c r="AJ372" s="26">
        <f t="shared" si="646"/>
        <v>1</v>
      </c>
      <c r="AK372" s="23">
        <f t="shared" si="647"/>
        <v>0.18216027968291382</v>
      </c>
      <c r="AL372" s="27">
        <f t="shared" si="648"/>
        <v>142.68854158571639</v>
      </c>
      <c r="AM372" s="27">
        <f t="shared" ca="1" si="710"/>
        <v>0</v>
      </c>
      <c r="AN372" s="43">
        <f t="shared" ca="1" si="711"/>
        <v>0</v>
      </c>
      <c r="AO372" s="25">
        <f t="shared" si="613"/>
        <v>9966.3048820000004</v>
      </c>
      <c r="AP372" s="34">
        <f t="shared" si="649"/>
        <v>1</v>
      </c>
      <c r="AQ372" s="23">
        <f t="shared" si="650"/>
        <v>0.18216027968291382</v>
      </c>
      <c r="AR372" s="27">
        <f t="shared" si="651"/>
        <v>105.72941947889882</v>
      </c>
      <c r="AS372" s="27">
        <f t="shared" ca="1" si="712"/>
        <v>0</v>
      </c>
      <c r="AT372" s="43">
        <f t="shared" ca="1" si="713"/>
        <v>0</v>
      </c>
      <c r="AU372" s="25">
        <f t="shared" si="614"/>
        <v>11008.254692</v>
      </c>
      <c r="AV372" s="26">
        <f t="shared" si="652"/>
        <v>1</v>
      </c>
      <c r="AW372" s="23">
        <f t="shared" si="653"/>
        <v>0.18216027968291382</v>
      </c>
      <c r="AX372" s="27">
        <f t="shared" si="654"/>
        <v>75.343184932550457</v>
      </c>
      <c r="AY372" s="27">
        <f t="shared" ca="1" si="714"/>
        <v>0</v>
      </c>
      <c r="AZ372" s="43">
        <f t="shared" ca="1" si="715"/>
        <v>0</v>
      </c>
      <c r="BA372" s="25">
        <f t="shared" si="615"/>
        <v>11008.254692</v>
      </c>
      <c r="BB372" s="26">
        <f t="shared" si="655"/>
        <v>1</v>
      </c>
      <c r="BC372" s="23">
        <f t="shared" si="656"/>
        <v>0.18216027968291382</v>
      </c>
      <c r="BD372" s="27">
        <f t="shared" si="657"/>
        <v>134.34112375286415</v>
      </c>
      <c r="BE372" s="27">
        <f t="shared" ca="1" si="716"/>
        <v>0</v>
      </c>
      <c r="BF372" s="43">
        <f t="shared" ca="1" si="717"/>
        <v>0</v>
      </c>
      <c r="BG372" s="25">
        <f t="shared" si="616"/>
        <v>9966.3048820000004</v>
      </c>
      <c r="BH372" s="26">
        <f t="shared" si="658"/>
        <v>1</v>
      </c>
      <c r="BI372" s="23">
        <f t="shared" si="659"/>
        <v>0.18216027968291382</v>
      </c>
      <c r="BJ372" s="27">
        <f t="shared" si="660"/>
        <v>138.45604218637516</v>
      </c>
      <c r="BK372" s="27">
        <f t="shared" ca="1" si="718"/>
        <v>0</v>
      </c>
      <c r="BL372" s="43">
        <f t="shared" ca="1" si="719"/>
        <v>0</v>
      </c>
      <c r="BM372" s="25">
        <f t="shared" si="617"/>
        <v>10733.738218333334</v>
      </c>
      <c r="BN372" s="26">
        <f t="shared" si="661"/>
        <v>1</v>
      </c>
      <c r="BO372" s="23">
        <f t="shared" si="662"/>
        <v>0.18216027968291382</v>
      </c>
      <c r="BP372" s="27">
        <f t="shared" si="663"/>
        <v>146.56472822991975</v>
      </c>
      <c r="BQ372" s="27">
        <f t="shared" ca="1" si="720"/>
        <v>0</v>
      </c>
      <c r="BR372" s="43">
        <f t="shared" ca="1" si="721"/>
        <v>0</v>
      </c>
      <c r="BS372" s="25">
        <f t="shared" si="618"/>
        <v>9966.3048820000004</v>
      </c>
      <c r="BT372" s="34">
        <f t="shared" si="664"/>
        <v>1</v>
      </c>
      <c r="BU372" s="23">
        <f t="shared" si="665"/>
        <v>0.18216027968291382</v>
      </c>
      <c r="BV372" s="27">
        <f t="shared" si="666"/>
        <v>121.65922993915814</v>
      </c>
      <c r="BW372" s="27">
        <f t="shared" ca="1" si="722"/>
        <v>0</v>
      </c>
      <c r="BX372" s="43">
        <f t="shared" ca="1" si="723"/>
        <v>0</v>
      </c>
      <c r="BY372" s="25">
        <f t="shared" si="619"/>
        <v>11824.389159999999</v>
      </c>
      <c r="BZ372" s="50">
        <f>IF($B371&gt;=BY371,MIN(1,1/$CA$15+BZ371),0)</f>
        <v>1</v>
      </c>
      <c r="CA372" s="23">
        <f t="shared" si="667"/>
        <v>0.18216027968291382</v>
      </c>
      <c r="CB372" s="27">
        <f t="shared" si="668"/>
        <v>59.802118155031749</v>
      </c>
      <c r="CC372" s="27">
        <f t="shared" ca="1" si="724"/>
        <v>0</v>
      </c>
      <c r="CD372" s="43">
        <f t="shared" ca="1" si="725"/>
        <v>0</v>
      </c>
      <c r="CE372" s="25">
        <f t="shared" si="620"/>
        <v>11008.254692</v>
      </c>
      <c r="CF372" s="34">
        <f>IF($B371&gt;=CE371,MIN(1,1/$CA$15+CF371),0)</f>
        <v>1</v>
      </c>
      <c r="CG372" s="23">
        <f t="shared" si="669"/>
        <v>0.18216027968291382</v>
      </c>
      <c r="CH372" s="27">
        <f t="shared" si="670"/>
        <v>58.987038808995585</v>
      </c>
      <c r="CI372" s="27">
        <f t="shared" ca="1" si="726"/>
        <v>0</v>
      </c>
      <c r="CJ372" s="43">
        <f t="shared" ca="1" si="727"/>
        <v>0</v>
      </c>
      <c r="CK372" s="25">
        <f t="shared" si="621"/>
        <v>9966.3048820000004</v>
      </c>
      <c r="CL372" s="34">
        <f>IF($B371&gt;=CK371,MIN(1,1/$CA$15+CL371),0)</f>
        <v>1</v>
      </c>
      <c r="CM372" s="23">
        <f t="shared" si="671"/>
        <v>0.18216027968291382</v>
      </c>
      <c r="CN372" s="27">
        <f t="shared" si="672"/>
        <v>126.14162799212268</v>
      </c>
      <c r="CO372" s="27">
        <f t="shared" ca="1" si="728"/>
        <v>0</v>
      </c>
      <c r="CP372" s="43">
        <f t="shared" ca="1" si="729"/>
        <v>0</v>
      </c>
      <c r="CQ372" s="25">
        <f t="shared" si="622"/>
        <v>8854.2955519999996</v>
      </c>
      <c r="CR372" s="34">
        <f>IF($B371&gt;=CQ371,MIN(1,1/$CA$15+CR371),0)</f>
        <v>1</v>
      </c>
      <c r="CS372" s="23">
        <f t="shared" si="673"/>
        <v>0.18216027968291382</v>
      </c>
      <c r="CT372" s="27">
        <f t="shared" si="674"/>
        <v>126.41890763273618</v>
      </c>
      <c r="CU372" s="27">
        <f t="shared" ca="1" si="730"/>
        <v>0</v>
      </c>
      <c r="CV372" s="43">
        <f t="shared" ca="1" si="731"/>
        <v>0</v>
      </c>
      <c r="CW372" s="25">
        <f t="shared" si="623"/>
        <v>9966.3048820000004</v>
      </c>
      <c r="CX372" s="34">
        <f t="shared" si="675"/>
        <v>1</v>
      </c>
      <c r="CY372" s="23">
        <f t="shared" si="676"/>
        <v>0.18216027968291382</v>
      </c>
      <c r="CZ372" s="27">
        <f t="shared" si="677"/>
        <v>90.191983005422529</v>
      </c>
      <c r="DA372" s="27">
        <f t="shared" ca="1" si="732"/>
        <v>0</v>
      </c>
      <c r="DB372" s="43">
        <f t="shared" ca="1" si="733"/>
        <v>0</v>
      </c>
      <c r="DC372" s="25">
        <f t="shared" si="624"/>
        <v>9966.3048820000004</v>
      </c>
      <c r="DD372" s="34">
        <f t="shared" si="625"/>
        <v>1</v>
      </c>
      <c r="DE372" s="23">
        <f t="shared" si="678"/>
        <v>0.18216027968291382</v>
      </c>
      <c r="DF372" s="27">
        <f t="shared" si="679"/>
        <v>105.79005953894178</v>
      </c>
      <c r="DG372" s="27">
        <f t="shared" ca="1" si="697"/>
        <v>0</v>
      </c>
      <c r="DH372" s="43">
        <f t="shared" ca="1" si="698"/>
        <v>0</v>
      </c>
      <c r="DI372" s="25">
        <f t="shared" si="626"/>
        <v>11824.389159999999</v>
      </c>
      <c r="DJ372" s="26">
        <f>IF(DJ371=0,IF($B371&gt;=$DK$14*DI371,1,0),IF($B371&lt;DI371*$DK$16,0,1))</f>
        <v>1</v>
      </c>
      <c r="DK372" s="23">
        <f t="shared" si="680"/>
        <v>0.18216027968291382</v>
      </c>
      <c r="DL372" s="27">
        <f t="shared" si="681"/>
        <v>112.68026337566266</v>
      </c>
      <c r="DM372" s="27">
        <f t="shared" ca="1" si="734"/>
        <v>0</v>
      </c>
      <c r="DN372" s="43">
        <f t="shared" ca="1" si="735"/>
        <v>0</v>
      </c>
      <c r="DO372" s="25">
        <f t="shared" si="627"/>
        <v>11008.254692</v>
      </c>
      <c r="DP372" s="26">
        <f>IF(DP371=0,IF($B371&gt;=$DK$14*DO371,1,0),IF($B371&lt;DO371*$DK$16,0,1))</f>
        <v>1</v>
      </c>
      <c r="DQ372" s="23">
        <f t="shared" si="682"/>
        <v>0.18216027968291382</v>
      </c>
      <c r="DR372" s="27">
        <f t="shared" si="683"/>
        <v>82.940393922920748</v>
      </c>
      <c r="DS372" s="27">
        <f t="shared" ca="1" si="736"/>
        <v>0</v>
      </c>
      <c r="DT372" s="43">
        <f t="shared" ca="1" si="737"/>
        <v>0</v>
      </c>
      <c r="DU372" s="25">
        <f t="shared" si="628"/>
        <v>9966.3048820000004</v>
      </c>
      <c r="DV372" s="26">
        <f>IF(DV371=0,IF($B371&gt;=$DK$14*DU371,1,0),IF($B371&lt;DU371*$DK$16,0,1))</f>
        <v>1</v>
      </c>
      <c r="DW372" s="23">
        <f t="shared" si="684"/>
        <v>0.18216027968291382</v>
      </c>
      <c r="DX372" s="27">
        <f t="shared" si="685"/>
        <v>172.21892916301502</v>
      </c>
      <c r="DY372" s="27">
        <f t="shared" ca="1" si="738"/>
        <v>0</v>
      </c>
      <c r="DZ372" s="43">
        <f t="shared" ca="1" si="739"/>
        <v>0</v>
      </c>
      <c r="EA372" s="25">
        <f t="shared" si="629"/>
        <v>8854.2955519999996</v>
      </c>
      <c r="EB372" s="26">
        <f>IF(EB371=0,IF($B371&gt;=$DK$14*EA371,1,0),IF($B371&lt;EA371*$DK$16,0,1))</f>
        <v>1</v>
      </c>
      <c r="EC372" s="23">
        <f t="shared" si="686"/>
        <v>0.18216027968291382</v>
      </c>
      <c r="ED372" s="27">
        <f t="shared" si="687"/>
        <v>138.45977463886024</v>
      </c>
      <c r="EE372" s="27">
        <f t="shared" ca="1" si="740"/>
        <v>0</v>
      </c>
      <c r="EF372" s="43">
        <f t="shared" ca="1" si="741"/>
        <v>0</v>
      </c>
      <c r="EG372" s="25">
        <f t="shared" si="630"/>
        <v>9966.3048820000004</v>
      </c>
      <c r="EH372" s="34">
        <f t="shared" si="688"/>
        <v>1</v>
      </c>
      <c r="EI372" s="23">
        <f t="shared" si="689"/>
        <v>0.18216027968291382</v>
      </c>
      <c r="EJ372" s="27">
        <f t="shared" si="690"/>
        <v>126.6738270284125</v>
      </c>
      <c r="EK372" s="27">
        <f t="shared" ca="1" si="742"/>
        <v>0</v>
      </c>
      <c r="EL372" s="43">
        <f t="shared" ca="1" si="743"/>
        <v>0</v>
      </c>
      <c r="EM372" s="47"/>
      <c r="EN372" s="47"/>
      <c r="EO372" s="47"/>
      <c r="EP372" s="47"/>
      <c r="EQ372" s="47"/>
      <c r="ER372" s="47"/>
      <c r="ES372" s="47"/>
      <c r="ET372" s="47"/>
      <c r="EU372" s="47"/>
      <c r="EV372" s="47"/>
      <c r="EW372" s="47"/>
      <c r="EX372" s="47"/>
      <c r="EY372" s="47"/>
      <c r="EZ372" s="47"/>
      <c r="FA372" s="25">
        <f t="shared" si="631"/>
        <v>9966.3048820000004</v>
      </c>
      <c r="FB372" s="26">
        <f t="shared" si="691"/>
        <v>1</v>
      </c>
      <c r="FC372" s="23">
        <f t="shared" si="692"/>
        <v>0.18216027968291382</v>
      </c>
      <c r="FD372" s="27">
        <f t="shared" si="693"/>
        <v>50.179203848463501</v>
      </c>
      <c r="FE372" s="27">
        <f t="shared" ca="1" si="744"/>
        <v>0</v>
      </c>
      <c r="FF372" s="43">
        <f t="shared" ca="1" si="745"/>
        <v>0</v>
      </c>
      <c r="FG372" s="25">
        <f t="shared" si="632"/>
        <v>9966.3048820000004</v>
      </c>
      <c r="FH372" s="26">
        <f t="shared" si="694"/>
        <v>1</v>
      </c>
      <c r="FI372" s="23">
        <f t="shared" si="695"/>
        <v>0.18216027968291382</v>
      </c>
      <c r="FJ372" s="27">
        <f t="shared" si="696"/>
        <v>135.66269552014879</v>
      </c>
      <c r="FK372" s="27">
        <f t="shared" ca="1" si="746"/>
        <v>0</v>
      </c>
      <c r="FL372" s="43">
        <f t="shared" ca="1" si="747"/>
        <v>0</v>
      </c>
      <c r="FM372" s="47"/>
      <c r="FN372" s="47"/>
    </row>
    <row r="373" spans="1:170" x14ac:dyDescent="0.2">
      <c r="A373" s="30">
        <v>36007</v>
      </c>
      <c r="B373" s="34">
        <v>13155.17793</v>
      </c>
      <c r="C373" s="23">
        <v>1.4594581726940392E-2</v>
      </c>
      <c r="D373" s="24">
        <f t="shared" si="699"/>
        <v>2.6829411065074638E-2</v>
      </c>
      <c r="E373" s="25" t="e">
        <f>#N/A</f>
        <v>#N/A</v>
      </c>
      <c r="F373" s="26">
        <v>1</v>
      </c>
      <c r="G373" s="23">
        <f t="shared" si="633"/>
        <v>2.6829411065074638E-2</v>
      </c>
      <c r="H373" s="27">
        <f t="shared" si="634"/>
        <v>149.51767342053859</v>
      </c>
      <c r="I373" s="27">
        <f t="shared" ca="1" si="700"/>
        <v>0</v>
      </c>
      <c r="J373" s="43">
        <f t="shared" ca="1" si="701"/>
        <v>0</v>
      </c>
      <c r="K373" s="25" t="e">
        <f>#N/A</f>
        <v>#N/A</v>
      </c>
      <c r="L373" s="26">
        <v>0</v>
      </c>
      <c r="M373" s="23">
        <f t="shared" si="635"/>
        <v>1.4594581726940392E-2</v>
      </c>
      <c r="N373" s="27">
        <f t="shared" si="636"/>
        <v>16.683961409551788</v>
      </c>
      <c r="O373" s="27">
        <f t="shared" ca="1" si="702"/>
        <v>0</v>
      </c>
      <c r="P373" s="43">
        <f t="shared" ca="1" si="703"/>
        <v>0</v>
      </c>
      <c r="Q373" s="25">
        <f t="shared" si="609"/>
        <v>10401.286311</v>
      </c>
      <c r="R373" s="26">
        <f t="shared" si="637"/>
        <v>1</v>
      </c>
      <c r="S373" s="23">
        <f t="shared" si="638"/>
        <v>2.6829411065074638E-2</v>
      </c>
      <c r="T373" s="27">
        <f t="shared" si="639"/>
        <v>146.51679112219557</v>
      </c>
      <c r="U373" s="27">
        <f t="shared" ca="1" si="704"/>
        <v>0</v>
      </c>
      <c r="V373" s="43">
        <f t="shared" ca="1" si="705"/>
        <v>0</v>
      </c>
      <c r="W373" s="25">
        <f t="shared" si="610"/>
        <v>12983.316045</v>
      </c>
      <c r="X373" s="26">
        <f t="shared" si="640"/>
        <v>1</v>
      </c>
      <c r="Y373" s="23">
        <f t="shared" si="641"/>
        <v>2.6829411065074638E-2</v>
      </c>
      <c r="Z373" s="27">
        <f t="shared" si="642"/>
        <v>108.69824637894808</v>
      </c>
      <c r="AA373" s="27">
        <f t="shared" ca="1" si="706"/>
        <v>0</v>
      </c>
      <c r="AB373" s="43">
        <f t="shared" ca="1" si="707"/>
        <v>0</v>
      </c>
      <c r="AC373" s="25">
        <f t="shared" si="611"/>
        <v>11636.871885999999</v>
      </c>
      <c r="AD373" s="26">
        <f t="shared" si="643"/>
        <v>1</v>
      </c>
      <c r="AE373" s="23">
        <f t="shared" si="644"/>
        <v>2.6829411065074638E-2</v>
      </c>
      <c r="AF373" s="27">
        <f t="shared" si="645"/>
        <v>72.890310251284632</v>
      </c>
      <c r="AG373" s="27">
        <f t="shared" ca="1" si="708"/>
        <v>0</v>
      </c>
      <c r="AH373" s="43">
        <f t="shared" ca="1" si="709"/>
        <v>0</v>
      </c>
      <c r="AI373" s="25">
        <f t="shared" si="612"/>
        <v>10401.286311</v>
      </c>
      <c r="AJ373" s="26">
        <f t="shared" si="646"/>
        <v>1</v>
      </c>
      <c r="AK373" s="23">
        <f t="shared" si="647"/>
        <v>2.6829411065074638E-2</v>
      </c>
      <c r="AL373" s="27">
        <f t="shared" si="648"/>
        <v>146.51679112219557</v>
      </c>
      <c r="AM373" s="27">
        <f t="shared" ca="1" si="710"/>
        <v>0</v>
      </c>
      <c r="AN373" s="43">
        <f t="shared" ca="1" si="711"/>
        <v>0</v>
      </c>
      <c r="AO373" s="25">
        <f t="shared" si="613"/>
        <v>10401.286311</v>
      </c>
      <c r="AP373" s="34">
        <f t="shared" si="649"/>
        <v>1</v>
      </c>
      <c r="AQ373" s="23">
        <f t="shared" si="650"/>
        <v>2.6829411065074638E-2</v>
      </c>
      <c r="AR373" s="27">
        <f t="shared" si="651"/>
        <v>108.56607753576991</v>
      </c>
      <c r="AS373" s="27">
        <f t="shared" ca="1" si="712"/>
        <v>0</v>
      </c>
      <c r="AT373" s="43">
        <f t="shared" ca="1" si="713"/>
        <v>0</v>
      </c>
      <c r="AU373" s="25">
        <f t="shared" si="614"/>
        <v>11636.871885999999</v>
      </c>
      <c r="AV373" s="26">
        <f t="shared" si="652"/>
        <v>1</v>
      </c>
      <c r="AW373" s="23">
        <f t="shared" si="653"/>
        <v>2.6829411065074638E-2</v>
      </c>
      <c r="AX373" s="27">
        <f t="shared" si="654"/>
        <v>77.364598212057786</v>
      </c>
      <c r="AY373" s="27">
        <f t="shared" ca="1" si="714"/>
        <v>0</v>
      </c>
      <c r="AZ373" s="43">
        <f t="shared" ca="1" si="715"/>
        <v>0</v>
      </c>
      <c r="BA373" s="25">
        <f t="shared" si="615"/>
        <v>11636.871885999999</v>
      </c>
      <c r="BB373" s="26">
        <f t="shared" si="655"/>
        <v>1</v>
      </c>
      <c r="BC373" s="23">
        <f t="shared" si="656"/>
        <v>2.6829411065074638E-2</v>
      </c>
      <c r="BD373" s="27">
        <f t="shared" si="657"/>
        <v>137.9454169849738</v>
      </c>
      <c r="BE373" s="27">
        <f t="shared" ca="1" si="716"/>
        <v>0</v>
      </c>
      <c r="BF373" s="43">
        <f t="shared" ca="1" si="717"/>
        <v>0</v>
      </c>
      <c r="BG373" s="25">
        <f t="shared" si="616"/>
        <v>10401.286311</v>
      </c>
      <c r="BH373" s="26">
        <f t="shared" si="658"/>
        <v>1</v>
      </c>
      <c r="BI373" s="23">
        <f t="shared" si="659"/>
        <v>2.6829411065074638E-2</v>
      </c>
      <c r="BJ373" s="27">
        <f t="shared" si="660"/>
        <v>142.17073625663673</v>
      </c>
      <c r="BK373" s="27">
        <f t="shared" ca="1" si="718"/>
        <v>0</v>
      </c>
      <c r="BL373" s="43">
        <f t="shared" ca="1" si="719"/>
        <v>0</v>
      </c>
      <c r="BM373" s="25">
        <f t="shared" si="617"/>
        <v>11366.075231666668</v>
      </c>
      <c r="BN373" s="26">
        <f t="shared" si="661"/>
        <v>1</v>
      </c>
      <c r="BO373" s="23">
        <f t="shared" si="662"/>
        <v>2.6829411065074638E-2</v>
      </c>
      <c r="BP373" s="27">
        <f t="shared" si="663"/>
        <v>150.49697357124123</v>
      </c>
      <c r="BQ373" s="27">
        <f t="shared" ca="1" si="720"/>
        <v>0</v>
      </c>
      <c r="BR373" s="43">
        <f t="shared" ca="1" si="721"/>
        <v>0</v>
      </c>
      <c r="BS373" s="25">
        <f t="shared" si="618"/>
        <v>10401.286311</v>
      </c>
      <c r="BT373" s="34">
        <f t="shared" si="664"/>
        <v>1</v>
      </c>
      <c r="BU373" s="23">
        <f t="shared" si="665"/>
        <v>2.6829411065074638E-2</v>
      </c>
      <c r="BV373" s="27">
        <f t="shared" si="666"/>
        <v>124.92327542905625</v>
      </c>
      <c r="BW373" s="27">
        <f t="shared" ca="1" si="722"/>
        <v>0</v>
      </c>
      <c r="BX373" s="43">
        <f t="shared" ca="1" si="723"/>
        <v>0</v>
      </c>
      <c r="BY373" s="25">
        <f t="shared" si="619"/>
        <v>12983.316045</v>
      </c>
      <c r="BZ373" s="50">
        <f>IF($B372&gt;=BY372,MIN(1,1/$CA$15+BZ372),0)</f>
        <v>1</v>
      </c>
      <c r="CA373" s="23">
        <f t="shared" si="667"/>
        <v>2.6829411065074638E-2</v>
      </c>
      <c r="CB373" s="27">
        <f t="shared" si="668"/>
        <v>61.40657376557526</v>
      </c>
      <c r="CC373" s="27">
        <f t="shared" ca="1" si="724"/>
        <v>0</v>
      </c>
      <c r="CD373" s="43">
        <f t="shared" ca="1" si="725"/>
        <v>0</v>
      </c>
      <c r="CE373" s="25">
        <f t="shared" si="620"/>
        <v>11636.871885999999</v>
      </c>
      <c r="CF373" s="34">
        <f>IF($B372&gt;=CE372,MIN(1,1/$CA$15+CF372),0)</f>
        <v>1</v>
      </c>
      <c r="CG373" s="23">
        <f t="shared" si="669"/>
        <v>2.6829411065074638E-2</v>
      </c>
      <c r="CH373" s="27">
        <f t="shared" si="670"/>
        <v>60.569626320713638</v>
      </c>
      <c r="CI373" s="27">
        <f t="shared" ca="1" si="726"/>
        <v>0</v>
      </c>
      <c r="CJ373" s="43">
        <f t="shared" ca="1" si="727"/>
        <v>0</v>
      </c>
      <c r="CK373" s="25">
        <f t="shared" si="621"/>
        <v>10401.286311</v>
      </c>
      <c r="CL373" s="34">
        <f>IF($B372&gt;=CK372,MIN(1,1/$CA$15+CL372),0)</f>
        <v>1</v>
      </c>
      <c r="CM373" s="23">
        <f t="shared" si="671"/>
        <v>2.6829411065074638E-2</v>
      </c>
      <c r="CN373" s="27">
        <f t="shared" si="672"/>
        <v>129.52593358194108</v>
      </c>
      <c r="CO373" s="27">
        <f t="shared" ca="1" si="728"/>
        <v>0</v>
      </c>
      <c r="CP373" s="43">
        <f t="shared" ca="1" si="729"/>
        <v>0</v>
      </c>
      <c r="CQ373" s="25">
        <f t="shared" si="622"/>
        <v>9139.1970239999991</v>
      </c>
      <c r="CR373" s="34">
        <f>IF($B372&gt;=CQ372,MIN(1,1/$CA$15+CR372),0)</f>
        <v>1</v>
      </c>
      <c r="CS373" s="23">
        <f t="shared" si="673"/>
        <v>2.6829411065074638E-2</v>
      </c>
      <c r="CT373" s="27">
        <f t="shared" si="674"/>
        <v>129.81065247201255</v>
      </c>
      <c r="CU373" s="27">
        <f t="shared" ca="1" si="730"/>
        <v>0</v>
      </c>
      <c r="CV373" s="43">
        <f t="shared" ca="1" si="731"/>
        <v>0</v>
      </c>
      <c r="CW373" s="25">
        <f t="shared" si="623"/>
        <v>10401.286311</v>
      </c>
      <c r="CX373" s="34">
        <f t="shared" si="675"/>
        <v>1</v>
      </c>
      <c r="CY373" s="23">
        <f t="shared" si="676"/>
        <v>2.6829411065074638E-2</v>
      </c>
      <c r="CZ373" s="27">
        <f t="shared" si="677"/>
        <v>92.611780792249235</v>
      </c>
      <c r="DA373" s="27">
        <f t="shared" ca="1" si="732"/>
        <v>0</v>
      </c>
      <c r="DB373" s="43">
        <f t="shared" ca="1" si="733"/>
        <v>0</v>
      </c>
      <c r="DC373" s="25">
        <f t="shared" si="624"/>
        <v>10401.286311</v>
      </c>
      <c r="DD373" s="34">
        <f t="shared" si="625"/>
        <v>1</v>
      </c>
      <c r="DE373" s="23">
        <f t="shared" si="678"/>
        <v>2.6829411065074638E-2</v>
      </c>
      <c r="DF373" s="27">
        <f t="shared" si="679"/>
        <v>108.62834453291076</v>
      </c>
      <c r="DG373" s="27">
        <f t="shared" ca="1" si="697"/>
        <v>0</v>
      </c>
      <c r="DH373" s="43">
        <f t="shared" ca="1" si="698"/>
        <v>0</v>
      </c>
      <c r="DI373" s="25">
        <f t="shared" si="626"/>
        <v>12983.316045</v>
      </c>
      <c r="DJ373" s="26">
        <f>IF(DJ372=0,IF($B372&gt;=$DK$14*DI372,1,0),IF($B372&lt;DI372*$DK$16,0,1))</f>
        <v>1</v>
      </c>
      <c r="DK373" s="23">
        <f t="shared" si="680"/>
        <v>2.6829411065074638E-2</v>
      </c>
      <c r="DL373" s="27">
        <f t="shared" si="681"/>
        <v>115.70340848068919</v>
      </c>
      <c r="DM373" s="27">
        <f t="shared" ca="1" si="734"/>
        <v>0</v>
      </c>
      <c r="DN373" s="43">
        <f t="shared" ca="1" si="735"/>
        <v>0</v>
      </c>
      <c r="DO373" s="25">
        <f t="shared" si="627"/>
        <v>11636.871885999999</v>
      </c>
      <c r="DP373" s="26">
        <f>IF(DP372=0,IF($B372&gt;=$DK$14*DO372,1,0),IF($B372&lt;DO372*$DK$16,0,1))</f>
        <v>1</v>
      </c>
      <c r="DQ373" s="23">
        <f t="shared" si="682"/>
        <v>2.6829411065074638E-2</v>
      </c>
      <c r="DR373" s="27">
        <f t="shared" si="683"/>
        <v>85.165635845378006</v>
      </c>
      <c r="DS373" s="27">
        <f t="shared" ca="1" si="736"/>
        <v>0</v>
      </c>
      <c r="DT373" s="43">
        <f t="shared" ca="1" si="737"/>
        <v>0</v>
      </c>
      <c r="DU373" s="25">
        <f t="shared" si="628"/>
        <v>10401.286311</v>
      </c>
      <c r="DV373" s="26">
        <f>IF(DV372=0,IF($B372&gt;=$DK$14*DU372,1,0),IF($B372&lt;DU372*$DK$16,0,1))</f>
        <v>1</v>
      </c>
      <c r="DW373" s="23">
        <f t="shared" si="684"/>
        <v>2.6829411065074638E-2</v>
      </c>
      <c r="DX373" s="27">
        <f t="shared" si="685"/>
        <v>176.83946160671653</v>
      </c>
      <c r="DY373" s="27">
        <f t="shared" ca="1" si="738"/>
        <v>0</v>
      </c>
      <c r="DZ373" s="43">
        <f t="shared" ca="1" si="739"/>
        <v>0</v>
      </c>
      <c r="EA373" s="25">
        <f t="shared" si="629"/>
        <v>9139.1970239999991</v>
      </c>
      <c r="EB373" s="26">
        <f>IF(EB372=0,IF($B372&gt;=$DK$14*EA372,1,0),IF($B372&lt;EA372*$DK$16,0,1))</f>
        <v>1</v>
      </c>
      <c r="EC373" s="23">
        <f t="shared" si="686"/>
        <v>2.6829411065074638E-2</v>
      </c>
      <c r="ED373" s="27">
        <f t="shared" si="687"/>
        <v>142.17456884862381</v>
      </c>
      <c r="EE373" s="27">
        <f t="shared" ca="1" si="740"/>
        <v>0</v>
      </c>
      <c r="EF373" s="43">
        <f t="shared" ca="1" si="741"/>
        <v>0</v>
      </c>
      <c r="EG373" s="25">
        <f t="shared" si="630"/>
        <v>10401.286311</v>
      </c>
      <c r="EH373" s="34">
        <f t="shared" si="688"/>
        <v>1</v>
      </c>
      <c r="EI373" s="23">
        <f t="shared" si="689"/>
        <v>2.6829411065074638E-2</v>
      </c>
      <c r="EJ373" s="27">
        <f t="shared" si="690"/>
        <v>130.07241120494393</v>
      </c>
      <c r="EK373" s="27">
        <f t="shared" ca="1" si="742"/>
        <v>0</v>
      </c>
      <c r="EL373" s="43">
        <f t="shared" ca="1" si="743"/>
        <v>0</v>
      </c>
      <c r="EM373" s="47"/>
      <c r="EN373" s="47"/>
      <c r="EO373" s="47"/>
      <c r="EP373" s="47"/>
      <c r="EQ373" s="47"/>
      <c r="ER373" s="47"/>
      <c r="ES373" s="47"/>
      <c r="ET373" s="47"/>
      <c r="EU373" s="47"/>
      <c r="EV373" s="47"/>
      <c r="EW373" s="47"/>
      <c r="EX373" s="47"/>
      <c r="EY373" s="47"/>
      <c r="EZ373" s="47"/>
      <c r="FA373" s="25">
        <f t="shared" si="631"/>
        <v>10401.286311</v>
      </c>
      <c r="FB373" s="26">
        <f t="shared" si="691"/>
        <v>1</v>
      </c>
      <c r="FC373" s="23">
        <f t="shared" si="692"/>
        <v>2.6829411065074638E-2</v>
      </c>
      <c r="FD373" s="27">
        <f t="shared" si="693"/>
        <v>51.525482335432102</v>
      </c>
      <c r="FE373" s="27">
        <f t="shared" ca="1" si="744"/>
        <v>0</v>
      </c>
      <c r="FF373" s="43">
        <f t="shared" ca="1" si="745"/>
        <v>0</v>
      </c>
      <c r="FG373" s="25">
        <f t="shared" si="632"/>
        <v>10401.286311</v>
      </c>
      <c r="FH373" s="26">
        <f t="shared" si="694"/>
        <v>1</v>
      </c>
      <c r="FI373" s="23">
        <f t="shared" si="695"/>
        <v>2.6829411065074638E-2</v>
      </c>
      <c r="FJ373" s="27">
        <f t="shared" si="696"/>
        <v>139.30244574445493</v>
      </c>
      <c r="FK373" s="27">
        <f t="shared" ca="1" si="746"/>
        <v>0</v>
      </c>
      <c r="FL373" s="43">
        <f t="shared" ca="1" si="747"/>
        <v>0</v>
      </c>
      <c r="FM373" s="47"/>
      <c r="FN373" s="47"/>
    </row>
    <row r="374" spans="1:170" x14ac:dyDescent="0.2">
      <c r="A374" s="30">
        <v>36038</v>
      </c>
      <c r="B374" s="34">
        <v>12003.73429</v>
      </c>
      <c r="C374" s="23">
        <v>1.5125968435114157E-2</v>
      </c>
      <c r="D374" s="24">
        <f t="shared" si="699"/>
        <v>-8.7527789143327817E-2</v>
      </c>
      <c r="E374" s="25" t="e">
        <f>#N/A</f>
        <v>#N/A</v>
      </c>
      <c r="F374" s="26">
        <v>1</v>
      </c>
      <c r="G374" s="23">
        <f t="shared" si="633"/>
        <v>-8.7527789143327817E-2</v>
      </c>
      <c r="H374" s="27">
        <f t="shared" si="634"/>
        <v>136.43072202818473</v>
      </c>
      <c r="I374" s="27">
        <f t="shared" ca="1" si="700"/>
        <v>-8.7527789143327817E-2</v>
      </c>
      <c r="J374" s="43">
        <f t="shared" ca="1" si="701"/>
        <v>-8.7527789143327817E-2</v>
      </c>
      <c r="K374" s="25" t="e">
        <f>#N/A</f>
        <v>#N/A</v>
      </c>
      <c r="L374" s="26">
        <v>0</v>
      </c>
      <c r="M374" s="23">
        <f t="shared" si="635"/>
        <v>1.5125968435114157E-2</v>
      </c>
      <c r="N374" s="27">
        <f t="shared" si="636"/>
        <v>16.936322483205331</v>
      </c>
      <c r="O374" s="27">
        <f t="shared" ca="1" si="702"/>
        <v>0</v>
      </c>
      <c r="P374" s="43">
        <f t="shared" ca="1" si="703"/>
        <v>0</v>
      </c>
      <c r="Q374" s="25">
        <f t="shared" si="609"/>
        <v>10739.219531999999</v>
      </c>
      <c r="R374" s="26">
        <f t="shared" si="637"/>
        <v>1</v>
      </c>
      <c r="S374" s="23">
        <f t="shared" si="638"/>
        <v>-8.7527789143327817E-2</v>
      </c>
      <c r="T374" s="27">
        <f t="shared" si="639"/>
        <v>133.69250032289503</v>
      </c>
      <c r="U374" s="27">
        <f t="shared" ca="1" si="704"/>
        <v>-8.7527789143327817E-2</v>
      </c>
      <c r="V374" s="43">
        <f t="shared" ca="1" si="705"/>
        <v>-8.7527789143327817E-2</v>
      </c>
      <c r="W374" s="25">
        <f t="shared" si="610"/>
        <v>12579.456109999999</v>
      </c>
      <c r="X374" s="26">
        <f t="shared" si="640"/>
        <v>1</v>
      </c>
      <c r="Y374" s="23">
        <f t="shared" si="641"/>
        <v>-8.7527789143327817E-2</v>
      </c>
      <c r="Z374" s="27">
        <f t="shared" si="642"/>
        <v>99.184129189642022</v>
      </c>
      <c r="AA374" s="27">
        <f t="shared" ca="1" si="706"/>
        <v>-8.7527789143327817E-2</v>
      </c>
      <c r="AB374" s="43">
        <f t="shared" ca="1" si="707"/>
        <v>-8.7527789143327817E-2</v>
      </c>
      <c r="AC374" s="25">
        <f t="shared" si="611"/>
        <v>11914.052749999999</v>
      </c>
      <c r="AD374" s="26">
        <f t="shared" si="643"/>
        <v>1</v>
      </c>
      <c r="AE374" s="23">
        <f t="shared" si="644"/>
        <v>-8.7527789143327817E-2</v>
      </c>
      <c r="AF374" s="27">
        <f t="shared" si="645"/>
        <v>66.510382545018444</v>
      </c>
      <c r="AG374" s="27">
        <f t="shared" ca="1" si="708"/>
        <v>-8.7527789143327817E-2</v>
      </c>
      <c r="AH374" s="43">
        <f t="shared" ca="1" si="709"/>
        <v>-8.7527789143327817E-2</v>
      </c>
      <c r="AI374" s="25">
        <f t="shared" si="612"/>
        <v>10739.219531999999</v>
      </c>
      <c r="AJ374" s="26">
        <f t="shared" si="646"/>
        <v>1</v>
      </c>
      <c r="AK374" s="23">
        <f t="shared" si="647"/>
        <v>-8.7527789143327817E-2</v>
      </c>
      <c r="AL374" s="27">
        <f t="shared" si="648"/>
        <v>133.69250032289503</v>
      </c>
      <c r="AM374" s="27">
        <f t="shared" ca="1" si="710"/>
        <v>-8.7527789143327817E-2</v>
      </c>
      <c r="AN374" s="43">
        <f t="shared" ca="1" si="711"/>
        <v>-8.7527789143327817E-2</v>
      </c>
      <c r="AO374" s="25">
        <f t="shared" si="613"/>
        <v>10739.219531999999</v>
      </c>
      <c r="AP374" s="34">
        <f t="shared" si="649"/>
        <v>1</v>
      </c>
      <c r="AQ374" s="23">
        <f t="shared" si="650"/>
        <v>-8.7527789143327817E-2</v>
      </c>
      <c r="AR374" s="27">
        <f t="shared" si="651"/>
        <v>99.063528793100858</v>
      </c>
      <c r="AS374" s="27">
        <f t="shared" ca="1" si="712"/>
        <v>-8.7527789143327817E-2</v>
      </c>
      <c r="AT374" s="43">
        <f t="shared" ca="1" si="713"/>
        <v>-8.7527789143327817E-2</v>
      </c>
      <c r="AU374" s="25">
        <f t="shared" si="614"/>
        <v>11914.052749999999</v>
      </c>
      <c r="AV374" s="26">
        <f t="shared" si="652"/>
        <v>1</v>
      </c>
      <c r="AW374" s="23">
        <f t="shared" si="653"/>
        <v>-8.7527789143327817E-2</v>
      </c>
      <c r="AX374" s="27">
        <f t="shared" si="654"/>
        <v>70.59304597259451</v>
      </c>
      <c r="AY374" s="27">
        <f t="shared" ca="1" si="714"/>
        <v>-8.7527789143327928E-2</v>
      </c>
      <c r="AZ374" s="43">
        <f t="shared" ca="1" si="715"/>
        <v>-8.7527789143327928E-2</v>
      </c>
      <c r="BA374" s="25">
        <f t="shared" si="615"/>
        <v>11914.052749999999</v>
      </c>
      <c r="BB374" s="26">
        <f t="shared" si="655"/>
        <v>1</v>
      </c>
      <c r="BC374" s="23">
        <f t="shared" si="656"/>
        <v>-8.7527789143327817E-2</v>
      </c>
      <c r="BD374" s="27">
        <f t="shared" si="657"/>
        <v>125.87135961382458</v>
      </c>
      <c r="BE374" s="27">
        <f t="shared" ca="1" si="716"/>
        <v>-8.7527789143327817E-2</v>
      </c>
      <c r="BF374" s="43">
        <f t="shared" ca="1" si="717"/>
        <v>-8.7527789143327817E-2</v>
      </c>
      <c r="BG374" s="25">
        <f t="shared" si="616"/>
        <v>10739.219531999999</v>
      </c>
      <c r="BH374" s="26">
        <f t="shared" si="658"/>
        <v>1</v>
      </c>
      <c r="BI374" s="23">
        <f t="shared" si="659"/>
        <v>-8.7527789143327817E-2</v>
      </c>
      <c r="BJ374" s="27">
        <f t="shared" si="660"/>
        <v>129.72684603121417</v>
      </c>
      <c r="BK374" s="27">
        <f t="shared" ca="1" si="718"/>
        <v>-8.7527789143327817E-2</v>
      </c>
      <c r="BL374" s="43">
        <f t="shared" ca="1" si="719"/>
        <v>-8.7527789143327817E-2</v>
      </c>
      <c r="BM374" s="25">
        <f t="shared" si="617"/>
        <v>11698.01562</v>
      </c>
      <c r="BN374" s="26">
        <f t="shared" si="661"/>
        <v>1</v>
      </c>
      <c r="BO374" s="23">
        <f t="shared" si="662"/>
        <v>-8.7527789143327817E-2</v>
      </c>
      <c r="BP374" s="27">
        <f t="shared" si="663"/>
        <v>137.32430620178866</v>
      </c>
      <c r="BQ374" s="27">
        <f t="shared" ca="1" si="720"/>
        <v>-8.7527789143327706E-2</v>
      </c>
      <c r="BR374" s="43">
        <f t="shared" ca="1" si="721"/>
        <v>-8.7527789143327706E-2</v>
      </c>
      <c r="BS374" s="25">
        <f t="shared" si="618"/>
        <v>10739.219531999999</v>
      </c>
      <c r="BT374" s="34">
        <f t="shared" si="664"/>
        <v>1</v>
      </c>
      <c r="BU374" s="23">
        <f t="shared" si="665"/>
        <v>-8.7527789143327817E-2</v>
      </c>
      <c r="BV374" s="27">
        <f t="shared" si="666"/>
        <v>113.98901731820794</v>
      </c>
      <c r="BW374" s="27">
        <f t="shared" ca="1" si="722"/>
        <v>-8.7527789143327817E-2</v>
      </c>
      <c r="BX374" s="43">
        <f t="shared" ca="1" si="723"/>
        <v>-8.7527789143327817E-2</v>
      </c>
      <c r="BY374" s="25">
        <f t="shared" si="619"/>
        <v>12579.456109999999</v>
      </c>
      <c r="BZ374" s="50">
        <f>IF($B373&gt;=BY373,MIN(1,1/$CA$15+BZ373),0)</f>
        <v>1</v>
      </c>
      <c r="CA374" s="23">
        <f t="shared" si="667"/>
        <v>-8.7527789143327817E-2</v>
      </c>
      <c r="CB374" s="27">
        <f t="shared" si="668"/>
        <v>56.031792125007783</v>
      </c>
      <c r="CC374" s="27">
        <f t="shared" ca="1" si="724"/>
        <v>-8.7527789143327817E-2</v>
      </c>
      <c r="CD374" s="43">
        <f t="shared" ca="1" si="725"/>
        <v>-8.7527789143327817E-2</v>
      </c>
      <c r="CE374" s="25">
        <f t="shared" si="620"/>
        <v>11914.052749999999</v>
      </c>
      <c r="CF374" s="34">
        <f>IF($B373&gt;=CE373,MIN(1,1/$CA$15+CF373),0)</f>
        <v>1</v>
      </c>
      <c r="CG374" s="23">
        <f t="shared" si="669"/>
        <v>-8.7527789143327817E-2</v>
      </c>
      <c r="CH374" s="27">
        <f t="shared" si="670"/>
        <v>55.268100839624054</v>
      </c>
      <c r="CI374" s="27">
        <f t="shared" ca="1" si="726"/>
        <v>-8.7527789143327817E-2</v>
      </c>
      <c r="CJ374" s="43">
        <f t="shared" ca="1" si="727"/>
        <v>-8.7527789143327817E-2</v>
      </c>
      <c r="CK374" s="25">
        <f t="shared" si="621"/>
        <v>10739.219531999999</v>
      </c>
      <c r="CL374" s="34">
        <f>IF($B373&gt;=CK373,MIN(1,1/$CA$15+CL373),0)</f>
        <v>1</v>
      </c>
      <c r="CM374" s="23">
        <f t="shared" si="671"/>
        <v>-8.7527789143327817E-2</v>
      </c>
      <c r="CN374" s="27">
        <f t="shared" si="672"/>
        <v>118.18881497878826</v>
      </c>
      <c r="CO374" s="27">
        <f t="shared" ca="1" si="728"/>
        <v>-8.7527789143327817E-2</v>
      </c>
      <c r="CP374" s="43">
        <f t="shared" ca="1" si="729"/>
        <v>-8.7527789143327817E-2</v>
      </c>
      <c r="CQ374" s="25">
        <f t="shared" si="622"/>
        <v>9366.7520315000002</v>
      </c>
      <c r="CR374" s="34">
        <f>IF($B373&gt;=CQ373,MIN(1,1/$CA$15+CR373),0)</f>
        <v>1</v>
      </c>
      <c r="CS374" s="23">
        <f t="shared" si="673"/>
        <v>-8.7527789143327817E-2</v>
      </c>
      <c r="CT374" s="27">
        <f t="shared" si="674"/>
        <v>118.44861305388443</v>
      </c>
      <c r="CU374" s="27">
        <f t="shared" ca="1" si="730"/>
        <v>-8.7527789143327817E-2</v>
      </c>
      <c r="CV374" s="43">
        <f t="shared" ca="1" si="731"/>
        <v>-8.7527789143327817E-2</v>
      </c>
      <c r="CW374" s="25">
        <f t="shared" si="623"/>
        <v>10739.219531999999</v>
      </c>
      <c r="CX374" s="34">
        <f t="shared" si="675"/>
        <v>1</v>
      </c>
      <c r="CY374" s="23">
        <f t="shared" si="676"/>
        <v>-8.7527789143327817E-2</v>
      </c>
      <c r="CZ374" s="27">
        <f t="shared" si="677"/>
        <v>84.50567637087714</v>
      </c>
      <c r="DA374" s="27">
        <f t="shared" ca="1" si="732"/>
        <v>-8.7527789143327928E-2</v>
      </c>
      <c r="DB374" s="43">
        <f t="shared" ca="1" si="733"/>
        <v>-8.7527789143327928E-2</v>
      </c>
      <c r="DC374" s="25">
        <f t="shared" si="624"/>
        <v>10739.219531999999</v>
      </c>
      <c r="DD374" s="34">
        <f t="shared" si="625"/>
        <v>1</v>
      </c>
      <c r="DE374" s="23">
        <f t="shared" si="678"/>
        <v>-8.7527789143327817E-2</v>
      </c>
      <c r="DF374" s="27">
        <f t="shared" si="679"/>
        <v>99.120345697645377</v>
      </c>
      <c r="DG374" s="27">
        <f t="shared" ca="1" si="697"/>
        <v>-8.7527789143327817E-2</v>
      </c>
      <c r="DH374" s="43">
        <f t="shared" ca="1" si="698"/>
        <v>-8.7527789143327817E-2</v>
      </c>
      <c r="DI374" s="25">
        <f t="shared" si="626"/>
        <v>12579.456109999999</v>
      </c>
      <c r="DJ374" s="26">
        <f>IF(DJ373=0,IF($B373&gt;=$DK$14*DI373,1,0),IF($B373&lt;DI373*$DK$16,0,1))</f>
        <v>1</v>
      </c>
      <c r="DK374" s="23">
        <f t="shared" si="680"/>
        <v>-8.7527789143327817E-2</v>
      </c>
      <c r="DL374" s="27">
        <f t="shared" si="681"/>
        <v>105.57614494002711</v>
      </c>
      <c r="DM374" s="27">
        <f t="shared" ca="1" si="734"/>
        <v>-8.7527789143327817E-2</v>
      </c>
      <c r="DN374" s="43">
        <f t="shared" ca="1" si="735"/>
        <v>-8.7527789143327817E-2</v>
      </c>
      <c r="DO374" s="25">
        <f t="shared" si="627"/>
        <v>11914.052749999999</v>
      </c>
      <c r="DP374" s="26">
        <f>IF(DP373=0,IF($B373&gt;=$DK$14*DO373,1,0),IF($B373&lt;DO373*$DK$16,0,1))</f>
        <v>1</v>
      </c>
      <c r="DQ374" s="23">
        <f t="shared" si="682"/>
        <v>-8.7527789143327817E-2</v>
      </c>
      <c r="DR374" s="27">
        <f t="shared" si="683"/>
        <v>77.711276028846314</v>
      </c>
      <c r="DS374" s="27">
        <f t="shared" ca="1" si="736"/>
        <v>-8.7527789143327928E-2</v>
      </c>
      <c r="DT374" s="43">
        <f t="shared" ca="1" si="737"/>
        <v>-8.7527789143327928E-2</v>
      </c>
      <c r="DU374" s="25">
        <f t="shared" si="628"/>
        <v>10739.219531999999</v>
      </c>
      <c r="DV374" s="26">
        <f>IF(DV373=0,IF($B373&gt;=$DK$14*DU373,1,0),IF($B373&lt;DU373*$DK$16,0,1))</f>
        <v>1</v>
      </c>
      <c r="DW374" s="23">
        <f t="shared" si="684"/>
        <v>-8.7527789143327817E-2</v>
      </c>
      <c r="DX374" s="27">
        <f t="shared" si="685"/>
        <v>161.36109449898422</v>
      </c>
      <c r="DY374" s="27">
        <f t="shared" ca="1" si="738"/>
        <v>-8.7527789143327928E-2</v>
      </c>
      <c r="DZ374" s="43">
        <f t="shared" ca="1" si="739"/>
        <v>-8.7527789143327928E-2</v>
      </c>
      <c r="EA374" s="25">
        <f t="shared" si="629"/>
        <v>9366.7520315000002</v>
      </c>
      <c r="EB374" s="26">
        <f>IF(EB373=0,IF($B373&gt;=$DK$14*EA373,1,0),IF($B373&lt;EA373*$DK$16,0,1))</f>
        <v>1</v>
      </c>
      <c r="EC374" s="23">
        <f t="shared" si="686"/>
        <v>-8.7527789143327817E-2</v>
      </c>
      <c r="ED374" s="27">
        <f t="shared" si="687"/>
        <v>129.73034316489793</v>
      </c>
      <c r="EE374" s="27">
        <f t="shared" ca="1" si="740"/>
        <v>-8.7527789143327706E-2</v>
      </c>
      <c r="EF374" s="43">
        <f t="shared" ca="1" si="741"/>
        <v>-8.7527789143327706E-2</v>
      </c>
      <c r="EG374" s="25">
        <f t="shared" si="630"/>
        <v>10739.219531999999</v>
      </c>
      <c r="EH374" s="34">
        <f t="shared" si="688"/>
        <v>1</v>
      </c>
      <c r="EI374" s="23">
        <f t="shared" si="689"/>
        <v>-8.7527789143327817E-2</v>
      </c>
      <c r="EJ374" s="27">
        <f t="shared" si="690"/>
        <v>118.68746062363337</v>
      </c>
      <c r="EK374" s="27">
        <f t="shared" ca="1" si="742"/>
        <v>-8.7527789143327817E-2</v>
      </c>
      <c r="EL374" s="43">
        <f t="shared" ca="1" si="743"/>
        <v>-8.7527789143327817E-2</v>
      </c>
      <c r="EM374" s="47"/>
      <c r="EN374" s="47"/>
      <c r="EO374" s="47"/>
      <c r="EP374" s="47"/>
      <c r="EQ374" s="47"/>
      <c r="ER374" s="47"/>
      <c r="ES374" s="47"/>
      <c r="ET374" s="47"/>
      <c r="EU374" s="47"/>
      <c r="EV374" s="47"/>
      <c r="EW374" s="47"/>
      <c r="EX374" s="47"/>
      <c r="EY374" s="47"/>
      <c r="EZ374" s="47"/>
      <c r="FA374" s="25">
        <f t="shared" si="631"/>
        <v>10739.219531999999</v>
      </c>
      <c r="FB374" s="26">
        <f t="shared" si="691"/>
        <v>1</v>
      </c>
      <c r="FC374" s="23">
        <f t="shared" si="692"/>
        <v>-8.7527789143327817E-2</v>
      </c>
      <c r="FD374" s="27">
        <f t="shared" si="693"/>
        <v>47.015570782068139</v>
      </c>
      <c r="FE374" s="27">
        <f t="shared" ca="1" si="744"/>
        <v>-8.7527789143327817E-2</v>
      </c>
      <c r="FF374" s="43">
        <f t="shared" ca="1" si="745"/>
        <v>-8.7527789143327817E-2</v>
      </c>
      <c r="FG374" s="25">
        <f t="shared" si="632"/>
        <v>10739.219531999999</v>
      </c>
      <c r="FH374" s="26">
        <f t="shared" si="694"/>
        <v>1</v>
      </c>
      <c r="FI374" s="23">
        <f t="shared" si="695"/>
        <v>-8.7527789143327817E-2</v>
      </c>
      <c r="FJ374" s="27">
        <f t="shared" si="696"/>
        <v>127.10961064618441</v>
      </c>
      <c r="FK374" s="27">
        <f t="shared" ca="1" si="746"/>
        <v>-8.7527789143327817E-2</v>
      </c>
      <c r="FL374" s="43">
        <f t="shared" ca="1" si="747"/>
        <v>-8.7527789143327817E-2</v>
      </c>
      <c r="FM374" s="47"/>
      <c r="FN374" s="47"/>
    </row>
    <row r="375" spans="1:170" x14ac:dyDescent="0.2">
      <c r="A375" s="30">
        <v>36068</v>
      </c>
      <c r="B375" s="34">
        <v>11172.51838</v>
      </c>
      <c r="C375" s="23">
        <v>1.644468651174158E-2</v>
      </c>
      <c r="D375" s="24">
        <f t="shared" si="699"/>
        <v>-6.9246443641497901E-2</v>
      </c>
      <c r="E375" s="25" t="e">
        <f>#N/A</f>
        <v>#N/A</v>
      </c>
      <c r="F375" s="26">
        <v>1</v>
      </c>
      <c r="G375" s="23">
        <f t="shared" si="633"/>
        <v>-6.9246443641497901E-2</v>
      </c>
      <c r="H375" s="27">
        <f t="shared" si="634"/>
        <v>126.98337972429117</v>
      </c>
      <c r="I375" s="27">
        <f t="shared" ca="1" si="700"/>
        <v>-0.15071324466684743</v>
      </c>
      <c r="J375" s="43">
        <f t="shared" ca="1" si="701"/>
        <v>-0.15071324466684743</v>
      </c>
      <c r="K375" s="25" t="e">
        <f>#N/A</f>
        <v>#N/A</v>
      </c>
      <c r="L375" s="26">
        <v>0</v>
      </c>
      <c r="M375" s="23">
        <f t="shared" si="635"/>
        <v>1.644468651174158E-2</v>
      </c>
      <c r="N375" s="27">
        <f t="shared" si="636"/>
        <v>17.214834997103402</v>
      </c>
      <c r="O375" s="27">
        <f t="shared" ca="1" si="702"/>
        <v>0</v>
      </c>
      <c r="P375" s="43">
        <f t="shared" ca="1" si="703"/>
        <v>0</v>
      </c>
      <c r="Q375" s="25">
        <f t="shared" ref="Q375:Q438" si="748">AVERAGE($B366:$B375)</f>
        <v>10970.988275</v>
      </c>
      <c r="R375" s="26">
        <f t="shared" si="637"/>
        <v>1</v>
      </c>
      <c r="S375" s="23">
        <f t="shared" si="638"/>
        <v>-6.9246443641497901E-2</v>
      </c>
      <c r="T375" s="27">
        <f t="shared" si="639"/>
        <v>124.43477013399473</v>
      </c>
      <c r="U375" s="27">
        <f t="shared" ca="1" si="704"/>
        <v>-0.15071324466684743</v>
      </c>
      <c r="V375" s="43">
        <f t="shared" ca="1" si="705"/>
        <v>-0.15071324466684743</v>
      </c>
      <c r="W375" s="25">
        <f t="shared" ref="W375:W438" si="749">AVERAGE($B374:$B375)</f>
        <v>11588.126335000001</v>
      </c>
      <c r="X375" s="26">
        <f t="shared" si="640"/>
        <v>0</v>
      </c>
      <c r="Y375" s="23">
        <f t="shared" si="641"/>
        <v>1.644468651174158E-2</v>
      </c>
      <c r="Z375" s="27">
        <f t="shared" si="642"/>
        <v>100.81518110110576</v>
      </c>
      <c r="AA375" s="27">
        <f t="shared" ca="1" si="706"/>
        <v>-7.2522469685113999E-2</v>
      </c>
      <c r="AB375" s="43">
        <f t="shared" ca="1" si="707"/>
        <v>-7.2522469685113999E-2</v>
      </c>
      <c r="AC375" s="25">
        <f t="shared" ref="AC375:AC438" si="750">AVERAGE($B371:$B375)</f>
        <v>11996.041783999999</v>
      </c>
      <c r="AD375" s="26">
        <f t="shared" si="643"/>
        <v>1</v>
      </c>
      <c r="AE375" s="23">
        <f t="shared" si="644"/>
        <v>-6.9246443641497901E-2</v>
      </c>
      <c r="AF375" s="27">
        <f t="shared" si="645"/>
        <v>61.904775088540362</v>
      </c>
      <c r="AG375" s="27">
        <f t="shared" ca="1" si="708"/>
        <v>-0.15071324466684732</v>
      </c>
      <c r="AH375" s="43">
        <f t="shared" ca="1" si="709"/>
        <v>-0.15071324466684732</v>
      </c>
      <c r="AI375" s="25">
        <f t="shared" ref="AI375:AI438" si="751">AVERAGE($B366:$B375)</f>
        <v>10970.988275</v>
      </c>
      <c r="AJ375" s="26">
        <f t="shared" si="646"/>
        <v>1</v>
      </c>
      <c r="AK375" s="23">
        <f t="shared" si="647"/>
        <v>-6.9246443641497901E-2</v>
      </c>
      <c r="AL375" s="27">
        <f t="shared" si="648"/>
        <v>124.43477013399473</v>
      </c>
      <c r="AM375" s="27">
        <f t="shared" ca="1" si="710"/>
        <v>-0.15071324466684743</v>
      </c>
      <c r="AN375" s="43">
        <f t="shared" ca="1" si="711"/>
        <v>-0.15071324466684743</v>
      </c>
      <c r="AO375" s="25">
        <f t="shared" ref="AO375:AO438" si="752">AVERAGE($B366:$B375)</f>
        <v>10970.988275</v>
      </c>
      <c r="AP375" s="34">
        <f t="shared" si="649"/>
        <v>0.66666666666666663</v>
      </c>
      <c r="AQ375" s="23">
        <f t="shared" si="650"/>
        <v>-4.0682733590418074E-2</v>
      </c>
      <c r="AR375" s="27">
        <f t="shared" si="651"/>
        <v>95.033353642684432</v>
      </c>
      <c r="AS375" s="27">
        <f t="shared" ca="1" si="712"/>
        <v>-0.12464965300626951</v>
      </c>
      <c r="AT375" s="43">
        <f t="shared" ca="1" si="713"/>
        <v>-0.12464965300626951</v>
      </c>
      <c r="AU375" s="25">
        <f t="shared" ref="AU375:AU438" si="753">AVERAGE($B371:$B375)</f>
        <v>11996.041783999999</v>
      </c>
      <c r="AV375" s="26">
        <f t="shared" si="652"/>
        <v>1</v>
      </c>
      <c r="AW375" s="23">
        <f t="shared" si="653"/>
        <v>-6.9246443641497901E-2</v>
      </c>
      <c r="AX375" s="27">
        <f t="shared" si="654"/>
        <v>65.704728593171581</v>
      </c>
      <c r="AY375" s="27">
        <f t="shared" ca="1" si="714"/>
        <v>-0.15071324466684732</v>
      </c>
      <c r="AZ375" s="43">
        <f t="shared" ca="1" si="715"/>
        <v>-0.15071324466684732</v>
      </c>
      <c r="BA375" s="25">
        <f t="shared" ref="BA375:BA438" si="754">AVERAGE($B371:$B375)</f>
        <v>11996.041783999999</v>
      </c>
      <c r="BB375" s="26">
        <f t="shared" si="655"/>
        <v>1</v>
      </c>
      <c r="BC375" s="23">
        <f t="shared" si="656"/>
        <v>-6.9246443641497901E-2</v>
      </c>
      <c r="BD375" s="27">
        <f t="shared" si="657"/>
        <v>117.15521560424716</v>
      </c>
      <c r="BE375" s="27">
        <f t="shared" ca="1" si="716"/>
        <v>-0.15071324466684743</v>
      </c>
      <c r="BF375" s="43">
        <f t="shared" ca="1" si="717"/>
        <v>-0.15071324466684743</v>
      </c>
      <c r="BG375" s="25">
        <f t="shared" ref="BG375:BG438" si="755">AVERAGE($B366:$B375)</f>
        <v>10970.988275</v>
      </c>
      <c r="BH375" s="26">
        <f t="shared" si="658"/>
        <v>1</v>
      </c>
      <c r="BI375" s="23">
        <f t="shared" si="659"/>
        <v>-6.9246443641497901E-2</v>
      </c>
      <c r="BJ375" s="27">
        <f t="shared" si="660"/>
        <v>120.74372329872442</v>
      </c>
      <c r="BK375" s="27">
        <f t="shared" ca="1" si="718"/>
        <v>-0.15071324466684732</v>
      </c>
      <c r="BL375" s="43">
        <f t="shared" ca="1" si="719"/>
        <v>-0.15071324466684732</v>
      </c>
      <c r="BM375" s="25">
        <f t="shared" ref="BM375:BM438" si="756">AVERAGE($B370:$B375)</f>
        <v>11790.463688333331</v>
      </c>
      <c r="BN375" s="26">
        <f t="shared" si="661"/>
        <v>1</v>
      </c>
      <c r="BO375" s="23">
        <f t="shared" si="662"/>
        <v>-6.9246443641497901E-2</v>
      </c>
      <c r="BP375" s="27">
        <f t="shared" si="663"/>
        <v>127.8150863717787</v>
      </c>
      <c r="BQ375" s="27">
        <f t="shared" ca="1" si="720"/>
        <v>-0.15071324466684721</v>
      </c>
      <c r="BR375" s="43">
        <f t="shared" ca="1" si="721"/>
        <v>-0.15071324466684721</v>
      </c>
      <c r="BS375" s="25">
        <f t="shared" ref="BS375:BS438" si="757">AVERAGE($B366:$B375)</f>
        <v>10970.988275</v>
      </c>
      <c r="BT375" s="34">
        <f t="shared" si="664"/>
        <v>1</v>
      </c>
      <c r="BU375" s="23">
        <f t="shared" si="665"/>
        <v>-6.9246443641497901E-2</v>
      </c>
      <c r="BV375" s="27">
        <f t="shared" si="666"/>
        <v>106.09568325473293</v>
      </c>
      <c r="BW375" s="27">
        <f t="shared" ca="1" si="722"/>
        <v>-0.15071324466684732</v>
      </c>
      <c r="BX375" s="43">
        <f t="shared" ca="1" si="723"/>
        <v>-0.15071324466684732</v>
      </c>
      <c r="BY375" s="25">
        <f t="shared" ref="BY375:BY438" si="758">AVERAGE($B374:$B375)</f>
        <v>11588.126335000001</v>
      </c>
      <c r="BZ375" s="50">
        <f>IF($B374&gt;=BY374,MIN(1,1/$CA$15+BZ374),0)</f>
        <v>0</v>
      </c>
      <c r="CA375" s="23">
        <f t="shared" si="667"/>
        <v>1.644468651174158E-2</v>
      </c>
      <c r="CB375" s="27">
        <f t="shared" si="668"/>
        <v>56.953217381194605</v>
      </c>
      <c r="CC375" s="27">
        <f t="shared" ca="1" si="724"/>
        <v>-7.252246968511411E-2</v>
      </c>
      <c r="CD375" s="43">
        <f t="shared" ca="1" si="725"/>
        <v>-7.252246968511411E-2</v>
      </c>
      <c r="CE375" s="25">
        <f t="shared" ref="CE375:CE438" si="759">AVERAGE($B371:$B375)</f>
        <v>11996.041783999999</v>
      </c>
      <c r="CF375" s="34">
        <f>IF($B374&gt;=CE374,MIN(1,1/$CA$15+CF374),0)</f>
        <v>1</v>
      </c>
      <c r="CG375" s="23">
        <f t="shared" si="669"/>
        <v>-6.9246443641497901E-2</v>
      </c>
      <c r="CH375" s="27">
        <f t="shared" si="670"/>
        <v>51.440981409660402</v>
      </c>
      <c r="CI375" s="27">
        <f t="shared" ca="1" si="726"/>
        <v>-0.15071324466684743</v>
      </c>
      <c r="CJ375" s="43">
        <f t="shared" ca="1" si="727"/>
        <v>-0.15071324466684743</v>
      </c>
      <c r="CK375" s="25">
        <f t="shared" ref="CK375:CK438" si="760">AVERAGE($B366:$B375)</f>
        <v>10970.988275</v>
      </c>
      <c r="CL375" s="34">
        <f>IF($B374&gt;=CK374,MIN(1,1/$CA$15+CL374),0)</f>
        <v>1</v>
      </c>
      <c r="CM375" s="23">
        <f t="shared" si="671"/>
        <v>-6.9246443641497901E-2</v>
      </c>
      <c r="CN375" s="27">
        <f t="shared" si="672"/>
        <v>110.00465986330417</v>
      </c>
      <c r="CO375" s="27">
        <f t="shared" ca="1" si="728"/>
        <v>-0.15071324466684732</v>
      </c>
      <c r="CP375" s="43">
        <f t="shared" ca="1" si="729"/>
        <v>-0.15071324466684732</v>
      </c>
      <c r="CQ375" s="25">
        <f t="shared" ref="CQ375:CQ438" si="761">AVERAGE($B356:$B375)</f>
        <v>9557.3536484999986</v>
      </c>
      <c r="CR375" s="34">
        <f>IF($B374&gt;=CQ374,MIN(1,1/$CA$15+CR374),0)</f>
        <v>1</v>
      </c>
      <c r="CS375" s="23">
        <f t="shared" si="673"/>
        <v>-6.9246443641497901E-2</v>
      </c>
      <c r="CT375" s="27">
        <f t="shared" si="674"/>
        <v>110.24646784563502</v>
      </c>
      <c r="CU375" s="27">
        <f t="shared" ca="1" si="730"/>
        <v>-0.15071324466684743</v>
      </c>
      <c r="CV375" s="43">
        <f t="shared" ca="1" si="731"/>
        <v>-0.15071324466684743</v>
      </c>
      <c r="CW375" s="25">
        <f t="shared" ref="CW375:CW438" si="762">AVERAGE($B366:$B375)</f>
        <v>10970.988275</v>
      </c>
      <c r="CX375" s="34">
        <f t="shared" si="675"/>
        <v>0.75</v>
      </c>
      <c r="CY375" s="23">
        <f t="shared" si="676"/>
        <v>-4.7823661103188031E-2</v>
      </c>
      <c r="CZ375" s="27">
        <f t="shared" si="677"/>
        <v>80.464305542820625</v>
      </c>
      <c r="DA375" s="27">
        <f t="shared" ca="1" si="732"/>
        <v>-0.13116555092141413</v>
      </c>
      <c r="DB375" s="43">
        <f t="shared" ca="1" si="733"/>
        <v>-0.13116555092141413</v>
      </c>
      <c r="DC375" s="25">
        <f t="shared" ref="DC375:DC438" si="763">AVERAGE($B366:$B375)</f>
        <v>10970.988275</v>
      </c>
      <c r="DD375" s="34">
        <f t="shared" ref="DD375:DD438" si="764">(AP375+BT375)/2</f>
        <v>0.83333333333333326</v>
      </c>
      <c r="DE375" s="23">
        <f t="shared" si="678"/>
        <v>-5.2584279445034667E-2</v>
      </c>
      <c r="DF375" s="27">
        <f t="shared" si="679"/>
        <v>93.908173740791952</v>
      </c>
      <c r="DG375" s="27">
        <f t="shared" ca="1" si="697"/>
        <v>-0.13550948286484366</v>
      </c>
      <c r="DH375" s="43">
        <f t="shared" ca="1" si="698"/>
        <v>-0.13550948286484366</v>
      </c>
      <c r="DI375" s="25">
        <f t="shared" ref="DI375:DI438" si="765">AVERAGE($B374:$B375)</f>
        <v>11588.126335000001</v>
      </c>
      <c r="DJ375" s="26">
        <f>IF(DJ374=0,IF($B374&gt;=$DK$14*DI374,1,0),IF($B374&lt;DI374*$DK$16,0,1))</f>
        <v>0</v>
      </c>
      <c r="DK375" s="23">
        <f t="shared" si="680"/>
        <v>1.644468651174158E-2</v>
      </c>
      <c r="DL375" s="27">
        <f t="shared" si="681"/>
        <v>107.31231154668404</v>
      </c>
      <c r="DM375" s="27">
        <f t="shared" ca="1" si="734"/>
        <v>-7.2522469685113999E-2</v>
      </c>
      <c r="DN375" s="43">
        <f t="shared" ca="1" si="735"/>
        <v>-7.2522469685113999E-2</v>
      </c>
      <c r="DO375" s="25">
        <f t="shared" ref="DO375:DO438" si="766">AVERAGE($B371:$B375)</f>
        <v>11996.041783999999</v>
      </c>
      <c r="DP375" s="26">
        <f>IF(DP374=0,IF($B374&gt;=$DK$14*DO374,1,0),IF($B374&lt;DO374*$DK$16,0,1))</f>
        <v>1</v>
      </c>
      <c r="DQ375" s="23">
        <f t="shared" si="682"/>
        <v>-6.9246443641497901E-2</v>
      </c>
      <c r="DR375" s="27">
        <f t="shared" si="683"/>
        <v>72.330046533005927</v>
      </c>
      <c r="DS375" s="27">
        <f t="shared" ca="1" si="736"/>
        <v>-0.15071324466684732</v>
      </c>
      <c r="DT375" s="43">
        <f t="shared" ca="1" si="737"/>
        <v>-0.15071324466684732</v>
      </c>
      <c r="DU375" s="25">
        <f t="shared" ref="DU375:DU438" si="767">AVERAGE($B366:$B375)</f>
        <v>10970.988275</v>
      </c>
      <c r="DV375" s="26">
        <f>IF(DV374=0,IF($B374&gt;=$DK$14*DU374,1,0),IF($B374&lt;DU374*$DK$16,0,1))</f>
        <v>1</v>
      </c>
      <c r="DW375" s="23">
        <f t="shared" si="684"/>
        <v>-6.9246443641497901E-2</v>
      </c>
      <c r="DX375" s="27">
        <f t="shared" si="685"/>
        <v>150.18741256282988</v>
      </c>
      <c r="DY375" s="27">
        <f t="shared" ca="1" si="738"/>
        <v>-0.15071324466684743</v>
      </c>
      <c r="DZ375" s="43">
        <f t="shared" ca="1" si="739"/>
        <v>-0.15071324466684743</v>
      </c>
      <c r="EA375" s="25">
        <f t="shared" ref="EA375:EA438" si="768">AVERAGE($B356:$B375)</f>
        <v>9557.3536484999986</v>
      </c>
      <c r="EB375" s="26">
        <f>IF(EB374=0,IF($B374&gt;=$DK$14*EA374,1,0),IF($B374&lt;EA374*$DK$16,0,1))</f>
        <v>1</v>
      </c>
      <c r="EC375" s="23">
        <f t="shared" si="686"/>
        <v>-6.9246443641497901E-2</v>
      </c>
      <c r="ED375" s="27">
        <f t="shared" si="687"/>
        <v>120.74697826833764</v>
      </c>
      <c r="EE375" s="27">
        <f t="shared" ca="1" si="740"/>
        <v>-0.15071324466684732</v>
      </c>
      <c r="EF375" s="43">
        <f t="shared" ca="1" si="741"/>
        <v>-0.15071324466684732</v>
      </c>
      <c r="EG375" s="25">
        <f t="shared" ref="EG375:EG438" si="769">AVERAGE($B366:$B375)</f>
        <v>10970.988275</v>
      </c>
      <c r="EH375" s="34">
        <f t="shared" si="688"/>
        <v>0.75</v>
      </c>
      <c r="EI375" s="23">
        <f t="shared" si="689"/>
        <v>-4.7823661103188031E-2</v>
      </c>
      <c r="EJ375" s="27">
        <f t="shared" si="690"/>
        <v>113.01139172957076</v>
      </c>
      <c r="EK375" s="27">
        <f t="shared" ca="1" si="742"/>
        <v>-0.13116555092141402</v>
      </c>
      <c r="EL375" s="43">
        <f t="shared" ca="1" si="743"/>
        <v>-0.13116555092141402</v>
      </c>
      <c r="EM375" s="47"/>
      <c r="EN375" s="47"/>
      <c r="EO375" s="47"/>
      <c r="EP375" s="47"/>
      <c r="EQ375" s="47"/>
      <c r="ER375" s="47"/>
      <c r="ES375" s="47"/>
      <c r="ET375" s="47"/>
      <c r="EU375" s="47"/>
      <c r="EV375" s="47"/>
      <c r="EW375" s="47"/>
      <c r="EX375" s="47"/>
      <c r="EY375" s="47"/>
      <c r="EZ375" s="47"/>
      <c r="FA375" s="25">
        <f t="shared" ref="FA375:FA438" si="770">AVERAGE($B366:$B375)</f>
        <v>10970.988275</v>
      </c>
      <c r="FB375" s="26">
        <f t="shared" si="691"/>
        <v>1</v>
      </c>
      <c r="FC375" s="23">
        <f t="shared" si="692"/>
        <v>-6.9246443641497901E-2</v>
      </c>
      <c r="FD375" s="27">
        <f t="shared" si="693"/>
        <v>43.759909709634805</v>
      </c>
      <c r="FE375" s="27">
        <f t="shared" ca="1" si="744"/>
        <v>-0.15071324466684732</v>
      </c>
      <c r="FF375" s="43">
        <f t="shared" ca="1" si="745"/>
        <v>-0.15071324466684732</v>
      </c>
      <c r="FG375" s="25">
        <f t="shared" ref="FG375:FG438" si="771">AVERAGE($B366:$B375)</f>
        <v>10970.988275</v>
      </c>
      <c r="FH375" s="26">
        <f t="shared" si="694"/>
        <v>1</v>
      </c>
      <c r="FI375" s="23">
        <f t="shared" si="695"/>
        <v>-6.9246443641497901E-2</v>
      </c>
      <c r="FJ375" s="27">
        <f t="shared" si="696"/>
        <v>118.30772215628066</v>
      </c>
      <c r="FK375" s="27">
        <f t="shared" ca="1" si="746"/>
        <v>-0.15071324466684732</v>
      </c>
      <c r="FL375" s="43">
        <f t="shared" ca="1" si="747"/>
        <v>-0.15071324466684732</v>
      </c>
      <c r="FM375" s="47"/>
      <c r="FN375" s="47"/>
    </row>
    <row r="376" spans="1:170" x14ac:dyDescent="0.2">
      <c r="A376" s="30">
        <v>36099</v>
      </c>
      <c r="B376" s="34">
        <v>11540.632540000001</v>
      </c>
      <c r="C376" s="23">
        <v>1.492086166253781E-2</v>
      </c>
      <c r="D376" s="24">
        <f t="shared" si="699"/>
        <v>3.2948181196010839E-2</v>
      </c>
      <c r="E376" s="25" t="e">
        <f>#N/A</f>
        <v>#N/A</v>
      </c>
      <c r="F376" s="26">
        <v>1</v>
      </c>
      <c r="G376" s="23">
        <f t="shared" ref="G376:G439" si="772">IF(F376=1,$D376,$C376)</f>
        <v>3.2948181196010839E-2</v>
      </c>
      <c r="H376" s="27">
        <f t="shared" ref="H376:H439" si="773">H375*(1+G376)</f>
        <v>131.16725112832896</v>
      </c>
      <c r="I376" s="27">
        <f t="shared" ca="1" si="700"/>
        <v>-0.12273079076475857</v>
      </c>
      <c r="J376" s="43">
        <f t="shared" ca="1" si="701"/>
        <v>-0.12273079076475857</v>
      </c>
      <c r="K376" s="25" t="e">
        <f>#N/A</f>
        <v>#N/A</v>
      </c>
      <c r="L376" s="26">
        <v>0</v>
      </c>
      <c r="M376" s="23">
        <f t="shared" ref="M376:M439" si="774">IF(L376=1,$D376,$C376)</f>
        <v>1.492086166253781E-2</v>
      </c>
      <c r="N376" s="27">
        <f t="shared" ref="N376:N439" si="775">N375*(1+M376)</f>
        <v>17.471695168638597</v>
      </c>
      <c r="O376" s="27">
        <f t="shared" ca="1" si="702"/>
        <v>0</v>
      </c>
      <c r="P376" s="43">
        <f t="shared" ca="1" si="703"/>
        <v>0</v>
      </c>
      <c r="Q376" s="25">
        <f t="shared" si="748"/>
        <v>11227.449245</v>
      </c>
      <c r="R376" s="26">
        <f t="shared" ref="R376:R439" si="776">IF($B375&gt;=Q375,1,0)</f>
        <v>1</v>
      </c>
      <c r="S376" s="23">
        <f t="shared" ref="S376:S439" si="777">IF(R376=1,$D376,$C376)</f>
        <v>3.2948181196010839E-2</v>
      </c>
      <c r="T376" s="27">
        <f t="shared" ref="T376:T439" si="778">T375*(1+S376)</f>
        <v>128.53466948745356</v>
      </c>
      <c r="U376" s="27">
        <f t="shared" ca="1" si="704"/>
        <v>-0.12273079076475857</v>
      </c>
      <c r="V376" s="43">
        <f t="shared" ca="1" si="705"/>
        <v>-0.12273079076475857</v>
      </c>
      <c r="W376" s="25">
        <f t="shared" si="749"/>
        <v>11356.57546</v>
      </c>
      <c r="X376" s="26">
        <f t="shared" ref="X376:X439" si="779">IF($B375&gt;=W375,1,0)</f>
        <v>0</v>
      </c>
      <c r="Y376" s="23">
        <f t="shared" ref="Y376:Y439" si="780">IF(X376=1,$D376,$C376)</f>
        <v>1.492086166253781E-2</v>
      </c>
      <c r="Z376" s="27">
        <f t="shared" ref="Z376:Z439" si="781">Z375*(1+Y376)</f>
        <v>102.31943047179907</v>
      </c>
      <c r="AA376" s="27">
        <f t="shared" ca="1" si="706"/>
        <v>-5.8683705760173344E-2</v>
      </c>
      <c r="AB376" s="43">
        <f t="shared" ca="1" si="707"/>
        <v>-5.8683705760173344E-2</v>
      </c>
      <c r="AC376" s="25">
        <f t="shared" si="750"/>
        <v>12136.703460000001</v>
      </c>
      <c r="AD376" s="26">
        <f t="shared" ref="AD376:AD439" si="782">IF($B375&gt;=AC375,1,0)</f>
        <v>0</v>
      </c>
      <c r="AE376" s="23">
        <f t="shared" ref="AE376:AE439" si="783">IF(AD376=1,$D376,$C376)</f>
        <v>1.492086166253781E-2</v>
      </c>
      <c r="AF376" s="27">
        <f t="shared" ref="AF376:AF439" si="784">AF375*(1+AE376)</f>
        <v>62.828447673886991</v>
      </c>
      <c r="AG376" s="27">
        <f t="shared" ca="1" si="708"/>
        <v>-0.13804115447869569</v>
      </c>
      <c r="AH376" s="43">
        <f t="shared" ca="1" si="709"/>
        <v>-0.13804115447869569</v>
      </c>
      <c r="AI376" s="25">
        <f t="shared" si="751"/>
        <v>11227.449245</v>
      </c>
      <c r="AJ376" s="26">
        <f t="shared" ref="AJ376:AJ439" si="785">IF($B375&gt;=AI375,1,0)</f>
        <v>1</v>
      </c>
      <c r="AK376" s="23">
        <f t="shared" ref="AK376:AK439" si="786">IF(AJ376=1,$D376,$C376)</f>
        <v>3.2948181196010839E-2</v>
      </c>
      <c r="AL376" s="27">
        <f t="shared" ref="AL376:AL439" si="787">AL375*(1+AK376)</f>
        <v>128.53466948745356</v>
      </c>
      <c r="AM376" s="27">
        <f t="shared" ca="1" si="710"/>
        <v>-0.12273079076475857</v>
      </c>
      <c r="AN376" s="43">
        <f t="shared" ca="1" si="711"/>
        <v>-0.12273079076475857</v>
      </c>
      <c r="AO376" s="25">
        <f t="shared" si="752"/>
        <v>11227.449245</v>
      </c>
      <c r="AP376" s="34">
        <f t="shared" ref="AP376:AP439" si="788">(X376+AD376+AJ376)/3</f>
        <v>0.33333333333333331</v>
      </c>
      <c r="AQ376" s="23">
        <f t="shared" ref="AQ376:AQ439" si="789">(Y376+AE376+AK376)/3</f>
        <v>2.0929968173695485E-2</v>
      </c>
      <c r="AR376" s="27">
        <f t="shared" ref="AR376:AR439" si="790">AR375*(1+AQ376)</f>
        <v>97.022398709865357</v>
      </c>
      <c r="AS376" s="27">
        <f t="shared" ca="1" si="712"/>
        <v>-0.10632859810285755</v>
      </c>
      <c r="AT376" s="43">
        <f t="shared" ca="1" si="713"/>
        <v>-0.10632859810285755</v>
      </c>
      <c r="AU376" s="25">
        <f t="shared" si="753"/>
        <v>12136.703460000001</v>
      </c>
      <c r="AV376" s="26">
        <f t="shared" ref="AV376:AV439" si="791">IF(AVERAGE($B374:$B375)&gt;=AVERAGE($B371:$B375),1,0)</f>
        <v>0</v>
      </c>
      <c r="AW376" s="23">
        <f t="shared" ref="AW376:AW439" si="792">IF(AV376=1,$D376,$C376)</f>
        <v>1.492086166253781E-2</v>
      </c>
      <c r="AX376" s="27">
        <f t="shared" ref="AX376:AX439" si="793">AX375*(1+AW376)</f>
        <v>66.685099759084892</v>
      </c>
      <c r="AY376" s="27">
        <f t="shared" ca="1" si="714"/>
        <v>-0.13804115447869569</v>
      </c>
      <c r="AZ376" s="43">
        <f t="shared" ca="1" si="715"/>
        <v>-0.13804115447869569</v>
      </c>
      <c r="BA376" s="25">
        <f t="shared" si="754"/>
        <v>12136.703460000001</v>
      </c>
      <c r="BB376" s="26">
        <f t="shared" ref="BB376:BB439" si="794">IF(AVERAGE($B374:$B375)&gt;=AVERAGE($B366:$B375),1,0)</f>
        <v>1</v>
      </c>
      <c r="BC376" s="23">
        <f t="shared" ref="BC376:BC439" si="795">IF(BB376=1,$D376,$C376)</f>
        <v>3.2948181196010839E-2</v>
      </c>
      <c r="BD376" s="27">
        <f t="shared" ref="BD376:BD439" si="796">BD375*(1+BC376)</f>
        <v>121.01526687603361</v>
      </c>
      <c r="BE376" s="27">
        <f t="shared" ca="1" si="716"/>
        <v>-0.12273079076475857</v>
      </c>
      <c r="BF376" s="43">
        <f t="shared" ca="1" si="717"/>
        <v>-0.12273079076475857</v>
      </c>
      <c r="BG376" s="25">
        <f t="shared" si="755"/>
        <v>11227.449245</v>
      </c>
      <c r="BH376" s="26">
        <f t="shared" ref="BH376:BH439" si="797">IF(AVERAGE($B374:$B375)&gt;=AVERAGE($B355:$B375),1,0)</f>
        <v>1</v>
      </c>
      <c r="BI376" s="23">
        <f t="shared" ref="BI376:BI439" si="798">IF(BH376=1,$D376,$C376)</f>
        <v>3.2948181196010839E-2</v>
      </c>
      <c r="BJ376" s="27">
        <f t="shared" ref="BJ376:BJ439" si="799">BJ375*(1+BI376)</f>
        <v>124.72200937225179</v>
      </c>
      <c r="BK376" s="27">
        <f t="shared" ca="1" si="718"/>
        <v>-0.12273079076475846</v>
      </c>
      <c r="BL376" s="43">
        <f t="shared" ca="1" si="719"/>
        <v>-0.12273079076475846</v>
      </c>
      <c r="BM376" s="25">
        <f t="shared" si="756"/>
        <v>11920.140243333333</v>
      </c>
      <c r="BN376" s="26">
        <f t="shared" ref="BN376:BN439" si="800">IF(AVERAGE($B371:$B375)&gt;=AVERAGE($B366:$B375),1,0)</f>
        <v>1</v>
      </c>
      <c r="BO376" s="23">
        <f t="shared" ref="BO376:BO439" si="801">IF(BN376=1,$D376,$C376)</f>
        <v>3.2948181196010839E-2</v>
      </c>
      <c r="BP376" s="27">
        <f t="shared" ref="BP376:BP439" si="802">BP375*(1+BO376)</f>
        <v>132.02636099713985</v>
      </c>
      <c r="BQ376" s="27">
        <f t="shared" ca="1" si="720"/>
        <v>-0.12273079076475835</v>
      </c>
      <c r="BR376" s="43">
        <f t="shared" ca="1" si="721"/>
        <v>-0.12273079076475835</v>
      </c>
      <c r="BS376" s="25">
        <f t="shared" si="757"/>
        <v>11227.449245</v>
      </c>
      <c r="BT376" s="34">
        <f t="shared" ref="BT376:BT439" si="803">(AV376+BB376+BH376+BN376)/4</f>
        <v>0.75</v>
      </c>
      <c r="BU376" s="23">
        <f t="shared" ref="BU376:BU439" si="804">(AW376+BC376+BI376+BO376)/4</f>
        <v>2.8441351312642582E-2</v>
      </c>
      <c r="BV376" s="27">
        <f t="shared" ref="BV376:BV439" si="805">BV375*(1+BU376)</f>
        <v>109.11318785493563</v>
      </c>
      <c r="BW376" s="27">
        <f t="shared" ca="1" si="722"/>
        <v>-0.12655838169324296</v>
      </c>
      <c r="BX376" s="43">
        <f t="shared" ca="1" si="723"/>
        <v>-0.12655838169324296</v>
      </c>
      <c r="BY376" s="25">
        <f t="shared" si="758"/>
        <v>11356.57546</v>
      </c>
      <c r="BZ376" s="50">
        <f>IF($B375&gt;=BY375,MIN(1,1/$CA$15+BZ375),0)</f>
        <v>0</v>
      </c>
      <c r="CA376" s="23">
        <f t="shared" ref="CA376:CA439" si="806">IF(BZ376=1,$D376,$C376)</f>
        <v>1.492086166253781E-2</v>
      </c>
      <c r="CB376" s="27">
        <f t="shared" ref="CB376:CB439" si="807">CB375*(1+CA376)</f>
        <v>57.803008458975853</v>
      </c>
      <c r="CC376" s="27">
        <f t="shared" ca="1" si="724"/>
        <v>-5.8683705760173455E-2</v>
      </c>
      <c r="CD376" s="43">
        <f t="shared" ca="1" si="725"/>
        <v>-5.8683705760173455E-2</v>
      </c>
      <c r="CE376" s="25">
        <f t="shared" si="759"/>
        <v>12136.703460000001</v>
      </c>
      <c r="CF376" s="34">
        <f>IF($B375&gt;=CE375,MIN(1,1/$CA$15+CF375),0)</f>
        <v>0</v>
      </c>
      <c r="CG376" s="23">
        <f t="shared" ref="CG376:CG439" si="808">IF(CF376=1,$D376,$C376)</f>
        <v>1.492086166253781E-2</v>
      </c>
      <c r="CH376" s="27">
        <f t="shared" ref="CH376:CH439" si="809">CH375*(1+CG376)</f>
        <v>52.208525177059123</v>
      </c>
      <c r="CI376" s="27">
        <f t="shared" ca="1" si="726"/>
        <v>-0.13804115447869592</v>
      </c>
      <c r="CJ376" s="43">
        <f t="shared" ca="1" si="727"/>
        <v>-0.13804115447869592</v>
      </c>
      <c r="CK376" s="25">
        <f t="shared" si="760"/>
        <v>11227.449245</v>
      </c>
      <c r="CL376" s="34">
        <f>IF($B375&gt;=CK375,MIN(1,1/$CA$15+CL375),0)</f>
        <v>1</v>
      </c>
      <c r="CM376" s="23">
        <f t="shared" ref="CM376:CM439" si="810">IF(CL376=1,$D376,$C376)</f>
        <v>3.2948181196010839E-2</v>
      </c>
      <c r="CN376" s="27">
        <f t="shared" ref="CN376:CN439" si="811">CN375*(1+CM376)</f>
        <v>113.62911332888585</v>
      </c>
      <c r="CO376" s="27">
        <f t="shared" ca="1" si="728"/>
        <v>-0.12273079076475857</v>
      </c>
      <c r="CP376" s="43">
        <f t="shared" ca="1" si="729"/>
        <v>-0.12273079076475857</v>
      </c>
      <c r="CQ376" s="25">
        <f t="shared" si="761"/>
        <v>9769.1670560000002</v>
      </c>
      <c r="CR376" s="34">
        <f>IF($B375&gt;=CQ375,MIN(1,1/$CA$15+CR375),0)</f>
        <v>1</v>
      </c>
      <c r="CS376" s="23">
        <f t="shared" ref="CS376:CS439" si="812">IF(CR376=1,$D376,$C376)</f>
        <v>3.2948181196010839E-2</v>
      </c>
      <c r="CT376" s="27">
        <f t="shared" ref="CT376:CT439" si="813">CT375*(1+CS376)</f>
        <v>113.87888844443319</v>
      </c>
      <c r="CU376" s="27">
        <f t="shared" ca="1" si="730"/>
        <v>-0.12273079076475857</v>
      </c>
      <c r="CV376" s="43">
        <f t="shared" ca="1" si="731"/>
        <v>-0.12273079076475857</v>
      </c>
      <c r="CW376" s="25">
        <f t="shared" si="762"/>
        <v>11227.449245</v>
      </c>
      <c r="CX376" s="34">
        <f t="shared" ref="CX376:CX439" si="814">(ROUNDDOWN(CL376,0)+ROUNDDOWN(CF376,0)+ROUNDDOWN(BZ376,0)+ROUNDDOWN(CR376,0))/4</f>
        <v>0.5</v>
      </c>
      <c r="CY376" s="23">
        <f t="shared" ref="CY376:CY439" si="815">(CA376+CG376+CM376+CS376)/4</f>
        <v>2.3934521429274325E-2</v>
      </c>
      <c r="CZ376" s="27">
        <f t="shared" ref="CZ376:CZ439" si="816">CZ375*(1+CY376)</f>
        <v>82.390180188126948</v>
      </c>
      <c r="DA376" s="27">
        <f t="shared" ca="1" si="732"/>
        <v>-0.11037041418145088</v>
      </c>
      <c r="DB376" s="43">
        <f t="shared" ca="1" si="733"/>
        <v>-0.11037041418145088</v>
      </c>
      <c r="DC376" s="25">
        <f t="shared" si="763"/>
        <v>11227.449245</v>
      </c>
      <c r="DD376" s="34">
        <f t="shared" si="764"/>
        <v>0.54166666666666663</v>
      </c>
      <c r="DE376" s="23">
        <f t="shared" ref="DE376:DE439" si="817">(AQ376+BU376+CY376)/3</f>
        <v>2.443528030520413E-2</v>
      </c>
      <c r="DF376" s="27">
        <f t="shared" ref="DF376:DF439" si="818">DF375*(1+DE376)</f>
        <v>96.202846289098019</v>
      </c>
      <c r="DG376" s="27">
        <f t="shared" ca="1" si="697"/>
        <v>-0.11438541475745523</v>
      </c>
      <c r="DH376" s="43">
        <f t="shared" ca="1" si="698"/>
        <v>-0.11438541475745523</v>
      </c>
      <c r="DI376" s="25">
        <f t="shared" si="765"/>
        <v>11356.57546</v>
      </c>
      <c r="DJ376" s="26">
        <f>IF(DJ375=0,IF($B375&gt;=$DK$14*DI375,1,0),IF($B375&lt;DI375*$DK$16,0,1))</f>
        <v>0</v>
      </c>
      <c r="DK376" s="23">
        <f t="shared" ref="DK376:DK439" si="819">IF(DJ376=1,$D376,$C376)</f>
        <v>1.492086166253781E-2</v>
      </c>
      <c r="DL376" s="27">
        <f t="shared" ref="DL376:DL439" si="820">DL375*(1+DK376)</f>
        <v>108.91350370195927</v>
      </c>
      <c r="DM376" s="27">
        <f t="shared" ca="1" si="734"/>
        <v>-5.8683705760173455E-2</v>
      </c>
      <c r="DN376" s="43">
        <f t="shared" ca="1" si="735"/>
        <v>-5.8683705760173455E-2</v>
      </c>
      <c r="DO376" s="25">
        <f t="shared" si="766"/>
        <v>12136.703460000001</v>
      </c>
      <c r="DP376" s="26">
        <f>IF(DP375=0,IF($B375&gt;=$DK$14*DO375,1,0),IF($B375&lt;DO375*$DK$16,0,1))</f>
        <v>0</v>
      </c>
      <c r="DQ376" s="23">
        <f t="shared" ref="DQ376:DQ439" si="821">IF(DP376=1,$D376,$C376)</f>
        <v>1.492086166253781E-2</v>
      </c>
      <c r="DR376" s="27">
        <f t="shared" ref="DR376:DR439" si="822">DR375*(1+DQ376)</f>
        <v>73.409273151369831</v>
      </c>
      <c r="DS376" s="27">
        <f t="shared" ca="1" si="736"/>
        <v>-0.1380411544786958</v>
      </c>
      <c r="DT376" s="43">
        <f t="shared" ca="1" si="737"/>
        <v>-0.1380411544786958</v>
      </c>
      <c r="DU376" s="25">
        <f t="shared" si="767"/>
        <v>11227.449245</v>
      </c>
      <c r="DV376" s="26">
        <f>IF(DV375=0,IF($B375&gt;=$DK$14*DU375,1,0),IF($B375&lt;DU375*$DK$16,0,1))</f>
        <v>1</v>
      </c>
      <c r="DW376" s="23">
        <f t="shared" ref="DW376:DW439" si="823">IF(DV376=1,$D376,$C376)</f>
        <v>3.2948181196010839E-2</v>
      </c>
      <c r="DX376" s="27">
        <f t="shared" ref="DX376:DX439" si="824">DX375*(1+DW376)</f>
        <v>155.13581464531003</v>
      </c>
      <c r="DY376" s="27">
        <f t="shared" ca="1" si="738"/>
        <v>-0.12273079076475857</v>
      </c>
      <c r="DZ376" s="43">
        <f t="shared" ca="1" si="739"/>
        <v>-0.12273079076475857</v>
      </c>
      <c r="EA376" s="25">
        <f t="shared" si="768"/>
        <v>9769.1670560000002</v>
      </c>
      <c r="EB376" s="26">
        <f>IF(EB375=0,IF($B375&gt;=$DK$14*EA375,1,0),IF($B375&lt;EA375*$DK$16,0,1))</f>
        <v>1</v>
      </c>
      <c r="EC376" s="23">
        <f t="shared" ref="EC376:EC439" si="825">IF(EB376=1,$D376,$C376)</f>
        <v>3.2948181196010839E-2</v>
      </c>
      <c r="ED376" s="27">
        <f t="shared" ref="ED376:ED439" si="826">ED375*(1+EC376)</f>
        <v>124.72537158719362</v>
      </c>
      <c r="EE376" s="27">
        <f t="shared" ca="1" si="740"/>
        <v>-0.12273079076475835</v>
      </c>
      <c r="EF376" s="43">
        <f t="shared" ca="1" si="741"/>
        <v>-0.12273079076475835</v>
      </c>
      <c r="EG376" s="25">
        <f t="shared" si="769"/>
        <v>11227.449245</v>
      </c>
      <c r="EH376" s="34">
        <f t="shared" ref="EH376:EH439" si="827">(DJ376+DP376+DV376+EB376)/4</f>
        <v>0.5</v>
      </c>
      <c r="EI376" s="23">
        <f t="shared" ref="EI376:EI439" si="828">(DK376+DQ376+DW376+EC376)/4</f>
        <v>2.3934521429274325E-2</v>
      </c>
      <c r="EJ376" s="27">
        <f t="shared" ref="EJ376:EJ439" si="829">EJ375*(1+EI376)</f>
        <v>115.71626530667429</v>
      </c>
      <c r="EK376" s="27">
        <f t="shared" ca="1" si="742"/>
        <v>-0.11037041418145077</v>
      </c>
      <c r="EL376" s="43">
        <f t="shared" ca="1" si="743"/>
        <v>-0.11037041418145077</v>
      </c>
      <c r="EM376" s="47"/>
      <c r="EN376" s="47"/>
      <c r="EO376" s="47"/>
      <c r="EP376" s="47"/>
      <c r="EQ376" s="47"/>
      <c r="ER376" s="47"/>
      <c r="ES376" s="47"/>
      <c r="ET376" s="47"/>
      <c r="EU376" s="47"/>
      <c r="EV376" s="47"/>
      <c r="EW376" s="47"/>
      <c r="EX376" s="47"/>
      <c r="EY376" s="47"/>
      <c r="EZ376" s="47"/>
      <c r="FA376" s="25">
        <f t="shared" si="770"/>
        <v>11227.449245</v>
      </c>
      <c r="FB376" s="26">
        <f t="shared" ref="FB376:FB439" si="830">IF($B375&gt;=FA375,1,0)</f>
        <v>1</v>
      </c>
      <c r="FC376" s="23">
        <f t="shared" ref="FC376:FC439" si="831">IF(FB376=1,$D376,-$D376)</f>
        <v>3.2948181196010839E-2</v>
      </c>
      <c r="FD376" s="27">
        <f t="shared" ref="FD376:FD439" si="832">FD375*(1+FC376)</f>
        <v>45.201719143868928</v>
      </c>
      <c r="FE376" s="27">
        <f t="shared" ca="1" si="744"/>
        <v>-0.12273079076475846</v>
      </c>
      <c r="FF376" s="43">
        <f t="shared" ca="1" si="745"/>
        <v>-0.12273079076475846</v>
      </c>
      <c r="FG376" s="25">
        <f t="shared" si="771"/>
        <v>11227.449245</v>
      </c>
      <c r="FH376" s="26">
        <f t="shared" ref="FH376:FH439" si="833">IF(FH375=0,IF($B375&gt;=1.1*FG375,1,0),IF($B375&gt;=FG375,1,0))</f>
        <v>1</v>
      </c>
      <c r="FI376" s="23">
        <f t="shared" ref="FI376:FI439" si="834">IF(FH376=1,$D376,$C376)</f>
        <v>3.2948181196010839E-2</v>
      </c>
      <c r="FJ376" s="27">
        <f t="shared" ref="FJ376:FJ439" si="835">FJ375*(1+FI376)</f>
        <v>122.2057464227731</v>
      </c>
      <c r="FK376" s="27">
        <f t="shared" ca="1" si="746"/>
        <v>-0.12273079076475857</v>
      </c>
      <c r="FL376" s="43">
        <f t="shared" ca="1" si="747"/>
        <v>-0.12273079076475857</v>
      </c>
      <c r="FM376" s="47"/>
      <c r="FN376" s="47"/>
    </row>
    <row r="377" spans="1:170" x14ac:dyDescent="0.2">
      <c r="A377" s="30">
        <v>36129</v>
      </c>
      <c r="B377" s="34">
        <v>12448.633040000001</v>
      </c>
      <c r="C377" s="23">
        <v>1.3716424448314113E-2</v>
      </c>
      <c r="D377" s="24">
        <f t="shared" si="699"/>
        <v>7.8678573020400489E-2</v>
      </c>
      <c r="E377" s="25" t="e">
        <f>#N/A</f>
        <v>#N/A</v>
      </c>
      <c r="F377" s="26">
        <v>1</v>
      </c>
      <c r="G377" s="23">
        <f t="shared" si="772"/>
        <v>7.8678573020400489E-2</v>
      </c>
      <c r="H377" s="27">
        <f t="shared" si="773"/>
        <v>141.4873032741144</v>
      </c>
      <c r="I377" s="27">
        <f t="shared" ca="1" si="700"/>
        <v>-5.3708501227394678E-2</v>
      </c>
      <c r="J377" s="43">
        <f t="shared" ca="1" si="701"/>
        <v>-5.3708501227394678E-2</v>
      </c>
      <c r="K377" s="25" t="e">
        <f>#N/A</f>
        <v>#N/A</v>
      </c>
      <c r="L377" s="26">
        <v>0</v>
      </c>
      <c r="M377" s="23">
        <f t="shared" si="774"/>
        <v>1.3716424448314113E-2</v>
      </c>
      <c r="N377" s="27">
        <f t="shared" si="775"/>
        <v>17.711344355403202</v>
      </c>
      <c r="O377" s="27">
        <f t="shared" ca="1" si="702"/>
        <v>0</v>
      </c>
      <c r="P377" s="43">
        <f t="shared" ca="1" si="703"/>
        <v>0</v>
      </c>
      <c r="Q377" s="25">
        <f t="shared" si="748"/>
        <v>11536.196963999999</v>
      </c>
      <c r="R377" s="26">
        <f t="shared" si="776"/>
        <v>1</v>
      </c>
      <c r="S377" s="23">
        <f t="shared" si="777"/>
        <v>7.8678573020400489E-2</v>
      </c>
      <c r="T377" s="27">
        <f t="shared" si="778"/>
        <v>138.64759386637522</v>
      </c>
      <c r="U377" s="27">
        <f t="shared" ca="1" si="704"/>
        <v>-5.3708501227394567E-2</v>
      </c>
      <c r="V377" s="43">
        <f t="shared" ca="1" si="705"/>
        <v>-5.3708501227394567E-2</v>
      </c>
      <c r="W377" s="25">
        <f t="shared" si="749"/>
        <v>11994.63279</v>
      </c>
      <c r="X377" s="26">
        <f t="shared" si="779"/>
        <v>1</v>
      </c>
      <c r="Y377" s="23">
        <f t="shared" si="780"/>
        <v>7.8678573020400489E-2</v>
      </c>
      <c r="Z377" s="27">
        <f t="shared" si="781"/>
        <v>110.3697772535803</v>
      </c>
      <c r="AA377" s="27">
        <f t="shared" ca="1" si="706"/>
        <v>0</v>
      </c>
      <c r="AB377" s="43">
        <f t="shared" ca="1" si="707"/>
        <v>0</v>
      </c>
      <c r="AC377" s="25">
        <f t="shared" si="750"/>
        <v>12064.139235999999</v>
      </c>
      <c r="AD377" s="26">
        <f t="shared" si="782"/>
        <v>0</v>
      </c>
      <c r="AE377" s="23">
        <f t="shared" si="783"/>
        <v>1.3716424448314113E-2</v>
      </c>
      <c r="AF377" s="27">
        <f t="shared" si="784"/>
        <v>63.690229329610716</v>
      </c>
      <c r="AG377" s="27">
        <f t="shared" ca="1" si="708"/>
        <v>-0.12621816109654671</v>
      </c>
      <c r="AH377" s="43">
        <f t="shared" ca="1" si="709"/>
        <v>-0.12621816109654671</v>
      </c>
      <c r="AI377" s="25">
        <f t="shared" si="751"/>
        <v>11536.196963999999</v>
      </c>
      <c r="AJ377" s="26">
        <f t="shared" si="785"/>
        <v>1</v>
      </c>
      <c r="AK377" s="23">
        <f t="shared" si="786"/>
        <v>7.8678573020400489E-2</v>
      </c>
      <c r="AL377" s="27">
        <f t="shared" si="787"/>
        <v>138.64759386637522</v>
      </c>
      <c r="AM377" s="27">
        <f t="shared" ca="1" si="710"/>
        <v>-5.3708501227394567E-2</v>
      </c>
      <c r="AN377" s="43">
        <f t="shared" ca="1" si="711"/>
        <v>-5.3708501227394567E-2</v>
      </c>
      <c r="AO377" s="25">
        <f t="shared" si="752"/>
        <v>11536.196963999999</v>
      </c>
      <c r="AP377" s="34">
        <f t="shared" si="788"/>
        <v>0.66666666666666663</v>
      </c>
      <c r="AQ377" s="23">
        <f t="shared" si="789"/>
        <v>5.7024523496371694E-2</v>
      </c>
      <c r="AR377" s="27">
        <f t="shared" si="790"/>
        <v>102.55505476477042</v>
      </c>
      <c r="AS377" s="27">
        <f t="shared" ca="1" si="712"/>
        <v>-5.5367412247338543E-2</v>
      </c>
      <c r="AT377" s="43">
        <f t="shared" ca="1" si="713"/>
        <v>-5.5367412247338543E-2</v>
      </c>
      <c r="AU377" s="25">
        <f t="shared" si="753"/>
        <v>12064.139235999999</v>
      </c>
      <c r="AV377" s="26">
        <f t="shared" si="791"/>
        <v>0</v>
      </c>
      <c r="AW377" s="23">
        <f t="shared" si="792"/>
        <v>1.3716424448314113E-2</v>
      </c>
      <c r="AX377" s="27">
        <f t="shared" si="793"/>
        <v>67.59978089175867</v>
      </c>
      <c r="AY377" s="27">
        <f t="shared" ca="1" si="714"/>
        <v>-0.12621816109654671</v>
      </c>
      <c r="AZ377" s="43">
        <f t="shared" ca="1" si="715"/>
        <v>-0.12621816109654671</v>
      </c>
      <c r="BA377" s="25">
        <f t="shared" si="754"/>
        <v>12064.139235999999</v>
      </c>
      <c r="BB377" s="26">
        <f t="shared" si="794"/>
        <v>1</v>
      </c>
      <c r="BC377" s="23">
        <f t="shared" si="795"/>
        <v>7.8678573020400489E-2</v>
      </c>
      <c r="BD377" s="27">
        <f t="shared" si="796"/>
        <v>130.53657538752287</v>
      </c>
      <c r="BE377" s="27">
        <f t="shared" ca="1" si="716"/>
        <v>-5.3708501227394678E-2</v>
      </c>
      <c r="BF377" s="43">
        <f t="shared" ca="1" si="717"/>
        <v>-5.3708501227394678E-2</v>
      </c>
      <c r="BG377" s="25">
        <f t="shared" si="755"/>
        <v>11536.196963999999</v>
      </c>
      <c r="BH377" s="26">
        <f t="shared" si="797"/>
        <v>1</v>
      </c>
      <c r="BI377" s="23">
        <f t="shared" si="798"/>
        <v>7.8678573020400489E-2</v>
      </c>
      <c r="BJ377" s="27">
        <f t="shared" si="799"/>
        <v>134.53495909389758</v>
      </c>
      <c r="BK377" s="27">
        <f t="shared" ca="1" si="718"/>
        <v>-5.3708501227394456E-2</v>
      </c>
      <c r="BL377" s="43">
        <f t="shared" ca="1" si="719"/>
        <v>-5.3708501227394456E-2</v>
      </c>
      <c r="BM377" s="25">
        <f t="shared" si="756"/>
        <v>12188.691723333332</v>
      </c>
      <c r="BN377" s="26">
        <f t="shared" si="800"/>
        <v>1</v>
      </c>
      <c r="BO377" s="23">
        <f t="shared" si="801"/>
        <v>7.8678573020400489E-2</v>
      </c>
      <c r="BP377" s="27">
        <f t="shared" si="802"/>
        <v>142.41400668147108</v>
      </c>
      <c r="BQ377" s="27">
        <f t="shared" ca="1" si="720"/>
        <v>-5.3708501227394345E-2</v>
      </c>
      <c r="BR377" s="43">
        <f t="shared" ca="1" si="721"/>
        <v>-5.3708501227394345E-2</v>
      </c>
      <c r="BS377" s="25">
        <f t="shared" si="757"/>
        <v>11536.196963999999</v>
      </c>
      <c r="BT377" s="34">
        <f t="shared" si="803"/>
        <v>0.75</v>
      </c>
      <c r="BU377" s="23">
        <f t="shared" si="804"/>
        <v>6.2438035877378895E-2</v>
      </c>
      <c r="BV377" s="27">
        <f t="shared" si="805"/>
        <v>115.92600099291728</v>
      </c>
      <c r="BW377" s="27">
        <f t="shared" ca="1" si="722"/>
        <v>-7.2022402592609724E-2</v>
      </c>
      <c r="BX377" s="43">
        <f t="shared" ca="1" si="723"/>
        <v>-7.2022402592609724E-2</v>
      </c>
      <c r="BY377" s="25">
        <f t="shared" si="758"/>
        <v>11994.63279</v>
      </c>
      <c r="BZ377" s="50">
        <f>IF($B376&gt;=BY376,MIN(1,1/$CA$15+BZ376),0)</f>
        <v>0.5</v>
      </c>
      <c r="CA377" s="23">
        <f t="shared" si="806"/>
        <v>1.3716424448314113E-2</v>
      </c>
      <c r="CB377" s="27">
        <f t="shared" si="807"/>
        <v>58.595859057388658</v>
      </c>
      <c r="CC377" s="27">
        <f t="shared" ca="1" si="724"/>
        <v>-4.577221192826586E-2</v>
      </c>
      <c r="CD377" s="43">
        <f t="shared" ca="1" si="725"/>
        <v>-4.577221192826586E-2</v>
      </c>
      <c r="CE377" s="25">
        <f t="shared" si="759"/>
        <v>12064.139235999999</v>
      </c>
      <c r="CF377" s="34">
        <f>IF($B376&gt;=CE376,MIN(1,1/$CA$15+CF376),0)</f>
        <v>0</v>
      </c>
      <c r="CG377" s="23">
        <f t="shared" si="808"/>
        <v>1.3716424448314113E-2</v>
      </c>
      <c r="CH377" s="27">
        <f t="shared" si="809"/>
        <v>52.924639468208163</v>
      </c>
      <c r="CI377" s="27">
        <f t="shared" ca="1" si="726"/>
        <v>-0.12621816109654682</v>
      </c>
      <c r="CJ377" s="43">
        <f t="shared" ca="1" si="727"/>
        <v>-0.12621816109654682</v>
      </c>
      <c r="CK377" s="25">
        <f t="shared" si="760"/>
        <v>11536.196963999999</v>
      </c>
      <c r="CL377" s="34">
        <f>IF($B376&gt;=CK376,MIN(1,1/$CA$15+CL376),0)</f>
        <v>1</v>
      </c>
      <c r="CM377" s="23">
        <f t="shared" si="810"/>
        <v>7.8678573020400489E-2</v>
      </c>
      <c r="CN377" s="27">
        <f t="shared" si="811"/>
        <v>122.56928981917596</v>
      </c>
      <c r="CO377" s="27">
        <f t="shared" ca="1" si="728"/>
        <v>-5.3708501227394567E-2</v>
      </c>
      <c r="CP377" s="43">
        <f t="shared" ca="1" si="729"/>
        <v>-5.3708501227394567E-2</v>
      </c>
      <c r="CQ377" s="25">
        <f t="shared" si="761"/>
        <v>10038.522398000001</v>
      </c>
      <c r="CR377" s="34">
        <f>IF($B376&gt;=CQ376,MIN(1,1/$CA$15+CR376),0)</f>
        <v>1</v>
      </c>
      <c r="CS377" s="23">
        <f t="shared" si="812"/>
        <v>7.8678573020400489E-2</v>
      </c>
      <c r="CT377" s="27">
        <f t="shared" si="813"/>
        <v>122.83871688439056</v>
      </c>
      <c r="CU377" s="27">
        <f t="shared" ca="1" si="730"/>
        <v>-5.3708501227394678E-2</v>
      </c>
      <c r="CV377" s="43">
        <f t="shared" ca="1" si="731"/>
        <v>-5.3708501227394678E-2</v>
      </c>
      <c r="CW377" s="25">
        <f t="shared" si="762"/>
        <v>11536.196963999999</v>
      </c>
      <c r="CX377" s="34">
        <f t="shared" si="814"/>
        <v>0.5</v>
      </c>
      <c r="CY377" s="23">
        <f t="shared" si="815"/>
        <v>4.6197498734357301E-2</v>
      </c>
      <c r="CZ377" s="27">
        <f t="shared" si="816"/>
        <v>86.196400433091398</v>
      </c>
      <c r="DA377" s="27">
        <f t="shared" ca="1" si="732"/>
        <v>-6.9271752516551821E-2</v>
      </c>
      <c r="DB377" s="43">
        <f t="shared" ca="1" si="733"/>
        <v>-6.9271752516551821E-2</v>
      </c>
      <c r="DC377" s="25">
        <f t="shared" si="763"/>
        <v>11536.196963999999</v>
      </c>
      <c r="DD377" s="34">
        <f t="shared" si="764"/>
        <v>0.70833333333333326</v>
      </c>
      <c r="DE377" s="23">
        <f t="shared" si="817"/>
        <v>5.5220019369369294E-2</v>
      </c>
      <c r="DF377" s="27">
        <f t="shared" si="818"/>
        <v>101.51516932457046</v>
      </c>
      <c r="DG377" s="27">
        <f t="shared" ca="1" si="697"/>
        <v>-6.5481760206565931E-2</v>
      </c>
      <c r="DH377" s="43">
        <f t="shared" ca="1" si="698"/>
        <v>-6.5481760206565931E-2</v>
      </c>
      <c r="DI377" s="25">
        <f t="shared" si="765"/>
        <v>11994.63279</v>
      </c>
      <c r="DJ377" s="26">
        <f>IF(DJ376=0,IF($B376&gt;=$DK$14*DI376,1,0),IF($B376&lt;DI376*$DK$16,0,1))</f>
        <v>0</v>
      </c>
      <c r="DK377" s="23">
        <f t="shared" si="819"/>
        <v>1.3716424448314113E-2</v>
      </c>
      <c r="DL377" s="27">
        <f t="shared" si="820"/>
        <v>110.40740754688838</v>
      </c>
      <c r="DM377" s="27">
        <f t="shared" ca="1" si="734"/>
        <v>-4.5772211928265749E-2</v>
      </c>
      <c r="DN377" s="43">
        <f t="shared" ca="1" si="735"/>
        <v>-4.5772211928265749E-2</v>
      </c>
      <c r="DO377" s="25">
        <f t="shared" si="766"/>
        <v>12064.139235999999</v>
      </c>
      <c r="DP377" s="26">
        <f>IF(DP376=0,IF($B376&gt;=$DK$14*DO376,1,0),IF($B376&lt;DO376*$DK$16,0,1))</f>
        <v>0</v>
      </c>
      <c r="DQ377" s="23">
        <f t="shared" si="821"/>
        <v>1.3716424448314113E-2</v>
      </c>
      <c r="DR377" s="27">
        <f t="shared" si="822"/>
        <v>74.416185900356254</v>
      </c>
      <c r="DS377" s="27">
        <f t="shared" ca="1" si="736"/>
        <v>-0.12621816109654671</v>
      </c>
      <c r="DT377" s="43">
        <f t="shared" ca="1" si="737"/>
        <v>-0.12621816109654671</v>
      </c>
      <c r="DU377" s="25">
        <f t="shared" si="767"/>
        <v>11536.196963999999</v>
      </c>
      <c r="DV377" s="26">
        <f>IF(DV376=0,IF($B376&gt;=$DK$14*DU376,1,0),IF($B376&lt;DU376*$DK$16,0,1))</f>
        <v>1</v>
      </c>
      <c r="DW377" s="23">
        <f t="shared" si="823"/>
        <v>7.8678573020400489E-2</v>
      </c>
      <c r="DX377" s="27">
        <f t="shared" si="824"/>
        <v>167.34167916596039</v>
      </c>
      <c r="DY377" s="27">
        <f t="shared" ca="1" si="738"/>
        <v>-5.3708501227394678E-2</v>
      </c>
      <c r="DZ377" s="43">
        <f t="shared" ca="1" si="739"/>
        <v>-5.3708501227394678E-2</v>
      </c>
      <c r="EA377" s="25">
        <f t="shared" si="768"/>
        <v>10038.522398000001</v>
      </c>
      <c r="EB377" s="26">
        <f>IF(EB376=0,IF($B376&gt;=$DK$14*EA376,1,0),IF($B376&lt;EA376*$DK$16,0,1))</f>
        <v>1</v>
      </c>
      <c r="EC377" s="23">
        <f t="shared" si="825"/>
        <v>7.8678573020400489E-2</v>
      </c>
      <c r="ED377" s="27">
        <f t="shared" si="826"/>
        <v>134.53858584311322</v>
      </c>
      <c r="EE377" s="27">
        <f t="shared" ca="1" si="740"/>
        <v>-5.3708501227394456E-2</v>
      </c>
      <c r="EF377" s="43">
        <f t="shared" ca="1" si="741"/>
        <v>-5.3708501227394456E-2</v>
      </c>
      <c r="EG377" s="25">
        <f t="shared" si="769"/>
        <v>11536.196963999999</v>
      </c>
      <c r="EH377" s="34">
        <f t="shared" si="827"/>
        <v>0.5</v>
      </c>
      <c r="EI377" s="23">
        <f t="shared" si="828"/>
        <v>4.6197498734357301E-2</v>
      </c>
      <c r="EJ377" s="27">
        <f t="shared" si="829"/>
        <v>121.06206732672392</v>
      </c>
      <c r="EK377" s="27">
        <f t="shared" ca="1" si="742"/>
        <v>-6.9271752516551599E-2</v>
      </c>
      <c r="EL377" s="43">
        <f t="shared" ca="1" si="743"/>
        <v>-6.9271752516551599E-2</v>
      </c>
      <c r="EM377" s="47"/>
      <c r="EN377" s="47"/>
      <c r="EO377" s="47"/>
      <c r="EP377" s="47"/>
      <c r="EQ377" s="47"/>
      <c r="ER377" s="47"/>
      <c r="ES377" s="47"/>
      <c r="ET377" s="47"/>
      <c r="EU377" s="47"/>
      <c r="EV377" s="47"/>
      <c r="EW377" s="47"/>
      <c r="EX377" s="47"/>
      <c r="EY377" s="47"/>
      <c r="EZ377" s="47"/>
      <c r="FA377" s="25">
        <f t="shared" si="770"/>
        <v>11536.196963999999</v>
      </c>
      <c r="FB377" s="26">
        <f t="shared" si="830"/>
        <v>1</v>
      </c>
      <c r="FC377" s="23">
        <f t="shared" si="831"/>
        <v>7.8678573020400489E-2</v>
      </c>
      <c r="FD377" s="27">
        <f t="shared" si="832"/>
        <v>48.758125904177454</v>
      </c>
      <c r="FE377" s="27">
        <f t="shared" ca="1" si="744"/>
        <v>-5.3708501227394456E-2</v>
      </c>
      <c r="FF377" s="43">
        <f t="shared" ca="1" si="745"/>
        <v>-5.3708501227394456E-2</v>
      </c>
      <c r="FG377" s="25">
        <f t="shared" si="771"/>
        <v>11536.196963999999</v>
      </c>
      <c r="FH377" s="26">
        <f t="shared" si="833"/>
        <v>1</v>
      </c>
      <c r="FI377" s="23">
        <f t="shared" si="834"/>
        <v>7.8678573020400489E-2</v>
      </c>
      <c r="FJ377" s="27">
        <f t="shared" si="835"/>
        <v>131.82072016620981</v>
      </c>
      <c r="FK377" s="27">
        <f t="shared" ca="1" si="746"/>
        <v>-5.3708501227394567E-2</v>
      </c>
      <c r="FL377" s="43">
        <f t="shared" ca="1" si="747"/>
        <v>-5.3708501227394567E-2</v>
      </c>
      <c r="FM377" s="47"/>
      <c r="FN377" s="47"/>
    </row>
    <row r="378" spans="1:170" x14ac:dyDescent="0.2">
      <c r="A378" s="30">
        <v>36160</v>
      </c>
      <c r="B378" s="34">
        <v>13490.6549</v>
      </c>
      <c r="C378" s="23">
        <v>1.3313824334185265E-2</v>
      </c>
      <c r="D378" s="24">
        <f t="shared" si="699"/>
        <v>8.3705725492250416E-2</v>
      </c>
      <c r="E378" s="25" t="e">
        <f>#N/A</f>
        <v>#N/A</v>
      </c>
      <c r="F378" s="26">
        <v>1</v>
      </c>
      <c r="G378" s="23">
        <f t="shared" si="772"/>
        <v>8.3705725492250416E-2</v>
      </c>
      <c r="H378" s="27">
        <f t="shared" si="773"/>
        <v>153.33060064261619</v>
      </c>
      <c r="I378" s="27">
        <f t="shared" ca="1" si="700"/>
        <v>0</v>
      </c>
      <c r="J378" s="43">
        <f t="shared" ca="1" si="701"/>
        <v>0</v>
      </c>
      <c r="K378" s="25" t="e">
        <f>#N/A</f>
        <v>#N/A</v>
      </c>
      <c r="L378" s="26">
        <v>0</v>
      </c>
      <c r="M378" s="23">
        <f t="shared" si="774"/>
        <v>1.3313824334185265E-2</v>
      </c>
      <c r="N378" s="27">
        <f t="shared" si="775"/>
        <v>17.947150082873303</v>
      </c>
      <c r="O378" s="27">
        <f t="shared" ca="1" si="702"/>
        <v>0</v>
      </c>
      <c r="P378" s="43">
        <f t="shared" ca="1" si="703"/>
        <v>0</v>
      </c>
      <c r="Q378" s="25">
        <f t="shared" si="748"/>
        <v>11884.053258</v>
      </c>
      <c r="R378" s="26">
        <f t="shared" si="776"/>
        <v>1</v>
      </c>
      <c r="S378" s="23">
        <f t="shared" si="777"/>
        <v>8.3705725492250416E-2</v>
      </c>
      <c r="T378" s="27">
        <f t="shared" si="778"/>
        <v>150.25319129871505</v>
      </c>
      <c r="U378" s="27">
        <f t="shared" ca="1" si="704"/>
        <v>0</v>
      </c>
      <c r="V378" s="43">
        <f t="shared" ca="1" si="705"/>
        <v>0</v>
      </c>
      <c r="W378" s="25">
        <f t="shared" si="749"/>
        <v>12969.643970000001</v>
      </c>
      <c r="X378" s="26">
        <f t="shared" si="779"/>
        <v>1</v>
      </c>
      <c r="Y378" s="23">
        <f t="shared" si="780"/>
        <v>8.3705725492250416E-2</v>
      </c>
      <c r="Z378" s="27">
        <f t="shared" si="781"/>
        <v>119.60835953100931</v>
      </c>
      <c r="AA378" s="27">
        <f t="shared" ca="1" si="706"/>
        <v>0</v>
      </c>
      <c r="AB378" s="43">
        <f t="shared" ca="1" si="707"/>
        <v>0</v>
      </c>
      <c r="AC378" s="25">
        <f t="shared" si="750"/>
        <v>12131.234630000001</v>
      </c>
      <c r="AD378" s="26">
        <f t="shared" si="782"/>
        <v>1</v>
      </c>
      <c r="AE378" s="23">
        <f t="shared" si="783"/>
        <v>8.3705725492250416E-2</v>
      </c>
      <c r="AF378" s="27">
        <f t="shared" si="784"/>
        <v>69.02146618241359</v>
      </c>
      <c r="AG378" s="27">
        <f t="shared" ca="1" si="708"/>
        <v>-5.3077618349180455E-2</v>
      </c>
      <c r="AH378" s="43">
        <f t="shared" ca="1" si="709"/>
        <v>-5.3077618349180455E-2</v>
      </c>
      <c r="AI378" s="25">
        <f t="shared" si="751"/>
        <v>11884.053258</v>
      </c>
      <c r="AJ378" s="26">
        <f t="shared" si="785"/>
        <v>1</v>
      </c>
      <c r="AK378" s="23">
        <f t="shared" si="786"/>
        <v>8.3705725492250416E-2</v>
      </c>
      <c r="AL378" s="27">
        <f t="shared" si="787"/>
        <v>150.25319129871505</v>
      </c>
      <c r="AM378" s="27">
        <f t="shared" ca="1" si="710"/>
        <v>0</v>
      </c>
      <c r="AN378" s="43">
        <f t="shared" ca="1" si="711"/>
        <v>0</v>
      </c>
      <c r="AO378" s="25">
        <f t="shared" si="752"/>
        <v>11884.053258</v>
      </c>
      <c r="AP378" s="34">
        <f t="shared" si="788"/>
        <v>1</v>
      </c>
      <c r="AQ378" s="23">
        <f t="shared" si="789"/>
        <v>8.3705725492250416E-2</v>
      </c>
      <c r="AR378" s="27">
        <f t="shared" si="790"/>
        <v>111.139500026753</v>
      </c>
      <c r="AS378" s="27">
        <f t="shared" ca="1" si="712"/>
        <v>0</v>
      </c>
      <c r="AT378" s="43">
        <f t="shared" ca="1" si="713"/>
        <v>0</v>
      </c>
      <c r="AU378" s="25">
        <f t="shared" si="753"/>
        <v>12131.234630000001</v>
      </c>
      <c r="AV378" s="26">
        <f t="shared" si="791"/>
        <v>0</v>
      </c>
      <c r="AW378" s="23">
        <f t="shared" si="792"/>
        <v>1.3313824334185265E-2</v>
      </c>
      <c r="AX378" s="27">
        <f t="shared" si="793"/>
        <v>68.499792499580963</v>
      </c>
      <c r="AY378" s="27">
        <f t="shared" ca="1" si="714"/>
        <v>-0.11458478318698462</v>
      </c>
      <c r="AZ378" s="43">
        <f t="shared" ca="1" si="715"/>
        <v>-0.11458478318698462</v>
      </c>
      <c r="BA378" s="25">
        <f t="shared" si="754"/>
        <v>12131.234630000001</v>
      </c>
      <c r="BB378" s="26">
        <f t="shared" si="794"/>
        <v>1</v>
      </c>
      <c r="BC378" s="23">
        <f t="shared" si="795"/>
        <v>8.3705725492250416E-2</v>
      </c>
      <c r="BD378" s="27">
        <f t="shared" si="796"/>
        <v>141.46323413360932</v>
      </c>
      <c r="BE378" s="27">
        <f t="shared" ca="1" si="716"/>
        <v>0</v>
      </c>
      <c r="BF378" s="43">
        <f t="shared" ca="1" si="717"/>
        <v>0</v>
      </c>
      <c r="BG378" s="25">
        <f t="shared" si="755"/>
        <v>11884.053258</v>
      </c>
      <c r="BH378" s="26">
        <f t="shared" si="797"/>
        <v>1</v>
      </c>
      <c r="BI378" s="23">
        <f t="shared" si="798"/>
        <v>8.3705725492250416E-2</v>
      </c>
      <c r="BJ378" s="27">
        <f t="shared" si="799"/>
        <v>145.79630544892251</v>
      </c>
      <c r="BK378" s="27">
        <f t="shared" ca="1" si="718"/>
        <v>0</v>
      </c>
      <c r="BL378" s="43">
        <f t="shared" ca="1" si="719"/>
        <v>0</v>
      </c>
      <c r="BM378" s="25">
        <f t="shared" si="756"/>
        <v>12301.891846666666</v>
      </c>
      <c r="BN378" s="26">
        <f t="shared" si="800"/>
        <v>1</v>
      </c>
      <c r="BO378" s="23">
        <f t="shared" si="801"/>
        <v>8.3705725492250416E-2</v>
      </c>
      <c r="BP378" s="27">
        <f t="shared" si="802"/>
        <v>154.33487443100182</v>
      </c>
      <c r="BQ378" s="27">
        <f t="shared" ca="1" si="720"/>
        <v>0</v>
      </c>
      <c r="BR378" s="43">
        <f t="shared" ca="1" si="721"/>
        <v>0</v>
      </c>
      <c r="BS378" s="25">
        <f t="shared" si="757"/>
        <v>11884.053258</v>
      </c>
      <c r="BT378" s="34">
        <f t="shared" si="803"/>
        <v>0.75</v>
      </c>
      <c r="BU378" s="23">
        <f t="shared" si="804"/>
        <v>6.6107750202734128E-2</v>
      </c>
      <c r="BV378" s="27">
        <f t="shared" si="805"/>
        <v>123.58960810855896</v>
      </c>
      <c r="BW378" s="27">
        <f t="shared" ca="1" si="722"/>
        <v>-1.0675891389468672E-2</v>
      </c>
      <c r="BX378" s="43">
        <f t="shared" ca="1" si="723"/>
        <v>-1.0675891389468672E-2</v>
      </c>
      <c r="BY378" s="25">
        <f t="shared" si="758"/>
        <v>12969.643970000001</v>
      </c>
      <c r="BZ378" s="50">
        <f>IF($B377&gt;=BY377,MIN(1,1/$CA$15+BZ377),0)</f>
        <v>1</v>
      </c>
      <c r="CA378" s="23">
        <f t="shared" si="806"/>
        <v>8.3705725492250416E-2</v>
      </c>
      <c r="CB378" s="27">
        <f t="shared" si="807"/>
        <v>63.50066795062903</v>
      </c>
      <c r="CC378" s="27">
        <f t="shared" ca="1" si="724"/>
        <v>0</v>
      </c>
      <c r="CD378" s="43">
        <f t="shared" ca="1" si="725"/>
        <v>0</v>
      </c>
      <c r="CE378" s="25">
        <f t="shared" si="759"/>
        <v>12131.234630000001</v>
      </c>
      <c r="CF378" s="34">
        <f>IF($B377&gt;=CE377,MIN(1,1/$CA$15+CF377),0)</f>
        <v>0.5</v>
      </c>
      <c r="CG378" s="23">
        <f t="shared" si="808"/>
        <v>1.3313824334185265E-2</v>
      </c>
      <c r="CH378" s="27">
        <f t="shared" si="809"/>
        <v>53.629268821037975</v>
      </c>
      <c r="CI378" s="27">
        <f t="shared" ca="1" si="726"/>
        <v>-0.11458478318698484</v>
      </c>
      <c r="CJ378" s="43">
        <f t="shared" ca="1" si="727"/>
        <v>-0.11458478318698484</v>
      </c>
      <c r="CK378" s="25">
        <f t="shared" si="760"/>
        <v>11884.053258</v>
      </c>
      <c r="CL378" s="34">
        <f>IF($B377&gt;=CK377,MIN(1,1/$CA$15+CL377),0)</f>
        <v>1</v>
      </c>
      <c r="CM378" s="23">
        <f t="shared" si="810"/>
        <v>8.3705725492250416E-2</v>
      </c>
      <c r="CN378" s="27">
        <f t="shared" si="811"/>
        <v>132.82904114656</v>
      </c>
      <c r="CO378" s="27">
        <f t="shared" ca="1" si="728"/>
        <v>0</v>
      </c>
      <c r="CP378" s="43">
        <f t="shared" ca="1" si="729"/>
        <v>0</v>
      </c>
      <c r="CQ378" s="25">
        <f t="shared" si="761"/>
        <v>10346.137657000001</v>
      </c>
      <c r="CR378" s="34">
        <f>IF($B377&gt;=CQ377,MIN(1,1/$CA$15+CR377),0)</f>
        <v>1</v>
      </c>
      <c r="CS378" s="23">
        <f t="shared" si="812"/>
        <v>8.3705725492250416E-2</v>
      </c>
      <c r="CT378" s="27">
        <f t="shared" si="813"/>
        <v>133.12102079973562</v>
      </c>
      <c r="CU378" s="27">
        <f t="shared" ca="1" si="730"/>
        <v>0</v>
      </c>
      <c r="CV378" s="43">
        <f t="shared" ca="1" si="731"/>
        <v>0</v>
      </c>
      <c r="CW378" s="25">
        <f t="shared" si="762"/>
        <v>11884.053258</v>
      </c>
      <c r="CX378" s="34">
        <f t="shared" si="814"/>
        <v>0.75</v>
      </c>
      <c r="CY378" s="23">
        <f t="shared" si="815"/>
        <v>6.6107750202734128E-2</v>
      </c>
      <c r="CZ378" s="27">
        <f t="shared" si="816"/>
        <v>91.89465054129704</v>
      </c>
      <c r="DA378" s="27">
        <f t="shared" ca="1" si="732"/>
        <v>-7.7434020252875602E-3</v>
      </c>
      <c r="DB378" s="43">
        <f t="shared" ca="1" si="733"/>
        <v>-7.7434020252875602E-3</v>
      </c>
      <c r="DC378" s="25">
        <f t="shared" si="763"/>
        <v>11884.053258</v>
      </c>
      <c r="DD378" s="34">
        <f t="shared" si="764"/>
        <v>0.875</v>
      </c>
      <c r="DE378" s="23">
        <f t="shared" si="817"/>
        <v>7.1973741965906224E-2</v>
      </c>
      <c r="DF378" s="27">
        <f t="shared" si="818"/>
        <v>108.82159592716239</v>
      </c>
      <c r="DG378" s="27">
        <f t="shared" ca="1" si="697"/>
        <v>0</v>
      </c>
      <c r="DH378" s="43">
        <f t="shared" ca="1" si="698"/>
        <v>0</v>
      </c>
      <c r="DI378" s="25">
        <f t="shared" si="765"/>
        <v>12969.643970000001</v>
      </c>
      <c r="DJ378" s="26">
        <f>IF(DJ377=0,IF($B377&gt;=$DK$14*DI377,1,0),IF($B377&lt;DI377*$DK$16,0,1))</f>
        <v>1</v>
      </c>
      <c r="DK378" s="23">
        <f t="shared" si="819"/>
        <v>8.3705725492250416E-2</v>
      </c>
      <c r="DL378" s="27">
        <f t="shared" si="820"/>
        <v>119.64913969531923</v>
      </c>
      <c r="DM378" s="27">
        <f t="shared" ca="1" si="734"/>
        <v>0</v>
      </c>
      <c r="DN378" s="43">
        <f t="shared" ca="1" si="735"/>
        <v>0</v>
      </c>
      <c r="DO378" s="25">
        <f t="shared" si="766"/>
        <v>12131.234630000001</v>
      </c>
      <c r="DP378" s="26">
        <f>IF(DP377=0,IF($B377&gt;=$DK$14*DO377,1,0),IF($B377&lt;DO377*$DK$16,0,1))</f>
        <v>1</v>
      </c>
      <c r="DQ378" s="23">
        <f t="shared" si="821"/>
        <v>8.3705725492250416E-2</v>
      </c>
      <c r="DR378" s="27">
        <f t="shared" si="822"/>
        <v>80.645246729511754</v>
      </c>
      <c r="DS378" s="27">
        <f t="shared" ca="1" si="736"/>
        <v>-5.3077618349180344E-2</v>
      </c>
      <c r="DT378" s="43">
        <f t="shared" ca="1" si="737"/>
        <v>-5.3077618349180344E-2</v>
      </c>
      <c r="DU378" s="25">
        <f t="shared" si="767"/>
        <v>11884.053258</v>
      </c>
      <c r="DV378" s="26">
        <f>IF(DV377=0,IF($B377&gt;=$DK$14*DU377,1,0),IF($B377&lt;DU377*$DK$16,0,1))</f>
        <v>1</v>
      </c>
      <c r="DW378" s="23">
        <f t="shared" si="823"/>
        <v>8.3705725492250416E-2</v>
      </c>
      <c r="DX378" s="27">
        <f t="shared" si="824"/>
        <v>181.34913582563851</v>
      </c>
      <c r="DY378" s="27">
        <f t="shared" ca="1" si="738"/>
        <v>0</v>
      </c>
      <c r="DZ378" s="43">
        <f t="shared" ca="1" si="739"/>
        <v>0</v>
      </c>
      <c r="EA378" s="25">
        <f t="shared" si="768"/>
        <v>10346.137657000001</v>
      </c>
      <c r="EB378" s="26">
        <f>IF(EB377=0,IF($B377&gt;=$DK$14*EA377,1,0),IF($B377&lt;EA377*$DK$16,0,1))</f>
        <v>1</v>
      </c>
      <c r="EC378" s="23">
        <f t="shared" si="825"/>
        <v>8.3705725492250416E-2</v>
      </c>
      <c r="ED378" s="27">
        <f t="shared" si="826"/>
        <v>145.80023577781242</v>
      </c>
      <c r="EE378" s="27">
        <f t="shared" ca="1" si="740"/>
        <v>0</v>
      </c>
      <c r="EF378" s="43">
        <f t="shared" ca="1" si="741"/>
        <v>0</v>
      </c>
      <c r="EG378" s="25">
        <f t="shared" si="769"/>
        <v>11884.053258</v>
      </c>
      <c r="EH378" s="34">
        <f t="shared" si="827"/>
        <v>1</v>
      </c>
      <c r="EI378" s="23">
        <f t="shared" si="828"/>
        <v>8.3705725492250416E-2</v>
      </c>
      <c r="EJ378" s="27">
        <f t="shared" si="829"/>
        <v>131.19565550189901</v>
      </c>
      <c r="EK378" s="27">
        <f t="shared" ca="1" si="742"/>
        <v>0</v>
      </c>
      <c r="EL378" s="43">
        <f t="shared" ca="1" si="743"/>
        <v>0</v>
      </c>
      <c r="EM378" s="47"/>
      <c r="EN378" s="47"/>
      <c r="EO378" s="47"/>
      <c r="EP378" s="47"/>
      <c r="EQ378" s="47"/>
      <c r="ER378" s="47"/>
      <c r="ES378" s="47"/>
      <c r="ET378" s="47"/>
      <c r="EU378" s="47"/>
      <c r="EV378" s="47"/>
      <c r="EW378" s="47"/>
      <c r="EX378" s="47"/>
      <c r="EY378" s="47"/>
      <c r="EZ378" s="47"/>
      <c r="FA378" s="25">
        <f t="shared" si="770"/>
        <v>11884.053258</v>
      </c>
      <c r="FB378" s="26">
        <f t="shared" si="830"/>
        <v>1</v>
      </c>
      <c r="FC378" s="23">
        <f t="shared" si="831"/>
        <v>8.3705725492250416E-2</v>
      </c>
      <c r="FD378" s="27">
        <f t="shared" si="832"/>
        <v>52.83946020662912</v>
      </c>
      <c r="FE378" s="27">
        <f t="shared" ca="1" si="744"/>
        <v>0</v>
      </c>
      <c r="FF378" s="43">
        <f t="shared" ca="1" si="745"/>
        <v>0</v>
      </c>
      <c r="FG378" s="25">
        <f t="shared" si="771"/>
        <v>11884.053258</v>
      </c>
      <c r="FH378" s="26">
        <f t="shared" si="833"/>
        <v>1</v>
      </c>
      <c r="FI378" s="23">
        <f t="shared" si="834"/>
        <v>8.3705725492250416E-2</v>
      </c>
      <c r="FJ378" s="27">
        <f t="shared" si="835"/>
        <v>142.85486918263334</v>
      </c>
      <c r="FK378" s="27">
        <f t="shared" ca="1" si="746"/>
        <v>0</v>
      </c>
      <c r="FL378" s="43">
        <f t="shared" ca="1" si="747"/>
        <v>0</v>
      </c>
      <c r="FM378" s="47"/>
      <c r="FN378" s="47"/>
    </row>
    <row r="379" spans="1:170" x14ac:dyDescent="0.2">
      <c r="A379" s="30">
        <v>36191</v>
      </c>
      <c r="B379" s="34">
        <v>14189.00779</v>
      </c>
      <c r="C379" s="23">
        <v>1.273561163392567E-2</v>
      </c>
      <c r="D379" s="24">
        <f t="shared" si="699"/>
        <v>5.1765677439425062E-2</v>
      </c>
      <c r="E379" s="25" t="e">
        <f>#N/A</f>
        <v>#N/A</v>
      </c>
      <c r="F379" s="26">
        <v>1</v>
      </c>
      <c r="G379" s="23">
        <f t="shared" si="772"/>
        <v>5.1765677439425062E-2</v>
      </c>
      <c r="H379" s="27">
        <f t="shared" si="773"/>
        <v>161.26786305707517</v>
      </c>
      <c r="I379" s="27">
        <f t="shared" ca="1" si="700"/>
        <v>0</v>
      </c>
      <c r="J379" s="43">
        <f t="shared" ca="1" si="701"/>
        <v>0</v>
      </c>
      <c r="K379" s="25" t="e">
        <f>#N/A</f>
        <v>#N/A</v>
      </c>
      <c r="L379" s="26">
        <v>0</v>
      </c>
      <c r="M379" s="23">
        <f t="shared" si="774"/>
        <v>1.273561163392567E-2</v>
      </c>
      <c r="N379" s="27">
        <f t="shared" si="775"/>
        <v>18.175718016264554</v>
      </c>
      <c r="O379" s="27">
        <f t="shared" ca="1" si="702"/>
        <v>0</v>
      </c>
      <c r="P379" s="43">
        <f t="shared" ca="1" si="703"/>
        <v>0</v>
      </c>
      <c r="Q379" s="25">
        <f t="shared" si="748"/>
        <v>12241.171039999999</v>
      </c>
      <c r="R379" s="26">
        <f t="shared" si="776"/>
        <v>1</v>
      </c>
      <c r="S379" s="23">
        <f t="shared" si="777"/>
        <v>5.1765677439425062E-2</v>
      </c>
      <c r="T379" s="27">
        <f t="shared" si="778"/>
        <v>158.03114953372855</v>
      </c>
      <c r="U379" s="27">
        <f t="shared" ca="1" si="704"/>
        <v>0</v>
      </c>
      <c r="V379" s="43">
        <f t="shared" ca="1" si="705"/>
        <v>0</v>
      </c>
      <c r="W379" s="25">
        <f t="shared" si="749"/>
        <v>13839.831344999999</v>
      </c>
      <c r="X379" s="26">
        <f t="shared" si="779"/>
        <v>1</v>
      </c>
      <c r="Y379" s="23">
        <f t="shared" si="780"/>
        <v>5.1765677439425062E-2</v>
      </c>
      <c r="Z379" s="27">
        <f t="shared" si="781"/>
        <v>125.79996728955032</v>
      </c>
      <c r="AA379" s="27">
        <f t="shared" ca="1" si="706"/>
        <v>0</v>
      </c>
      <c r="AB379" s="43">
        <f t="shared" ca="1" si="707"/>
        <v>0</v>
      </c>
      <c r="AC379" s="25">
        <f t="shared" si="750"/>
        <v>12568.28933</v>
      </c>
      <c r="AD379" s="26">
        <f t="shared" si="782"/>
        <v>1</v>
      </c>
      <c r="AE379" s="23">
        <f t="shared" si="783"/>
        <v>5.1765677439425062E-2</v>
      </c>
      <c r="AF379" s="27">
        <f t="shared" si="784"/>
        <v>72.594409137208601</v>
      </c>
      <c r="AG379" s="27">
        <f t="shared" ca="1" si="708"/>
        <v>-4.0595397804719102E-3</v>
      </c>
      <c r="AH379" s="43">
        <f t="shared" ca="1" si="709"/>
        <v>-4.0595397804719102E-3</v>
      </c>
      <c r="AI379" s="25">
        <f t="shared" si="751"/>
        <v>12241.171039999999</v>
      </c>
      <c r="AJ379" s="26">
        <f t="shared" si="785"/>
        <v>1</v>
      </c>
      <c r="AK379" s="23">
        <f t="shared" si="786"/>
        <v>5.1765677439425062E-2</v>
      </c>
      <c r="AL379" s="27">
        <f t="shared" si="787"/>
        <v>158.03114953372855</v>
      </c>
      <c r="AM379" s="27">
        <f t="shared" ca="1" si="710"/>
        <v>0</v>
      </c>
      <c r="AN379" s="43">
        <f t="shared" ca="1" si="711"/>
        <v>0</v>
      </c>
      <c r="AO379" s="25">
        <f t="shared" si="752"/>
        <v>12241.171039999999</v>
      </c>
      <c r="AP379" s="34">
        <f t="shared" si="788"/>
        <v>1</v>
      </c>
      <c r="AQ379" s="23">
        <f t="shared" si="789"/>
        <v>5.1765677439425062E-2</v>
      </c>
      <c r="AR379" s="27">
        <f t="shared" si="790"/>
        <v>116.89271153591687</v>
      </c>
      <c r="AS379" s="27">
        <f t="shared" ca="1" si="712"/>
        <v>0</v>
      </c>
      <c r="AT379" s="43">
        <f t="shared" ca="1" si="713"/>
        <v>0</v>
      </c>
      <c r="AU379" s="25">
        <f t="shared" si="753"/>
        <v>12568.28933</v>
      </c>
      <c r="AV379" s="26">
        <f t="shared" si="791"/>
        <v>1</v>
      </c>
      <c r="AW379" s="23">
        <f t="shared" si="792"/>
        <v>5.1765677439425062E-2</v>
      </c>
      <c r="AX379" s="27">
        <f t="shared" si="793"/>
        <v>72.045730662781821</v>
      </c>
      <c r="AY379" s="27">
        <f t="shared" ca="1" si="714"/>
        <v>-6.8750664673483453E-2</v>
      </c>
      <c r="AZ379" s="43">
        <f t="shared" ca="1" si="715"/>
        <v>-6.8750664673483453E-2</v>
      </c>
      <c r="BA379" s="25">
        <f t="shared" si="754"/>
        <v>12568.28933</v>
      </c>
      <c r="BB379" s="26">
        <f t="shared" si="794"/>
        <v>1</v>
      </c>
      <c r="BC379" s="23">
        <f t="shared" si="795"/>
        <v>5.1765677439425062E-2</v>
      </c>
      <c r="BD379" s="27">
        <f t="shared" si="796"/>
        <v>148.78617428130761</v>
      </c>
      <c r="BE379" s="27">
        <f t="shared" ca="1" si="716"/>
        <v>0</v>
      </c>
      <c r="BF379" s="43">
        <f t="shared" ca="1" si="717"/>
        <v>0</v>
      </c>
      <c r="BG379" s="25">
        <f t="shared" si="755"/>
        <v>12241.171039999999</v>
      </c>
      <c r="BH379" s="26">
        <f t="shared" si="797"/>
        <v>1</v>
      </c>
      <c r="BI379" s="23">
        <f t="shared" si="798"/>
        <v>5.1765677439425062E-2</v>
      </c>
      <c r="BJ379" s="27">
        <f t="shared" si="799"/>
        <v>153.34354996865133</v>
      </c>
      <c r="BK379" s="27">
        <f t="shared" ca="1" si="718"/>
        <v>0</v>
      </c>
      <c r="BL379" s="43">
        <f t="shared" ca="1" si="719"/>
        <v>0</v>
      </c>
      <c r="BM379" s="25">
        <f t="shared" si="756"/>
        <v>12474.196823333334</v>
      </c>
      <c r="BN379" s="26">
        <f t="shared" si="800"/>
        <v>1</v>
      </c>
      <c r="BO379" s="23">
        <f t="shared" si="801"/>
        <v>5.1765677439425062E-2</v>
      </c>
      <c r="BP379" s="27">
        <f t="shared" si="802"/>
        <v>162.32412375845124</v>
      </c>
      <c r="BQ379" s="27">
        <f t="shared" ca="1" si="720"/>
        <v>0</v>
      </c>
      <c r="BR379" s="43">
        <f t="shared" ca="1" si="721"/>
        <v>0</v>
      </c>
      <c r="BS379" s="25">
        <f t="shared" si="757"/>
        <v>12241.171039999999</v>
      </c>
      <c r="BT379" s="34">
        <f t="shared" si="803"/>
        <v>1</v>
      </c>
      <c r="BU379" s="23">
        <f t="shared" si="804"/>
        <v>5.1765677439425062E-2</v>
      </c>
      <c r="BV379" s="27">
        <f t="shared" si="805"/>
        <v>129.98730789677157</v>
      </c>
      <c r="BW379" s="27">
        <f t="shared" ca="1" si="722"/>
        <v>0</v>
      </c>
      <c r="BX379" s="43">
        <f t="shared" ca="1" si="723"/>
        <v>0</v>
      </c>
      <c r="BY379" s="25">
        <f t="shared" si="758"/>
        <v>13839.831344999999</v>
      </c>
      <c r="BZ379" s="50">
        <f>IF($B378&gt;=BY378,MIN(1,1/$CA$15+BZ378),0)</f>
        <v>1</v>
      </c>
      <c r="CA379" s="23">
        <f t="shared" si="806"/>
        <v>5.1765677439425062E-2</v>
      </c>
      <c r="CB379" s="27">
        <f t="shared" si="807"/>
        <v>66.787823044949334</v>
      </c>
      <c r="CC379" s="27">
        <f t="shared" ca="1" si="724"/>
        <v>0</v>
      </c>
      <c r="CD379" s="43">
        <f t="shared" ca="1" si="725"/>
        <v>0</v>
      </c>
      <c r="CE379" s="25">
        <f t="shared" si="759"/>
        <v>12568.28933</v>
      </c>
      <c r="CF379" s="34">
        <f>IF($B378&gt;=CE378,MIN(1,1/$CA$15+CF378),0)</f>
        <v>1</v>
      </c>
      <c r="CG379" s="23">
        <f t="shared" si="808"/>
        <v>5.1765677439425062E-2</v>
      </c>
      <c r="CH379" s="27">
        <f t="shared" si="809"/>
        <v>56.405424252140044</v>
      </c>
      <c r="CI379" s="27">
        <f t="shared" ca="1" si="726"/>
        <v>-6.8750664673483675E-2</v>
      </c>
      <c r="CJ379" s="43">
        <f t="shared" ca="1" si="727"/>
        <v>-6.8750664673483675E-2</v>
      </c>
      <c r="CK379" s="25">
        <f t="shared" si="760"/>
        <v>12241.171039999999</v>
      </c>
      <c r="CL379" s="34">
        <f>IF($B378&gt;=CK378,MIN(1,1/$CA$15+CL378),0)</f>
        <v>1</v>
      </c>
      <c r="CM379" s="23">
        <f t="shared" si="810"/>
        <v>5.1765677439425062E-2</v>
      </c>
      <c r="CN379" s="27">
        <f t="shared" si="811"/>
        <v>139.70502644514096</v>
      </c>
      <c r="CO379" s="27">
        <f t="shared" ca="1" si="728"/>
        <v>0</v>
      </c>
      <c r="CP379" s="43">
        <f t="shared" ca="1" si="729"/>
        <v>0</v>
      </c>
      <c r="CQ379" s="25">
        <f t="shared" si="761"/>
        <v>10664.294806499998</v>
      </c>
      <c r="CR379" s="34">
        <f>IF($B378&gt;=CQ378,MIN(1,1/$CA$15+CR378),0)</f>
        <v>1</v>
      </c>
      <c r="CS379" s="23">
        <f t="shared" si="812"/>
        <v>5.1765677439425062E-2</v>
      </c>
      <c r="CT379" s="27">
        <f t="shared" si="813"/>
        <v>140.01212062286172</v>
      </c>
      <c r="CU379" s="27">
        <f t="shared" ca="1" si="730"/>
        <v>0</v>
      </c>
      <c r="CV379" s="43">
        <f t="shared" ca="1" si="731"/>
        <v>0</v>
      </c>
      <c r="CW379" s="25">
        <f t="shared" si="762"/>
        <v>12241.171039999999</v>
      </c>
      <c r="CX379" s="34">
        <f t="shared" si="814"/>
        <v>1</v>
      </c>
      <c r="CY379" s="23">
        <f t="shared" si="815"/>
        <v>5.1765677439425062E-2</v>
      </c>
      <c r="CZ379" s="27">
        <f t="shared" si="816"/>
        <v>96.651639379626516</v>
      </c>
      <c r="DA379" s="27">
        <f t="shared" ca="1" si="732"/>
        <v>0</v>
      </c>
      <c r="DB379" s="43">
        <f t="shared" ca="1" si="733"/>
        <v>0</v>
      </c>
      <c r="DC379" s="25">
        <f t="shared" si="763"/>
        <v>12241.171039999999</v>
      </c>
      <c r="DD379" s="34">
        <f t="shared" si="764"/>
        <v>1</v>
      </c>
      <c r="DE379" s="23">
        <f t="shared" si="817"/>
        <v>5.1765677439425062E-2</v>
      </c>
      <c r="DF379" s="27">
        <f t="shared" si="818"/>
        <v>114.45481956037133</v>
      </c>
      <c r="DG379" s="27">
        <f t="shared" ca="1" si="697"/>
        <v>0</v>
      </c>
      <c r="DH379" s="43">
        <f t="shared" ca="1" si="698"/>
        <v>0</v>
      </c>
      <c r="DI379" s="25">
        <f t="shared" si="765"/>
        <v>13839.831344999999</v>
      </c>
      <c r="DJ379" s="26">
        <f>IF(DJ378=0,IF($B378&gt;=$DK$14*DI378,1,0),IF($B378&lt;DI378*$DK$16,0,1))</f>
        <v>1</v>
      </c>
      <c r="DK379" s="23">
        <f t="shared" si="819"/>
        <v>5.1765677439425062E-2</v>
      </c>
      <c r="DL379" s="27">
        <f t="shared" si="820"/>
        <v>125.84285846669184</v>
      </c>
      <c r="DM379" s="27">
        <f t="shared" ca="1" si="734"/>
        <v>0</v>
      </c>
      <c r="DN379" s="43">
        <f t="shared" ca="1" si="735"/>
        <v>0</v>
      </c>
      <c r="DO379" s="25">
        <f t="shared" si="766"/>
        <v>12568.28933</v>
      </c>
      <c r="DP379" s="26">
        <f>IF(DP378=0,IF($B378&gt;=$DK$14*DO378,1,0),IF($B378&lt;DO378*$DK$16,0,1))</f>
        <v>1</v>
      </c>
      <c r="DQ379" s="23">
        <f t="shared" si="821"/>
        <v>5.1765677439425062E-2</v>
      </c>
      <c r="DR379" s="27">
        <f t="shared" si="822"/>
        <v>84.819902558734512</v>
      </c>
      <c r="DS379" s="27">
        <f t="shared" ca="1" si="736"/>
        <v>-4.0595397804719102E-3</v>
      </c>
      <c r="DT379" s="43">
        <f t="shared" ca="1" si="737"/>
        <v>-4.0595397804719102E-3</v>
      </c>
      <c r="DU379" s="25">
        <f t="shared" si="767"/>
        <v>12241.171039999999</v>
      </c>
      <c r="DV379" s="26">
        <f>IF(DV378=0,IF($B378&gt;=$DK$14*DU378,1,0),IF($B378&lt;DU378*$DK$16,0,1))</f>
        <v>1</v>
      </c>
      <c r="DW379" s="23">
        <f t="shared" si="823"/>
        <v>5.1765677439425062E-2</v>
      </c>
      <c r="DX379" s="27">
        <f t="shared" si="824"/>
        <v>190.73679669470701</v>
      </c>
      <c r="DY379" s="27">
        <f t="shared" ca="1" si="738"/>
        <v>0</v>
      </c>
      <c r="DZ379" s="43">
        <f t="shared" ca="1" si="739"/>
        <v>0</v>
      </c>
      <c r="EA379" s="25">
        <f t="shared" si="768"/>
        <v>10664.294806499998</v>
      </c>
      <c r="EB379" s="26">
        <f>IF(EB378=0,IF($B378&gt;=$DK$14*EA378,1,0),IF($B378&lt;EA378*$DK$16,0,1))</f>
        <v>1</v>
      </c>
      <c r="EC379" s="23">
        <f t="shared" si="825"/>
        <v>5.1765677439425062E-2</v>
      </c>
      <c r="ED379" s="27">
        <f t="shared" si="826"/>
        <v>153.34768375367878</v>
      </c>
      <c r="EE379" s="27">
        <f t="shared" ca="1" si="740"/>
        <v>0</v>
      </c>
      <c r="EF379" s="43">
        <f t="shared" ca="1" si="741"/>
        <v>0</v>
      </c>
      <c r="EG379" s="25">
        <f t="shared" si="769"/>
        <v>12241.171039999999</v>
      </c>
      <c r="EH379" s="34">
        <f t="shared" si="827"/>
        <v>1</v>
      </c>
      <c r="EI379" s="23">
        <f t="shared" si="828"/>
        <v>5.1765677439425062E-2</v>
      </c>
      <c r="EJ379" s="27">
        <f t="shared" si="829"/>
        <v>137.98708748606424</v>
      </c>
      <c r="EK379" s="27">
        <f t="shared" ca="1" si="742"/>
        <v>0</v>
      </c>
      <c r="EL379" s="43">
        <f t="shared" ca="1" si="743"/>
        <v>0</v>
      </c>
      <c r="EM379" s="47"/>
      <c r="EN379" s="47"/>
      <c r="EO379" s="47"/>
      <c r="EP379" s="47"/>
      <c r="EQ379" s="47"/>
      <c r="ER379" s="47"/>
      <c r="ES379" s="47"/>
      <c r="ET379" s="47"/>
      <c r="EU379" s="47"/>
      <c r="EV379" s="47"/>
      <c r="EW379" s="47"/>
      <c r="EX379" s="47"/>
      <c r="EY379" s="47"/>
      <c r="EZ379" s="47"/>
      <c r="FA379" s="25">
        <f t="shared" si="770"/>
        <v>12241.171039999999</v>
      </c>
      <c r="FB379" s="26">
        <f t="shared" si="830"/>
        <v>1</v>
      </c>
      <c r="FC379" s="23">
        <f t="shared" si="831"/>
        <v>5.1765677439425062E-2</v>
      </c>
      <c r="FD379" s="27">
        <f t="shared" si="832"/>
        <v>55.574730659758821</v>
      </c>
      <c r="FE379" s="27">
        <f t="shared" ca="1" si="744"/>
        <v>0</v>
      </c>
      <c r="FF379" s="43">
        <f t="shared" ca="1" si="745"/>
        <v>0</v>
      </c>
      <c r="FG379" s="25">
        <f t="shared" si="771"/>
        <v>12241.171039999999</v>
      </c>
      <c r="FH379" s="26">
        <f t="shared" si="833"/>
        <v>1</v>
      </c>
      <c r="FI379" s="23">
        <f t="shared" si="834"/>
        <v>5.1765677439425062E-2</v>
      </c>
      <c r="FJ379" s="27">
        <f t="shared" si="835"/>
        <v>150.2498482613928</v>
      </c>
      <c r="FK379" s="27">
        <f t="shared" ca="1" si="746"/>
        <v>0</v>
      </c>
      <c r="FL379" s="43">
        <f t="shared" ca="1" si="747"/>
        <v>0</v>
      </c>
      <c r="FM379" s="47"/>
      <c r="FN379" s="47"/>
    </row>
    <row r="380" spans="1:170" x14ac:dyDescent="0.2">
      <c r="A380" s="30">
        <v>36219</v>
      </c>
      <c r="B380" s="34">
        <v>14117.423489999999</v>
      </c>
      <c r="C380" s="23">
        <v>1.2109955892161794E-2</v>
      </c>
      <c r="D380" s="24">
        <f t="shared" si="699"/>
        <v>-5.0450532594993325E-3</v>
      </c>
      <c r="E380" s="25" t="e">
        <f>#N/A</f>
        <v>#N/A</v>
      </c>
      <c r="F380" s="26">
        <v>1</v>
      </c>
      <c r="G380" s="23">
        <f t="shared" si="772"/>
        <v>-5.0450532594993325E-3</v>
      </c>
      <c r="H380" s="27">
        <f t="shared" si="773"/>
        <v>160.45425809890659</v>
      </c>
      <c r="I380" s="27">
        <f t="shared" ca="1" si="700"/>
        <v>-5.0450532594993325E-3</v>
      </c>
      <c r="J380" s="43">
        <f t="shared" ca="1" si="701"/>
        <v>-5.0450532594993325E-3</v>
      </c>
      <c r="K380" s="25" t="e">
        <f>#N/A</f>
        <v>#N/A</v>
      </c>
      <c r="L380" s="26">
        <v>0</v>
      </c>
      <c r="M380" s="23">
        <f t="shared" si="774"/>
        <v>1.2109955892161794E-2</v>
      </c>
      <c r="N380" s="27">
        <f t="shared" si="775"/>
        <v>18.395825159749887</v>
      </c>
      <c r="O380" s="27">
        <f t="shared" ca="1" si="702"/>
        <v>0</v>
      </c>
      <c r="P380" s="43">
        <f t="shared" ca="1" si="703"/>
        <v>0</v>
      </c>
      <c r="Q380" s="25">
        <f t="shared" si="748"/>
        <v>12576.656068</v>
      </c>
      <c r="R380" s="26">
        <f t="shared" si="776"/>
        <v>1</v>
      </c>
      <c r="S380" s="23">
        <f t="shared" si="777"/>
        <v>-5.0450532594993325E-3</v>
      </c>
      <c r="T380" s="27">
        <f t="shared" si="778"/>
        <v>157.233873967671</v>
      </c>
      <c r="U380" s="27">
        <f t="shared" ca="1" si="704"/>
        <v>-5.0450532594992215E-3</v>
      </c>
      <c r="V380" s="43">
        <f t="shared" ca="1" si="705"/>
        <v>-5.0450532594992215E-3</v>
      </c>
      <c r="W380" s="25">
        <f t="shared" si="749"/>
        <v>14153.215639999999</v>
      </c>
      <c r="X380" s="26">
        <f t="shared" si="779"/>
        <v>1</v>
      </c>
      <c r="Y380" s="23">
        <f t="shared" si="780"/>
        <v>-5.0450532594993325E-3</v>
      </c>
      <c r="Z380" s="27">
        <f t="shared" si="781"/>
        <v>125.16529975453126</v>
      </c>
      <c r="AA380" s="27">
        <f t="shared" ca="1" si="706"/>
        <v>-5.0450532594994435E-3</v>
      </c>
      <c r="AB380" s="43">
        <f t="shared" ca="1" si="707"/>
        <v>-5.0450532594994435E-3</v>
      </c>
      <c r="AC380" s="25">
        <f t="shared" si="750"/>
        <v>13157.270352000001</v>
      </c>
      <c r="AD380" s="26">
        <f t="shared" si="782"/>
        <v>1</v>
      </c>
      <c r="AE380" s="23">
        <f t="shared" si="783"/>
        <v>-5.0450532594993325E-3</v>
      </c>
      <c r="AF380" s="27">
        <f t="shared" si="784"/>
        <v>72.228166476769502</v>
      </c>
      <c r="AG380" s="27">
        <f t="shared" ca="1" si="708"/>
        <v>-9.0841124455697253E-3</v>
      </c>
      <c r="AH380" s="43">
        <f t="shared" ca="1" si="709"/>
        <v>-9.0841124455697253E-3</v>
      </c>
      <c r="AI380" s="25">
        <f t="shared" si="751"/>
        <v>12576.656068</v>
      </c>
      <c r="AJ380" s="26">
        <f t="shared" si="785"/>
        <v>1</v>
      </c>
      <c r="AK380" s="23">
        <f t="shared" si="786"/>
        <v>-5.0450532594993325E-3</v>
      </c>
      <c r="AL380" s="27">
        <f t="shared" si="787"/>
        <v>157.233873967671</v>
      </c>
      <c r="AM380" s="27">
        <f t="shared" ca="1" si="710"/>
        <v>-5.0450532594992215E-3</v>
      </c>
      <c r="AN380" s="43">
        <f t="shared" ca="1" si="711"/>
        <v>-5.0450532594992215E-3</v>
      </c>
      <c r="AO380" s="25">
        <f t="shared" si="752"/>
        <v>12576.656068</v>
      </c>
      <c r="AP380" s="34">
        <f t="shared" si="788"/>
        <v>1</v>
      </c>
      <c r="AQ380" s="23">
        <f t="shared" si="789"/>
        <v>-5.0450532594993325E-3</v>
      </c>
      <c r="AR380" s="27">
        <f t="shared" si="790"/>
        <v>116.30298158057089</v>
      </c>
      <c r="AS380" s="27">
        <f t="shared" ca="1" si="712"/>
        <v>-5.0450532594993325E-3</v>
      </c>
      <c r="AT380" s="43">
        <f t="shared" ca="1" si="713"/>
        <v>-5.0450532594993325E-3</v>
      </c>
      <c r="AU380" s="25">
        <f t="shared" si="753"/>
        <v>13157.270352000001</v>
      </c>
      <c r="AV380" s="26">
        <f t="shared" si="791"/>
        <v>1</v>
      </c>
      <c r="AW380" s="23">
        <f t="shared" si="792"/>
        <v>-5.0450532594993325E-3</v>
      </c>
      <c r="AX380" s="27">
        <f t="shared" si="793"/>
        <v>71.682256114468544</v>
      </c>
      <c r="AY380" s="27">
        <f t="shared" ca="1" si="714"/>
        <v>-7.3448867168079079E-2</v>
      </c>
      <c r="AZ380" s="43">
        <f t="shared" ca="1" si="715"/>
        <v>-7.3448867168079079E-2</v>
      </c>
      <c r="BA380" s="25">
        <f t="shared" si="754"/>
        <v>13157.270352000001</v>
      </c>
      <c r="BB380" s="26">
        <f t="shared" si="794"/>
        <v>1</v>
      </c>
      <c r="BC380" s="23">
        <f t="shared" si="795"/>
        <v>-5.0450532594993325E-3</v>
      </c>
      <c r="BD380" s="27">
        <f t="shared" si="796"/>
        <v>148.03554010778126</v>
      </c>
      <c r="BE380" s="27">
        <f t="shared" ca="1" si="716"/>
        <v>-5.0450532594993325E-3</v>
      </c>
      <c r="BF380" s="43">
        <f t="shared" ca="1" si="717"/>
        <v>-5.0450532594993325E-3</v>
      </c>
      <c r="BG380" s="25">
        <f t="shared" si="755"/>
        <v>12576.656068</v>
      </c>
      <c r="BH380" s="26">
        <f t="shared" si="797"/>
        <v>1</v>
      </c>
      <c r="BI380" s="23">
        <f t="shared" si="798"/>
        <v>-5.0450532594993325E-3</v>
      </c>
      <c r="BJ380" s="27">
        <f t="shared" si="799"/>
        <v>152.56992359205879</v>
      </c>
      <c r="BK380" s="27">
        <f t="shared" ca="1" si="718"/>
        <v>-5.0450532594993325E-3</v>
      </c>
      <c r="BL380" s="43">
        <f t="shared" ca="1" si="719"/>
        <v>-5.0450532594993325E-3</v>
      </c>
      <c r="BM380" s="25">
        <f t="shared" si="756"/>
        <v>12826.478356666667</v>
      </c>
      <c r="BN380" s="26">
        <f t="shared" si="800"/>
        <v>1</v>
      </c>
      <c r="BO380" s="23">
        <f t="shared" si="801"/>
        <v>-5.0450532594993325E-3</v>
      </c>
      <c r="BP380" s="27">
        <f t="shared" si="802"/>
        <v>161.50518990878828</v>
      </c>
      <c r="BQ380" s="27">
        <f t="shared" ca="1" si="720"/>
        <v>-5.0450532594993325E-3</v>
      </c>
      <c r="BR380" s="43">
        <f t="shared" ca="1" si="721"/>
        <v>-5.0450532594993325E-3</v>
      </c>
      <c r="BS380" s="25">
        <f t="shared" si="757"/>
        <v>12576.656068</v>
      </c>
      <c r="BT380" s="34">
        <f t="shared" si="803"/>
        <v>1</v>
      </c>
      <c r="BU380" s="23">
        <f t="shared" si="804"/>
        <v>-5.0450532594993325E-3</v>
      </c>
      <c r="BV380" s="27">
        <f t="shared" si="805"/>
        <v>129.3315150053734</v>
      </c>
      <c r="BW380" s="27">
        <f t="shared" ca="1" si="722"/>
        <v>-5.0450532594994435E-3</v>
      </c>
      <c r="BX380" s="43">
        <f t="shared" ca="1" si="723"/>
        <v>-5.0450532594994435E-3</v>
      </c>
      <c r="BY380" s="25">
        <f t="shared" si="758"/>
        <v>14153.215639999999</v>
      </c>
      <c r="BZ380" s="50">
        <f>IF($B379&gt;=BY379,MIN(1,1/$CA$15+BZ379),0)</f>
        <v>1</v>
      </c>
      <c r="CA380" s="23">
        <f t="shared" si="806"/>
        <v>-5.0450532594993325E-3</v>
      </c>
      <c r="CB380" s="27">
        <f t="shared" si="807"/>
        <v>66.450874920601549</v>
      </c>
      <c r="CC380" s="27">
        <f t="shared" ca="1" si="724"/>
        <v>-5.0450532594993325E-3</v>
      </c>
      <c r="CD380" s="43">
        <f t="shared" ca="1" si="725"/>
        <v>-5.0450532594993325E-3</v>
      </c>
      <c r="CE380" s="25">
        <f t="shared" si="759"/>
        <v>13157.270352000001</v>
      </c>
      <c r="CF380" s="34">
        <f>IF($B379&gt;=CE379,MIN(1,1/$CA$15+CF379),0)</f>
        <v>1</v>
      </c>
      <c r="CG380" s="23">
        <f t="shared" si="808"/>
        <v>-5.0450532594993325E-3</v>
      </c>
      <c r="CH380" s="27">
        <f t="shared" si="809"/>
        <v>56.120855882663342</v>
      </c>
      <c r="CI380" s="27">
        <f t="shared" ca="1" si="726"/>
        <v>-7.3448867168079301E-2</v>
      </c>
      <c r="CJ380" s="43">
        <f t="shared" ca="1" si="727"/>
        <v>-7.3448867168079301E-2</v>
      </c>
      <c r="CK380" s="25">
        <f t="shared" si="760"/>
        <v>12576.656068</v>
      </c>
      <c r="CL380" s="34">
        <f>IF($B379&gt;=CK379,MIN(1,1/$CA$15+CL379),0)</f>
        <v>1</v>
      </c>
      <c r="CM380" s="23">
        <f t="shared" si="810"/>
        <v>-5.0450532594993325E-3</v>
      </c>
      <c r="CN380" s="27">
        <f t="shared" si="811"/>
        <v>139.00020714610545</v>
      </c>
      <c r="CO380" s="27">
        <f t="shared" ca="1" si="728"/>
        <v>-5.0450532594993325E-3</v>
      </c>
      <c r="CP380" s="43">
        <f t="shared" ca="1" si="729"/>
        <v>-5.0450532594993325E-3</v>
      </c>
      <c r="CQ380" s="25">
        <f t="shared" si="761"/>
        <v>10953.265640000001</v>
      </c>
      <c r="CR380" s="34">
        <f>IF($B379&gt;=CQ379,MIN(1,1/$CA$15+CR379),0)</f>
        <v>1</v>
      </c>
      <c r="CS380" s="23">
        <f t="shared" si="812"/>
        <v>-5.0450532594993325E-3</v>
      </c>
      <c r="CT380" s="27">
        <f t="shared" si="813"/>
        <v>139.30575201734393</v>
      </c>
      <c r="CU380" s="27">
        <f t="shared" ca="1" si="730"/>
        <v>-5.0450532594993325E-3</v>
      </c>
      <c r="CV380" s="43">
        <f t="shared" ca="1" si="731"/>
        <v>-5.0450532594993325E-3</v>
      </c>
      <c r="CW380" s="25">
        <f t="shared" si="762"/>
        <v>12576.656068</v>
      </c>
      <c r="CX380" s="34">
        <f t="shared" si="814"/>
        <v>1</v>
      </c>
      <c r="CY380" s="23">
        <f t="shared" si="815"/>
        <v>-5.0450532594993325E-3</v>
      </c>
      <c r="CZ380" s="27">
        <f t="shared" si="816"/>
        <v>96.16402671133838</v>
      </c>
      <c r="DA380" s="27">
        <f t="shared" ca="1" si="732"/>
        <v>-5.0450532594993325E-3</v>
      </c>
      <c r="DB380" s="43">
        <f t="shared" ca="1" si="733"/>
        <v>-5.0450532594993325E-3</v>
      </c>
      <c r="DC380" s="25">
        <f t="shared" si="763"/>
        <v>12576.656068</v>
      </c>
      <c r="DD380" s="34">
        <f t="shared" si="764"/>
        <v>1</v>
      </c>
      <c r="DE380" s="23">
        <f t="shared" si="817"/>
        <v>-5.0450532594993325E-3</v>
      </c>
      <c r="DF380" s="27">
        <f t="shared" si="818"/>
        <v>113.87738889988287</v>
      </c>
      <c r="DG380" s="27">
        <f t="shared" ca="1" si="697"/>
        <v>-5.0450532594993325E-3</v>
      </c>
      <c r="DH380" s="43">
        <f t="shared" ca="1" si="698"/>
        <v>-5.0450532594993325E-3</v>
      </c>
      <c r="DI380" s="25">
        <f t="shared" si="765"/>
        <v>14153.215639999999</v>
      </c>
      <c r="DJ380" s="26">
        <f>IF(DJ379=0,IF($B379&gt;=$DK$14*DI379,1,0),IF($B379&lt;DI379*$DK$16,0,1))</f>
        <v>1</v>
      </c>
      <c r="DK380" s="23">
        <f t="shared" si="819"/>
        <v>-5.0450532594993325E-3</v>
      </c>
      <c r="DL380" s="27">
        <f t="shared" si="820"/>
        <v>125.20797454339974</v>
      </c>
      <c r="DM380" s="27">
        <f t="shared" ca="1" si="734"/>
        <v>-5.0450532594993325E-3</v>
      </c>
      <c r="DN380" s="43">
        <f t="shared" ca="1" si="735"/>
        <v>-5.0450532594993325E-3</v>
      </c>
      <c r="DO380" s="25">
        <f t="shared" si="766"/>
        <v>13157.270352000001</v>
      </c>
      <c r="DP380" s="26">
        <f>IF(DP379=0,IF($B379&gt;=$DK$14*DO379,1,0),IF($B379&lt;DO379*$DK$16,0,1))</f>
        <v>1</v>
      </c>
      <c r="DQ380" s="23">
        <f t="shared" si="821"/>
        <v>-5.0450532594993325E-3</v>
      </c>
      <c r="DR380" s="27">
        <f t="shared" si="822"/>
        <v>84.391981632860151</v>
      </c>
      <c r="DS380" s="27">
        <f t="shared" ca="1" si="736"/>
        <v>-9.0841124455697253E-3</v>
      </c>
      <c r="DT380" s="43">
        <f t="shared" ca="1" si="737"/>
        <v>-9.0841124455697253E-3</v>
      </c>
      <c r="DU380" s="25">
        <f t="shared" si="767"/>
        <v>12576.656068</v>
      </c>
      <c r="DV380" s="26">
        <f>IF(DV379=0,IF($B379&gt;=$DK$14*DU379,1,0),IF($B379&lt;DU379*$DK$16,0,1))</f>
        <v>1</v>
      </c>
      <c r="DW380" s="23">
        <f t="shared" si="823"/>
        <v>-5.0450532594993325E-3</v>
      </c>
      <c r="DX380" s="27">
        <f t="shared" si="824"/>
        <v>189.77451939683593</v>
      </c>
      <c r="DY380" s="27">
        <f t="shared" ca="1" si="738"/>
        <v>-5.0450532594993325E-3</v>
      </c>
      <c r="DZ380" s="43">
        <f t="shared" ca="1" si="739"/>
        <v>-5.0450532594993325E-3</v>
      </c>
      <c r="EA380" s="25">
        <f t="shared" si="768"/>
        <v>10953.265640000001</v>
      </c>
      <c r="EB380" s="26">
        <f>IF(EB379=0,IF($B379&gt;=$DK$14*EA379,1,0),IF($B379&lt;EA379*$DK$16,0,1))</f>
        <v>1</v>
      </c>
      <c r="EC380" s="23">
        <f t="shared" si="825"/>
        <v>-5.0450532594993325E-3</v>
      </c>
      <c r="ED380" s="27">
        <f t="shared" si="826"/>
        <v>152.57403652192062</v>
      </c>
      <c r="EE380" s="27">
        <f t="shared" ca="1" si="740"/>
        <v>-5.0450532594993325E-3</v>
      </c>
      <c r="EF380" s="43">
        <f t="shared" ca="1" si="741"/>
        <v>-5.0450532594993325E-3</v>
      </c>
      <c r="EG380" s="25">
        <f t="shared" si="769"/>
        <v>12576.656068</v>
      </c>
      <c r="EH380" s="34">
        <f t="shared" si="827"/>
        <v>1</v>
      </c>
      <c r="EI380" s="23">
        <f t="shared" si="828"/>
        <v>-5.0450532594993325E-3</v>
      </c>
      <c r="EJ380" s="27">
        <f t="shared" si="829"/>
        <v>137.29093528057385</v>
      </c>
      <c r="EK380" s="27">
        <f t="shared" ca="1" si="742"/>
        <v>-5.0450532594993325E-3</v>
      </c>
      <c r="EL380" s="43">
        <f t="shared" ca="1" si="743"/>
        <v>-5.0450532594993325E-3</v>
      </c>
      <c r="EM380" s="47"/>
      <c r="EN380" s="47"/>
      <c r="EO380" s="47"/>
      <c r="EP380" s="47"/>
      <c r="EQ380" s="47"/>
      <c r="ER380" s="47"/>
      <c r="ES380" s="47"/>
      <c r="ET380" s="47"/>
      <c r="EU380" s="47"/>
      <c r="EV380" s="47"/>
      <c r="EW380" s="47"/>
      <c r="EX380" s="47"/>
      <c r="EY380" s="47"/>
      <c r="EZ380" s="47"/>
      <c r="FA380" s="25">
        <f t="shared" si="770"/>
        <v>12576.656068</v>
      </c>
      <c r="FB380" s="26">
        <f t="shared" si="830"/>
        <v>1</v>
      </c>
      <c r="FC380" s="23">
        <f t="shared" si="831"/>
        <v>-5.0450532594993325E-3</v>
      </c>
      <c r="FD380" s="27">
        <f t="shared" si="832"/>
        <v>55.294353183698007</v>
      </c>
      <c r="FE380" s="27">
        <f t="shared" ca="1" si="744"/>
        <v>-5.0450532594993325E-3</v>
      </c>
      <c r="FF380" s="43">
        <f t="shared" ca="1" si="745"/>
        <v>-5.0450532594993325E-3</v>
      </c>
      <c r="FG380" s="25">
        <f t="shared" si="771"/>
        <v>12576.656068</v>
      </c>
      <c r="FH380" s="26">
        <f t="shared" si="833"/>
        <v>1</v>
      </c>
      <c r="FI380" s="23">
        <f t="shared" si="834"/>
        <v>-5.0450532594993325E-3</v>
      </c>
      <c r="FJ380" s="27">
        <f t="shared" si="835"/>
        <v>149.49182977468237</v>
      </c>
      <c r="FK380" s="27">
        <f t="shared" ca="1" si="746"/>
        <v>-5.0450532594993325E-3</v>
      </c>
      <c r="FL380" s="43">
        <f t="shared" ca="1" si="747"/>
        <v>-5.0450532594993325E-3</v>
      </c>
      <c r="FM380" s="47"/>
      <c r="FN380" s="47"/>
    </row>
    <row r="381" spans="1:170" x14ac:dyDescent="0.2">
      <c r="A381" s="30">
        <v>36250</v>
      </c>
      <c r="B381" s="34">
        <v>14637.841640000001</v>
      </c>
      <c r="C381" s="23">
        <v>1.1435905941695523E-2</v>
      </c>
      <c r="D381" s="24">
        <f t="shared" si="699"/>
        <v>3.6863536067231806E-2</v>
      </c>
      <c r="E381" s="25" t="e">
        <f>#N/A</f>
        <v>#N/A</v>
      </c>
      <c r="F381" s="26">
        <v>1</v>
      </c>
      <c r="G381" s="23">
        <f t="shared" si="772"/>
        <v>3.6863536067231806E-2</v>
      </c>
      <c r="H381" s="27">
        <f t="shared" si="773"/>
        <v>166.36916942947656</v>
      </c>
      <c r="I381" s="27">
        <f t="shared" ca="1" si="700"/>
        <v>0</v>
      </c>
      <c r="J381" s="43">
        <f t="shared" ca="1" si="701"/>
        <v>0</v>
      </c>
      <c r="K381" s="25" t="e">
        <f>#N/A</f>
        <v>#N/A</v>
      </c>
      <c r="L381" s="26">
        <v>0</v>
      </c>
      <c r="M381" s="23">
        <f t="shared" si="774"/>
        <v>1.1435905941695523E-2</v>
      </c>
      <c r="N381" s="27">
        <f t="shared" si="775"/>
        <v>18.606198085996663</v>
      </c>
      <c r="O381" s="27">
        <f t="shared" ca="1" si="702"/>
        <v>0</v>
      </c>
      <c r="P381" s="43">
        <f t="shared" ca="1" si="703"/>
        <v>0</v>
      </c>
      <c r="Q381" s="25">
        <f t="shared" si="748"/>
        <v>12956.707815999998</v>
      </c>
      <c r="R381" s="26">
        <f t="shared" si="776"/>
        <v>1</v>
      </c>
      <c r="S381" s="23">
        <f t="shared" si="777"/>
        <v>3.6863536067231806E-2</v>
      </c>
      <c r="T381" s="27">
        <f t="shared" si="778"/>
        <v>163.03007055166881</v>
      </c>
      <c r="U381" s="27">
        <f t="shared" ca="1" si="704"/>
        <v>0</v>
      </c>
      <c r="V381" s="43">
        <f t="shared" ca="1" si="705"/>
        <v>0</v>
      </c>
      <c r="W381" s="25">
        <f t="shared" si="749"/>
        <v>14377.632565</v>
      </c>
      <c r="X381" s="26">
        <f t="shared" si="779"/>
        <v>0</v>
      </c>
      <c r="Y381" s="23">
        <f t="shared" si="780"/>
        <v>1.1435905941695523E-2</v>
      </c>
      <c r="Z381" s="27">
        <f t="shared" si="781"/>
        <v>126.5966783496882</v>
      </c>
      <c r="AA381" s="27">
        <f t="shared" ca="1" si="706"/>
        <v>0</v>
      </c>
      <c r="AB381" s="43">
        <f t="shared" ca="1" si="707"/>
        <v>0</v>
      </c>
      <c r="AC381" s="25">
        <f t="shared" si="750"/>
        <v>13776.712172</v>
      </c>
      <c r="AD381" s="26">
        <f t="shared" si="782"/>
        <v>1</v>
      </c>
      <c r="AE381" s="23">
        <f t="shared" si="783"/>
        <v>3.6863536067231806E-2</v>
      </c>
      <c r="AF381" s="27">
        <f t="shared" si="784"/>
        <v>74.890752096755918</v>
      </c>
      <c r="AG381" s="27">
        <f t="shared" ca="1" si="708"/>
        <v>0</v>
      </c>
      <c r="AH381" s="43">
        <f t="shared" ca="1" si="709"/>
        <v>0</v>
      </c>
      <c r="AI381" s="25">
        <f t="shared" si="751"/>
        <v>12956.707815999998</v>
      </c>
      <c r="AJ381" s="26">
        <f t="shared" si="785"/>
        <v>1</v>
      </c>
      <c r="AK381" s="23">
        <f t="shared" si="786"/>
        <v>3.6863536067231806E-2</v>
      </c>
      <c r="AL381" s="27">
        <f t="shared" si="787"/>
        <v>163.03007055166881</v>
      </c>
      <c r="AM381" s="27">
        <f t="shared" ca="1" si="710"/>
        <v>0</v>
      </c>
      <c r="AN381" s="43">
        <f t="shared" ca="1" si="711"/>
        <v>0</v>
      </c>
      <c r="AO381" s="25">
        <f t="shared" si="752"/>
        <v>12956.707815999998</v>
      </c>
      <c r="AP381" s="34">
        <f t="shared" si="788"/>
        <v>0.66666666666666663</v>
      </c>
      <c r="AQ381" s="23">
        <f t="shared" si="789"/>
        <v>2.8387659358719713E-2</v>
      </c>
      <c r="AR381" s="27">
        <f t="shared" si="790"/>
        <v>119.60455100408359</v>
      </c>
      <c r="AS381" s="27">
        <f t="shared" ca="1" si="712"/>
        <v>0</v>
      </c>
      <c r="AT381" s="43">
        <f t="shared" ca="1" si="713"/>
        <v>0</v>
      </c>
      <c r="AU381" s="25">
        <f t="shared" si="753"/>
        <v>13776.712172</v>
      </c>
      <c r="AV381" s="26">
        <f t="shared" si="791"/>
        <v>1</v>
      </c>
      <c r="AW381" s="23">
        <f t="shared" si="792"/>
        <v>3.6863536067231806E-2</v>
      </c>
      <c r="AX381" s="27">
        <f t="shared" si="793"/>
        <v>74.324717548124809</v>
      </c>
      <c r="AY381" s="27">
        <f t="shared" ca="1" si="714"/>
        <v>-3.9292916064795014E-2</v>
      </c>
      <c r="AZ381" s="43">
        <f t="shared" ca="1" si="715"/>
        <v>-3.9292916064795014E-2</v>
      </c>
      <c r="BA381" s="25">
        <f t="shared" si="754"/>
        <v>13776.712172</v>
      </c>
      <c r="BB381" s="26">
        <f t="shared" si="794"/>
        <v>1</v>
      </c>
      <c r="BC381" s="23">
        <f t="shared" si="795"/>
        <v>3.6863536067231806E-2</v>
      </c>
      <c r="BD381" s="27">
        <f t="shared" si="796"/>
        <v>153.4926535797766</v>
      </c>
      <c r="BE381" s="27">
        <f t="shared" ca="1" si="716"/>
        <v>0</v>
      </c>
      <c r="BF381" s="43">
        <f t="shared" ca="1" si="717"/>
        <v>0</v>
      </c>
      <c r="BG381" s="25">
        <f t="shared" si="755"/>
        <v>12956.707815999998</v>
      </c>
      <c r="BH381" s="26">
        <f t="shared" si="797"/>
        <v>1</v>
      </c>
      <c r="BI381" s="23">
        <f t="shared" si="798"/>
        <v>3.6863536067231806E-2</v>
      </c>
      <c r="BJ381" s="27">
        <f t="shared" si="799"/>
        <v>158.19419047316944</v>
      </c>
      <c r="BK381" s="27">
        <f t="shared" ca="1" si="718"/>
        <v>0</v>
      </c>
      <c r="BL381" s="43">
        <f t="shared" ca="1" si="719"/>
        <v>0</v>
      </c>
      <c r="BM381" s="25">
        <f t="shared" si="756"/>
        <v>13404.032233333333</v>
      </c>
      <c r="BN381" s="26">
        <f t="shared" si="800"/>
        <v>1</v>
      </c>
      <c r="BO381" s="23">
        <f t="shared" si="801"/>
        <v>3.6863536067231806E-2</v>
      </c>
      <c r="BP381" s="27">
        <f t="shared" si="802"/>
        <v>167.45884230203603</v>
      </c>
      <c r="BQ381" s="27">
        <f t="shared" ca="1" si="720"/>
        <v>0</v>
      </c>
      <c r="BR381" s="43">
        <f t="shared" ca="1" si="721"/>
        <v>0</v>
      </c>
      <c r="BS381" s="25">
        <f t="shared" si="757"/>
        <v>12956.707815999998</v>
      </c>
      <c r="BT381" s="34">
        <f t="shared" si="803"/>
        <v>1</v>
      </c>
      <c r="BU381" s="23">
        <f t="shared" si="804"/>
        <v>3.6863536067231806E-2</v>
      </c>
      <c r="BV381" s="27">
        <f t="shared" si="805"/>
        <v>134.09913197340373</v>
      </c>
      <c r="BW381" s="27">
        <f t="shared" ca="1" si="722"/>
        <v>0</v>
      </c>
      <c r="BX381" s="43">
        <f t="shared" ca="1" si="723"/>
        <v>0</v>
      </c>
      <c r="BY381" s="25">
        <f t="shared" si="758"/>
        <v>14377.632565</v>
      </c>
      <c r="BZ381" s="50">
        <f>IF($B380&gt;=BY380,MIN(1,1/$CA$15+BZ380),0)</f>
        <v>0</v>
      </c>
      <c r="CA381" s="23">
        <f t="shared" si="806"/>
        <v>1.1435905941695523E-2</v>
      </c>
      <c r="CB381" s="27">
        <f t="shared" si="807"/>
        <v>67.210800875936926</v>
      </c>
      <c r="CC381" s="27">
        <f t="shared" ca="1" si="724"/>
        <v>0</v>
      </c>
      <c r="CD381" s="43">
        <f t="shared" ca="1" si="725"/>
        <v>0</v>
      </c>
      <c r="CE381" s="25">
        <f t="shared" si="759"/>
        <v>13776.712172</v>
      </c>
      <c r="CF381" s="34">
        <f>IF($B380&gt;=CE380,MIN(1,1/$CA$15+CF380),0)</f>
        <v>1</v>
      </c>
      <c r="CG381" s="23">
        <f t="shared" si="808"/>
        <v>3.6863536067231806E-2</v>
      </c>
      <c r="CH381" s="27">
        <f t="shared" si="809"/>
        <v>58.189669077617822</v>
      </c>
      <c r="CI381" s="27">
        <f t="shared" ca="1" si="726"/>
        <v>-3.9292916064795236E-2</v>
      </c>
      <c r="CJ381" s="43">
        <f t="shared" ca="1" si="727"/>
        <v>-3.9292916064795236E-2</v>
      </c>
      <c r="CK381" s="25">
        <f t="shared" si="760"/>
        <v>12956.707815999998</v>
      </c>
      <c r="CL381" s="34">
        <f>IF($B380&gt;=CK380,MIN(1,1/$CA$15+CL380),0)</f>
        <v>1</v>
      </c>
      <c r="CM381" s="23">
        <f t="shared" si="810"/>
        <v>3.6863536067231806E-2</v>
      </c>
      <c r="CN381" s="27">
        <f t="shared" si="811"/>
        <v>144.12424629558859</v>
      </c>
      <c r="CO381" s="27">
        <f t="shared" ca="1" si="728"/>
        <v>0</v>
      </c>
      <c r="CP381" s="43">
        <f t="shared" ca="1" si="729"/>
        <v>0</v>
      </c>
      <c r="CQ381" s="25">
        <f t="shared" si="761"/>
        <v>11241.721674499999</v>
      </c>
      <c r="CR381" s="34">
        <f>IF($B380&gt;=CQ380,MIN(1,1/$CA$15+CR380),0)</f>
        <v>1</v>
      </c>
      <c r="CS381" s="23">
        <f t="shared" si="812"/>
        <v>3.6863536067231806E-2</v>
      </c>
      <c r="CT381" s="27">
        <f t="shared" si="813"/>
        <v>144.44105463120815</v>
      </c>
      <c r="CU381" s="27">
        <f t="shared" ca="1" si="730"/>
        <v>0</v>
      </c>
      <c r="CV381" s="43">
        <f t="shared" ca="1" si="731"/>
        <v>0</v>
      </c>
      <c r="CW381" s="25">
        <f t="shared" si="762"/>
        <v>12956.707815999998</v>
      </c>
      <c r="CX381" s="34">
        <f t="shared" si="814"/>
        <v>0.75</v>
      </c>
      <c r="CY381" s="23">
        <f t="shared" si="815"/>
        <v>3.0506628535847735E-2</v>
      </c>
      <c r="CZ381" s="27">
        <f t="shared" si="816"/>
        <v>99.097666952732524</v>
      </c>
      <c r="DA381" s="27">
        <f t="shared" ca="1" si="732"/>
        <v>0</v>
      </c>
      <c r="DB381" s="43">
        <f t="shared" ca="1" si="733"/>
        <v>0</v>
      </c>
      <c r="DC381" s="25">
        <f t="shared" si="763"/>
        <v>12956.707815999998</v>
      </c>
      <c r="DD381" s="34">
        <f t="shared" si="764"/>
        <v>0.83333333333333326</v>
      </c>
      <c r="DE381" s="23">
        <f t="shared" si="817"/>
        <v>3.1919274653933086E-2</v>
      </c>
      <c r="DF381" s="27">
        <f t="shared" si="818"/>
        <v>117.51227255305099</v>
      </c>
      <c r="DG381" s="27">
        <f t="shared" ca="1" si="697"/>
        <v>0</v>
      </c>
      <c r="DH381" s="43">
        <f t="shared" ca="1" si="698"/>
        <v>0</v>
      </c>
      <c r="DI381" s="25">
        <f t="shared" si="765"/>
        <v>14377.632565</v>
      </c>
      <c r="DJ381" s="26">
        <f>IF(DJ380=0,IF($B380&gt;=$DK$14*DI380,1,0),IF($B380&lt;DI380*$DK$16,0,1))</f>
        <v>0</v>
      </c>
      <c r="DK381" s="23">
        <f t="shared" si="819"/>
        <v>1.1435905941695523E-2</v>
      </c>
      <c r="DL381" s="27">
        <f t="shared" si="820"/>
        <v>126.63984116342827</v>
      </c>
      <c r="DM381" s="27">
        <f t="shared" ca="1" si="734"/>
        <v>0</v>
      </c>
      <c r="DN381" s="43">
        <f t="shared" ca="1" si="735"/>
        <v>0</v>
      </c>
      <c r="DO381" s="25">
        <f t="shared" si="766"/>
        <v>13776.712172</v>
      </c>
      <c r="DP381" s="26">
        <f>IF(DP380=0,IF($B380&gt;=$DK$14*DO380,1,0),IF($B380&lt;DO380*$DK$16,0,1))</f>
        <v>1</v>
      </c>
      <c r="DQ381" s="23">
        <f t="shared" si="821"/>
        <v>3.6863536067231806E-2</v>
      </c>
      <c r="DR381" s="27">
        <f t="shared" si="822"/>
        <v>87.502968491568254</v>
      </c>
      <c r="DS381" s="27">
        <f t="shared" ca="1" si="736"/>
        <v>0</v>
      </c>
      <c r="DT381" s="43">
        <f t="shared" ca="1" si="737"/>
        <v>0</v>
      </c>
      <c r="DU381" s="25">
        <f t="shared" si="767"/>
        <v>12956.707815999998</v>
      </c>
      <c r="DV381" s="26">
        <f>IF(DV380=0,IF($B380&gt;=$DK$14*DU380,1,0),IF($B380&lt;DU380*$DK$16,0,1))</f>
        <v>1</v>
      </c>
      <c r="DW381" s="23">
        <f t="shared" si="823"/>
        <v>3.6863536067231806E-2</v>
      </c>
      <c r="DX381" s="27">
        <f t="shared" si="824"/>
        <v>196.77027923726277</v>
      </c>
      <c r="DY381" s="27">
        <f t="shared" ca="1" si="738"/>
        <v>0</v>
      </c>
      <c r="DZ381" s="43">
        <f t="shared" ca="1" si="739"/>
        <v>0</v>
      </c>
      <c r="EA381" s="25">
        <f t="shared" si="768"/>
        <v>11241.721674499999</v>
      </c>
      <c r="EB381" s="26">
        <f>IF(EB380=0,IF($B380&gt;=$DK$14*EA380,1,0),IF($B380&lt;EA380*$DK$16,0,1))</f>
        <v>1</v>
      </c>
      <c r="EC381" s="23">
        <f t="shared" si="825"/>
        <v>3.6863536067231806E-2</v>
      </c>
      <c r="ED381" s="27">
        <f t="shared" si="826"/>
        <v>158.19845502016958</v>
      </c>
      <c r="EE381" s="27">
        <f t="shared" ca="1" si="740"/>
        <v>0</v>
      </c>
      <c r="EF381" s="43">
        <f t="shared" ca="1" si="741"/>
        <v>0</v>
      </c>
      <c r="EG381" s="25">
        <f t="shared" si="769"/>
        <v>12956.707815999998</v>
      </c>
      <c r="EH381" s="34">
        <f t="shared" si="827"/>
        <v>0.75</v>
      </c>
      <c r="EI381" s="23">
        <f t="shared" si="828"/>
        <v>3.0506628535847735E-2</v>
      </c>
      <c r="EJ381" s="27">
        <f t="shared" si="829"/>
        <v>141.47921884451742</v>
      </c>
      <c r="EK381" s="27">
        <f t="shared" ca="1" si="742"/>
        <v>0</v>
      </c>
      <c r="EL381" s="43">
        <f t="shared" ca="1" si="743"/>
        <v>0</v>
      </c>
      <c r="EM381" s="47"/>
      <c r="EN381" s="47"/>
      <c r="EO381" s="47"/>
      <c r="EP381" s="47"/>
      <c r="EQ381" s="47"/>
      <c r="ER381" s="47"/>
      <c r="ES381" s="47"/>
      <c r="ET381" s="47"/>
      <c r="EU381" s="47"/>
      <c r="EV381" s="47"/>
      <c r="EW381" s="47"/>
      <c r="EX381" s="47"/>
      <c r="EY381" s="47"/>
      <c r="EZ381" s="47"/>
      <c r="FA381" s="25">
        <f t="shared" si="770"/>
        <v>12956.707815999998</v>
      </c>
      <c r="FB381" s="26">
        <f t="shared" si="830"/>
        <v>1</v>
      </c>
      <c r="FC381" s="23">
        <f t="shared" si="831"/>
        <v>3.6863536067231806E-2</v>
      </c>
      <c r="FD381" s="27">
        <f t="shared" si="832"/>
        <v>57.332698566599511</v>
      </c>
      <c r="FE381" s="27">
        <f t="shared" ca="1" si="744"/>
        <v>0</v>
      </c>
      <c r="FF381" s="43">
        <f t="shared" ca="1" si="745"/>
        <v>0</v>
      </c>
      <c r="FG381" s="25">
        <f t="shared" si="771"/>
        <v>12956.707815999998</v>
      </c>
      <c r="FH381" s="26">
        <f t="shared" si="833"/>
        <v>1</v>
      </c>
      <c r="FI381" s="23">
        <f t="shared" si="834"/>
        <v>3.6863536067231806E-2</v>
      </c>
      <c r="FJ381" s="27">
        <f t="shared" si="835"/>
        <v>155.00262723333785</v>
      </c>
      <c r="FK381" s="27">
        <f t="shared" ca="1" si="746"/>
        <v>0</v>
      </c>
      <c r="FL381" s="43">
        <f t="shared" ca="1" si="747"/>
        <v>0</v>
      </c>
      <c r="FM381" s="47"/>
      <c r="FN381" s="47"/>
    </row>
    <row r="382" spans="1:170" x14ac:dyDescent="0.2">
      <c r="A382" s="30">
        <v>36280</v>
      </c>
      <c r="B382" s="34">
        <v>15004.732760000001</v>
      </c>
      <c r="C382" s="23">
        <v>1.0793911082132235E-2</v>
      </c>
      <c r="D382" s="24">
        <f t="shared" si="699"/>
        <v>2.5064564095120367E-2</v>
      </c>
      <c r="E382" s="25" t="e">
        <f>#N/A</f>
        <v>#N/A</v>
      </c>
      <c r="F382" s="26">
        <v>1</v>
      </c>
      <c r="G382" s="23">
        <f t="shared" si="772"/>
        <v>2.5064564095120367E-2</v>
      </c>
      <c r="H382" s="27">
        <f t="shared" si="773"/>
        <v>170.53914014009362</v>
      </c>
      <c r="I382" s="27">
        <f t="shared" ca="1" si="700"/>
        <v>0</v>
      </c>
      <c r="J382" s="43">
        <f t="shared" ca="1" si="701"/>
        <v>0</v>
      </c>
      <c r="K382" s="25" t="e">
        <f>#N/A</f>
        <v>#N/A</v>
      </c>
      <c r="L382" s="26">
        <v>0</v>
      </c>
      <c r="M382" s="23">
        <f t="shared" si="774"/>
        <v>1.0793911082132235E-2</v>
      </c>
      <c r="N382" s="27">
        <f t="shared" si="775"/>
        <v>18.807031733713451</v>
      </c>
      <c r="O382" s="27">
        <f t="shared" ca="1" si="702"/>
        <v>0</v>
      </c>
      <c r="P382" s="43">
        <f t="shared" ca="1" si="703"/>
        <v>0</v>
      </c>
      <c r="Q382" s="25">
        <f t="shared" si="748"/>
        <v>13176.035676</v>
      </c>
      <c r="R382" s="26">
        <f t="shared" si="776"/>
        <v>1</v>
      </c>
      <c r="S382" s="23">
        <f t="shared" si="777"/>
        <v>2.5064564095120367E-2</v>
      </c>
      <c r="T382" s="27">
        <f t="shared" si="778"/>
        <v>167.11634820444311</v>
      </c>
      <c r="U382" s="27">
        <f t="shared" ca="1" si="704"/>
        <v>0</v>
      </c>
      <c r="V382" s="43">
        <f t="shared" ca="1" si="705"/>
        <v>0</v>
      </c>
      <c r="W382" s="25">
        <f t="shared" si="749"/>
        <v>14821.287200000001</v>
      </c>
      <c r="X382" s="26">
        <f t="shared" si="779"/>
        <v>1</v>
      </c>
      <c r="Y382" s="23">
        <f t="shared" si="780"/>
        <v>2.5064564095120367E-2</v>
      </c>
      <c r="Z382" s="27">
        <f t="shared" si="781"/>
        <v>129.76976890841331</v>
      </c>
      <c r="AA382" s="27">
        <f t="shared" ca="1" si="706"/>
        <v>0</v>
      </c>
      <c r="AB382" s="43">
        <f t="shared" ca="1" si="707"/>
        <v>0</v>
      </c>
      <c r="AC382" s="25">
        <f t="shared" si="750"/>
        <v>14287.932116</v>
      </c>
      <c r="AD382" s="26">
        <f t="shared" si="782"/>
        <v>1</v>
      </c>
      <c r="AE382" s="23">
        <f t="shared" si="783"/>
        <v>2.5064564095120367E-2</v>
      </c>
      <c r="AF382" s="27">
        <f t="shared" si="784"/>
        <v>76.767856152816833</v>
      </c>
      <c r="AG382" s="27">
        <f t="shared" ca="1" si="708"/>
        <v>0</v>
      </c>
      <c r="AH382" s="43">
        <f t="shared" ca="1" si="709"/>
        <v>0</v>
      </c>
      <c r="AI382" s="25">
        <f t="shared" si="751"/>
        <v>13176.035676</v>
      </c>
      <c r="AJ382" s="26">
        <f t="shared" si="785"/>
        <v>1</v>
      </c>
      <c r="AK382" s="23">
        <f t="shared" si="786"/>
        <v>2.5064564095120367E-2</v>
      </c>
      <c r="AL382" s="27">
        <f t="shared" si="787"/>
        <v>167.11634820444311</v>
      </c>
      <c r="AM382" s="27">
        <f t="shared" ca="1" si="710"/>
        <v>0</v>
      </c>
      <c r="AN382" s="43">
        <f t="shared" ca="1" si="711"/>
        <v>0</v>
      </c>
      <c r="AO382" s="25">
        <f t="shared" si="752"/>
        <v>13176.035676</v>
      </c>
      <c r="AP382" s="34">
        <f t="shared" si="788"/>
        <v>1</v>
      </c>
      <c r="AQ382" s="23">
        <f t="shared" si="789"/>
        <v>2.5064564095120367E-2</v>
      </c>
      <c r="AR382" s="27">
        <f t="shared" si="790"/>
        <v>122.60238693879353</v>
      </c>
      <c r="AS382" s="27">
        <f t="shared" ca="1" si="712"/>
        <v>0</v>
      </c>
      <c r="AT382" s="43">
        <f t="shared" ca="1" si="713"/>
        <v>0</v>
      </c>
      <c r="AU382" s="25">
        <f t="shared" si="753"/>
        <v>14287.932116</v>
      </c>
      <c r="AV382" s="26">
        <f t="shared" si="791"/>
        <v>1</v>
      </c>
      <c r="AW382" s="23">
        <f t="shared" si="792"/>
        <v>2.5064564095120367E-2</v>
      </c>
      <c r="AX382" s="27">
        <f t="shared" si="793"/>
        <v>76.187634194961504</v>
      </c>
      <c r="AY382" s="27">
        <f t="shared" ca="1" si="714"/>
        <v>-1.5213211782864833E-2</v>
      </c>
      <c r="AZ382" s="43">
        <f t="shared" ca="1" si="715"/>
        <v>-1.5213211782864833E-2</v>
      </c>
      <c r="BA382" s="25">
        <f t="shared" si="754"/>
        <v>14287.932116</v>
      </c>
      <c r="BB382" s="26">
        <f t="shared" si="794"/>
        <v>1</v>
      </c>
      <c r="BC382" s="23">
        <f t="shared" si="795"/>
        <v>2.5064564095120367E-2</v>
      </c>
      <c r="BD382" s="27">
        <f t="shared" si="796"/>
        <v>157.33988003355702</v>
      </c>
      <c r="BE382" s="27">
        <f t="shared" ca="1" si="716"/>
        <v>0</v>
      </c>
      <c r="BF382" s="43">
        <f t="shared" ca="1" si="717"/>
        <v>0</v>
      </c>
      <c r="BG382" s="25">
        <f t="shared" si="755"/>
        <v>13176.035676</v>
      </c>
      <c r="BH382" s="26">
        <f t="shared" si="797"/>
        <v>1</v>
      </c>
      <c r="BI382" s="23">
        <f t="shared" si="798"/>
        <v>2.5064564095120367E-2</v>
      </c>
      <c r="BJ382" s="27">
        <f t="shared" si="799"/>
        <v>162.15925889975989</v>
      </c>
      <c r="BK382" s="27">
        <f t="shared" ca="1" si="718"/>
        <v>0</v>
      </c>
      <c r="BL382" s="43">
        <f t="shared" ca="1" si="719"/>
        <v>0</v>
      </c>
      <c r="BM382" s="25">
        <f t="shared" si="756"/>
        <v>13981.38227</v>
      </c>
      <c r="BN382" s="26">
        <f t="shared" si="800"/>
        <v>1</v>
      </c>
      <c r="BO382" s="23">
        <f t="shared" si="801"/>
        <v>2.5064564095120367E-2</v>
      </c>
      <c r="BP382" s="27">
        <f t="shared" si="802"/>
        <v>171.65612518821007</v>
      </c>
      <c r="BQ382" s="27">
        <f t="shared" ca="1" si="720"/>
        <v>0</v>
      </c>
      <c r="BR382" s="43">
        <f t="shared" ca="1" si="721"/>
        <v>0</v>
      </c>
      <c r="BS382" s="25">
        <f t="shared" si="757"/>
        <v>13176.035676</v>
      </c>
      <c r="BT382" s="34">
        <f t="shared" si="803"/>
        <v>1</v>
      </c>
      <c r="BU382" s="23">
        <f t="shared" si="804"/>
        <v>2.5064564095120367E-2</v>
      </c>
      <c r="BV382" s="27">
        <f t="shared" si="805"/>
        <v>137.4602682618511</v>
      </c>
      <c r="BW382" s="27">
        <f t="shared" ca="1" si="722"/>
        <v>0</v>
      </c>
      <c r="BX382" s="43">
        <f t="shared" ca="1" si="723"/>
        <v>0</v>
      </c>
      <c r="BY382" s="25">
        <f t="shared" si="758"/>
        <v>14821.287200000001</v>
      </c>
      <c r="BZ382" s="50">
        <f>IF($B381&gt;=BY381,MIN(1,1/$CA$15+BZ381),0)</f>
        <v>0.5</v>
      </c>
      <c r="CA382" s="23">
        <f t="shared" si="806"/>
        <v>1.0793911082132235E-2</v>
      </c>
      <c r="CB382" s="27">
        <f t="shared" si="807"/>
        <v>67.936268284350689</v>
      </c>
      <c r="CC382" s="27">
        <f t="shared" ca="1" si="724"/>
        <v>0</v>
      </c>
      <c r="CD382" s="43">
        <f t="shared" ca="1" si="725"/>
        <v>0</v>
      </c>
      <c r="CE382" s="25">
        <f t="shared" si="759"/>
        <v>14287.932116</v>
      </c>
      <c r="CF382" s="34">
        <f>IF($B381&gt;=CE381,MIN(1,1/$CA$15+CF381),0)</f>
        <v>1</v>
      </c>
      <c r="CG382" s="23">
        <f t="shared" si="808"/>
        <v>2.5064564095120367E-2</v>
      </c>
      <c r="CH382" s="27">
        <f t="shared" si="809"/>
        <v>59.648167767887614</v>
      </c>
      <c r="CI382" s="27">
        <f t="shared" ca="1" si="726"/>
        <v>-1.5213211782865277E-2</v>
      </c>
      <c r="CJ382" s="43">
        <f t="shared" ca="1" si="727"/>
        <v>-1.5213211782865277E-2</v>
      </c>
      <c r="CK382" s="25">
        <f t="shared" si="760"/>
        <v>13176.035676</v>
      </c>
      <c r="CL382" s="34">
        <f>IF($B381&gt;=CK381,MIN(1,1/$CA$15+CL381),0)</f>
        <v>1</v>
      </c>
      <c r="CM382" s="23">
        <f t="shared" si="810"/>
        <v>2.5064564095120367E-2</v>
      </c>
      <c r="CN382" s="27">
        <f t="shared" si="811"/>
        <v>147.7366577045253</v>
      </c>
      <c r="CO382" s="27">
        <f t="shared" ca="1" si="728"/>
        <v>0</v>
      </c>
      <c r="CP382" s="43">
        <f t="shared" ca="1" si="729"/>
        <v>0</v>
      </c>
      <c r="CQ382" s="25">
        <f t="shared" si="761"/>
        <v>11571.170279</v>
      </c>
      <c r="CR382" s="34">
        <f>IF($B381&gt;=CQ381,MIN(1,1/$CA$15+CR381),0)</f>
        <v>1</v>
      </c>
      <c r="CS382" s="23">
        <f t="shared" si="812"/>
        <v>2.5064564095120367E-2</v>
      </c>
      <c r="CT382" s="27">
        <f t="shared" si="813"/>
        <v>148.06140670297884</v>
      </c>
      <c r="CU382" s="27">
        <f t="shared" ca="1" si="730"/>
        <v>0</v>
      </c>
      <c r="CV382" s="43">
        <f t="shared" ca="1" si="731"/>
        <v>0</v>
      </c>
      <c r="CW382" s="25">
        <f t="shared" si="762"/>
        <v>13176.035676</v>
      </c>
      <c r="CX382" s="34">
        <f t="shared" si="814"/>
        <v>0.75</v>
      </c>
      <c r="CY382" s="23">
        <f t="shared" si="815"/>
        <v>2.1496900841873334E-2</v>
      </c>
      <c r="CZ382" s="27">
        <f t="shared" si="816"/>
        <v>101.22795967287639</v>
      </c>
      <c r="DA382" s="27">
        <f t="shared" ca="1" si="732"/>
        <v>0</v>
      </c>
      <c r="DB382" s="43">
        <f t="shared" ca="1" si="733"/>
        <v>0</v>
      </c>
      <c r="DC382" s="25">
        <f t="shared" si="763"/>
        <v>13176.035676</v>
      </c>
      <c r="DD382" s="34">
        <f t="shared" si="764"/>
        <v>1</v>
      </c>
      <c r="DE382" s="23">
        <f t="shared" si="817"/>
        <v>2.3875343010704691E-2</v>
      </c>
      <c r="DF382" s="27">
        <f t="shared" si="818"/>
        <v>120.31791836822249</v>
      </c>
      <c r="DG382" s="27">
        <f t="shared" ca="1" si="697"/>
        <v>0</v>
      </c>
      <c r="DH382" s="43">
        <f t="shared" ca="1" si="698"/>
        <v>0</v>
      </c>
      <c r="DI382" s="25">
        <f t="shared" si="765"/>
        <v>14821.287200000001</v>
      </c>
      <c r="DJ382" s="26">
        <f>IF(DJ381=0,IF($B381&gt;=$DK$14*DI381,1,0),IF($B381&lt;DI381*$DK$16,0,1))</f>
        <v>0</v>
      </c>
      <c r="DK382" s="23">
        <f t="shared" si="819"/>
        <v>1.0793911082132235E-2</v>
      </c>
      <c r="DL382" s="27">
        <f t="shared" si="820"/>
        <v>128.00678034840166</v>
      </c>
      <c r="DM382" s="27">
        <f t="shared" ca="1" si="734"/>
        <v>0</v>
      </c>
      <c r="DN382" s="43">
        <f t="shared" ca="1" si="735"/>
        <v>0</v>
      </c>
      <c r="DO382" s="25">
        <f t="shared" si="766"/>
        <v>14287.932116</v>
      </c>
      <c r="DP382" s="26">
        <f>IF(DP381=0,IF($B381&gt;=$DK$14*DO381,1,0),IF($B381&lt;DO381*$DK$16,0,1))</f>
        <v>1</v>
      </c>
      <c r="DQ382" s="23">
        <f t="shared" si="821"/>
        <v>2.5064564095120367E-2</v>
      </c>
      <c r="DR382" s="27">
        <f t="shared" si="822"/>
        <v>89.696192253838461</v>
      </c>
      <c r="DS382" s="27">
        <f t="shared" ca="1" si="736"/>
        <v>0</v>
      </c>
      <c r="DT382" s="43">
        <f t="shared" ca="1" si="737"/>
        <v>0</v>
      </c>
      <c r="DU382" s="25">
        <f t="shared" si="767"/>
        <v>13176.035676</v>
      </c>
      <c r="DV382" s="26">
        <f>IF(DV381=0,IF($B381&gt;=$DK$14*DU381,1,0),IF($B381&lt;DU381*$DK$16,0,1))</f>
        <v>1</v>
      </c>
      <c r="DW382" s="23">
        <f t="shared" si="823"/>
        <v>2.5064564095120367E-2</v>
      </c>
      <c r="DX382" s="27">
        <f t="shared" si="824"/>
        <v>201.70224051321986</v>
      </c>
      <c r="DY382" s="27">
        <f t="shared" ca="1" si="738"/>
        <v>0</v>
      </c>
      <c r="DZ382" s="43">
        <f t="shared" ca="1" si="739"/>
        <v>0</v>
      </c>
      <c r="EA382" s="25">
        <f t="shared" si="768"/>
        <v>11571.170279</v>
      </c>
      <c r="EB382" s="26">
        <f>IF(EB381=0,IF($B381&gt;=$DK$14*EA381,1,0),IF($B381&lt;EA381*$DK$16,0,1))</f>
        <v>1</v>
      </c>
      <c r="EC382" s="23">
        <f t="shared" si="825"/>
        <v>2.5064564095120367E-2</v>
      </c>
      <c r="ED382" s="27">
        <f t="shared" si="826"/>
        <v>162.16363033577164</v>
      </c>
      <c r="EE382" s="27">
        <f t="shared" ca="1" si="740"/>
        <v>0</v>
      </c>
      <c r="EF382" s="43">
        <f t="shared" ca="1" si="741"/>
        <v>0</v>
      </c>
      <c r="EG382" s="25">
        <f t="shared" si="769"/>
        <v>13176.035676</v>
      </c>
      <c r="EH382" s="34">
        <f t="shared" si="827"/>
        <v>0.75</v>
      </c>
      <c r="EI382" s="23">
        <f t="shared" si="828"/>
        <v>2.1496900841873334E-2</v>
      </c>
      <c r="EJ382" s="27">
        <f t="shared" si="829"/>
        <v>144.52058358320369</v>
      </c>
      <c r="EK382" s="27">
        <f t="shared" ca="1" si="742"/>
        <v>0</v>
      </c>
      <c r="EL382" s="43">
        <f t="shared" ca="1" si="743"/>
        <v>0</v>
      </c>
      <c r="EM382" s="47"/>
      <c r="EN382" s="47"/>
      <c r="EO382" s="47"/>
      <c r="EP382" s="47"/>
      <c r="EQ382" s="47"/>
      <c r="ER382" s="47"/>
      <c r="ES382" s="47"/>
      <c r="ET382" s="47"/>
      <c r="EU382" s="47"/>
      <c r="EV382" s="47"/>
      <c r="EW382" s="47"/>
      <c r="EX382" s="47"/>
      <c r="EY382" s="47"/>
      <c r="EZ382" s="47"/>
      <c r="FA382" s="25">
        <f t="shared" si="770"/>
        <v>13176.035676</v>
      </c>
      <c r="FB382" s="26">
        <f t="shared" si="830"/>
        <v>1</v>
      </c>
      <c r="FC382" s="23">
        <f t="shared" si="831"/>
        <v>2.5064564095120367E-2</v>
      </c>
      <c r="FD382" s="27">
        <f t="shared" si="832"/>
        <v>58.769717664568262</v>
      </c>
      <c r="FE382" s="27">
        <f t="shared" ca="1" si="744"/>
        <v>0</v>
      </c>
      <c r="FF382" s="43">
        <f t="shared" ca="1" si="745"/>
        <v>0</v>
      </c>
      <c r="FG382" s="25">
        <f t="shared" si="771"/>
        <v>13176.035676</v>
      </c>
      <c r="FH382" s="26">
        <f t="shared" si="833"/>
        <v>1</v>
      </c>
      <c r="FI382" s="23">
        <f t="shared" si="834"/>
        <v>2.5064564095120367E-2</v>
      </c>
      <c r="FJ382" s="27">
        <f t="shared" si="835"/>
        <v>158.8877005185399</v>
      </c>
      <c r="FK382" s="27">
        <f t="shared" ca="1" si="746"/>
        <v>0</v>
      </c>
      <c r="FL382" s="43">
        <f t="shared" ca="1" si="747"/>
        <v>0</v>
      </c>
      <c r="FM382" s="47"/>
      <c r="FN382" s="47"/>
    </row>
    <row r="383" spans="1:170" x14ac:dyDescent="0.2">
      <c r="A383" s="30">
        <v>36311</v>
      </c>
      <c r="B383" s="34">
        <v>14747.623030000001</v>
      </c>
      <c r="C383" s="23">
        <v>1.0623436115692053E-2</v>
      </c>
      <c r="D383" s="24">
        <f t="shared" si="699"/>
        <v>-1.7135242200741474E-2</v>
      </c>
      <c r="E383" s="25" t="e">
        <f>#N/A</f>
        <v>#N/A</v>
      </c>
      <c r="F383" s="26">
        <v>1</v>
      </c>
      <c r="G383" s="23">
        <f t="shared" si="772"/>
        <v>-1.7135242200741474E-2</v>
      </c>
      <c r="H383" s="27">
        <f t="shared" si="773"/>
        <v>167.61691066908693</v>
      </c>
      <c r="I383" s="27">
        <f t="shared" ca="1" si="700"/>
        <v>-1.7135242200741474E-2</v>
      </c>
      <c r="J383" s="43">
        <f t="shared" ca="1" si="701"/>
        <v>-1.7135242200741474E-2</v>
      </c>
      <c r="K383" s="25" t="e">
        <f>#N/A</f>
        <v>#N/A</v>
      </c>
      <c r="L383" s="26">
        <v>0</v>
      </c>
      <c r="M383" s="23">
        <f t="shared" si="774"/>
        <v>1.0623436115692053E-2</v>
      </c>
      <c r="N383" s="27">
        <f t="shared" si="775"/>
        <v>19.006827033862351</v>
      </c>
      <c r="O383" s="27">
        <f t="shared" ca="1" si="702"/>
        <v>0</v>
      </c>
      <c r="P383" s="43">
        <f t="shared" ca="1" si="703"/>
        <v>0</v>
      </c>
      <c r="Q383" s="25">
        <f t="shared" si="748"/>
        <v>13335.280186</v>
      </c>
      <c r="R383" s="26">
        <f t="shared" si="776"/>
        <v>1</v>
      </c>
      <c r="S383" s="23">
        <f t="shared" si="777"/>
        <v>-1.7135242200741474E-2</v>
      </c>
      <c r="T383" s="27">
        <f t="shared" si="778"/>
        <v>164.25276910225654</v>
      </c>
      <c r="U383" s="27">
        <f t="shared" ca="1" si="704"/>
        <v>-1.7135242200741474E-2</v>
      </c>
      <c r="V383" s="43">
        <f t="shared" ca="1" si="705"/>
        <v>-1.7135242200741474E-2</v>
      </c>
      <c r="W383" s="25">
        <f t="shared" si="749"/>
        <v>14876.177895000001</v>
      </c>
      <c r="X383" s="26">
        <f t="shared" si="779"/>
        <v>1</v>
      </c>
      <c r="Y383" s="23">
        <f t="shared" si="780"/>
        <v>-1.7135242200741474E-2</v>
      </c>
      <c r="Z383" s="27">
        <f t="shared" si="781"/>
        <v>127.5461324878334</v>
      </c>
      <c r="AA383" s="27">
        <f t="shared" ca="1" si="706"/>
        <v>-1.7135242200741474E-2</v>
      </c>
      <c r="AB383" s="43">
        <f t="shared" ca="1" si="707"/>
        <v>-1.7135242200741474E-2</v>
      </c>
      <c r="AC383" s="25">
        <f t="shared" si="750"/>
        <v>14539.325741999997</v>
      </c>
      <c r="AD383" s="26">
        <f t="shared" si="782"/>
        <v>1</v>
      </c>
      <c r="AE383" s="23">
        <f t="shared" si="783"/>
        <v>-1.7135242200741474E-2</v>
      </c>
      <c r="AF383" s="27">
        <f t="shared" si="784"/>
        <v>75.452420344406633</v>
      </c>
      <c r="AG383" s="27">
        <f t="shared" ca="1" si="708"/>
        <v>-1.7135242200741474E-2</v>
      </c>
      <c r="AH383" s="43">
        <f t="shared" ca="1" si="709"/>
        <v>-1.7135242200741474E-2</v>
      </c>
      <c r="AI383" s="25">
        <f t="shared" si="751"/>
        <v>13335.280186</v>
      </c>
      <c r="AJ383" s="26">
        <f t="shared" si="785"/>
        <v>1</v>
      </c>
      <c r="AK383" s="23">
        <f t="shared" si="786"/>
        <v>-1.7135242200741474E-2</v>
      </c>
      <c r="AL383" s="27">
        <f t="shared" si="787"/>
        <v>164.25276910225654</v>
      </c>
      <c r="AM383" s="27">
        <f t="shared" ca="1" si="710"/>
        <v>-1.7135242200741474E-2</v>
      </c>
      <c r="AN383" s="43">
        <f t="shared" ca="1" si="711"/>
        <v>-1.7135242200741474E-2</v>
      </c>
      <c r="AO383" s="25">
        <f t="shared" si="752"/>
        <v>13335.280186</v>
      </c>
      <c r="AP383" s="34">
        <f t="shared" si="788"/>
        <v>1</v>
      </c>
      <c r="AQ383" s="23">
        <f t="shared" si="789"/>
        <v>-1.7135242200741474E-2</v>
      </c>
      <c r="AR383" s="27">
        <f t="shared" si="790"/>
        <v>120.50156534420827</v>
      </c>
      <c r="AS383" s="27">
        <f t="shared" ca="1" si="712"/>
        <v>-1.7135242200741474E-2</v>
      </c>
      <c r="AT383" s="43">
        <f t="shared" ca="1" si="713"/>
        <v>-1.7135242200741474E-2</v>
      </c>
      <c r="AU383" s="25">
        <f t="shared" si="753"/>
        <v>14539.325741999997</v>
      </c>
      <c r="AV383" s="26">
        <f t="shared" si="791"/>
        <v>1</v>
      </c>
      <c r="AW383" s="23">
        <f t="shared" si="792"/>
        <v>-1.7135242200741474E-2</v>
      </c>
      <c r="AX383" s="27">
        <f t="shared" si="793"/>
        <v>74.882140630329346</v>
      </c>
      <c r="AY383" s="27">
        <f t="shared" ca="1" si="714"/>
        <v>-3.2087771915055741E-2</v>
      </c>
      <c r="AZ383" s="43">
        <f t="shared" ca="1" si="715"/>
        <v>-3.2087771915055741E-2</v>
      </c>
      <c r="BA383" s="25">
        <f t="shared" si="754"/>
        <v>14539.325741999997</v>
      </c>
      <c r="BB383" s="26">
        <f t="shared" si="794"/>
        <v>1</v>
      </c>
      <c r="BC383" s="23">
        <f t="shared" si="795"/>
        <v>-1.7135242200741474E-2</v>
      </c>
      <c r="BD383" s="27">
        <f t="shared" si="796"/>
        <v>154.64382308134643</v>
      </c>
      <c r="BE383" s="27">
        <f t="shared" ca="1" si="716"/>
        <v>-1.7135242200741363E-2</v>
      </c>
      <c r="BF383" s="43">
        <f t="shared" ca="1" si="717"/>
        <v>-1.7135242200741363E-2</v>
      </c>
      <c r="BG383" s="25">
        <f t="shared" si="755"/>
        <v>13335.280186</v>
      </c>
      <c r="BH383" s="26">
        <f t="shared" si="797"/>
        <v>1</v>
      </c>
      <c r="BI383" s="23">
        <f t="shared" si="798"/>
        <v>-1.7135242200741474E-2</v>
      </c>
      <c r="BJ383" s="27">
        <f t="shared" si="799"/>
        <v>159.38062072341975</v>
      </c>
      <c r="BK383" s="27">
        <f t="shared" ca="1" si="718"/>
        <v>-1.7135242200741585E-2</v>
      </c>
      <c r="BL383" s="43">
        <f t="shared" ca="1" si="719"/>
        <v>-1.7135242200741585E-2</v>
      </c>
      <c r="BM383" s="25">
        <f t="shared" si="756"/>
        <v>14364.547268333334</v>
      </c>
      <c r="BN383" s="26">
        <f t="shared" si="800"/>
        <v>1</v>
      </c>
      <c r="BO383" s="23">
        <f t="shared" si="801"/>
        <v>-1.7135242200741474E-2</v>
      </c>
      <c r="BP383" s="27">
        <f t="shared" si="802"/>
        <v>168.71475590786929</v>
      </c>
      <c r="BQ383" s="27">
        <f t="shared" ca="1" si="720"/>
        <v>-1.7135242200741474E-2</v>
      </c>
      <c r="BR383" s="43">
        <f t="shared" ca="1" si="721"/>
        <v>-1.7135242200741474E-2</v>
      </c>
      <c r="BS383" s="25">
        <f t="shared" si="757"/>
        <v>13335.280186</v>
      </c>
      <c r="BT383" s="34">
        <f t="shared" si="803"/>
        <v>1</v>
      </c>
      <c r="BU383" s="23">
        <f t="shared" si="804"/>
        <v>-1.7135242200741474E-2</v>
      </c>
      <c r="BV383" s="27">
        <f t="shared" si="805"/>
        <v>135.10485327220539</v>
      </c>
      <c r="BW383" s="27">
        <f t="shared" ca="1" si="722"/>
        <v>-1.7135242200741474E-2</v>
      </c>
      <c r="BX383" s="43">
        <f t="shared" ca="1" si="723"/>
        <v>-1.7135242200741474E-2</v>
      </c>
      <c r="BY383" s="25">
        <f t="shared" si="758"/>
        <v>14876.177895000001</v>
      </c>
      <c r="BZ383" s="50">
        <f>IF($B382&gt;=BY382,MIN(1,1/$CA$15+BZ382),0)</f>
        <v>1</v>
      </c>
      <c r="CA383" s="23">
        <f t="shared" si="806"/>
        <v>-1.7135242200741474E-2</v>
      </c>
      <c r="CB383" s="27">
        <f t="shared" si="807"/>
        <v>66.772163873083784</v>
      </c>
      <c r="CC383" s="27">
        <f t="shared" ca="1" si="724"/>
        <v>-1.7135242200741585E-2</v>
      </c>
      <c r="CD383" s="43">
        <f t="shared" ca="1" si="725"/>
        <v>-1.7135242200741585E-2</v>
      </c>
      <c r="CE383" s="25">
        <f t="shared" si="759"/>
        <v>14539.325741999997</v>
      </c>
      <c r="CF383" s="34">
        <f>IF($B382&gt;=CE382,MIN(1,1/$CA$15+CF382),0)</f>
        <v>1</v>
      </c>
      <c r="CG383" s="23">
        <f t="shared" si="808"/>
        <v>-1.7135242200741474E-2</v>
      </c>
      <c r="CH383" s="27">
        <f t="shared" si="809"/>
        <v>58.626081966354398</v>
      </c>
      <c r="CI383" s="27">
        <f t="shared" ca="1" si="726"/>
        <v>-3.2087771915056185E-2</v>
      </c>
      <c r="CJ383" s="43">
        <f t="shared" ca="1" si="727"/>
        <v>-3.2087771915056185E-2</v>
      </c>
      <c r="CK383" s="25">
        <f t="shared" si="760"/>
        <v>13335.280186</v>
      </c>
      <c r="CL383" s="34">
        <f>IF($B382&gt;=CK382,MIN(1,1/$CA$15+CL382),0)</f>
        <v>1</v>
      </c>
      <c r="CM383" s="23">
        <f t="shared" si="810"/>
        <v>-1.7135242200741474E-2</v>
      </c>
      <c r="CN383" s="27">
        <f t="shared" si="811"/>
        <v>145.20515429283023</v>
      </c>
      <c r="CO383" s="27">
        <f t="shared" ca="1" si="728"/>
        <v>-1.7135242200741363E-2</v>
      </c>
      <c r="CP383" s="43">
        <f t="shared" ca="1" si="729"/>
        <v>-1.7135242200741363E-2</v>
      </c>
      <c r="CQ383" s="25">
        <f t="shared" si="761"/>
        <v>11868.2832485</v>
      </c>
      <c r="CR383" s="34">
        <f>IF($B382&gt;=CQ382,MIN(1,1/$CA$15+CR382),0)</f>
        <v>1</v>
      </c>
      <c r="CS383" s="23">
        <f t="shared" si="812"/>
        <v>-1.7135242200741474E-2</v>
      </c>
      <c r="CT383" s="27">
        <f t="shared" si="813"/>
        <v>145.52433863854083</v>
      </c>
      <c r="CU383" s="27">
        <f t="shared" ca="1" si="730"/>
        <v>-1.7135242200741363E-2</v>
      </c>
      <c r="CV383" s="43">
        <f t="shared" ca="1" si="731"/>
        <v>-1.7135242200741363E-2</v>
      </c>
      <c r="CW383" s="25">
        <f t="shared" si="762"/>
        <v>13335.280186</v>
      </c>
      <c r="CX383" s="34">
        <f t="shared" si="814"/>
        <v>1</v>
      </c>
      <c r="CY383" s="23">
        <f t="shared" si="815"/>
        <v>-1.7135242200741474E-2</v>
      </c>
      <c r="CZ383" s="27">
        <f t="shared" si="816"/>
        <v>99.493394066394771</v>
      </c>
      <c r="DA383" s="27">
        <f t="shared" ca="1" si="732"/>
        <v>-1.7135242200741474E-2</v>
      </c>
      <c r="DB383" s="43">
        <f t="shared" ca="1" si="733"/>
        <v>-1.7135242200741474E-2</v>
      </c>
      <c r="DC383" s="25">
        <f t="shared" si="763"/>
        <v>13335.280186</v>
      </c>
      <c r="DD383" s="34">
        <f t="shared" si="764"/>
        <v>1</v>
      </c>
      <c r="DE383" s="23">
        <f t="shared" si="817"/>
        <v>-1.7135242200741474E-2</v>
      </c>
      <c r="DF383" s="27">
        <f t="shared" si="818"/>
        <v>118.25624169589396</v>
      </c>
      <c r="DG383" s="27">
        <f t="shared" ca="1" si="697"/>
        <v>-1.7135242200741474E-2</v>
      </c>
      <c r="DH383" s="43">
        <f t="shared" ca="1" si="698"/>
        <v>-1.7135242200741474E-2</v>
      </c>
      <c r="DI383" s="25">
        <f t="shared" si="765"/>
        <v>14876.177895000001</v>
      </c>
      <c r="DJ383" s="26">
        <f>IF(DJ382=0,IF($B382&gt;=$DK$14*DI382,1,0),IF($B382&lt;DI382*$DK$16,0,1))</f>
        <v>0</v>
      </c>
      <c r="DK383" s="23">
        <f t="shared" si="819"/>
        <v>1.0623436115692053E-2</v>
      </c>
      <c r="DL383" s="27">
        <f t="shared" si="820"/>
        <v>129.36665220180834</v>
      </c>
      <c r="DM383" s="27">
        <f t="shared" ca="1" si="734"/>
        <v>0</v>
      </c>
      <c r="DN383" s="43">
        <f t="shared" ca="1" si="735"/>
        <v>0</v>
      </c>
      <c r="DO383" s="25">
        <f t="shared" si="766"/>
        <v>14539.325741999997</v>
      </c>
      <c r="DP383" s="26">
        <f>IF(DP382=0,IF($B382&gt;=$DK$14*DO382,1,0),IF($B382&lt;DO382*$DK$16,0,1))</f>
        <v>1</v>
      </c>
      <c r="DQ383" s="23">
        <f t="shared" si="821"/>
        <v>-1.7135242200741474E-2</v>
      </c>
      <c r="DR383" s="27">
        <f t="shared" si="822"/>
        <v>88.159226275084663</v>
      </c>
      <c r="DS383" s="27">
        <f t="shared" ca="1" si="736"/>
        <v>-1.7135242200741585E-2</v>
      </c>
      <c r="DT383" s="43">
        <f t="shared" ca="1" si="737"/>
        <v>-1.7135242200741585E-2</v>
      </c>
      <c r="DU383" s="25">
        <f t="shared" si="767"/>
        <v>13335.280186</v>
      </c>
      <c r="DV383" s="26">
        <f>IF(DV382=0,IF($B382&gt;=$DK$14*DU382,1,0),IF($B382&lt;DU382*$DK$16,0,1))</f>
        <v>1</v>
      </c>
      <c r="DW383" s="23">
        <f t="shared" si="823"/>
        <v>-1.7135242200741474E-2</v>
      </c>
      <c r="DX383" s="27">
        <f t="shared" si="824"/>
        <v>198.24602376959362</v>
      </c>
      <c r="DY383" s="27">
        <f t="shared" ca="1" si="738"/>
        <v>-1.7135242200741474E-2</v>
      </c>
      <c r="DZ383" s="43">
        <f t="shared" ca="1" si="739"/>
        <v>-1.7135242200741474E-2</v>
      </c>
      <c r="EA383" s="25">
        <f t="shared" si="768"/>
        <v>11868.2832485</v>
      </c>
      <c r="EB383" s="26">
        <f>IF(EB382=0,IF($B382&gt;=$DK$14*EA382,1,0),IF($B382&lt;EA382*$DK$16,0,1))</f>
        <v>1</v>
      </c>
      <c r="EC383" s="23">
        <f t="shared" si="825"/>
        <v>-1.7135242200741474E-2</v>
      </c>
      <c r="ED383" s="27">
        <f t="shared" si="826"/>
        <v>159.3849172538167</v>
      </c>
      <c r="EE383" s="27">
        <f t="shared" ca="1" si="740"/>
        <v>-1.7135242200741474E-2</v>
      </c>
      <c r="EF383" s="43">
        <f t="shared" ca="1" si="741"/>
        <v>-1.7135242200741474E-2</v>
      </c>
      <c r="EG383" s="25">
        <f t="shared" si="769"/>
        <v>13335.280186</v>
      </c>
      <c r="EH383" s="34">
        <f t="shared" si="827"/>
        <v>0.75</v>
      </c>
      <c r="EI383" s="23">
        <f t="shared" si="828"/>
        <v>-1.0195572621633092E-2</v>
      </c>
      <c r="EJ383" s="27">
        <f t="shared" si="829"/>
        <v>143.04711347796035</v>
      </c>
      <c r="EK383" s="27">
        <f t="shared" ca="1" si="742"/>
        <v>-1.0195572621633064E-2</v>
      </c>
      <c r="EL383" s="43">
        <f t="shared" ca="1" si="743"/>
        <v>-1.0195572621633064E-2</v>
      </c>
      <c r="EM383" s="47"/>
      <c r="EN383" s="47"/>
      <c r="EO383" s="47"/>
      <c r="EP383" s="47"/>
      <c r="EQ383" s="47"/>
      <c r="ER383" s="47"/>
      <c r="ES383" s="47"/>
      <c r="ET383" s="47"/>
      <c r="EU383" s="47"/>
      <c r="EV383" s="47"/>
      <c r="EW383" s="47"/>
      <c r="EX383" s="47"/>
      <c r="EY383" s="47"/>
      <c r="EZ383" s="47"/>
      <c r="FA383" s="25">
        <f t="shared" si="770"/>
        <v>13335.280186</v>
      </c>
      <c r="FB383" s="26">
        <f t="shared" si="830"/>
        <v>1</v>
      </c>
      <c r="FC383" s="23">
        <f t="shared" si="831"/>
        <v>-1.7135242200741474E-2</v>
      </c>
      <c r="FD383" s="27">
        <f t="shared" si="832"/>
        <v>57.762684318316687</v>
      </c>
      <c r="FE383" s="27">
        <f t="shared" ca="1" si="744"/>
        <v>-1.7135242200741474E-2</v>
      </c>
      <c r="FF383" s="43">
        <f t="shared" ca="1" si="745"/>
        <v>-1.7135242200741474E-2</v>
      </c>
      <c r="FG383" s="25">
        <f t="shared" si="771"/>
        <v>13335.280186</v>
      </c>
      <c r="FH383" s="26">
        <f t="shared" si="833"/>
        <v>1</v>
      </c>
      <c r="FI383" s="23">
        <f t="shared" si="834"/>
        <v>-1.7135242200741474E-2</v>
      </c>
      <c r="FJ383" s="27">
        <f t="shared" si="835"/>
        <v>156.16512128743585</v>
      </c>
      <c r="FK383" s="27">
        <f t="shared" ca="1" si="746"/>
        <v>-1.7135242200741474E-2</v>
      </c>
      <c r="FL383" s="43">
        <f t="shared" ca="1" si="747"/>
        <v>-1.7135242200741474E-2</v>
      </c>
      <c r="FM383" s="47"/>
      <c r="FN383" s="47"/>
    </row>
    <row r="384" spans="1:170" x14ac:dyDescent="0.2">
      <c r="A384" s="30">
        <v>36341</v>
      </c>
      <c r="B384" s="34">
        <v>15020.31229</v>
      </c>
      <c r="C384" s="23">
        <v>1.0430343613647475E-2</v>
      </c>
      <c r="D384" s="24">
        <f t="shared" si="699"/>
        <v>1.8490387192925173E-2</v>
      </c>
      <c r="E384" s="25" t="e">
        <f>#N/A</f>
        <v>#N/A</v>
      </c>
      <c r="F384" s="26">
        <v>1</v>
      </c>
      <c r="G384" s="23">
        <f t="shared" si="772"/>
        <v>1.8490387192925173E-2</v>
      </c>
      <c r="H384" s="27">
        <f t="shared" si="773"/>
        <v>170.7162122474403</v>
      </c>
      <c r="I384" s="27">
        <f t="shared" ca="1" si="700"/>
        <v>0</v>
      </c>
      <c r="J384" s="43">
        <f t="shared" ca="1" si="701"/>
        <v>0</v>
      </c>
      <c r="K384" s="25" t="e">
        <f>#N/A</f>
        <v>#N/A</v>
      </c>
      <c r="L384" s="26">
        <v>0</v>
      </c>
      <c r="M384" s="23">
        <f t="shared" si="774"/>
        <v>1.0430343613647475E-2</v>
      </c>
      <c r="N384" s="27">
        <f t="shared" si="775"/>
        <v>19.205074770830699</v>
      </c>
      <c r="O384" s="27">
        <f t="shared" ca="1" si="702"/>
        <v>0</v>
      </c>
      <c r="P384" s="43">
        <f t="shared" ca="1" si="703"/>
        <v>0</v>
      </c>
      <c r="Q384" s="25">
        <f t="shared" si="748"/>
        <v>13636.937985999999</v>
      </c>
      <c r="R384" s="26">
        <f t="shared" si="776"/>
        <v>1</v>
      </c>
      <c r="S384" s="23">
        <f t="shared" si="777"/>
        <v>1.8490387192925173E-2</v>
      </c>
      <c r="T384" s="27">
        <f t="shared" si="778"/>
        <v>167.28986640046739</v>
      </c>
      <c r="U384" s="27">
        <f t="shared" ca="1" si="704"/>
        <v>0</v>
      </c>
      <c r="V384" s="43">
        <f t="shared" ca="1" si="705"/>
        <v>0</v>
      </c>
      <c r="W384" s="25">
        <f t="shared" si="749"/>
        <v>14883.96766</v>
      </c>
      <c r="X384" s="26">
        <f t="shared" si="779"/>
        <v>0</v>
      </c>
      <c r="Y384" s="23">
        <f t="shared" si="780"/>
        <v>1.0430343613647475E-2</v>
      </c>
      <c r="Z384" s="27">
        <f t="shared" si="781"/>
        <v>128.87648247627331</v>
      </c>
      <c r="AA384" s="27">
        <f t="shared" ca="1" si="706"/>
        <v>-6.8836250511508101E-3</v>
      </c>
      <c r="AB384" s="43">
        <f t="shared" ca="1" si="707"/>
        <v>-6.8836250511508101E-3</v>
      </c>
      <c r="AC384" s="25">
        <f t="shared" si="750"/>
        <v>14705.586642</v>
      </c>
      <c r="AD384" s="26">
        <f t="shared" si="782"/>
        <v>1</v>
      </c>
      <c r="AE384" s="23">
        <f t="shared" si="783"/>
        <v>1.8490387192925173E-2</v>
      </c>
      <c r="AF384" s="27">
        <f t="shared" si="784"/>
        <v>76.847564811218049</v>
      </c>
      <c r="AG384" s="27">
        <f t="shared" ca="1" si="708"/>
        <v>0</v>
      </c>
      <c r="AH384" s="43">
        <f t="shared" ca="1" si="709"/>
        <v>0</v>
      </c>
      <c r="AI384" s="25">
        <f t="shared" si="751"/>
        <v>13636.937985999999</v>
      </c>
      <c r="AJ384" s="26">
        <f t="shared" si="785"/>
        <v>1</v>
      </c>
      <c r="AK384" s="23">
        <f t="shared" si="786"/>
        <v>1.8490387192925173E-2</v>
      </c>
      <c r="AL384" s="27">
        <f t="shared" si="787"/>
        <v>167.28986640046739</v>
      </c>
      <c r="AM384" s="27">
        <f t="shared" ca="1" si="710"/>
        <v>0</v>
      </c>
      <c r="AN384" s="43">
        <f t="shared" ca="1" si="711"/>
        <v>0</v>
      </c>
      <c r="AO384" s="25">
        <f t="shared" si="752"/>
        <v>13636.937985999999</v>
      </c>
      <c r="AP384" s="34">
        <f t="shared" si="788"/>
        <v>0.66666666666666663</v>
      </c>
      <c r="AQ384" s="23">
        <f t="shared" si="789"/>
        <v>1.5803705999832607E-2</v>
      </c>
      <c r="AR384" s="27">
        <f t="shared" si="790"/>
        <v>122.40593665542777</v>
      </c>
      <c r="AS384" s="27">
        <f t="shared" ca="1" si="712"/>
        <v>-1.6023365308852622E-3</v>
      </c>
      <c r="AT384" s="43">
        <f t="shared" ca="1" si="713"/>
        <v>-1.6023365308852622E-3</v>
      </c>
      <c r="AU384" s="25">
        <f t="shared" si="753"/>
        <v>14705.586642</v>
      </c>
      <c r="AV384" s="26">
        <f t="shared" si="791"/>
        <v>1</v>
      </c>
      <c r="AW384" s="23">
        <f t="shared" si="792"/>
        <v>1.8490387192925173E-2</v>
      </c>
      <c r="AX384" s="27">
        <f t="shared" si="793"/>
        <v>76.26674040441921</v>
      </c>
      <c r="AY384" s="27">
        <f t="shared" ca="1" si="714"/>
        <v>-1.419070004899825E-2</v>
      </c>
      <c r="AZ384" s="43">
        <f t="shared" ca="1" si="715"/>
        <v>-1.419070004899825E-2</v>
      </c>
      <c r="BA384" s="25">
        <f t="shared" si="754"/>
        <v>14705.586642</v>
      </c>
      <c r="BB384" s="26">
        <f t="shared" si="794"/>
        <v>1</v>
      </c>
      <c r="BC384" s="23">
        <f t="shared" si="795"/>
        <v>1.8490387192925173E-2</v>
      </c>
      <c r="BD384" s="27">
        <f t="shared" si="796"/>
        <v>157.50324724711473</v>
      </c>
      <c r="BE384" s="27">
        <f t="shared" ca="1" si="716"/>
        <v>0</v>
      </c>
      <c r="BF384" s="43">
        <f t="shared" ca="1" si="717"/>
        <v>0</v>
      </c>
      <c r="BG384" s="25">
        <f t="shared" si="755"/>
        <v>13636.937985999999</v>
      </c>
      <c r="BH384" s="26">
        <f t="shared" si="797"/>
        <v>1</v>
      </c>
      <c r="BI384" s="23">
        <f t="shared" si="798"/>
        <v>1.8490387192925173E-2</v>
      </c>
      <c r="BJ384" s="27">
        <f t="shared" si="799"/>
        <v>162.32763011164454</v>
      </c>
      <c r="BK384" s="27">
        <f t="shared" ca="1" si="718"/>
        <v>0</v>
      </c>
      <c r="BL384" s="43">
        <f t="shared" ca="1" si="719"/>
        <v>0</v>
      </c>
      <c r="BM384" s="25">
        <f t="shared" si="756"/>
        <v>14619.490166666665</v>
      </c>
      <c r="BN384" s="26">
        <f t="shared" si="800"/>
        <v>1</v>
      </c>
      <c r="BO384" s="23">
        <f t="shared" si="801"/>
        <v>1.8490387192925173E-2</v>
      </c>
      <c r="BP384" s="27">
        <f t="shared" si="802"/>
        <v>171.83435706976564</v>
      </c>
      <c r="BQ384" s="27">
        <f t="shared" ca="1" si="720"/>
        <v>0</v>
      </c>
      <c r="BR384" s="43">
        <f t="shared" ca="1" si="721"/>
        <v>0</v>
      </c>
      <c r="BS384" s="25">
        <f t="shared" si="757"/>
        <v>13636.937985999999</v>
      </c>
      <c r="BT384" s="34">
        <f t="shared" si="803"/>
        <v>1</v>
      </c>
      <c r="BU384" s="23">
        <f t="shared" si="804"/>
        <v>1.8490387192925173E-2</v>
      </c>
      <c r="BV384" s="27">
        <f t="shared" si="805"/>
        <v>137.60299432085182</v>
      </c>
      <c r="BW384" s="27">
        <f t="shared" ca="1" si="722"/>
        <v>0</v>
      </c>
      <c r="BX384" s="43">
        <f t="shared" ca="1" si="723"/>
        <v>0</v>
      </c>
      <c r="BY384" s="25">
        <f t="shared" si="758"/>
        <v>14883.96766</v>
      </c>
      <c r="BZ384" s="50">
        <f>IF($B383&gt;=BY383,MIN(1,1/$CA$15+BZ383),0)</f>
        <v>0</v>
      </c>
      <c r="CA384" s="23">
        <f t="shared" si="806"/>
        <v>1.0430343613647475E-2</v>
      </c>
      <c r="CB384" s="27">
        <f t="shared" si="807"/>
        <v>67.468620486106829</v>
      </c>
      <c r="CC384" s="27">
        <f t="shared" ca="1" si="724"/>
        <v>-6.8836250511508101E-3</v>
      </c>
      <c r="CD384" s="43">
        <f t="shared" ca="1" si="725"/>
        <v>-6.8836250511508101E-3</v>
      </c>
      <c r="CE384" s="25">
        <f t="shared" si="759"/>
        <v>14705.586642</v>
      </c>
      <c r="CF384" s="34">
        <f>IF($B383&gt;=CE383,MIN(1,1/$CA$15+CF383),0)</f>
        <v>1</v>
      </c>
      <c r="CG384" s="23">
        <f t="shared" si="808"/>
        <v>1.8490387192925173E-2</v>
      </c>
      <c r="CH384" s="27">
        <f t="shared" si="809"/>
        <v>59.710100921516457</v>
      </c>
      <c r="CI384" s="27">
        <f t="shared" ca="1" si="726"/>
        <v>-1.4190700048998695E-2</v>
      </c>
      <c r="CJ384" s="43">
        <f t="shared" ca="1" si="727"/>
        <v>-1.4190700048998695E-2</v>
      </c>
      <c r="CK384" s="25">
        <f t="shared" si="760"/>
        <v>13636.937985999999</v>
      </c>
      <c r="CL384" s="34">
        <f>IF($B383&gt;=CK383,MIN(1,1/$CA$15+CL383),0)</f>
        <v>1</v>
      </c>
      <c r="CM384" s="23">
        <f t="shared" si="810"/>
        <v>1.8490387192925173E-2</v>
      </c>
      <c r="CN384" s="27">
        <f t="shared" si="811"/>
        <v>147.8900538181131</v>
      </c>
      <c r="CO384" s="27">
        <f t="shared" ca="1" si="728"/>
        <v>0</v>
      </c>
      <c r="CP384" s="43">
        <f t="shared" ca="1" si="729"/>
        <v>0</v>
      </c>
      <c r="CQ384" s="25">
        <f t="shared" si="761"/>
        <v>12188.078759</v>
      </c>
      <c r="CR384" s="34">
        <f>IF($B383&gt;=CQ383,MIN(1,1/$CA$15+CR383),0)</f>
        <v>1</v>
      </c>
      <c r="CS384" s="23">
        <f t="shared" si="812"/>
        <v>1.8490387192925173E-2</v>
      </c>
      <c r="CT384" s="27">
        <f t="shared" si="813"/>
        <v>148.21514000596181</v>
      </c>
      <c r="CU384" s="27">
        <f t="shared" ca="1" si="730"/>
        <v>0</v>
      </c>
      <c r="CV384" s="43">
        <f t="shared" ca="1" si="731"/>
        <v>0</v>
      </c>
      <c r="CW384" s="25">
        <f t="shared" si="762"/>
        <v>13636.937985999999</v>
      </c>
      <c r="CX384" s="34">
        <f t="shared" si="814"/>
        <v>0.75</v>
      </c>
      <c r="CY384" s="23">
        <f t="shared" si="815"/>
        <v>1.6475376298105748E-2</v>
      </c>
      <c r="CZ384" s="27">
        <f t="shared" si="816"/>
        <v>101.13258517281436</v>
      </c>
      <c r="DA384" s="27">
        <f t="shared" ca="1" si="732"/>
        <v>-9.4217546585195766E-4</v>
      </c>
      <c r="DB384" s="43">
        <f t="shared" ca="1" si="733"/>
        <v>-9.4217546585195766E-4</v>
      </c>
      <c r="DC384" s="25">
        <f t="shared" si="763"/>
        <v>13636.937985999999</v>
      </c>
      <c r="DD384" s="34">
        <f t="shared" si="764"/>
        <v>0.83333333333333326</v>
      </c>
      <c r="DE384" s="23">
        <f t="shared" si="817"/>
        <v>1.692315649695451E-2</v>
      </c>
      <c r="DF384" s="27">
        <f t="shared" si="818"/>
        <v>120.25751058085525</v>
      </c>
      <c r="DG384" s="27">
        <f t="shared" ca="1" si="697"/>
        <v>-5.0206808916331003E-4</v>
      </c>
      <c r="DH384" s="43">
        <f t="shared" ca="1" si="698"/>
        <v>-5.0206808916331003E-4</v>
      </c>
      <c r="DI384" s="25">
        <f t="shared" si="765"/>
        <v>14883.96766</v>
      </c>
      <c r="DJ384" s="26">
        <f>IF(DJ383=0,IF($B383&gt;=$DK$14*DI383,1,0),IF($B383&lt;DI383*$DK$16,0,1))</f>
        <v>0</v>
      </c>
      <c r="DK384" s="23">
        <f t="shared" si="819"/>
        <v>1.0430343613647475E-2</v>
      </c>
      <c r="DL384" s="27">
        <f t="shared" si="820"/>
        <v>130.71599083642042</v>
      </c>
      <c r="DM384" s="27">
        <f t="shared" ca="1" si="734"/>
        <v>0</v>
      </c>
      <c r="DN384" s="43">
        <f t="shared" ca="1" si="735"/>
        <v>0</v>
      </c>
      <c r="DO384" s="25">
        <f t="shared" si="766"/>
        <v>14705.586642</v>
      </c>
      <c r="DP384" s="26">
        <f>IF(DP383=0,IF($B383&gt;=$DK$14*DO383,1,0),IF($B383&lt;DO383*$DK$16,0,1))</f>
        <v>1</v>
      </c>
      <c r="DQ384" s="23">
        <f t="shared" si="821"/>
        <v>1.8490387192925173E-2</v>
      </c>
      <c r="DR384" s="27">
        <f t="shared" si="822"/>
        <v>89.789324503539675</v>
      </c>
      <c r="DS384" s="27">
        <f t="shared" ca="1" si="736"/>
        <v>0</v>
      </c>
      <c r="DT384" s="43">
        <f t="shared" ca="1" si="737"/>
        <v>0</v>
      </c>
      <c r="DU384" s="25">
        <f t="shared" si="767"/>
        <v>13636.937985999999</v>
      </c>
      <c r="DV384" s="26">
        <f>IF(DV383=0,IF($B383&gt;=$DK$14*DU383,1,0),IF($B383&lt;DU383*$DK$16,0,1))</f>
        <v>1</v>
      </c>
      <c r="DW384" s="23">
        <f t="shared" si="823"/>
        <v>1.8490387192925173E-2</v>
      </c>
      <c r="DX384" s="27">
        <f t="shared" si="824"/>
        <v>201.91166950855126</v>
      </c>
      <c r="DY384" s="27">
        <f t="shared" ca="1" si="738"/>
        <v>0</v>
      </c>
      <c r="DZ384" s="43">
        <f t="shared" ca="1" si="739"/>
        <v>0</v>
      </c>
      <c r="EA384" s="25">
        <f t="shared" si="768"/>
        <v>12188.078759</v>
      </c>
      <c r="EB384" s="26">
        <f>IF(EB383=0,IF($B383&gt;=$DK$14*EA383,1,0),IF($B383&lt;EA383*$DK$16,0,1))</f>
        <v>1</v>
      </c>
      <c r="EC384" s="23">
        <f t="shared" si="825"/>
        <v>1.8490387192925173E-2</v>
      </c>
      <c r="ED384" s="27">
        <f t="shared" si="826"/>
        <v>162.3320060865521</v>
      </c>
      <c r="EE384" s="27">
        <f t="shared" ca="1" si="740"/>
        <v>0</v>
      </c>
      <c r="EF384" s="43">
        <f t="shared" ca="1" si="741"/>
        <v>0</v>
      </c>
      <c r="EG384" s="25">
        <f t="shared" si="769"/>
        <v>13636.937985999999</v>
      </c>
      <c r="EH384" s="34">
        <f t="shared" si="827"/>
        <v>0.75</v>
      </c>
      <c r="EI384" s="23">
        <f t="shared" si="828"/>
        <v>1.6475376298105748E-2</v>
      </c>
      <c r="EJ384" s="27">
        <f t="shared" si="829"/>
        <v>145.40386850086759</v>
      </c>
      <c r="EK384" s="27">
        <f t="shared" ca="1" si="742"/>
        <v>0</v>
      </c>
      <c r="EL384" s="43">
        <f t="shared" ca="1" si="743"/>
        <v>0</v>
      </c>
      <c r="EM384" s="47"/>
      <c r="EN384" s="47"/>
      <c r="EO384" s="47"/>
      <c r="EP384" s="47"/>
      <c r="EQ384" s="47"/>
      <c r="ER384" s="47"/>
      <c r="ES384" s="47"/>
      <c r="ET384" s="47"/>
      <c r="EU384" s="47"/>
      <c r="EV384" s="47"/>
      <c r="EW384" s="47"/>
      <c r="EX384" s="47"/>
      <c r="EY384" s="47"/>
      <c r="EZ384" s="47"/>
      <c r="FA384" s="25">
        <f t="shared" si="770"/>
        <v>13636.937985999999</v>
      </c>
      <c r="FB384" s="26">
        <f t="shared" si="830"/>
        <v>1</v>
      </c>
      <c r="FC384" s="23">
        <f t="shared" si="831"/>
        <v>1.8490387192925173E-2</v>
      </c>
      <c r="FD384" s="27">
        <f t="shared" si="832"/>
        <v>58.830738716665067</v>
      </c>
      <c r="FE384" s="27">
        <f t="shared" ca="1" si="744"/>
        <v>0</v>
      </c>
      <c r="FF384" s="43">
        <f t="shared" ca="1" si="745"/>
        <v>0</v>
      </c>
      <c r="FG384" s="25">
        <f t="shared" si="771"/>
        <v>13636.937985999999</v>
      </c>
      <c r="FH384" s="26">
        <f t="shared" si="833"/>
        <v>1</v>
      </c>
      <c r="FI384" s="23">
        <f t="shared" si="834"/>
        <v>1.8490387192925173E-2</v>
      </c>
      <c r="FJ384" s="27">
        <f t="shared" si="835"/>
        <v>159.05267484607066</v>
      </c>
      <c r="FK384" s="27">
        <f t="shared" ca="1" si="746"/>
        <v>0</v>
      </c>
      <c r="FL384" s="43">
        <f t="shared" ca="1" si="747"/>
        <v>0</v>
      </c>
      <c r="FM384" s="47"/>
      <c r="FN384" s="47"/>
    </row>
    <row r="385" spans="1:170" x14ac:dyDescent="0.2">
      <c r="A385" s="30">
        <v>36372</v>
      </c>
      <c r="B385" s="34">
        <v>15297.457560000001</v>
      </c>
      <c r="C385" s="23">
        <v>9.5638729880933582E-3</v>
      </c>
      <c r="D385" s="24">
        <f t="shared" si="699"/>
        <v>1.8451365367716965E-2</v>
      </c>
      <c r="E385" s="25" t="e">
        <f>#N/A</f>
        <v>#N/A</v>
      </c>
      <c r="F385" s="26">
        <v>1</v>
      </c>
      <c r="G385" s="23">
        <f t="shared" si="772"/>
        <v>1.8451365367716965E-2</v>
      </c>
      <c r="H385" s="27">
        <f t="shared" si="773"/>
        <v>173.86615945381052</v>
      </c>
      <c r="I385" s="27">
        <f t="shared" ca="1" si="700"/>
        <v>0</v>
      </c>
      <c r="J385" s="43">
        <f t="shared" ca="1" si="701"/>
        <v>0</v>
      </c>
      <c r="K385" s="25" t="e">
        <f>#N/A</f>
        <v>#N/A</v>
      </c>
      <c r="L385" s="26">
        <v>0</v>
      </c>
      <c r="M385" s="23">
        <f t="shared" si="774"/>
        <v>9.5638729880933582E-3</v>
      </c>
      <c r="N385" s="27">
        <f t="shared" si="775"/>
        <v>19.38874966666576</v>
      </c>
      <c r="O385" s="27">
        <f t="shared" ca="1" si="702"/>
        <v>0</v>
      </c>
      <c r="P385" s="43">
        <f t="shared" ca="1" si="703"/>
        <v>0</v>
      </c>
      <c r="Q385" s="25">
        <f t="shared" si="748"/>
        <v>14049.431904000001</v>
      </c>
      <c r="R385" s="26">
        <f t="shared" si="776"/>
        <v>1</v>
      </c>
      <c r="S385" s="23">
        <f t="shared" si="777"/>
        <v>1.8451365367716965E-2</v>
      </c>
      <c r="T385" s="27">
        <f t="shared" si="778"/>
        <v>170.37659284773898</v>
      </c>
      <c r="U385" s="27">
        <f t="shared" ca="1" si="704"/>
        <v>0</v>
      </c>
      <c r="V385" s="43">
        <f t="shared" ca="1" si="705"/>
        <v>0</v>
      </c>
      <c r="W385" s="25">
        <f t="shared" si="749"/>
        <v>15158.884925</v>
      </c>
      <c r="X385" s="26">
        <f t="shared" si="779"/>
        <v>1</v>
      </c>
      <c r="Y385" s="23">
        <f t="shared" si="780"/>
        <v>1.8451365367716965E-2</v>
      </c>
      <c r="Z385" s="27">
        <f t="shared" si="781"/>
        <v>131.2544295417492</v>
      </c>
      <c r="AA385" s="27">
        <f t="shared" ca="1" si="706"/>
        <v>0</v>
      </c>
      <c r="AB385" s="43">
        <f t="shared" ca="1" si="707"/>
        <v>0</v>
      </c>
      <c r="AC385" s="25">
        <f t="shared" si="750"/>
        <v>14941.593455999999</v>
      </c>
      <c r="AD385" s="26">
        <f t="shared" si="782"/>
        <v>1</v>
      </c>
      <c r="AE385" s="23">
        <f t="shared" si="783"/>
        <v>1.8451365367716965E-2</v>
      </c>
      <c r="AF385" s="27">
        <f t="shared" si="784"/>
        <v>78.265507307169145</v>
      </c>
      <c r="AG385" s="27">
        <f t="shared" ca="1" si="708"/>
        <v>0</v>
      </c>
      <c r="AH385" s="43">
        <f t="shared" ca="1" si="709"/>
        <v>0</v>
      </c>
      <c r="AI385" s="25">
        <f t="shared" si="751"/>
        <v>14049.431904000001</v>
      </c>
      <c r="AJ385" s="26">
        <f t="shared" si="785"/>
        <v>1</v>
      </c>
      <c r="AK385" s="23">
        <f t="shared" si="786"/>
        <v>1.8451365367716965E-2</v>
      </c>
      <c r="AL385" s="27">
        <f t="shared" si="787"/>
        <v>170.37659284773898</v>
      </c>
      <c r="AM385" s="27">
        <f t="shared" ca="1" si="710"/>
        <v>0</v>
      </c>
      <c r="AN385" s="43">
        <f t="shared" ca="1" si="711"/>
        <v>0</v>
      </c>
      <c r="AO385" s="25">
        <f t="shared" si="752"/>
        <v>14049.431904000001</v>
      </c>
      <c r="AP385" s="34">
        <f t="shared" si="788"/>
        <v>1</v>
      </c>
      <c r="AQ385" s="23">
        <f t="shared" si="789"/>
        <v>1.8451365367716965E-2</v>
      </c>
      <c r="AR385" s="27">
        <f t="shared" si="790"/>
        <v>124.66449331583468</v>
      </c>
      <c r="AS385" s="27">
        <f t="shared" ca="1" si="712"/>
        <v>0</v>
      </c>
      <c r="AT385" s="43">
        <f t="shared" ca="1" si="713"/>
        <v>0</v>
      </c>
      <c r="AU385" s="25">
        <f t="shared" si="753"/>
        <v>14941.593455999999</v>
      </c>
      <c r="AV385" s="26">
        <f t="shared" si="791"/>
        <v>1</v>
      </c>
      <c r="AW385" s="23">
        <f t="shared" si="792"/>
        <v>1.8451365367716965E-2</v>
      </c>
      <c r="AX385" s="27">
        <f t="shared" si="793"/>
        <v>77.673965897025965</v>
      </c>
      <c r="AY385" s="27">
        <f t="shared" ca="1" si="714"/>
        <v>0</v>
      </c>
      <c r="AZ385" s="43">
        <f t="shared" ca="1" si="715"/>
        <v>0</v>
      </c>
      <c r="BA385" s="25">
        <f t="shared" si="754"/>
        <v>14941.593455999999</v>
      </c>
      <c r="BB385" s="26">
        <f t="shared" si="794"/>
        <v>1</v>
      </c>
      <c r="BC385" s="23">
        <f t="shared" si="795"/>
        <v>1.8451365367716965E-2</v>
      </c>
      <c r="BD385" s="27">
        <f t="shared" si="796"/>
        <v>160.40939720867311</v>
      </c>
      <c r="BE385" s="27">
        <f t="shared" ca="1" si="716"/>
        <v>0</v>
      </c>
      <c r="BF385" s="43">
        <f t="shared" ca="1" si="717"/>
        <v>0</v>
      </c>
      <c r="BG385" s="25">
        <f t="shared" si="755"/>
        <v>14049.431904000001</v>
      </c>
      <c r="BH385" s="26">
        <f t="shared" si="797"/>
        <v>1</v>
      </c>
      <c r="BI385" s="23">
        <f t="shared" si="798"/>
        <v>1.8451365367716965E-2</v>
      </c>
      <c r="BJ385" s="27">
        <f t="shared" si="799"/>
        <v>165.32279652411012</v>
      </c>
      <c r="BK385" s="27">
        <f t="shared" ca="1" si="718"/>
        <v>0</v>
      </c>
      <c r="BL385" s="43">
        <f t="shared" ca="1" si="719"/>
        <v>0</v>
      </c>
      <c r="BM385" s="25">
        <f t="shared" si="756"/>
        <v>14804.231795</v>
      </c>
      <c r="BN385" s="26">
        <f t="shared" si="800"/>
        <v>1</v>
      </c>
      <c r="BO385" s="23">
        <f t="shared" si="801"/>
        <v>1.8451365367716965E-2</v>
      </c>
      <c r="BP385" s="27">
        <f t="shared" si="802"/>
        <v>175.00493557478663</v>
      </c>
      <c r="BQ385" s="27">
        <f t="shared" ca="1" si="720"/>
        <v>0</v>
      </c>
      <c r="BR385" s="43">
        <f t="shared" ca="1" si="721"/>
        <v>0</v>
      </c>
      <c r="BS385" s="25">
        <f t="shared" si="757"/>
        <v>14049.431904000001</v>
      </c>
      <c r="BT385" s="34">
        <f t="shared" si="803"/>
        <v>1</v>
      </c>
      <c r="BU385" s="23">
        <f t="shared" si="804"/>
        <v>1.8451365367716965E-2</v>
      </c>
      <c r="BV385" s="27">
        <f t="shared" si="805"/>
        <v>140.14195744475774</v>
      </c>
      <c r="BW385" s="27">
        <f t="shared" ca="1" si="722"/>
        <v>0</v>
      </c>
      <c r="BX385" s="43">
        <f t="shared" ca="1" si="723"/>
        <v>0</v>
      </c>
      <c r="BY385" s="25">
        <f t="shared" si="758"/>
        <v>15158.884925</v>
      </c>
      <c r="BZ385" s="50">
        <f>IF($B384&gt;=BY384,MIN(1,1/$CA$15+BZ384),0)</f>
        <v>0.5</v>
      </c>
      <c r="CA385" s="23">
        <f t="shared" si="806"/>
        <v>9.5638729880933582E-3</v>
      </c>
      <c r="CB385" s="27">
        <f t="shared" si="807"/>
        <v>68.113881803117835</v>
      </c>
      <c r="CC385" s="27">
        <f t="shared" ca="1" si="724"/>
        <v>0</v>
      </c>
      <c r="CD385" s="43">
        <f t="shared" ca="1" si="725"/>
        <v>0</v>
      </c>
      <c r="CE385" s="25">
        <f t="shared" si="759"/>
        <v>14941.593455999999</v>
      </c>
      <c r="CF385" s="34">
        <f>IF($B384&gt;=CE384,MIN(1,1/$CA$15+CF384),0)</f>
        <v>1</v>
      </c>
      <c r="CG385" s="23">
        <f t="shared" si="808"/>
        <v>1.8451365367716965E-2</v>
      </c>
      <c r="CH385" s="27">
        <f t="shared" si="809"/>
        <v>60.811833809762611</v>
      </c>
      <c r="CI385" s="27">
        <f t="shared" ca="1" si="726"/>
        <v>0</v>
      </c>
      <c r="CJ385" s="43">
        <f t="shared" ca="1" si="727"/>
        <v>0</v>
      </c>
      <c r="CK385" s="25">
        <f t="shared" si="760"/>
        <v>14049.431904000001</v>
      </c>
      <c r="CL385" s="34">
        <f>IF($B384&gt;=CK384,MIN(1,1/$CA$15+CL384),0)</f>
        <v>1</v>
      </c>
      <c r="CM385" s="23">
        <f t="shared" si="810"/>
        <v>1.8451365367716965E-2</v>
      </c>
      <c r="CN385" s="27">
        <f t="shared" si="811"/>
        <v>150.61882723536243</v>
      </c>
      <c r="CO385" s="27">
        <f t="shared" ca="1" si="728"/>
        <v>0</v>
      </c>
      <c r="CP385" s="43">
        <f t="shared" ca="1" si="729"/>
        <v>0</v>
      </c>
      <c r="CQ385" s="25">
        <f t="shared" si="761"/>
        <v>12510.2100895</v>
      </c>
      <c r="CR385" s="34">
        <f>IF($B384&gt;=CQ384,MIN(1,1/$CA$15+CR384),0)</f>
        <v>1</v>
      </c>
      <c r="CS385" s="23">
        <f t="shared" si="812"/>
        <v>1.8451365367716965E-2</v>
      </c>
      <c r="CT385" s="27">
        <f t="shared" si="813"/>
        <v>150.94991170723915</v>
      </c>
      <c r="CU385" s="27">
        <f t="shared" ca="1" si="730"/>
        <v>0</v>
      </c>
      <c r="CV385" s="43">
        <f t="shared" ca="1" si="731"/>
        <v>0</v>
      </c>
      <c r="CW385" s="25">
        <f t="shared" si="762"/>
        <v>14049.431904000001</v>
      </c>
      <c r="CX385" s="34">
        <f t="shared" si="814"/>
        <v>0.75</v>
      </c>
      <c r="CY385" s="23">
        <f t="shared" si="815"/>
        <v>1.6229492272811064E-2</v>
      </c>
      <c r="CZ385" s="27">
        <f t="shared" si="816"/>
        <v>102.77391568240596</v>
      </c>
      <c r="DA385" s="27">
        <f t="shared" ca="1" si="732"/>
        <v>0</v>
      </c>
      <c r="DB385" s="43">
        <f t="shared" ca="1" si="733"/>
        <v>0</v>
      </c>
      <c r="DC385" s="25">
        <f t="shared" si="763"/>
        <v>14049.431904000001</v>
      </c>
      <c r="DD385" s="34">
        <f t="shared" si="764"/>
        <v>1</v>
      </c>
      <c r="DE385" s="23">
        <f t="shared" si="817"/>
        <v>1.7710741002748331E-2</v>
      </c>
      <c r="DF385" s="27">
        <f t="shared" si="818"/>
        <v>122.38736020438806</v>
      </c>
      <c r="DG385" s="27">
        <f t="shared" ca="1" si="697"/>
        <v>0</v>
      </c>
      <c r="DH385" s="43">
        <f t="shared" ca="1" si="698"/>
        <v>0</v>
      </c>
      <c r="DI385" s="25">
        <f t="shared" si="765"/>
        <v>15158.884925</v>
      </c>
      <c r="DJ385" s="26">
        <f>IF(DJ384=0,IF($B384&gt;=$DK$14*DI384,1,0),IF($B384&lt;DI384*$DK$16,0,1))</f>
        <v>0</v>
      </c>
      <c r="DK385" s="23">
        <f t="shared" si="819"/>
        <v>9.5638729880933582E-3</v>
      </c>
      <c r="DL385" s="27">
        <f t="shared" si="820"/>
        <v>131.96614197029271</v>
      </c>
      <c r="DM385" s="27">
        <f t="shared" ca="1" si="734"/>
        <v>0</v>
      </c>
      <c r="DN385" s="43">
        <f t="shared" ca="1" si="735"/>
        <v>0</v>
      </c>
      <c r="DO385" s="25">
        <f t="shared" si="766"/>
        <v>14941.593455999999</v>
      </c>
      <c r="DP385" s="26">
        <f>IF(DP384=0,IF($B384&gt;=$DK$14*DO384,1,0),IF($B384&lt;DO384*$DK$16,0,1))</f>
        <v>1</v>
      </c>
      <c r="DQ385" s="23">
        <f t="shared" si="821"/>
        <v>1.8451365367716965E-2</v>
      </c>
      <c r="DR385" s="27">
        <f t="shared" si="822"/>
        <v>91.446060136074991</v>
      </c>
      <c r="DS385" s="27">
        <f t="shared" ca="1" si="736"/>
        <v>0</v>
      </c>
      <c r="DT385" s="43">
        <f t="shared" ca="1" si="737"/>
        <v>0</v>
      </c>
      <c r="DU385" s="25">
        <f t="shared" si="767"/>
        <v>14049.431904000001</v>
      </c>
      <c r="DV385" s="26">
        <f>IF(DV384=0,IF($B384&gt;=$DK$14*DU384,1,0),IF($B384&lt;DU384*$DK$16,0,1))</f>
        <v>1</v>
      </c>
      <c r="DW385" s="23">
        <f t="shared" si="823"/>
        <v>1.8451365367716965E-2</v>
      </c>
      <c r="DX385" s="27">
        <f t="shared" si="824"/>
        <v>205.63721549465924</v>
      </c>
      <c r="DY385" s="27">
        <f t="shared" ca="1" si="738"/>
        <v>0</v>
      </c>
      <c r="DZ385" s="43">
        <f t="shared" ca="1" si="739"/>
        <v>0</v>
      </c>
      <c r="EA385" s="25">
        <f t="shared" si="768"/>
        <v>12510.2100895</v>
      </c>
      <c r="EB385" s="26">
        <f>IF(EB384=0,IF($B384&gt;=$DK$14*EA384,1,0),IF($B384&lt;EA384*$DK$16,0,1))</f>
        <v>1</v>
      </c>
      <c r="EC385" s="23">
        <f t="shared" si="825"/>
        <v>1.8451365367716965E-2</v>
      </c>
      <c r="ED385" s="27">
        <f t="shared" si="826"/>
        <v>165.32725324172952</v>
      </c>
      <c r="EE385" s="27">
        <f t="shared" ca="1" si="740"/>
        <v>0</v>
      </c>
      <c r="EF385" s="43">
        <f t="shared" ca="1" si="741"/>
        <v>0</v>
      </c>
      <c r="EG385" s="25">
        <f t="shared" si="769"/>
        <v>14049.431904000001</v>
      </c>
      <c r="EH385" s="34">
        <f t="shared" si="827"/>
        <v>0.75</v>
      </c>
      <c r="EI385" s="23">
        <f t="shared" si="828"/>
        <v>1.6229492272811064E-2</v>
      </c>
      <c r="EJ385" s="27">
        <f t="shared" si="829"/>
        <v>147.76369946113925</v>
      </c>
      <c r="EK385" s="27">
        <f t="shared" ca="1" si="742"/>
        <v>0</v>
      </c>
      <c r="EL385" s="43">
        <f t="shared" ca="1" si="743"/>
        <v>0</v>
      </c>
      <c r="EM385" s="47"/>
      <c r="EN385" s="47"/>
      <c r="EO385" s="47"/>
      <c r="EP385" s="47"/>
      <c r="EQ385" s="47"/>
      <c r="ER385" s="47"/>
      <c r="ES385" s="47"/>
      <c r="ET385" s="47"/>
      <c r="EU385" s="47"/>
      <c r="EV385" s="47"/>
      <c r="EW385" s="47"/>
      <c r="EX385" s="47"/>
      <c r="EY385" s="47"/>
      <c r="EZ385" s="47"/>
      <c r="FA385" s="25">
        <f t="shared" si="770"/>
        <v>14049.431904000001</v>
      </c>
      <c r="FB385" s="26">
        <f t="shared" si="830"/>
        <v>1</v>
      </c>
      <c r="FC385" s="23">
        <f t="shared" si="831"/>
        <v>1.8451365367716965E-2</v>
      </c>
      <c r="FD385" s="27">
        <f t="shared" si="832"/>
        <v>59.916246171578948</v>
      </c>
      <c r="FE385" s="27">
        <f t="shared" ca="1" si="744"/>
        <v>0</v>
      </c>
      <c r="FF385" s="43">
        <f t="shared" ca="1" si="745"/>
        <v>0</v>
      </c>
      <c r="FG385" s="25">
        <f t="shared" si="771"/>
        <v>14049.431904000001</v>
      </c>
      <c r="FH385" s="26">
        <f t="shared" si="833"/>
        <v>1</v>
      </c>
      <c r="FI385" s="23">
        <f t="shared" si="834"/>
        <v>1.8451365367716965E-2</v>
      </c>
      <c r="FJ385" s="27">
        <f t="shared" si="835"/>
        <v>161.98741386236819</v>
      </c>
      <c r="FK385" s="27">
        <f t="shared" ca="1" si="746"/>
        <v>0</v>
      </c>
      <c r="FL385" s="43">
        <f t="shared" ca="1" si="747"/>
        <v>0</v>
      </c>
      <c r="FM385" s="47"/>
      <c r="FN385" s="47"/>
    </row>
    <row r="386" spans="1:170" x14ac:dyDescent="0.2">
      <c r="A386" s="30">
        <v>36403</v>
      </c>
      <c r="B386" s="34">
        <v>15074.071669999999</v>
      </c>
      <c r="C386" s="23">
        <v>9.2481231344245796E-3</v>
      </c>
      <c r="D386" s="24">
        <f t="shared" si="699"/>
        <v>-1.4602811553739103E-2</v>
      </c>
      <c r="E386" s="25" t="e">
        <f>#N/A</f>
        <v>#N/A</v>
      </c>
      <c r="F386" s="26">
        <v>1</v>
      </c>
      <c r="G386" s="23">
        <f t="shared" si="772"/>
        <v>-1.4602811553739103E-2</v>
      </c>
      <c r="H386" s="27">
        <f t="shared" si="773"/>
        <v>171.32722469173419</v>
      </c>
      <c r="I386" s="27">
        <f t="shared" ca="1" si="700"/>
        <v>-1.4602811553738992E-2</v>
      </c>
      <c r="J386" s="43">
        <f t="shared" ca="1" si="701"/>
        <v>-1.4602811553738992E-2</v>
      </c>
      <c r="K386" s="25" t="e">
        <f>#N/A</f>
        <v>#N/A</v>
      </c>
      <c r="L386" s="26">
        <v>0</v>
      </c>
      <c r="M386" s="23">
        <f t="shared" si="774"/>
        <v>9.2481231344245796E-3</v>
      </c>
      <c r="N386" s="27">
        <f t="shared" si="775"/>
        <v>19.568059211005618</v>
      </c>
      <c r="O386" s="27">
        <f t="shared" ca="1" si="702"/>
        <v>0</v>
      </c>
      <c r="P386" s="43">
        <f t="shared" ca="1" si="703"/>
        <v>0</v>
      </c>
      <c r="Q386" s="25">
        <f t="shared" si="748"/>
        <v>14402.775816999998</v>
      </c>
      <c r="R386" s="26">
        <f t="shared" si="776"/>
        <v>1</v>
      </c>
      <c r="S386" s="23">
        <f t="shared" si="777"/>
        <v>-1.4602811553739103E-2</v>
      </c>
      <c r="T386" s="27">
        <f t="shared" si="778"/>
        <v>167.88861556921532</v>
      </c>
      <c r="U386" s="27">
        <f t="shared" ca="1" si="704"/>
        <v>-1.4602811553739103E-2</v>
      </c>
      <c r="V386" s="43">
        <f t="shared" ca="1" si="705"/>
        <v>-1.4602811553739103E-2</v>
      </c>
      <c r="W386" s="25">
        <f t="shared" si="749"/>
        <v>15185.764615</v>
      </c>
      <c r="X386" s="26">
        <f t="shared" si="779"/>
        <v>1</v>
      </c>
      <c r="Y386" s="23">
        <f t="shared" si="780"/>
        <v>-1.4602811553739103E-2</v>
      </c>
      <c r="Z386" s="27">
        <f t="shared" si="781"/>
        <v>129.33774584155751</v>
      </c>
      <c r="AA386" s="27">
        <f t="shared" ca="1" si="706"/>
        <v>-1.4602811553739103E-2</v>
      </c>
      <c r="AB386" s="43">
        <f t="shared" ca="1" si="707"/>
        <v>-1.4602811553739103E-2</v>
      </c>
      <c r="AC386" s="25">
        <f t="shared" si="750"/>
        <v>15028.839462</v>
      </c>
      <c r="AD386" s="26">
        <f t="shared" si="782"/>
        <v>1</v>
      </c>
      <c r="AE386" s="23">
        <f t="shared" si="783"/>
        <v>-1.4602811553739103E-2</v>
      </c>
      <c r="AF386" s="27">
        <f t="shared" si="784"/>
        <v>77.122610852804769</v>
      </c>
      <c r="AG386" s="27">
        <f t="shared" ca="1" si="708"/>
        <v>-1.4602811553738992E-2</v>
      </c>
      <c r="AH386" s="43">
        <f t="shared" ca="1" si="709"/>
        <v>-1.4602811553738992E-2</v>
      </c>
      <c r="AI386" s="25">
        <f t="shared" si="751"/>
        <v>14402.775816999998</v>
      </c>
      <c r="AJ386" s="26">
        <f t="shared" si="785"/>
        <v>1</v>
      </c>
      <c r="AK386" s="23">
        <f t="shared" si="786"/>
        <v>-1.4602811553739103E-2</v>
      </c>
      <c r="AL386" s="27">
        <f t="shared" si="787"/>
        <v>167.88861556921532</v>
      </c>
      <c r="AM386" s="27">
        <f t="shared" ca="1" si="710"/>
        <v>-1.4602811553739103E-2</v>
      </c>
      <c r="AN386" s="43">
        <f t="shared" ca="1" si="711"/>
        <v>-1.4602811553739103E-2</v>
      </c>
      <c r="AO386" s="25">
        <f t="shared" si="752"/>
        <v>14402.775816999998</v>
      </c>
      <c r="AP386" s="34">
        <f t="shared" si="788"/>
        <v>1</v>
      </c>
      <c r="AQ386" s="23">
        <f t="shared" si="789"/>
        <v>-1.4602811553739103E-2</v>
      </c>
      <c r="AR386" s="27">
        <f t="shared" si="790"/>
        <v>122.84404121250117</v>
      </c>
      <c r="AS386" s="27">
        <f t="shared" ca="1" si="712"/>
        <v>-1.4602811553739103E-2</v>
      </c>
      <c r="AT386" s="43">
        <f t="shared" ca="1" si="713"/>
        <v>-1.4602811553739103E-2</v>
      </c>
      <c r="AU386" s="25">
        <f t="shared" si="753"/>
        <v>15028.839462</v>
      </c>
      <c r="AV386" s="26">
        <f t="shared" si="791"/>
        <v>1</v>
      </c>
      <c r="AW386" s="23">
        <f t="shared" si="792"/>
        <v>-1.4602811553739103E-2</v>
      </c>
      <c r="AX386" s="27">
        <f t="shared" si="793"/>
        <v>76.539707610400143</v>
      </c>
      <c r="AY386" s="27">
        <f t="shared" ca="1" si="714"/>
        <v>-1.4602811553738992E-2</v>
      </c>
      <c r="AZ386" s="43">
        <f t="shared" ca="1" si="715"/>
        <v>-1.4602811553738992E-2</v>
      </c>
      <c r="BA386" s="25">
        <f t="shared" si="754"/>
        <v>15028.839462</v>
      </c>
      <c r="BB386" s="26">
        <f t="shared" si="794"/>
        <v>1</v>
      </c>
      <c r="BC386" s="23">
        <f t="shared" si="795"/>
        <v>-1.4602811553739103E-2</v>
      </c>
      <c r="BD386" s="27">
        <f t="shared" si="796"/>
        <v>158.06696900978596</v>
      </c>
      <c r="BE386" s="27">
        <f t="shared" ca="1" si="716"/>
        <v>-1.4602811553739214E-2</v>
      </c>
      <c r="BF386" s="43">
        <f t="shared" ca="1" si="717"/>
        <v>-1.4602811553739214E-2</v>
      </c>
      <c r="BG386" s="25">
        <f t="shared" si="755"/>
        <v>14402.775816999998</v>
      </c>
      <c r="BH386" s="26">
        <f t="shared" si="797"/>
        <v>1</v>
      </c>
      <c r="BI386" s="23">
        <f t="shared" si="798"/>
        <v>-1.4602811553739103E-2</v>
      </c>
      <c r="BJ386" s="27">
        <f t="shared" si="799"/>
        <v>162.90861888093139</v>
      </c>
      <c r="BK386" s="27">
        <f t="shared" ca="1" si="718"/>
        <v>-1.4602811553739103E-2</v>
      </c>
      <c r="BL386" s="43">
        <f t="shared" ca="1" si="719"/>
        <v>-1.4602811553739103E-2</v>
      </c>
      <c r="BM386" s="25">
        <f t="shared" si="756"/>
        <v>14963.673158333333</v>
      </c>
      <c r="BN386" s="26">
        <f t="shared" si="800"/>
        <v>1</v>
      </c>
      <c r="BO386" s="23">
        <f t="shared" si="801"/>
        <v>-1.4602811553739103E-2</v>
      </c>
      <c r="BP386" s="27">
        <f t="shared" si="802"/>
        <v>172.44937147961377</v>
      </c>
      <c r="BQ386" s="27">
        <f t="shared" ca="1" si="720"/>
        <v>-1.4602811553739103E-2</v>
      </c>
      <c r="BR386" s="43">
        <f t="shared" ca="1" si="721"/>
        <v>-1.4602811553739103E-2</v>
      </c>
      <c r="BS386" s="25">
        <f t="shared" si="757"/>
        <v>14402.775816999998</v>
      </c>
      <c r="BT386" s="34">
        <f t="shared" si="803"/>
        <v>1</v>
      </c>
      <c r="BU386" s="23">
        <f t="shared" si="804"/>
        <v>-1.4602811553739103E-2</v>
      </c>
      <c r="BV386" s="27">
        <f t="shared" si="805"/>
        <v>138.0954908494198</v>
      </c>
      <c r="BW386" s="27">
        <f t="shared" ca="1" si="722"/>
        <v>-1.4602811553739214E-2</v>
      </c>
      <c r="BX386" s="43">
        <f t="shared" ca="1" si="723"/>
        <v>-1.4602811553739214E-2</v>
      </c>
      <c r="BY386" s="25">
        <f t="shared" si="758"/>
        <v>15185.764615</v>
      </c>
      <c r="BZ386" s="50">
        <f>IF($B385&gt;=BY385,MIN(1,1/$CA$15+BZ385),0)</f>
        <v>1</v>
      </c>
      <c r="CA386" s="23">
        <f t="shared" si="806"/>
        <v>-1.4602811553739103E-2</v>
      </c>
      <c r="CB386" s="27">
        <f t="shared" si="807"/>
        <v>67.119227622953247</v>
      </c>
      <c r="CC386" s="27">
        <f t="shared" ca="1" si="724"/>
        <v>-1.4602811553739103E-2</v>
      </c>
      <c r="CD386" s="43">
        <f t="shared" ca="1" si="725"/>
        <v>-1.4602811553739103E-2</v>
      </c>
      <c r="CE386" s="25">
        <f t="shared" si="759"/>
        <v>15028.839462</v>
      </c>
      <c r="CF386" s="34">
        <f>IF($B385&gt;=CE385,MIN(1,1/$CA$15+CF385),0)</f>
        <v>1</v>
      </c>
      <c r="CG386" s="23">
        <f t="shared" si="808"/>
        <v>-1.4602811553739103E-2</v>
      </c>
      <c r="CH386" s="27">
        <f t="shared" si="809"/>
        <v>59.923810060401344</v>
      </c>
      <c r="CI386" s="27">
        <f t="shared" ca="1" si="726"/>
        <v>-1.4602811553739103E-2</v>
      </c>
      <c r="CJ386" s="43">
        <f t="shared" ca="1" si="727"/>
        <v>-1.4602811553739103E-2</v>
      </c>
      <c r="CK386" s="25">
        <f t="shared" si="760"/>
        <v>14402.775816999998</v>
      </c>
      <c r="CL386" s="34">
        <f>IF($B385&gt;=CK385,MIN(1,1/$CA$15+CL385),0)</f>
        <v>1</v>
      </c>
      <c r="CM386" s="23">
        <f t="shared" si="810"/>
        <v>-1.4602811553739103E-2</v>
      </c>
      <c r="CN386" s="27">
        <f t="shared" si="811"/>
        <v>148.41936888479924</v>
      </c>
      <c r="CO386" s="27">
        <f t="shared" ca="1" si="728"/>
        <v>-1.4602811553739103E-2</v>
      </c>
      <c r="CP386" s="43">
        <f t="shared" ca="1" si="729"/>
        <v>-1.4602811553739103E-2</v>
      </c>
      <c r="CQ386" s="25">
        <f t="shared" si="761"/>
        <v>12815.112531000001</v>
      </c>
      <c r="CR386" s="34">
        <f>IF($B385&gt;=CQ385,MIN(1,1/$CA$15+CR385),0)</f>
        <v>1</v>
      </c>
      <c r="CS386" s="23">
        <f t="shared" si="812"/>
        <v>-1.4602811553739103E-2</v>
      </c>
      <c r="CT386" s="27">
        <f t="shared" si="813"/>
        <v>148.74561859252478</v>
      </c>
      <c r="CU386" s="27">
        <f t="shared" ca="1" si="730"/>
        <v>-1.4602811553739103E-2</v>
      </c>
      <c r="CV386" s="43">
        <f t="shared" ca="1" si="731"/>
        <v>-1.4602811553739103E-2</v>
      </c>
      <c r="CW386" s="25">
        <f t="shared" si="762"/>
        <v>14402.775816999998</v>
      </c>
      <c r="CX386" s="34">
        <f t="shared" si="814"/>
        <v>1</v>
      </c>
      <c r="CY386" s="23">
        <f t="shared" si="815"/>
        <v>-1.4602811553739103E-2</v>
      </c>
      <c r="CZ386" s="27">
        <f t="shared" si="816"/>
        <v>101.27312755905591</v>
      </c>
      <c r="DA386" s="27">
        <f t="shared" ca="1" si="732"/>
        <v>-1.4602811553739103E-2</v>
      </c>
      <c r="DB386" s="43">
        <f t="shared" ca="1" si="733"/>
        <v>-1.4602811553739103E-2</v>
      </c>
      <c r="DC386" s="25">
        <f t="shared" si="763"/>
        <v>14402.775816999998</v>
      </c>
      <c r="DD386" s="34">
        <f t="shared" si="764"/>
        <v>1</v>
      </c>
      <c r="DE386" s="23">
        <f t="shared" si="817"/>
        <v>-1.4602811553739103E-2</v>
      </c>
      <c r="DF386" s="27">
        <f t="shared" si="818"/>
        <v>120.6001606467638</v>
      </c>
      <c r="DG386" s="27">
        <f t="shared" ca="1" si="697"/>
        <v>-1.4602811553739103E-2</v>
      </c>
      <c r="DH386" s="43">
        <f t="shared" ca="1" si="698"/>
        <v>-1.4602811553739103E-2</v>
      </c>
      <c r="DI386" s="25">
        <f t="shared" si="765"/>
        <v>15185.764615</v>
      </c>
      <c r="DJ386" s="26">
        <f>IF(DJ385=0,IF($B385&gt;=$DK$14*DI385,1,0),IF($B385&lt;DI385*$DK$16,0,1))</f>
        <v>0</v>
      </c>
      <c r="DK386" s="23">
        <f t="shared" si="819"/>
        <v>9.2481231344245796E-3</v>
      </c>
      <c r="DL386" s="27">
        <f t="shared" si="820"/>
        <v>133.18658110080892</v>
      </c>
      <c r="DM386" s="27">
        <f t="shared" ca="1" si="734"/>
        <v>0</v>
      </c>
      <c r="DN386" s="43">
        <f t="shared" ca="1" si="735"/>
        <v>0</v>
      </c>
      <c r="DO386" s="25">
        <f t="shared" si="766"/>
        <v>15028.839462</v>
      </c>
      <c r="DP386" s="26">
        <f>IF(DP385=0,IF($B385&gt;=$DK$14*DO385,1,0),IF($B385&lt;DO385*$DK$16,0,1))</f>
        <v>1</v>
      </c>
      <c r="DQ386" s="23">
        <f t="shared" si="821"/>
        <v>-1.4602811553739103E-2</v>
      </c>
      <c r="DR386" s="27">
        <f t="shared" si="822"/>
        <v>90.110690552575988</v>
      </c>
      <c r="DS386" s="27">
        <f t="shared" ca="1" si="736"/>
        <v>-1.4602811553739214E-2</v>
      </c>
      <c r="DT386" s="43">
        <f t="shared" ca="1" si="737"/>
        <v>-1.4602811553739214E-2</v>
      </c>
      <c r="DU386" s="25">
        <f t="shared" si="767"/>
        <v>14402.775816999998</v>
      </c>
      <c r="DV386" s="26">
        <f>IF(DV385=0,IF($B385&gt;=$DK$14*DU385,1,0),IF($B385&lt;DU385*$DK$16,0,1))</f>
        <v>1</v>
      </c>
      <c r="DW386" s="23">
        <f t="shared" si="823"/>
        <v>-1.4602811553739103E-2</v>
      </c>
      <c r="DX386" s="27">
        <f t="shared" si="824"/>
        <v>202.63433398835511</v>
      </c>
      <c r="DY386" s="27">
        <f t="shared" ca="1" si="738"/>
        <v>-1.4602811553738992E-2</v>
      </c>
      <c r="DZ386" s="43">
        <f t="shared" ca="1" si="739"/>
        <v>-1.4602811553738992E-2</v>
      </c>
      <c r="EA386" s="25">
        <f t="shared" si="768"/>
        <v>12815.112531000001</v>
      </c>
      <c r="EB386" s="26">
        <f>IF(EB385=0,IF($B385&gt;=$DK$14*EA385,1,0),IF($B385&lt;EA385*$DK$16,0,1))</f>
        <v>1</v>
      </c>
      <c r="EC386" s="23">
        <f t="shared" si="825"/>
        <v>-1.4602811553739103E-2</v>
      </c>
      <c r="ED386" s="27">
        <f t="shared" si="826"/>
        <v>162.91301051794323</v>
      </c>
      <c r="EE386" s="27">
        <f t="shared" ca="1" si="740"/>
        <v>-1.4602811553739103E-2</v>
      </c>
      <c r="EF386" s="43">
        <f t="shared" ca="1" si="741"/>
        <v>-1.4602811553739103E-2</v>
      </c>
      <c r="EG386" s="25">
        <f t="shared" si="769"/>
        <v>14402.775816999998</v>
      </c>
      <c r="EH386" s="34">
        <f t="shared" si="827"/>
        <v>0.75</v>
      </c>
      <c r="EI386" s="23">
        <f t="shared" si="828"/>
        <v>-8.6400778816981827E-3</v>
      </c>
      <c r="EJ386" s="27">
        <f t="shared" si="829"/>
        <v>146.48700958970716</v>
      </c>
      <c r="EK386" s="27">
        <f t="shared" ca="1" si="742"/>
        <v>-8.6400778816982937E-3</v>
      </c>
      <c r="EL386" s="43">
        <f t="shared" ca="1" si="743"/>
        <v>-8.6400778816982937E-3</v>
      </c>
      <c r="EM386" s="47"/>
      <c r="EN386" s="47"/>
      <c r="EO386" s="47"/>
      <c r="EP386" s="47"/>
      <c r="EQ386" s="47"/>
      <c r="ER386" s="47"/>
      <c r="ES386" s="47"/>
      <c r="ET386" s="47"/>
      <c r="EU386" s="47"/>
      <c r="EV386" s="47"/>
      <c r="EW386" s="47"/>
      <c r="EX386" s="47"/>
      <c r="EY386" s="47"/>
      <c r="EZ386" s="47"/>
      <c r="FA386" s="25">
        <f t="shared" si="770"/>
        <v>14402.775816999998</v>
      </c>
      <c r="FB386" s="26">
        <f t="shared" si="830"/>
        <v>1</v>
      </c>
      <c r="FC386" s="23">
        <f t="shared" si="831"/>
        <v>-1.4602811553739103E-2</v>
      </c>
      <c r="FD386" s="27">
        <f t="shared" si="832"/>
        <v>59.04130051972794</v>
      </c>
      <c r="FE386" s="27">
        <f t="shared" ca="1" si="744"/>
        <v>-1.4602811553739103E-2</v>
      </c>
      <c r="FF386" s="43">
        <f t="shared" ca="1" si="745"/>
        <v>-1.4602811553739103E-2</v>
      </c>
      <c r="FG386" s="25">
        <f t="shared" si="771"/>
        <v>14402.775816999998</v>
      </c>
      <c r="FH386" s="26">
        <f t="shared" si="833"/>
        <v>1</v>
      </c>
      <c r="FI386" s="23">
        <f t="shared" si="834"/>
        <v>-1.4602811553739103E-2</v>
      </c>
      <c r="FJ386" s="27">
        <f t="shared" si="835"/>
        <v>159.62194218365849</v>
      </c>
      <c r="FK386" s="27">
        <f t="shared" ca="1" si="746"/>
        <v>-1.4602811553738992E-2</v>
      </c>
      <c r="FL386" s="43">
        <f t="shared" ca="1" si="747"/>
        <v>-1.4602811553738992E-2</v>
      </c>
      <c r="FM386" s="47"/>
      <c r="FN386" s="47"/>
    </row>
    <row r="387" spans="1:170" x14ac:dyDescent="0.2">
      <c r="A387" s="30">
        <v>36433</v>
      </c>
      <c r="B387" s="34">
        <v>14709.8613</v>
      </c>
      <c r="C387" s="23">
        <v>8.8632459440138867E-3</v>
      </c>
      <c r="D387" s="24">
        <f t="shared" si="699"/>
        <v>-2.4161379750159973E-2</v>
      </c>
      <c r="E387" s="25" t="e">
        <f>#N/A</f>
        <v>#N/A</v>
      </c>
      <c r="F387" s="26">
        <v>1</v>
      </c>
      <c r="G387" s="23">
        <f t="shared" si="772"/>
        <v>-2.4161379750159973E-2</v>
      </c>
      <c r="H387" s="27">
        <f t="shared" si="773"/>
        <v>167.18772255441621</v>
      </c>
      <c r="I387" s="27">
        <f t="shared" ca="1" si="700"/>
        <v>-3.8411367228529114E-2</v>
      </c>
      <c r="J387" s="43">
        <f t="shared" ca="1" si="701"/>
        <v>-3.8411367228529114E-2</v>
      </c>
      <c r="K387" s="25" t="e">
        <f>#N/A</f>
        <v>#N/A</v>
      </c>
      <c r="L387" s="26">
        <v>0</v>
      </c>
      <c r="M387" s="23">
        <f t="shared" si="774"/>
        <v>8.8632459440138867E-3</v>
      </c>
      <c r="N387" s="27">
        <f t="shared" si="775"/>
        <v>19.741495732439788</v>
      </c>
      <c r="O387" s="27">
        <f t="shared" ca="1" si="702"/>
        <v>0</v>
      </c>
      <c r="P387" s="43">
        <f t="shared" ca="1" si="703"/>
        <v>0</v>
      </c>
      <c r="Q387" s="25">
        <f t="shared" si="748"/>
        <v>14628.898642999999</v>
      </c>
      <c r="R387" s="26">
        <f t="shared" si="776"/>
        <v>1</v>
      </c>
      <c r="S387" s="23">
        <f t="shared" si="777"/>
        <v>-2.4161379750159973E-2</v>
      </c>
      <c r="T387" s="27">
        <f t="shared" si="778"/>
        <v>163.8321949727189</v>
      </c>
      <c r="U387" s="27">
        <f t="shared" ca="1" si="704"/>
        <v>-3.8411367228529114E-2</v>
      </c>
      <c r="V387" s="43">
        <f t="shared" ca="1" si="705"/>
        <v>-3.8411367228529114E-2</v>
      </c>
      <c r="W387" s="25">
        <f t="shared" si="749"/>
        <v>14891.966485000001</v>
      </c>
      <c r="X387" s="26">
        <f t="shared" si="779"/>
        <v>0</v>
      </c>
      <c r="Y387" s="23">
        <f t="shared" si="780"/>
        <v>8.8632459440138867E-3</v>
      </c>
      <c r="Z387" s="27">
        <f t="shared" si="781"/>
        <v>130.48409809279559</v>
      </c>
      <c r="AA387" s="27">
        <f t="shared" ca="1" si="706"/>
        <v>-5.8689939200001762E-3</v>
      </c>
      <c r="AB387" s="43">
        <f t="shared" ca="1" si="707"/>
        <v>-5.8689939200001762E-3</v>
      </c>
      <c r="AC387" s="25">
        <f t="shared" si="750"/>
        <v>14969.865169999999</v>
      </c>
      <c r="AD387" s="26">
        <f t="shared" si="782"/>
        <v>1</v>
      </c>
      <c r="AE387" s="23">
        <f t="shared" si="783"/>
        <v>-2.4161379750159973E-2</v>
      </c>
      <c r="AF387" s="27">
        <f t="shared" si="784"/>
        <v>75.25922216466634</v>
      </c>
      <c r="AG387" s="27">
        <f t="shared" ca="1" si="708"/>
        <v>-3.8411367228529114E-2</v>
      </c>
      <c r="AH387" s="43">
        <f t="shared" ca="1" si="709"/>
        <v>-3.8411367228529114E-2</v>
      </c>
      <c r="AI387" s="25">
        <f t="shared" si="751"/>
        <v>14628.898642999999</v>
      </c>
      <c r="AJ387" s="26">
        <f t="shared" si="785"/>
        <v>1</v>
      </c>
      <c r="AK387" s="23">
        <f t="shared" si="786"/>
        <v>-2.4161379750159973E-2</v>
      </c>
      <c r="AL387" s="27">
        <f t="shared" si="787"/>
        <v>163.8321949727189</v>
      </c>
      <c r="AM387" s="27">
        <f t="shared" ca="1" si="710"/>
        <v>-3.8411367228529114E-2</v>
      </c>
      <c r="AN387" s="43">
        <f t="shared" ca="1" si="711"/>
        <v>-3.8411367228529114E-2</v>
      </c>
      <c r="AO387" s="25">
        <f t="shared" si="752"/>
        <v>14628.898642999999</v>
      </c>
      <c r="AP387" s="34">
        <f t="shared" si="788"/>
        <v>0.66666666666666663</v>
      </c>
      <c r="AQ387" s="23">
        <f t="shared" si="789"/>
        <v>-1.3153171185435353E-2</v>
      </c>
      <c r="AR387" s="27">
        <f t="shared" si="790"/>
        <v>121.22825250932246</v>
      </c>
      <c r="AS387" s="27">
        <f t="shared" ca="1" si="712"/>
        <v>-2.7563909459019542E-2</v>
      </c>
      <c r="AT387" s="43">
        <f t="shared" ca="1" si="713"/>
        <v>-2.7563909459019542E-2</v>
      </c>
      <c r="AU387" s="25">
        <f t="shared" si="753"/>
        <v>14969.865169999999</v>
      </c>
      <c r="AV387" s="26">
        <f t="shared" si="791"/>
        <v>1</v>
      </c>
      <c r="AW387" s="23">
        <f t="shared" si="792"/>
        <v>-2.4161379750159973E-2</v>
      </c>
      <c r="AX387" s="27">
        <f t="shared" si="793"/>
        <v>74.690402668859051</v>
      </c>
      <c r="AY387" s="27">
        <f t="shared" ca="1" si="714"/>
        <v>-3.8411367228529114E-2</v>
      </c>
      <c r="AZ387" s="43">
        <f t="shared" ca="1" si="715"/>
        <v>-3.8411367228529114E-2</v>
      </c>
      <c r="BA387" s="25">
        <f t="shared" si="754"/>
        <v>14969.865169999999</v>
      </c>
      <c r="BB387" s="26">
        <f t="shared" si="794"/>
        <v>1</v>
      </c>
      <c r="BC387" s="23">
        <f t="shared" si="795"/>
        <v>-2.4161379750159973E-2</v>
      </c>
      <c r="BD387" s="27">
        <f t="shared" si="796"/>
        <v>154.24785294558376</v>
      </c>
      <c r="BE387" s="27">
        <f t="shared" ca="1" si="716"/>
        <v>-3.8411367228529225E-2</v>
      </c>
      <c r="BF387" s="43">
        <f t="shared" ca="1" si="717"/>
        <v>-3.8411367228529225E-2</v>
      </c>
      <c r="BG387" s="25">
        <f t="shared" si="755"/>
        <v>14628.898642999999</v>
      </c>
      <c r="BH387" s="26">
        <f t="shared" si="797"/>
        <v>1</v>
      </c>
      <c r="BI387" s="23">
        <f t="shared" si="798"/>
        <v>-2.4161379750159973E-2</v>
      </c>
      <c r="BJ387" s="27">
        <f t="shared" si="799"/>
        <v>158.97252187557513</v>
      </c>
      <c r="BK387" s="27">
        <f t="shared" ca="1" si="718"/>
        <v>-3.8411367228529114E-2</v>
      </c>
      <c r="BL387" s="43">
        <f t="shared" ca="1" si="719"/>
        <v>-3.8411367228529114E-2</v>
      </c>
      <c r="BM387" s="25">
        <f t="shared" si="756"/>
        <v>14975.676435000001</v>
      </c>
      <c r="BN387" s="26">
        <f t="shared" si="800"/>
        <v>1</v>
      </c>
      <c r="BO387" s="23">
        <f t="shared" si="801"/>
        <v>-2.4161379750159973E-2</v>
      </c>
      <c r="BP387" s="27">
        <f t="shared" si="802"/>
        <v>168.28275672761842</v>
      </c>
      <c r="BQ387" s="27">
        <f t="shared" ca="1" si="720"/>
        <v>-3.8411367228529114E-2</v>
      </c>
      <c r="BR387" s="43">
        <f t="shared" ca="1" si="721"/>
        <v>-3.8411367228529114E-2</v>
      </c>
      <c r="BS387" s="25">
        <f t="shared" si="757"/>
        <v>14628.898642999999</v>
      </c>
      <c r="BT387" s="34">
        <f t="shared" si="803"/>
        <v>1</v>
      </c>
      <c r="BU387" s="23">
        <f t="shared" si="804"/>
        <v>-2.4161379750159973E-2</v>
      </c>
      <c r="BV387" s="27">
        <f t="shared" si="805"/>
        <v>134.75891325322223</v>
      </c>
      <c r="BW387" s="27">
        <f t="shared" ca="1" si="722"/>
        <v>-3.8411367228529225E-2</v>
      </c>
      <c r="BX387" s="43">
        <f t="shared" ca="1" si="723"/>
        <v>-3.8411367228529225E-2</v>
      </c>
      <c r="BY387" s="25">
        <f t="shared" si="758"/>
        <v>14891.966485000001</v>
      </c>
      <c r="BZ387" s="50">
        <f>IF($B386&gt;=BY386,MIN(1,1/$CA$15+BZ386),0)</f>
        <v>0</v>
      </c>
      <c r="CA387" s="23">
        <f t="shared" si="806"/>
        <v>8.8632459440138867E-3</v>
      </c>
      <c r="CB387" s="27">
        <f t="shared" si="807"/>
        <v>67.714121844947726</v>
      </c>
      <c r="CC387" s="27">
        <f t="shared" ca="1" si="724"/>
        <v>-5.8689939200001762E-3</v>
      </c>
      <c r="CD387" s="43">
        <f t="shared" ca="1" si="725"/>
        <v>-5.8689939200001762E-3</v>
      </c>
      <c r="CE387" s="25">
        <f t="shared" si="759"/>
        <v>14969.865169999999</v>
      </c>
      <c r="CF387" s="34">
        <f>IF($B386&gt;=CE386,MIN(1,1/$CA$15+CF386),0)</f>
        <v>1</v>
      </c>
      <c r="CG387" s="23">
        <f t="shared" si="808"/>
        <v>-2.4161379750159973E-2</v>
      </c>
      <c r="CH387" s="27">
        <f t="shared" si="809"/>
        <v>58.475968129455531</v>
      </c>
      <c r="CI387" s="27">
        <f t="shared" ca="1" si="726"/>
        <v>-3.8411367228529225E-2</v>
      </c>
      <c r="CJ387" s="43">
        <f t="shared" ca="1" si="727"/>
        <v>-3.8411367228529225E-2</v>
      </c>
      <c r="CK387" s="25">
        <f t="shared" si="760"/>
        <v>14628.898642999999</v>
      </c>
      <c r="CL387" s="34">
        <f>IF($B386&gt;=CK386,MIN(1,1/$CA$15+CL386),0)</f>
        <v>1</v>
      </c>
      <c r="CM387" s="23">
        <f t="shared" si="810"/>
        <v>-2.4161379750159973E-2</v>
      </c>
      <c r="CN387" s="27">
        <f t="shared" si="811"/>
        <v>144.83335215089454</v>
      </c>
      <c r="CO387" s="27">
        <f t="shared" ca="1" si="728"/>
        <v>-3.8411367228529114E-2</v>
      </c>
      <c r="CP387" s="43">
        <f t="shared" ca="1" si="729"/>
        <v>-3.8411367228529114E-2</v>
      </c>
      <c r="CQ387" s="25">
        <f t="shared" si="761"/>
        <v>13082.5478035</v>
      </c>
      <c r="CR387" s="34">
        <f>IF($B386&gt;=CQ386,MIN(1,1/$CA$15+CR386),0)</f>
        <v>1</v>
      </c>
      <c r="CS387" s="23">
        <f t="shared" si="812"/>
        <v>-2.4161379750159973E-2</v>
      </c>
      <c r="CT387" s="27">
        <f t="shared" si="813"/>
        <v>145.15171921553832</v>
      </c>
      <c r="CU387" s="27">
        <f t="shared" ca="1" si="730"/>
        <v>-3.8411367228529225E-2</v>
      </c>
      <c r="CV387" s="43">
        <f t="shared" ca="1" si="731"/>
        <v>-3.8411367228529225E-2</v>
      </c>
      <c r="CW387" s="25">
        <f t="shared" si="762"/>
        <v>14628.898642999999</v>
      </c>
      <c r="CX387" s="34">
        <f t="shared" si="814"/>
        <v>0.75</v>
      </c>
      <c r="CY387" s="23">
        <f t="shared" si="815"/>
        <v>-1.5905223326616508E-2</v>
      </c>
      <c r="CZ387" s="27">
        <f t="shared" si="816"/>
        <v>99.662355848244204</v>
      </c>
      <c r="DA387" s="27">
        <f t="shared" ca="1" si="732"/>
        <v>-3.0275773901396907E-2</v>
      </c>
      <c r="DB387" s="43">
        <f t="shared" ca="1" si="733"/>
        <v>-3.0275773901396907E-2</v>
      </c>
      <c r="DC387" s="25">
        <f t="shared" si="763"/>
        <v>14628.898642999999</v>
      </c>
      <c r="DD387" s="34">
        <f t="shared" si="764"/>
        <v>0.83333333333333326</v>
      </c>
      <c r="DE387" s="23">
        <f t="shared" si="817"/>
        <v>-1.7739924754070612E-2</v>
      </c>
      <c r="DF387" s="27">
        <f t="shared" si="818"/>
        <v>118.46072287156139</v>
      </c>
      <c r="DG387" s="27">
        <f t="shared" ca="1" si="697"/>
        <v>-3.208368352964841E-2</v>
      </c>
      <c r="DH387" s="43">
        <f t="shared" ca="1" si="698"/>
        <v>-3.208368352964841E-2</v>
      </c>
      <c r="DI387" s="25">
        <f t="shared" si="765"/>
        <v>14891.966485000001</v>
      </c>
      <c r="DJ387" s="26">
        <f>IF(DJ386=0,IF($B386&gt;=$DK$14*DI386,1,0),IF($B386&lt;DI386*$DK$16,0,1))</f>
        <v>0</v>
      </c>
      <c r="DK387" s="23">
        <f t="shared" si="819"/>
        <v>8.8632459440138867E-3</v>
      </c>
      <c r="DL387" s="27">
        <f t="shared" si="820"/>
        <v>134.36704652554775</v>
      </c>
      <c r="DM387" s="27">
        <f t="shared" ca="1" si="734"/>
        <v>0</v>
      </c>
      <c r="DN387" s="43">
        <f t="shared" ca="1" si="735"/>
        <v>0</v>
      </c>
      <c r="DO387" s="25">
        <f t="shared" si="766"/>
        <v>14969.865169999999</v>
      </c>
      <c r="DP387" s="26">
        <f>IF(DP386=0,IF($B386&gt;=$DK$14*DO386,1,0),IF($B386&lt;DO386*$DK$16,0,1))</f>
        <v>1</v>
      </c>
      <c r="DQ387" s="23">
        <f t="shared" si="821"/>
        <v>-2.4161379750159973E-2</v>
      </c>
      <c r="DR387" s="27">
        <f t="shared" si="822"/>
        <v>87.933491938586045</v>
      </c>
      <c r="DS387" s="27">
        <f t="shared" ca="1" si="736"/>
        <v>-3.8411367228529225E-2</v>
      </c>
      <c r="DT387" s="43">
        <f t="shared" ca="1" si="737"/>
        <v>-3.8411367228529225E-2</v>
      </c>
      <c r="DU387" s="25">
        <f t="shared" si="767"/>
        <v>14628.898642999999</v>
      </c>
      <c r="DV387" s="26">
        <f>IF(DV386=0,IF($B386&gt;=$DK$14*DU386,1,0),IF($B386&lt;DU386*$DK$16,0,1))</f>
        <v>1</v>
      </c>
      <c r="DW387" s="23">
        <f t="shared" si="823"/>
        <v>-2.4161379750159973E-2</v>
      </c>
      <c r="DX387" s="27">
        <f t="shared" si="824"/>
        <v>197.7384088944417</v>
      </c>
      <c r="DY387" s="27">
        <f t="shared" ca="1" si="738"/>
        <v>-3.8411367228529114E-2</v>
      </c>
      <c r="DZ387" s="43">
        <f t="shared" ca="1" si="739"/>
        <v>-3.8411367228529114E-2</v>
      </c>
      <c r="EA387" s="25">
        <f t="shared" si="768"/>
        <v>13082.5478035</v>
      </c>
      <c r="EB387" s="26">
        <f>IF(EB386=0,IF($B386&gt;=$DK$14*EA386,1,0),IF($B386&lt;EA386*$DK$16,0,1))</f>
        <v>1</v>
      </c>
      <c r="EC387" s="23">
        <f t="shared" si="825"/>
        <v>-2.4161379750159973E-2</v>
      </c>
      <c r="ED387" s="27">
        <f t="shared" si="826"/>
        <v>158.97680740457741</v>
      </c>
      <c r="EE387" s="27">
        <f t="shared" ca="1" si="740"/>
        <v>-3.8411367228529114E-2</v>
      </c>
      <c r="EF387" s="43">
        <f t="shared" ca="1" si="741"/>
        <v>-3.8411367228529114E-2</v>
      </c>
      <c r="EG387" s="25">
        <f t="shared" si="769"/>
        <v>14628.898642999999</v>
      </c>
      <c r="EH387" s="34">
        <f t="shared" si="827"/>
        <v>0.75</v>
      </c>
      <c r="EI387" s="23">
        <f t="shared" si="828"/>
        <v>-1.5905223326616508E-2</v>
      </c>
      <c r="EJ387" s="27">
        <f t="shared" si="829"/>
        <v>144.15710098773465</v>
      </c>
      <c r="EK387" s="27">
        <f t="shared" ca="1" si="742"/>
        <v>-2.4407878840047026E-2</v>
      </c>
      <c r="EL387" s="43">
        <f t="shared" ca="1" si="743"/>
        <v>-2.4407878840047026E-2</v>
      </c>
      <c r="EM387" s="47"/>
      <c r="EN387" s="47"/>
      <c r="EO387" s="47"/>
      <c r="EP387" s="47"/>
      <c r="EQ387" s="47"/>
      <c r="ER387" s="47"/>
      <c r="ES387" s="47"/>
      <c r="ET387" s="47"/>
      <c r="EU387" s="47"/>
      <c r="EV387" s="47"/>
      <c r="EW387" s="47"/>
      <c r="EX387" s="47"/>
      <c r="EY387" s="47"/>
      <c r="EZ387" s="47"/>
      <c r="FA387" s="25">
        <f t="shared" si="770"/>
        <v>14628.898642999999</v>
      </c>
      <c r="FB387" s="26">
        <f t="shared" si="830"/>
        <v>1</v>
      </c>
      <c r="FC387" s="23">
        <f t="shared" si="831"/>
        <v>-2.4161379750159973E-2</v>
      </c>
      <c r="FD387" s="27">
        <f t="shared" si="832"/>
        <v>57.614781236927477</v>
      </c>
      <c r="FE387" s="27">
        <f t="shared" ca="1" si="744"/>
        <v>-3.8411367228529114E-2</v>
      </c>
      <c r="FF387" s="43">
        <f t="shared" ca="1" si="745"/>
        <v>-3.8411367228529114E-2</v>
      </c>
      <c r="FG387" s="25">
        <f t="shared" si="771"/>
        <v>14628.898642999999</v>
      </c>
      <c r="FH387" s="26">
        <f t="shared" si="833"/>
        <v>1</v>
      </c>
      <c r="FI387" s="23">
        <f t="shared" si="834"/>
        <v>-2.4161379750159973E-2</v>
      </c>
      <c r="FJ387" s="27">
        <f t="shared" si="835"/>
        <v>155.76525582210104</v>
      </c>
      <c r="FK387" s="27">
        <f t="shared" ca="1" si="746"/>
        <v>-3.8411367228529114E-2</v>
      </c>
      <c r="FL387" s="43">
        <f t="shared" ca="1" si="747"/>
        <v>-3.8411367228529114E-2</v>
      </c>
      <c r="FM387" s="47"/>
      <c r="FN387" s="47"/>
    </row>
    <row r="388" spans="1:170" x14ac:dyDescent="0.2">
      <c r="A388" s="30">
        <v>36464</v>
      </c>
      <c r="B388" s="34">
        <v>15842.513150000001</v>
      </c>
      <c r="C388" s="23">
        <v>8.5526594769225195E-3</v>
      </c>
      <c r="D388" s="24">
        <f t="shared" si="699"/>
        <v>7.6999492170602535E-2</v>
      </c>
      <c r="E388" s="25" t="e">
        <f>#N/A</f>
        <v>#N/A</v>
      </c>
      <c r="F388" s="26">
        <v>1</v>
      </c>
      <c r="G388" s="23">
        <f t="shared" si="772"/>
        <v>7.6999492170602535E-2</v>
      </c>
      <c r="H388" s="27">
        <f t="shared" si="773"/>
        <v>180.06109228826585</v>
      </c>
      <c r="I388" s="27">
        <f t="shared" ca="1" si="700"/>
        <v>0</v>
      </c>
      <c r="J388" s="43">
        <f t="shared" ca="1" si="701"/>
        <v>0</v>
      </c>
      <c r="K388" s="25" t="e">
        <f>#N/A</f>
        <v>#N/A</v>
      </c>
      <c r="L388" s="26">
        <v>0</v>
      </c>
      <c r="M388" s="23">
        <f t="shared" si="774"/>
        <v>8.5526594769225195E-3</v>
      </c>
      <c r="N388" s="27">
        <f t="shared" si="775"/>
        <v>19.910338023004464</v>
      </c>
      <c r="O388" s="27">
        <f t="shared" ca="1" si="702"/>
        <v>0</v>
      </c>
      <c r="P388" s="43">
        <f t="shared" ca="1" si="703"/>
        <v>0</v>
      </c>
      <c r="Q388" s="25">
        <f t="shared" si="748"/>
        <v>14864.084468000001</v>
      </c>
      <c r="R388" s="26">
        <f t="shared" si="776"/>
        <v>1</v>
      </c>
      <c r="S388" s="23">
        <f t="shared" si="777"/>
        <v>7.6999492170602535E-2</v>
      </c>
      <c r="T388" s="27">
        <f t="shared" si="778"/>
        <v>176.44719078681339</v>
      </c>
      <c r="U388" s="27">
        <f t="shared" ca="1" si="704"/>
        <v>0</v>
      </c>
      <c r="V388" s="43">
        <f t="shared" ca="1" si="705"/>
        <v>0</v>
      </c>
      <c r="W388" s="25">
        <f t="shared" si="749"/>
        <v>15276.187225000001</v>
      </c>
      <c r="X388" s="26">
        <f t="shared" si="779"/>
        <v>0</v>
      </c>
      <c r="Y388" s="23">
        <f t="shared" si="780"/>
        <v>8.5526594769225195E-3</v>
      </c>
      <c r="Z388" s="27">
        <f t="shared" si="781"/>
        <v>131.60008415093662</v>
      </c>
      <c r="AA388" s="27">
        <f t="shared" ca="1" si="706"/>
        <v>0</v>
      </c>
      <c r="AB388" s="43">
        <f t="shared" ca="1" si="707"/>
        <v>0</v>
      </c>
      <c r="AC388" s="25">
        <f t="shared" si="750"/>
        <v>15188.843194000001</v>
      </c>
      <c r="AD388" s="26">
        <f t="shared" si="782"/>
        <v>0</v>
      </c>
      <c r="AE388" s="23">
        <f t="shared" si="783"/>
        <v>8.5526594769225195E-3</v>
      </c>
      <c r="AF388" s="27">
        <f t="shared" si="784"/>
        <v>75.902888664338789</v>
      </c>
      <c r="AG388" s="27">
        <f t="shared" ca="1" si="708"/>
        <v>-3.0187227095555325E-2</v>
      </c>
      <c r="AH388" s="43">
        <f t="shared" ca="1" si="709"/>
        <v>-3.0187227095555325E-2</v>
      </c>
      <c r="AI388" s="25">
        <f t="shared" si="751"/>
        <v>14864.084468000001</v>
      </c>
      <c r="AJ388" s="26">
        <f t="shared" si="785"/>
        <v>1</v>
      </c>
      <c r="AK388" s="23">
        <f t="shared" si="786"/>
        <v>7.6999492170602535E-2</v>
      </c>
      <c r="AL388" s="27">
        <f t="shared" si="787"/>
        <v>176.44719078681339</v>
      </c>
      <c r="AM388" s="27">
        <f t="shared" ca="1" si="710"/>
        <v>0</v>
      </c>
      <c r="AN388" s="43">
        <f t="shared" ca="1" si="711"/>
        <v>0</v>
      </c>
      <c r="AO388" s="25">
        <f t="shared" si="752"/>
        <v>14864.084468000001</v>
      </c>
      <c r="AP388" s="34">
        <f t="shared" si="788"/>
        <v>0.33333333333333331</v>
      </c>
      <c r="AQ388" s="23">
        <f t="shared" si="789"/>
        <v>3.1368270374815856E-2</v>
      </c>
      <c r="AR388" s="27">
        <f t="shared" si="790"/>
        <v>125.03097311110135</v>
      </c>
      <c r="AS388" s="27">
        <f t="shared" ca="1" si="712"/>
        <v>0</v>
      </c>
      <c r="AT388" s="43">
        <f t="shared" ca="1" si="713"/>
        <v>0</v>
      </c>
      <c r="AU388" s="25">
        <f t="shared" si="753"/>
        <v>15188.843194000001</v>
      </c>
      <c r="AV388" s="26">
        <f t="shared" si="791"/>
        <v>0</v>
      </c>
      <c r="AW388" s="23">
        <f t="shared" si="792"/>
        <v>8.5526594769225195E-3</v>
      </c>
      <c r="AX388" s="27">
        <f t="shared" si="793"/>
        <v>75.329204249080021</v>
      </c>
      <c r="AY388" s="27">
        <f t="shared" ca="1" si="714"/>
        <v>-3.0187227095555325E-2</v>
      </c>
      <c r="AZ388" s="43">
        <f t="shared" ca="1" si="715"/>
        <v>-3.0187227095555325E-2</v>
      </c>
      <c r="BA388" s="25">
        <f t="shared" si="754"/>
        <v>15188.843194000001</v>
      </c>
      <c r="BB388" s="26">
        <f t="shared" si="794"/>
        <v>1</v>
      </c>
      <c r="BC388" s="23">
        <f t="shared" si="795"/>
        <v>7.6999492170602535E-2</v>
      </c>
      <c r="BD388" s="27">
        <f t="shared" si="796"/>
        <v>166.12485929079949</v>
      </c>
      <c r="BE388" s="27">
        <f t="shared" ca="1" si="716"/>
        <v>0</v>
      </c>
      <c r="BF388" s="43">
        <f t="shared" ca="1" si="717"/>
        <v>0</v>
      </c>
      <c r="BG388" s="25">
        <f t="shared" si="755"/>
        <v>14864.084468000001</v>
      </c>
      <c r="BH388" s="26">
        <f t="shared" si="797"/>
        <v>1</v>
      </c>
      <c r="BI388" s="23">
        <f t="shared" si="798"/>
        <v>7.6999492170602535E-2</v>
      </c>
      <c r="BJ388" s="27">
        <f t="shared" si="799"/>
        <v>171.21332532907442</v>
      </c>
      <c r="BK388" s="27">
        <f t="shared" ca="1" si="718"/>
        <v>0</v>
      </c>
      <c r="BL388" s="43">
        <f t="shared" ca="1" si="719"/>
        <v>0</v>
      </c>
      <c r="BM388" s="25">
        <f t="shared" si="756"/>
        <v>15115.306499999999</v>
      </c>
      <c r="BN388" s="26">
        <f t="shared" si="800"/>
        <v>1</v>
      </c>
      <c r="BO388" s="23">
        <f t="shared" si="801"/>
        <v>7.6999492170602535E-2</v>
      </c>
      <c r="BP388" s="27">
        <f t="shared" si="802"/>
        <v>181.24044353671408</v>
      </c>
      <c r="BQ388" s="27">
        <f t="shared" ca="1" si="720"/>
        <v>0</v>
      </c>
      <c r="BR388" s="43">
        <f t="shared" ca="1" si="721"/>
        <v>0</v>
      </c>
      <c r="BS388" s="25">
        <f t="shared" si="757"/>
        <v>14864.084468000001</v>
      </c>
      <c r="BT388" s="34">
        <f t="shared" si="803"/>
        <v>0.75</v>
      </c>
      <c r="BU388" s="23">
        <f t="shared" si="804"/>
        <v>5.9887783997182531E-2</v>
      </c>
      <c r="BV388" s="27">
        <f t="shared" si="805"/>
        <v>142.82932594182626</v>
      </c>
      <c r="BW388" s="27">
        <f t="shared" ca="1" si="722"/>
        <v>0</v>
      </c>
      <c r="BX388" s="43">
        <f t="shared" ca="1" si="723"/>
        <v>0</v>
      </c>
      <c r="BY388" s="25">
        <f t="shared" si="758"/>
        <v>15276.187225000001</v>
      </c>
      <c r="BZ388" s="50">
        <f>IF($B387&gt;=BY387,MIN(1,1/$CA$15+BZ387),0)</f>
        <v>0</v>
      </c>
      <c r="CA388" s="23">
        <f t="shared" si="806"/>
        <v>8.5526594769225195E-3</v>
      </c>
      <c r="CB388" s="27">
        <f t="shared" si="807"/>
        <v>68.29325767086641</v>
      </c>
      <c r="CC388" s="27">
        <f t="shared" ca="1" si="724"/>
        <v>0</v>
      </c>
      <c r="CD388" s="43">
        <f t="shared" ca="1" si="725"/>
        <v>0</v>
      </c>
      <c r="CE388" s="25">
        <f t="shared" si="759"/>
        <v>15188.843194000001</v>
      </c>
      <c r="CF388" s="34">
        <f>IF($B387&gt;=CE387,MIN(1,1/$CA$15+CF387),0)</f>
        <v>0</v>
      </c>
      <c r="CG388" s="23">
        <f t="shared" si="808"/>
        <v>8.5526594769225195E-3</v>
      </c>
      <c r="CH388" s="27">
        <f t="shared" si="809"/>
        <v>58.976093172450135</v>
      </c>
      <c r="CI388" s="27">
        <f t="shared" ca="1" si="726"/>
        <v>-3.0187227095555325E-2</v>
      </c>
      <c r="CJ388" s="43">
        <f t="shared" ca="1" si="727"/>
        <v>-3.0187227095555325E-2</v>
      </c>
      <c r="CK388" s="25">
        <f t="shared" si="760"/>
        <v>14864.084468000001</v>
      </c>
      <c r="CL388" s="34">
        <f>IF($B387&gt;=CK387,MIN(1,1/$CA$15+CL387),0)</f>
        <v>1</v>
      </c>
      <c r="CM388" s="23">
        <f t="shared" si="810"/>
        <v>7.6999492170602535E-2</v>
      </c>
      <c r="CN388" s="27">
        <f t="shared" si="811"/>
        <v>155.98544671587948</v>
      </c>
      <c r="CO388" s="27">
        <f t="shared" ca="1" si="728"/>
        <v>0</v>
      </c>
      <c r="CP388" s="43">
        <f t="shared" ca="1" si="729"/>
        <v>0</v>
      </c>
      <c r="CQ388" s="25">
        <f t="shared" si="761"/>
        <v>13374.068862999999</v>
      </c>
      <c r="CR388" s="34">
        <f>IF($B387&gt;=CQ387,MIN(1,1/$CA$15+CR387),0)</f>
        <v>1</v>
      </c>
      <c r="CS388" s="23">
        <f t="shared" si="812"/>
        <v>7.6999492170602535E-2</v>
      </c>
      <c r="CT388" s="27">
        <f t="shared" si="813"/>
        <v>156.32832788282465</v>
      </c>
      <c r="CU388" s="27">
        <f t="shared" ca="1" si="730"/>
        <v>0</v>
      </c>
      <c r="CV388" s="43">
        <f t="shared" ca="1" si="731"/>
        <v>0</v>
      </c>
      <c r="CW388" s="25">
        <f t="shared" si="762"/>
        <v>14864.084468000001</v>
      </c>
      <c r="CX388" s="34">
        <f t="shared" si="814"/>
        <v>0.5</v>
      </c>
      <c r="CY388" s="23">
        <f t="shared" si="815"/>
        <v>4.2776075823762527E-2</v>
      </c>
      <c r="CZ388" s="27">
        <f t="shared" si="816"/>
        <v>103.9255203387835</v>
      </c>
      <c r="DA388" s="27">
        <f t="shared" ca="1" si="732"/>
        <v>0</v>
      </c>
      <c r="DB388" s="43">
        <f t="shared" ca="1" si="733"/>
        <v>0</v>
      </c>
      <c r="DC388" s="25">
        <f t="shared" si="763"/>
        <v>14864.084468000001</v>
      </c>
      <c r="DD388" s="34">
        <f t="shared" si="764"/>
        <v>0.54166666666666663</v>
      </c>
      <c r="DE388" s="23">
        <f t="shared" si="817"/>
        <v>4.46773767319203E-2</v>
      </c>
      <c r="DF388" s="27">
        <f t="shared" si="818"/>
        <v>123.75323721522976</v>
      </c>
      <c r="DG388" s="27">
        <f t="shared" ca="1" si="697"/>
        <v>0</v>
      </c>
      <c r="DH388" s="43">
        <f t="shared" ca="1" si="698"/>
        <v>0</v>
      </c>
      <c r="DI388" s="25">
        <f t="shared" si="765"/>
        <v>15276.187225000001</v>
      </c>
      <c r="DJ388" s="26">
        <f>IF(DJ387=0,IF($B387&gt;=$DK$14*DI387,1,0),IF($B387&lt;DI387*$DK$16,0,1))</f>
        <v>0</v>
      </c>
      <c r="DK388" s="23">
        <f t="shared" si="819"/>
        <v>8.5526594769225195E-3</v>
      </c>
      <c r="DL388" s="27">
        <f t="shared" si="820"/>
        <v>135.51624211940057</v>
      </c>
      <c r="DM388" s="27">
        <f t="shared" ca="1" si="734"/>
        <v>0</v>
      </c>
      <c r="DN388" s="43">
        <f t="shared" ca="1" si="735"/>
        <v>0</v>
      </c>
      <c r="DO388" s="25">
        <f t="shared" si="766"/>
        <v>15188.843194000001</v>
      </c>
      <c r="DP388" s="26">
        <f>IF(DP387=0,IF($B387&gt;=$DK$14*DO387,1,0),IF($B387&lt;DO387*$DK$16,0,1))</f>
        <v>0</v>
      </c>
      <c r="DQ388" s="23">
        <f t="shared" si="821"/>
        <v>8.5526594769225195E-3</v>
      </c>
      <c r="DR388" s="27">
        <f t="shared" si="822"/>
        <v>88.685557151753486</v>
      </c>
      <c r="DS388" s="27">
        <f t="shared" ca="1" si="736"/>
        <v>-3.0187227095555325E-2</v>
      </c>
      <c r="DT388" s="43">
        <f t="shared" ca="1" si="737"/>
        <v>-3.0187227095555325E-2</v>
      </c>
      <c r="DU388" s="25">
        <f t="shared" si="767"/>
        <v>14864.084468000001</v>
      </c>
      <c r="DV388" s="26">
        <f>IF(DV387=0,IF($B387&gt;=$DK$14*DU387,1,0),IF($B387&lt;DU387*$DK$16,0,1))</f>
        <v>1</v>
      </c>
      <c r="DW388" s="23">
        <f t="shared" si="823"/>
        <v>7.6999492170602535E-2</v>
      </c>
      <c r="DX388" s="27">
        <f t="shared" si="824"/>
        <v>212.96416596193666</v>
      </c>
      <c r="DY388" s="27">
        <f t="shared" ca="1" si="738"/>
        <v>0</v>
      </c>
      <c r="DZ388" s="43">
        <f t="shared" ca="1" si="739"/>
        <v>0</v>
      </c>
      <c r="EA388" s="25">
        <f t="shared" si="768"/>
        <v>13374.068862999999</v>
      </c>
      <c r="EB388" s="26">
        <f>IF(EB387=0,IF($B387&gt;=$DK$14*EA387,1,0),IF($B387&lt;EA387*$DK$16,0,1))</f>
        <v>1</v>
      </c>
      <c r="EC388" s="23">
        <f t="shared" si="825"/>
        <v>7.6999492170602535E-2</v>
      </c>
      <c r="ED388" s="27">
        <f t="shared" si="826"/>
        <v>171.21794084163355</v>
      </c>
      <c r="EE388" s="27">
        <f t="shared" ca="1" si="740"/>
        <v>0</v>
      </c>
      <c r="EF388" s="43">
        <f t="shared" ca="1" si="741"/>
        <v>0</v>
      </c>
      <c r="EG388" s="25">
        <f t="shared" si="769"/>
        <v>14864.084468000001</v>
      </c>
      <c r="EH388" s="34">
        <f t="shared" si="827"/>
        <v>0.5</v>
      </c>
      <c r="EI388" s="23">
        <f t="shared" si="828"/>
        <v>4.2776075823762527E-2</v>
      </c>
      <c r="EJ388" s="27">
        <f t="shared" si="829"/>
        <v>150.32357607011977</v>
      </c>
      <c r="EK388" s="27">
        <f t="shared" ca="1" si="742"/>
        <v>0</v>
      </c>
      <c r="EL388" s="43">
        <f t="shared" ca="1" si="743"/>
        <v>0</v>
      </c>
      <c r="EM388" s="47"/>
      <c r="EN388" s="47"/>
      <c r="EO388" s="47"/>
      <c r="EP388" s="47"/>
      <c r="EQ388" s="47"/>
      <c r="ER388" s="47"/>
      <c r="ES388" s="47"/>
      <c r="ET388" s="47"/>
      <c r="EU388" s="47"/>
      <c r="EV388" s="47"/>
      <c r="EW388" s="47"/>
      <c r="EX388" s="47"/>
      <c r="EY388" s="47"/>
      <c r="EZ388" s="47"/>
      <c r="FA388" s="25">
        <f t="shared" si="770"/>
        <v>14864.084468000001</v>
      </c>
      <c r="FB388" s="26">
        <f t="shared" si="830"/>
        <v>1</v>
      </c>
      <c r="FC388" s="23">
        <f t="shared" si="831"/>
        <v>7.6999492170602535E-2</v>
      </c>
      <c r="FD388" s="27">
        <f t="shared" si="832"/>
        <v>62.051090133691254</v>
      </c>
      <c r="FE388" s="27">
        <f t="shared" ca="1" si="744"/>
        <v>0</v>
      </c>
      <c r="FF388" s="43">
        <f t="shared" ca="1" si="745"/>
        <v>0</v>
      </c>
      <c r="FG388" s="25">
        <f t="shared" si="771"/>
        <v>14864.084468000001</v>
      </c>
      <c r="FH388" s="26">
        <f t="shared" si="833"/>
        <v>1</v>
      </c>
      <c r="FI388" s="23">
        <f t="shared" si="834"/>
        <v>7.6999492170602535E-2</v>
      </c>
      <c r="FJ388" s="27">
        <f t="shared" si="835"/>
        <v>167.75910141822681</v>
      </c>
      <c r="FK388" s="27">
        <f t="shared" ca="1" si="746"/>
        <v>0</v>
      </c>
      <c r="FL388" s="43">
        <f t="shared" ca="1" si="747"/>
        <v>0</v>
      </c>
      <c r="FM388" s="47"/>
      <c r="FN388" s="47"/>
    </row>
    <row r="389" spans="1:170" x14ac:dyDescent="0.2">
      <c r="A389" s="30">
        <v>36494</v>
      </c>
      <c r="B389" s="34">
        <v>16375.749330000001</v>
      </c>
      <c r="C389" s="23">
        <v>8.5147110075189936E-3</v>
      </c>
      <c r="D389" s="24">
        <f t="shared" si="699"/>
        <v>3.3658560037237439E-2</v>
      </c>
      <c r="E389" s="25" t="e">
        <f>#N/A</f>
        <v>#N/A</v>
      </c>
      <c r="F389" s="26">
        <v>1</v>
      </c>
      <c r="G389" s="23">
        <f t="shared" si="772"/>
        <v>3.3658560037237439E-2</v>
      </c>
      <c r="H389" s="27">
        <f t="shared" si="773"/>
        <v>186.12168937342099</v>
      </c>
      <c r="I389" s="27">
        <f t="shared" ca="1" si="700"/>
        <v>0</v>
      </c>
      <c r="J389" s="43">
        <f t="shared" ca="1" si="701"/>
        <v>0</v>
      </c>
      <c r="K389" s="25" t="e">
        <f>#N/A</f>
        <v>#N/A</v>
      </c>
      <c r="L389" s="26">
        <v>0</v>
      </c>
      <c r="M389" s="23">
        <f t="shared" si="774"/>
        <v>8.5147110075189936E-3</v>
      </c>
      <c r="N389" s="27">
        <f t="shared" si="775"/>
        <v>20.079868797332363</v>
      </c>
      <c r="O389" s="27">
        <f t="shared" ca="1" si="702"/>
        <v>0</v>
      </c>
      <c r="P389" s="43">
        <f t="shared" ca="1" si="703"/>
        <v>0</v>
      </c>
      <c r="Q389" s="25">
        <f t="shared" si="748"/>
        <v>15082.758621999999</v>
      </c>
      <c r="R389" s="26">
        <f t="shared" si="776"/>
        <v>1</v>
      </c>
      <c r="S389" s="23">
        <f t="shared" si="777"/>
        <v>3.3658560037237439E-2</v>
      </c>
      <c r="T389" s="27">
        <f t="shared" si="778"/>
        <v>182.38614915131325</v>
      </c>
      <c r="U389" s="27">
        <f t="shared" ca="1" si="704"/>
        <v>0</v>
      </c>
      <c r="V389" s="43">
        <f t="shared" ca="1" si="705"/>
        <v>0</v>
      </c>
      <c r="W389" s="25">
        <f t="shared" si="749"/>
        <v>16109.131240000001</v>
      </c>
      <c r="X389" s="26">
        <f t="shared" si="779"/>
        <v>1</v>
      </c>
      <c r="Y389" s="23">
        <f t="shared" si="780"/>
        <v>3.3658560037237439E-2</v>
      </c>
      <c r="Z389" s="27">
        <f t="shared" si="781"/>
        <v>136.02955348423643</v>
      </c>
      <c r="AA389" s="27">
        <f t="shared" ca="1" si="706"/>
        <v>0</v>
      </c>
      <c r="AB389" s="43">
        <f t="shared" ca="1" si="707"/>
        <v>0</v>
      </c>
      <c r="AC389" s="25">
        <f t="shared" si="750"/>
        <v>15459.930602000002</v>
      </c>
      <c r="AD389" s="26">
        <f t="shared" si="782"/>
        <v>1</v>
      </c>
      <c r="AE389" s="23">
        <f t="shared" si="783"/>
        <v>3.3658560037237439E-2</v>
      </c>
      <c r="AF389" s="27">
        <f t="shared" si="784"/>
        <v>78.457670599447184</v>
      </c>
      <c r="AG389" s="27">
        <f t="shared" ca="1" si="708"/>
        <v>0</v>
      </c>
      <c r="AH389" s="43">
        <f t="shared" ca="1" si="709"/>
        <v>0</v>
      </c>
      <c r="AI389" s="25">
        <f t="shared" si="751"/>
        <v>15082.758621999999</v>
      </c>
      <c r="AJ389" s="26">
        <f t="shared" si="785"/>
        <v>1</v>
      </c>
      <c r="AK389" s="23">
        <f t="shared" si="786"/>
        <v>3.3658560037237439E-2</v>
      </c>
      <c r="AL389" s="27">
        <f t="shared" si="787"/>
        <v>182.38614915131325</v>
      </c>
      <c r="AM389" s="27">
        <f t="shared" ca="1" si="710"/>
        <v>0</v>
      </c>
      <c r="AN389" s="43">
        <f t="shared" ca="1" si="711"/>
        <v>0</v>
      </c>
      <c r="AO389" s="25">
        <f t="shared" si="752"/>
        <v>15082.758621999999</v>
      </c>
      <c r="AP389" s="34">
        <f t="shared" si="788"/>
        <v>1</v>
      </c>
      <c r="AQ389" s="23">
        <f t="shared" si="789"/>
        <v>3.3658560037237439E-2</v>
      </c>
      <c r="AR389" s="27">
        <f t="shared" si="790"/>
        <v>129.23933562607556</v>
      </c>
      <c r="AS389" s="27">
        <f t="shared" ca="1" si="712"/>
        <v>0</v>
      </c>
      <c r="AT389" s="43">
        <f t="shared" ca="1" si="713"/>
        <v>0</v>
      </c>
      <c r="AU389" s="25">
        <f t="shared" si="753"/>
        <v>15459.930602000002</v>
      </c>
      <c r="AV389" s="26">
        <f t="shared" si="791"/>
        <v>1</v>
      </c>
      <c r="AW389" s="23">
        <f t="shared" si="792"/>
        <v>3.3658560037237439E-2</v>
      </c>
      <c r="AX389" s="27">
        <f t="shared" si="793"/>
        <v>77.864676792855008</v>
      </c>
      <c r="AY389" s="27">
        <f t="shared" ca="1" si="714"/>
        <v>0</v>
      </c>
      <c r="AZ389" s="43">
        <f t="shared" ca="1" si="715"/>
        <v>0</v>
      </c>
      <c r="BA389" s="25">
        <f t="shared" si="754"/>
        <v>15459.930602000002</v>
      </c>
      <c r="BB389" s="26">
        <f t="shared" si="794"/>
        <v>1</v>
      </c>
      <c r="BC389" s="23">
        <f t="shared" si="795"/>
        <v>3.3658560037237439E-2</v>
      </c>
      <c r="BD389" s="27">
        <f t="shared" si="796"/>
        <v>171.71638284091648</v>
      </c>
      <c r="BE389" s="27">
        <f t="shared" ca="1" si="716"/>
        <v>0</v>
      </c>
      <c r="BF389" s="43">
        <f t="shared" ca="1" si="717"/>
        <v>0</v>
      </c>
      <c r="BG389" s="25">
        <f t="shared" si="755"/>
        <v>15082.758621999999</v>
      </c>
      <c r="BH389" s="26">
        <f t="shared" si="797"/>
        <v>1</v>
      </c>
      <c r="BI389" s="23">
        <f t="shared" si="798"/>
        <v>3.3658560037237439E-2</v>
      </c>
      <c r="BJ389" s="27">
        <f t="shared" si="799"/>
        <v>176.97611931883813</v>
      </c>
      <c r="BK389" s="27">
        <f t="shared" ca="1" si="718"/>
        <v>0</v>
      </c>
      <c r="BL389" s="43">
        <f t="shared" ca="1" si="719"/>
        <v>0</v>
      </c>
      <c r="BM389" s="25">
        <f t="shared" si="756"/>
        <v>15386.660883333336</v>
      </c>
      <c r="BN389" s="26">
        <f t="shared" si="800"/>
        <v>1</v>
      </c>
      <c r="BO389" s="23">
        <f t="shared" si="801"/>
        <v>3.3658560037237439E-2</v>
      </c>
      <c r="BP389" s="27">
        <f t="shared" si="802"/>
        <v>187.3407358866701</v>
      </c>
      <c r="BQ389" s="27">
        <f t="shared" ca="1" si="720"/>
        <v>0</v>
      </c>
      <c r="BR389" s="43">
        <f t="shared" ca="1" si="721"/>
        <v>0</v>
      </c>
      <c r="BS389" s="25">
        <f t="shared" si="757"/>
        <v>15082.758621999999</v>
      </c>
      <c r="BT389" s="34">
        <f t="shared" si="803"/>
        <v>1</v>
      </c>
      <c r="BU389" s="23">
        <f t="shared" si="804"/>
        <v>3.3658560037237439E-2</v>
      </c>
      <c r="BV389" s="27">
        <f t="shared" si="805"/>
        <v>147.63675538411738</v>
      </c>
      <c r="BW389" s="27">
        <f t="shared" ca="1" si="722"/>
        <v>0</v>
      </c>
      <c r="BX389" s="43">
        <f t="shared" ca="1" si="723"/>
        <v>0</v>
      </c>
      <c r="BY389" s="25">
        <f t="shared" si="758"/>
        <v>16109.131240000001</v>
      </c>
      <c r="BZ389" s="50">
        <f>IF($B388&gt;=BY388,MIN(1,1/$CA$15+BZ388),0)</f>
        <v>0.5</v>
      </c>
      <c r="CA389" s="23">
        <f t="shared" si="806"/>
        <v>8.5147110075189936E-3</v>
      </c>
      <c r="CB389" s="27">
        <f t="shared" si="807"/>
        <v>68.874755023695869</v>
      </c>
      <c r="CC389" s="27">
        <f t="shared" ca="1" si="724"/>
        <v>0</v>
      </c>
      <c r="CD389" s="43">
        <f t="shared" ca="1" si="725"/>
        <v>0</v>
      </c>
      <c r="CE389" s="25">
        <f t="shared" si="759"/>
        <v>15459.930602000002</v>
      </c>
      <c r="CF389" s="34">
        <f>IF($B388&gt;=CE388,MIN(1,1/$CA$15+CF388),0)</f>
        <v>0.5</v>
      </c>
      <c r="CG389" s="23">
        <f t="shared" si="808"/>
        <v>8.5147110075189936E-3</v>
      </c>
      <c r="CH389" s="27">
        <f t="shared" si="809"/>
        <v>59.478257562166064</v>
      </c>
      <c r="CI389" s="27">
        <f t="shared" ca="1" si="726"/>
        <v>-2.1929551602873354E-2</v>
      </c>
      <c r="CJ389" s="43">
        <f t="shared" ca="1" si="727"/>
        <v>-2.1929551602873354E-2</v>
      </c>
      <c r="CK389" s="25">
        <f t="shared" si="760"/>
        <v>15082.758621999999</v>
      </c>
      <c r="CL389" s="34">
        <f>IF($B388&gt;=CK388,MIN(1,1/$CA$15+CL388),0)</f>
        <v>1</v>
      </c>
      <c r="CM389" s="23">
        <f t="shared" si="810"/>
        <v>3.3658560037237439E-2</v>
      </c>
      <c r="CN389" s="27">
        <f t="shared" si="811"/>
        <v>161.23569223910121</v>
      </c>
      <c r="CO389" s="27">
        <f t="shared" ca="1" si="728"/>
        <v>0</v>
      </c>
      <c r="CP389" s="43">
        <f t="shared" ca="1" si="729"/>
        <v>0</v>
      </c>
      <c r="CQ389" s="25">
        <f t="shared" si="761"/>
        <v>13661.964831000001</v>
      </c>
      <c r="CR389" s="34">
        <f>IF($B388&gt;=CQ388,MIN(1,1/$CA$15+CR388),0)</f>
        <v>1</v>
      </c>
      <c r="CS389" s="23">
        <f t="shared" si="812"/>
        <v>3.3658560037237439E-2</v>
      </c>
      <c r="CT389" s="27">
        <f t="shared" si="813"/>
        <v>161.59011429238964</v>
      </c>
      <c r="CU389" s="27">
        <f t="shared" ca="1" si="730"/>
        <v>0</v>
      </c>
      <c r="CV389" s="43">
        <f t="shared" ca="1" si="731"/>
        <v>0</v>
      </c>
      <c r="CW389" s="25">
        <f t="shared" si="762"/>
        <v>15082.758621999999</v>
      </c>
      <c r="CX389" s="34">
        <f t="shared" si="814"/>
        <v>0.5</v>
      </c>
      <c r="CY389" s="23">
        <f t="shared" si="815"/>
        <v>2.1086635522378216E-2</v>
      </c>
      <c r="CZ389" s="27">
        <f t="shared" si="816"/>
        <v>106.11695990764093</v>
      </c>
      <c r="DA389" s="27">
        <f t="shared" ca="1" si="732"/>
        <v>0</v>
      </c>
      <c r="DB389" s="43">
        <f t="shared" ca="1" si="733"/>
        <v>0</v>
      </c>
      <c r="DC389" s="25">
        <f t="shared" si="763"/>
        <v>15082.758621999999</v>
      </c>
      <c r="DD389" s="34">
        <f t="shared" si="764"/>
        <v>1</v>
      </c>
      <c r="DE389" s="23">
        <f t="shared" si="817"/>
        <v>2.9467918532284365E-2</v>
      </c>
      <c r="DF389" s="27">
        <f t="shared" si="818"/>
        <v>127.39998752759462</v>
      </c>
      <c r="DG389" s="27">
        <f t="shared" ca="1" si="697"/>
        <v>0</v>
      </c>
      <c r="DH389" s="43">
        <f t="shared" ca="1" si="698"/>
        <v>0</v>
      </c>
      <c r="DI389" s="25">
        <f t="shared" si="765"/>
        <v>16109.131240000001</v>
      </c>
      <c r="DJ389" s="26">
        <f>IF(DJ388=0,IF($B388&gt;=$DK$14*DI388,1,0),IF($B388&lt;DI388*$DK$16,0,1))</f>
        <v>1</v>
      </c>
      <c r="DK389" s="23">
        <f t="shared" si="819"/>
        <v>3.3658560037237439E-2</v>
      </c>
      <c r="DL389" s="27">
        <f t="shared" si="820"/>
        <v>140.07752369079722</v>
      </c>
      <c r="DM389" s="27">
        <f t="shared" ca="1" si="734"/>
        <v>0</v>
      </c>
      <c r="DN389" s="43">
        <f t="shared" ca="1" si="735"/>
        <v>0</v>
      </c>
      <c r="DO389" s="25">
        <f t="shared" si="766"/>
        <v>15459.930602000002</v>
      </c>
      <c r="DP389" s="26">
        <f>IF(DP388=0,IF($B388&gt;=$DK$14*DO388,1,0),IF($B388&lt;DO388*$DK$16,0,1))</f>
        <v>1</v>
      </c>
      <c r="DQ389" s="23">
        <f t="shared" si="821"/>
        <v>3.3658560037237439E-2</v>
      </c>
      <c r="DR389" s="27">
        <f t="shared" si="822"/>
        <v>91.670585301581639</v>
      </c>
      <c r="DS389" s="27">
        <f t="shared" ca="1" si="736"/>
        <v>0</v>
      </c>
      <c r="DT389" s="43">
        <f t="shared" ca="1" si="737"/>
        <v>0</v>
      </c>
      <c r="DU389" s="25">
        <f t="shared" si="767"/>
        <v>15082.758621999999</v>
      </c>
      <c r="DV389" s="26">
        <f>IF(DV388=0,IF($B388&gt;=$DK$14*DU388,1,0),IF($B388&lt;DU388*$DK$16,0,1))</f>
        <v>1</v>
      </c>
      <c r="DW389" s="23">
        <f t="shared" si="823"/>
        <v>3.3658560037237439E-2</v>
      </c>
      <c r="DX389" s="27">
        <f t="shared" si="824"/>
        <v>220.1322331277467</v>
      </c>
      <c r="DY389" s="27">
        <f t="shared" ca="1" si="738"/>
        <v>0</v>
      </c>
      <c r="DZ389" s="43">
        <f t="shared" ca="1" si="739"/>
        <v>0</v>
      </c>
      <c r="EA389" s="25">
        <f t="shared" si="768"/>
        <v>13661.964831000001</v>
      </c>
      <c r="EB389" s="26">
        <f>IF(EB388=0,IF($B388&gt;=$DK$14*EA388,1,0),IF($B388&lt;EA388*$DK$16,0,1))</f>
        <v>1</v>
      </c>
      <c r="EC389" s="23">
        <f t="shared" si="825"/>
        <v>3.3658560037237439E-2</v>
      </c>
      <c r="ED389" s="27">
        <f t="shared" si="826"/>
        <v>176.98089018290383</v>
      </c>
      <c r="EE389" s="27">
        <f t="shared" ca="1" si="740"/>
        <v>0</v>
      </c>
      <c r="EF389" s="43">
        <f t="shared" ca="1" si="741"/>
        <v>0</v>
      </c>
      <c r="EG389" s="25">
        <f t="shared" si="769"/>
        <v>15082.758621999999</v>
      </c>
      <c r="EH389" s="34">
        <f t="shared" si="827"/>
        <v>1</v>
      </c>
      <c r="EI389" s="23">
        <f t="shared" si="828"/>
        <v>3.3658560037237439E-2</v>
      </c>
      <c r="EJ389" s="27">
        <f t="shared" si="829"/>
        <v>155.38325118028811</v>
      </c>
      <c r="EK389" s="27">
        <f t="shared" ca="1" si="742"/>
        <v>0</v>
      </c>
      <c r="EL389" s="43">
        <f t="shared" ca="1" si="743"/>
        <v>0</v>
      </c>
      <c r="EM389" s="47"/>
      <c r="EN389" s="47"/>
      <c r="EO389" s="47"/>
      <c r="EP389" s="47"/>
      <c r="EQ389" s="47"/>
      <c r="ER389" s="47"/>
      <c r="ES389" s="47"/>
      <c r="ET389" s="47"/>
      <c r="EU389" s="47"/>
      <c r="EV389" s="47"/>
      <c r="EW389" s="47"/>
      <c r="EX389" s="47"/>
      <c r="EY389" s="47"/>
      <c r="EZ389" s="47"/>
      <c r="FA389" s="25">
        <f t="shared" si="770"/>
        <v>15082.758621999999</v>
      </c>
      <c r="FB389" s="26">
        <f t="shared" si="830"/>
        <v>1</v>
      </c>
      <c r="FC389" s="23">
        <f t="shared" si="831"/>
        <v>3.3658560037237439E-2</v>
      </c>
      <c r="FD389" s="27">
        <f t="shared" si="832"/>
        <v>64.139640476332133</v>
      </c>
      <c r="FE389" s="27">
        <f t="shared" ca="1" si="744"/>
        <v>0</v>
      </c>
      <c r="FF389" s="43">
        <f t="shared" ca="1" si="745"/>
        <v>0</v>
      </c>
      <c r="FG389" s="25">
        <f t="shared" si="771"/>
        <v>15082.758621999999</v>
      </c>
      <c r="FH389" s="26">
        <f t="shared" si="833"/>
        <v>1</v>
      </c>
      <c r="FI389" s="23">
        <f t="shared" si="834"/>
        <v>3.3658560037237439E-2</v>
      </c>
      <c r="FJ389" s="27">
        <f t="shared" si="835"/>
        <v>173.40563120510521</v>
      </c>
      <c r="FK389" s="27">
        <f t="shared" ca="1" si="746"/>
        <v>0</v>
      </c>
      <c r="FL389" s="43">
        <f t="shared" ca="1" si="747"/>
        <v>0</v>
      </c>
      <c r="FM389" s="47"/>
      <c r="FN389" s="47"/>
    </row>
    <row r="390" spans="1:170" x14ac:dyDescent="0.2">
      <c r="A390" s="30">
        <v>36525</v>
      </c>
      <c r="B390" s="34">
        <v>17634.728159999999</v>
      </c>
      <c r="C390" s="23">
        <v>8.5071194284280782E-3</v>
      </c>
      <c r="D390" s="24">
        <f t="shared" si="699"/>
        <v>7.6880685251671466E-2</v>
      </c>
      <c r="E390" s="25" t="e">
        <f>#N/A</f>
        <v>#N/A</v>
      </c>
      <c r="F390" s="26">
        <v>1</v>
      </c>
      <c r="G390" s="23">
        <f t="shared" si="772"/>
        <v>7.6880685251671466E-2</v>
      </c>
      <c r="H390" s="27">
        <f t="shared" si="773"/>
        <v>200.43085239264835</v>
      </c>
      <c r="I390" s="27">
        <f t="shared" ca="1" si="700"/>
        <v>0</v>
      </c>
      <c r="J390" s="43">
        <f t="shared" ca="1" si="701"/>
        <v>0</v>
      </c>
      <c r="K390" s="25" t="e">
        <f>#N/A</f>
        <v>#N/A</v>
      </c>
      <c r="L390" s="26">
        <v>0</v>
      </c>
      <c r="M390" s="23">
        <f t="shared" si="774"/>
        <v>8.5071194284280782E-3</v>
      </c>
      <c r="N390" s="27">
        <f t="shared" si="775"/>
        <v>20.250690639298437</v>
      </c>
      <c r="O390" s="27">
        <f t="shared" ca="1" si="702"/>
        <v>0</v>
      </c>
      <c r="P390" s="43">
        <f t="shared" ca="1" si="703"/>
        <v>0</v>
      </c>
      <c r="Q390" s="25">
        <f t="shared" si="748"/>
        <v>15434.489089000001</v>
      </c>
      <c r="R390" s="26">
        <f t="shared" si="776"/>
        <v>1</v>
      </c>
      <c r="S390" s="23">
        <f t="shared" si="777"/>
        <v>7.6880685251671466E-2</v>
      </c>
      <c r="T390" s="27">
        <f t="shared" si="778"/>
        <v>196.40812127847977</v>
      </c>
      <c r="U390" s="27">
        <f t="shared" ca="1" si="704"/>
        <v>0</v>
      </c>
      <c r="V390" s="43">
        <f t="shared" ca="1" si="705"/>
        <v>0</v>
      </c>
      <c r="W390" s="25">
        <f t="shared" si="749"/>
        <v>17005.238744999999</v>
      </c>
      <c r="X390" s="26">
        <f t="shared" si="779"/>
        <v>1</v>
      </c>
      <c r="Y390" s="23">
        <f t="shared" si="780"/>
        <v>7.6880685251671466E-2</v>
      </c>
      <c r="Z390" s="27">
        <f t="shared" si="781"/>
        <v>146.48759877058342</v>
      </c>
      <c r="AA390" s="27">
        <f t="shared" ca="1" si="706"/>
        <v>0</v>
      </c>
      <c r="AB390" s="43">
        <f t="shared" ca="1" si="707"/>
        <v>0</v>
      </c>
      <c r="AC390" s="25">
        <f t="shared" si="750"/>
        <v>15927.384721999999</v>
      </c>
      <c r="AD390" s="26">
        <f t="shared" si="782"/>
        <v>1</v>
      </c>
      <c r="AE390" s="23">
        <f t="shared" si="783"/>
        <v>7.6880685251671466E-2</v>
      </c>
      <c r="AF390" s="27">
        <f t="shared" si="784"/>
        <v>84.489550078382607</v>
      </c>
      <c r="AG390" s="27">
        <f t="shared" ca="1" si="708"/>
        <v>0</v>
      </c>
      <c r="AH390" s="43">
        <f t="shared" ca="1" si="709"/>
        <v>0</v>
      </c>
      <c r="AI390" s="25">
        <f t="shared" si="751"/>
        <v>15434.489089000001</v>
      </c>
      <c r="AJ390" s="26">
        <f t="shared" si="785"/>
        <v>1</v>
      </c>
      <c r="AK390" s="23">
        <f t="shared" si="786"/>
        <v>7.6880685251671466E-2</v>
      </c>
      <c r="AL390" s="27">
        <f t="shared" si="787"/>
        <v>196.40812127847977</v>
      </c>
      <c r="AM390" s="27">
        <f t="shared" ca="1" si="710"/>
        <v>0</v>
      </c>
      <c r="AN390" s="43">
        <f t="shared" ca="1" si="711"/>
        <v>0</v>
      </c>
      <c r="AO390" s="25">
        <f t="shared" si="752"/>
        <v>15434.489089000001</v>
      </c>
      <c r="AP390" s="34">
        <f t="shared" si="788"/>
        <v>1</v>
      </c>
      <c r="AQ390" s="23">
        <f t="shared" si="789"/>
        <v>7.6880685251671466E-2</v>
      </c>
      <c r="AR390" s="27">
        <f t="shared" si="790"/>
        <v>139.17534431047901</v>
      </c>
      <c r="AS390" s="27">
        <f t="shared" ca="1" si="712"/>
        <v>0</v>
      </c>
      <c r="AT390" s="43">
        <f t="shared" ca="1" si="713"/>
        <v>0</v>
      </c>
      <c r="AU390" s="25">
        <f t="shared" si="753"/>
        <v>15927.384721999999</v>
      </c>
      <c r="AV390" s="26">
        <f t="shared" si="791"/>
        <v>1</v>
      </c>
      <c r="AW390" s="23">
        <f t="shared" si="792"/>
        <v>7.6880685251671466E-2</v>
      </c>
      <c r="AX390" s="27">
        <f t="shared" si="793"/>
        <v>83.850966501589625</v>
      </c>
      <c r="AY390" s="27">
        <f t="shared" ca="1" si="714"/>
        <v>0</v>
      </c>
      <c r="AZ390" s="43">
        <f t="shared" ca="1" si="715"/>
        <v>0</v>
      </c>
      <c r="BA390" s="25">
        <f t="shared" si="754"/>
        <v>15927.384721999999</v>
      </c>
      <c r="BB390" s="26">
        <f t="shared" si="794"/>
        <v>1</v>
      </c>
      <c r="BC390" s="23">
        <f t="shared" si="795"/>
        <v>7.6880685251671466E-2</v>
      </c>
      <c r="BD390" s="27">
        <f t="shared" si="796"/>
        <v>184.9180560226645</v>
      </c>
      <c r="BE390" s="27">
        <f t="shared" ca="1" si="716"/>
        <v>0</v>
      </c>
      <c r="BF390" s="43">
        <f t="shared" ca="1" si="717"/>
        <v>0</v>
      </c>
      <c r="BG390" s="25">
        <f t="shared" si="755"/>
        <v>15434.489089000001</v>
      </c>
      <c r="BH390" s="26">
        <f t="shared" si="797"/>
        <v>1</v>
      </c>
      <c r="BI390" s="23">
        <f t="shared" si="798"/>
        <v>7.6880685251671466E-2</v>
      </c>
      <c r="BJ390" s="27">
        <f t="shared" si="799"/>
        <v>190.58216464525196</v>
      </c>
      <c r="BK390" s="27">
        <f t="shared" ca="1" si="718"/>
        <v>0</v>
      </c>
      <c r="BL390" s="43">
        <f t="shared" ca="1" si="719"/>
        <v>0</v>
      </c>
      <c r="BM390" s="25">
        <f t="shared" si="756"/>
        <v>15822.396861666668</v>
      </c>
      <c r="BN390" s="26">
        <f t="shared" si="800"/>
        <v>1</v>
      </c>
      <c r="BO390" s="23">
        <f t="shared" si="801"/>
        <v>7.6880685251671466E-2</v>
      </c>
      <c r="BP390" s="27">
        <f t="shared" si="802"/>
        <v>201.74362003718971</v>
      </c>
      <c r="BQ390" s="27">
        <f t="shared" ca="1" si="720"/>
        <v>0</v>
      </c>
      <c r="BR390" s="43">
        <f t="shared" ca="1" si="721"/>
        <v>0</v>
      </c>
      <c r="BS390" s="25">
        <f t="shared" si="757"/>
        <v>15434.489089000001</v>
      </c>
      <c r="BT390" s="34">
        <f t="shared" si="803"/>
        <v>1</v>
      </c>
      <c r="BU390" s="23">
        <f t="shared" si="804"/>
        <v>7.6880685251671466E-2</v>
      </c>
      <c r="BV390" s="27">
        <f t="shared" si="805"/>
        <v>158.98717030638173</v>
      </c>
      <c r="BW390" s="27">
        <f t="shared" ca="1" si="722"/>
        <v>0</v>
      </c>
      <c r="BX390" s="43">
        <f t="shared" ca="1" si="723"/>
        <v>0</v>
      </c>
      <c r="BY390" s="25">
        <f t="shared" si="758"/>
        <v>17005.238744999999</v>
      </c>
      <c r="BZ390" s="50">
        <f>IF($B389&gt;=BY389,MIN(1,1/$CA$15+BZ389),0)</f>
        <v>1</v>
      </c>
      <c r="CA390" s="23">
        <f t="shared" si="806"/>
        <v>7.6880685251671466E-2</v>
      </c>
      <c r="CB390" s="27">
        <f t="shared" si="807"/>
        <v>74.169893386458611</v>
      </c>
      <c r="CC390" s="27">
        <f t="shared" ca="1" si="724"/>
        <v>0</v>
      </c>
      <c r="CD390" s="43">
        <f t="shared" ca="1" si="725"/>
        <v>0</v>
      </c>
      <c r="CE390" s="25">
        <f t="shared" si="759"/>
        <v>15927.384721999999</v>
      </c>
      <c r="CF390" s="34">
        <f>IF($B389&gt;=CE389,MIN(1,1/$CA$15+CF389),0)</f>
        <v>1</v>
      </c>
      <c r="CG390" s="23">
        <f t="shared" si="808"/>
        <v>7.6880685251671466E-2</v>
      </c>
      <c r="CH390" s="27">
        <f t="shared" si="809"/>
        <v>64.050986761120797</v>
      </c>
      <c r="CI390" s="27">
        <f t="shared" ca="1" si="726"/>
        <v>0</v>
      </c>
      <c r="CJ390" s="43">
        <f t="shared" ca="1" si="727"/>
        <v>0</v>
      </c>
      <c r="CK390" s="25">
        <f t="shared" si="760"/>
        <v>15434.489089000001</v>
      </c>
      <c r="CL390" s="34">
        <f>IF($B389&gt;=CK389,MIN(1,1/$CA$15+CL389),0)</f>
        <v>1</v>
      </c>
      <c r="CM390" s="23">
        <f t="shared" si="810"/>
        <v>7.6880685251671466E-2</v>
      </c>
      <c r="CN390" s="27">
        <f t="shared" si="811"/>
        <v>173.63160274547093</v>
      </c>
      <c r="CO390" s="27">
        <f t="shared" ca="1" si="728"/>
        <v>0</v>
      </c>
      <c r="CP390" s="43">
        <f t="shared" ca="1" si="729"/>
        <v>0</v>
      </c>
      <c r="CQ390" s="25">
        <f t="shared" si="761"/>
        <v>14005.572578500001</v>
      </c>
      <c r="CR390" s="34">
        <f>IF($B389&gt;=CQ389,MIN(1,1/$CA$15+CR389),0)</f>
        <v>1</v>
      </c>
      <c r="CS390" s="23">
        <f t="shared" si="812"/>
        <v>7.6880685251671466E-2</v>
      </c>
      <c r="CT390" s="27">
        <f t="shared" si="813"/>
        <v>174.01327300908446</v>
      </c>
      <c r="CU390" s="27">
        <f t="shared" ca="1" si="730"/>
        <v>0</v>
      </c>
      <c r="CV390" s="43">
        <f t="shared" ca="1" si="731"/>
        <v>0</v>
      </c>
      <c r="CW390" s="25">
        <f t="shared" si="762"/>
        <v>15434.489089000001</v>
      </c>
      <c r="CX390" s="34">
        <f t="shared" si="814"/>
        <v>1</v>
      </c>
      <c r="CY390" s="23">
        <f t="shared" si="815"/>
        <v>7.6880685251671466E-2</v>
      </c>
      <c r="CZ390" s="27">
        <f t="shared" si="816"/>
        <v>114.27530450216452</v>
      </c>
      <c r="DA390" s="27">
        <f t="shared" ca="1" si="732"/>
        <v>0</v>
      </c>
      <c r="DB390" s="43">
        <f t="shared" ca="1" si="733"/>
        <v>0</v>
      </c>
      <c r="DC390" s="25">
        <f t="shared" si="763"/>
        <v>15434.489089000001</v>
      </c>
      <c r="DD390" s="34">
        <f t="shared" si="764"/>
        <v>1</v>
      </c>
      <c r="DE390" s="23">
        <f t="shared" si="817"/>
        <v>7.6880685251671466E-2</v>
      </c>
      <c r="DF390" s="27">
        <f t="shared" si="818"/>
        <v>137.19458586977049</v>
      </c>
      <c r="DG390" s="27">
        <f t="shared" ca="1" si="697"/>
        <v>0</v>
      </c>
      <c r="DH390" s="43">
        <f t="shared" ca="1" si="698"/>
        <v>0</v>
      </c>
      <c r="DI390" s="25">
        <f t="shared" si="765"/>
        <v>17005.238744999999</v>
      </c>
      <c r="DJ390" s="26">
        <f>IF(DJ389=0,IF($B389&gt;=$DK$14*DI389,1,0),IF($B389&lt;DI389*$DK$16,0,1))</f>
        <v>1</v>
      </c>
      <c r="DK390" s="23">
        <f t="shared" si="819"/>
        <v>7.6880685251671466E-2</v>
      </c>
      <c r="DL390" s="27">
        <f t="shared" si="820"/>
        <v>150.84677970050296</v>
      </c>
      <c r="DM390" s="27">
        <f t="shared" ca="1" si="734"/>
        <v>0</v>
      </c>
      <c r="DN390" s="43">
        <f t="shared" ca="1" si="735"/>
        <v>0</v>
      </c>
      <c r="DO390" s="25">
        <f t="shared" si="766"/>
        <v>15927.384721999999</v>
      </c>
      <c r="DP390" s="26">
        <f>IF(DP389=0,IF($B389&gt;=$DK$14*DO389,1,0),IF($B389&lt;DO389*$DK$16,0,1))</f>
        <v>1</v>
      </c>
      <c r="DQ390" s="23">
        <f t="shared" si="821"/>
        <v>7.6880685251671466E-2</v>
      </c>
      <c r="DR390" s="27">
        <f t="shared" si="822"/>
        <v>98.718282716989037</v>
      </c>
      <c r="DS390" s="27">
        <f t="shared" ca="1" si="736"/>
        <v>0</v>
      </c>
      <c r="DT390" s="43">
        <f t="shared" ca="1" si="737"/>
        <v>0</v>
      </c>
      <c r="DU390" s="25">
        <f t="shared" si="767"/>
        <v>15434.489089000001</v>
      </c>
      <c r="DV390" s="26">
        <f>IF(DV389=0,IF($B389&gt;=$DK$14*DU389,1,0),IF($B389&lt;DU389*$DK$16,0,1))</f>
        <v>1</v>
      </c>
      <c r="DW390" s="23">
        <f t="shared" si="823"/>
        <v>7.6880685251671466E-2</v>
      </c>
      <c r="DX390" s="27">
        <f t="shared" si="824"/>
        <v>237.05615005658856</v>
      </c>
      <c r="DY390" s="27">
        <f t="shared" ca="1" si="738"/>
        <v>0</v>
      </c>
      <c r="DZ390" s="43">
        <f t="shared" ca="1" si="739"/>
        <v>0</v>
      </c>
      <c r="EA390" s="25">
        <f t="shared" si="768"/>
        <v>14005.572578500001</v>
      </c>
      <c r="EB390" s="26">
        <f>IF(EB389=0,IF($B389&gt;=$DK$14*EA389,1,0),IF($B389&lt;EA389*$DK$16,0,1))</f>
        <v>1</v>
      </c>
      <c r="EC390" s="23">
        <f t="shared" si="825"/>
        <v>7.6880685251671466E-2</v>
      </c>
      <c r="ED390" s="27">
        <f t="shared" si="826"/>
        <v>190.58730229661629</v>
      </c>
      <c r="EE390" s="27">
        <f t="shared" ca="1" si="740"/>
        <v>0</v>
      </c>
      <c r="EF390" s="43">
        <f t="shared" ca="1" si="741"/>
        <v>0</v>
      </c>
      <c r="EG390" s="25">
        <f t="shared" si="769"/>
        <v>15434.489089000001</v>
      </c>
      <c r="EH390" s="34">
        <f t="shared" si="827"/>
        <v>1</v>
      </c>
      <c r="EI390" s="23">
        <f t="shared" si="828"/>
        <v>7.6880685251671466E-2</v>
      </c>
      <c r="EJ390" s="27">
        <f t="shared" si="829"/>
        <v>167.32922200766126</v>
      </c>
      <c r="EK390" s="27">
        <f t="shared" ca="1" si="742"/>
        <v>0</v>
      </c>
      <c r="EL390" s="43">
        <f t="shared" ca="1" si="743"/>
        <v>0</v>
      </c>
      <c r="EM390" s="47"/>
      <c r="EN390" s="47"/>
      <c r="EO390" s="47"/>
      <c r="EP390" s="47"/>
      <c r="EQ390" s="47"/>
      <c r="ER390" s="47"/>
      <c r="ES390" s="47"/>
      <c r="ET390" s="47"/>
      <c r="EU390" s="47"/>
      <c r="EV390" s="47"/>
      <c r="EW390" s="47"/>
      <c r="EX390" s="47"/>
      <c r="EY390" s="47"/>
      <c r="EZ390" s="47"/>
      <c r="FA390" s="25">
        <f t="shared" si="770"/>
        <v>15434.489089000001</v>
      </c>
      <c r="FB390" s="26">
        <f t="shared" si="830"/>
        <v>1</v>
      </c>
      <c r="FC390" s="23">
        <f t="shared" si="831"/>
        <v>7.6880685251671466E-2</v>
      </c>
      <c r="FD390" s="27">
        <f t="shared" si="832"/>
        <v>69.070739987948386</v>
      </c>
      <c r="FE390" s="27">
        <f t="shared" ca="1" si="744"/>
        <v>0</v>
      </c>
      <c r="FF390" s="43">
        <f t="shared" ca="1" si="745"/>
        <v>0</v>
      </c>
      <c r="FG390" s="25">
        <f t="shared" si="771"/>
        <v>15434.489089000001</v>
      </c>
      <c r="FH390" s="26">
        <f t="shared" si="833"/>
        <v>1</v>
      </c>
      <c r="FI390" s="23">
        <f t="shared" si="834"/>
        <v>7.6880685251671466E-2</v>
      </c>
      <c r="FJ390" s="27">
        <f t="shared" si="835"/>
        <v>186.73717495865233</v>
      </c>
      <c r="FK390" s="27">
        <f t="shared" ca="1" si="746"/>
        <v>0</v>
      </c>
      <c r="FL390" s="43">
        <f t="shared" ca="1" si="747"/>
        <v>0</v>
      </c>
      <c r="FM390" s="47"/>
      <c r="FN390" s="47"/>
    </row>
    <row r="391" spans="1:170" x14ac:dyDescent="0.2">
      <c r="A391" s="30">
        <v>36556</v>
      </c>
      <c r="B391" s="34">
        <v>17052.249670000001</v>
      </c>
      <c r="C391" s="23">
        <v>8.0962377357491899E-3</v>
      </c>
      <c r="D391" s="24">
        <f t="shared" si="699"/>
        <v>-3.3030193871726676E-2</v>
      </c>
      <c r="E391" s="25" t="e">
        <f>#N/A</f>
        <v>#N/A</v>
      </c>
      <c r="F391" s="26">
        <v>1</v>
      </c>
      <c r="G391" s="23">
        <f t="shared" si="772"/>
        <v>-3.3030193871726676E-2</v>
      </c>
      <c r="H391" s="27">
        <f t="shared" si="773"/>
        <v>193.81058248024374</v>
      </c>
      <c r="I391" s="27">
        <f t="shared" ca="1" si="700"/>
        <v>-3.3030193871726676E-2</v>
      </c>
      <c r="J391" s="43">
        <f t="shared" ca="1" si="701"/>
        <v>-3.3030193871726676E-2</v>
      </c>
      <c r="K391" s="25" t="e">
        <f>#N/A</f>
        <v>#N/A</v>
      </c>
      <c r="L391" s="26">
        <v>0</v>
      </c>
      <c r="M391" s="23">
        <f t="shared" si="774"/>
        <v>8.0962377357491899E-3</v>
      </c>
      <c r="N391" s="27">
        <f t="shared" si="775"/>
        <v>20.414645045027306</v>
      </c>
      <c r="O391" s="27">
        <f t="shared" ca="1" si="702"/>
        <v>0</v>
      </c>
      <c r="P391" s="43">
        <f t="shared" ca="1" si="703"/>
        <v>0</v>
      </c>
      <c r="Q391" s="25">
        <f t="shared" si="748"/>
        <v>15675.929892</v>
      </c>
      <c r="R391" s="26">
        <f t="shared" si="776"/>
        <v>1</v>
      </c>
      <c r="S391" s="23">
        <f t="shared" si="777"/>
        <v>-3.3030193871726676E-2</v>
      </c>
      <c r="T391" s="27">
        <f t="shared" si="778"/>
        <v>189.92072295466997</v>
      </c>
      <c r="U391" s="27">
        <f t="shared" ca="1" si="704"/>
        <v>-3.3030193871726676E-2</v>
      </c>
      <c r="V391" s="43">
        <f t="shared" ca="1" si="705"/>
        <v>-3.3030193871726676E-2</v>
      </c>
      <c r="W391" s="25">
        <f t="shared" si="749"/>
        <v>17343.488915000002</v>
      </c>
      <c r="X391" s="26">
        <f t="shared" si="779"/>
        <v>1</v>
      </c>
      <c r="Y391" s="23">
        <f t="shared" si="780"/>
        <v>-3.3030193871726676E-2</v>
      </c>
      <c r="Z391" s="27">
        <f t="shared" si="781"/>
        <v>141.64908498338733</v>
      </c>
      <c r="AA391" s="27">
        <f t="shared" ca="1" si="706"/>
        <v>-3.3030193871726787E-2</v>
      </c>
      <c r="AB391" s="43">
        <f t="shared" ca="1" si="707"/>
        <v>-3.3030193871726787E-2</v>
      </c>
      <c r="AC391" s="25">
        <f t="shared" si="750"/>
        <v>16323.020322</v>
      </c>
      <c r="AD391" s="26">
        <f t="shared" si="782"/>
        <v>1</v>
      </c>
      <c r="AE391" s="23">
        <f t="shared" si="783"/>
        <v>-3.3030193871726676E-2</v>
      </c>
      <c r="AF391" s="27">
        <f t="shared" si="784"/>
        <v>81.698843859158671</v>
      </c>
      <c r="AG391" s="27">
        <f t="shared" ca="1" si="708"/>
        <v>-3.3030193871726676E-2</v>
      </c>
      <c r="AH391" s="43">
        <f t="shared" ca="1" si="709"/>
        <v>-3.3030193871726676E-2</v>
      </c>
      <c r="AI391" s="25">
        <f t="shared" si="751"/>
        <v>15675.929892</v>
      </c>
      <c r="AJ391" s="26">
        <f t="shared" si="785"/>
        <v>1</v>
      </c>
      <c r="AK391" s="23">
        <f t="shared" si="786"/>
        <v>-3.3030193871726676E-2</v>
      </c>
      <c r="AL391" s="27">
        <f t="shared" si="787"/>
        <v>189.92072295466997</v>
      </c>
      <c r="AM391" s="27">
        <f t="shared" ca="1" si="710"/>
        <v>-3.3030193871726676E-2</v>
      </c>
      <c r="AN391" s="43">
        <f t="shared" ca="1" si="711"/>
        <v>-3.3030193871726676E-2</v>
      </c>
      <c r="AO391" s="25">
        <f t="shared" si="752"/>
        <v>15675.929892</v>
      </c>
      <c r="AP391" s="34">
        <f t="shared" si="788"/>
        <v>1</v>
      </c>
      <c r="AQ391" s="23">
        <f t="shared" si="789"/>
        <v>-3.3030193871726676E-2</v>
      </c>
      <c r="AR391" s="27">
        <f t="shared" si="790"/>
        <v>134.57835570573957</v>
      </c>
      <c r="AS391" s="27">
        <f t="shared" ca="1" si="712"/>
        <v>-3.3030193871726676E-2</v>
      </c>
      <c r="AT391" s="43">
        <f t="shared" ca="1" si="713"/>
        <v>-3.3030193871726676E-2</v>
      </c>
      <c r="AU391" s="25">
        <f t="shared" si="753"/>
        <v>16323.020322</v>
      </c>
      <c r="AV391" s="26">
        <f t="shared" si="791"/>
        <v>1</v>
      </c>
      <c r="AW391" s="23">
        <f t="shared" si="792"/>
        <v>-3.3030193871726676E-2</v>
      </c>
      <c r="AX391" s="27">
        <f t="shared" si="793"/>
        <v>81.081352821710453</v>
      </c>
      <c r="AY391" s="27">
        <f t="shared" ca="1" si="714"/>
        <v>-3.3030193871726787E-2</v>
      </c>
      <c r="AZ391" s="43">
        <f t="shared" ca="1" si="715"/>
        <v>-3.3030193871726787E-2</v>
      </c>
      <c r="BA391" s="25">
        <f t="shared" si="754"/>
        <v>16323.020322</v>
      </c>
      <c r="BB391" s="26">
        <f t="shared" si="794"/>
        <v>1</v>
      </c>
      <c r="BC391" s="23">
        <f t="shared" si="795"/>
        <v>-3.3030193871726676E-2</v>
      </c>
      <c r="BD391" s="27">
        <f t="shared" si="796"/>
        <v>178.81017678185307</v>
      </c>
      <c r="BE391" s="27">
        <f t="shared" ca="1" si="716"/>
        <v>-3.3030193871726676E-2</v>
      </c>
      <c r="BF391" s="43">
        <f t="shared" ca="1" si="717"/>
        <v>-3.3030193871726676E-2</v>
      </c>
      <c r="BG391" s="25">
        <f t="shared" si="755"/>
        <v>15675.929892</v>
      </c>
      <c r="BH391" s="26">
        <f t="shared" si="797"/>
        <v>1</v>
      </c>
      <c r="BI391" s="23">
        <f t="shared" si="798"/>
        <v>-3.3030193871726676E-2</v>
      </c>
      <c r="BJ391" s="27">
        <f t="shared" si="799"/>
        <v>184.28719879852596</v>
      </c>
      <c r="BK391" s="27">
        <f t="shared" ca="1" si="718"/>
        <v>-3.3030193871726676E-2</v>
      </c>
      <c r="BL391" s="43">
        <f t="shared" ca="1" si="719"/>
        <v>-3.3030193871726676E-2</v>
      </c>
      <c r="BM391" s="25">
        <f t="shared" si="756"/>
        <v>16114.862213333334</v>
      </c>
      <c r="BN391" s="26">
        <f t="shared" si="800"/>
        <v>1</v>
      </c>
      <c r="BO391" s="23">
        <f t="shared" si="801"/>
        <v>-3.3030193871726676E-2</v>
      </c>
      <c r="BP391" s="27">
        <f t="shared" si="802"/>
        <v>195.07998915497737</v>
      </c>
      <c r="BQ391" s="27">
        <f t="shared" ca="1" si="720"/>
        <v>-3.3030193871726676E-2</v>
      </c>
      <c r="BR391" s="43">
        <f t="shared" ca="1" si="721"/>
        <v>-3.3030193871726676E-2</v>
      </c>
      <c r="BS391" s="25">
        <f t="shared" si="757"/>
        <v>15675.929892</v>
      </c>
      <c r="BT391" s="34">
        <f t="shared" si="803"/>
        <v>1</v>
      </c>
      <c r="BU391" s="23">
        <f t="shared" si="804"/>
        <v>-3.3030193871726676E-2</v>
      </c>
      <c r="BV391" s="27">
        <f t="shared" si="805"/>
        <v>153.7357932480447</v>
      </c>
      <c r="BW391" s="27">
        <f t="shared" ca="1" si="722"/>
        <v>-3.3030193871726787E-2</v>
      </c>
      <c r="BX391" s="43">
        <f t="shared" ca="1" si="723"/>
        <v>-3.3030193871726787E-2</v>
      </c>
      <c r="BY391" s="25">
        <f t="shared" si="758"/>
        <v>17343.488915000002</v>
      </c>
      <c r="BZ391" s="50">
        <f>IF($B390&gt;=BY390,MIN(1,1/$CA$15+BZ390),0)</f>
        <v>1</v>
      </c>
      <c r="CA391" s="23">
        <f t="shared" si="806"/>
        <v>-3.3030193871726676E-2</v>
      </c>
      <c r="CB391" s="27">
        <f t="shared" si="807"/>
        <v>71.720047428458585</v>
      </c>
      <c r="CC391" s="27">
        <f t="shared" ca="1" si="724"/>
        <v>-3.3030193871726676E-2</v>
      </c>
      <c r="CD391" s="43">
        <f t="shared" ca="1" si="725"/>
        <v>-3.3030193871726676E-2</v>
      </c>
      <c r="CE391" s="25">
        <f t="shared" si="759"/>
        <v>16323.020322</v>
      </c>
      <c r="CF391" s="34">
        <f>IF($B390&gt;=CE390,MIN(1,1/$CA$15+CF390),0)</f>
        <v>1</v>
      </c>
      <c r="CG391" s="23">
        <f t="shared" si="808"/>
        <v>-3.3030193871726676E-2</v>
      </c>
      <c r="CH391" s="27">
        <f t="shared" si="809"/>
        <v>61.935370250725576</v>
      </c>
      <c r="CI391" s="27">
        <f t="shared" ca="1" si="726"/>
        <v>-3.3030193871726676E-2</v>
      </c>
      <c r="CJ391" s="43">
        <f t="shared" ca="1" si="727"/>
        <v>-3.3030193871726676E-2</v>
      </c>
      <c r="CK391" s="25">
        <f t="shared" si="760"/>
        <v>15675.929892</v>
      </c>
      <c r="CL391" s="34">
        <f>IF($B390&gt;=CK390,MIN(1,1/$CA$15+CL390),0)</f>
        <v>1</v>
      </c>
      <c r="CM391" s="23">
        <f t="shared" si="810"/>
        <v>-3.3030193871726676E-2</v>
      </c>
      <c r="CN391" s="27">
        <f t="shared" si="811"/>
        <v>167.89651724452941</v>
      </c>
      <c r="CO391" s="27">
        <f t="shared" ca="1" si="728"/>
        <v>-3.3030193871726565E-2</v>
      </c>
      <c r="CP391" s="43">
        <f t="shared" ca="1" si="729"/>
        <v>-3.3030193871726565E-2</v>
      </c>
      <c r="CQ391" s="25">
        <f t="shared" si="761"/>
        <v>14316.318853999997</v>
      </c>
      <c r="CR391" s="34">
        <f>IF($B390&gt;=CQ390,MIN(1,1/$CA$15+CR390),0)</f>
        <v>1</v>
      </c>
      <c r="CS391" s="23">
        <f t="shared" si="812"/>
        <v>-3.3030193871726676E-2</v>
      </c>
      <c r="CT391" s="27">
        <f t="shared" si="813"/>
        <v>168.2655808653407</v>
      </c>
      <c r="CU391" s="27">
        <f t="shared" ca="1" si="730"/>
        <v>-3.3030193871726676E-2</v>
      </c>
      <c r="CV391" s="43">
        <f t="shared" ca="1" si="731"/>
        <v>-3.3030193871726676E-2</v>
      </c>
      <c r="CW391" s="25">
        <f t="shared" si="762"/>
        <v>15675.929892</v>
      </c>
      <c r="CX391" s="34">
        <f t="shared" si="814"/>
        <v>1</v>
      </c>
      <c r="CY391" s="23">
        <f t="shared" si="815"/>
        <v>-3.3030193871726676E-2</v>
      </c>
      <c r="CZ391" s="27">
        <f t="shared" si="816"/>
        <v>110.50076903970742</v>
      </c>
      <c r="DA391" s="27">
        <f t="shared" ca="1" si="732"/>
        <v>-3.3030193871726676E-2</v>
      </c>
      <c r="DB391" s="43">
        <f t="shared" ca="1" si="733"/>
        <v>-3.3030193871726676E-2</v>
      </c>
      <c r="DC391" s="25">
        <f t="shared" si="763"/>
        <v>15675.929892</v>
      </c>
      <c r="DD391" s="34">
        <f t="shared" si="764"/>
        <v>1</v>
      </c>
      <c r="DE391" s="23">
        <f t="shared" si="817"/>
        <v>-3.3030193871726676E-2</v>
      </c>
      <c r="DF391" s="27">
        <f t="shared" si="818"/>
        <v>132.66302210034073</v>
      </c>
      <c r="DG391" s="27">
        <f t="shared" ca="1" si="697"/>
        <v>-3.3030193871726676E-2</v>
      </c>
      <c r="DH391" s="43">
        <f t="shared" ca="1" si="698"/>
        <v>-3.3030193871726676E-2</v>
      </c>
      <c r="DI391" s="25">
        <f t="shared" si="765"/>
        <v>17343.488915000002</v>
      </c>
      <c r="DJ391" s="26">
        <f>IF(DJ390=0,IF($B390&gt;=$DK$14*DI390,1,0),IF($B390&lt;DI390*$DK$16,0,1))</f>
        <v>1</v>
      </c>
      <c r="DK391" s="23">
        <f t="shared" si="819"/>
        <v>-3.3030193871726676E-2</v>
      </c>
      <c r="DL391" s="27">
        <f t="shared" si="820"/>
        <v>145.8642813220697</v>
      </c>
      <c r="DM391" s="27">
        <f t="shared" ca="1" si="734"/>
        <v>-3.3030193871726676E-2</v>
      </c>
      <c r="DN391" s="43">
        <f t="shared" ca="1" si="735"/>
        <v>-3.3030193871726676E-2</v>
      </c>
      <c r="DO391" s="25">
        <f t="shared" si="766"/>
        <v>16323.020322</v>
      </c>
      <c r="DP391" s="26">
        <f>IF(DP390=0,IF($B390&gt;=$DK$14*DO390,1,0),IF($B390&lt;DO390*$DK$16,0,1))</f>
        <v>1</v>
      </c>
      <c r="DQ391" s="23">
        <f t="shared" si="821"/>
        <v>-3.3030193871726676E-2</v>
      </c>
      <c r="DR391" s="27">
        <f t="shared" si="822"/>
        <v>95.457598700162961</v>
      </c>
      <c r="DS391" s="27">
        <f t="shared" ca="1" si="736"/>
        <v>-3.3030193871726676E-2</v>
      </c>
      <c r="DT391" s="43">
        <f t="shared" ca="1" si="737"/>
        <v>-3.3030193871726676E-2</v>
      </c>
      <c r="DU391" s="25">
        <f t="shared" si="767"/>
        <v>15675.929892</v>
      </c>
      <c r="DV391" s="26">
        <f>IF(DV390=0,IF($B390&gt;=$DK$14*DU390,1,0),IF($B390&lt;DU390*$DK$16,0,1))</f>
        <v>1</v>
      </c>
      <c r="DW391" s="23">
        <f t="shared" si="823"/>
        <v>-3.3030193871726676E-2</v>
      </c>
      <c r="DX391" s="27">
        <f t="shared" si="824"/>
        <v>229.22613946173431</v>
      </c>
      <c r="DY391" s="27">
        <f t="shared" ca="1" si="738"/>
        <v>-3.3030193871726676E-2</v>
      </c>
      <c r="DZ391" s="43">
        <f t="shared" ca="1" si="739"/>
        <v>-3.3030193871726676E-2</v>
      </c>
      <c r="EA391" s="25">
        <f t="shared" si="768"/>
        <v>14316.318853999997</v>
      </c>
      <c r="EB391" s="26">
        <f>IF(EB390=0,IF($B390&gt;=$DK$14*EA390,1,0),IF($B390&lt;EA390*$DK$16,0,1))</f>
        <v>1</v>
      </c>
      <c r="EC391" s="23">
        <f t="shared" si="825"/>
        <v>-3.3030193871726676E-2</v>
      </c>
      <c r="ED391" s="27">
        <f t="shared" si="826"/>
        <v>184.29216675226968</v>
      </c>
      <c r="EE391" s="27">
        <f t="shared" ca="1" si="740"/>
        <v>-3.3030193871726676E-2</v>
      </c>
      <c r="EF391" s="43">
        <f t="shared" ca="1" si="741"/>
        <v>-3.3030193871726676E-2</v>
      </c>
      <c r="EG391" s="25">
        <f t="shared" si="769"/>
        <v>15675.929892</v>
      </c>
      <c r="EH391" s="34">
        <f t="shared" si="827"/>
        <v>1</v>
      </c>
      <c r="EI391" s="23">
        <f t="shared" si="828"/>
        <v>-3.3030193871726676E-2</v>
      </c>
      <c r="EJ391" s="27">
        <f t="shared" si="829"/>
        <v>161.802305364343</v>
      </c>
      <c r="EK391" s="27">
        <f t="shared" ca="1" si="742"/>
        <v>-3.3030193871726787E-2</v>
      </c>
      <c r="EL391" s="43">
        <f t="shared" ca="1" si="743"/>
        <v>-3.3030193871726787E-2</v>
      </c>
      <c r="EM391" s="47"/>
      <c r="EN391" s="47"/>
      <c r="EO391" s="47"/>
      <c r="EP391" s="47"/>
      <c r="EQ391" s="47"/>
      <c r="ER391" s="47"/>
      <c r="ES391" s="47"/>
      <c r="ET391" s="47"/>
      <c r="EU391" s="47"/>
      <c r="EV391" s="47"/>
      <c r="EW391" s="47"/>
      <c r="EX391" s="47"/>
      <c r="EY391" s="47"/>
      <c r="EZ391" s="47"/>
      <c r="FA391" s="25">
        <f t="shared" si="770"/>
        <v>15675.929892</v>
      </c>
      <c r="FB391" s="26">
        <f t="shared" si="830"/>
        <v>1</v>
      </c>
      <c r="FC391" s="23">
        <f t="shared" si="831"/>
        <v>-3.3030193871726676E-2</v>
      </c>
      <c r="FD391" s="27">
        <f t="shared" si="832"/>
        <v>66.789320055282829</v>
      </c>
      <c r="FE391" s="27">
        <f t="shared" ca="1" si="744"/>
        <v>-3.3030193871726676E-2</v>
      </c>
      <c r="FF391" s="43">
        <f t="shared" ca="1" si="745"/>
        <v>-3.3030193871726676E-2</v>
      </c>
      <c r="FG391" s="25">
        <f t="shared" si="771"/>
        <v>15675.929892</v>
      </c>
      <c r="FH391" s="26">
        <f t="shared" si="833"/>
        <v>1</v>
      </c>
      <c r="FI391" s="23">
        <f t="shared" si="834"/>
        <v>-3.3030193871726676E-2</v>
      </c>
      <c r="FJ391" s="27">
        <f t="shared" si="835"/>
        <v>180.56920986670951</v>
      </c>
      <c r="FK391" s="27">
        <f t="shared" ca="1" si="746"/>
        <v>-3.3030193871726565E-2</v>
      </c>
      <c r="FL391" s="43">
        <f t="shared" ca="1" si="747"/>
        <v>-3.3030193871726565E-2</v>
      </c>
      <c r="FM391" s="47"/>
      <c r="FN391" s="47"/>
    </row>
    <row r="392" spans="1:170" x14ac:dyDescent="0.2">
      <c r="A392" s="30">
        <v>36585</v>
      </c>
      <c r="B392" s="34">
        <v>17155.76093</v>
      </c>
      <c r="C392" s="23">
        <v>7.8059905457228407E-3</v>
      </c>
      <c r="D392" s="24">
        <f t="shared" si="699"/>
        <v>6.0702407015600368E-3</v>
      </c>
      <c r="E392" s="25" t="e">
        <f>#N/A</f>
        <v>#N/A</v>
      </c>
      <c r="F392" s="26">
        <v>1</v>
      </c>
      <c r="G392" s="23">
        <f t="shared" si="772"/>
        <v>6.0702407015600368E-3</v>
      </c>
      <c r="H392" s="27">
        <f t="shared" si="773"/>
        <v>194.98705936640837</v>
      </c>
      <c r="I392" s="27">
        <f t="shared" ca="1" si="700"/>
        <v>-2.7160454397387235E-2</v>
      </c>
      <c r="J392" s="43">
        <f t="shared" ca="1" si="701"/>
        <v>-2.7160454397387235E-2</v>
      </c>
      <c r="K392" s="25" t="e">
        <f>#N/A</f>
        <v>#N/A</v>
      </c>
      <c r="L392" s="26">
        <v>0</v>
      </c>
      <c r="M392" s="23">
        <f t="shared" si="774"/>
        <v>7.8059905457228407E-3</v>
      </c>
      <c r="N392" s="27">
        <f t="shared" si="775"/>
        <v>20.574001571243077</v>
      </c>
      <c r="O392" s="27">
        <f t="shared" ca="1" si="702"/>
        <v>0</v>
      </c>
      <c r="P392" s="43">
        <f t="shared" ca="1" si="703"/>
        <v>0</v>
      </c>
      <c r="Q392" s="25">
        <f t="shared" si="748"/>
        <v>15891.032708999997</v>
      </c>
      <c r="R392" s="26">
        <f t="shared" si="776"/>
        <v>1</v>
      </c>
      <c r="S392" s="23">
        <f t="shared" si="777"/>
        <v>6.0702407015600368E-3</v>
      </c>
      <c r="T392" s="27">
        <f t="shared" si="778"/>
        <v>191.07358745721911</v>
      </c>
      <c r="U392" s="27">
        <f t="shared" ca="1" si="704"/>
        <v>-2.7160454397387346E-2</v>
      </c>
      <c r="V392" s="43">
        <f t="shared" ca="1" si="705"/>
        <v>-2.7160454397387346E-2</v>
      </c>
      <c r="W392" s="25">
        <f t="shared" si="749"/>
        <v>17104.005300000001</v>
      </c>
      <c r="X392" s="26">
        <f t="shared" si="779"/>
        <v>0</v>
      </c>
      <c r="Y392" s="23">
        <f t="shared" si="780"/>
        <v>7.8059905457228407E-3</v>
      </c>
      <c r="Z392" s="27">
        <f t="shared" si="781"/>
        <v>142.75479640157795</v>
      </c>
      <c r="AA392" s="27">
        <f t="shared" ca="1" si="706"/>
        <v>-2.5482036707089928E-2</v>
      </c>
      <c r="AB392" s="43">
        <f t="shared" ca="1" si="707"/>
        <v>-2.5482036707089928E-2</v>
      </c>
      <c r="AC392" s="25">
        <f t="shared" si="750"/>
        <v>16812.200248000001</v>
      </c>
      <c r="AD392" s="26">
        <f t="shared" si="782"/>
        <v>1</v>
      </c>
      <c r="AE392" s="23">
        <f t="shared" si="783"/>
        <v>6.0702407015600368E-3</v>
      </c>
      <c r="AF392" s="27">
        <f t="shared" si="784"/>
        <v>82.194775506422928</v>
      </c>
      <c r="AG392" s="27">
        <f t="shared" ca="1" si="708"/>
        <v>-2.7160454397387235E-2</v>
      </c>
      <c r="AH392" s="43">
        <f t="shared" ca="1" si="709"/>
        <v>-2.7160454397387235E-2</v>
      </c>
      <c r="AI392" s="25">
        <f t="shared" si="751"/>
        <v>15891.032708999997</v>
      </c>
      <c r="AJ392" s="26">
        <f t="shared" si="785"/>
        <v>1</v>
      </c>
      <c r="AK392" s="23">
        <f t="shared" si="786"/>
        <v>6.0702407015600368E-3</v>
      </c>
      <c r="AL392" s="27">
        <f t="shared" si="787"/>
        <v>191.07358745721911</v>
      </c>
      <c r="AM392" s="27">
        <f t="shared" ca="1" si="710"/>
        <v>-2.7160454397387346E-2</v>
      </c>
      <c r="AN392" s="43">
        <f t="shared" ca="1" si="711"/>
        <v>-2.7160454397387346E-2</v>
      </c>
      <c r="AO392" s="25">
        <f t="shared" si="752"/>
        <v>15891.032708999997</v>
      </c>
      <c r="AP392" s="34">
        <f t="shared" si="788"/>
        <v>0.66666666666666663</v>
      </c>
      <c r="AQ392" s="23">
        <f t="shared" si="789"/>
        <v>6.6488239829476381E-3</v>
      </c>
      <c r="AR392" s="27">
        <f t="shared" si="790"/>
        <v>135.47314350474156</v>
      </c>
      <c r="AS392" s="27">
        <f t="shared" ca="1" si="712"/>
        <v>-2.6600981833954762E-2</v>
      </c>
      <c r="AT392" s="43">
        <f t="shared" ca="1" si="713"/>
        <v>-2.6600981833954762E-2</v>
      </c>
      <c r="AU392" s="25">
        <f t="shared" si="753"/>
        <v>16812.200248000001</v>
      </c>
      <c r="AV392" s="26">
        <f t="shared" si="791"/>
        <v>1</v>
      </c>
      <c r="AW392" s="23">
        <f t="shared" si="792"/>
        <v>6.0702407015600368E-3</v>
      </c>
      <c r="AX392" s="27">
        <f t="shared" si="793"/>
        <v>81.573536149746346</v>
      </c>
      <c r="AY392" s="27">
        <f t="shared" ca="1" si="714"/>
        <v>-2.7160454397387346E-2</v>
      </c>
      <c r="AZ392" s="43">
        <f t="shared" ca="1" si="715"/>
        <v>-2.7160454397387346E-2</v>
      </c>
      <c r="BA392" s="25">
        <f t="shared" si="754"/>
        <v>16812.200248000001</v>
      </c>
      <c r="BB392" s="26">
        <f t="shared" si="794"/>
        <v>1</v>
      </c>
      <c r="BC392" s="23">
        <f t="shared" si="795"/>
        <v>6.0702407015600368E-3</v>
      </c>
      <c r="BD392" s="27">
        <f t="shared" si="796"/>
        <v>179.89559759480741</v>
      </c>
      <c r="BE392" s="27">
        <f t="shared" ca="1" si="716"/>
        <v>-2.7160454397387346E-2</v>
      </c>
      <c r="BF392" s="43">
        <f t="shared" ca="1" si="717"/>
        <v>-2.7160454397387346E-2</v>
      </c>
      <c r="BG392" s="25">
        <f t="shared" si="755"/>
        <v>15891.032708999997</v>
      </c>
      <c r="BH392" s="26">
        <f t="shared" si="797"/>
        <v>1</v>
      </c>
      <c r="BI392" s="23">
        <f t="shared" si="798"/>
        <v>6.0702407015600368E-3</v>
      </c>
      <c r="BJ392" s="27">
        <f t="shared" si="799"/>
        <v>185.40586645344925</v>
      </c>
      <c r="BK392" s="27">
        <f t="shared" ca="1" si="718"/>
        <v>-2.7160454397387235E-2</v>
      </c>
      <c r="BL392" s="43">
        <f t="shared" ca="1" si="719"/>
        <v>-2.7160454397387235E-2</v>
      </c>
      <c r="BM392" s="25">
        <f t="shared" si="756"/>
        <v>16461.810423333332</v>
      </c>
      <c r="BN392" s="26">
        <f t="shared" si="800"/>
        <v>1</v>
      </c>
      <c r="BO392" s="23">
        <f t="shared" si="801"/>
        <v>6.0702407015600368E-3</v>
      </c>
      <c r="BP392" s="27">
        <f t="shared" si="802"/>
        <v>196.26417164520581</v>
      </c>
      <c r="BQ392" s="27">
        <f t="shared" ca="1" si="720"/>
        <v>-2.7160454397387235E-2</v>
      </c>
      <c r="BR392" s="43">
        <f t="shared" ca="1" si="721"/>
        <v>-2.7160454397387235E-2</v>
      </c>
      <c r="BS392" s="25">
        <f t="shared" si="757"/>
        <v>15891.032708999997</v>
      </c>
      <c r="BT392" s="34">
        <f t="shared" si="803"/>
        <v>1</v>
      </c>
      <c r="BU392" s="23">
        <f t="shared" si="804"/>
        <v>6.0702407015600368E-3</v>
      </c>
      <c r="BV392" s="27">
        <f t="shared" si="805"/>
        <v>154.66900651750561</v>
      </c>
      <c r="BW392" s="27">
        <f t="shared" ca="1" si="722"/>
        <v>-2.7160454397387235E-2</v>
      </c>
      <c r="BX392" s="43">
        <f t="shared" ca="1" si="723"/>
        <v>-2.7160454397387235E-2</v>
      </c>
      <c r="BY392" s="25">
        <f t="shared" si="758"/>
        <v>17104.005300000001</v>
      </c>
      <c r="BZ392" s="50">
        <f>IF($B391&gt;=BY391,MIN(1,1/$CA$15+BZ391),0)</f>
        <v>0</v>
      </c>
      <c r="CA392" s="23">
        <f t="shared" si="806"/>
        <v>7.8059905457228407E-3</v>
      </c>
      <c r="CB392" s="27">
        <f t="shared" si="807"/>
        <v>72.279893440623923</v>
      </c>
      <c r="CC392" s="27">
        <f t="shared" ca="1" si="724"/>
        <v>-2.5482036707089928E-2</v>
      </c>
      <c r="CD392" s="43">
        <f t="shared" ca="1" si="725"/>
        <v>-2.5482036707089928E-2</v>
      </c>
      <c r="CE392" s="25">
        <f t="shared" si="759"/>
        <v>16812.200248000001</v>
      </c>
      <c r="CF392" s="34">
        <f>IF($B391&gt;=CE391,MIN(1,1/$CA$15+CF391),0)</f>
        <v>1</v>
      </c>
      <c r="CG392" s="23">
        <f t="shared" si="808"/>
        <v>6.0702407015600368E-3</v>
      </c>
      <c r="CH392" s="27">
        <f t="shared" si="809"/>
        <v>62.311332856087724</v>
      </c>
      <c r="CI392" s="27">
        <f t="shared" ca="1" si="726"/>
        <v>-2.7160454397387235E-2</v>
      </c>
      <c r="CJ392" s="43">
        <f t="shared" ca="1" si="727"/>
        <v>-2.7160454397387235E-2</v>
      </c>
      <c r="CK392" s="25">
        <f t="shared" si="760"/>
        <v>15891.032708999997</v>
      </c>
      <c r="CL392" s="34">
        <f>IF($B391&gt;=CK391,MIN(1,1/$CA$15+CL391),0)</f>
        <v>1</v>
      </c>
      <c r="CM392" s="23">
        <f t="shared" si="810"/>
        <v>6.0702407015600368E-3</v>
      </c>
      <c r="CN392" s="27">
        <f t="shared" si="811"/>
        <v>168.91568951715732</v>
      </c>
      <c r="CO392" s="27">
        <f t="shared" ca="1" si="728"/>
        <v>-2.7160454397387235E-2</v>
      </c>
      <c r="CP392" s="43">
        <f t="shared" ca="1" si="729"/>
        <v>-2.7160454397387235E-2</v>
      </c>
      <c r="CQ392" s="25">
        <f t="shared" si="761"/>
        <v>14533.534192499999</v>
      </c>
      <c r="CR392" s="34">
        <f>IF($B391&gt;=CQ391,MIN(1,1/$CA$15+CR391),0)</f>
        <v>1</v>
      </c>
      <c r="CS392" s="23">
        <f t="shared" si="812"/>
        <v>6.0702407015600368E-3</v>
      </c>
      <c r="CT392" s="27">
        <f t="shared" si="813"/>
        <v>169.28699344298113</v>
      </c>
      <c r="CU392" s="27">
        <f t="shared" ca="1" si="730"/>
        <v>-2.7160454397387235E-2</v>
      </c>
      <c r="CV392" s="43">
        <f t="shared" ca="1" si="731"/>
        <v>-2.7160454397387235E-2</v>
      </c>
      <c r="CW392" s="25">
        <f t="shared" si="762"/>
        <v>15891.032708999997</v>
      </c>
      <c r="CX392" s="34">
        <f t="shared" si="814"/>
        <v>0.75</v>
      </c>
      <c r="CY392" s="23">
        <f t="shared" si="815"/>
        <v>6.5041781626007378E-3</v>
      </c>
      <c r="CZ392" s="27">
        <f t="shared" si="816"/>
        <v>111.21948572864608</v>
      </c>
      <c r="DA392" s="27">
        <f t="shared" ca="1" si="732"/>
        <v>-2.6740849974812853E-2</v>
      </c>
      <c r="DB392" s="43">
        <f t="shared" ca="1" si="733"/>
        <v>-2.6740849974812853E-2</v>
      </c>
      <c r="DC392" s="25">
        <f t="shared" si="763"/>
        <v>15891.032708999997</v>
      </c>
      <c r="DD392" s="34">
        <f t="shared" si="764"/>
        <v>0.83333333333333326</v>
      </c>
      <c r="DE392" s="23">
        <f t="shared" si="817"/>
        <v>6.4077476157028039E-3</v>
      </c>
      <c r="DF392" s="27">
        <f t="shared" si="818"/>
        <v>133.51309326389611</v>
      </c>
      <c r="DG392" s="27">
        <f t="shared" ca="1" si="697"/>
        <v>-2.6834095402051616E-2</v>
      </c>
      <c r="DH392" s="43">
        <f t="shared" ca="1" si="698"/>
        <v>-2.6834095402051616E-2</v>
      </c>
      <c r="DI392" s="25">
        <f t="shared" si="765"/>
        <v>17104.005300000001</v>
      </c>
      <c r="DJ392" s="26">
        <f>IF(DJ391=0,IF($B391&gt;=$DK$14*DI391,1,0),IF($B391&lt;DI391*$DK$16,0,1))</f>
        <v>0</v>
      </c>
      <c r="DK392" s="23">
        <f t="shared" si="819"/>
        <v>7.8059905457228407E-3</v>
      </c>
      <c r="DL392" s="27">
        <f t="shared" si="820"/>
        <v>147.00289652302843</v>
      </c>
      <c r="DM392" s="27">
        <f t="shared" ca="1" si="734"/>
        <v>-2.5482036707090039E-2</v>
      </c>
      <c r="DN392" s="43">
        <f t="shared" ca="1" si="735"/>
        <v>-2.5482036707090039E-2</v>
      </c>
      <c r="DO392" s="25">
        <f t="shared" si="766"/>
        <v>16812.200248000001</v>
      </c>
      <c r="DP392" s="26">
        <f>IF(DP391=0,IF($B391&gt;=$DK$14*DO391,1,0),IF($B391&lt;DO391*$DK$16,0,1))</f>
        <v>1</v>
      </c>
      <c r="DQ392" s="23">
        <f t="shared" si="821"/>
        <v>6.0702407015600368E-3</v>
      </c>
      <c r="DR392" s="27">
        <f t="shared" si="822"/>
        <v>96.037049301065878</v>
      </c>
      <c r="DS392" s="27">
        <f t="shared" ca="1" si="736"/>
        <v>-2.7160454397387235E-2</v>
      </c>
      <c r="DT392" s="43">
        <f t="shared" ca="1" si="737"/>
        <v>-2.7160454397387235E-2</v>
      </c>
      <c r="DU392" s="25">
        <f t="shared" si="767"/>
        <v>15891.032708999997</v>
      </c>
      <c r="DV392" s="26">
        <f>IF(DV391=0,IF($B391&gt;=$DK$14*DU391,1,0),IF($B391&lt;DU391*$DK$16,0,1))</f>
        <v>1</v>
      </c>
      <c r="DW392" s="23">
        <f t="shared" si="823"/>
        <v>6.0702407015600368E-3</v>
      </c>
      <c r="DX392" s="27">
        <f t="shared" si="824"/>
        <v>230.6175973033564</v>
      </c>
      <c r="DY392" s="27">
        <f t="shared" ca="1" si="738"/>
        <v>-2.7160454397387235E-2</v>
      </c>
      <c r="DZ392" s="43">
        <f t="shared" ca="1" si="739"/>
        <v>-2.7160454397387235E-2</v>
      </c>
      <c r="EA392" s="25">
        <f t="shared" si="768"/>
        <v>14533.534192499999</v>
      </c>
      <c r="EB392" s="26">
        <f>IF(EB391=0,IF($B391&gt;=$DK$14*EA391,1,0),IF($B391&lt;EA391*$DK$16,0,1))</f>
        <v>1</v>
      </c>
      <c r="EC392" s="23">
        <f t="shared" si="825"/>
        <v>6.0702407015600368E-3</v>
      </c>
      <c r="ED392" s="27">
        <f t="shared" si="826"/>
        <v>185.41086456386799</v>
      </c>
      <c r="EE392" s="27">
        <f t="shared" ca="1" si="740"/>
        <v>-2.7160454397387235E-2</v>
      </c>
      <c r="EF392" s="43">
        <f t="shared" ca="1" si="741"/>
        <v>-2.7160454397387235E-2</v>
      </c>
      <c r="EG392" s="25">
        <f t="shared" si="769"/>
        <v>15891.032708999997</v>
      </c>
      <c r="EH392" s="34">
        <f t="shared" si="827"/>
        <v>0.75</v>
      </c>
      <c r="EI392" s="23">
        <f t="shared" si="828"/>
        <v>6.5041781626007378E-3</v>
      </c>
      <c r="EJ392" s="27">
        <f t="shared" si="829"/>
        <v>162.85469638555222</v>
      </c>
      <c r="EK392" s="27">
        <f t="shared" ca="1" si="742"/>
        <v>-2.6740849974812964E-2</v>
      </c>
      <c r="EL392" s="43">
        <f t="shared" ca="1" si="743"/>
        <v>-2.6740849974812964E-2</v>
      </c>
      <c r="EM392" s="47"/>
      <c r="EN392" s="47"/>
      <c r="EO392" s="47"/>
      <c r="EP392" s="47"/>
      <c r="EQ392" s="47"/>
      <c r="ER392" s="47"/>
      <c r="ES392" s="47"/>
      <c r="ET392" s="47"/>
      <c r="EU392" s="47"/>
      <c r="EV392" s="47"/>
      <c r="EW392" s="47"/>
      <c r="EX392" s="47"/>
      <c r="EY392" s="47"/>
      <c r="EZ392" s="47"/>
      <c r="FA392" s="25">
        <f t="shared" si="770"/>
        <v>15891.032708999997</v>
      </c>
      <c r="FB392" s="26">
        <f t="shared" si="830"/>
        <v>1</v>
      </c>
      <c r="FC392" s="23">
        <f t="shared" si="831"/>
        <v>6.0702407015600368E-3</v>
      </c>
      <c r="FD392" s="27">
        <f t="shared" si="832"/>
        <v>67.194747304311932</v>
      </c>
      <c r="FE392" s="27">
        <f t="shared" ca="1" si="744"/>
        <v>-2.7160454397387124E-2</v>
      </c>
      <c r="FF392" s="43">
        <f t="shared" ca="1" si="745"/>
        <v>-2.7160454397387124E-2</v>
      </c>
      <c r="FG392" s="25">
        <f t="shared" si="771"/>
        <v>15891.032708999997</v>
      </c>
      <c r="FH392" s="26">
        <f t="shared" si="833"/>
        <v>1</v>
      </c>
      <c r="FI392" s="23">
        <f t="shared" si="834"/>
        <v>6.0702407015600368E-3</v>
      </c>
      <c r="FJ392" s="27">
        <f t="shared" si="835"/>
        <v>181.66530843389094</v>
      </c>
      <c r="FK392" s="27">
        <f t="shared" ca="1" si="746"/>
        <v>-2.7160454397387235E-2</v>
      </c>
      <c r="FL392" s="43">
        <f t="shared" ca="1" si="747"/>
        <v>-2.7160454397387235E-2</v>
      </c>
      <c r="FM392" s="47"/>
      <c r="FN392" s="47"/>
    </row>
    <row r="393" spans="1:170" x14ac:dyDescent="0.2">
      <c r="A393" s="30">
        <v>36616</v>
      </c>
      <c r="B393" s="34">
        <v>18920.358830000001</v>
      </c>
      <c r="C393" s="23">
        <v>7.8595262614420403E-3</v>
      </c>
      <c r="D393" s="24">
        <f t="shared" si="699"/>
        <v>0.1028574545425307</v>
      </c>
      <c r="E393" s="25" t="e">
        <f>#N/A</f>
        <v>#N/A</v>
      </c>
      <c r="F393" s="26">
        <v>1</v>
      </c>
      <c r="G393" s="23">
        <f t="shared" si="772"/>
        <v>0.1028574545425307</v>
      </c>
      <c r="H393" s="27">
        <f t="shared" si="773"/>
        <v>215.04293196157045</v>
      </c>
      <c r="I393" s="27">
        <f t="shared" ca="1" si="700"/>
        <v>0</v>
      </c>
      <c r="J393" s="43">
        <f t="shared" ca="1" si="701"/>
        <v>0</v>
      </c>
      <c r="K393" s="25" t="e">
        <f>#N/A</f>
        <v>#N/A</v>
      </c>
      <c r="L393" s="26">
        <v>0</v>
      </c>
      <c r="M393" s="23">
        <f t="shared" si="774"/>
        <v>7.8595262614420403E-3</v>
      </c>
      <c r="N393" s="27">
        <f t="shared" si="775"/>
        <v>20.73570347689521</v>
      </c>
      <c r="O393" s="27">
        <f t="shared" ca="1" si="702"/>
        <v>0</v>
      </c>
      <c r="P393" s="43">
        <f t="shared" ca="1" si="703"/>
        <v>0</v>
      </c>
      <c r="Q393" s="25">
        <f t="shared" si="748"/>
        <v>16308.306289000004</v>
      </c>
      <c r="R393" s="26">
        <f t="shared" si="776"/>
        <v>1</v>
      </c>
      <c r="S393" s="23">
        <f t="shared" si="777"/>
        <v>0.1028574545425307</v>
      </c>
      <c r="T393" s="27">
        <f t="shared" si="778"/>
        <v>210.72693029337827</v>
      </c>
      <c r="U393" s="27">
        <f t="shared" ca="1" si="704"/>
        <v>0</v>
      </c>
      <c r="V393" s="43">
        <f t="shared" ca="1" si="705"/>
        <v>0</v>
      </c>
      <c r="W393" s="25">
        <f t="shared" si="749"/>
        <v>18038.059880000001</v>
      </c>
      <c r="X393" s="26">
        <f t="shared" si="779"/>
        <v>1</v>
      </c>
      <c r="Y393" s="23">
        <f t="shared" si="780"/>
        <v>0.1028574545425307</v>
      </c>
      <c r="Z393" s="27">
        <f t="shared" si="781"/>
        <v>157.43819138318148</v>
      </c>
      <c r="AA393" s="27">
        <f t="shared" ca="1" si="706"/>
        <v>0</v>
      </c>
      <c r="AB393" s="43">
        <f t="shared" ca="1" si="707"/>
        <v>0</v>
      </c>
      <c r="AC393" s="25">
        <f t="shared" si="750"/>
        <v>17427.769383999999</v>
      </c>
      <c r="AD393" s="26">
        <f t="shared" si="782"/>
        <v>1</v>
      </c>
      <c r="AE393" s="23">
        <f t="shared" si="783"/>
        <v>0.1028574545425307</v>
      </c>
      <c r="AF393" s="27">
        <f t="shared" si="784"/>
        <v>90.649120891708336</v>
      </c>
      <c r="AG393" s="27">
        <f t="shared" ca="1" si="708"/>
        <v>0</v>
      </c>
      <c r="AH393" s="43">
        <f t="shared" ca="1" si="709"/>
        <v>0</v>
      </c>
      <c r="AI393" s="25">
        <f t="shared" si="751"/>
        <v>16308.306289000004</v>
      </c>
      <c r="AJ393" s="26">
        <f t="shared" si="785"/>
        <v>1</v>
      </c>
      <c r="AK393" s="23">
        <f t="shared" si="786"/>
        <v>0.1028574545425307</v>
      </c>
      <c r="AL393" s="27">
        <f t="shared" si="787"/>
        <v>210.72693029337827</v>
      </c>
      <c r="AM393" s="27">
        <f t="shared" ca="1" si="710"/>
        <v>0</v>
      </c>
      <c r="AN393" s="43">
        <f t="shared" ca="1" si="711"/>
        <v>0</v>
      </c>
      <c r="AO393" s="25">
        <f t="shared" si="752"/>
        <v>16308.306289000004</v>
      </c>
      <c r="AP393" s="34">
        <f t="shared" si="788"/>
        <v>1</v>
      </c>
      <c r="AQ393" s="23">
        <f t="shared" si="789"/>
        <v>0.1028574545425307</v>
      </c>
      <c r="AR393" s="27">
        <f t="shared" si="790"/>
        <v>149.40756620451424</v>
      </c>
      <c r="AS393" s="27">
        <f t="shared" ca="1" si="712"/>
        <v>0</v>
      </c>
      <c r="AT393" s="43">
        <f t="shared" ca="1" si="713"/>
        <v>0</v>
      </c>
      <c r="AU393" s="25">
        <f t="shared" si="753"/>
        <v>17427.769383999999</v>
      </c>
      <c r="AV393" s="26">
        <f t="shared" si="791"/>
        <v>1</v>
      </c>
      <c r="AW393" s="23">
        <f t="shared" si="792"/>
        <v>0.1028574545425307</v>
      </c>
      <c r="AX393" s="27">
        <f t="shared" si="793"/>
        <v>89.963982436142359</v>
      </c>
      <c r="AY393" s="27">
        <f t="shared" ca="1" si="714"/>
        <v>0</v>
      </c>
      <c r="AZ393" s="43">
        <f t="shared" ca="1" si="715"/>
        <v>0</v>
      </c>
      <c r="BA393" s="25">
        <f t="shared" si="754"/>
        <v>17427.769383999999</v>
      </c>
      <c r="BB393" s="26">
        <f t="shared" si="794"/>
        <v>1</v>
      </c>
      <c r="BC393" s="23">
        <f t="shared" si="795"/>
        <v>0.1028574545425307</v>
      </c>
      <c r="BD393" s="27">
        <f t="shared" si="796"/>
        <v>198.39920084681671</v>
      </c>
      <c r="BE393" s="27">
        <f t="shared" ca="1" si="716"/>
        <v>0</v>
      </c>
      <c r="BF393" s="43">
        <f t="shared" ca="1" si="717"/>
        <v>0</v>
      </c>
      <c r="BG393" s="25">
        <f t="shared" si="755"/>
        <v>16308.306289000004</v>
      </c>
      <c r="BH393" s="26">
        <f t="shared" si="797"/>
        <v>1</v>
      </c>
      <c r="BI393" s="23">
        <f t="shared" si="798"/>
        <v>0.1028574545425307</v>
      </c>
      <c r="BJ393" s="27">
        <f t="shared" si="799"/>
        <v>204.47624193410343</v>
      </c>
      <c r="BK393" s="27">
        <f t="shared" ca="1" si="718"/>
        <v>0</v>
      </c>
      <c r="BL393" s="43">
        <f t="shared" ca="1" si="719"/>
        <v>0</v>
      </c>
      <c r="BM393" s="25">
        <f t="shared" si="756"/>
        <v>17163.560011666668</v>
      </c>
      <c r="BN393" s="26">
        <f t="shared" si="800"/>
        <v>1</v>
      </c>
      <c r="BO393" s="23">
        <f t="shared" si="801"/>
        <v>0.1028574545425307</v>
      </c>
      <c r="BP393" s="27">
        <f t="shared" si="802"/>
        <v>216.45140475853</v>
      </c>
      <c r="BQ393" s="27">
        <f t="shared" ca="1" si="720"/>
        <v>0</v>
      </c>
      <c r="BR393" s="43">
        <f t="shared" ca="1" si="721"/>
        <v>0</v>
      </c>
      <c r="BS393" s="25">
        <f t="shared" si="757"/>
        <v>16308.306289000004</v>
      </c>
      <c r="BT393" s="34">
        <f t="shared" si="803"/>
        <v>1</v>
      </c>
      <c r="BU393" s="23">
        <f t="shared" si="804"/>
        <v>0.1028574545425307</v>
      </c>
      <c r="BV393" s="27">
        <f t="shared" si="805"/>
        <v>170.57786682451834</v>
      </c>
      <c r="BW393" s="27">
        <f t="shared" ca="1" si="722"/>
        <v>0</v>
      </c>
      <c r="BX393" s="43">
        <f t="shared" ca="1" si="723"/>
        <v>0</v>
      </c>
      <c r="BY393" s="25">
        <f t="shared" si="758"/>
        <v>18038.059880000001</v>
      </c>
      <c r="BZ393" s="50">
        <f>IF($B392&gt;=BY392,MIN(1,1/$CA$15+BZ392),0)</f>
        <v>0.5</v>
      </c>
      <c r="CA393" s="23">
        <f t="shared" si="806"/>
        <v>7.8595262614420403E-3</v>
      </c>
      <c r="CB393" s="27">
        <f t="shared" si="807"/>
        <v>72.847979161294745</v>
      </c>
      <c r="CC393" s="27">
        <f t="shared" ca="1" si="724"/>
        <v>-1.7822787182342203E-2</v>
      </c>
      <c r="CD393" s="43">
        <f t="shared" ca="1" si="725"/>
        <v>-1.7822787182342203E-2</v>
      </c>
      <c r="CE393" s="25">
        <f t="shared" si="759"/>
        <v>17427.769383999999</v>
      </c>
      <c r="CF393" s="34">
        <f>IF($B392&gt;=CE392,MIN(1,1/$CA$15+CF392),0)</f>
        <v>1</v>
      </c>
      <c r="CG393" s="23">
        <f t="shared" si="808"/>
        <v>0.1028574545425307</v>
      </c>
      <c r="CH393" s="27">
        <f t="shared" si="809"/>
        <v>68.720517942817267</v>
      </c>
      <c r="CI393" s="27">
        <f t="shared" ca="1" si="726"/>
        <v>0</v>
      </c>
      <c r="CJ393" s="43">
        <f t="shared" ca="1" si="727"/>
        <v>0</v>
      </c>
      <c r="CK393" s="25">
        <f t="shared" si="760"/>
        <v>16308.306289000004</v>
      </c>
      <c r="CL393" s="34">
        <f>IF($B392&gt;=CK392,MIN(1,1/$CA$15+CL392),0)</f>
        <v>1</v>
      </c>
      <c r="CM393" s="23">
        <f t="shared" si="810"/>
        <v>0.1028574545425307</v>
      </c>
      <c r="CN393" s="27">
        <f t="shared" si="811"/>
        <v>186.28992737318856</v>
      </c>
      <c r="CO393" s="27">
        <f t="shared" ca="1" si="728"/>
        <v>0</v>
      </c>
      <c r="CP393" s="43">
        <f t="shared" ca="1" si="729"/>
        <v>0</v>
      </c>
      <c r="CQ393" s="25">
        <f t="shared" si="761"/>
        <v>14821.7932375</v>
      </c>
      <c r="CR393" s="34">
        <f>IF($B392&gt;=CQ392,MIN(1,1/$CA$15+CR392),0)</f>
        <v>1</v>
      </c>
      <c r="CS393" s="23">
        <f t="shared" si="812"/>
        <v>0.1028574545425307</v>
      </c>
      <c r="CT393" s="27">
        <f t="shared" si="813"/>
        <v>186.69942267568425</v>
      </c>
      <c r="CU393" s="27">
        <f t="shared" ca="1" si="730"/>
        <v>0</v>
      </c>
      <c r="CV393" s="43">
        <f t="shared" ca="1" si="731"/>
        <v>0</v>
      </c>
      <c r="CW393" s="25">
        <f t="shared" si="762"/>
        <v>16308.306289000004</v>
      </c>
      <c r="CX393" s="34">
        <f t="shared" si="814"/>
        <v>0.75</v>
      </c>
      <c r="CY393" s="23">
        <f t="shared" si="815"/>
        <v>7.9107972472258536E-2</v>
      </c>
      <c r="CZ393" s="27">
        <f t="shared" si="816"/>
        <v>120.01783374404656</v>
      </c>
      <c r="DA393" s="27">
        <f t="shared" ca="1" si="732"/>
        <v>0</v>
      </c>
      <c r="DB393" s="43">
        <f t="shared" ca="1" si="733"/>
        <v>0</v>
      </c>
      <c r="DC393" s="25">
        <f t="shared" si="763"/>
        <v>16308.306289000004</v>
      </c>
      <c r="DD393" s="34">
        <f t="shared" si="764"/>
        <v>1</v>
      </c>
      <c r="DE393" s="23">
        <f t="shared" si="817"/>
        <v>9.4940960519106651E-2</v>
      </c>
      <c r="DF393" s="27">
        <f t="shared" si="818"/>
        <v>146.1889545802475</v>
      </c>
      <c r="DG393" s="27">
        <f t="shared" ca="1" si="697"/>
        <v>0</v>
      </c>
      <c r="DH393" s="43">
        <f t="shared" ca="1" si="698"/>
        <v>0</v>
      </c>
      <c r="DI393" s="25">
        <f t="shared" si="765"/>
        <v>18038.059880000001</v>
      </c>
      <c r="DJ393" s="26">
        <f>IF(DJ392=0,IF($B392&gt;=$DK$14*DI392,1,0),IF($B392&lt;DI392*$DK$16,0,1))</f>
        <v>0</v>
      </c>
      <c r="DK393" s="23">
        <f t="shared" si="819"/>
        <v>7.8595262614420403E-3</v>
      </c>
      <c r="DL393" s="27">
        <f t="shared" si="820"/>
        <v>148.15826964875922</v>
      </c>
      <c r="DM393" s="27">
        <f t="shared" ca="1" si="734"/>
        <v>-1.7822787182342426E-2</v>
      </c>
      <c r="DN393" s="43">
        <f t="shared" ca="1" si="735"/>
        <v>-1.7822787182342426E-2</v>
      </c>
      <c r="DO393" s="25">
        <f t="shared" si="766"/>
        <v>17427.769383999999</v>
      </c>
      <c r="DP393" s="26">
        <f>IF(DP392=0,IF($B392&gt;=$DK$14*DO392,1,0),IF($B392&lt;DO392*$DK$16,0,1))</f>
        <v>1</v>
      </c>
      <c r="DQ393" s="23">
        <f t="shared" si="821"/>
        <v>0.1028574545425307</v>
      </c>
      <c r="DR393" s="27">
        <f t="shared" si="822"/>
        <v>105.91517573394904</v>
      </c>
      <c r="DS393" s="27">
        <f t="shared" ca="1" si="736"/>
        <v>0</v>
      </c>
      <c r="DT393" s="43">
        <f t="shared" ca="1" si="737"/>
        <v>0</v>
      </c>
      <c r="DU393" s="25">
        <f t="shared" si="767"/>
        <v>16308.306289000004</v>
      </c>
      <c r="DV393" s="26">
        <f>IF(DV392=0,IF($B392&gt;=$DK$14*DU392,1,0),IF($B392&lt;DU392*$DK$16,0,1))</f>
        <v>1</v>
      </c>
      <c r="DW393" s="23">
        <f t="shared" si="823"/>
        <v>0.1028574545425307</v>
      </c>
      <c r="DX393" s="27">
        <f t="shared" si="824"/>
        <v>254.33833633469405</v>
      </c>
      <c r="DY393" s="27">
        <f t="shared" ca="1" si="738"/>
        <v>0</v>
      </c>
      <c r="DZ393" s="43">
        <f t="shared" ca="1" si="739"/>
        <v>0</v>
      </c>
      <c r="EA393" s="25">
        <f t="shared" si="768"/>
        <v>14821.7932375</v>
      </c>
      <c r="EB393" s="26">
        <f>IF(EB392=0,IF($B392&gt;=$DK$14*EA392,1,0),IF($B392&lt;EA392*$DK$16,0,1))</f>
        <v>1</v>
      </c>
      <c r="EC393" s="23">
        <f t="shared" si="825"/>
        <v>0.1028574545425307</v>
      </c>
      <c r="ED393" s="27">
        <f t="shared" si="826"/>
        <v>204.48175413743735</v>
      </c>
      <c r="EE393" s="27">
        <f t="shared" ca="1" si="740"/>
        <v>0</v>
      </c>
      <c r="EF393" s="43">
        <f t="shared" ca="1" si="741"/>
        <v>0</v>
      </c>
      <c r="EG393" s="25">
        <f t="shared" si="769"/>
        <v>16308.306289000004</v>
      </c>
      <c r="EH393" s="34">
        <f t="shared" si="827"/>
        <v>0.75</v>
      </c>
      <c r="EI393" s="23">
        <f t="shared" si="828"/>
        <v>7.9107972472258536E-2</v>
      </c>
      <c r="EJ393" s="27">
        <f t="shared" si="829"/>
        <v>175.73780122419851</v>
      </c>
      <c r="EK393" s="27">
        <f t="shared" ca="1" si="742"/>
        <v>0</v>
      </c>
      <c r="EL393" s="43">
        <f t="shared" ca="1" si="743"/>
        <v>0</v>
      </c>
      <c r="EM393" s="47"/>
      <c r="EN393" s="47"/>
      <c r="EO393" s="47"/>
      <c r="EP393" s="47"/>
      <c r="EQ393" s="47"/>
      <c r="ER393" s="47"/>
      <c r="ES393" s="47"/>
      <c r="ET393" s="47"/>
      <c r="EU393" s="47"/>
      <c r="EV393" s="47"/>
      <c r="EW393" s="47"/>
      <c r="EX393" s="47"/>
      <c r="EY393" s="47"/>
      <c r="EZ393" s="47"/>
      <c r="FA393" s="25">
        <f t="shared" si="770"/>
        <v>16308.306289000004</v>
      </c>
      <c r="FB393" s="26">
        <f t="shared" si="830"/>
        <v>1</v>
      </c>
      <c r="FC393" s="23">
        <f t="shared" si="831"/>
        <v>0.1028574545425307</v>
      </c>
      <c r="FD393" s="27">
        <f t="shared" si="832"/>
        <v>74.106227970662033</v>
      </c>
      <c r="FE393" s="27">
        <f t="shared" ca="1" si="744"/>
        <v>0</v>
      </c>
      <c r="FF393" s="43">
        <f t="shared" ca="1" si="745"/>
        <v>0</v>
      </c>
      <c r="FG393" s="25">
        <f t="shared" si="771"/>
        <v>16308.306289000004</v>
      </c>
      <c r="FH393" s="26">
        <f t="shared" si="833"/>
        <v>1</v>
      </c>
      <c r="FI393" s="23">
        <f t="shared" si="834"/>
        <v>0.1028574545425307</v>
      </c>
      <c r="FJ393" s="27">
        <f t="shared" si="835"/>
        <v>200.3509396380847</v>
      </c>
      <c r="FK393" s="27">
        <f t="shared" ca="1" si="746"/>
        <v>0</v>
      </c>
      <c r="FL393" s="43">
        <f t="shared" ca="1" si="747"/>
        <v>0</v>
      </c>
      <c r="FM393" s="47"/>
      <c r="FN393" s="47"/>
    </row>
    <row r="394" spans="1:170" x14ac:dyDescent="0.2">
      <c r="A394" s="30">
        <v>36646</v>
      </c>
      <c r="B394" s="34">
        <v>18791.749479999999</v>
      </c>
      <c r="C394" s="23">
        <v>7.8824605671725667E-3</v>
      </c>
      <c r="D394" s="24">
        <f t="shared" si="699"/>
        <v>-6.7974054380025573E-3</v>
      </c>
      <c r="E394" s="25" t="e">
        <f>#N/A</f>
        <v>#N/A</v>
      </c>
      <c r="F394" s="26">
        <v>1</v>
      </c>
      <c r="G394" s="23">
        <f t="shared" si="772"/>
        <v>-6.7974054380025573E-3</v>
      </c>
      <c r="H394" s="27">
        <f t="shared" si="773"/>
        <v>213.58119796645084</v>
      </c>
      <c r="I394" s="27">
        <f t="shared" ca="1" si="700"/>
        <v>-6.7974054380025573E-3</v>
      </c>
      <c r="J394" s="43">
        <f t="shared" ca="1" si="701"/>
        <v>-6.7974054380025573E-3</v>
      </c>
      <c r="K394" s="25" t="e">
        <f>#N/A</f>
        <v>#N/A</v>
      </c>
      <c r="L394" s="26">
        <v>0</v>
      </c>
      <c r="M394" s="23">
        <f t="shared" si="774"/>
        <v>7.8824605671725667E-3</v>
      </c>
      <c r="N394" s="27">
        <f t="shared" si="775"/>
        <v>20.899151841884422</v>
      </c>
      <c r="O394" s="27">
        <f t="shared" ca="1" si="702"/>
        <v>0</v>
      </c>
      <c r="P394" s="43">
        <f t="shared" ca="1" si="703"/>
        <v>0</v>
      </c>
      <c r="Q394" s="25">
        <f t="shared" si="748"/>
        <v>16685.450008000003</v>
      </c>
      <c r="R394" s="26">
        <f t="shared" si="776"/>
        <v>1</v>
      </c>
      <c r="S394" s="23">
        <f t="shared" si="777"/>
        <v>-6.7974054380025573E-3</v>
      </c>
      <c r="T394" s="27">
        <f t="shared" si="778"/>
        <v>209.29453391146848</v>
      </c>
      <c r="U394" s="27">
        <f t="shared" ca="1" si="704"/>
        <v>-6.7974054380025573E-3</v>
      </c>
      <c r="V394" s="43">
        <f t="shared" ca="1" si="705"/>
        <v>-6.7974054380025573E-3</v>
      </c>
      <c r="W394" s="25">
        <f t="shared" si="749"/>
        <v>18856.054154999998</v>
      </c>
      <c r="X394" s="26">
        <f t="shared" si="779"/>
        <v>1</v>
      </c>
      <c r="Y394" s="23">
        <f t="shared" si="780"/>
        <v>-6.7974054380025573E-3</v>
      </c>
      <c r="Z394" s="27">
        <f t="shared" si="781"/>
        <v>156.36802016492416</v>
      </c>
      <c r="AA394" s="27">
        <f t="shared" ca="1" si="706"/>
        <v>-6.7974054380024462E-3</v>
      </c>
      <c r="AB394" s="43">
        <f t="shared" ca="1" si="707"/>
        <v>-6.7974054380024462E-3</v>
      </c>
      <c r="AC394" s="25">
        <f t="shared" si="750"/>
        <v>17910.969413999999</v>
      </c>
      <c r="AD394" s="26">
        <f t="shared" si="782"/>
        <v>1</v>
      </c>
      <c r="AE394" s="23">
        <f t="shared" si="783"/>
        <v>-6.7974054380025573E-3</v>
      </c>
      <c r="AF394" s="27">
        <f t="shared" si="784"/>
        <v>90.032942064408886</v>
      </c>
      <c r="AG394" s="27">
        <f t="shared" ca="1" si="708"/>
        <v>-6.7974054380025573E-3</v>
      </c>
      <c r="AH394" s="43">
        <f t="shared" ca="1" si="709"/>
        <v>-6.7974054380025573E-3</v>
      </c>
      <c r="AI394" s="25">
        <f t="shared" si="751"/>
        <v>16685.450008000003</v>
      </c>
      <c r="AJ394" s="26">
        <f t="shared" si="785"/>
        <v>1</v>
      </c>
      <c r="AK394" s="23">
        <f t="shared" si="786"/>
        <v>-6.7974054380025573E-3</v>
      </c>
      <c r="AL394" s="27">
        <f t="shared" si="787"/>
        <v>209.29453391146848</v>
      </c>
      <c r="AM394" s="27">
        <f t="shared" ca="1" si="710"/>
        <v>-6.7974054380025573E-3</v>
      </c>
      <c r="AN394" s="43">
        <f t="shared" ca="1" si="711"/>
        <v>-6.7974054380025573E-3</v>
      </c>
      <c r="AO394" s="25">
        <f t="shared" si="752"/>
        <v>16685.450008000003</v>
      </c>
      <c r="AP394" s="34">
        <f t="shared" si="788"/>
        <v>1</v>
      </c>
      <c r="AQ394" s="23">
        <f t="shared" si="789"/>
        <v>-6.7974054380025573E-3</v>
      </c>
      <c r="AR394" s="27">
        <f t="shared" si="790"/>
        <v>148.39198240151694</v>
      </c>
      <c r="AS394" s="27">
        <f t="shared" ca="1" si="712"/>
        <v>-6.7974054380025573E-3</v>
      </c>
      <c r="AT394" s="43">
        <f t="shared" ca="1" si="713"/>
        <v>-6.7974054380025573E-3</v>
      </c>
      <c r="AU394" s="25">
        <f t="shared" si="753"/>
        <v>17910.969413999999</v>
      </c>
      <c r="AV394" s="26">
        <f t="shared" si="791"/>
        <v>1</v>
      </c>
      <c r="AW394" s="23">
        <f t="shared" si="792"/>
        <v>-6.7974054380025573E-3</v>
      </c>
      <c r="AX394" s="27">
        <f t="shared" si="793"/>
        <v>89.352460772706564</v>
      </c>
      <c r="AY394" s="27">
        <f t="shared" ca="1" si="714"/>
        <v>-6.7974054380024462E-3</v>
      </c>
      <c r="AZ394" s="43">
        <f t="shared" ca="1" si="715"/>
        <v>-6.7974054380024462E-3</v>
      </c>
      <c r="BA394" s="25">
        <f t="shared" si="754"/>
        <v>17910.969413999999</v>
      </c>
      <c r="BB394" s="26">
        <f t="shared" si="794"/>
        <v>1</v>
      </c>
      <c r="BC394" s="23">
        <f t="shared" si="795"/>
        <v>-6.7974054380025573E-3</v>
      </c>
      <c r="BD394" s="27">
        <f t="shared" si="796"/>
        <v>197.05060104008521</v>
      </c>
      <c r="BE394" s="27">
        <f t="shared" ca="1" si="716"/>
        <v>-6.7974054380024462E-3</v>
      </c>
      <c r="BF394" s="43">
        <f t="shared" ca="1" si="717"/>
        <v>-6.7974054380024462E-3</v>
      </c>
      <c r="BG394" s="25">
        <f t="shared" si="755"/>
        <v>16685.450008000003</v>
      </c>
      <c r="BH394" s="26">
        <f t="shared" si="797"/>
        <v>1</v>
      </c>
      <c r="BI394" s="23">
        <f t="shared" si="798"/>
        <v>-6.7974054380025573E-3</v>
      </c>
      <c r="BJ394" s="27">
        <f t="shared" si="799"/>
        <v>203.08633401523824</v>
      </c>
      <c r="BK394" s="27">
        <f t="shared" ca="1" si="718"/>
        <v>-6.7974054380025573E-3</v>
      </c>
      <c r="BL394" s="43">
        <f t="shared" ca="1" si="719"/>
        <v>-6.7974054380025573E-3</v>
      </c>
      <c r="BM394" s="25">
        <f t="shared" si="756"/>
        <v>17655.099399999999</v>
      </c>
      <c r="BN394" s="26">
        <f t="shared" si="800"/>
        <v>1</v>
      </c>
      <c r="BO394" s="23">
        <f t="shared" si="801"/>
        <v>-6.7974054380025573E-3</v>
      </c>
      <c r="BP394" s="27">
        <f t="shared" si="802"/>
        <v>214.98009680276107</v>
      </c>
      <c r="BQ394" s="27">
        <f t="shared" ca="1" si="720"/>
        <v>-6.7974054380025573E-3</v>
      </c>
      <c r="BR394" s="43">
        <f t="shared" ca="1" si="721"/>
        <v>-6.7974054380025573E-3</v>
      </c>
      <c r="BS394" s="25">
        <f t="shared" si="757"/>
        <v>16685.450008000003</v>
      </c>
      <c r="BT394" s="34">
        <f t="shared" si="803"/>
        <v>1</v>
      </c>
      <c r="BU394" s="23">
        <f t="shared" si="804"/>
        <v>-6.7974054380025573E-3</v>
      </c>
      <c r="BV394" s="27">
        <f t="shared" si="805"/>
        <v>169.41837990496248</v>
      </c>
      <c r="BW394" s="27">
        <f t="shared" ca="1" si="722"/>
        <v>-6.7974054380025573E-3</v>
      </c>
      <c r="BX394" s="43">
        <f t="shared" ca="1" si="723"/>
        <v>-6.7974054380025573E-3</v>
      </c>
      <c r="BY394" s="25">
        <f t="shared" si="758"/>
        <v>18856.054154999998</v>
      </c>
      <c r="BZ394" s="50">
        <f>IF($B393&gt;=BY393,MIN(1,1/$CA$15+BZ393),0)</f>
        <v>1</v>
      </c>
      <c r="CA394" s="23">
        <f t="shared" si="806"/>
        <v>-6.7974054380025573E-3</v>
      </c>
      <c r="CB394" s="27">
        <f t="shared" si="807"/>
        <v>72.352801911596259</v>
      </c>
      <c r="CC394" s="27">
        <f t="shared" ca="1" si="724"/>
        <v>-2.4499043909831264E-2</v>
      </c>
      <c r="CD394" s="43">
        <f t="shared" ca="1" si="725"/>
        <v>-2.4499043909831264E-2</v>
      </c>
      <c r="CE394" s="25">
        <f t="shared" si="759"/>
        <v>17910.969413999999</v>
      </c>
      <c r="CF394" s="34">
        <f>IF($B393&gt;=CE393,MIN(1,1/$CA$15+CF393),0)</f>
        <v>1</v>
      </c>
      <c r="CG394" s="23">
        <f t="shared" si="808"/>
        <v>-6.7974054380025573E-3</v>
      </c>
      <c r="CH394" s="27">
        <f t="shared" si="809"/>
        <v>68.253396720450411</v>
      </c>
      <c r="CI394" s="27">
        <f t="shared" ca="1" si="726"/>
        <v>-6.7974054380025573E-3</v>
      </c>
      <c r="CJ394" s="43">
        <f t="shared" ca="1" si="727"/>
        <v>-6.7974054380025573E-3</v>
      </c>
      <c r="CK394" s="25">
        <f t="shared" si="760"/>
        <v>16685.450008000003</v>
      </c>
      <c r="CL394" s="34">
        <f>IF($B393&gt;=CK393,MIN(1,1/$CA$15+CL393),0)</f>
        <v>1</v>
      </c>
      <c r="CM394" s="23">
        <f t="shared" si="810"/>
        <v>-6.7974054380025573E-3</v>
      </c>
      <c r="CN394" s="27">
        <f t="shared" si="811"/>
        <v>185.02363920781696</v>
      </c>
      <c r="CO394" s="27">
        <f t="shared" ca="1" si="728"/>
        <v>-6.7974054380025573E-3</v>
      </c>
      <c r="CP394" s="43">
        <f t="shared" ca="1" si="729"/>
        <v>-6.7974054380025573E-3</v>
      </c>
      <c r="CQ394" s="25">
        <f t="shared" si="761"/>
        <v>15161.193996999998</v>
      </c>
      <c r="CR394" s="34">
        <f>IF($B393&gt;=CQ393,MIN(1,1/$CA$15+CR393),0)</f>
        <v>1</v>
      </c>
      <c r="CS394" s="23">
        <f t="shared" si="812"/>
        <v>-6.7974054380025573E-3</v>
      </c>
      <c r="CT394" s="27">
        <f t="shared" si="813"/>
        <v>185.43035100471661</v>
      </c>
      <c r="CU394" s="27">
        <f t="shared" ca="1" si="730"/>
        <v>-6.7974054380025573E-3</v>
      </c>
      <c r="CV394" s="43">
        <f t="shared" ca="1" si="731"/>
        <v>-6.7974054380025573E-3</v>
      </c>
      <c r="CW394" s="25">
        <f t="shared" si="762"/>
        <v>16685.450008000003</v>
      </c>
      <c r="CX394" s="34">
        <f t="shared" si="814"/>
        <v>1</v>
      </c>
      <c r="CY394" s="23">
        <f t="shared" si="815"/>
        <v>-6.7974054380025573E-3</v>
      </c>
      <c r="CZ394" s="27">
        <f t="shared" si="816"/>
        <v>119.20202386829749</v>
      </c>
      <c r="DA394" s="27">
        <f t="shared" ca="1" si="732"/>
        <v>-6.7974054380025573E-3</v>
      </c>
      <c r="DB394" s="43">
        <f t="shared" ca="1" si="733"/>
        <v>-6.7974054380025573E-3</v>
      </c>
      <c r="DC394" s="25">
        <f t="shared" si="763"/>
        <v>16685.450008000003</v>
      </c>
      <c r="DD394" s="34">
        <f t="shared" si="764"/>
        <v>1</v>
      </c>
      <c r="DE394" s="23">
        <f t="shared" si="817"/>
        <v>-6.7974054380025573E-3</v>
      </c>
      <c r="DF394" s="27">
        <f t="shared" si="818"/>
        <v>145.1952489854078</v>
      </c>
      <c r="DG394" s="27">
        <f t="shared" ca="1" si="697"/>
        <v>-6.7974054380026683E-3</v>
      </c>
      <c r="DH394" s="43">
        <f t="shared" ca="1" si="698"/>
        <v>-6.7974054380026683E-3</v>
      </c>
      <c r="DI394" s="25">
        <f t="shared" si="765"/>
        <v>18856.054154999998</v>
      </c>
      <c r="DJ394" s="26">
        <f>IF(DJ393=0,IF($B393&gt;=$DK$14*DI393,1,0),IF($B393&lt;DI393*$DK$16,0,1))</f>
        <v>1</v>
      </c>
      <c r="DK394" s="23">
        <f t="shared" si="819"/>
        <v>-6.7974054380025573E-3</v>
      </c>
      <c r="DL394" s="27">
        <f t="shared" si="820"/>
        <v>147.15117782096368</v>
      </c>
      <c r="DM394" s="27">
        <f t="shared" ca="1" si="734"/>
        <v>-2.4499043909831375E-2</v>
      </c>
      <c r="DN394" s="43">
        <f t="shared" ca="1" si="735"/>
        <v>-2.4499043909831375E-2</v>
      </c>
      <c r="DO394" s="25">
        <f t="shared" si="766"/>
        <v>17910.969413999999</v>
      </c>
      <c r="DP394" s="26">
        <f>IF(DP393=0,IF($B393&gt;=$DK$14*DO393,1,0),IF($B393&lt;DO393*$DK$16,0,1))</f>
        <v>1</v>
      </c>
      <c r="DQ394" s="23">
        <f t="shared" si="821"/>
        <v>-6.7974054380025573E-3</v>
      </c>
      <c r="DR394" s="27">
        <f t="shared" si="822"/>
        <v>105.19522734244811</v>
      </c>
      <c r="DS394" s="27">
        <f t="shared" ca="1" si="736"/>
        <v>-6.7974054380024462E-3</v>
      </c>
      <c r="DT394" s="43">
        <f t="shared" ca="1" si="737"/>
        <v>-6.7974054380024462E-3</v>
      </c>
      <c r="DU394" s="25">
        <f t="shared" si="767"/>
        <v>16685.450008000003</v>
      </c>
      <c r="DV394" s="26">
        <f>IF(DV393=0,IF($B393&gt;=$DK$14*DU393,1,0),IF($B393&lt;DU393*$DK$16,0,1))</f>
        <v>1</v>
      </c>
      <c r="DW394" s="23">
        <f t="shared" si="823"/>
        <v>-6.7974054380025573E-3</v>
      </c>
      <c r="DX394" s="27">
        <f t="shared" si="824"/>
        <v>252.60949554420009</v>
      </c>
      <c r="DY394" s="27">
        <f t="shared" ca="1" si="738"/>
        <v>-6.7974054380025573E-3</v>
      </c>
      <c r="DZ394" s="43">
        <f t="shared" ca="1" si="739"/>
        <v>-6.7974054380025573E-3</v>
      </c>
      <c r="EA394" s="25">
        <f t="shared" si="768"/>
        <v>15161.193996999998</v>
      </c>
      <c r="EB394" s="26">
        <f>IF(EB393=0,IF($B393&gt;=$DK$14*EA393,1,0),IF($B393&lt;EA393*$DK$16,0,1))</f>
        <v>1</v>
      </c>
      <c r="EC394" s="23">
        <f t="shared" si="825"/>
        <v>-6.7974054380025573E-3</v>
      </c>
      <c r="ED394" s="27">
        <f t="shared" si="826"/>
        <v>203.09180874989124</v>
      </c>
      <c r="EE394" s="27">
        <f t="shared" ca="1" si="740"/>
        <v>-6.7974054380024462E-3</v>
      </c>
      <c r="EF394" s="43">
        <f t="shared" ca="1" si="741"/>
        <v>-6.7974054380024462E-3</v>
      </c>
      <c r="EG394" s="25">
        <f t="shared" si="769"/>
        <v>16685.450008000003</v>
      </c>
      <c r="EH394" s="34">
        <f t="shared" si="827"/>
        <v>1</v>
      </c>
      <c r="EI394" s="23">
        <f t="shared" si="828"/>
        <v>-6.7974054380025573E-3</v>
      </c>
      <c r="EJ394" s="27">
        <f t="shared" si="829"/>
        <v>174.54324013849453</v>
      </c>
      <c r="EK394" s="27">
        <f t="shared" ca="1" si="742"/>
        <v>-6.7974054380025573E-3</v>
      </c>
      <c r="EL394" s="43">
        <f t="shared" ca="1" si="743"/>
        <v>-6.7974054380025573E-3</v>
      </c>
      <c r="EM394" s="47"/>
      <c r="EN394" s="47"/>
      <c r="EO394" s="47"/>
      <c r="EP394" s="47"/>
      <c r="EQ394" s="47"/>
      <c r="ER394" s="47"/>
      <c r="ES394" s="47"/>
      <c r="ET394" s="47"/>
      <c r="EU394" s="47"/>
      <c r="EV394" s="47"/>
      <c r="EW394" s="47"/>
      <c r="EX394" s="47"/>
      <c r="EY394" s="47"/>
      <c r="EZ394" s="47"/>
      <c r="FA394" s="25">
        <f t="shared" si="770"/>
        <v>16685.450008000003</v>
      </c>
      <c r="FB394" s="26">
        <f t="shared" si="830"/>
        <v>1</v>
      </c>
      <c r="FC394" s="23">
        <f t="shared" si="831"/>
        <v>-6.7974054380025573E-3</v>
      </c>
      <c r="FD394" s="27">
        <f t="shared" si="832"/>
        <v>73.602497893664392</v>
      </c>
      <c r="FE394" s="27">
        <f t="shared" ca="1" si="744"/>
        <v>-6.7974054380026683E-3</v>
      </c>
      <c r="FF394" s="43">
        <f t="shared" ca="1" si="745"/>
        <v>-6.7974054380026683E-3</v>
      </c>
      <c r="FG394" s="25">
        <f t="shared" si="771"/>
        <v>16685.450008000003</v>
      </c>
      <c r="FH394" s="26">
        <f t="shared" si="833"/>
        <v>1</v>
      </c>
      <c r="FI394" s="23">
        <f t="shared" si="834"/>
        <v>-6.7974054380025573E-3</v>
      </c>
      <c r="FJ394" s="27">
        <f t="shared" si="835"/>
        <v>198.98907307147985</v>
      </c>
      <c r="FK394" s="27">
        <f t="shared" ca="1" si="746"/>
        <v>-6.7974054380025573E-3</v>
      </c>
      <c r="FL394" s="43">
        <f t="shared" ca="1" si="747"/>
        <v>-6.7974054380025573E-3</v>
      </c>
      <c r="FM394" s="47"/>
      <c r="FN394" s="47"/>
    </row>
    <row r="395" spans="1:170" x14ac:dyDescent="0.2">
      <c r="A395" s="30">
        <v>36677</v>
      </c>
      <c r="B395" s="34">
        <v>18833.230029999999</v>
      </c>
      <c r="C395" s="23">
        <v>8.141982319412211E-3</v>
      </c>
      <c r="D395" s="24">
        <f t="shared" si="699"/>
        <v>2.207380959614591E-3</v>
      </c>
      <c r="E395" s="25" t="e">
        <f>#N/A</f>
        <v>#N/A</v>
      </c>
      <c r="F395" s="26">
        <v>1</v>
      </c>
      <c r="G395" s="23">
        <f t="shared" si="772"/>
        <v>2.207380959614591E-3</v>
      </c>
      <c r="H395" s="27">
        <f t="shared" si="773"/>
        <v>214.05265303617367</v>
      </c>
      <c r="I395" s="27">
        <f t="shared" ca="1" si="700"/>
        <v>-4.6050289417266521E-3</v>
      </c>
      <c r="J395" s="43">
        <f t="shared" ca="1" si="701"/>
        <v>-4.6050289417266521E-3</v>
      </c>
      <c r="K395" s="25" t="e">
        <f>#N/A</f>
        <v>#N/A</v>
      </c>
      <c r="L395" s="26">
        <v>0</v>
      </c>
      <c r="M395" s="23">
        <f t="shared" si="774"/>
        <v>8.141982319412211E-3</v>
      </c>
      <c r="N395" s="27">
        <f t="shared" si="775"/>
        <v>21.069312366671756</v>
      </c>
      <c r="O395" s="27">
        <f t="shared" ca="1" si="702"/>
        <v>0</v>
      </c>
      <c r="P395" s="43">
        <f t="shared" ca="1" si="703"/>
        <v>0</v>
      </c>
      <c r="Q395" s="25">
        <f t="shared" si="748"/>
        <v>17039.027255000001</v>
      </c>
      <c r="R395" s="26">
        <f t="shared" si="776"/>
        <v>1</v>
      </c>
      <c r="S395" s="23">
        <f t="shared" si="777"/>
        <v>2.207380959614591E-3</v>
      </c>
      <c r="T395" s="27">
        <f t="shared" si="778"/>
        <v>209.75652668057606</v>
      </c>
      <c r="U395" s="27">
        <f t="shared" ca="1" si="704"/>
        <v>-4.6050289417266521E-3</v>
      </c>
      <c r="V395" s="43">
        <f t="shared" ca="1" si="705"/>
        <v>-4.6050289417266521E-3</v>
      </c>
      <c r="W395" s="25">
        <f t="shared" si="749"/>
        <v>18812.489754999999</v>
      </c>
      <c r="X395" s="26">
        <f t="shared" si="779"/>
        <v>0</v>
      </c>
      <c r="Y395" s="23">
        <f t="shared" si="780"/>
        <v>8.141982319412211E-3</v>
      </c>
      <c r="Z395" s="27">
        <f t="shared" si="781"/>
        <v>157.64116582042845</v>
      </c>
      <c r="AA395" s="27">
        <f t="shared" ca="1" si="706"/>
        <v>0</v>
      </c>
      <c r="AB395" s="43">
        <f t="shared" ca="1" si="707"/>
        <v>0</v>
      </c>
      <c r="AC395" s="25">
        <f t="shared" si="750"/>
        <v>18150.669787999999</v>
      </c>
      <c r="AD395" s="26">
        <f t="shared" si="782"/>
        <v>1</v>
      </c>
      <c r="AE395" s="23">
        <f t="shared" si="783"/>
        <v>2.207380959614591E-3</v>
      </c>
      <c r="AF395" s="27">
        <f t="shared" si="784"/>
        <v>90.231679066459947</v>
      </c>
      <c r="AG395" s="27">
        <f t="shared" ca="1" si="708"/>
        <v>-4.6050289417265411E-3</v>
      </c>
      <c r="AH395" s="43">
        <f t="shared" ca="1" si="709"/>
        <v>-4.6050289417265411E-3</v>
      </c>
      <c r="AI395" s="25">
        <f t="shared" si="751"/>
        <v>17039.027255000001</v>
      </c>
      <c r="AJ395" s="26">
        <f t="shared" si="785"/>
        <v>1</v>
      </c>
      <c r="AK395" s="23">
        <f t="shared" si="786"/>
        <v>2.207380959614591E-3</v>
      </c>
      <c r="AL395" s="27">
        <f t="shared" si="787"/>
        <v>209.75652668057606</v>
      </c>
      <c r="AM395" s="27">
        <f t="shared" ca="1" si="710"/>
        <v>-4.6050289417266521E-3</v>
      </c>
      <c r="AN395" s="43">
        <f t="shared" ca="1" si="711"/>
        <v>-4.6050289417266521E-3</v>
      </c>
      <c r="AO395" s="25">
        <f t="shared" si="752"/>
        <v>17039.027255000001</v>
      </c>
      <c r="AP395" s="34">
        <f t="shared" si="788"/>
        <v>0.66666666666666663</v>
      </c>
      <c r="AQ395" s="23">
        <f t="shared" si="789"/>
        <v>4.185581412880464E-3</v>
      </c>
      <c r="AR395" s="27">
        <f t="shared" si="790"/>
        <v>149.01308912487721</v>
      </c>
      <c r="AS395" s="27">
        <f t="shared" ca="1" si="712"/>
        <v>-2.6402751189792406E-3</v>
      </c>
      <c r="AT395" s="43">
        <f t="shared" ca="1" si="713"/>
        <v>-2.6402751189792406E-3</v>
      </c>
      <c r="AU395" s="25">
        <f t="shared" si="753"/>
        <v>18150.669787999999</v>
      </c>
      <c r="AV395" s="26">
        <f t="shared" si="791"/>
        <v>1</v>
      </c>
      <c r="AW395" s="23">
        <f t="shared" si="792"/>
        <v>2.207380959614591E-3</v>
      </c>
      <c r="AX395" s="27">
        <f t="shared" si="793"/>
        <v>89.549695693310952</v>
      </c>
      <c r="AY395" s="27">
        <f t="shared" ca="1" si="714"/>
        <v>-4.6050289417264301E-3</v>
      </c>
      <c r="AZ395" s="43">
        <f t="shared" ca="1" si="715"/>
        <v>-4.6050289417264301E-3</v>
      </c>
      <c r="BA395" s="25">
        <f t="shared" si="754"/>
        <v>18150.669787999999</v>
      </c>
      <c r="BB395" s="26">
        <f t="shared" si="794"/>
        <v>1</v>
      </c>
      <c r="BC395" s="23">
        <f t="shared" si="795"/>
        <v>2.207380959614591E-3</v>
      </c>
      <c r="BD395" s="27">
        <f t="shared" si="796"/>
        <v>197.48556678490172</v>
      </c>
      <c r="BE395" s="27">
        <f t="shared" ca="1" si="716"/>
        <v>-4.6050289417264301E-3</v>
      </c>
      <c r="BF395" s="43">
        <f t="shared" ca="1" si="717"/>
        <v>-4.6050289417264301E-3</v>
      </c>
      <c r="BG395" s="25">
        <f t="shared" si="755"/>
        <v>17039.027255000001</v>
      </c>
      <c r="BH395" s="26">
        <f t="shared" si="797"/>
        <v>1</v>
      </c>
      <c r="BI395" s="23">
        <f t="shared" si="798"/>
        <v>2.207380959614591E-3</v>
      </c>
      <c r="BJ395" s="27">
        <f t="shared" si="799"/>
        <v>203.53462292210139</v>
      </c>
      <c r="BK395" s="27">
        <f t="shared" ca="1" si="718"/>
        <v>-4.6050289417266521E-3</v>
      </c>
      <c r="BL395" s="43">
        <f t="shared" ca="1" si="719"/>
        <v>-4.6050289417266521E-3</v>
      </c>
      <c r="BM395" s="25">
        <f t="shared" si="756"/>
        <v>18064.679516666667</v>
      </c>
      <c r="BN395" s="26">
        <f t="shared" si="800"/>
        <v>1</v>
      </c>
      <c r="BO395" s="23">
        <f t="shared" si="801"/>
        <v>2.207380959614591E-3</v>
      </c>
      <c r="BP395" s="27">
        <f t="shared" si="802"/>
        <v>215.45463977513958</v>
      </c>
      <c r="BQ395" s="27">
        <f t="shared" ca="1" si="720"/>
        <v>-4.6050289417266521E-3</v>
      </c>
      <c r="BR395" s="43">
        <f t="shared" ca="1" si="721"/>
        <v>-4.6050289417266521E-3</v>
      </c>
      <c r="BS395" s="25">
        <f t="shared" si="757"/>
        <v>17039.027255000001</v>
      </c>
      <c r="BT395" s="34">
        <f t="shared" si="803"/>
        <v>1</v>
      </c>
      <c r="BU395" s="23">
        <f t="shared" si="804"/>
        <v>2.207380959614591E-3</v>
      </c>
      <c r="BV395" s="27">
        <f t="shared" si="805"/>
        <v>169.79235081097343</v>
      </c>
      <c r="BW395" s="27">
        <f t="shared" ca="1" si="722"/>
        <v>-4.6050289417266521E-3</v>
      </c>
      <c r="BX395" s="43">
        <f t="shared" ca="1" si="723"/>
        <v>-4.6050289417266521E-3</v>
      </c>
      <c r="BY395" s="25">
        <f t="shared" si="758"/>
        <v>18812.489754999999</v>
      </c>
      <c r="BZ395" s="50">
        <f>IF($B394&gt;=BY394,MIN(1,1/$CA$15+BZ394),0)</f>
        <v>0</v>
      </c>
      <c r="CA395" s="23">
        <f t="shared" si="806"/>
        <v>8.141982319412211E-3</v>
      </c>
      <c r="CB395" s="27">
        <f t="shared" si="807"/>
        <v>72.941897145520414</v>
      </c>
      <c r="CC395" s="27">
        <f t="shared" ca="1" si="724"/>
        <v>-1.6556532372775323E-2</v>
      </c>
      <c r="CD395" s="43">
        <f t="shared" ca="1" si="725"/>
        <v>-1.6556532372775323E-2</v>
      </c>
      <c r="CE395" s="25">
        <f t="shared" si="759"/>
        <v>18150.669787999999</v>
      </c>
      <c r="CF395" s="34">
        <f>IF($B394&gt;=CE394,MIN(1,1/$CA$15+CF394),0)</f>
        <v>1</v>
      </c>
      <c r="CG395" s="23">
        <f t="shared" si="808"/>
        <v>2.207380959614591E-3</v>
      </c>
      <c r="CH395" s="27">
        <f t="shared" si="809"/>
        <v>68.40405796880016</v>
      </c>
      <c r="CI395" s="27">
        <f t="shared" ca="1" si="726"/>
        <v>-4.6050289417264301E-3</v>
      </c>
      <c r="CJ395" s="43">
        <f t="shared" ca="1" si="727"/>
        <v>-4.6050289417264301E-3</v>
      </c>
      <c r="CK395" s="25">
        <f t="shared" si="760"/>
        <v>17039.027255000001</v>
      </c>
      <c r="CL395" s="34">
        <f>IF($B394&gt;=CK394,MIN(1,1/$CA$15+CL394),0)</f>
        <v>1</v>
      </c>
      <c r="CM395" s="23">
        <f t="shared" si="810"/>
        <v>2.207380959614591E-3</v>
      </c>
      <c r="CN395" s="27">
        <f t="shared" si="811"/>
        <v>185.43205686608289</v>
      </c>
      <c r="CO395" s="27">
        <f t="shared" ca="1" si="728"/>
        <v>-4.6050289417265411E-3</v>
      </c>
      <c r="CP395" s="43">
        <f t="shared" ca="1" si="729"/>
        <v>-4.6050289417265411E-3</v>
      </c>
      <c r="CQ395" s="25">
        <f t="shared" si="761"/>
        <v>15544.229579499999</v>
      </c>
      <c r="CR395" s="34">
        <f>IF($B394&gt;=CQ394,MIN(1,1/$CA$15+CR394),0)</f>
        <v>1</v>
      </c>
      <c r="CS395" s="23">
        <f t="shared" si="812"/>
        <v>2.207380959614591E-3</v>
      </c>
      <c r="CT395" s="27">
        <f t="shared" si="813"/>
        <v>185.83966643085907</v>
      </c>
      <c r="CU395" s="27">
        <f t="shared" ca="1" si="730"/>
        <v>-4.6050289417266521E-3</v>
      </c>
      <c r="CV395" s="43">
        <f t="shared" ca="1" si="731"/>
        <v>-4.6050289417266521E-3</v>
      </c>
      <c r="CW395" s="25">
        <f t="shared" si="762"/>
        <v>17039.027255000001</v>
      </c>
      <c r="CX395" s="34">
        <f t="shared" si="814"/>
        <v>0.75</v>
      </c>
      <c r="CY395" s="23">
        <f t="shared" si="815"/>
        <v>3.691031299563996E-3</v>
      </c>
      <c r="CZ395" s="27">
        <f t="shared" si="816"/>
        <v>119.64200226936674</v>
      </c>
      <c r="DA395" s="27">
        <f t="shared" ca="1" si="732"/>
        <v>-3.1314635746660935E-3</v>
      </c>
      <c r="DB395" s="43">
        <f t="shared" ca="1" si="733"/>
        <v>-3.1314635746660935E-3</v>
      </c>
      <c r="DC395" s="25">
        <f t="shared" si="763"/>
        <v>17039.027255000001</v>
      </c>
      <c r="DD395" s="34">
        <f t="shared" si="764"/>
        <v>0.83333333333333326</v>
      </c>
      <c r="DE395" s="23">
        <f t="shared" si="817"/>
        <v>3.3613312240196834E-3</v>
      </c>
      <c r="DF395" s="27">
        <f t="shared" si="818"/>
        <v>145.68329830940178</v>
      </c>
      <c r="DG395" s="27">
        <f t="shared" ca="1" si="697"/>
        <v>-3.4589225451239214E-3</v>
      </c>
      <c r="DH395" s="43">
        <f t="shared" ca="1" si="698"/>
        <v>-3.4589225451239214E-3</v>
      </c>
      <c r="DI395" s="25">
        <f t="shared" si="765"/>
        <v>18812.489754999999</v>
      </c>
      <c r="DJ395" s="26">
        <f>IF(DJ394=0,IF($B394&gt;=$DK$14*DI394,1,0),IF($B394&lt;DI394*$DK$16,0,1))</f>
        <v>0</v>
      </c>
      <c r="DK395" s="23">
        <f t="shared" si="819"/>
        <v>8.141982319412211E-3</v>
      </c>
      <c r="DL395" s="27">
        <f t="shared" si="820"/>
        <v>148.34928010906265</v>
      </c>
      <c r="DM395" s="27">
        <f t="shared" ca="1" si="734"/>
        <v>-1.6556532372775545E-2</v>
      </c>
      <c r="DN395" s="43">
        <f t="shared" ca="1" si="735"/>
        <v>-1.6556532372775545E-2</v>
      </c>
      <c r="DO395" s="25">
        <f t="shared" si="766"/>
        <v>18150.669787999999</v>
      </c>
      <c r="DP395" s="26">
        <f>IF(DP394=0,IF($B394&gt;=$DK$14*DO394,1,0),IF($B394&lt;DO394*$DK$16,0,1))</f>
        <v>1</v>
      </c>
      <c r="DQ395" s="23">
        <f t="shared" si="821"/>
        <v>2.207380959614591E-3</v>
      </c>
      <c r="DR395" s="27">
        <f t="shared" si="822"/>
        <v>105.42743328432616</v>
      </c>
      <c r="DS395" s="27">
        <f t="shared" ca="1" si="736"/>
        <v>-4.6050289417265411E-3</v>
      </c>
      <c r="DT395" s="43">
        <f t="shared" ca="1" si="737"/>
        <v>-4.6050289417265411E-3</v>
      </c>
      <c r="DU395" s="25">
        <f t="shared" si="767"/>
        <v>17039.027255000001</v>
      </c>
      <c r="DV395" s="26">
        <f>IF(DV394=0,IF($B394&gt;=$DK$14*DU394,1,0),IF($B394&lt;DU394*$DK$16,0,1))</f>
        <v>1</v>
      </c>
      <c r="DW395" s="23">
        <f t="shared" si="823"/>
        <v>2.207380959614591E-3</v>
      </c>
      <c r="DX395" s="27">
        <f t="shared" si="824"/>
        <v>253.1671009348822</v>
      </c>
      <c r="DY395" s="27">
        <f t="shared" ca="1" si="738"/>
        <v>-4.6050289417265411E-3</v>
      </c>
      <c r="DZ395" s="43">
        <f t="shared" ca="1" si="739"/>
        <v>-4.6050289417265411E-3</v>
      </c>
      <c r="EA395" s="25">
        <f t="shared" si="768"/>
        <v>15544.229579499999</v>
      </c>
      <c r="EB395" s="26">
        <f>IF(EB394=0,IF($B394&gt;=$DK$14*EA394,1,0),IF($B394&lt;EA394*$DK$16,0,1))</f>
        <v>1</v>
      </c>
      <c r="EC395" s="23">
        <f t="shared" si="825"/>
        <v>2.207380959614591E-3</v>
      </c>
      <c r="ED395" s="27">
        <f t="shared" si="826"/>
        <v>203.54010974157944</v>
      </c>
      <c r="EE395" s="27">
        <f t="shared" ca="1" si="740"/>
        <v>-4.6050289417265411E-3</v>
      </c>
      <c r="EF395" s="43">
        <f t="shared" ca="1" si="741"/>
        <v>-4.6050289417265411E-3</v>
      </c>
      <c r="EG395" s="25">
        <f t="shared" si="769"/>
        <v>17039.027255000001</v>
      </c>
      <c r="EH395" s="34">
        <f t="shared" si="827"/>
        <v>0.75</v>
      </c>
      <c r="EI395" s="23">
        <f t="shared" si="828"/>
        <v>3.691031299563996E-3</v>
      </c>
      <c r="EJ395" s="27">
        <f t="shared" si="829"/>
        <v>175.18748470097302</v>
      </c>
      <c r="EK395" s="27">
        <f t="shared" ca="1" si="742"/>
        <v>-3.1314635746660935E-3</v>
      </c>
      <c r="EL395" s="43">
        <f t="shared" ca="1" si="743"/>
        <v>-3.1314635746660935E-3</v>
      </c>
      <c r="EM395" s="47"/>
      <c r="EN395" s="47"/>
      <c r="EO395" s="47"/>
      <c r="EP395" s="47"/>
      <c r="EQ395" s="47"/>
      <c r="ER395" s="47"/>
      <c r="ES395" s="47"/>
      <c r="ET395" s="47"/>
      <c r="EU395" s="47"/>
      <c r="EV395" s="47"/>
      <c r="EW395" s="47"/>
      <c r="EX395" s="47"/>
      <c r="EY395" s="47"/>
      <c r="EZ395" s="47"/>
      <c r="FA395" s="25">
        <f t="shared" si="770"/>
        <v>17039.027255000001</v>
      </c>
      <c r="FB395" s="26">
        <f t="shared" si="830"/>
        <v>1</v>
      </c>
      <c r="FC395" s="23">
        <f t="shared" si="831"/>
        <v>2.207380959614591E-3</v>
      </c>
      <c r="FD395" s="27">
        <f t="shared" si="832"/>
        <v>73.764966646094933</v>
      </c>
      <c r="FE395" s="27">
        <f t="shared" ca="1" si="744"/>
        <v>-4.6050289417267631E-3</v>
      </c>
      <c r="FF395" s="43">
        <f t="shared" ca="1" si="745"/>
        <v>-4.6050289417267631E-3</v>
      </c>
      <c r="FG395" s="25">
        <f t="shared" si="771"/>
        <v>17039.027255000001</v>
      </c>
      <c r="FH395" s="26">
        <f t="shared" si="833"/>
        <v>1</v>
      </c>
      <c r="FI395" s="23">
        <f t="shared" si="834"/>
        <v>2.207380959614591E-3</v>
      </c>
      <c r="FJ395" s="27">
        <f t="shared" si="835"/>
        <v>199.4283177625492</v>
      </c>
      <c r="FK395" s="27">
        <f t="shared" ca="1" si="746"/>
        <v>-4.6050289417265411E-3</v>
      </c>
      <c r="FL395" s="43">
        <f t="shared" ca="1" si="747"/>
        <v>-4.6050289417265411E-3</v>
      </c>
      <c r="FM395" s="47"/>
      <c r="FN395" s="47"/>
    </row>
    <row r="396" spans="1:170" x14ac:dyDescent="0.2">
      <c r="A396" s="30">
        <v>36707</v>
      </c>
      <c r="B396" s="34">
        <v>18927.592120000001</v>
      </c>
      <c r="C396" s="23">
        <v>8.1877040821292102E-3</v>
      </c>
      <c r="D396" s="24">
        <f t="shared" si="699"/>
        <v>5.0104039429077485E-3</v>
      </c>
      <c r="E396" s="25" t="e">
        <f>#N/A</f>
        <v>#N/A</v>
      </c>
      <c r="F396" s="26">
        <v>1</v>
      </c>
      <c r="G396" s="23">
        <f t="shared" si="772"/>
        <v>5.0104039429077485E-3</v>
      </c>
      <c r="H396" s="27">
        <f t="shared" si="773"/>
        <v>215.12514329293597</v>
      </c>
      <c r="I396" s="27">
        <f t="shared" ca="1" si="700"/>
        <v>0</v>
      </c>
      <c r="J396" s="43">
        <f t="shared" ca="1" si="701"/>
        <v>0</v>
      </c>
      <c r="K396" s="25" t="e">
        <f>#N/A</f>
        <v>#N/A</v>
      </c>
      <c r="L396" s="26">
        <v>0</v>
      </c>
      <c r="M396" s="23">
        <f t="shared" si="774"/>
        <v>8.1877040821292102E-3</v>
      </c>
      <c r="N396" s="27">
        <f t="shared" si="775"/>
        <v>21.241821661544009</v>
      </c>
      <c r="O396" s="27">
        <f t="shared" ca="1" si="702"/>
        <v>0</v>
      </c>
      <c r="P396" s="43">
        <f t="shared" ca="1" si="703"/>
        <v>0</v>
      </c>
      <c r="Q396" s="25">
        <f t="shared" si="748"/>
        <v>17424.379300000001</v>
      </c>
      <c r="R396" s="26">
        <f t="shared" si="776"/>
        <v>1</v>
      </c>
      <c r="S396" s="23">
        <f t="shared" si="777"/>
        <v>5.0104039429077485E-3</v>
      </c>
      <c r="T396" s="27">
        <f t="shared" si="778"/>
        <v>210.80749160890704</v>
      </c>
      <c r="U396" s="27">
        <f t="shared" ca="1" si="704"/>
        <v>0</v>
      </c>
      <c r="V396" s="43">
        <f t="shared" ca="1" si="705"/>
        <v>0</v>
      </c>
      <c r="W396" s="25">
        <f t="shared" si="749"/>
        <v>18880.411075</v>
      </c>
      <c r="X396" s="26">
        <f t="shared" si="779"/>
        <v>1</v>
      </c>
      <c r="Y396" s="23">
        <f t="shared" si="780"/>
        <v>5.0104039429077485E-3</v>
      </c>
      <c r="Z396" s="27">
        <f t="shared" si="781"/>
        <v>158.43101173921971</v>
      </c>
      <c r="AA396" s="27">
        <f t="shared" ca="1" si="706"/>
        <v>0</v>
      </c>
      <c r="AB396" s="43">
        <f t="shared" ca="1" si="707"/>
        <v>0</v>
      </c>
      <c r="AC396" s="25">
        <f t="shared" si="750"/>
        <v>18525.738278000001</v>
      </c>
      <c r="AD396" s="26">
        <f t="shared" si="782"/>
        <v>1</v>
      </c>
      <c r="AE396" s="23">
        <f t="shared" si="783"/>
        <v>5.0104039429077485E-3</v>
      </c>
      <c r="AF396" s="27">
        <f t="shared" si="784"/>
        <v>90.683776227029725</v>
      </c>
      <c r="AG396" s="27">
        <f t="shared" ca="1" si="708"/>
        <v>0</v>
      </c>
      <c r="AH396" s="43">
        <f t="shared" ca="1" si="709"/>
        <v>0</v>
      </c>
      <c r="AI396" s="25">
        <f t="shared" si="751"/>
        <v>17424.379300000001</v>
      </c>
      <c r="AJ396" s="26">
        <f t="shared" si="785"/>
        <v>1</v>
      </c>
      <c r="AK396" s="23">
        <f t="shared" si="786"/>
        <v>5.0104039429077485E-3</v>
      </c>
      <c r="AL396" s="27">
        <f t="shared" si="787"/>
        <v>210.80749160890704</v>
      </c>
      <c r="AM396" s="27">
        <f t="shared" ca="1" si="710"/>
        <v>0</v>
      </c>
      <c r="AN396" s="43">
        <f t="shared" ca="1" si="711"/>
        <v>0</v>
      </c>
      <c r="AO396" s="25">
        <f t="shared" si="752"/>
        <v>17424.379300000001</v>
      </c>
      <c r="AP396" s="34">
        <f t="shared" si="788"/>
        <v>1</v>
      </c>
      <c r="AQ396" s="23">
        <f t="shared" si="789"/>
        <v>5.0104039429077485E-3</v>
      </c>
      <c r="AR396" s="27">
        <f t="shared" si="790"/>
        <v>149.75970489417335</v>
      </c>
      <c r="AS396" s="27">
        <f t="shared" ca="1" si="712"/>
        <v>0</v>
      </c>
      <c r="AT396" s="43">
        <f t="shared" ca="1" si="713"/>
        <v>0</v>
      </c>
      <c r="AU396" s="25">
        <f t="shared" si="753"/>
        <v>18525.738278000001</v>
      </c>
      <c r="AV396" s="26">
        <f t="shared" si="791"/>
        <v>1</v>
      </c>
      <c r="AW396" s="23">
        <f t="shared" si="792"/>
        <v>5.0104039429077485E-3</v>
      </c>
      <c r="AX396" s="27">
        <f t="shared" si="793"/>
        <v>89.998375841698902</v>
      </c>
      <c r="AY396" s="27">
        <f t="shared" ca="1" si="714"/>
        <v>0</v>
      </c>
      <c r="AZ396" s="43">
        <f t="shared" ca="1" si="715"/>
        <v>0</v>
      </c>
      <c r="BA396" s="25">
        <f t="shared" si="754"/>
        <v>18525.738278000001</v>
      </c>
      <c r="BB396" s="26">
        <f t="shared" si="794"/>
        <v>1</v>
      </c>
      <c r="BC396" s="23">
        <f t="shared" si="795"/>
        <v>5.0104039429077485E-3</v>
      </c>
      <c r="BD396" s="27">
        <f t="shared" si="796"/>
        <v>198.47504924738817</v>
      </c>
      <c r="BE396" s="27">
        <f t="shared" ca="1" si="716"/>
        <v>0</v>
      </c>
      <c r="BF396" s="43">
        <f t="shared" ca="1" si="717"/>
        <v>0</v>
      </c>
      <c r="BG396" s="25">
        <f t="shared" si="755"/>
        <v>17424.379300000001</v>
      </c>
      <c r="BH396" s="26">
        <f t="shared" si="797"/>
        <v>1</v>
      </c>
      <c r="BI396" s="23">
        <f t="shared" si="798"/>
        <v>5.0104039429077485E-3</v>
      </c>
      <c r="BJ396" s="27">
        <f t="shared" si="799"/>
        <v>204.55441359930853</v>
      </c>
      <c r="BK396" s="27">
        <f t="shared" ca="1" si="718"/>
        <v>0</v>
      </c>
      <c r="BL396" s="43">
        <f t="shared" ca="1" si="719"/>
        <v>0</v>
      </c>
      <c r="BM396" s="25">
        <f t="shared" si="756"/>
        <v>18280.156843333334</v>
      </c>
      <c r="BN396" s="26">
        <f t="shared" si="800"/>
        <v>1</v>
      </c>
      <c r="BO396" s="23">
        <f t="shared" si="801"/>
        <v>5.0104039429077485E-3</v>
      </c>
      <c r="BP396" s="27">
        <f t="shared" si="802"/>
        <v>216.53415455178671</v>
      </c>
      <c r="BQ396" s="27">
        <f t="shared" ca="1" si="720"/>
        <v>0</v>
      </c>
      <c r="BR396" s="43">
        <f t="shared" ca="1" si="721"/>
        <v>0</v>
      </c>
      <c r="BS396" s="25">
        <f t="shared" si="757"/>
        <v>17424.379300000001</v>
      </c>
      <c r="BT396" s="34">
        <f t="shared" si="803"/>
        <v>1</v>
      </c>
      <c r="BU396" s="23">
        <f t="shared" si="804"/>
        <v>5.0104039429077485E-3</v>
      </c>
      <c r="BV396" s="27">
        <f t="shared" si="805"/>
        <v>170.64307907495231</v>
      </c>
      <c r="BW396" s="27">
        <f t="shared" ca="1" si="722"/>
        <v>0</v>
      </c>
      <c r="BX396" s="43">
        <f t="shared" ca="1" si="723"/>
        <v>0</v>
      </c>
      <c r="BY396" s="25">
        <f t="shared" si="758"/>
        <v>18880.411075</v>
      </c>
      <c r="BZ396" s="50">
        <f>IF($B395&gt;=BY395,MIN(1,1/$CA$15+BZ395),0)</f>
        <v>0.5</v>
      </c>
      <c r="CA396" s="23">
        <f t="shared" si="806"/>
        <v>8.1877040821292102E-3</v>
      </c>
      <c r="CB396" s="27">
        <f t="shared" si="807"/>
        <v>73.539123814537035</v>
      </c>
      <c r="CC396" s="27">
        <f t="shared" ca="1" si="724"/>
        <v>-8.5043882783406577E-3</v>
      </c>
      <c r="CD396" s="43">
        <f t="shared" ca="1" si="725"/>
        <v>-8.5043882783406577E-3</v>
      </c>
      <c r="CE396" s="25">
        <f t="shared" si="759"/>
        <v>18525.738278000001</v>
      </c>
      <c r="CF396" s="34">
        <f>IF($B395&gt;=CE395,MIN(1,1/$CA$15+CF395),0)</f>
        <v>1</v>
      </c>
      <c r="CG396" s="23">
        <f t="shared" si="808"/>
        <v>5.0104039429077485E-3</v>
      </c>
      <c r="CH396" s="27">
        <f t="shared" si="809"/>
        <v>68.746789930557924</v>
      </c>
      <c r="CI396" s="27">
        <f t="shared" ca="1" si="726"/>
        <v>0</v>
      </c>
      <c r="CJ396" s="43">
        <f t="shared" ca="1" si="727"/>
        <v>0</v>
      </c>
      <c r="CK396" s="25">
        <f t="shared" si="760"/>
        <v>17424.379300000001</v>
      </c>
      <c r="CL396" s="34">
        <f>IF($B395&gt;=CK395,MIN(1,1/$CA$15+CL395),0)</f>
        <v>1</v>
      </c>
      <c r="CM396" s="23">
        <f t="shared" si="810"/>
        <v>5.0104039429077485E-3</v>
      </c>
      <c r="CN396" s="27">
        <f t="shared" si="811"/>
        <v>186.3611463749462</v>
      </c>
      <c r="CO396" s="27">
        <f t="shared" ca="1" si="728"/>
        <v>0</v>
      </c>
      <c r="CP396" s="43">
        <f t="shared" ca="1" si="729"/>
        <v>0</v>
      </c>
      <c r="CQ396" s="25">
        <f t="shared" si="761"/>
        <v>15913.577558499997</v>
      </c>
      <c r="CR396" s="34">
        <f>IF($B395&gt;=CQ395,MIN(1,1/$CA$15+CR395),0)</f>
        <v>1</v>
      </c>
      <c r="CS396" s="23">
        <f t="shared" si="812"/>
        <v>5.0104039429077485E-3</v>
      </c>
      <c r="CT396" s="27">
        <f t="shared" si="813"/>
        <v>186.7707982282929</v>
      </c>
      <c r="CU396" s="27">
        <f t="shared" ca="1" si="730"/>
        <v>0</v>
      </c>
      <c r="CV396" s="43">
        <f t="shared" ca="1" si="731"/>
        <v>0</v>
      </c>
      <c r="CW396" s="25">
        <f t="shared" si="762"/>
        <v>17424.379300000001</v>
      </c>
      <c r="CX396" s="34">
        <f t="shared" si="814"/>
        <v>0.75</v>
      </c>
      <c r="CY396" s="23">
        <f t="shared" si="815"/>
        <v>5.8047289777131139E-3</v>
      </c>
      <c r="CZ396" s="27">
        <f t="shared" si="816"/>
        <v>120.33649166689136</v>
      </c>
      <c r="DA396" s="27">
        <f t="shared" ca="1" si="732"/>
        <v>0</v>
      </c>
      <c r="DB396" s="43">
        <f t="shared" ca="1" si="733"/>
        <v>0</v>
      </c>
      <c r="DC396" s="25">
        <f t="shared" si="763"/>
        <v>17424.379300000001</v>
      </c>
      <c r="DD396" s="34">
        <f t="shared" si="764"/>
        <v>1</v>
      </c>
      <c r="DE396" s="23">
        <f t="shared" si="817"/>
        <v>5.2751789545095367E-3</v>
      </c>
      <c r="DF396" s="27">
        <f t="shared" si="818"/>
        <v>146.45180377866708</v>
      </c>
      <c r="DG396" s="27">
        <f t="shared" ca="1" si="697"/>
        <v>0</v>
      </c>
      <c r="DH396" s="43">
        <f t="shared" ca="1" si="698"/>
        <v>0</v>
      </c>
      <c r="DI396" s="25">
        <f t="shared" si="765"/>
        <v>18880.411075</v>
      </c>
      <c r="DJ396" s="26">
        <f>IF(DJ395=0,IF($B395&gt;=$DK$14*DI395,1,0),IF($B395&lt;DI395*$DK$16,0,1))</f>
        <v>0</v>
      </c>
      <c r="DK396" s="23">
        <f t="shared" si="819"/>
        <v>8.1877040821292102E-3</v>
      </c>
      <c r="DL396" s="27">
        <f t="shared" si="820"/>
        <v>149.56392011539256</v>
      </c>
      <c r="DM396" s="27">
        <f t="shared" ca="1" si="734"/>
        <v>-8.5043882783406577E-3</v>
      </c>
      <c r="DN396" s="43">
        <f t="shared" ca="1" si="735"/>
        <v>-8.5043882783406577E-3</v>
      </c>
      <c r="DO396" s="25">
        <f t="shared" si="766"/>
        <v>18525.738278000001</v>
      </c>
      <c r="DP396" s="26">
        <f>IF(DP395=0,IF($B395&gt;=$DK$14*DO395,1,0),IF($B395&lt;DO395*$DK$16,0,1))</f>
        <v>1</v>
      </c>
      <c r="DQ396" s="23">
        <f t="shared" si="821"/>
        <v>5.0104039429077485E-3</v>
      </c>
      <c r="DR396" s="27">
        <f t="shared" si="822"/>
        <v>105.95566731174459</v>
      </c>
      <c r="DS396" s="27">
        <f t="shared" ca="1" si="736"/>
        <v>0</v>
      </c>
      <c r="DT396" s="43">
        <f t="shared" ca="1" si="737"/>
        <v>0</v>
      </c>
      <c r="DU396" s="25">
        <f t="shared" si="767"/>
        <v>17424.379300000001</v>
      </c>
      <c r="DV396" s="26">
        <f>IF(DV395=0,IF($B395&gt;=$DK$14*DU395,1,0),IF($B395&lt;DU395*$DK$16,0,1))</f>
        <v>1</v>
      </c>
      <c r="DW396" s="23">
        <f t="shared" si="823"/>
        <v>5.0104039429077485E-3</v>
      </c>
      <c r="DX396" s="27">
        <f t="shared" si="824"/>
        <v>254.43557037562087</v>
      </c>
      <c r="DY396" s="27">
        <f t="shared" ca="1" si="738"/>
        <v>0</v>
      </c>
      <c r="DZ396" s="43">
        <f t="shared" ca="1" si="739"/>
        <v>0</v>
      </c>
      <c r="EA396" s="25">
        <f t="shared" si="768"/>
        <v>15913.577558499997</v>
      </c>
      <c r="EB396" s="26">
        <f>IF(EB395=0,IF($B395&gt;=$DK$14*EA395,1,0),IF($B395&lt;EA395*$DK$16,0,1))</f>
        <v>1</v>
      </c>
      <c r="EC396" s="23">
        <f t="shared" si="825"/>
        <v>5.0104039429077485E-3</v>
      </c>
      <c r="ED396" s="27">
        <f t="shared" si="826"/>
        <v>204.55992790996854</v>
      </c>
      <c r="EE396" s="27">
        <f t="shared" ca="1" si="740"/>
        <v>0</v>
      </c>
      <c r="EF396" s="43">
        <f t="shared" ca="1" si="741"/>
        <v>0</v>
      </c>
      <c r="EG396" s="25">
        <f t="shared" si="769"/>
        <v>17424.379300000001</v>
      </c>
      <c r="EH396" s="34">
        <f t="shared" si="827"/>
        <v>0.75</v>
      </c>
      <c r="EI396" s="23">
        <f t="shared" si="828"/>
        <v>5.8047289777131139E-3</v>
      </c>
      <c r="EJ396" s="27">
        <f t="shared" si="829"/>
        <v>176.20440056994946</v>
      </c>
      <c r="EK396" s="27">
        <f t="shared" ca="1" si="742"/>
        <v>0</v>
      </c>
      <c r="EL396" s="43">
        <f t="shared" ca="1" si="743"/>
        <v>0</v>
      </c>
      <c r="EM396" s="47"/>
      <c r="EN396" s="47"/>
      <c r="EO396" s="47"/>
      <c r="EP396" s="47"/>
      <c r="EQ396" s="47"/>
      <c r="ER396" s="47"/>
      <c r="ES396" s="47"/>
      <c r="ET396" s="47"/>
      <c r="EU396" s="47"/>
      <c r="EV396" s="47"/>
      <c r="EW396" s="47"/>
      <c r="EX396" s="47"/>
      <c r="EY396" s="47"/>
      <c r="EZ396" s="47"/>
      <c r="FA396" s="25">
        <f t="shared" si="770"/>
        <v>17424.379300000001</v>
      </c>
      <c r="FB396" s="26">
        <f t="shared" si="830"/>
        <v>1</v>
      </c>
      <c r="FC396" s="23">
        <f t="shared" si="831"/>
        <v>5.0104039429077485E-3</v>
      </c>
      <c r="FD396" s="27">
        <f t="shared" si="832"/>
        <v>74.13455892582698</v>
      </c>
      <c r="FE396" s="27">
        <f t="shared" ca="1" si="744"/>
        <v>0</v>
      </c>
      <c r="FF396" s="43">
        <f t="shared" ca="1" si="745"/>
        <v>0</v>
      </c>
      <c r="FG396" s="25">
        <f t="shared" si="771"/>
        <v>17424.379300000001</v>
      </c>
      <c r="FH396" s="26">
        <f t="shared" si="833"/>
        <v>1</v>
      </c>
      <c r="FI396" s="23">
        <f t="shared" si="834"/>
        <v>5.0104039429077485E-3</v>
      </c>
      <c r="FJ396" s="27">
        <f t="shared" si="835"/>
        <v>200.42753419219414</v>
      </c>
      <c r="FK396" s="27">
        <f t="shared" ca="1" si="746"/>
        <v>0</v>
      </c>
      <c r="FL396" s="43">
        <f t="shared" ca="1" si="747"/>
        <v>0</v>
      </c>
      <c r="FM396" s="47"/>
      <c r="FN396" s="47"/>
    </row>
    <row r="397" spans="1:170" x14ac:dyDescent="0.2">
      <c r="A397" s="30">
        <v>36738</v>
      </c>
      <c r="B397" s="34">
        <v>18880.030330000001</v>
      </c>
      <c r="C397" s="23">
        <v>8.1496041973432298E-3</v>
      </c>
      <c r="D397" s="24">
        <f t="shared" si="699"/>
        <v>-2.5128283459650014E-3</v>
      </c>
      <c r="E397" s="25" t="e">
        <f>#N/A</f>
        <v>#N/A</v>
      </c>
      <c r="F397" s="26">
        <v>1</v>
      </c>
      <c r="G397" s="23">
        <f t="shared" si="772"/>
        <v>-2.5128283459650014E-3</v>
      </c>
      <c r="H397" s="27">
        <f t="shared" si="773"/>
        <v>214.58457073493969</v>
      </c>
      <c r="I397" s="27">
        <f t="shared" ca="1" si="700"/>
        <v>-2.5128283459651124E-3</v>
      </c>
      <c r="J397" s="43">
        <f t="shared" ca="1" si="701"/>
        <v>-2.5128283459651124E-3</v>
      </c>
      <c r="K397" s="25" t="e">
        <f>#N/A</f>
        <v>#N/A</v>
      </c>
      <c r="L397" s="26">
        <v>0</v>
      </c>
      <c r="M397" s="23">
        <f t="shared" si="774"/>
        <v>8.1496041973432298E-3</v>
      </c>
      <c r="N397" s="27">
        <f t="shared" si="775"/>
        <v>21.414934100516145</v>
      </c>
      <c r="O397" s="27">
        <f t="shared" ca="1" si="702"/>
        <v>0</v>
      </c>
      <c r="P397" s="43">
        <f t="shared" ca="1" si="703"/>
        <v>0</v>
      </c>
      <c r="Q397" s="25">
        <f t="shared" si="748"/>
        <v>17841.396203000004</v>
      </c>
      <c r="R397" s="26">
        <f t="shared" si="776"/>
        <v>1</v>
      </c>
      <c r="S397" s="23">
        <f t="shared" si="777"/>
        <v>-2.5128283459650014E-3</v>
      </c>
      <c r="T397" s="27">
        <f t="shared" si="778"/>
        <v>210.2777685684504</v>
      </c>
      <c r="U397" s="27">
        <f t="shared" ca="1" si="704"/>
        <v>-2.5128283459650014E-3</v>
      </c>
      <c r="V397" s="43">
        <f t="shared" ca="1" si="705"/>
        <v>-2.5128283459650014E-3</v>
      </c>
      <c r="W397" s="25">
        <f t="shared" si="749"/>
        <v>18903.811225000001</v>
      </c>
      <c r="X397" s="26">
        <f t="shared" si="779"/>
        <v>1</v>
      </c>
      <c r="Y397" s="23">
        <f t="shared" si="780"/>
        <v>-2.5128283459650014E-3</v>
      </c>
      <c r="Z397" s="27">
        <f t="shared" si="781"/>
        <v>158.03290180204149</v>
      </c>
      <c r="AA397" s="27">
        <f t="shared" ca="1" si="706"/>
        <v>-2.5128283459650014E-3</v>
      </c>
      <c r="AB397" s="43">
        <f t="shared" ca="1" si="707"/>
        <v>-2.5128283459650014E-3</v>
      </c>
      <c r="AC397" s="25">
        <f t="shared" si="750"/>
        <v>18870.592158000003</v>
      </c>
      <c r="AD397" s="26">
        <f t="shared" si="782"/>
        <v>1</v>
      </c>
      <c r="AE397" s="23">
        <f t="shared" si="783"/>
        <v>-2.5128283459650014E-3</v>
      </c>
      <c r="AF397" s="27">
        <f t="shared" si="784"/>
        <v>90.455903463607299</v>
      </c>
      <c r="AG397" s="27">
        <f t="shared" ca="1" si="708"/>
        <v>-2.5128283459650014E-3</v>
      </c>
      <c r="AH397" s="43">
        <f t="shared" ca="1" si="709"/>
        <v>-2.5128283459650014E-3</v>
      </c>
      <c r="AI397" s="25">
        <f t="shared" si="751"/>
        <v>17841.396203000004</v>
      </c>
      <c r="AJ397" s="26">
        <f t="shared" si="785"/>
        <v>1</v>
      </c>
      <c r="AK397" s="23">
        <f t="shared" si="786"/>
        <v>-2.5128283459650014E-3</v>
      </c>
      <c r="AL397" s="27">
        <f t="shared" si="787"/>
        <v>210.2777685684504</v>
      </c>
      <c r="AM397" s="27">
        <f t="shared" ca="1" si="710"/>
        <v>-2.5128283459650014E-3</v>
      </c>
      <c r="AN397" s="43">
        <f t="shared" ca="1" si="711"/>
        <v>-2.5128283459650014E-3</v>
      </c>
      <c r="AO397" s="25">
        <f t="shared" si="752"/>
        <v>17841.396203000004</v>
      </c>
      <c r="AP397" s="34">
        <f t="shared" si="788"/>
        <v>1</v>
      </c>
      <c r="AQ397" s="23">
        <f t="shared" si="789"/>
        <v>-2.5128283459650014E-3</v>
      </c>
      <c r="AR397" s="27">
        <f t="shared" si="790"/>
        <v>149.38338446263191</v>
      </c>
      <c r="AS397" s="27">
        <f t="shared" ca="1" si="712"/>
        <v>-2.5128283459651124E-3</v>
      </c>
      <c r="AT397" s="43">
        <f t="shared" ca="1" si="713"/>
        <v>-2.5128283459651124E-3</v>
      </c>
      <c r="AU397" s="25">
        <f t="shared" si="753"/>
        <v>18870.592158000003</v>
      </c>
      <c r="AV397" s="26">
        <f t="shared" si="791"/>
        <v>1</v>
      </c>
      <c r="AW397" s="23">
        <f t="shared" si="792"/>
        <v>-2.5128283459650014E-3</v>
      </c>
      <c r="AX397" s="27">
        <f t="shared" si="793"/>
        <v>89.77222537179307</v>
      </c>
      <c r="AY397" s="27">
        <f t="shared" ca="1" si="714"/>
        <v>-2.5128283459650014E-3</v>
      </c>
      <c r="AZ397" s="43">
        <f t="shared" ca="1" si="715"/>
        <v>-2.5128283459650014E-3</v>
      </c>
      <c r="BA397" s="25">
        <f t="shared" si="754"/>
        <v>18870.592158000003</v>
      </c>
      <c r="BB397" s="26">
        <f t="shared" si="794"/>
        <v>1</v>
      </c>
      <c r="BC397" s="23">
        <f t="shared" si="795"/>
        <v>-2.5128283459650014E-3</v>
      </c>
      <c r="BD397" s="27">
        <f t="shared" si="796"/>
        <v>197.97631551767253</v>
      </c>
      <c r="BE397" s="27">
        <f t="shared" ca="1" si="716"/>
        <v>-2.5128283459650014E-3</v>
      </c>
      <c r="BF397" s="43">
        <f t="shared" ca="1" si="717"/>
        <v>-2.5128283459650014E-3</v>
      </c>
      <c r="BG397" s="25">
        <f t="shared" si="755"/>
        <v>17841.396203000004</v>
      </c>
      <c r="BH397" s="26">
        <f t="shared" si="797"/>
        <v>1</v>
      </c>
      <c r="BI397" s="23">
        <f t="shared" si="798"/>
        <v>-2.5128283459650014E-3</v>
      </c>
      <c r="BJ397" s="27">
        <f t="shared" si="799"/>
        <v>204.04040347052393</v>
      </c>
      <c r="BK397" s="27">
        <f t="shared" ca="1" si="718"/>
        <v>-2.5128283459651124E-3</v>
      </c>
      <c r="BL397" s="43">
        <f t="shared" ca="1" si="719"/>
        <v>-2.5128283459651124E-3</v>
      </c>
      <c r="BM397" s="25">
        <f t="shared" si="756"/>
        <v>18584.786953333332</v>
      </c>
      <c r="BN397" s="26">
        <f t="shared" si="800"/>
        <v>1</v>
      </c>
      <c r="BO397" s="23">
        <f t="shared" si="801"/>
        <v>-2.5128283459650014E-3</v>
      </c>
      <c r="BP397" s="27">
        <f t="shared" si="802"/>
        <v>215.99004139035941</v>
      </c>
      <c r="BQ397" s="27">
        <f t="shared" ca="1" si="720"/>
        <v>-2.5128283459650014E-3</v>
      </c>
      <c r="BR397" s="43">
        <f t="shared" ca="1" si="721"/>
        <v>-2.5128283459650014E-3</v>
      </c>
      <c r="BS397" s="25">
        <f t="shared" si="757"/>
        <v>17841.396203000004</v>
      </c>
      <c r="BT397" s="34">
        <f t="shared" si="803"/>
        <v>1</v>
      </c>
      <c r="BU397" s="23">
        <f t="shared" si="804"/>
        <v>-2.5128283459650014E-3</v>
      </c>
      <c r="BV397" s="27">
        <f t="shared" si="805"/>
        <v>170.21428230881003</v>
      </c>
      <c r="BW397" s="27">
        <f t="shared" ca="1" si="722"/>
        <v>-2.5128283459650014E-3</v>
      </c>
      <c r="BX397" s="43">
        <f t="shared" ca="1" si="723"/>
        <v>-2.5128283459650014E-3</v>
      </c>
      <c r="BY397" s="25">
        <f t="shared" si="758"/>
        <v>18903.811225000001</v>
      </c>
      <c r="BZ397" s="50">
        <f>IF($B396&gt;=BY396,MIN(1,1/$CA$15+BZ396),0)</f>
        <v>1</v>
      </c>
      <c r="CA397" s="23">
        <f t="shared" si="806"/>
        <v>-2.5128283459650014E-3</v>
      </c>
      <c r="CB397" s="27">
        <f t="shared" si="807"/>
        <v>73.354332619678431</v>
      </c>
      <c r="CC397" s="27">
        <f t="shared" ca="1" si="724"/>
        <v>-1.0995846556374866E-2</v>
      </c>
      <c r="CD397" s="43">
        <f t="shared" ca="1" si="725"/>
        <v>-1.0995846556374866E-2</v>
      </c>
      <c r="CE397" s="25">
        <f t="shared" si="759"/>
        <v>18870.592158000003</v>
      </c>
      <c r="CF397" s="34">
        <f>IF($B396&gt;=CE396,MIN(1,1/$CA$15+CF396),0)</f>
        <v>1</v>
      </c>
      <c r="CG397" s="23">
        <f t="shared" si="808"/>
        <v>-2.5128283459650014E-3</v>
      </c>
      <c r="CH397" s="27">
        <f t="shared" si="809"/>
        <v>68.574041048126318</v>
      </c>
      <c r="CI397" s="27">
        <f t="shared" ca="1" si="726"/>
        <v>-2.5128283459650014E-3</v>
      </c>
      <c r="CJ397" s="43">
        <f t="shared" ca="1" si="727"/>
        <v>-2.5128283459650014E-3</v>
      </c>
      <c r="CK397" s="25">
        <f t="shared" si="760"/>
        <v>17841.396203000004</v>
      </c>
      <c r="CL397" s="34">
        <f>IF($B396&gt;=CK396,MIN(1,1/$CA$15+CL396),0)</f>
        <v>1</v>
      </c>
      <c r="CM397" s="23">
        <f t="shared" si="810"/>
        <v>-2.5128283459650014E-3</v>
      </c>
      <c r="CN397" s="27">
        <f t="shared" si="811"/>
        <v>185.8928528037487</v>
      </c>
      <c r="CO397" s="27">
        <f t="shared" ca="1" si="728"/>
        <v>-2.5128283459650014E-3</v>
      </c>
      <c r="CP397" s="43">
        <f t="shared" ca="1" si="729"/>
        <v>-2.5128283459650014E-3</v>
      </c>
      <c r="CQ397" s="25">
        <f t="shared" si="761"/>
        <v>16235.147422999997</v>
      </c>
      <c r="CR397" s="34">
        <f>IF($B396&gt;=CQ396,MIN(1,1/$CA$15+CR396),0)</f>
        <v>1</v>
      </c>
      <c r="CS397" s="23">
        <f t="shared" si="812"/>
        <v>-2.5128283459650014E-3</v>
      </c>
      <c r="CT397" s="27">
        <f t="shared" si="813"/>
        <v>186.30147527230633</v>
      </c>
      <c r="CU397" s="27">
        <f t="shared" ca="1" si="730"/>
        <v>-2.5128283459650014E-3</v>
      </c>
      <c r="CV397" s="43">
        <f t="shared" ca="1" si="731"/>
        <v>-2.5128283459650014E-3</v>
      </c>
      <c r="CW397" s="25">
        <f t="shared" si="762"/>
        <v>17841.396203000004</v>
      </c>
      <c r="CX397" s="34">
        <f t="shared" si="814"/>
        <v>1</v>
      </c>
      <c r="CY397" s="23">
        <f t="shared" si="815"/>
        <v>-2.5128283459650014E-3</v>
      </c>
      <c r="CZ397" s="27">
        <f t="shared" si="816"/>
        <v>120.03410671957681</v>
      </c>
      <c r="DA397" s="27">
        <f t="shared" ca="1" si="732"/>
        <v>-2.5128283459650014E-3</v>
      </c>
      <c r="DB397" s="43">
        <f t="shared" ca="1" si="733"/>
        <v>-2.5128283459650014E-3</v>
      </c>
      <c r="DC397" s="25">
        <f t="shared" si="763"/>
        <v>17841.396203000004</v>
      </c>
      <c r="DD397" s="34">
        <f t="shared" si="764"/>
        <v>1</v>
      </c>
      <c r="DE397" s="23">
        <f t="shared" si="817"/>
        <v>-2.5128283459650014E-3</v>
      </c>
      <c r="DF397" s="27">
        <f t="shared" si="818"/>
        <v>146.08379553481436</v>
      </c>
      <c r="DG397" s="27">
        <f t="shared" ca="1" si="697"/>
        <v>-2.5128283459648904E-3</v>
      </c>
      <c r="DH397" s="43">
        <f t="shared" ca="1" si="698"/>
        <v>-2.5128283459648904E-3</v>
      </c>
      <c r="DI397" s="25">
        <f t="shared" si="765"/>
        <v>18903.811225000001</v>
      </c>
      <c r="DJ397" s="26">
        <f>IF(DJ396=0,IF($B396&gt;=$DK$14*DI396,1,0),IF($B396&lt;DI396*$DK$16,0,1))</f>
        <v>0</v>
      </c>
      <c r="DK397" s="23">
        <f t="shared" si="819"/>
        <v>8.1496041973432298E-3</v>
      </c>
      <c r="DL397" s="27">
        <f t="shared" si="820"/>
        <v>150.78280686653608</v>
      </c>
      <c r="DM397" s="27">
        <f t="shared" ca="1" si="734"/>
        <v>-4.2409147940647429E-4</v>
      </c>
      <c r="DN397" s="43">
        <f t="shared" ca="1" si="735"/>
        <v>-4.2409147940647429E-4</v>
      </c>
      <c r="DO397" s="25">
        <f t="shared" si="766"/>
        <v>18870.592158000003</v>
      </c>
      <c r="DP397" s="26">
        <f>IF(DP396=0,IF($B396&gt;=$DK$14*DO396,1,0),IF($B396&lt;DO396*$DK$16,0,1))</f>
        <v>1</v>
      </c>
      <c r="DQ397" s="23">
        <f t="shared" si="821"/>
        <v>-2.5128283459650014E-3</v>
      </c>
      <c r="DR397" s="27">
        <f t="shared" si="822"/>
        <v>105.689418907508</v>
      </c>
      <c r="DS397" s="27">
        <f t="shared" ca="1" si="736"/>
        <v>-2.5128283459650014E-3</v>
      </c>
      <c r="DT397" s="43">
        <f t="shared" ca="1" si="737"/>
        <v>-2.5128283459650014E-3</v>
      </c>
      <c r="DU397" s="25">
        <f t="shared" si="767"/>
        <v>17841.396203000004</v>
      </c>
      <c r="DV397" s="26">
        <f>IF(DV396=0,IF($B396&gt;=$DK$14*DU396,1,0),IF($B396&lt;DU396*$DK$16,0,1))</f>
        <v>1</v>
      </c>
      <c r="DW397" s="23">
        <f t="shared" si="823"/>
        <v>-2.5128283459650014E-3</v>
      </c>
      <c r="DX397" s="27">
        <f t="shared" si="824"/>
        <v>253.79621746215923</v>
      </c>
      <c r="DY397" s="27">
        <f t="shared" ca="1" si="738"/>
        <v>-2.5128283459650014E-3</v>
      </c>
      <c r="DZ397" s="43">
        <f t="shared" ca="1" si="739"/>
        <v>-2.5128283459650014E-3</v>
      </c>
      <c r="EA397" s="25">
        <f t="shared" si="768"/>
        <v>16235.147422999997</v>
      </c>
      <c r="EB397" s="26">
        <f>IF(EB396=0,IF($B396&gt;=$DK$14*EA396,1,0),IF($B396&lt;EA396*$DK$16,0,1))</f>
        <v>1</v>
      </c>
      <c r="EC397" s="23">
        <f t="shared" si="825"/>
        <v>-2.5128283459650014E-3</v>
      </c>
      <c r="ED397" s="27">
        <f t="shared" si="826"/>
        <v>204.04590392466781</v>
      </c>
      <c r="EE397" s="27">
        <f t="shared" ca="1" si="740"/>
        <v>-2.5128283459650014E-3</v>
      </c>
      <c r="EF397" s="43">
        <f t="shared" ca="1" si="741"/>
        <v>-2.5128283459650014E-3</v>
      </c>
      <c r="EG397" s="25">
        <f t="shared" si="769"/>
        <v>17841.396203000004</v>
      </c>
      <c r="EH397" s="34">
        <f t="shared" si="827"/>
        <v>0.75</v>
      </c>
      <c r="EI397" s="23">
        <f t="shared" si="828"/>
        <v>1.5277978986205643E-4</v>
      </c>
      <c r="EJ397" s="27">
        <f t="shared" si="829"/>
        <v>176.23132104124127</v>
      </c>
      <c r="EK397" s="27">
        <f t="shared" ca="1" si="742"/>
        <v>0</v>
      </c>
      <c r="EL397" s="43">
        <f t="shared" ca="1" si="743"/>
        <v>0</v>
      </c>
      <c r="EM397" s="47"/>
      <c r="EN397" s="47"/>
      <c r="EO397" s="47"/>
      <c r="EP397" s="47"/>
      <c r="EQ397" s="47"/>
      <c r="ER397" s="47"/>
      <c r="ES397" s="47"/>
      <c r="ET397" s="47"/>
      <c r="EU397" s="47"/>
      <c r="EV397" s="47"/>
      <c r="EW397" s="47"/>
      <c r="EX397" s="47"/>
      <c r="EY397" s="47"/>
      <c r="EZ397" s="47"/>
      <c r="FA397" s="25">
        <f t="shared" si="770"/>
        <v>17841.396203000004</v>
      </c>
      <c r="FB397" s="26">
        <f t="shared" si="830"/>
        <v>1</v>
      </c>
      <c r="FC397" s="23">
        <f t="shared" si="831"/>
        <v>-2.5128283459650014E-3</v>
      </c>
      <c r="FD397" s="27">
        <f t="shared" si="832"/>
        <v>73.94827150474255</v>
      </c>
      <c r="FE397" s="27">
        <f t="shared" ca="1" si="744"/>
        <v>-2.5128283459650014E-3</v>
      </c>
      <c r="FF397" s="43">
        <f t="shared" ca="1" si="745"/>
        <v>-2.5128283459650014E-3</v>
      </c>
      <c r="FG397" s="25">
        <f t="shared" si="771"/>
        <v>17841.396203000004</v>
      </c>
      <c r="FH397" s="26">
        <f t="shared" si="833"/>
        <v>1</v>
      </c>
      <c r="FI397" s="23">
        <f t="shared" si="834"/>
        <v>-2.5128283459650014E-3</v>
      </c>
      <c r="FJ397" s="27">
        <f t="shared" si="835"/>
        <v>199.92389420296414</v>
      </c>
      <c r="FK397" s="27">
        <f t="shared" ca="1" si="746"/>
        <v>-2.5128283459650014E-3</v>
      </c>
      <c r="FL397" s="43">
        <f t="shared" ca="1" si="747"/>
        <v>-2.5128283459650014E-3</v>
      </c>
      <c r="FM397" s="47"/>
      <c r="FN397" s="47"/>
    </row>
    <row r="398" spans="1:170" x14ac:dyDescent="0.2">
      <c r="A398" s="30">
        <v>36769</v>
      </c>
      <c r="B398" s="34">
        <v>19539.445619999999</v>
      </c>
      <c r="C398" s="23">
        <v>8.0886114180964697E-3</v>
      </c>
      <c r="D398" s="24">
        <f t="shared" si="699"/>
        <v>3.4926601201068941E-2</v>
      </c>
      <c r="E398" s="25" t="e">
        <f>#N/A</f>
        <v>#N/A</v>
      </c>
      <c r="F398" s="26">
        <v>1</v>
      </c>
      <c r="G398" s="23">
        <f t="shared" si="772"/>
        <v>3.4926601201068941E-2</v>
      </c>
      <c r="H398" s="27">
        <f t="shared" si="773"/>
        <v>222.07928046090149</v>
      </c>
      <c r="I398" s="27">
        <f t="shared" ca="1" si="700"/>
        <v>0</v>
      </c>
      <c r="J398" s="43">
        <f t="shared" ca="1" si="701"/>
        <v>0</v>
      </c>
      <c r="K398" s="25" t="e">
        <f>#N/A</f>
        <v>#N/A</v>
      </c>
      <c r="L398" s="26">
        <v>0</v>
      </c>
      <c r="M398" s="23">
        <f t="shared" si="774"/>
        <v>8.0886114180964697E-3</v>
      </c>
      <c r="N398" s="27">
        <f t="shared" si="775"/>
        <v>21.588151180999365</v>
      </c>
      <c r="O398" s="27">
        <f t="shared" ca="1" si="702"/>
        <v>0</v>
      </c>
      <c r="P398" s="43">
        <f t="shared" ca="1" si="703"/>
        <v>0</v>
      </c>
      <c r="Q398" s="25">
        <f t="shared" si="748"/>
        <v>18211.089449999999</v>
      </c>
      <c r="R398" s="26">
        <f t="shared" si="776"/>
        <v>1</v>
      </c>
      <c r="S398" s="23">
        <f t="shared" si="777"/>
        <v>3.4926601201068941E-2</v>
      </c>
      <c r="T398" s="27">
        <f t="shared" si="778"/>
        <v>217.62205633269133</v>
      </c>
      <c r="U398" s="27">
        <f t="shared" ca="1" si="704"/>
        <v>0</v>
      </c>
      <c r="V398" s="43">
        <f t="shared" ca="1" si="705"/>
        <v>0</v>
      </c>
      <c r="W398" s="25">
        <f t="shared" si="749"/>
        <v>19209.737975</v>
      </c>
      <c r="X398" s="26">
        <f t="shared" si="779"/>
        <v>0</v>
      </c>
      <c r="Y398" s="23">
        <f t="shared" si="780"/>
        <v>8.0886114180964697E-3</v>
      </c>
      <c r="Z398" s="27">
        <f t="shared" si="781"/>
        <v>159.31116853599241</v>
      </c>
      <c r="AA398" s="27">
        <f t="shared" ca="1" si="706"/>
        <v>0</v>
      </c>
      <c r="AB398" s="43">
        <f t="shared" ca="1" si="707"/>
        <v>0</v>
      </c>
      <c r="AC398" s="25">
        <f t="shared" si="750"/>
        <v>18994.409516</v>
      </c>
      <c r="AD398" s="26">
        <f t="shared" si="782"/>
        <v>1</v>
      </c>
      <c r="AE398" s="23">
        <f t="shared" si="783"/>
        <v>3.4926601201068941E-2</v>
      </c>
      <c r="AF398" s="27">
        <f t="shared" si="784"/>
        <v>93.615220730163102</v>
      </c>
      <c r="AG398" s="27">
        <f t="shared" ca="1" si="708"/>
        <v>0</v>
      </c>
      <c r="AH398" s="43">
        <f t="shared" ca="1" si="709"/>
        <v>0</v>
      </c>
      <c r="AI398" s="25">
        <f t="shared" si="751"/>
        <v>18211.089449999999</v>
      </c>
      <c r="AJ398" s="26">
        <f t="shared" si="785"/>
        <v>1</v>
      </c>
      <c r="AK398" s="23">
        <f t="shared" si="786"/>
        <v>3.4926601201068941E-2</v>
      </c>
      <c r="AL398" s="27">
        <f t="shared" si="787"/>
        <v>217.62205633269133</v>
      </c>
      <c r="AM398" s="27">
        <f t="shared" ca="1" si="710"/>
        <v>0</v>
      </c>
      <c r="AN398" s="43">
        <f t="shared" ca="1" si="711"/>
        <v>0</v>
      </c>
      <c r="AO398" s="25">
        <f t="shared" si="752"/>
        <v>18211.089449999999</v>
      </c>
      <c r="AP398" s="34">
        <f t="shared" si="788"/>
        <v>0.66666666666666663</v>
      </c>
      <c r="AQ398" s="23">
        <f t="shared" si="789"/>
        <v>2.5980604606744784E-2</v>
      </c>
      <c r="AR398" s="27">
        <f t="shared" si="790"/>
        <v>153.2644551091729</v>
      </c>
      <c r="AS398" s="27">
        <f t="shared" ca="1" si="712"/>
        <v>0</v>
      </c>
      <c r="AT398" s="43">
        <f t="shared" ca="1" si="713"/>
        <v>0</v>
      </c>
      <c r="AU398" s="25">
        <f t="shared" si="753"/>
        <v>18994.409516</v>
      </c>
      <c r="AV398" s="26">
        <f t="shared" si="791"/>
        <v>1</v>
      </c>
      <c r="AW398" s="23">
        <f t="shared" si="792"/>
        <v>3.4926601201068941E-2</v>
      </c>
      <c r="AX398" s="27">
        <f t="shared" si="793"/>
        <v>92.907664086286175</v>
      </c>
      <c r="AY398" s="27">
        <f t="shared" ca="1" si="714"/>
        <v>0</v>
      </c>
      <c r="AZ398" s="43">
        <f t="shared" ca="1" si="715"/>
        <v>0</v>
      </c>
      <c r="BA398" s="25">
        <f t="shared" si="754"/>
        <v>18994.409516</v>
      </c>
      <c r="BB398" s="26">
        <f t="shared" si="794"/>
        <v>1</v>
      </c>
      <c r="BC398" s="23">
        <f t="shared" si="795"/>
        <v>3.4926601201068941E-2</v>
      </c>
      <c r="BD398" s="27">
        <f t="shared" si="796"/>
        <v>204.89095533701527</v>
      </c>
      <c r="BE398" s="27">
        <f t="shared" ca="1" si="716"/>
        <v>0</v>
      </c>
      <c r="BF398" s="43">
        <f t="shared" ca="1" si="717"/>
        <v>0</v>
      </c>
      <c r="BG398" s="25">
        <f t="shared" si="755"/>
        <v>18211.089449999999</v>
      </c>
      <c r="BH398" s="26">
        <f t="shared" si="797"/>
        <v>1</v>
      </c>
      <c r="BI398" s="23">
        <f t="shared" si="798"/>
        <v>3.4926601201068941E-2</v>
      </c>
      <c r="BJ398" s="27">
        <f t="shared" si="799"/>
        <v>211.16684127144413</v>
      </c>
      <c r="BK398" s="27">
        <f t="shared" ca="1" si="718"/>
        <v>0</v>
      </c>
      <c r="BL398" s="43">
        <f t="shared" ca="1" si="719"/>
        <v>0</v>
      </c>
      <c r="BM398" s="25">
        <f t="shared" si="756"/>
        <v>18982.067735000001</v>
      </c>
      <c r="BN398" s="26">
        <f t="shared" si="800"/>
        <v>1</v>
      </c>
      <c r="BO398" s="23">
        <f t="shared" si="801"/>
        <v>3.4926601201068941E-2</v>
      </c>
      <c r="BP398" s="27">
        <f t="shared" si="802"/>
        <v>223.53383942940286</v>
      </c>
      <c r="BQ398" s="27">
        <f t="shared" ca="1" si="720"/>
        <v>0</v>
      </c>
      <c r="BR398" s="43">
        <f t="shared" ca="1" si="721"/>
        <v>0</v>
      </c>
      <c r="BS398" s="25">
        <f t="shared" si="757"/>
        <v>18211.089449999999</v>
      </c>
      <c r="BT398" s="34">
        <f t="shared" si="803"/>
        <v>1</v>
      </c>
      <c r="BU398" s="23">
        <f t="shared" si="804"/>
        <v>3.4926601201068941E-2</v>
      </c>
      <c r="BV398" s="27">
        <f t="shared" si="805"/>
        <v>176.159288665736</v>
      </c>
      <c r="BW398" s="27">
        <f t="shared" ca="1" si="722"/>
        <v>0</v>
      </c>
      <c r="BX398" s="43">
        <f t="shared" ca="1" si="723"/>
        <v>0</v>
      </c>
      <c r="BY398" s="25">
        <f t="shared" si="758"/>
        <v>19209.737975</v>
      </c>
      <c r="BZ398" s="50">
        <f>IF($B397&gt;=BY397,MIN(1,1/$CA$15+BZ397),0)</f>
        <v>0</v>
      </c>
      <c r="CA398" s="23">
        <f t="shared" si="806"/>
        <v>8.0886114180964697E-3</v>
      </c>
      <c r="CB398" s="27">
        <f t="shared" si="807"/>
        <v>73.947667312072809</v>
      </c>
      <c r="CC398" s="27">
        <f t="shared" ca="1" si="724"/>
        <v>-2.996176268285855E-3</v>
      </c>
      <c r="CD398" s="43">
        <f t="shared" ca="1" si="725"/>
        <v>-2.996176268285855E-3</v>
      </c>
      <c r="CE398" s="25">
        <f t="shared" si="759"/>
        <v>18994.409516</v>
      </c>
      <c r="CF398" s="34">
        <f>IF($B397&gt;=CE397,MIN(1,1/$CA$15+CF397),0)</f>
        <v>1</v>
      </c>
      <c r="CG398" s="23">
        <f t="shared" si="808"/>
        <v>3.4926601201068941E-2</v>
      </c>
      <c r="CH398" s="27">
        <f t="shared" si="809"/>
        <v>70.969099232559955</v>
      </c>
      <c r="CI398" s="27">
        <f t="shared" ca="1" si="726"/>
        <v>0</v>
      </c>
      <c r="CJ398" s="43">
        <f t="shared" ca="1" si="727"/>
        <v>0</v>
      </c>
      <c r="CK398" s="25">
        <f t="shared" si="760"/>
        <v>18211.089449999999</v>
      </c>
      <c r="CL398" s="34">
        <f>IF($B397&gt;=CK397,MIN(1,1/$CA$15+CL397),0)</f>
        <v>1</v>
      </c>
      <c r="CM398" s="23">
        <f t="shared" si="810"/>
        <v>3.4926601201068941E-2</v>
      </c>
      <c r="CN398" s="27">
        <f t="shared" si="811"/>
        <v>192.38545833975422</v>
      </c>
      <c r="CO398" s="27">
        <f t="shared" ca="1" si="728"/>
        <v>0</v>
      </c>
      <c r="CP398" s="43">
        <f t="shared" ca="1" si="729"/>
        <v>0</v>
      </c>
      <c r="CQ398" s="25">
        <f t="shared" si="761"/>
        <v>16537.586959</v>
      </c>
      <c r="CR398" s="34">
        <f>IF($B397&gt;=CQ397,MIN(1,1/$CA$15+CR397),0)</f>
        <v>1</v>
      </c>
      <c r="CS398" s="23">
        <f t="shared" si="812"/>
        <v>3.4926601201068941E-2</v>
      </c>
      <c r="CT398" s="27">
        <f t="shared" si="813"/>
        <v>192.80835260231299</v>
      </c>
      <c r="CU398" s="27">
        <f t="shared" ca="1" si="730"/>
        <v>0</v>
      </c>
      <c r="CV398" s="43">
        <f t="shared" ca="1" si="731"/>
        <v>0</v>
      </c>
      <c r="CW398" s="25">
        <f t="shared" si="762"/>
        <v>18211.089449999999</v>
      </c>
      <c r="CX398" s="34">
        <f t="shared" si="814"/>
        <v>0.75</v>
      </c>
      <c r="CY398" s="23">
        <f t="shared" si="815"/>
        <v>2.8217103755325823E-2</v>
      </c>
      <c r="CZ398" s="27">
        <f t="shared" si="816"/>
        <v>123.42112156306096</v>
      </c>
      <c r="DA398" s="27">
        <f t="shared" ca="1" si="732"/>
        <v>0</v>
      </c>
      <c r="DB398" s="43">
        <f t="shared" ca="1" si="733"/>
        <v>0</v>
      </c>
      <c r="DC398" s="25">
        <f t="shared" si="763"/>
        <v>18211.089449999999</v>
      </c>
      <c r="DD398" s="34">
        <f t="shared" si="764"/>
        <v>0.83333333333333326</v>
      </c>
      <c r="DE398" s="23">
        <f t="shared" si="817"/>
        <v>2.9708103187713181E-2</v>
      </c>
      <c r="DF398" s="27">
        <f t="shared" si="818"/>
        <v>150.4236680066154</v>
      </c>
      <c r="DG398" s="27">
        <f t="shared" ca="1" si="697"/>
        <v>0</v>
      </c>
      <c r="DH398" s="43">
        <f t="shared" ca="1" si="698"/>
        <v>0</v>
      </c>
      <c r="DI398" s="25">
        <f t="shared" si="765"/>
        <v>19209.737975</v>
      </c>
      <c r="DJ398" s="26">
        <f>IF(DJ397=0,IF($B397&gt;=$DK$14*DI397,1,0),IF($B397&lt;DI397*$DK$16,0,1))</f>
        <v>0</v>
      </c>
      <c r="DK398" s="23">
        <f t="shared" si="819"/>
        <v>8.0886114180964697E-3</v>
      </c>
      <c r="DL398" s="27">
        <f t="shared" si="820"/>
        <v>152.00243039980938</v>
      </c>
      <c r="DM398" s="27">
        <f t="shared" ca="1" si="734"/>
        <v>0</v>
      </c>
      <c r="DN398" s="43">
        <f t="shared" ca="1" si="735"/>
        <v>0</v>
      </c>
      <c r="DO398" s="25">
        <f t="shared" si="766"/>
        <v>18994.409516</v>
      </c>
      <c r="DP398" s="26">
        <f>IF(DP397=0,IF($B397&gt;=$DK$14*DO397,1,0),IF($B397&lt;DO397*$DK$16,0,1))</f>
        <v>1</v>
      </c>
      <c r="DQ398" s="23">
        <f t="shared" si="821"/>
        <v>3.4926601201068941E-2</v>
      </c>
      <c r="DR398" s="27">
        <f t="shared" si="822"/>
        <v>109.38079109286325</v>
      </c>
      <c r="DS398" s="27">
        <f t="shared" ca="1" si="736"/>
        <v>0</v>
      </c>
      <c r="DT398" s="43">
        <f t="shared" ca="1" si="737"/>
        <v>0</v>
      </c>
      <c r="DU398" s="25">
        <f t="shared" si="767"/>
        <v>18211.089449999999</v>
      </c>
      <c r="DV398" s="26">
        <f>IF(DV397=0,IF($B397&gt;=$DK$14*DU397,1,0),IF($B397&lt;DU397*$DK$16,0,1))</f>
        <v>1</v>
      </c>
      <c r="DW398" s="23">
        <f t="shared" si="823"/>
        <v>3.4926601201068941E-2</v>
      </c>
      <c r="DX398" s="27">
        <f t="shared" si="824"/>
        <v>262.66045673579981</v>
      </c>
      <c r="DY398" s="27">
        <f t="shared" ca="1" si="738"/>
        <v>0</v>
      </c>
      <c r="DZ398" s="43">
        <f t="shared" ca="1" si="739"/>
        <v>0</v>
      </c>
      <c r="EA398" s="25">
        <f t="shared" si="768"/>
        <v>16537.586959</v>
      </c>
      <c r="EB398" s="26">
        <f>IF(EB397=0,IF($B397&gt;=$DK$14*EA397,1,0),IF($B397&lt;EA397*$DK$16,0,1))</f>
        <v>1</v>
      </c>
      <c r="EC398" s="23">
        <f t="shared" si="825"/>
        <v>3.4926601201068941E-2</v>
      </c>
      <c r="ED398" s="27">
        <f t="shared" si="826"/>
        <v>211.1725338377563</v>
      </c>
      <c r="EE398" s="27">
        <f t="shared" ca="1" si="740"/>
        <v>0</v>
      </c>
      <c r="EF398" s="43">
        <f t="shared" ca="1" si="741"/>
        <v>0</v>
      </c>
      <c r="EG398" s="25">
        <f t="shared" si="769"/>
        <v>18211.089449999999</v>
      </c>
      <c r="EH398" s="34">
        <f t="shared" si="827"/>
        <v>0.75</v>
      </c>
      <c r="EI398" s="23">
        <f t="shared" si="828"/>
        <v>2.8217103755325823E-2</v>
      </c>
      <c r="EJ398" s="27">
        <f t="shared" si="829"/>
        <v>181.2040585120001</v>
      </c>
      <c r="EK398" s="27">
        <f t="shared" ca="1" si="742"/>
        <v>0</v>
      </c>
      <c r="EL398" s="43">
        <f t="shared" ca="1" si="743"/>
        <v>0</v>
      </c>
      <c r="EM398" s="47"/>
      <c r="EN398" s="47"/>
      <c r="EO398" s="47"/>
      <c r="EP398" s="47"/>
      <c r="EQ398" s="47"/>
      <c r="ER398" s="47"/>
      <c r="ES398" s="47"/>
      <c r="ET398" s="47"/>
      <c r="EU398" s="47"/>
      <c r="EV398" s="47"/>
      <c r="EW398" s="47"/>
      <c r="EX398" s="47"/>
      <c r="EY398" s="47"/>
      <c r="EZ398" s="47"/>
      <c r="FA398" s="25">
        <f t="shared" si="770"/>
        <v>18211.089449999999</v>
      </c>
      <c r="FB398" s="26">
        <f t="shared" si="830"/>
        <v>1</v>
      </c>
      <c r="FC398" s="23">
        <f t="shared" si="831"/>
        <v>3.4926601201068941E-2</v>
      </c>
      <c r="FD398" s="27">
        <f t="shared" si="832"/>
        <v>76.531033293097067</v>
      </c>
      <c r="FE398" s="27">
        <f t="shared" ca="1" si="744"/>
        <v>0</v>
      </c>
      <c r="FF398" s="43">
        <f t="shared" ca="1" si="745"/>
        <v>0</v>
      </c>
      <c r="FG398" s="25">
        <f t="shared" si="771"/>
        <v>18211.089449999999</v>
      </c>
      <c r="FH398" s="26">
        <f t="shared" si="833"/>
        <v>1</v>
      </c>
      <c r="FI398" s="23">
        <f t="shared" si="834"/>
        <v>3.4926601201068941E-2</v>
      </c>
      <c r="FJ398" s="27">
        <f t="shared" si="835"/>
        <v>206.90655632635577</v>
      </c>
      <c r="FK398" s="27">
        <f t="shared" ca="1" si="746"/>
        <v>0</v>
      </c>
      <c r="FL398" s="43">
        <f t="shared" ca="1" si="747"/>
        <v>0</v>
      </c>
      <c r="FM398" s="47"/>
      <c r="FN398" s="47"/>
    </row>
    <row r="399" spans="1:170" x14ac:dyDescent="0.2">
      <c r="A399" s="30">
        <v>36799</v>
      </c>
      <c r="B399" s="34">
        <v>19138.040069999999</v>
      </c>
      <c r="C399" s="23">
        <v>8.0962377357491899E-3</v>
      </c>
      <c r="D399" s="24">
        <f t="shared" si="699"/>
        <v>-2.0543343849486306E-2</v>
      </c>
      <c r="E399" s="25" t="e">
        <f>#N/A</f>
        <v>#N/A</v>
      </c>
      <c r="F399" s="26">
        <v>1</v>
      </c>
      <c r="G399" s="23">
        <f t="shared" si="772"/>
        <v>-2.0543343849486306E-2</v>
      </c>
      <c r="H399" s="27">
        <f t="shared" si="773"/>
        <v>217.51702944054668</v>
      </c>
      <c r="I399" s="27">
        <f t="shared" ca="1" si="700"/>
        <v>-2.0543343849486306E-2</v>
      </c>
      <c r="J399" s="43">
        <f t="shared" ca="1" si="701"/>
        <v>-2.0543343849486306E-2</v>
      </c>
      <c r="K399" s="25" t="e">
        <f>#N/A</f>
        <v>#N/A</v>
      </c>
      <c r="L399" s="26">
        <v>0</v>
      </c>
      <c r="M399" s="23">
        <f t="shared" si="774"/>
        <v>8.0962377357491899E-3</v>
      </c>
      <c r="N399" s="27">
        <f t="shared" si="775"/>
        <v>21.762933985236032</v>
      </c>
      <c r="O399" s="27">
        <f t="shared" ca="1" si="702"/>
        <v>0</v>
      </c>
      <c r="P399" s="43">
        <f t="shared" ca="1" si="703"/>
        <v>0</v>
      </c>
      <c r="Q399" s="25">
        <f t="shared" si="748"/>
        <v>18487.318523999995</v>
      </c>
      <c r="R399" s="26">
        <f t="shared" si="776"/>
        <v>1</v>
      </c>
      <c r="S399" s="23">
        <f t="shared" si="777"/>
        <v>-2.0543343849486306E-2</v>
      </c>
      <c r="T399" s="27">
        <f t="shared" si="778"/>
        <v>213.15137160021658</v>
      </c>
      <c r="U399" s="27">
        <f t="shared" ca="1" si="704"/>
        <v>-2.0543343849486306E-2</v>
      </c>
      <c r="V399" s="43">
        <f t="shared" ca="1" si="705"/>
        <v>-2.0543343849486306E-2</v>
      </c>
      <c r="W399" s="25">
        <f t="shared" si="749"/>
        <v>19338.742845000001</v>
      </c>
      <c r="X399" s="26">
        <f t="shared" si="779"/>
        <v>1</v>
      </c>
      <c r="Y399" s="23">
        <f t="shared" si="780"/>
        <v>-2.0543343849486306E-2</v>
      </c>
      <c r="Z399" s="27">
        <f t="shared" si="781"/>
        <v>156.03838442169405</v>
      </c>
      <c r="AA399" s="27">
        <f t="shared" ca="1" si="706"/>
        <v>-2.0543343849486306E-2</v>
      </c>
      <c r="AB399" s="43">
        <f t="shared" ca="1" si="707"/>
        <v>-2.0543343849486306E-2</v>
      </c>
      <c r="AC399" s="25">
        <f t="shared" si="750"/>
        <v>19063.667634000001</v>
      </c>
      <c r="AD399" s="26">
        <f t="shared" si="782"/>
        <v>1</v>
      </c>
      <c r="AE399" s="23">
        <f t="shared" si="783"/>
        <v>-2.0543343849486306E-2</v>
      </c>
      <c r="AF399" s="27">
        <f t="shared" si="784"/>
        <v>91.692051061157798</v>
      </c>
      <c r="AG399" s="27">
        <f t="shared" ca="1" si="708"/>
        <v>-2.0543343849486306E-2</v>
      </c>
      <c r="AH399" s="43">
        <f t="shared" ca="1" si="709"/>
        <v>-2.0543343849486306E-2</v>
      </c>
      <c r="AI399" s="25">
        <f t="shared" si="751"/>
        <v>18487.318523999995</v>
      </c>
      <c r="AJ399" s="26">
        <f t="shared" si="785"/>
        <v>1</v>
      </c>
      <c r="AK399" s="23">
        <f t="shared" si="786"/>
        <v>-2.0543343849486306E-2</v>
      </c>
      <c r="AL399" s="27">
        <f t="shared" si="787"/>
        <v>213.15137160021658</v>
      </c>
      <c r="AM399" s="27">
        <f t="shared" ca="1" si="710"/>
        <v>-2.0543343849486306E-2</v>
      </c>
      <c r="AN399" s="43">
        <f t="shared" ca="1" si="711"/>
        <v>-2.0543343849486306E-2</v>
      </c>
      <c r="AO399" s="25">
        <f t="shared" si="752"/>
        <v>18487.318523999995</v>
      </c>
      <c r="AP399" s="34">
        <f t="shared" si="788"/>
        <v>1</v>
      </c>
      <c r="AQ399" s="23">
        <f t="shared" si="789"/>
        <v>-2.0543343849486306E-2</v>
      </c>
      <c r="AR399" s="27">
        <f t="shared" si="790"/>
        <v>150.115890707961</v>
      </c>
      <c r="AS399" s="27">
        <f t="shared" ca="1" si="712"/>
        <v>-2.0543343849486306E-2</v>
      </c>
      <c r="AT399" s="43">
        <f t="shared" ca="1" si="713"/>
        <v>-2.0543343849486306E-2</v>
      </c>
      <c r="AU399" s="25">
        <f t="shared" si="753"/>
        <v>19063.667634000001</v>
      </c>
      <c r="AV399" s="26">
        <f t="shared" si="791"/>
        <v>1</v>
      </c>
      <c r="AW399" s="23">
        <f t="shared" si="792"/>
        <v>-2.0543343849486306E-2</v>
      </c>
      <c r="AX399" s="27">
        <f t="shared" si="793"/>
        <v>90.999029996709027</v>
      </c>
      <c r="AY399" s="27">
        <f t="shared" ca="1" si="714"/>
        <v>-2.0543343849486306E-2</v>
      </c>
      <c r="AZ399" s="43">
        <f t="shared" ca="1" si="715"/>
        <v>-2.0543343849486306E-2</v>
      </c>
      <c r="BA399" s="25">
        <f t="shared" si="754"/>
        <v>19063.667634000001</v>
      </c>
      <c r="BB399" s="26">
        <f t="shared" si="794"/>
        <v>1</v>
      </c>
      <c r="BC399" s="23">
        <f t="shared" si="795"/>
        <v>-2.0543343849486306E-2</v>
      </c>
      <c r="BD399" s="27">
        <f t="shared" si="796"/>
        <v>200.68180998987722</v>
      </c>
      <c r="BE399" s="27">
        <f t="shared" ca="1" si="716"/>
        <v>-2.0543343849486306E-2</v>
      </c>
      <c r="BF399" s="43">
        <f t="shared" ca="1" si="717"/>
        <v>-2.0543343849486306E-2</v>
      </c>
      <c r="BG399" s="25">
        <f t="shared" si="755"/>
        <v>18487.318523999995</v>
      </c>
      <c r="BH399" s="26">
        <f t="shared" si="797"/>
        <v>1</v>
      </c>
      <c r="BI399" s="23">
        <f t="shared" si="798"/>
        <v>-2.0543343849486306E-2</v>
      </c>
      <c r="BJ399" s="27">
        <f t="shared" si="799"/>
        <v>206.82876824159496</v>
      </c>
      <c r="BK399" s="27">
        <f t="shared" ca="1" si="718"/>
        <v>-2.0543343849486306E-2</v>
      </c>
      <c r="BL399" s="43">
        <f t="shared" ca="1" si="719"/>
        <v>-2.0543343849486306E-2</v>
      </c>
      <c r="BM399" s="25">
        <f t="shared" si="756"/>
        <v>19018.347941666667</v>
      </c>
      <c r="BN399" s="26">
        <f t="shared" si="800"/>
        <v>1</v>
      </c>
      <c r="BO399" s="23">
        <f t="shared" si="801"/>
        <v>-2.0543343849486306E-2</v>
      </c>
      <c r="BP399" s="27">
        <f t="shared" si="802"/>
        <v>218.94170690400878</v>
      </c>
      <c r="BQ399" s="27">
        <f t="shared" ca="1" si="720"/>
        <v>-2.0543343849486306E-2</v>
      </c>
      <c r="BR399" s="43">
        <f t="shared" ca="1" si="721"/>
        <v>-2.0543343849486306E-2</v>
      </c>
      <c r="BS399" s="25">
        <f t="shared" si="757"/>
        <v>18487.318523999995</v>
      </c>
      <c r="BT399" s="34">
        <f t="shared" si="803"/>
        <v>1</v>
      </c>
      <c r="BU399" s="23">
        <f t="shared" si="804"/>
        <v>-2.0543343849486306E-2</v>
      </c>
      <c r="BV399" s="27">
        <f t="shared" si="805"/>
        <v>172.54038782639486</v>
      </c>
      <c r="BW399" s="27">
        <f t="shared" ca="1" si="722"/>
        <v>-2.0543343849486306E-2</v>
      </c>
      <c r="BX399" s="43">
        <f t="shared" ca="1" si="723"/>
        <v>-2.0543343849486306E-2</v>
      </c>
      <c r="BY399" s="25">
        <f t="shared" si="758"/>
        <v>19338.742845000001</v>
      </c>
      <c r="BZ399" s="50">
        <f>IF($B398&gt;=BY398,MIN(1,1/$CA$15+BZ398),0)</f>
        <v>0.5</v>
      </c>
      <c r="CA399" s="23">
        <f t="shared" si="806"/>
        <v>8.0962377357491899E-3</v>
      </c>
      <c r="CB399" s="27">
        <f t="shared" si="807"/>
        <v>74.546365206635443</v>
      </c>
      <c r="CC399" s="27">
        <f t="shared" ca="1" si="724"/>
        <v>0</v>
      </c>
      <c r="CD399" s="43">
        <f t="shared" ca="1" si="725"/>
        <v>0</v>
      </c>
      <c r="CE399" s="25">
        <f t="shared" si="759"/>
        <v>19063.667634000001</v>
      </c>
      <c r="CF399" s="34">
        <f>IF($B398&gt;=CE398,MIN(1,1/$CA$15+CF398),0)</f>
        <v>1</v>
      </c>
      <c r="CG399" s="23">
        <f t="shared" si="808"/>
        <v>-2.0543343849486306E-2</v>
      </c>
      <c r="CH399" s="27">
        <f t="shared" si="809"/>
        <v>69.511156624337161</v>
      </c>
      <c r="CI399" s="27">
        <f t="shared" ca="1" si="726"/>
        <v>-2.0543343849486306E-2</v>
      </c>
      <c r="CJ399" s="43">
        <f t="shared" ca="1" si="727"/>
        <v>-2.0543343849486306E-2</v>
      </c>
      <c r="CK399" s="25">
        <f t="shared" si="760"/>
        <v>18487.318523999995</v>
      </c>
      <c r="CL399" s="34">
        <f>IF($B398&gt;=CK398,MIN(1,1/$CA$15+CL398),0)</f>
        <v>1</v>
      </c>
      <c r="CM399" s="23">
        <f t="shared" si="810"/>
        <v>-2.0543343849486306E-2</v>
      </c>
      <c r="CN399" s="27">
        <f t="shared" si="811"/>
        <v>188.43321771743962</v>
      </c>
      <c r="CO399" s="27">
        <f t="shared" ca="1" si="728"/>
        <v>-2.0543343849486417E-2</v>
      </c>
      <c r="CP399" s="43">
        <f t="shared" ca="1" si="729"/>
        <v>-2.0543343849486417E-2</v>
      </c>
      <c r="CQ399" s="25">
        <f t="shared" si="761"/>
        <v>16785.038572999998</v>
      </c>
      <c r="CR399" s="34">
        <f>IF($B398&gt;=CQ398,MIN(1,1/$CA$15+CR398),0)</f>
        <v>1</v>
      </c>
      <c r="CS399" s="23">
        <f t="shared" si="812"/>
        <v>-2.0543343849486306E-2</v>
      </c>
      <c r="CT399" s="27">
        <f t="shared" si="813"/>
        <v>188.84742431775069</v>
      </c>
      <c r="CU399" s="27">
        <f t="shared" ca="1" si="730"/>
        <v>-2.0543343849486195E-2</v>
      </c>
      <c r="CV399" s="43">
        <f t="shared" ca="1" si="731"/>
        <v>-2.0543343849486195E-2</v>
      </c>
      <c r="CW399" s="25">
        <f t="shared" si="762"/>
        <v>18487.318523999995</v>
      </c>
      <c r="CX399" s="34">
        <f t="shared" si="814"/>
        <v>0.75</v>
      </c>
      <c r="CY399" s="23">
        <f t="shared" si="815"/>
        <v>-1.3383448453177432E-2</v>
      </c>
      <c r="CZ399" s="27">
        <f t="shared" si="816"/>
        <v>121.76932134458839</v>
      </c>
      <c r="DA399" s="27">
        <f t="shared" ca="1" si="732"/>
        <v>-1.3383448453177405E-2</v>
      </c>
      <c r="DB399" s="43">
        <f t="shared" ca="1" si="733"/>
        <v>-1.3383448453177405E-2</v>
      </c>
      <c r="DC399" s="25">
        <f t="shared" si="763"/>
        <v>18487.318523999995</v>
      </c>
      <c r="DD399" s="34">
        <f t="shared" si="764"/>
        <v>1</v>
      </c>
      <c r="DE399" s="23">
        <f t="shared" si="817"/>
        <v>-1.8156712050716683E-2</v>
      </c>
      <c r="DF399" s="27">
        <f t="shared" si="818"/>
        <v>147.69246878100668</v>
      </c>
      <c r="DG399" s="27">
        <f t="shared" ca="1" si="697"/>
        <v>-1.8156712050716672E-2</v>
      </c>
      <c r="DH399" s="43">
        <f t="shared" ca="1" si="698"/>
        <v>-1.8156712050716672E-2</v>
      </c>
      <c r="DI399" s="25">
        <f t="shared" si="765"/>
        <v>19338.742845000001</v>
      </c>
      <c r="DJ399" s="26">
        <f>IF(DJ398=0,IF($B398&gt;=$DK$14*DI398,1,0),IF($B398&lt;DI398*$DK$16,0,1))</f>
        <v>0</v>
      </c>
      <c r="DK399" s="23">
        <f t="shared" si="819"/>
        <v>8.0962377357491899E-3</v>
      </c>
      <c r="DL399" s="27">
        <f t="shared" si="820"/>
        <v>153.23307821273792</v>
      </c>
      <c r="DM399" s="27">
        <f t="shared" ca="1" si="734"/>
        <v>0</v>
      </c>
      <c r="DN399" s="43">
        <f t="shared" ca="1" si="735"/>
        <v>0</v>
      </c>
      <c r="DO399" s="25">
        <f t="shared" si="766"/>
        <v>19063.667634000001</v>
      </c>
      <c r="DP399" s="26">
        <f>IF(DP398=0,IF($B398&gt;=$DK$14*DO398,1,0),IF($B398&lt;DO398*$DK$16,0,1))</f>
        <v>1</v>
      </c>
      <c r="DQ399" s="23">
        <f t="shared" si="821"/>
        <v>-2.0543343849486306E-2</v>
      </c>
      <c r="DR399" s="27">
        <f t="shared" si="822"/>
        <v>107.13374389091373</v>
      </c>
      <c r="DS399" s="27">
        <f t="shared" ca="1" si="736"/>
        <v>-2.0543343849486306E-2</v>
      </c>
      <c r="DT399" s="43">
        <f t="shared" ca="1" si="737"/>
        <v>-2.0543343849486306E-2</v>
      </c>
      <c r="DU399" s="25">
        <f t="shared" si="767"/>
        <v>18487.318523999995</v>
      </c>
      <c r="DV399" s="26">
        <f>IF(DV398=0,IF($B398&gt;=$DK$14*DU398,1,0),IF($B398&lt;DU398*$DK$16,0,1))</f>
        <v>1</v>
      </c>
      <c r="DW399" s="23">
        <f t="shared" si="823"/>
        <v>-2.0543343849486306E-2</v>
      </c>
      <c r="DX399" s="27">
        <f t="shared" si="824"/>
        <v>257.26453265741316</v>
      </c>
      <c r="DY399" s="27">
        <f t="shared" ca="1" si="738"/>
        <v>-2.0543343849486306E-2</v>
      </c>
      <c r="DZ399" s="43">
        <f t="shared" ca="1" si="739"/>
        <v>-2.0543343849486306E-2</v>
      </c>
      <c r="EA399" s="25">
        <f t="shared" si="768"/>
        <v>16785.038572999998</v>
      </c>
      <c r="EB399" s="26">
        <f>IF(EB398=0,IF($B398&gt;=$DK$14*EA398,1,0),IF($B398&lt;EA398*$DK$16,0,1))</f>
        <v>1</v>
      </c>
      <c r="EC399" s="23">
        <f t="shared" si="825"/>
        <v>-2.0543343849486306E-2</v>
      </c>
      <c r="ED399" s="27">
        <f t="shared" si="826"/>
        <v>206.83434386356001</v>
      </c>
      <c r="EE399" s="27">
        <f t="shared" ca="1" si="740"/>
        <v>-2.0543343849486195E-2</v>
      </c>
      <c r="EF399" s="43">
        <f t="shared" ca="1" si="741"/>
        <v>-2.0543343849486195E-2</v>
      </c>
      <c r="EG399" s="25">
        <f t="shared" si="769"/>
        <v>18487.318523999995</v>
      </c>
      <c r="EH399" s="34">
        <f t="shared" si="827"/>
        <v>0.75</v>
      </c>
      <c r="EI399" s="23">
        <f t="shared" si="828"/>
        <v>-1.3383448453177432E-2</v>
      </c>
      <c r="EJ399" s="27">
        <f t="shared" si="829"/>
        <v>178.77892333539822</v>
      </c>
      <c r="EK399" s="27">
        <f t="shared" ca="1" si="742"/>
        <v>-1.3383448453177293E-2</v>
      </c>
      <c r="EL399" s="43">
        <f t="shared" ca="1" si="743"/>
        <v>-1.3383448453177293E-2</v>
      </c>
      <c r="EM399" s="47"/>
      <c r="EN399" s="47"/>
      <c r="EO399" s="47"/>
      <c r="EP399" s="47"/>
      <c r="EQ399" s="47"/>
      <c r="ER399" s="47"/>
      <c r="ES399" s="47"/>
      <c r="ET399" s="47"/>
      <c r="EU399" s="47"/>
      <c r="EV399" s="47"/>
      <c r="EW399" s="47"/>
      <c r="EX399" s="47"/>
      <c r="EY399" s="47"/>
      <c r="EZ399" s="47"/>
      <c r="FA399" s="25">
        <f t="shared" si="770"/>
        <v>18487.318523999995</v>
      </c>
      <c r="FB399" s="26">
        <f t="shared" si="830"/>
        <v>1</v>
      </c>
      <c r="FC399" s="23">
        <f t="shared" si="831"/>
        <v>-2.0543343849486306E-2</v>
      </c>
      <c r="FD399" s="27">
        <f t="shared" si="832"/>
        <v>74.95882996100049</v>
      </c>
      <c r="FE399" s="27">
        <f t="shared" ca="1" si="744"/>
        <v>-2.0543343849486306E-2</v>
      </c>
      <c r="FF399" s="43">
        <f t="shared" ca="1" si="745"/>
        <v>-2.0543343849486306E-2</v>
      </c>
      <c r="FG399" s="25">
        <f t="shared" si="771"/>
        <v>18487.318523999995</v>
      </c>
      <c r="FH399" s="26">
        <f t="shared" si="833"/>
        <v>1</v>
      </c>
      <c r="FI399" s="23">
        <f t="shared" si="834"/>
        <v>-2.0543343849486306E-2</v>
      </c>
      <c r="FJ399" s="27">
        <f t="shared" si="835"/>
        <v>202.65600379503033</v>
      </c>
      <c r="FK399" s="27">
        <f t="shared" ca="1" si="746"/>
        <v>-2.0543343849486306E-2</v>
      </c>
      <c r="FL399" s="43">
        <f t="shared" ca="1" si="747"/>
        <v>-2.0543343849486306E-2</v>
      </c>
      <c r="FM399" s="47"/>
      <c r="FN399" s="47"/>
    </row>
    <row r="400" spans="1:170" x14ac:dyDescent="0.2">
      <c r="A400" s="30">
        <v>36830</v>
      </c>
      <c r="B400" s="34">
        <v>19682.368910000001</v>
      </c>
      <c r="C400" s="23">
        <v>8.1191128816875402E-3</v>
      </c>
      <c r="D400" s="24">
        <f t="shared" si="699"/>
        <v>2.8442245810388345E-2</v>
      </c>
      <c r="E400" s="25" t="e">
        <f>#N/A</f>
        <v>#N/A</v>
      </c>
      <c r="F400" s="26">
        <v>1</v>
      </c>
      <c r="G400" s="23">
        <f t="shared" si="772"/>
        <v>2.8442245810388345E-2</v>
      </c>
      <c r="H400" s="27">
        <f t="shared" si="773"/>
        <v>223.70370225984018</v>
      </c>
      <c r="I400" s="27">
        <f t="shared" ca="1" si="700"/>
        <v>0</v>
      </c>
      <c r="J400" s="43">
        <f t="shared" ca="1" si="701"/>
        <v>0</v>
      </c>
      <c r="K400" s="25" t="e">
        <f>#N/A</f>
        <v>#N/A</v>
      </c>
      <c r="L400" s="26">
        <v>0</v>
      </c>
      <c r="M400" s="23">
        <f t="shared" si="774"/>
        <v>8.1191128816875402E-3</v>
      </c>
      <c r="N400" s="27">
        <f t="shared" si="775"/>
        <v>21.939629702898877</v>
      </c>
      <c r="O400" s="27">
        <f t="shared" ca="1" si="702"/>
        <v>0</v>
      </c>
      <c r="P400" s="43">
        <f t="shared" ca="1" si="703"/>
        <v>0</v>
      </c>
      <c r="Q400" s="25">
        <f t="shared" si="748"/>
        <v>18692.082598999994</v>
      </c>
      <c r="R400" s="26">
        <f t="shared" si="776"/>
        <v>1</v>
      </c>
      <c r="S400" s="23">
        <f t="shared" si="777"/>
        <v>2.8442245810388345E-2</v>
      </c>
      <c r="T400" s="27">
        <f t="shared" si="778"/>
        <v>219.21387530609135</v>
      </c>
      <c r="U400" s="27">
        <f t="shared" ca="1" si="704"/>
        <v>0</v>
      </c>
      <c r="V400" s="43">
        <f t="shared" ca="1" si="705"/>
        <v>0</v>
      </c>
      <c r="W400" s="25">
        <f t="shared" si="749"/>
        <v>19410.20449</v>
      </c>
      <c r="X400" s="26">
        <f t="shared" si="779"/>
        <v>0</v>
      </c>
      <c r="Y400" s="23">
        <f t="shared" si="780"/>
        <v>8.1191128816875402E-3</v>
      </c>
      <c r="Z400" s="27">
        <f t="shared" si="781"/>
        <v>157.30527767868995</v>
      </c>
      <c r="AA400" s="27">
        <f t="shared" ca="1" si="706"/>
        <v>-1.2591024695480013E-2</v>
      </c>
      <c r="AB400" s="43">
        <f t="shared" ca="1" si="707"/>
        <v>-1.2591024695480013E-2</v>
      </c>
      <c r="AC400" s="25">
        <f t="shared" si="750"/>
        <v>19233.49541</v>
      </c>
      <c r="AD400" s="26">
        <f t="shared" si="782"/>
        <v>1</v>
      </c>
      <c r="AE400" s="23">
        <f t="shared" si="783"/>
        <v>2.8442245810388345E-2</v>
      </c>
      <c r="AF400" s="27">
        <f t="shared" si="784"/>
        <v>94.299978916297931</v>
      </c>
      <c r="AG400" s="27">
        <f t="shared" ca="1" si="708"/>
        <v>0</v>
      </c>
      <c r="AH400" s="43">
        <f t="shared" ca="1" si="709"/>
        <v>0</v>
      </c>
      <c r="AI400" s="25">
        <f t="shared" si="751"/>
        <v>18692.082598999994</v>
      </c>
      <c r="AJ400" s="26">
        <f t="shared" si="785"/>
        <v>1</v>
      </c>
      <c r="AK400" s="23">
        <f t="shared" si="786"/>
        <v>2.8442245810388345E-2</v>
      </c>
      <c r="AL400" s="27">
        <f t="shared" si="787"/>
        <v>219.21387530609135</v>
      </c>
      <c r="AM400" s="27">
        <f t="shared" ca="1" si="710"/>
        <v>0</v>
      </c>
      <c r="AN400" s="43">
        <f t="shared" ca="1" si="711"/>
        <v>0</v>
      </c>
      <c r="AO400" s="25">
        <f t="shared" si="752"/>
        <v>18692.082598999994</v>
      </c>
      <c r="AP400" s="34">
        <f t="shared" si="788"/>
        <v>0.66666666666666663</v>
      </c>
      <c r="AQ400" s="23">
        <f t="shared" si="789"/>
        <v>2.1667868167488075E-2</v>
      </c>
      <c r="AR400" s="27">
        <f t="shared" si="790"/>
        <v>153.36858203766613</v>
      </c>
      <c r="AS400" s="27">
        <f t="shared" ca="1" si="712"/>
        <v>0</v>
      </c>
      <c r="AT400" s="43">
        <f t="shared" ca="1" si="713"/>
        <v>0</v>
      </c>
      <c r="AU400" s="25">
        <f t="shared" si="753"/>
        <v>19233.49541</v>
      </c>
      <c r="AV400" s="26">
        <f t="shared" si="791"/>
        <v>1</v>
      </c>
      <c r="AW400" s="23">
        <f t="shared" si="792"/>
        <v>2.8442245810388345E-2</v>
      </c>
      <c r="AX400" s="27">
        <f t="shared" si="793"/>
        <v>93.587246776382329</v>
      </c>
      <c r="AY400" s="27">
        <f t="shared" ca="1" si="714"/>
        <v>0</v>
      </c>
      <c r="AZ400" s="43">
        <f t="shared" ca="1" si="715"/>
        <v>0</v>
      </c>
      <c r="BA400" s="25">
        <f t="shared" si="754"/>
        <v>19233.49541</v>
      </c>
      <c r="BB400" s="26">
        <f t="shared" si="794"/>
        <v>1</v>
      </c>
      <c r="BC400" s="23">
        <f t="shared" si="795"/>
        <v>2.8442245810388345E-2</v>
      </c>
      <c r="BD400" s="27">
        <f t="shared" si="796"/>
        <v>206.38965135928296</v>
      </c>
      <c r="BE400" s="27">
        <f t="shared" ca="1" si="716"/>
        <v>0</v>
      </c>
      <c r="BF400" s="43">
        <f t="shared" ca="1" si="717"/>
        <v>0</v>
      </c>
      <c r="BG400" s="25">
        <f t="shared" si="755"/>
        <v>18692.082598999994</v>
      </c>
      <c r="BH400" s="26">
        <f t="shared" si="797"/>
        <v>1</v>
      </c>
      <c r="BI400" s="23">
        <f t="shared" si="798"/>
        <v>2.8442245810388345E-2</v>
      </c>
      <c r="BJ400" s="27">
        <f t="shared" si="799"/>
        <v>212.71144290858226</v>
      </c>
      <c r="BK400" s="27">
        <f t="shared" ca="1" si="718"/>
        <v>0</v>
      </c>
      <c r="BL400" s="43">
        <f t="shared" ca="1" si="719"/>
        <v>0</v>
      </c>
      <c r="BM400" s="25">
        <f t="shared" si="756"/>
        <v>19166.784513333336</v>
      </c>
      <c r="BN400" s="26">
        <f t="shared" si="800"/>
        <v>1</v>
      </c>
      <c r="BO400" s="23">
        <f t="shared" si="801"/>
        <v>2.8442245810388345E-2</v>
      </c>
      <c r="BP400" s="27">
        <f t="shared" si="802"/>
        <v>225.16890074991861</v>
      </c>
      <c r="BQ400" s="27">
        <f t="shared" ca="1" si="720"/>
        <v>0</v>
      </c>
      <c r="BR400" s="43">
        <f t="shared" ca="1" si="721"/>
        <v>0</v>
      </c>
      <c r="BS400" s="25">
        <f t="shared" si="757"/>
        <v>18692.082598999994</v>
      </c>
      <c r="BT400" s="34">
        <f t="shared" si="803"/>
        <v>1</v>
      </c>
      <c r="BU400" s="23">
        <f t="shared" si="804"/>
        <v>2.8442245810388345E-2</v>
      </c>
      <c r="BV400" s="27">
        <f t="shared" si="805"/>
        <v>177.44782394917291</v>
      </c>
      <c r="BW400" s="27">
        <f t="shared" ca="1" si="722"/>
        <v>0</v>
      </c>
      <c r="BX400" s="43">
        <f t="shared" ca="1" si="723"/>
        <v>0</v>
      </c>
      <c r="BY400" s="25">
        <f t="shared" si="758"/>
        <v>19410.20449</v>
      </c>
      <c r="BZ400" s="50">
        <f>IF($B399&gt;=BY399,MIN(1,1/$CA$15+BZ399),0)</f>
        <v>0</v>
      </c>
      <c r="CA400" s="23">
        <f t="shared" si="806"/>
        <v>8.1191128816875402E-3</v>
      </c>
      <c r="CB400" s="27">
        <f t="shared" si="807"/>
        <v>75.151615560667622</v>
      </c>
      <c r="CC400" s="27">
        <f t="shared" ca="1" si="724"/>
        <v>0</v>
      </c>
      <c r="CD400" s="43">
        <f t="shared" ca="1" si="725"/>
        <v>0</v>
      </c>
      <c r="CE400" s="25">
        <f t="shared" si="759"/>
        <v>19233.49541</v>
      </c>
      <c r="CF400" s="34">
        <f>IF($B399&gt;=CE399,MIN(1,1/$CA$15+CF399),0)</f>
        <v>1</v>
      </c>
      <c r="CG400" s="23">
        <f t="shared" si="808"/>
        <v>2.8442245810388345E-2</v>
      </c>
      <c r="CH400" s="27">
        <f t="shared" si="809"/>
        <v>71.488210027610961</v>
      </c>
      <c r="CI400" s="27">
        <f t="shared" ca="1" si="726"/>
        <v>0</v>
      </c>
      <c r="CJ400" s="43">
        <f t="shared" ca="1" si="727"/>
        <v>0</v>
      </c>
      <c r="CK400" s="25">
        <f t="shared" si="760"/>
        <v>18692.082598999994</v>
      </c>
      <c r="CL400" s="34">
        <f>IF($B399&gt;=CK399,MIN(1,1/$CA$15+CL399),0)</f>
        <v>1</v>
      </c>
      <c r="CM400" s="23">
        <f t="shared" si="810"/>
        <v>2.8442245810388345E-2</v>
      </c>
      <c r="CN400" s="27">
        <f t="shared" si="811"/>
        <v>193.79268161460146</v>
      </c>
      <c r="CO400" s="27">
        <f t="shared" ca="1" si="728"/>
        <v>0</v>
      </c>
      <c r="CP400" s="43">
        <f t="shared" ca="1" si="729"/>
        <v>0</v>
      </c>
      <c r="CQ400" s="25">
        <f t="shared" si="761"/>
        <v>17063.285844000002</v>
      </c>
      <c r="CR400" s="34">
        <f>IF($B399&gt;=CQ399,MIN(1,1/$CA$15+CR399),0)</f>
        <v>1</v>
      </c>
      <c r="CS400" s="23">
        <f t="shared" si="812"/>
        <v>2.8442245810388345E-2</v>
      </c>
      <c r="CT400" s="27">
        <f t="shared" si="813"/>
        <v>194.21866918085487</v>
      </c>
      <c r="CU400" s="27">
        <f t="shared" ca="1" si="730"/>
        <v>0</v>
      </c>
      <c r="CV400" s="43">
        <f t="shared" ca="1" si="731"/>
        <v>0</v>
      </c>
      <c r="CW400" s="25">
        <f t="shared" si="762"/>
        <v>18692.082598999994</v>
      </c>
      <c r="CX400" s="34">
        <f t="shared" si="814"/>
        <v>0.75</v>
      </c>
      <c r="CY400" s="23">
        <f t="shared" si="815"/>
        <v>2.3361462578213144E-2</v>
      </c>
      <c r="CZ400" s="27">
        <f t="shared" si="816"/>
        <v>124.61403078835438</v>
      </c>
      <c r="DA400" s="27">
        <f t="shared" ca="1" si="732"/>
        <v>0</v>
      </c>
      <c r="DB400" s="43">
        <f t="shared" ca="1" si="733"/>
        <v>0</v>
      </c>
      <c r="DC400" s="25">
        <f t="shared" si="763"/>
        <v>18692.082598999994</v>
      </c>
      <c r="DD400" s="34">
        <f t="shared" si="764"/>
        <v>0.83333333333333326</v>
      </c>
      <c r="DE400" s="23">
        <f t="shared" si="817"/>
        <v>2.4490525518696519E-2</v>
      </c>
      <c r="DF400" s="27">
        <f t="shared" si="818"/>
        <v>151.30953495660719</v>
      </c>
      <c r="DG400" s="27">
        <f t="shared" ca="1" si="697"/>
        <v>0</v>
      </c>
      <c r="DH400" s="43">
        <f t="shared" ca="1" si="698"/>
        <v>0</v>
      </c>
      <c r="DI400" s="25">
        <f t="shared" si="765"/>
        <v>19410.20449</v>
      </c>
      <c r="DJ400" s="26">
        <f>IF(DJ399=0,IF($B399&gt;=$DK$14*DI399,1,0),IF($B399&lt;DI399*$DK$16,0,1))</f>
        <v>0</v>
      </c>
      <c r="DK400" s="23">
        <f t="shared" si="819"/>
        <v>8.1191128816875402E-3</v>
      </c>
      <c r="DL400" s="27">
        <f t="shared" si="820"/>
        <v>154.47719487195559</v>
      </c>
      <c r="DM400" s="27">
        <f t="shared" ca="1" si="734"/>
        <v>0</v>
      </c>
      <c r="DN400" s="43">
        <f t="shared" ca="1" si="735"/>
        <v>0</v>
      </c>
      <c r="DO400" s="25">
        <f t="shared" si="766"/>
        <v>19233.49541</v>
      </c>
      <c r="DP400" s="26">
        <f>IF(DP399=0,IF($B399&gt;=$DK$14*DO399,1,0),IF($B399&lt;DO399*$DK$16,0,1))</f>
        <v>1</v>
      </c>
      <c r="DQ400" s="23">
        <f t="shared" si="821"/>
        <v>2.8442245810388345E-2</v>
      </c>
      <c r="DR400" s="27">
        <f t="shared" si="822"/>
        <v>110.1808681692463</v>
      </c>
      <c r="DS400" s="27">
        <f t="shared" ca="1" si="736"/>
        <v>0</v>
      </c>
      <c r="DT400" s="43">
        <f t="shared" ca="1" si="737"/>
        <v>0</v>
      </c>
      <c r="DU400" s="25">
        <f t="shared" si="767"/>
        <v>18692.082598999994</v>
      </c>
      <c r="DV400" s="26">
        <f>IF(DV399=0,IF($B399&gt;=$DK$14*DU399,1,0),IF($B399&lt;DU399*$DK$16,0,1))</f>
        <v>1</v>
      </c>
      <c r="DW400" s="23">
        <f t="shared" si="823"/>
        <v>2.8442245810388345E-2</v>
      </c>
      <c r="DX400" s="27">
        <f t="shared" si="824"/>
        <v>264.58171373354998</v>
      </c>
      <c r="DY400" s="27">
        <f t="shared" ca="1" si="738"/>
        <v>0</v>
      </c>
      <c r="DZ400" s="43">
        <f t="shared" ca="1" si="739"/>
        <v>0</v>
      </c>
      <c r="EA400" s="25">
        <f t="shared" si="768"/>
        <v>17063.285844000002</v>
      </c>
      <c r="EB400" s="26">
        <f>IF(EB399=0,IF($B399&gt;=$DK$14*EA399,1,0),IF($B399&lt;EA399*$DK$16,0,1))</f>
        <v>1</v>
      </c>
      <c r="EC400" s="23">
        <f t="shared" si="825"/>
        <v>2.8442245810388345E-2</v>
      </c>
      <c r="ED400" s="27">
        <f t="shared" si="826"/>
        <v>212.71717711375777</v>
      </c>
      <c r="EE400" s="27">
        <f t="shared" ca="1" si="740"/>
        <v>0</v>
      </c>
      <c r="EF400" s="43">
        <f t="shared" ca="1" si="741"/>
        <v>0</v>
      </c>
      <c r="EG400" s="25">
        <f t="shared" si="769"/>
        <v>18692.082598999994</v>
      </c>
      <c r="EH400" s="34">
        <f t="shared" si="827"/>
        <v>0.75</v>
      </c>
      <c r="EI400" s="23">
        <f t="shared" si="828"/>
        <v>2.3361462578213144E-2</v>
      </c>
      <c r="EJ400" s="27">
        <f t="shared" si="829"/>
        <v>182.95546046267134</v>
      </c>
      <c r="EK400" s="27">
        <f t="shared" ca="1" si="742"/>
        <v>0</v>
      </c>
      <c r="EL400" s="43">
        <f t="shared" ca="1" si="743"/>
        <v>0</v>
      </c>
      <c r="EM400" s="47"/>
      <c r="EN400" s="47"/>
      <c r="EO400" s="47"/>
      <c r="EP400" s="47"/>
      <c r="EQ400" s="47"/>
      <c r="ER400" s="47"/>
      <c r="ES400" s="47"/>
      <c r="ET400" s="47"/>
      <c r="EU400" s="47"/>
      <c r="EV400" s="47"/>
      <c r="EW400" s="47"/>
      <c r="EX400" s="47"/>
      <c r="EY400" s="47"/>
      <c r="EZ400" s="47"/>
      <c r="FA400" s="25">
        <f t="shared" si="770"/>
        <v>18692.082598999994</v>
      </c>
      <c r="FB400" s="26">
        <f t="shared" si="830"/>
        <v>1</v>
      </c>
      <c r="FC400" s="23">
        <f t="shared" si="831"/>
        <v>2.8442245810388345E-2</v>
      </c>
      <c r="FD400" s="27">
        <f t="shared" si="832"/>
        <v>77.090827428410364</v>
      </c>
      <c r="FE400" s="27">
        <f t="shared" ca="1" si="744"/>
        <v>0</v>
      </c>
      <c r="FF400" s="43">
        <f t="shared" ca="1" si="745"/>
        <v>0</v>
      </c>
      <c r="FG400" s="25">
        <f t="shared" si="771"/>
        <v>18692.082598999994</v>
      </c>
      <c r="FH400" s="26">
        <f t="shared" si="833"/>
        <v>1</v>
      </c>
      <c r="FI400" s="23">
        <f t="shared" si="834"/>
        <v>2.8442245810388345E-2</v>
      </c>
      <c r="FJ400" s="27">
        <f t="shared" si="835"/>
        <v>208.41999566991959</v>
      </c>
      <c r="FK400" s="27">
        <f t="shared" ca="1" si="746"/>
        <v>0</v>
      </c>
      <c r="FL400" s="43">
        <f t="shared" ca="1" si="747"/>
        <v>0</v>
      </c>
      <c r="FM400" s="47"/>
      <c r="FN400" s="47"/>
    </row>
    <row r="401" spans="1:170" x14ac:dyDescent="0.2">
      <c r="A401" s="30">
        <v>36860</v>
      </c>
      <c r="B401" s="34">
        <v>18960.877670000002</v>
      </c>
      <c r="C401" s="23">
        <v>8.141982319412211E-3</v>
      </c>
      <c r="D401" s="24">
        <f t="shared" si="699"/>
        <v>-3.665672782067575E-2</v>
      </c>
      <c r="E401" s="25" t="e">
        <f>#N/A</f>
        <v>#N/A</v>
      </c>
      <c r="F401" s="26">
        <v>1</v>
      </c>
      <c r="G401" s="23">
        <f t="shared" si="772"/>
        <v>-3.665672782067575E-2</v>
      </c>
      <c r="H401" s="27">
        <f t="shared" si="773"/>
        <v>215.50345653362373</v>
      </c>
      <c r="I401" s="27">
        <f t="shared" ca="1" si="700"/>
        <v>-3.665672782067575E-2</v>
      </c>
      <c r="J401" s="43">
        <f t="shared" ca="1" si="701"/>
        <v>-3.665672782067575E-2</v>
      </c>
      <c r="K401" s="25" t="e">
        <f>#N/A</f>
        <v>#N/A</v>
      </c>
      <c r="L401" s="26">
        <v>0</v>
      </c>
      <c r="M401" s="23">
        <f t="shared" si="774"/>
        <v>8.141982319412211E-3</v>
      </c>
      <c r="N401" s="27">
        <f t="shared" si="775"/>
        <v>22.118261780034331</v>
      </c>
      <c r="O401" s="27">
        <f t="shared" ca="1" si="702"/>
        <v>0</v>
      </c>
      <c r="P401" s="43">
        <f t="shared" ca="1" si="703"/>
        <v>0</v>
      </c>
      <c r="Q401" s="25">
        <f t="shared" si="748"/>
        <v>18882.945399</v>
      </c>
      <c r="R401" s="26">
        <f t="shared" si="776"/>
        <v>1</v>
      </c>
      <c r="S401" s="23">
        <f t="shared" si="777"/>
        <v>-3.665672782067575E-2</v>
      </c>
      <c r="T401" s="27">
        <f t="shared" si="778"/>
        <v>211.17821194448041</v>
      </c>
      <c r="U401" s="27">
        <f t="shared" ca="1" si="704"/>
        <v>-3.665672782067575E-2</v>
      </c>
      <c r="V401" s="43">
        <f t="shared" ca="1" si="705"/>
        <v>-3.665672782067575E-2</v>
      </c>
      <c r="W401" s="25">
        <f t="shared" si="749"/>
        <v>19321.623290000003</v>
      </c>
      <c r="X401" s="26">
        <f t="shared" si="779"/>
        <v>1</v>
      </c>
      <c r="Y401" s="23">
        <f t="shared" si="780"/>
        <v>-3.665672782067575E-2</v>
      </c>
      <c r="Z401" s="27">
        <f t="shared" si="781"/>
        <v>151.5389809300664</v>
      </c>
      <c r="AA401" s="27">
        <f t="shared" ca="1" si="706"/>
        <v>-4.8786206750910055E-2</v>
      </c>
      <c r="AB401" s="43">
        <f t="shared" ca="1" si="707"/>
        <v>-4.8786206750910055E-2</v>
      </c>
      <c r="AC401" s="25">
        <f t="shared" si="750"/>
        <v>19240.15252</v>
      </c>
      <c r="AD401" s="26">
        <f t="shared" si="782"/>
        <v>1</v>
      </c>
      <c r="AE401" s="23">
        <f t="shared" si="783"/>
        <v>-3.665672782067575E-2</v>
      </c>
      <c r="AF401" s="27">
        <f t="shared" si="784"/>
        <v>90.843250255667741</v>
      </c>
      <c r="AG401" s="27">
        <f t="shared" ca="1" si="708"/>
        <v>-3.665672782067575E-2</v>
      </c>
      <c r="AH401" s="43">
        <f t="shared" ca="1" si="709"/>
        <v>-3.665672782067575E-2</v>
      </c>
      <c r="AI401" s="25">
        <f t="shared" si="751"/>
        <v>18882.945399</v>
      </c>
      <c r="AJ401" s="26">
        <f t="shared" si="785"/>
        <v>1</v>
      </c>
      <c r="AK401" s="23">
        <f t="shared" si="786"/>
        <v>-3.665672782067575E-2</v>
      </c>
      <c r="AL401" s="27">
        <f t="shared" si="787"/>
        <v>211.17821194448041</v>
      </c>
      <c r="AM401" s="27">
        <f t="shared" ca="1" si="710"/>
        <v>-3.665672782067575E-2</v>
      </c>
      <c r="AN401" s="43">
        <f t="shared" ca="1" si="711"/>
        <v>-3.665672782067575E-2</v>
      </c>
      <c r="AO401" s="25">
        <f t="shared" si="752"/>
        <v>18882.945399</v>
      </c>
      <c r="AP401" s="34">
        <f t="shared" si="788"/>
        <v>1</v>
      </c>
      <c r="AQ401" s="23">
        <f t="shared" si="789"/>
        <v>-3.665672782067575E-2</v>
      </c>
      <c r="AR401" s="27">
        <f t="shared" si="790"/>
        <v>147.74659166966842</v>
      </c>
      <c r="AS401" s="27">
        <f t="shared" ca="1" si="712"/>
        <v>-3.665672782067575E-2</v>
      </c>
      <c r="AT401" s="43">
        <f t="shared" ca="1" si="713"/>
        <v>-3.665672782067575E-2</v>
      </c>
      <c r="AU401" s="25">
        <f t="shared" si="753"/>
        <v>19240.15252</v>
      </c>
      <c r="AV401" s="26">
        <f t="shared" si="791"/>
        <v>1</v>
      </c>
      <c r="AW401" s="23">
        <f t="shared" si="792"/>
        <v>-3.665672782067575E-2</v>
      </c>
      <c r="AX401" s="27">
        <f t="shared" si="793"/>
        <v>90.156644543814068</v>
      </c>
      <c r="AY401" s="27">
        <f t="shared" ca="1" si="714"/>
        <v>-3.665672782067575E-2</v>
      </c>
      <c r="AZ401" s="43">
        <f t="shared" ca="1" si="715"/>
        <v>-3.665672782067575E-2</v>
      </c>
      <c r="BA401" s="25">
        <f t="shared" si="754"/>
        <v>19240.15252</v>
      </c>
      <c r="BB401" s="26">
        <f t="shared" si="794"/>
        <v>1</v>
      </c>
      <c r="BC401" s="23">
        <f t="shared" si="795"/>
        <v>-3.665672782067575E-2</v>
      </c>
      <c r="BD401" s="27">
        <f t="shared" si="796"/>
        <v>198.82408208440157</v>
      </c>
      <c r="BE401" s="27">
        <f t="shared" ca="1" si="716"/>
        <v>-3.665672782067575E-2</v>
      </c>
      <c r="BF401" s="43">
        <f t="shared" ca="1" si="717"/>
        <v>-3.665672782067575E-2</v>
      </c>
      <c r="BG401" s="25">
        <f t="shared" si="755"/>
        <v>18882.945399</v>
      </c>
      <c r="BH401" s="26">
        <f t="shared" si="797"/>
        <v>1</v>
      </c>
      <c r="BI401" s="23">
        <f t="shared" si="798"/>
        <v>-3.665672782067575E-2</v>
      </c>
      <c r="BJ401" s="27">
        <f t="shared" si="799"/>
        <v>204.91413744153914</v>
      </c>
      <c r="BK401" s="27">
        <f t="shared" ca="1" si="718"/>
        <v>-3.665672782067575E-2</v>
      </c>
      <c r="BL401" s="43">
        <f t="shared" ca="1" si="719"/>
        <v>-3.665672782067575E-2</v>
      </c>
      <c r="BM401" s="25">
        <f t="shared" si="756"/>
        <v>19188.059120000002</v>
      </c>
      <c r="BN401" s="26">
        <f t="shared" si="800"/>
        <v>1</v>
      </c>
      <c r="BO401" s="23">
        <f t="shared" si="801"/>
        <v>-3.665672782067575E-2</v>
      </c>
      <c r="BP401" s="27">
        <f t="shared" si="802"/>
        <v>216.9149456414481</v>
      </c>
      <c r="BQ401" s="27">
        <f t="shared" ca="1" si="720"/>
        <v>-3.665672782067575E-2</v>
      </c>
      <c r="BR401" s="43">
        <f t="shared" ca="1" si="721"/>
        <v>-3.665672782067575E-2</v>
      </c>
      <c r="BS401" s="25">
        <f t="shared" si="757"/>
        <v>18882.945399</v>
      </c>
      <c r="BT401" s="34">
        <f t="shared" si="803"/>
        <v>1</v>
      </c>
      <c r="BU401" s="23">
        <f t="shared" si="804"/>
        <v>-3.665672782067575E-2</v>
      </c>
      <c r="BV401" s="27">
        <f t="shared" si="805"/>
        <v>170.9431673642969</v>
      </c>
      <c r="BW401" s="27">
        <f t="shared" ca="1" si="722"/>
        <v>-3.665672782067575E-2</v>
      </c>
      <c r="BX401" s="43">
        <f t="shared" ca="1" si="723"/>
        <v>-3.665672782067575E-2</v>
      </c>
      <c r="BY401" s="25">
        <f t="shared" si="758"/>
        <v>19321.623290000003</v>
      </c>
      <c r="BZ401" s="50">
        <f>IF($B400&gt;=BY400,MIN(1,1/$CA$15+BZ400),0)</f>
        <v>0.5</v>
      </c>
      <c r="CA401" s="23">
        <f t="shared" si="806"/>
        <v>8.141982319412211E-3</v>
      </c>
      <c r="CB401" s="27">
        <f t="shared" si="807"/>
        <v>75.763498685837845</v>
      </c>
      <c r="CC401" s="27">
        <f t="shared" ca="1" si="724"/>
        <v>0</v>
      </c>
      <c r="CD401" s="43">
        <f t="shared" ca="1" si="725"/>
        <v>0</v>
      </c>
      <c r="CE401" s="25">
        <f t="shared" si="759"/>
        <v>19240.15252</v>
      </c>
      <c r="CF401" s="34">
        <f>IF($B400&gt;=CE400,MIN(1,1/$CA$15+CF400),0)</f>
        <v>1</v>
      </c>
      <c r="CG401" s="23">
        <f t="shared" si="808"/>
        <v>-3.665672782067575E-2</v>
      </c>
      <c r="CH401" s="27">
        <f t="shared" si="809"/>
        <v>68.867686170241527</v>
      </c>
      <c r="CI401" s="27">
        <f t="shared" ca="1" si="726"/>
        <v>-3.665672782067575E-2</v>
      </c>
      <c r="CJ401" s="43">
        <f t="shared" ca="1" si="727"/>
        <v>-3.665672782067575E-2</v>
      </c>
      <c r="CK401" s="25">
        <f t="shared" si="760"/>
        <v>18882.945399</v>
      </c>
      <c r="CL401" s="34">
        <f>IF($B400&gt;=CK400,MIN(1,1/$CA$15+CL400),0)</f>
        <v>1</v>
      </c>
      <c r="CM401" s="23">
        <f t="shared" si="810"/>
        <v>-3.665672782067575E-2</v>
      </c>
      <c r="CN401" s="27">
        <f t="shared" si="811"/>
        <v>186.68887603101615</v>
      </c>
      <c r="CO401" s="27">
        <f t="shared" ca="1" si="728"/>
        <v>-3.665672782067575E-2</v>
      </c>
      <c r="CP401" s="43">
        <f t="shared" ca="1" si="729"/>
        <v>-3.665672782067575E-2</v>
      </c>
      <c r="CQ401" s="25">
        <f t="shared" si="761"/>
        <v>17279.437645500002</v>
      </c>
      <c r="CR401" s="34">
        <f>IF($B400&gt;=CQ400,MIN(1,1/$CA$15+CR400),0)</f>
        <v>1</v>
      </c>
      <c r="CS401" s="23">
        <f t="shared" si="812"/>
        <v>-3.665672782067575E-2</v>
      </c>
      <c r="CT401" s="27">
        <f t="shared" si="813"/>
        <v>187.0992482869984</v>
      </c>
      <c r="CU401" s="27">
        <f t="shared" ca="1" si="730"/>
        <v>-3.665672782067575E-2</v>
      </c>
      <c r="CV401" s="43">
        <f t="shared" ca="1" si="731"/>
        <v>-3.665672782067575E-2</v>
      </c>
      <c r="CW401" s="25">
        <f t="shared" si="762"/>
        <v>18882.945399</v>
      </c>
      <c r="CX401" s="34">
        <f t="shared" si="814"/>
        <v>0.75</v>
      </c>
      <c r="CY401" s="23">
        <f t="shared" si="815"/>
        <v>-2.5457050285653759E-2</v>
      </c>
      <c r="CZ401" s="27">
        <f t="shared" si="816"/>
        <v>121.44172514027724</v>
      </c>
      <c r="DA401" s="27">
        <f t="shared" ca="1" si="732"/>
        <v>-2.5457050285653704E-2</v>
      </c>
      <c r="DB401" s="43">
        <f t="shared" ca="1" si="733"/>
        <v>-2.5457050285653704E-2</v>
      </c>
      <c r="DC401" s="25">
        <f t="shared" si="763"/>
        <v>18882.945399</v>
      </c>
      <c r="DD401" s="34">
        <f t="shared" si="764"/>
        <v>1</v>
      </c>
      <c r="DE401" s="23">
        <f t="shared" si="817"/>
        <v>-3.2923501975668422E-2</v>
      </c>
      <c r="DF401" s="27">
        <f t="shared" si="818"/>
        <v>146.32789518352587</v>
      </c>
      <c r="DG401" s="27">
        <f t="shared" ca="1" si="697"/>
        <v>-3.2923501975668401E-2</v>
      </c>
      <c r="DH401" s="43">
        <f t="shared" ca="1" si="698"/>
        <v>-3.2923501975668401E-2</v>
      </c>
      <c r="DI401" s="25">
        <f t="shared" si="765"/>
        <v>19321.623290000003</v>
      </c>
      <c r="DJ401" s="26">
        <f>IF(DJ400=0,IF($B400&gt;=$DK$14*DI400,1,0),IF($B400&lt;DI400*$DK$16,0,1))</f>
        <v>0</v>
      </c>
      <c r="DK401" s="23">
        <f t="shared" si="819"/>
        <v>8.141982319412211E-3</v>
      </c>
      <c r="DL401" s="27">
        <f t="shared" si="820"/>
        <v>155.73494546135544</v>
      </c>
      <c r="DM401" s="27">
        <f t="shared" ca="1" si="734"/>
        <v>0</v>
      </c>
      <c r="DN401" s="43">
        <f t="shared" ca="1" si="735"/>
        <v>0</v>
      </c>
      <c r="DO401" s="25">
        <f t="shared" si="766"/>
        <v>19240.15252</v>
      </c>
      <c r="DP401" s="26">
        <f>IF(DP400=0,IF($B400&gt;=$DK$14*DO400,1,0),IF($B400&lt;DO400*$DK$16,0,1))</f>
        <v>1</v>
      </c>
      <c r="DQ401" s="23">
        <f t="shared" si="821"/>
        <v>-3.665672782067575E-2</v>
      </c>
      <c r="DR401" s="27">
        <f t="shared" si="822"/>
        <v>106.14199807372047</v>
      </c>
      <c r="DS401" s="27">
        <f t="shared" ca="1" si="736"/>
        <v>-3.665672782067575E-2</v>
      </c>
      <c r="DT401" s="43">
        <f t="shared" ca="1" si="737"/>
        <v>-3.665672782067575E-2</v>
      </c>
      <c r="DU401" s="25">
        <f t="shared" si="767"/>
        <v>18882.945399</v>
      </c>
      <c r="DV401" s="26">
        <f>IF(DV400=0,IF($B400&gt;=$DK$14*DU400,1,0),IF($B400&lt;DU400*$DK$16,0,1))</f>
        <v>1</v>
      </c>
      <c r="DW401" s="23">
        <f t="shared" si="823"/>
        <v>-3.665672782067575E-2</v>
      </c>
      <c r="DX401" s="27">
        <f t="shared" si="824"/>
        <v>254.88301386689128</v>
      </c>
      <c r="DY401" s="27">
        <f t="shared" ca="1" si="738"/>
        <v>-3.665672782067575E-2</v>
      </c>
      <c r="DZ401" s="43">
        <f t="shared" ca="1" si="739"/>
        <v>-3.665672782067575E-2</v>
      </c>
      <c r="EA401" s="25">
        <f t="shared" si="768"/>
        <v>17279.437645500002</v>
      </c>
      <c r="EB401" s="26">
        <f>IF(EB400=0,IF($B400&gt;=$DK$14*EA400,1,0),IF($B400&lt;EA400*$DK$16,0,1))</f>
        <v>1</v>
      </c>
      <c r="EC401" s="23">
        <f t="shared" si="825"/>
        <v>-3.665672782067575E-2</v>
      </c>
      <c r="ED401" s="27">
        <f t="shared" si="826"/>
        <v>204.91966144951627</v>
      </c>
      <c r="EE401" s="27">
        <f t="shared" ca="1" si="740"/>
        <v>-3.665672782067575E-2</v>
      </c>
      <c r="EF401" s="43">
        <f t="shared" ca="1" si="741"/>
        <v>-3.665672782067575E-2</v>
      </c>
      <c r="EG401" s="25">
        <f t="shared" si="769"/>
        <v>18882.945399</v>
      </c>
      <c r="EH401" s="34">
        <f t="shared" si="827"/>
        <v>0.75</v>
      </c>
      <c r="EI401" s="23">
        <f t="shared" si="828"/>
        <v>-2.5457050285653759E-2</v>
      </c>
      <c r="EJ401" s="27">
        <f t="shared" si="829"/>
        <v>178.29795410563818</v>
      </c>
      <c r="EK401" s="27">
        <f t="shared" ca="1" si="742"/>
        <v>-2.5457050285653704E-2</v>
      </c>
      <c r="EL401" s="43">
        <f t="shared" ca="1" si="743"/>
        <v>-2.5457050285653704E-2</v>
      </c>
      <c r="EM401" s="47"/>
      <c r="EN401" s="47"/>
      <c r="EO401" s="47"/>
      <c r="EP401" s="47"/>
      <c r="EQ401" s="47"/>
      <c r="ER401" s="47"/>
      <c r="ES401" s="47"/>
      <c r="ET401" s="47"/>
      <c r="EU401" s="47"/>
      <c r="EV401" s="47"/>
      <c r="EW401" s="47"/>
      <c r="EX401" s="47"/>
      <c r="EY401" s="47"/>
      <c r="EZ401" s="47"/>
      <c r="FA401" s="25">
        <f t="shared" si="770"/>
        <v>18882.945399</v>
      </c>
      <c r="FB401" s="26">
        <f t="shared" si="830"/>
        <v>1</v>
      </c>
      <c r="FC401" s="23">
        <f t="shared" si="831"/>
        <v>-3.665672782067575E-2</v>
      </c>
      <c r="FD401" s="27">
        <f t="shared" si="832"/>
        <v>74.264929949896441</v>
      </c>
      <c r="FE401" s="27">
        <f t="shared" ca="1" si="744"/>
        <v>-3.665672782067575E-2</v>
      </c>
      <c r="FF401" s="43">
        <f t="shared" ca="1" si="745"/>
        <v>-3.665672782067575E-2</v>
      </c>
      <c r="FG401" s="25">
        <f t="shared" si="771"/>
        <v>18882.945399</v>
      </c>
      <c r="FH401" s="26">
        <f t="shared" si="833"/>
        <v>1</v>
      </c>
      <c r="FI401" s="23">
        <f t="shared" si="834"/>
        <v>-3.665672782067575E-2</v>
      </c>
      <c r="FJ401" s="27">
        <f t="shared" si="835"/>
        <v>200.78000061626093</v>
      </c>
      <c r="FK401" s="27">
        <f t="shared" ca="1" si="746"/>
        <v>-3.665672782067575E-2</v>
      </c>
      <c r="FL401" s="43">
        <f t="shared" ca="1" si="747"/>
        <v>-3.665672782067575E-2</v>
      </c>
      <c r="FM401" s="47"/>
      <c r="FN401" s="47"/>
    </row>
    <row r="402" spans="1:170" x14ac:dyDescent="0.2">
      <c r="A402" s="30">
        <v>36891</v>
      </c>
      <c r="B402" s="34">
        <v>18843.672490000001</v>
      </c>
      <c r="C402" s="23">
        <v>8.1267366616946113E-3</v>
      </c>
      <c r="D402" s="24">
        <f t="shared" si="699"/>
        <v>-6.1814216641165043E-3</v>
      </c>
      <c r="E402" s="25" t="e">
        <f>#N/A</f>
        <v>#N/A</v>
      </c>
      <c r="F402" s="26">
        <v>1</v>
      </c>
      <c r="G402" s="23">
        <f t="shared" si="772"/>
        <v>-6.1814216641165043E-3</v>
      </c>
      <c r="H402" s="27">
        <f t="shared" si="773"/>
        <v>214.1713387987148</v>
      </c>
      <c r="I402" s="27">
        <f t="shared" ca="1" si="700"/>
        <v>-4.2611558793305915E-2</v>
      </c>
      <c r="J402" s="43">
        <f t="shared" ca="1" si="701"/>
        <v>-4.2611558793305915E-2</v>
      </c>
      <c r="K402" s="25" t="e">
        <f>#N/A</f>
        <v>#N/A</v>
      </c>
      <c r="L402" s="26">
        <v>0</v>
      </c>
      <c r="M402" s="23">
        <f t="shared" si="774"/>
        <v>8.1267366616946113E-3</v>
      </c>
      <c r="N402" s="27">
        <f t="shared" si="775"/>
        <v>22.298011068935093</v>
      </c>
      <c r="O402" s="27">
        <f t="shared" ca="1" si="702"/>
        <v>0</v>
      </c>
      <c r="P402" s="43">
        <f t="shared" ca="1" si="703"/>
        <v>0</v>
      </c>
      <c r="Q402" s="25">
        <f t="shared" si="748"/>
        <v>19051.736555000003</v>
      </c>
      <c r="R402" s="26">
        <f t="shared" si="776"/>
        <v>1</v>
      </c>
      <c r="S402" s="23">
        <f t="shared" si="777"/>
        <v>-6.1814216641165043E-3</v>
      </c>
      <c r="T402" s="27">
        <f t="shared" si="778"/>
        <v>209.87283037017741</v>
      </c>
      <c r="U402" s="27">
        <f t="shared" ca="1" si="704"/>
        <v>-4.2611558793305915E-2</v>
      </c>
      <c r="V402" s="43">
        <f t="shared" ca="1" si="705"/>
        <v>-4.2611558793305915E-2</v>
      </c>
      <c r="W402" s="25">
        <f t="shared" si="749"/>
        <v>18902.275079999999</v>
      </c>
      <c r="X402" s="26">
        <f t="shared" si="779"/>
        <v>0</v>
      </c>
      <c r="Y402" s="23">
        <f t="shared" si="780"/>
        <v>8.1267366616946113E-3</v>
      </c>
      <c r="Z402" s="27">
        <f t="shared" si="781"/>
        <v>152.7704983220666</v>
      </c>
      <c r="AA402" s="27">
        <f t="shared" ca="1" si="706"/>
        <v>-4.1055942744203211E-2</v>
      </c>
      <c r="AB402" s="43">
        <f t="shared" ca="1" si="707"/>
        <v>-4.1055942744203211E-2</v>
      </c>
      <c r="AC402" s="25">
        <f t="shared" si="750"/>
        <v>19232.880952</v>
      </c>
      <c r="AD402" s="26">
        <f t="shared" si="782"/>
        <v>0</v>
      </c>
      <c r="AE402" s="23">
        <f t="shared" si="783"/>
        <v>8.1267366616946113E-3</v>
      </c>
      <c r="AF402" s="27">
        <f t="shared" si="784"/>
        <v>91.581509427987967</v>
      </c>
      <c r="AG402" s="27">
        <f t="shared" ca="1" si="708"/>
        <v>-2.8827890732859185E-2</v>
      </c>
      <c r="AH402" s="43">
        <f t="shared" ca="1" si="709"/>
        <v>-2.8827890732859185E-2</v>
      </c>
      <c r="AI402" s="25">
        <f t="shared" si="751"/>
        <v>19051.736555000003</v>
      </c>
      <c r="AJ402" s="26">
        <f t="shared" si="785"/>
        <v>1</v>
      </c>
      <c r="AK402" s="23">
        <f t="shared" si="786"/>
        <v>-6.1814216641165043E-3</v>
      </c>
      <c r="AL402" s="27">
        <f t="shared" si="787"/>
        <v>209.87283037017741</v>
      </c>
      <c r="AM402" s="27">
        <f t="shared" ca="1" si="710"/>
        <v>-4.2611558793305915E-2</v>
      </c>
      <c r="AN402" s="43">
        <f t="shared" ca="1" si="711"/>
        <v>-4.2611558793305915E-2</v>
      </c>
      <c r="AO402" s="25">
        <f t="shared" si="752"/>
        <v>19051.736555000003</v>
      </c>
      <c r="AP402" s="34">
        <f t="shared" si="788"/>
        <v>0.33333333333333331</v>
      </c>
      <c r="AQ402" s="23">
        <f t="shared" si="789"/>
        <v>3.3573505530909062E-3</v>
      </c>
      <c r="AR402" s="27">
        <f t="shared" si="790"/>
        <v>148.24262877092787</v>
      </c>
      <c r="AS402" s="27">
        <f t="shared" ca="1" si="712"/>
        <v>-3.3422446753008206E-2</v>
      </c>
      <c r="AT402" s="43">
        <f t="shared" ca="1" si="713"/>
        <v>-3.3422446753008206E-2</v>
      </c>
      <c r="AU402" s="25">
        <f t="shared" si="753"/>
        <v>19232.880952</v>
      </c>
      <c r="AV402" s="26">
        <f t="shared" si="791"/>
        <v>1</v>
      </c>
      <c r="AW402" s="23">
        <f t="shared" si="792"/>
        <v>-6.1814216641165043E-3</v>
      </c>
      <c r="AX402" s="27">
        <f t="shared" si="793"/>
        <v>89.59934830806688</v>
      </c>
      <c r="AY402" s="27">
        <f t="shared" ca="1" si="714"/>
        <v>-4.2611558793305915E-2</v>
      </c>
      <c r="AZ402" s="43">
        <f t="shared" ca="1" si="715"/>
        <v>-4.2611558793305915E-2</v>
      </c>
      <c r="BA402" s="25">
        <f t="shared" si="754"/>
        <v>19232.880952</v>
      </c>
      <c r="BB402" s="26">
        <f t="shared" si="794"/>
        <v>1</v>
      </c>
      <c r="BC402" s="23">
        <f t="shared" si="795"/>
        <v>-6.1814216641165043E-3</v>
      </c>
      <c r="BD402" s="27">
        <f t="shared" si="796"/>
        <v>197.59506659605697</v>
      </c>
      <c r="BE402" s="27">
        <f t="shared" ca="1" si="716"/>
        <v>-4.2611558793305915E-2</v>
      </c>
      <c r="BF402" s="43">
        <f t="shared" ca="1" si="717"/>
        <v>-4.2611558793305915E-2</v>
      </c>
      <c r="BG402" s="25">
        <f t="shared" si="755"/>
        <v>19051.736555000003</v>
      </c>
      <c r="BH402" s="26">
        <f t="shared" si="797"/>
        <v>1</v>
      </c>
      <c r="BI402" s="23">
        <f t="shared" si="798"/>
        <v>-6.1814216641165043E-3</v>
      </c>
      <c r="BJ402" s="27">
        <f t="shared" si="799"/>
        <v>203.64747675307427</v>
      </c>
      <c r="BK402" s="27">
        <f t="shared" ca="1" si="718"/>
        <v>-4.2611558793305915E-2</v>
      </c>
      <c r="BL402" s="43">
        <f t="shared" ca="1" si="719"/>
        <v>-4.2611558793305915E-2</v>
      </c>
      <c r="BM402" s="25">
        <f t="shared" si="756"/>
        <v>19174.072515</v>
      </c>
      <c r="BN402" s="26">
        <f t="shared" si="800"/>
        <v>1</v>
      </c>
      <c r="BO402" s="23">
        <f t="shared" si="801"/>
        <v>-6.1814216641165043E-3</v>
      </c>
      <c r="BP402" s="27">
        <f t="shared" si="802"/>
        <v>215.57410289718939</v>
      </c>
      <c r="BQ402" s="27">
        <f t="shared" ca="1" si="720"/>
        <v>-4.2611558793305915E-2</v>
      </c>
      <c r="BR402" s="43">
        <f t="shared" ca="1" si="721"/>
        <v>-4.2611558793305915E-2</v>
      </c>
      <c r="BS402" s="25">
        <f t="shared" si="757"/>
        <v>19051.736555000003</v>
      </c>
      <c r="BT402" s="34">
        <f t="shared" si="803"/>
        <v>1</v>
      </c>
      <c r="BU402" s="23">
        <f t="shared" si="804"/>
        <v>-6.1814216641165043E-3</v>
      </c>
      <c r="BV402" s="27">
        <f t="shared" si="805"/>
        <v>169.88649556621854</v>
      </c>
      <c r="BW402" s="27">
        <f t="shared" ca="1" si="722"/>
        <v>-4.2611558793305915E-2</v>
      </c>
      <c r="BX402" s="43">
        <f t="shared" ca="1" si="723"/>
        <v>-4.2611558793305915E-2</v>
      </c>
      <c r="BY402" s="25">
        <f t="shared" si="758"/>
        <v>18902.275079999999</v>
      </c>
      <c r="BZ402" s="50">
        <f>IF($B401&gt;=BY401,MIN(1,1/$CA$15+BZ401),0)</f>
        <v>0</v>
      </c>
      <c r="CA402" s="23">
        <f t="shared" si="806"/>
        <v>8.1267366616946113E-3</v>
      </c>
      <c r="CB402" s="27">
        <f t="shared" si="807"/>
        <v>76.379208688226299</v>
      </c>
      <c r="CC402" s="27">
        <f t="shared" ca="1" si="724"/>
        <v>0</v>
      </c>
      <c r="CD402" s="43">
        <f t="shared" ca="1" si="725"/>
        <v>0</v>
      </c>
      <c r="CE402" s="25">
        <f t="shared" si="759"/>
        <v>19232.880952</v>
      </c>
      <c r="CF402" s="34">
        <f>IF($B401&gt;=CE401,MIN(1,1/$CA$15+CF401),0)</f>
        <v>0</v>
      </c>
      <c r="CG402" s="23">
        <f t="shared" si="808"/>
        <v>8.1267366616946113E-3</v>
      </c>
      <c r="CH402" s="27">
        <f t="shared" si="809"/>
        <v>69.427355720247306</v>
      </c>
      <c r="CI402" s="27">
        <f t="shared" ca="1" si="726"/>
        <v>-2.8827890732859185E-2</v>
      </c>
      <c r="CJ402" s="43">
        <f t="shared" ca="1" si="727"/>
        <v>-2.8827890732859185E-2</v>
      </c>
      <c r="CK402" s="25">
        <f t="shared" si="760"/>
        <v>19051.736555000003</v>
      </c>
      <c r="CL402" s="34">
        <f>IF($B401&gt;=CK401,MIN(1,1/$CA$15+CL401),0)</f>
        <v>1</v>
      </c>
      <c r="CM402" s="23">
        <f t="shared" si="810"/>
        <v>-6.1814216641165043E-3</v>
      </c>
      <c r="CN402" s="27">
        <f t="shared" si="811"/>
        <v>185.53487336826848</v>
      </c>
      <c r="CO402" s="27">
        <f t="shared" ca="1" si="728"/>
        <v>-4.2611558793305804E-2</v>
      </c>
      <c r="CP402" s="43">
        <f t="shared" ca="1" si="729"/>
        <v>-4.2611558793305804E-2</v>
      </c>
      <c r="CQ402" s="25">
        <f t="shared" si="761"/>
        <v>17471.384632000001</v>
      </c>
      <c r="CR402" s="34">
        <f>IF($B401&gt;=CQ401,MIN(1,1/$CA$15+CR401),0)</f>
        <v>1</v>
      </c>
      <c r="CS402" s="23">
        <f t="shared" si="812"/>
        <v>-6.1814216641165043E-3</v>
      </c>
      <c r="CT402" s="27">
        <f t="shared" si="813"/>
        <v>185.94270894029725</v>
      </c>
      <c r="CU402" s="27">
        <f t="shared" ca="1" si="730"/>
        <v>-4.2611558793305915E-2</v>
      </c>
      <c r="CV402" s="43">
        <f t="shared" ca="1" si="731"/>
        <v>-4.2611558793305915E-2</v>
      </c>
      <c r="CW402" s="25">
        <f t="shared" si="762"/>
        <v>19051.736555000003</v>
      </c>
      <c r="CX402" s="34">
        <f t="shared" si="814"/>
        <v>0.5</v>
      </c>
      <c r="CY402" s="23">
        <f t="shared" si="815"/>
        <v>9.726574987890535E-4</v>
      </c>
      <c r="CZ402" s="27">
        <f t="shared" si="816"/>
        <v>121.55984634490082</v>
      </c>
      <c r="DA402" s="27">
        <f t="shared" ca="1" si="732"/>
        <v>-2.4509153777722004E-2</v>
      </c>
      <c r="DB402" s="43">
        <f t="shared" ca="1" si="733"/>
        <v>-2.4509153777722004E-2</v>
      </c>
      <c r="DC402" s="25">
        <f t="shared" si="763"/>
        <v>19051.736555000003</v>
      </c>
      <c r="DD402" s="34">
        <f t="shared" si="764"/>
        <v>0.66666666666666663</v>
      </c>
      <c r="DE402" s="23">
        <f t="shared" si="817"/>
        <v>-6.1713787074551489E-4</v>
      </c>
      <c r="DF402" s="27">
        <f t="shared" si="818"/>
        <v>146.23759069786163</v>
      </c>
      <c r="DG402" s="27">
        <f t="shared" ca="1" si="697"/>
        <v>-3.3520321506507189E-2</v>
      </c>
      <c r="DH402" s="43">
        <f t="shared" ca="1" si="698"/>
        <v>-3.3520321506507189E-2</v>
      </c>
      <c r="DI402" s="25">
        <f t="shared" si="765"/>
        <v>18902.275079999999</v>
      </c>
      <c r="DJ402" s="26">
        <f>IF(DJ401=0,IF($B401&gt;=$DK$14*DI401,1,0),IF($B401&lt;DI401*$DK$16,0,1))</f>
        <v>0</v>
      </c>
      <c r="DK402" s="23">
        <f t="shared" si="819"/>
        <v>8.1267366616946113E-3</v>
      </c>
      <c r="DL402" s="27">
        <f t="shared" si="820"/>
        <v>157.00056235214325</v>
      </c>
      <c r="DM402" s="27">
        <f t="shared" ca="1" si="734"/>
        <v>0</v>
      </c>
      <c r="DN402" s="43">
        <f t="shared" ca="1" si="735"/>
        <v>0</v>
      </c>
      <c r="DO402" s="25">
        <f t="shared" si="766"/>
        <v>19232.880952</v>
      </c>
      <c r="DP402" s="26">
        <f>IF(DP401=0,IF($B401&gt;=$DK$14*DO401,1,0),IF($B401&lt;DO401*$DK$16,0,1))</f>
        <v>0</v>
      </c>
      <c r="DQ402" s="23">
        <f t="shared" si="821"/>
        <v>8.1267366616946113E-3</v>
      </c>
      <c r="DR402" s="27">
        <f t="shared" si="822"/>
        <v>107.0045861408117</v>
      </c>
      <c r="DS402" s="27">
        <f t="shared" ca="1" si="736"/>
        <v>-2.8827890732859185E-2</v>
      </c>
      <c r="DT402" s="43">
        <f t="shared" ca="1" si="737"/>
        <v>-2.8827890732859185E-2</v>
      </c>
      <c r="DU402" s="25">
        <f t="shared" si="767"/>
        <v>19051.736555000003</v>
      </c>
      <c r="DV402" s="26">
        <f>IF(DV401=0,IF($B401&gt;=$DK$14*DU401,1,0),IF($B401&lt;DU401*$DK$16,0,1))</f>
        <v>1</v>
      </c>
      <c r="DW402" s="23">
        <f t="shared" si="823"/>
        <v>-6.1814216641165043E-3</v>
      </c>
      <c r="DX402" s="27">
        <f t="shared" si="824"/>
        <v>253.30747448315915</v>
      </c>
      <c r="DY402" s="27">
        <f t="shared" ca="1" si="738"/>
        <v>-4.2611558793306026E-2</v>
      </c>
      <c r="DZ402" s="43">
        <f t="shared" ca="1" si="739"/>
        <v>-4.2611558793306026E-2</v>
      </c>
      <c r="EA402" s="25">
        <f t="shared" si="768"/>
        <v>17471.384632000001</v>
      </c>
      <c r="EB402" s="26">
        <f>IF(EB401=0,IF($B401&gt;=$DK$14*EA401,1,0),IF($B401&lt;EA401*$DK$16,0,1))</f>
        <v>1</v>
      </c>
      <c r="EC402" s="23">
        <f t="shared" si="825"/>
        <v>-6.1814216641165043E-3</v>
      </c>
      <c r="ED402" s="27">
        <f t="shared" si="826"/>
        <v>203.65296661482881</v>
      </c>
      <c r="EE402" s="27">
        <f t="shared" ca="1" si="740"/>
        <v>-4.2611558793305915E-2</v>
      </c>
      <c r="EF402" s="43">
        <f t="shared" ca="1" si="741"/>
        <v>-4.2611558793305915E-2</v>
      </c>
      <c r="EG402" s="25">
        <f t="shared" si="769"/>
        <v>19051.736555000003</v>
      </c>
      <c r="EH402" s="34">
        <f t="shared" si="827"/>
        <v>0.5</v>
      </c>
      <c r="EI402" s="23">
        <f t="shared" si="828"/>
        <v>9.726574987890535E-4</v>
      </c>
      <c r="EJ402" s="27">
        <f t="shared" si="829"/>
        <v>178.4713769477178</v>
      </c>
      <c r="EK402" s="27">
        <f t="shared" ca="1" si="742"/>
        <v>-2.4509153777721893E-2</v>
      </c>
      <c r="EL402" s="43">
        <f t="shared" ca="1" si="743"/>
        <v>-2.4509153777721893E-2</v>
      </c>
      <c r="EM402" s="47"/>
      <c r="EN402" s="47"/>
      <c r="EO402" s="47"/>
      <c r="EP402" s="47"/>
      <c r="EQ402" s="47"/>
      <c r="ER402" s="47"/>
      <c r="ES402" s="47"/>
      <c r="ET402" s="47"/>
      <c r="EU402" s="47"/>
      <c r="EV402" s="47"/>
      <c r="EW402" s="47"/>
      <c r="EX402" s="47"/>
      <c r="EY402" s="47"/>
      <c r="EZ402" s="47"/>
      <c r="FA402" s="25">
        <f t="shared" si="770"/>
        <v>19051.736555000003</v>
      </c>
      <c r="FB402" s="26">
        <f t="shared" si="830"/>
        <v>1</v>
      </c>
      <c r="FC402" s="23">
        <f t="shared" si="831"/>
        <v>-6.1814216641165043E-3</v>
      </c>
      <c r="FD402" s="27">
        <f t="shared" si="832"/>
        <v>73.805867103020063</v>
      </c>
      <c r="FE402" s="27">
        <f t="shared" ca="1" si="744"/>
        <v>-4.2611558793305804E-2</v>
      </c>
      <c r="FF402" s="43">
        <f t="shared" ca="1" si="745"/>
        <v>-4.2611558793305804E-2</v>
      </c>
      <c r="FG402" s="25">
        <f t="shared" si="771"/>
        <v>19051.736555000003</v>
      </c>
      <c r="FH402" s="26">
        <f t="shared" si="833"/>
        <v>1</v>
      </c>
      <c r="FI402" s="23">
        <f t="shared" si="834"/>
        <v>-6.1814216641165043E-3</v>
      </c>
      <c r="FJ402" s="27">
        <f t="shared" si="835"/>
        <v>199.53889477073025</v>
      </c>
      <c r="FK402" s="27">
        <f t="shared" ca="1" si="746"/>
        <v>-4.2611558793305915E-2</v>
      </c>
      <c r="FL402" s="43">
        <f t="shared" ca="1" si="747"/>
        <v>-4.2611558793305915E-2</v>
      </c>
      <c r="FM402" s="47"/>
      <c r="FN402" s="47"/>
    </row>
    <row r="403" spans="1:170" x14ac:dyDescent="0.2">
      <c r="A403" s="30">
        <v>36922</v>
      </c>
      <c r="B403" s="34">
        <v>19712.877100000002</v>
      </c>
      <c r="C403" s="23">
        <v>8.0886114180964697E-3</v>
      </c>
      <c r="D403" s="24">
        <f t="shared" si="699"/>
        <v>4.612713421236081E-2</v>
      </c>
      <c r="E403" s="25" t="e">
        <f>#N/A</f>
        <v>#N/A</v>
      </c>
      <c r="F403" s="26">
        <v>1</v>
      </c>
      <c r="G403" s="23">
        <f t="shared" si="772"/>
        <v>4.612713421236081E-2</v>
      </c>
      <c r="H403" s="27">
        <f t="shared" si="773"/>
        <v>224.05044888792412</v>
      </c>
      <c r="I403" s="27">
        <f t="shared" ca="1" si="700"/>
        <v>0</v>
      </c>
      <c r="J403" s="43">
        <f t="shared" ca="1" si="701"/>
        <v>0</v>
      </c>
      <c r="K403" s="25" t="e">
        <f>#N/A</f>
        <v>#N/A</v>
      </c>
      <c r="L403" s="26">
        <v>0</v>
      </c>
      <c r="M403" s="23">
        <f t="shared" si="774"/>
        <v>8.0886114180964697E-3</v>
      </c>
      <c r="N403" s="27">
        <f t="shared" si="775"/>
        <v>22.478371015868124</v>
      </c>
      <c r="O403" s="27">
        <f t="shared" ca="1" si="702"/>
        <v>0</v>
      </c>
      <c r="P403" s="43">
        <f t="shared" ca="1" si="703"/>
        <v>0</v>
      </c>
      <c r="Q403" s="25">
        <f t="shared" si="748"/>
        <v>19130.988382</v>
      </c>
      <c r="R403" s="26">
        <f t="shared" si="776"/>
        <v>0</v>
      </c>
      <c r="S403" s="23">
        <f t="shared" si="777"/>
        <v>8.0886114180964697E-3</v>
      </c>
      <c r="T403" s="27">
        <f t="shared" si="778"/>
        <v>211.57041014225786</v>
      </c>
      <c r="U403" s="27">
        <f t="shared" ca="1" si="704"/>
        <v>-3.4867615716207889E-2</v>
      </c>
      <c r="V403" s="43">
        <f t="shared" ca="1" si="705"/>
        <v>-3.4867615716207889E-2</v>
      </c>
      <c r="W403" s="25">
        <f t="shared" si="749"/>
        <v>19278.274795000001</v>
      </c>
      <c r="X403" s="26">
        <f t="shared" si="779"/>
        <v>0</v>
      </c>
      <c r="Y403" s="23">
        <f t="shared" si="780"/>
        <v>8.0886114180964697E-3</v>
      </c>
      <c r="Z403" s="27">
        <f t="shared" si="781"/>
        <v>154.00619951914277</v>
      </c>
      <c r="AA403" s="27">
        <f t="shared" ca="1" si="706"/>
        <v>-3.3299416893368128E-2</v>
      </c>
      <c r="AB403" s="43">
        <f t="shared" ca="1" si="707"/>
        <v>-3.3299416893368128E-2</v>
      </c>
      <c r="AC403" s="25">
        <f t="shared" si="750"/>
        <v>19267.567247999999</v>
      </c>
      <c r="AD403" s="26">
        <f t="shared" si="782"/>
        <v>0</v>
      </c>
      <c r="AE403" s="23">
        <f t="shared" si="783"/>
        <v>8.0886114180964697E-3</v>
      </c>
      <c r="AF403" s="27">
        <f t="shared" si="784"/>
        <v>92.322276670833702</v>
      </c>
      <c r="AG403" s="27">
        <f t="shared" ca="1" si="708"/>
        <v>-2.0972456920904214E-2</v>
      </c>
      <c r="AH403" s="43">
        <f t="shared" ca="1" si="709"/>
        <v>-2.0972456920904214E-2</v>
      </c>
      <c r="AI403" s="25">
        <f t="shared" si="751"/>
        <v>19130.988382</v>
      </c>
      <c r="AJ403" s="26">
        <f t="shared" si="785"/>
        <v>0</v>
      </c>
      <c r="AK403" s="23">
        <f t="shared" si="786"/>
        <v>8.0886114180964697E-3</v>
      </c>
      <c r="AL403" s="27">
        <f t="shared" si="787"/>
        <v>211.57041014225786</v>
      </c>
      <c r="AM403" s="27">
        <f t="shared" ca="1" si="710"/>
        <v>-3.4867615716207889E-2</v>
      </c>
      <c r="AN403" s="43">
        <f t="shared" ca="1" si="711"/>
        <v>-3.4867615716207889E-2</v>
      </c>
      <c r="AO403" s="25">
        <f t="shared" si="752"/>
        <v>19130.988382</v>
      </c>
      <c r="AP403" s="34">
        <f t="shared" si="788"/>
        <v>0</v>
      </c>
      <c r="AQ403" s="23">
        <f t="shared" si="789"/>
        <v>8.0886114180964697E-3</v>
      </c>
      <c r="AR403" s="27">
        <f t="shared" si="790"/>
        <v>149.44170579065303</v>
      </c>
      <c r="AS403" s="27">
        <f t="shared" ca="1" si="712"/>
        <v>-2.5604176519338773E-2</v>
      </c>
      <c r="AT403" s="43">
        <f t="shared" ca="1" si="713"/>
        <v>-2.5604176519338773E-2</v>
      </c>
      <c r="AU403" s="25">
        <f t="shared" si="753"/>
        <v>19267.567247999999</v>
      </c>
      <c r="AV403" s="26">
        <f t="shared" si="791"/>
        <v>0</v>
      </c>
      <c r="AW403" s="23">
        <f t="shared" si="792"/>
        <v>8.0886114180964697E-3</v>
      </c>
      <c r="AX403" s="27">
        <f t="shared" si="793"/>
        <v>90.324082619845512</v>
      </c>
      <c r="AY403" s="27">
        <f t="shared" ca="1" si="714"/>
        <v>-3.4867615716207889E-2</v>
      </c>
      <c r="AZ403" s="43">
        <f t="shared" ca="1" si="715"/>
        <v>-3.4867615716207889E-2</v>
      </c>
      <c r="BA403" s="25">
        <f t="shared" si="754"/>
        <v>19267.567247999999</v>
      </c>
      <c r="BB403" s="26">
        <f t="shared" si="794"/>
        <v>0</v>
      </c>
      <c r="BC403" s="23">
        <f t="shared" si="795"/>
        <v>8.0886114180964697E-3</v>
      </c>
      <c r="BD403" s="27">
        <f t="shared" si="796"/>
        <v>199.19333630788537</v>
      </c>
      <c r="BE403" s="27">
        <f t="shared" ca="1" si="716"/>
        <v>-3.4867615716207889E-2</v>
      </c>
      <c r="BF403" s="43">
        <f t="shared" ca="1" si="717"/>
        <v>-3.4867615716207889E-2</v>
      </c>
      <c r="BG403" s="25">
        <f t="shared" si="755"/>
        <v>19130.988382</v>
      </c>
      <c r="BH403" s="26">
        <f t="shared" si="797"/>
        <v>1</v>
      </c>
      <c r="BI403" s="23">
        <f t="shared" si="798"/>
        <v>4.612713421236081E-2</v>
      </c>
      <c r="BJ403" s="27">
        <f t="shared" si="799"/>
        <v>213.04115124527195</v>
      </c>
      <c r="BK403" s="27">
        <f t="shared" ca="1" si="718"/>
        <v>0</v>
      </c>
      <c r="BL403" s="43">
        <f t="shared" ca="1" si="719"/>
        <v>0</v>
      </c>
      <c r="BM403" s="25">
        <f t="shared" si="756"/>
        <v>19312.88031</v>
      </c>
      <c r="BN403" s="26">
        <f t="shared" si="800"/>
        <v>1</v>
      </c>
      <c r="BO403" s="23">
        <f t="shared" si="801"/>
        <v>4.612713421236081E-2</v>
      </c>
      <c r="BP403" s="27">
        <f t="shared" si="802"/>
        <v>225.51791847423732</v>
      </c>
      <c r="BQ403" s="27">
        <f t="shared" ca="1" si="720"/>
        <v>0</v>
      </c>
      <c r="BR403" s="43">
        <f t="shared" ca="1" si="721"/>
        <v>0</v>
      </c>
      <c r="BS403" s="25">
        <f t="shared" si="757"/>
        <v>19130.988382</v>
      </c>
      <c r="BT403" s="34">
        <f t="shared" si="803"/>
        <v>0.5</v>
      </c>
      <c r="BU403" s="23">
        <f t="shared" si="804"/>
        <v>2.710787281522864E-2</v>
      </c>
      <c r="BV403" s="27">
        <f t="shared" si="805"/>
        <v>174.49175708105247</v>
      </c>
      <c r="BW403" s="27">
        <f t="shared" ca="1" si="722"/>
        <v>-1.6658794694304979E-2</v>
      </c>
      <c r="BX403" s="43">
        <f t="shared" ca="1" si="723"/>
        <v>-1.6658794694304979E-2</v>
      </c>
      <c r="BY403" s="25">
        <f t="shared" si="758"/>
        <v>19278.274795000001</v>
      </c>
      <c r="BZ403" s="50">
        <f>IF($B402&gt;=BY402,MIN(1,1/$CA$15+BZ402),0)</f>
        <v>0</v>
      </c>
      <c r="CA403" s="23">
        <f t="shared" si="806"/>
        <v>8.0886114180964697E-3</v>
      </c>
      <c r="CB403" s="27">
        <f t="shared" si="807"/>
        <v>76.997010427727062</v>
      </c>
      <c r="CC403" s="27">
        <f t="shared" ca="1" si="724"/>
        <v>0</v>
      </c>
      <c r="CD403" s="43">
        <f t="shared" ca="1" si="725"/>
        <v>0</v>
      </c>
      <c r="CE403" s="25">
        <f t="shared" si="759"/>
        <v>19267.567247999999</v>
      </c>
      <c r="CF403" s="34">
        <f>IF($B402&gt;=CE402,MIN(1,1/$CA$15+CF402),0)</f>
        <v>0</v>
      </c>
      <c r="CG403" s="23">
        <f t="shared" si="808"/>
        <v>8.0886114180964697E-3</v>
      </c>
      <c r="CH403" s="27">
        <f t="shared" si="809"/>
        <v>69.988926622454343</v>
      </c>
      <c r="CI403" s="27">
        <f t="shared" ca="1" si="726"/>
        <v>-2.0972456920904103E-2</v>
      </c>
      <c r="CJ403" s="43">
        <f t="shared" ca="1" si="727"/>
        <v>-2.0972456920904103E-2</v>
      </c>
      <c r="CK403" s="25">
        <f t="shared" si="760"/>
        <v>19130.988382</v>
      </c>
      <c r="CL403" s="34">
        <f>IF($B402&gt;=CK402,MIN(1,1/$CA$15+CL402),0)</f>
        <v>0</v>
      </c>
      <c r="CM403" s="23">
        <f t="shared" si="810"/>
        <v>8.0886114180964697E-3</v>
      </c>
      <c r="CN403" s="27">
        <f t="shared" si="811"/>
        <v>187.03559286345015</v>
      </c>
      <c r="CO403" s="27">
        <f t="shared" ca="1" si="728"/>
        <v>-3.4867615716207667E-2</v>
      </c>
      <c r="CP403" s="43">
        <f t="shared" ca="1" si="729"/>
        <v>-3.4867615716207667E-2</v>
      </c>
      <c r="CQ403" s="25">
        <f t="shared" si="761"/>
        <v>17719.647335500002</v>
      </c>
      <c r="CR403" s="34">
        <f>IF($B402&gt;=CQ402,MIN(1,1/$CA$15+CR402),0)</f>
        <v>1</v>
      </c>
      <c r="CS403" s="23">
        <f t="shared" si="812"/>
        <v>4.612713421236081E-2</v>
      </c>
      <c r="CT403" s="27">
        <f t="shared" si="813"/>
        <v>194.51971323139628</v>
      </c>
      <c r="CU403" s="27">
        <f t="shared" ca="1" si="730"/>
        <v>0</v>
      </c>
      <c r="CV403" s="43">
        <f t="shared" ca="1" si="731"/>
        <v>0</v>
      </c>
      <c r="CW403" s="25">
        <f t="shared" si="762"/>
        <v>19130.988382</v>
      </c>
      <c r="CX403" s="34">
        <f t="shared" si="814"/>
        <v>0.25</v>
      </c>
      <c r="CY403" s="23">
        <f t="shared" si="815"/>
        <v>1.7598242116662555E-2</v>
      </c>
      <c r="CZ403" s="27">
        <f t="shared" si="816"/>
        <v>123.69908595254267</v>
      </c>
      <c r="DA403" s="27">
        <f t="shared" ca="1" si="732"/>
        <v>-7.3422296833144385E-3</v>
      </c>
      <c r="DB403" s="43">
        <f t="shared" ca="1" si="733"/>
        <v>-7.3422296833144385E-3</v>
      </c>
      <c r="DC403" s="25">
        <f t="shared" si="763"/>
        <v>19130.988382</v>
      </c>
      <c r="DD403" s="34">
        <f t="shared" si="764"/>
        <v>0.25</v>
      </c>
      <c r="DE403" s="23">
        <f t="shared" si="817"/>
        <v>1.7598242116662555E-2</v>
      </c>
      <c r="DF403" s="27">
        <f t="shared" si="818"/>
        <v>148.81111522551998</v>
      </c>
      <c r="DG403" s="27">
        <f t="shared" ca="1" si="697"/>
        <v>-1.6511978123544657E-2</v>
      </c>
      <c r="DH403" s="43">
        <f t="shared" ca="1" si="698"/>
        <v>-1.6511978123544657E-2</v>
      </c>
      <c r="DI403" s="25">
        <f t="shared" si="765"/>
        <v>19278.274795000001</v>
      </c>
      <c r="DJ403" s="26">
        <f>IF(DJ402=0,IF($B402&gt;=$DK$14*DI402,1,0),IF($B402&lt;DI402*$DK$16,0,1))</f>
        <v>0</v>
      </c>
      <c r="DK403" s="23">
        <f t="shared" si="819"/>
        <v>8.0886114180964697E-3</v>
      </c>
      <c r="DL403" s="27">
        <f t="shared" si="820"/>
        <v>158.27047889343237</v>
      </c>
      <c r="DM403" s="27">
        <f t="shared" ca="1" si="734"/>
        <v>0</v>
      </c>
      <c r="DN403" s="43">
        <f t="shared" ca="1" si="735"/>
        <v>0</v>
      </c>
      <c r="DO403" s="25">
        <f t="shared" si="766"/>
        <v>19267.567247999999</v>
      </c>
      <c r="DP403" s="26">
        <f>IF(DP402=0,IF($B402&gt;=$DK$14*DO402,1,0),IF($B402&lt;DO402*$DK$16,0,1))</f>
        <v>0</v>
      </c>
      <c r="DQ403" s="23">
        <f t="shared" si="821"/>
        <v>8.0886114180964697E-3</v>
      </c>
      <c r="DR403" s="27">
        <f t="shared" si="822"/>
        <v>107.87010465805895</v>
      </c>
      <c r="DS403" s="27">
        <f t="shared" ca="1" si="736"/>
        <v>-2.0972456920904214E-2</v>
      </c>
      <c r="DT403" s="43">
        <f t="shared" ca="1" si="737"/>
        <v>-2.0972456920904214E-2</v>
      </c>
      <c r="DU403" s="25">
        <f t="shared" si="767"/>
        <v>19130.988382</v>
      </c>
      <c r="DV403" s="26">
        <f>IF(DV402=0,IF($B402&gt;=$DK$14*DU402,1,0),IF($B402&lt;DU402*$DK$16,0,1))</f>
        <v>0</v>
      </c>
      <c r="DW403" s="23">
        <f t="shared" si="823"/>
        <v>8.0886114180964697E-3</v>
      </c>
      <c r="DX403" s="27">
        <f t="shared" si="824"/>
        <v>255.35638021355282</v>
      </c>
      <c r="DY403" s="27">
        <f t="shared" ca="1" si="738"/>
        <v>-3.4867615716207889E-2</v>
      </c>
      <c r="DZ403" s="43">
        <f t="shared" ca="1" si="739"/>
        <v>-3.4867615716207889E-2</v>
      </c>
      <c r="EA403" s="25">
        <f t="shared" si="768"/>
        <v>17719.647335500002</v>
      </c>
      <c r="EB403" s="26">
        <f>IF(EB402=0,IF($B402&gt;=$DK$14*EA402,1,0),IF($B402&lt;EA402*$DK$16,0,1))</f>
        <v>1</v>
      </c>
      <c r="EC403" s="23">
        <f t="shared" si="825"/>
        <v>4.612713421236081E-2</v>
      </c>
      <c r="ED403" s="27">
        <f t="shared" si="826"/>
        <v>213.04689433861645</v>
      </c>
      <c r="EE403" s="27">
        <f t="shared" ca="1" si="740"/>
        <v>0</v>
      </c>
      <c r="EF403" s="43">
        <f t="shared" ca="1" si="741"/>
        <v>0</v>
      </c>
      <c r="EG403" s="25">
        <f t="shared" si="769"/>
        <v>19130.988382</v>
      </c>
      <c r="EH403" s="34">
        <f t="shared" si="827"/>
        <v>0.25</v>
      </c>
      <c r="EI403" s="23">
        <f t="shared" si="828"/>
        <v>1.7598242116662555E-2</v>
      </c>
      <c r="EJ403" s="27">
        <f t="shared" si="829"/>
        <v>181.61215945013788</v>
      </c>
      <c r="EK403" s="27">
        <f t="shared" ca="1" si="742"/>
        <v>-7.3422296833143275E-3</v>
      </c>
      <c r="EL403" s="43">
        <f t="shared" ca="1" si="743"/>
        <v>-7.3422296833143275E-3</v>
      </c>
      <c r="EM403" s="47"/>
      <c r="EN403" s="47"/>
      <c r="EO403" s="47"/>
      <c r="EP403" s="47"/>
      <c r="EQ403" s="47"/>
      <c r="ER403" s="47"/>
      <c r="ES403" s="47"/>
      <c r="ET403" s="47"/>
      <c r="EU403" s="47"/>
      <c r="EV403" s="47"/>
      <c r="EW403" s="47"/>
      <c r="EX403" s="47"/>
      <c r="EY403" s="47"/>
      <c r="EZ403" s="47"/>
      <c r="FA403" s="25">
        <f t="shared" si="770"/>
        <v>19130.988382</v>
      </c>
      <c r="FB403" s="26">
        <f t="shared" si="830"/>
        <v>0</v>
      </c>
      <c r="FC403" s="23">
        <f t="shared" si="831"/>
        <v>-4.612713421236081E-2</v>
      </c>
      <c r="FD403" s="27">
        <f t="shared" si="832"/>
        <v>70.401413965499387</v>
      </c>
      <c r="FE403" s="27">
        <f t="shared" ca="1" si="744"/>
        <v>-8.6773143914209983E-2</v>
      </c>
      <c r="FF403" s="43">
        <f t="shared" ca="1" si="745"/>
        <v>-8.6773143914209983E-2</v>
      </c>
      <c r="FG403" s="25">
        <f t="shared" si="771"/>
        <v>19130.988382</v>
      </c>
      <c r="FH403" s="26">
        <f t="shared" si="833"/>
        <v>0</v>
      </c>
      <c r="FI403" s="23">
        <f t="shared" si="834"/>
        <v>8.0886114180964697E-3</v>
      </c>
      <c r="FJ403" s="27">
        <f t="shared" si="835"/>
        <v>201.15288735332712</v>
      </c>
      <c r="FK403" s="27">
        <f t="shared" ca="1" si="746"/>
        <v>-3.4867615716207889E-2</v>
      </c>
      <c r="FL403" s="43">
        <f t="shared" ca="1" si="747"/>
        <v>-3.4867615716207889E-2</v>
      </c>
      <c r="FM403" s="47"/>
      <c r="FN403" s="47"/>
    </row>
    <row r="404" spans="1:170" x14ac:dyDescent="0.2">
      <c r="A404" s="30">
        <v>36950</v>
      </c>
      <c r="B404" s="34">
        <v>17801.714189999999</v>
      </c>
      <c r="C404" s="23">
        <v>8.0657286565712916E-3</v>
      </c>
      <c r="D404" s="24">
        <f t="shared" si="699"/>
        <v>-9.6949973375525356E-2</v>
      </c>
      <c r="E404" s="25" t="e">
        <f>#N/A</f>
        <v>#N/A</v>
      </c>
      <c r="F404" s="26">
        <v>1</v>
      </c>
      <c r="G404" s="23">
        <f t="shared" si="772"/>
        <v>-9.6949973375525356E-2</v>
      </c>
      <c r="H404" s="27">
        <f t="shared" si="773"/>
        <v>202.32876383346536</v>
      </c>
      <c r="I404" s="27">
        <f t="shared" ca="1" si="700"/>
        <v>-9.6949973375525356E-2</v>
      </c>
      <c r="J404" s="43">
        <f t="shared" ca="1" si="701"/>
        <v>-9.6949973375525356E-2</v>
      </c>
      <c r="K404" s="25" t="e">
        <f>#N/A</f>
        <v>#N/A</v>
      </c>
      <c r="L404" s="26">
        <v>0</v>
      </c>
      <c r="M404" s="23">
        <f t="shared" si="774"/>
        <v>8.0657286565712916E-3</v>
      </c>
      <c r="N404" s="27">
        <f t="shared" si="775"/>
        <v>22.659675457123853</v>
      </c>
      <c r="O404" s="27">
        <f t="shared" ca="1" si="702"/>
        <v>0</v>
      </c>
      <c r="P404" s="43">
        <f t="shared" ca="1" si="703"/>
        <v>0</v>
      </c>
      <c r="Q404" s="25">
        <f t="shared" si="748"/>
        <v>19031.984853000002</v>
      </c>
      <c r="R404" s="26">
        <f t="shared" si="776"/>
        <v>1</v>
      </c>
      <c r="S404" s="23">
        <f t="shared" si="777"/>
        <v>-9.6949973375525356E-2</v>
      </c>
      <c r="T404" s="27">
        <f t="shared" si="778"/>
        <v>191.05866451191699</v>
      </c>
      <c r="U404" s="27">
        <f t="shared" ca="1" si="704"/>
        <v>-0.12843717467637872</v>
      </c>
      <c r="V404" s="43">
        <f t="shared" ca="1" si="705"/>
        <v>-0.12843717467637872</v>
      </c>
      <c r="W404" s="25">
        <f t="shared" si="749"/>
        <v>18757.295644999998</v>
      </c>
      <c r="X404" s="26">
        <f t="shared" si="779"/>
        <v>1</v>
      </c>
      <c r="Y404" s="23">
        <f t="shared" si="780"/>
        <v>-9.6949973375525356E-2</v>
      </c>
      <c r="Z404" s="27">
        <f t="shared" si="781"/>
        <v>139.07530257609602</v>
      </c>
      <c r="AA404" s="27">
        <f t="shared" ca="1" si="706"/>
        <v>-0.12702101268766097</v>
      </c>
      <c r="AB404" s="43">
        <f t="shared" ca="1" si="707"/>
        <v>-0.12702101268766097</v>
      </c>
      <c r="AC404" s="25">
        <f t="shared" si="750"/>
        <v>19000.302071999999</v>
      </c>
      <c r="AD404" s="26">
        <f t="shared" si="782"/>
        <v>1</v>
      </c>
      <c r="AE404" s="23">
        <f t="shared" si="783"/>
        <v>-9.6949973375525356E-2</v>
      </c>
      <c r="AF404" s="27">
        <f t="shared" si="784"/>
        <v>83.371634405628484</v>
      </c>
      <c r="AG404" s="27">
        <f t="shared" ca="1" si="708"/>
        <v>-0.11588915115632858</v>
      </c>
      <c r="AH404" s="43">
        <f t="shared" ca="1" si="709"/>
        <v>-0.11588915115632858</v>
      </c>
      <c r="AI404" s="25">
        <f t="shared" si="751"/>
        <v>19031.984853000002</v>
      </c>
      <c r="AJ404" s="26">
        <f t="shared" si="785"/>
        <v>1</v>
      </c>
      <c r="AK404" s="23">
        <f t="shared" si="786"/>
        <v>-9.6949973375525356E-2</v>
      </c>
      <c r="AL404" s="27">
        <f t="shared" si="787"/>
        <v>191.05866451191699</v>
      </c>
      <c r="AM404" s="27">
        <f t="shared" ca="1" si="710"/>
        <v>-0.12843717467637872</v>
      </c>
      <c r="AN404" s="43">
        <f t="shared" ca="1" si="711"/>
        <v>-0.12843717467637872</v>
      </c>
      <c r="AO404" s="25">
        <f t="shared" si="752"/>
        <v>19031.984853000002</v>
      </c>
      <c r="AP404" s="34">
        <f t="shared" si="788"/>
        <v>1</v>
      </c>
      <c r="AQ404" s="23">
        <f t="shared" si="789"/>
        <v>-9.6949973375525356E-2</v>
      </c>
      <c r="AR404" s="27">
        <f t="shared" si="790"/>
        <v>134.95333639305613</v>
      </c>
      <c r="AS404" s="27">
        <f t="shared" ca="1" si="712"/>
        <v>-0.120071825663012</v>
      </c>
      <c r="AT404" s="43">
        <f t="shared" ca="1" si="713"/>
        <v>-0.120071825663012</v>
      </c>
      <c r="AU404" s="25">
        <f t="shared" si="753"/>
        <v>19000.302071999999</v>
      </c>
      <c r="AV404" s="26">
        <f t="shared" si="791"/>
        <v>1</v>
      </c>
      <c r="AW404" s="23">
        <f t="shared" si="792"/>
        <v>-9.6949973375525356E-2</v>
      </c>
      <c r="AX404" s="27">
        <f t="shared" si="793"/>
        <v>81.567165214682731</v>
      </c>
      <c r="AY404" s="27">
        <f t="shared" ca="1" si="714"/>
        <v>-0.12843717467637894</v>
      </c>
      <c r="AZ404" s="43">
        <f t="shared" ca="1" si="715"/>
        <v>-0.12843717467637894</v>
      </c>
      <c r="BA404" s="25">
        <f t="shared" si="754"/>
        <v>19000.302071999999</v>
      </c>
      <c r="BB404" s="26">
        <f t="shared" si="794"/>
        <v>1</v>
      </c>
      <c r="BC404" s="23">
        <f t="shared" si="795"/>
        <v>-9.6949973375525356E-2</v>
      </c>
      <c r="BD404" s="27">
        <f t="shared" si="796"/>
        <v>179.88154765625382</v>
      </c>
      <c r="BE404" s="27">
        <f t="shared" ca="1" si="716"/>
        <v>-0.12843717467637883</v>
      </c>
      <c r="BF404" s="43">
        <f t="shared" ca="1" si="717"/>
        <v>-0.12843717467637883</v>
      </c>
      <c r="BG404" s="25">
        <f t="shared" si="755"/>
        <v>19031.984853000002</v>
      </c>
      <c r="BH404" s="26">
        <f t="shared" si="797"/>
        <v>1</v>
      </c>
      <c r="BI404" s="23">
        <f t="shared" si="798"/>
        <v>-9.6949973375525356E-2</v>
      </c>
      <c r="BJ404" s="27">
        <f t="shared" si="799"/>
        <v>192.38681730415155</v>
      </c>
      <c r="BK404" s="27">
        <f t="shared" ca="1" si="718"/>
        <v>-9.6949973375525467E-2</v>
      </c>
      <c r="BL404" s="43">
        <f t="shared" ca="1" si="719"/>
        <v>-9.6949973375525467E-2</v>
      </c>
      <c r="BM404" s="25">
        <f t="shared" si="756"/>
        <v>19023.258405</v>
      </c>
      <c r="BN404" s="26">
        <f t="shared" si="800"/>
        <v>1</v>
      </c>
      <c r="BO404" s="23">
        <f t="shared" si="801"/>
        <v>-9.6949973375525356E-2</v>
      </c>
      <c r="BP404" s="27">
        <f t="shared" si="802"/>
        <v>203.65396228245612</v>
      </c>
      <c r="BQ404" s="27">
        <f t="shared" ca="1" si="720"/>
        <v>-9.6949973375525356E-2</v>
      </c>
      <c r="BR404" s="43">
        <f t="shared" ca="1" si="721"/>
        <v>-9.6949973375525356E-2</v>
      </c>
      <c r="BS404" s="25">
        <f t="shared" si="757"/>
        <v>19031.984853000002</v>
      </c>
      <c r="BT404" s="34">
        <f t="shared" si="803"/>
        <v>1</v>
      </c>
      <c r="BU404" s="23">
        <f t="shared" si="804"/>
        <v>-9.6949973375525356E-2</v>
      </c>
      <c r="BV404" s="27">
        <f t="shared" si="805"/>
        <v>157.57478587779579</v>
      </c>
      <c r="BW404" s="27">
        <f t="shared" ca="1" si="722"/>
        <v>-0.11199369836774919</v>
      </c>
      <c r="BX404" s="43">
        <f t="shared" ca="1" si="723"/>
        <v>-0.11199369836774919</v>
      </c>
      <c r="BY404" s="25">
        <f t="shared" si="758"/>
        <v>18757.295644999998</v>
      </c>
      <c r="BZ404" s="50">
        <f>IF($B403&gt;=BY403,MIN(1,1/$CA$15+BZ403),0)</f>
        <v>0.5</v>
      </c>
      <c r="CA404" s="23">
        <f t="shared" si="806"/>
        <v>8.0657286565712916E-3</v>
      </c>
      <c r="CB404" s="27">
        <f t="shared" si="807"/>
        <v>77.618047421204295</v>
      </c>
      <c r="CC404" s="27">
        <f t="shared" ca="1" si="724"/>
        <v>0</v>
      </c>
      <c r="CD404" s="43">
        <f t="shared" ca="1" si="725"/>
        <v>0</v>
      </c>
      <c r="CE404" s="25">
        <f t="shared" si="759"/>
        <v>19000.302071999999</v>
      </c>
      <c r="CF404" s="34">
        <f>IF($B403&gt;=CE403,MIN(1,1/$CA$15+CF403),0)</f>
        <v>0.5</v>
      </c>
      <c r="CG404" s="23">
        <f t="shared" si="808"/>
        <v>8.0657286565712916E-3</v>
      </c>
      <c r="CH404" s="27">
        <f t="shared" si="809"/>
        <v>70.553438313555745</v>
      </c>
      <c r="CI404" s="27">
        <f t="shared" ca="1" si="726"/>
        <v>-1.3075886411118454E-2</v>
      </c>
      <c r="CJ404" s="43">
        <f t="shared" ca="1" si="727"/>
        <v>-1.3075886411118454E-2</v>
      </c>
      <c r="CK404" s="25">
        <f t="shared" si="760"/>
        <v>19031.984853000002</v>
      </c>
      <c r="CL404" s="34">
        <f>IF($B403&gt;=CK403,MIN(1,1/$CA$15+CL403),0)</f>
        <v>0.5</v>
      </c>
      <c r="CM404" s="23">
        <f t="shared" si="810"/>
        <v>8.0657286565712916E-3</v>
      </c>
      <c r="CN404" s="27">
        <f t="shared" si="811"/>
        <v>188.54417120460769</v>
      </c>
      <c r="CO404" s="27">
        <f t="shared" ca="1" si="728"/>
        <v>-2.7083119786904919E-2</v>
      </c>
      <c r="CP404" s="43">
        <f t="shared" ca="1" si="729"/>
        <v>-2.7083119786904919E-2</v>
      </c>
      <c r="CQ404" s="25">
        <f t="shared" si="761"/>
        <v>17858.717430500004</v>
      </c>
      <c r="CR404" s="34">
        <f>IF($B403&gt;=CQ403,MIN(1,1/$CA$15+CR403),0)</f>
        <v>1</v>
      </c>
      <c r="CS404" s="23">
        <f t="shared" si="812"/>
        <v>-9.6949973375525356E-2</v>
      </c>
      <c r="CT404" s="27">
        <f t="shared" si="813"/>
        <v>175.66103221259758</v>
      </c>
      <c r="CU404" s="27">
        <f t="shared" ca="1" si="730"/>
        <v>-9.6949973375525356E-2</v>
      </c>
      <c r="CV404" s="43">
        <f t="shared" ca="1" si="731"/>
        <v>-9.6949973375525356E-2</v>
      </c>
      <c r="CW404" s="25">
        <f t="shared" si="762"/>
        <v>19031.984853000002</v>
      </c>
      <c r="CX404" s="34">
        <f t="shared" si="814"/>
        <v>0.25</v>
      </c>
      <c r="CY404" s="23">
        <f t="shared" si="815"/>
        <v>-1.818819685145287E-2</v>
      </c>
      <c r="CZ404" s="27">
        <f t="shared" si="816"/>
        <v>121.44922262689303</v>
      </c>
      <c r="DA404" s="27">
        <f t="shared" ca="1" si="732"/>
        <v>-2.539688461595857E-2</v>
      </c>
      <c r="DB404" s="43">
        <f t="shared" ca="1" si="733"/>
        <v>-2.539688461595857E-2</v>
      </c>
      <c r="DC404" s="25">
        <f t="shared" si="763"/>
        <v>19031.984853000002</v>
      </c>
      <c r="DD404" s="34">
        <f t="shared" si="764"/>
        <v>1</v>
      </c>
      <c r="DE404" s="23">
        <f t="shared" si="817"/>
        <v>-7.0696047867501194E-2</v>
      </c>
      <c r="DF404" s="27">
        <f t="shared" si="818"/>
        <v>138.29075750032038</v>
      </c>
      <c r="DG404" s="27">
        <f t="shared" ca="1" si="697"/>
        <v>-8.604069439523665E-2</v>
      </c>
      <c r="DH404" s="43">
        <f t="shared" ca="1" si="698"/>
        <v>-8.604069439523665E-2</v>
      </c>
      <c r="DI404" s="25">
        <f t="shared" si="765"/>
        <v>18757.295644999998</v>
      </c>
      <c r="DJ404" s="26">
        <f>IF(DJ403=0,IF($B403&gt;=$DK$14*DI403,1,0),IF($B403&lt;DI403*$DK$16,0,1))</f>
        <v>1</v>
      </c>
      <c r="DK404" s="23">
        <f t="shared" si="819"/>
        <v>-9.6949973375525356E-2</v>
      </c>
      <c r="DL404" s="27">
        <f t="shared" si="820"/>
        <v>142.92616017858245</v>
      </c>
      <c r="DM404" s="27">
        <f t="shared" ca="1" si="734"/>
        <v>-9.6949973375525356E-2</v>
      </c>
      <c r="DN404" s="43">
        <f t="shared" ca="1" si="735"/>
        <v>-9.6949973375525356E-2</v>
      </c>
      <c r="DO404" s="25">
        <f t="shared" si="766"/>
        <v>19000.302071999999</v>
      </c>
      <c r="DP404" s="26">
        <f>IF(DP403=0,IF($B403&gt;=$DK$14*DO403,1,0),IF($B403&lt;DO403*$DK$16,0,1))</f>
        <v>1</v>
      </c>
      <c r="DQ404" s="23">
        <f t="shared" si="821"/>
        <v>-9.6949973375525356E-2</v>
      </c>
      <c r="DR404" s="27">
        <f t="shared" si="822"/>
        <v>97.412100883445007</v>
      </c>
      <c r="DS404" s="27">
        <f t="shared" ca="1" si="736"/>
        <v>-0.11588915115632847</v>
      </c>
      <c r="DT404" s="43">
        <f t="shared" ca="1" si="737"/>
        <v>-0.11588915115632847</v>
      </c>
      <c r="DU404" s="25">
        <f t="shared" si="767"/>
        <v>19031.984853000002</v>
      </c>
      <c r="DV404" s="26">
        <f>IF(DV403=0,IF($B403&gt;=$DK$14*DU403,1,0),IF($B403&lt;DU403*$DK$16,0,1))</f>
        <v>1</v>
      </c>
      <c r="DW404" s="23">
        <f t="shared" si="823"/>
        <v>-9.6949973375525356E-2</v>
      </c>
      <c r="DX404" s="27">
        <f t="shared" si="824"/>
        <v>230.59958595057836</v>
      </c>
      <c r="DY404" s="27">
        <f t="shared" ca="1" si="738"/>
        <v>-0.12843717467637883</v>
      </c>
      <c r="DZ404" s="43">
        <f t="shared" ca="1" si="739"/>
        <v>-0.12843717467637883</v>
      </c>
      <c r="EA404" s="25">
        <f t="shared" si="768"/>
        <v>17858.717430500004</v>
      </c>
      <c r="EB404" s="26">
        <f>IF(EB403=0,IF($B403&gt;=$DK$14*EA403,1,0),IF($B403&lt;EA403*$DK$16,0,1))</f>
        <v>1</v>
      </c>
      <c r="EC404" s="23">
        <f t="shared" si="825"/>
        <v>-9.6949973375525356E-2</v>
      </c>
      <c r="ED404" s="27">
        <f t="shared" si="826"/>
        <v>192.39200360474922</v>
      </c>
      <c r="EE404" s="27">
        <f t="shared" ca="1" si="740"/>
        <v>-9.6949973375525356E-2</v>
      </c>
      <c r="EF404" s="43">
        <f t="shared" ca="1" si="741"/>
        <v>-9.6949973375525356E-2</v>
      </c>
      <c r="EG404" s="25">
        <f t="shared" si="769"/>
        <v>19031.984853000002</v>
      </c>
      <c r="EH404" s="34">
        <f t="shared" si="827"/>
        <v>1</v>
      </c>
      <c r="EI404" s="23">
        <f t="shared" si="828"/>
        <v>-9.6949973375525356E-2</v>
      </c>
      <c r="EJ404" s="27">
        <f t="shared" si="829"/>
        <v>164.00486542677535</v>
      </c>
      <c r="EK404" s="27">
        <f t="shared" ca="1" si="742"/>
        <v>-0.10358037408652532</v>
      </c>
      <c r="EL404" s="43">
        <f t="shared" ca="1" si="743"/>
        <v>-0.10358037408652532</v>
      </c>
      <c r="EM404" s="47"/>
      <c r="EN404" s="47"/>
      <c r="EO404" s="47"/>
      <c r="EP404" s="47"/>
      <c r="EQ404" s="47"/>
      <c r="ER404" s="47"/>
      <c r="ES404" s="47"/>
      <c r="ET404" s="47"/>
      <c r="EU404" s="47"/>
      <c r="EV404" s="47"/>
      <c r="EW404" s="47"/>
      <c r="EX404" s="47"/>
      <c r="EY404" s="47"/>
      <c r="EZ404" s="47"/>
      <c r="FA404" s="25">
        <f t="shared" si="770"/>
        <v>19031.984853000002</v>
      </c>
      <c r="FB404" s="26">
        <f t="shared" si="830"/>
        <v>1</v>
      </c>
      <c r="FC404" s="23">
        <f t="shared" si="831"/>
        <v>-9.6949973375525356E-2</v>
      </c>
      <c r="FD404" s="27">
        <f t="shared" si="832"/>
        <v>63.57599875594488</v>
      </c>
      <c r="FE404" s="27">
        <f t="shared" ca="1" si="744"/>
        <v>-0.17531046329754207</v>
      </c>
      <c r="FF404" s="43">
        <f t="shared" ca="1" si="745"/>
        <v>-0.17531046329754207</v>
      </c>
      <c r="FG404" s="25">
        <f t="shared" si="771"/>
        <v>19031.984853000002</v>
      </c>
      <c r="FH404" s="26">
        <f t="shared" si="833"/>
        <v>0</v>
      </c>
      <c r="FI404" s="23">
        <f t="shared" si="834"/>
        <v>8.0657286565712916E-3</v>
      </c>
      <c r="FJ404" s="27">
        <f t="shared" si="835"/>
        <v>202.7753319612049</v>
      </c>
      <c r="FK404" s="27">
        <f t="shared" ca="1" si="746"/>
        <v>-2.7083119786905141E-2</v>
      </c>
      <c r="FL404" s="43">
        <f t="shared" ca="1" si="747"/>
        <v>-2.7083119786905141E-2</v>
      </c>
      <c r="FM404" s="47"/>
      <c r="FN404" s="47"/>
    </row>
    <row r="405" spans="1:170" x14ac:dyDescent="0.2">
      <c r="A405" s="30">
        <v>36981</v>
      </c>
      <c r="B405" s="34">
        <v>17409.9771</v>
      </c>
      <c r="C405" s="23">
        <v>8.1038634188250747E-3</v>
      </c>
      <c r="D405" s="24">
        <f t="shared" si="699"/>
        <v>-2.2005582485986386E-2</v>
      </c>
      <c r="E405" s="25" t="e">
        <f>#N/A</f>
        <v>#N/A</v>
      </c>
      <c r="F405" s="26">
        <v>1</v>
      </c>
      <c r="G405" s="23">
        <f t="shared" si="772"/>
        <v>-2.2005582485986386E-2</v>
      </c>
      <c r="H405" s="27">
        <f t="shared" si="773"/>
        <v>197.87640153164037</v>
      </c>
      <c r="I405" s="27">
        <f t="shared" ca="1" si="700"/>
        <v>-0.11682211522538255</v>
      </c>
      <c r="J405" s="43">
        <f t="shared" ca="1" si="701"/>
        <v>-0.11682211522538255</v>
      </c>
      <c r="K405" s="25" t="e">
        <f>#N/A</f>
        <v>#N/A</v>
      </c>
      <c r="L405" s="26">
        <v>0</v>
      </c>
      <c r="M405" s="23">
        <f t="shared" si="774"/>
        <v>8.1038634188250747E-3</v>
      </c>
      <c r="N405" s="27">
        <f t="shared" si="775"/>
        <v>22.843306372143289</v>
      </c>
      <c r="O405" s="27">
        <f t="shared" ca="1" si="702"/>
        <v>0</v>
      </c>
      <c r="P405" s="43">
        <f t="shared" ca="1" si="703"/>
        <v>0</v>
      </c>
      <c r="Q405" s="25">
        <f t="shared" si="748"/>
        <v>18889.65956</v>
      </c>
      <c r="R405" s="26">
        <f t="shared" si="776"/>
        <v>0</v>
      </c>
      <c r="S405" s="23">
        <f t="shared" si="777"/>
        <v>8.1038634188250747E-3</v>
      </c>
      <c r="T405" s="27">
        <f t="shared" si="778"/>
        <v>192.6069778341047</v>
      </c>
      <c r="U405" s="27">
        <f t="shared" ca="1" si="704"/>
        <v>-0.12137414857903073</v>
      </c>
      <c r="V405" s="43">
        <f t="shared" ca="1" si="705"/>
        <v>-0.12137414857903073</v>
      </c>
      <c r="W405" s="25">
        <f t="shared" si="749"/>
        <v>17605.845645000001</v>
      </c>
      <c r="X405" s="26">
        <f t="shared" si="779"/>
        <v>0</v>
      </c>
      <c r="Y405" s="23">
        <f t="shared" si="780"/>
        <v>8.1038634188250747E-3</v>
      </c>
      <c r="Z405" s="27">
        <f t="shared" si="781"/>
        <v>140.20234983310448</v>
      </c>
      <c r="AA405" s="27">
        <f t="shared" ca="1" si="706"/>
        <v>-0.11994651020697755</v>
      </c>
      <c r="AB405" s="43">
        <f t="shared" ca="1" si="707"/>
        <v>-0.11994651020697755</v>
      </c>
      <c r="AC405" s="25">
        <f t="shared" si="750"/>
        <v>18545.823710000001</v>
      </c>
      <c r="AD405" s="26">
        <f t="shared" si="782"/>
        <v>0</v>
      </c>
      <c r="AE405" s="23">
        <f t="shared" si="783"/>
        <v>8.1038634188250747E-3</v>
      </c>
      <c r="AF405" s="27">
        <f t="shared" si="784"/>
        <v>84.047266743855914</v>
      </c>
      <c r="AG405" s="27">
        <f t="shared" ca="1" si="708"/>
        <v>-0.1087244375901979</v>
      </c>
      <c r="AH405" s="43">
        <f t="shared" ca="1" si="709"/>
        <v>-0.1087244375901979</v>
      </c>
      <c r="AI405" s="25">
        <f t="shared" si="751"/>
        <v>18889.65956</v>
      </c>
      <c r="AJ405" s="26">
        <f t="shared" si="785"/>
        <v>0</v>
      </c>
      <c r="AK405" s="23">
        <f t="shared" si="786"/>
        <v>8.1038634188250747E-3</v>
      </c>
      <c r="AL405" s="27">
        <f t="shared" si="787"/>
        <v>192.6069778341047</v>
      </c>
      <c r="AM405" s="27">
        <f t="shared" ca="1" si="710"/>
        <v>-0.12137414857903073</v>
      </c>
      <c r="AN405" s="43">
        <f t="shared" ca="1" si="711"/>
        <v>-0.12137414857903073</v>
      </c>
      <c r="AO405" s="25">
        <f t="shared" si="752"/>
        <v>18889.65956</v>
      </c>
      <c r="AP405" s="34">
        <f t="shared" si="788"/>
        <v>0</v>
      </c>
      <c r="AQ405" s="23">
        <f t="shared" si="789"/>
        <v>8.1038634188250747E-3</v>
      </c>
      <c r="AR405" s="27">
        <f t="shared" si="790"/>
        <v>136.04697979910023</v>
      </c>
      <c r="AS405" s="27">
        <f t="shared" ca="1" si="712"/>
        <v>-0.11294100791980888</v>
      </c>
      <c r="AT405" s="43">
        <f t="shared" ca="1" si="713"/>
        <v>-0.11294100791980888</v>
      </c>
      <c r="AU405" s="25">
        <f t="shared" si="753"/>
        <v>18545.823710000001</v>
      </c>
      <c r="AV405" s="26">
        <f t="shared" si="791"/>
        <v>0</v>
      </c>
      <c r="AW405" s="23">
        <f t="shared" si="792"/>
        <v>8.1038634188250747E-3</v>
      </c>
      <c r="AX405" s="27">
        <f t="shared" si="793"/>
        <v>82.22817438104326</v>
      </c>
      <c r="AY405" s="27">
        <f t="shared" ca="1" si="714"/>
        <v>-0.12137414857903106</v>
      </c>
      <c r="AZ405" s="43">
        <f t="shared" ca="1" si="715"/>
        <v>-0.12137414857903106</v>
      </c>
      <c r="BA405" s="25">
        <f t="shared" si="754"/>
        <v>18545.823710000001</v>
      </c>
      <c r="BB405" s="26">
        <f t="shared" si="794"/>
        <v>0</v>
      </c>
      <c r="BC405" s="23">
        <f t="shared" si="795"/>
        <v>8.1038634188250747E-3</v>
      </c>
      <c r="BD405" s="27">
        <f t="shared" si="796"/>
        <v>181.33928315002697</v>
      </c>
      <c r="BE405" s="27">
        <f t="shared" ca="1" si="716"/>
        <v>-0.12137414857903084</v>
      </c>
      <c r="BF405" s="43">
        <f t="shared" ca="1" si="717"/>
        <v>-0.12137414857903084</v>
      </c>
      <c r="BG405" s="25">
        <f t="shared" si="755"/>
        <v>18889.65956</v>
      </c>
      <c r="BH405" s="26">
        <f t="shared" si="797"/>
        <v>1</v>
      </c>
      <c r="BI405" s="23">
        <f t="shared" si="798"/>
        <v>-2.2005582485986386E-2</v>
      </c>
      <c r="BJ405" s="27">
        <f t="shared" si="799"/>
        <v>188.15323332674865</v>
      </c>
      <c r="BK405" s="27">
        <f t="shared" ca="1" si="718"/>
        <v>-0.11682211522538255</v>
      </c>
      <c r="BL405" s="43">
        <f t="shared" ca="1" si="719"/>
        <v>-0.11682211522538255</v>
      </c>
      <c r="BM405" s="25">
        <f t="shared" si="756"/>
        <v>18735.247910000002</v>
      </c>
      <c r="BN405" s="26">
        <f t="shared" si="800"/>
        <v>0</v>
      </c>
      <c r="BO405" s="23">
        <f t="shared" si="801"/>
        <v>8.1038634188250747E-3</v>
      </c>
      <c r="BP405" s="27">
        <f t="shared" si="802"/>
        <v>205.30434617749569</v>
      </c>
      <c r="BQ405" s="27">
        <f t="shared" ca="1" si="720"/>
        <v>-8.9631779299394254E-2</v>
      </c>
      <c r="BR405" s="43">
        <f t="shared" ca="1" si="721"/>
        <v>-8.9631779299394254E-2</v>
      </c>
      <c r="BS405" s="25">
        <f t="shared" si="757"/>
        <v>18889.65956</v>
      </c>
      <c r="BT405" s="34">
        <f t="shared" si="803"/>
        <v>0.25</v>
      </c>
      <c r="BU405" s="23">
        <f t="shared" si="804"/>
        <v>5.7650194262220955E-4</v>
      </c>
      <c r="BV405" s="27">
        <f t="shared" si="805"/>
        <v>157.66562804796263</v>
      </c>
      <c r="BW405" s="27">
        <f t="shared" ca="1" si="722"/>
        <v>-0.11148176100979734</v>
      </c>
      <c r="BX405" s="43">
        <f t="shared" ca="1" si="723"/>
        <v>-0.11148176100979734</v>
      </c>
      <c r="BY405" s="25">
        <f t="shared" si="758"/>
        <v>17605.845645000001</v>
      </c>
      <c r="BZ405" s="50">
        <f>IF($B404&gt;=BY404,MIN(1,1/$CA$15+BZ404),0)</f>
        <v>0</v>
      </c>
      <c r="CA405" s="23">
        <f t="shared" si="806"/>
        <v>8.1038634188250747E-3</v>
      </c>
      <c r="CB405" s="27">
        <f t="shared" si="807"/>
        <v>78.24705347634162</v>
      </c>
      <c r="CC405" s="27">
        <f t="shared" ca="1" si="724"/>
        <v>0</v>
      </c>
      <c r="CD405" s="43">
        <f t="shared" ca="1" si="725"/>
        <v>0</v>
      </c>
      <c r="CE405" s="25">
        <f t="shared" si="759"/>
        <v>18545.823710000001</v>
      </c>
      <c r="CF405" s="34">
        <f>IF($B404&gt;=CE404,MIN(1,1/$CA$15+CF404),0)</f>
        <v>0</v>
      </c>
      <c r="CG405" s="23">
        <f t="shared" si="808"/>
        <v>8.1038634188250747E-3</v>
      </c>
      <c r="CH405" s="27">
        <f t="shared" si="809"/>
        <v>71.125193741377302</v>
      </c>
      <c r="CI405" s="27">
        <f t="shared" ca="1" si="726"/>
        <v>-5.0779881898490586E-3</v>
      </c>
      <c r="CJ405" s="43">
        <f t="shared" ca="1" si="727"/>
        <v>-5.0779881898490586E-3</v>
      </c>
      <c r="CK405" s="25">
        <f t="shared" si="760"/>
        <v>18889.65956</v>
      </c>
      <c r="CL405" s="34">
        <f>IF($B404&gt;=CK404,MIN(1,1/$CA$15+CL404),0)</f>
        <v>0</v>
      </c>
      <c r="CM405" s="23">
        <f t="shared" si="810"/>
        <v>8.1038634188250747E-3</v>
      </c>
      <c r="CN405" s="27">
        <f t="shared" si="811"/>
        <v>190.0721074164654</v>
      </c>
      <c r="CO405" s="27">
        <f t="shared" ca="1" si="728"/>
        <v>-1.9198734271788642E-2</v>
      </c>
      <c r="CP405" s="43">
        <f t="shared" ca="1" si="729"/>
        <v>-1.9198734271788642E-2</v>
      </c>
      <c r="CQ405" s="25">
        <f t="shared" si="761"/>
        <v>17964.343407500004</v>
      </c>
      <c r="CR405" s="34">
        <f>IF($B404&gt;=CQ404,MIN(1,1/$CA$15+CR404),0)</f>
        <v>0</v>
      </c>
      <c r="CS405" s="23">
        <f t="shared" si="812"/>
        <v>8.1038634188250747E-3</v>
      </c>
      <c r="CT405" s="27">
        <f t="shared" si="813"/>
        <v>177.08456522565831</v>
      </c>
      <c r="CU405" s="27">
        <f t="shared" ca="1" si="730"/>
        <v>-8.9631779299394254E-2</v>
      </c>
      <c r="CV405" s="43">
        <f t="shared" ca="1" si="731"/>
        <v>-8.9631779299394254E-2</v>
      </c>
      <c r="CW405" s="25">
        <f t="shared" si="762"/>
        <v>18889.65956</v>
      </c>
      <c r="CX405" s="34">
        <f t="shared" si="814"/>
        <v>0</v>
      </c>
      <c r="CY405" s="23">
        <f t="shared" si="815"/>
        <v>8.1038634188250747E-3</v>
      </c>
      <c r="CZ405" s="27">
        <f t="shared" si="816"/>
        <v>122.43343053938385</v>
      </c>
      <c r="DA405" s="27">
        <f t="shared" ca="1" si="732"/>
        <v>-1.7498834081325021E-2</v>
      </c>
      <c r="DB405" s="43">
        <f t="shared" ca="1" si="733"/>
        <v>-1.7498834081325021E-2</v>
      </c>
      <c r="DC405" s="25">
        <f t="shared" si="763"/>
        <v>18889.65956</v>
      </c>
      <c r="DD405" s="34">
        <f t="shared" si="764"/>
        <v>0.125</v>
      </c>
      <c r="DE405" s="23">
        <f t="shared" si="817"/>
        <v>5.5947429267574527E-3</v>
      </c>
      <c r="DF405" s="27">
        <f t="shared" si="818"/>
        <v>139.06445873768124</v>
      </c>
      <c r="DG405" s="27">
        <f t="shared" ca="1" si="697"/>
        <v>-8.0927327034860164E-2</v>
      </c>
      <c r="DH405" s="43">
        <f t="shared" ca="1" si="698"/>
        <v>-8.0927327034860164E-2</v>
      </c>
      <c r="DI405" s="25">
        <f t="shared" si="765"/>
        <v>17605.845645000001</v>
      </c>
      <c r="DJ405" s="26">
        <f>IF(DJ404=0,IF($B404&gt;=$DK$14*DI404,1,0),IF($B404&lt;DI404*$DK$16,0,1))</f>
        <v>0</v>
      </c>
      <c r="DK405" s="23">
        <f t="shared" si="819"/>
        <v>8.1038634188250747E-3</v>
      </c>
      <c r="DL405" s="27">
        <f t="shared" si="820"/>
        <v>144.08441425964679</v>
      </c>
      <c r="DM405" s="27">
        <f t="shared" ca="1" si="734"/>
        <v>-8.9631779299394365E-2</v>
      </c>
      <c r="DN405" s="43">
        <f t="shared" ca="1" si="735"/>
        <v>-8.9631779299394365E-2</v>
      </c>
      <c r="DO405" s="25">
        <f t="shared" si="766"/>
        <v>18545.823710000001</v>
      </c>
      <c r="DP405" s="26">
        <f>IF(DP404=0,IF($B404&gt;=$DK$14*DO404,1,0),IF($B404&lt;DO404*$DK$16,0,1))</f>
        <v>0</v>
      </c>
      <c r="DQ405" s="23">
        <f t="shared" si="821"/>
        <v>8.1038634188250747E-3</v>
      </c>
      <c r="DR405" s="27">
        <f t="shared" si="822"/>
        <v>98.201515244345259</v>
      </c>
      <c r="DS405" s="27">
        <f t="shared" ca="1" si="736"/>
        <v>-0.1087244375901979</v>
      </c>
      <c r="DT405" s="43">
        <f t="shared" ca="1" si="737"/>
        <v>-0.1087244375901979</v>
      </c>
      <c r="DU405" s="25">
        <f t="shared" si="767"/>
        <v>18889.65956</v>
      </c>
      <c r="DV405" s="26">
        <f>IF(DV404=0,IF($B404&gt;=$DK$14*DU404,1,0),IF($B404&lt;DU404*$DK$16,0,1))</f>
        <v>0</v>
      </c>
      <c r="DW405" s="23">
        <f t="shared" si="823"/>
        <v>8.1038634188250747E-3</v>
      </c>
      <c r="DX405" s="27">
        <f t="shared" si="824"/>
        <v>232.46833349955946</v>
      </c>
      <c r="DY405" s="27">
        <f t="shared" ca="1" si="738"/>
        <v>-0.12137414857903084</v>
      </c>
      <c r="DZ405" s="43">
        <f t="shared" ca="1" si="739"/>
        <v>-0.12137414857903084</v>
      </c>
      <c r="EA405" s="25">
        <f t="shared" si="768"/>
        <v>17964.343407500004</v>
      </c>
      <c r="EB405" s="26">
        <f>IF(EB404=0,IF($B404&gt;=$DK$14*EA404,1,0),IF($B404&lt;EA404*$DK$16,0,1))</f>
        <v>0</v>
      </c>
      <c r="EC405" s="23">
        <f t="shared" si="825"/>
        <v>8.1038634188250747E-3</v>
      </c>
      <c r="ED405" s="27">
        <f t="shared" si="826"/>
        <v>193.95112212483622</v>
      </c>
      <c r="EE405" s="27">
        <f t="shared" ca="1" si="740"/>
        <v>-8.9631779299394254E-2</v>
      </c>
      <c r="EF405" s="43">
        <f t="shared" ca="1" si="741"/>
        <v>-8.9631779299394254E-2</v>
      </c>
      <c r="EG405" s="25">
        <f t="shared" si="769"/>
        <v>18889.65956</v>
      </c>
      <c r="EH405" s="34">
        <f t="shared" si="827"/>
        <v>0</v>
      </c>
      <c r="EI405" s="23">
        <f t="shared" si="828"/>
        <v>8.1038634188250747E-3</v>
      </c>
      <c r="EJ405" s="27">
        <f t="shared" si="829"/>
        <v>165.33393845621671</v>
      </c>
      <c r="EK405" s="27">
        <f t="shared" ca="1" si="742"/>
        <v>-9.6315911872168258E-2</v>
      </c>
      <c r="EL405" s="43">
        <f t="shared" ca="1" si="743"/>
        <v>-9.6315911872168258E-2</v>
      </c>
      <c r="EM405" s="47"/>
      <c r="EN405" s="47"/>
      <c r="EO405" s="47"/>
      <c r="EP405" s="47"/>
      <c r="EQ405" s="47"/>
      <c r="ER405" s="47"/>
      <c r="ES405" s="47"/>
      <c r="ET405" s="47"/>
      <c r="EU405" s="47"/>
      <c r="EV405" s="47"/>
      <c r="EW405" s="47"/>
      <c r="EX405" s="47"/>
      <c r="EY405" s="47"/>
      <c r="EZ405" s="47"/>
      <c r="FA405" s="25">
        <f t="shared" si="770"/>
        <v>18889.65956</v>
      </c>
      <c r="FB405" s="26">
        <f t="shared" si="830"/>
        <v>0</v>
      </c>
      <c r="FC405" s="23">
        <f t="shared" si="831"/>
        <v>2.2005582485986386E-2</v>
      </c>
      <c r="FD405" s="27">
        <f t="shared" si="832"/>
        <v>64.975025640697794</v>
      </c>
      <c r="FE405" s="27">
        <f t="shared" ca="1" si="744"/>
        <v>-0.15716268967230618</v>
      </c>
      <c r="FF405" s="43">
        <f t="shared" ca="1" si="745"/>
        <v>-0.15716268967230618</v>
      </c>
      <c r="FG405" s="25">
        <f t="shared" si="771"/>
        <v>18889.65956</v>
      </c>
      <c r="FH405" s="26">
        <f t="shared" si="833"/>
        <v>0</v>
      </c>
      <c r="FI405" s="23">
        <f t="shared" si="834"/>
        <v>8.1038634188250747E-3</v>
      </c>
      <c r="FJ405" s="27">
        <f t="shared" si="835"/>
        <v>204.41859555612541</v>
      </c>
      <c r="FK405" s="27">
        <f t="shared" ca="1" si="746"/>
        <v>-1.9198734271788864E-2</v>
      </c>
      <c r="FL405" s="43">
        <f t="shared" ca="1" si="747"/>
        <v>-1.9198734271788864E-2</v>
      </c>
      <c r="FM405" s="47"/>
      <c r="FN405" s="47"/>
    </row>
    <row r="406" spans="1:170" x14ac:dyDescent="0.2">
      <c r="A406" s="30">
        <v>37011</v>
      </c>
      <c r="B406" s="34">
        <v>18704.985690000001</v>
      </c>
      <c r="C406" s="23">
        <v>8.233403047692045E-3</v>
      </c>
      <c r="D406" s="24">
        <f t="shared" si="699"/>
        <v>7.4383130004231912E-2</v>
      </c>
      <c r="E406" s="25" t="e">
        <f>#N/A</f>
        <v>#N/A</v>
      </c>
      <c r="F406" s="26">
        <v>1</v>
      </c>
      <c r="G406" s="23">
        <f t="shared" si="772"/>
        <v>7.4383130004231912E-2</v>
      </c>
      <c r="H406" s="27">
        <f t="shared" si="773"/>
        <v>212.59506763153797</v>
      </c>
      <c r="I406" s="27">
        <f t="shared" ca="1" si="700"/>
        <v>-5.1128579805329588E-2</v>
      </c>
      <c r="J406" s="43">
        <f t="shared" ca="1" si="701"/>
        <v>-5.1128579805329588E-2</v>
      </c>
      <c r="K406" s="25" t="e">
        <f>#N/A</f>
        <v>#N/A</v>
      </c>
      <c r="L406" s="26">
        <v>0</v>
      </c>
      <c r="M406" s="23">
        <f t="shared" si="774"/>
        <v>8.233403047692045E-3</v>
      </c>
      <c r="N406" s="27">
        <f t="shared" si="775"/>
        <v>23.031384520447055</v>
      </c>
      <c r="O406" s="27">
        <f t="shared" ca="1" si="702"/>
        <v>0</v>
      </c>
      <c r="P406" s="43">
        <f t="shared" ca="1" si="703"/>
        <v>0</v>
      </c>
      <c r="Q406" s="25">
        <f t="shared" si="748"/>
        <v>18867.398916999999</v>
      </c>
      <c r="R406" s="26">
        <f t="shared" si="776"/>
        <v>0</v>
      </c>
      <c r="S406" s="23">
        <f t="shared" si="777"/>
        <v>8.233403047692045E-3</v>
      </c>
      <c r="T406" s="27">
        <f t="shared" si="778"/>
        <v>194.19278871241076</v>
      </c>
      <c r="U406" s="27">
        <f t="shared" ca="1" si="704"/>
        <v>-0.11414006781616037</v>
      </c>
      <c r="V406" s="43">
        <f t="shared" ca="1" si="705"/>
        <v>-0.11414006781616037</v>
      </c>
      <c r="W406" s="25">
        <f t="shared" si="749"/>
        <v>18057.481395000003</v>
      </c>
      <c r="X406" s="26">
        <f t="shared" si="779"/>
        <v>0</v>
      </c>
      <c r="Y406" s="23">
        <f t="shared" si="780"/>
        <v>8.233403047692045E-3</v>
      </c>
      <c r="Z406" s="27">
        <f t="shared" si="781"/>
        <v>141.35669228751394</v>
      </c>
      <c r="AA406" s="27">
        <f t="shared" ca="1" si="706"/>
        <v>-0.11270067512198367</v>
      </c>
      <c r="AB406" s="43">
        <f t="shared" ca="1" si="707"/>
        <v>-0.11270067512198367</v>
      </c>
      <c r="AC406" s="25">
        <f t="shared" si="750"/>
        <v>18494.645314000001</v>
      </c>
      <c r="AD406" s="26">
        <f t="shared" si="782"/>
        <v>0</v>
      </c>
      <c r="AE406" s="23">
        <f t="shared" si="783"/>
        <v>8.233403047692045E-3</v>
      </c>
      <c r="AF406" s="27">
        <f t="shared" si="784"/>
        <v>84.739261766014963</v>
      </c>
      <c r="AG406" s="27">
        <f t="shared" ca="1" si="708"/>
        <v>-0.10138620665831966</v>
      </c>
      <c r="AH406" s="43">
        <f t="shared" ca="1" si="709"/>
        <v>-0.10138620665831966</v>
      </c>
      <c r="AI406" s="25">
        <f t="shared" si="751"/>
        <v>18867.398916999999</v>
      </c>
      <c r="AJ406" s="26">
        <f t="shared" si="785"/>
        <v>0</v>
      </c>
      <c r="AK406" s="23">
        <f t="shared" si="786"/>
        <v>8.233403047692045E-3</v>
      </c>
      <c r="AL406" s="27">
        <f t="shared" si="787"/>
        <v>194.19278871241076</v>
      </c>
      <c r="AM406" s="27">
        <f t="shared" ca="1" si="710"/>
        <v>-0.11414006781616037</v>
      </c>
      <c r="AN406" s="43">
        <f t="shared" ca="1" si="711"/>
        <v>-0.11414006781616037</v>
      </c>
      <c r="AO406" s="25">
        <f t="shared" si="752"/>
        <v>18867.398916999999</v>
      </c>
      <c r="AP406" s="34">
        <f t="shared" si="788"/>
        <v>0</v>
      </c>
      <c r="AQ406" s="23">
        <f t="shared" si="789"/>
        <v>8.233403047692045E-3</v>
      </c>
      <c r="AR406" s="27">
        <f t="shared" si="790"/>
        <v>137.16710941720743</v>
      </c>
      <c r="AS406" s="27">
        <f t="shared" ca="1" si="712"/>
        <v>-0.10563749371093323</v>
      </c>
      <c r="AT406" s="43">
        <f t="shared" ca="1" si="713"/>
        <v>-0.10563749371093323</v>
      </c>
      <c r="AU406" s="25">
        <f t="shared" si="753"/>
        <v>18494.645314000001</v>
      </c>
      <c r="AV406" s="26">
        <f t="shared" si="791"/>
        <v>0</v>
      </c>
      <c r="AW406" s="23">
        <f t="shared" si="792"/>
        <v>8.233403047692045E-3</v>
      </c>
      <c r="AX406" s="27">
        <f t="shared" si="793"/>
        <v>82.90519208259829</v>
      </c>
      <c r="AY406" s="27">
        <f t="shared" ca="1" si="714"/>
        <v>-0.1141400678161606</v>
      </c>
      <c r="AZ406" s="43">
        <f t="shared" ca="1" si="715"/>
        <v>-0.1141400678161606</v>
      </c>
      <c r="BA406" s="25">
        <f t="shared" si="754"/>
        <v>18494.645314000001</v>
      </c>
      <c r="BB406" s="26">
        <f t="shared" si="794"/>
        <v>0</v>
      </c>
      <c r="BC406" s="23">
        <f t="shared" si="795"/>
        <v>8.233403047692045E-3</v>
      </c>
      <c r="BD406" s="27">
        <f t="shared" si="796"/>
        <v>182.83232255658069</v>
      </c>
      <c r="BE406" s="27">
        <f t="shared" ca="1" si="716"/>
        <v>-0.11414006781616048</v>
      </c>
      <c r="BF406" s="43">
        <f t="shared" ca="1" si="717"/>
        <v>-0.11414006781616048</v>
      </c>
      <c r="BG406" s="25">
        <f t="shared" si="755"/>
        <v>18867.398916999999</v>
      </c>
      <c r="BH406" s="26">
        <f t="shared" si="797"/>
        <v>0</v>
      </c>
      <c r="BI406" s="23">
        <f t="shared" si="798"/>
        <v>8.233403047692045E-3</v>
      </c>
      <c r="BJ406" s="27">
        <f t="shared" si="799"/>
        <v>189.7023747314542</v>
      </c>
      <c r="BK406" s="27">
        <f t="shared" ca="1" si="718"/>
        <v>-0.10955055573722505</v>
      </c>
      <c r="BL406" s="43">
        <f t="shared" ca="1" si="719"/>
        <v>-0.10955055573722505</v>
      </c>
      <c r="BM406" s="25">
        <f t="shared" si="756"/>
        <v>18572.350706666668</v>
      </c>
      <c r="BN406" s="26">
        <f t="shared" si="800"/>
        <v>0</v>
      </c>
      <c r="BO406" s="23">
        <f t="shared" si="801"/>
        <v>8.233403047692045E-3</v>
      </c>
      <c r="BP406" s="27">
        <f t="shared" si="802"/>
        <v>206.99469960701791</v>
      </c>
      <c r="BQ406" s="27">
        <f t="shared" ca="1" si="720"/>
        <v>-8.2136350816555903E-2</v>
      </c>
      <c r="BR406" s="43">
        <f t="shared" ca="1" si="721"/>
        <v>-8.2136350816555903E-2</v>
      </c>
      <c r="BS406" s="25">
        <f t="shared" si="757"/>
        <v>18867.398916999999</v>
      </c>
      <c r="BT406" s="34">
        <f t="shared" si="803"/>
        <v>0</v>
      </c>
      <c r="BU406" s="23">
        <f t="shared" si="804"/>
        <v>8.233403047692045E-3</v>
      </c>
      <c r="BV406" s="27">
        <f t="shared" si="805"/>
        <v>158.963752710449</v>
      </c>
      <c r="BW406" s="27">
        <f t="shared" ca="1" si="722"/>
        <v>-0.10416623223296539</v>
      </c>
      <c r="BX406" s="43">
        <f t="shared" ca="1" si="723"/>
        <v>-0.10416623223296539</v>
      </c>
      <c r="BY406" s="25">
        <f t="shared" si="758"/>
        <v>18057.481395000003</v>
      </c>
      <c r="BZ406" s="50">
        <f>IF($B405&gt;=BY405,MIN(1,1/$CA$15+BZ405),0)</f>
        <v>0</v>
      </c>
      <c r="CA406" s="23">
        <f t="shared" si="806"/>
        <v>8.233403047692045E-3</v>
      </c>
      <c r="CB406" s="27">
        <f t="shared" si="807"/>
        <v>78.891293004906657</v>
      </c>
      <c r="CC406" s="27">
        <f t="shared" ca="1" si="724"/>
        <v>0</v>
      </c>
      <c r="CD406" s="43">
        <f t="shared" ca="1" si="725"/>
        <v>0</v>
      </c>
      <c r="CE406" s="25">
        <f t="shared" si="759"/>
        <v>18494.645314000001</v>
      </c>
      <c r="CF406" s="34">
        <f>IF($B405&gt;=CE405,MIN(1,1/$CA$15+CF405),0)</f>
        <v>0</v>
      </c>
      <c r="CG406" s="23">
        <f t="shared" si="808"/>
        <v>8.233403047692045E-3</v>
      </c>
      <c r="CH406" s="27">
        <f t="shared" si="809"/>
        <v>71.710796128295243</v>
      </c>
      <c r="CI406" s="27">
        <f t="shared" ca="1" si="726"/>
        <v>0</v>
      </c>
      <c r="CJ406" s="43">
        <f t="shared" ca="1" si="727"/>
        <v>0</v>
      </c>
      <c r="CK406" s="25">
        <f t="shared" si="760"/>
        <v>18867.398916999999</v>
      </c>
      <c r="CL406" s="34">
        <f>IF($B405&gt;=CK405,MIN(1,1/$CA$15+CL405),0)</f>
        <v>0</v>
      </c>
      <c r="CM406" s="23">
        <f t="shared" si="810"/>
        <v>8.233403047692045E-3</v>
      </c>
      <c r="CN406" s="27">
        <f t="shared" si="811"/>
        <v>191.63704768494938</v>
      </c>
      <c r="CO406" s="27">
        <f t="shared" ca="1" si="728"/>
        <v>-1.1123402141361649E-2</v>
      </c>
      <c r="CP406" s="43">
        <f t="shared" ca="1" si="729"/>
        <v>-1.1123402141361649E-2</v>
      </c>
      <c r="CQ406" s="25">
        <f t="shared" si="761"/>
        <v>18145.8891085</v>
      </c>
      <c r="CR406" s="34">
        <f>IF($B405&gt;=CQ405,MIN(1,1/$CA$15+CR405),0)</f>
        <v>0</v>
      </c>
      <c r="CS406" s="23">
        <f t="shared" si="812"/>
        <v>8.233403047692045E-3</v>
      </c>
      <c r="CT406" s="27">
        <f t="shared" si="813"/>
        <v>178.54257382468646</v>
      </c>
      <c r="CU406" s="27">
        <f t="shared" ca="1" si="730"/>
        <v>-8.2136350816555903E-2</v>
      </c>
      <c r="CV406" s="43">
        <f t="shared" ca="1" si="731"/>
        <v>-8.2136350816555903E-2</v>
      </c>
      <c r="CW406" s="25">
        <f t="shared" si="762"/>
        <v>18867.398916999999</v>
      </c>
      <c r="CX406" s="34">
        <f t="shared" si="814"/>
        <v>0</v>
      </c>
      <c r="CY406" s="23">
        <f t="shared" si="815"/>
        <v>8.233403047692045E-3</v>
      </c>
      <c r="CZ406" s="27">
        <f t="shared" si="816"/>
        <v>123.44147431952621</v>
      </c>
      <c r="DA406" s="27">
        <f t="shared" ca="1" si="732"/>
        <v>-9.4095059874891307E-3</v>
      </c>
      <c r="DB406" s="43">
        <f t="shared" ca="1" si="733"/>
        <v>-9.4095059874891307E-3</v>
      </c>
      <c r="DC406" s="25">
        <f t="shared" si="763"/>
        <v>18867.398916999999</v>
      </c>
      <c r="DD406" s="34">
        <f t="shared" si="764"/>
        <v>0</v>
      </c>
      <c r="DE406" s="23">
        <f t="shared" si="817"/>
        <v>8.233403047692045E-3</v>
      </c>
      <c r="DF406" s="27">
        <f t="shared" si="818"/>
        <v>140.20943247607769</v>
      </c>
      <c r="DG406" s="27">
        <f t="shared" ca="1" si="697"/>
        <v>-7.3360231288218558E-2</v>
      </c>
      <c r="DH406" s="43">
        <f t="shared" ca="1" si="698"/>
        <v>-7.3360231288218558E-2</v>
      </c>
      <c r="DI406" s="25">
        <f t="shared" si="765"/>
        <v>18057.481395000003</v>
      </c>
      <c r="DJ406" s="26">
        <f>IF(DJ405=0,IF($B405&gt;=$DK$14*DI405,1,0),IF($B405&lt;DI405*$DK$16,0,1))</f>
        <v>0</v>
      </c>
      <c r="DK406" s="23">
        <f t="shared" si="819"/>
        <v>8.233403047692045E-3</v>
      </c>
      <c r="DL406" s="27">
        <f t="shared" si="820"/>
        <v>145.27071931513709</v>
      </c>
      <c r="DM406" s="27">
        <f t="shared" ca="1" si="734"/>
        <v>-8.2136350816556014E-2</v>
      </c>
      <c r="DN406" s="43">
        <f t="shared" ca="1" si="735"/>
        <v>-8.2136350816556014E-2</v>
      </c>
      <c r="DO406" s="25">
        <f t="shared" si="766"/>
        <v>18494.645314000001</v>
      </c>
      <c r="DP406" s="26">
        <f>IF(DP405=0,IF($B405&gt;=$DK$14*DO405,1,0),IF($B405&lt;DO405*$DK$16,0,1))</f>
        <v>0</v>
      </c>
      <c r="DQ406" s="23">
        <f t="shared" si="821"/>
        <v>8.233403047692045E-3</v>
      </c>
      <c r="DR406" s="27">
        <f t="shared" si="822"/>
        <v>99.010047899246032</v>
      </c>
      <c r="DS406" s="27">
        <f t="shared" ca="1" si="736"/>
        <v>-0.10138620665831954</v>
      </c>
      <c r="DT406" s="43">
        <f t="shared" ca="1" si="737"/>
        <v>-0.10138620665831954</v>
      </c>
      <c r="DU406" s="25">
        <f t="shared" si="767"/>
        <v>18867.398916999999</v>
      </c>
      <c r="DV406" s="26">
        <f>IF(DV405=0,IF($B405&gt;=$DK$14*DU405,1,0),IF($B405&lt;DU405*$DK$16,0,1))</f>
        <v>0</v>
      </c>
      <c r="DW406" s="23">
        <f t="shared" si="823"/>
        <v>8.233403047692045E-3</v>
      </c>
      <c r="DX406" s="27">
        <f t="shared" si="824"/>
        <v>234.38233898508662</v>
      </c>
      <c r="DY406" s="27">
        <f t="shared" ca="1" si="738"/>
        <v>-0.11414006781616048</v>
      </c>
      <c r="DZ406" s="43">
        <f t="shared" ca="1" si="739"/>
        <v>-0.11414006781616048</v>
      </c>
      <c r="EA406" s="25">
        <f t="shared" si="768"/>
        <v>18145.8891085</v>
      </c>
      <c r="EB406" s="26">
        <f>IF(EB405=0,IF($B405&gt;=$DK$14*EA405,1,0),IF($B405&lt;EA405*$DK$16,0,1))</f>
        <v>0</v>
      </c>
      <c r="EC406" s="23">
        <f t="shared" si="825"/>
        <v>8.233403047692045E-3</v>
      </c>
      <c r="ED406" s="27">
        <f t="shared" si="826"/>
        <v>195.54799988484214</v>
      </c>
      <c r="EE406" s="27">
        <f t="shared" ca="1" si="740"/>
        <v>-8.2136350816555903E-2</v>
      </c>
      <c r="EF406" s="43">
        <f t="shared" ca="1" si="741"/>
        <v>-8.2136350816555903E-2</v>
      </c>
      <c r="EG406" s="25">
        <f t="shared" si="769"/>
        <v>18867.398916999999</v>
      </c>
      <c r="EH406" s="34">
        <f t="shared" si="827"/>
        <v>0</v>
      </c>
      <c r="EI406" s="23">
        <f t="shared" si="828"/>
        <v>8.233403047692045E-3</v>
      </c>
      <c r="EJ406" s="27">
        <f t="shared" si="829"/>
        <v>166.69519940898905</v>
      </c>
      <c r="EK406" s="27">
        <f t="shared" ca="1" si="742"/>
        <v>-8.8875516546825795E-2</v>
      </c>
      <c r="EL406" s="43">
        <f t="shared" ca="1" si="743"/>
        <v>-8.8875516546825795E-2</v>
      </c>
      <c r="EM406" s="47"/>
      <c r="EN406" s="47"/>
      <c r="EO406" s="47"/>
      <c r="EP406" s="47"/>
      <c r="EQ406" s="47"/>
      <c r="ER406" s="47"/>
      <c r="ES406" s="47"/>
      <c r="ET406" s="47"/>
      <c r="EU406" s="47"/>
      <c r="EV406" s="47"/>
      <c r="EW406" s="47"/>
      <c r="EX406" s="47"/>
      <c r="EY406" s="47"/>
      <c r="EZ406" s="47"/>
      <c r="FA406" s="25">
        <f t="shared" si="770"/>
        <v>18867.398916999999</v>
      </c>
      <c r="FB406" s="26">
        <f t="shared" si="830"/>
        <v>0</v>
      </c>
      <c r="FC406" s="23">
        <f t="shared" si="831"/>
        <v>-7.4383130004231912E-2</v>
      </c>
      <c r="FD406" s="27">
        <f t="shared" si="832"/>
        <v>60.14197986143747</v>
      </c>
      <c r="FE406" s="27">
        <f t="shared" ca="1" si="744"/>
        <v>-0.21985556689882824</v>
      </c>
      <c r="FF406" s="43">
        <f t="shared" ca="1" si="745"/>
        <v>-0.21985556689882824</v>
      </c>
      <c r="FG406" s="25">
        <f t="shared" si="771"/>
        <v>18867.398916999999</v>
      </c>
      <c r="FH406" s="26">
        <f t="shared" si="833"/>
        <v>0</v>
      </c>
      <c r="FI406" s="23">
        <f t="shared" si="834"/>
        <v>8.233403047692045E-3</v>
      </c>
      <c r="FJ406" s="27">
        <f t="shared" si="835"/>
        <v>206.10165624378214</v>
      </c>
      <c r="FK406" s="27">
        <f t="shared" ca="1" si="746"/>
        <v>-1.1123402141361982E-2</v>
      </c>
      <c r="FL406" s="43">
        <f t="shared" ca="1" si="747"/>
        <v>-1.1123402141361982E-2</v>
      </c>
      <c r="FM406" s="47"/>
      <c r="FN406" s="47"/>
    </row>
    <row r="407" spans="1:170" x14ac:dyDescent="0.2">
      <c r="A407" s="30">
        <v>37042</v>
      </c>
      <c r="B407" s="34">
        <v>18419.88149</v>
      </c>
      <c r="C407" s="23">
        <v>8.2638563713803848E-3</v>
      </c>
      <c r="D407" s="24">
        <f t="shared" si="699"/>
        <v>-1.5242150126445808E-2</v>
      </c>
      <c r="E407" s="25" t="e">
        <f>#N/A</f>
        <v>#N/A</v>
      </c>
      <c r="F407" s="26">
        <v>1</v>
      </c>
      <c r="G407" s="23">
        <f t="shared" si="772"/>
        <v>-1.5242150126445808E-2</v>
      </c>
      <c r="H407" s="27">
        <f t="shared" si="773"/>
        <v>209.35466169455617</v>
      </c>
      <c r="I407" s="27">
        <f t="shared" ca="1" si="700"/>
        <v>-6.5591420442630555E-2</v>
      </c>
      <c r="J407" s="43">
        <f t="shared" ca="1" si="701"/>
        <v>-6.5591420442630555E-2</v>
      </c>
      <c r="K407" s="25" t="e">
        <f>#N/A</f>
        <v>#N/A</v>
      </c>
      <c r="L407" s="26">
        <v>0</v>
      </c>
      <c r="M407" s="23">
        <f t="shared" si="774"/>
        <v>8.2638563713803848E-3</v>
      </c>
      <c r="N407" s="27">
        <f t="shared" si="775"/>
        <v>23.221712574158062</v>
      </c>
      <c r="O407" s="27">
        <f t="shared" ca="1" si="702"/>
        <v>0</v>
      </c>
      <c r="P407" s="43">
        <f t="shared" ca="1" si="703"/>
        <v>0</v>
      </c>
      <c r="Q407" s="25">
        <f t="shared" si="748"/>
        <v>18821.384033000002</v>
      </c>
      <c r="R407" s="26">
        <f t="shared" si="776"/>
        <v>0</v>
      </c>
      <c r="S407" s="23">
        <f t="shared" si="777"/>
        <v>8.2638563713803848E-3</v>
      </c>
      <c r="T407" s="27">
        <f t="shared" si="778"/>
        <v>195.79757002668794</v>
      </c>
      <c r="U407" s="27">
        <f t="shared" ca="1" si="704"/>
        <v>-0.10681944857143244</v>
      </c>
      <c r="V407" s="43">
        <f t="shared" ca="1" si="705"/>
        <v>-0.10681944857143244</v>
      </c>
      <c r="W407" s="25">
        <f t="shared" si="749"/>
        <v>18562.433590000001</v>
      </c>
      <c r="X407" s="26">
        <f t="shared" si="779"/>
        <v>1</v>
      </c>
      <c r="Y407" s="23">
        <f t="shared" si="780"/>
        <v>-1.5242150126445808E-2</v>
      </c>
      <c r="Z407" s="27">
        <f t="shared" si="781"/>
        <v>139.20211236228985</v>
      </c>
      <c r="AA407" s="27">
        <f t="shared" ca="1" si="706"/>
        <v>-0.12622502463886842</v>
      </c>
      <c r="AB407" s="43">
        <f t="shared" ca="1" si="707"/>
        <v>-0.12622502463886842</v>
      </c>
      <c r="AC407" s="25">
        <f t="shared" si="750"/>
        <v>18409.887114000001</v>
      </c>
      <c r="AD407" s="26">
        <f t="shared" si="782"/>
        <v>1</v>
      </c>
      <c r="AE407" s="23">
        <f t="shared" si="783"/>
        <v>-1.5242150126445808E-2</v>
      </c>
      <c r="AF407" s="27">
        <f t="shared" si="784"/>
        <v>83.447653216573173</v>
      </c>
      <c r="AG407" s="27">
        <f t="shared" ca="1" si="708"/>
        <v>-0.11508301300212853</v>
      </c>
      <c r="AH407" s="43">
        <f t="shared" ca="1" si="709"/>
        <v>-0.11508301300212853</v>
      </c>
      <c r="AI407" s="25">
        <f t="shared" si="751"/>
        <v>18821.384033000002</v>
      </c>
      <c r="AJ407" s="26">
        <f t="shared" si="785"/>
        <v>0</v>
      </c>
      <c r="AK407" s="23">
        <f t="shared" si="786"/>
        <v>8.2638563713803848E-3</v>
      </c>
      <c r="AL407" s="27">
        <f t="shared" si="787"/>
        <v>195.79757002668794</v>
      </c>
      <c r="AM407" s="27">
        <f t="shared" ca="1" si="710"/>
        <v>-0.10681944857143244</v>
      </c>
      <c r="AN407" s="43">
        <f t="shared" ca="1" si="711"/>
        <v>-0.10681944857143244</v>
      </c>
      <c r="AO407" s="25">
        <f t="shared" si="752"/>
        <v>18821.384033000002</v>
      </c>
      <c r="AP407" s="34">
        <f t="shared" si="788"/>
        <v>0.66666666666666663</v>
      </c>
      <c r="AQ407" s="23">
        <f t="shared" si="789"/>
        <v>-7.4068146271704105E-3</v>
      </c>
      <c r="AR407" s="27">
        <f t="shared" si="790"/>
        <v>136.15113806480937</v>
      </c>
      <c r="AS407" s="27">
        <f t="shared" ca="1" si="712"/>
        <v>-0.11226187100450791</v>
      </c>
      <c r="AT407" s="43">
        <f t="shared" ca="1" si="713"/>
        <v>-0.11226187100450791</v>
      </c>
      <c r="AU407" s="25">
        <f t="shared" si="753"/>
        <v>18409.887114000001</v>
      </c>
      <c r="AV407" s="26">
        <f t="shared" si="791"/>
        <v>0</v>
      </c>
      <c r="AW407" s="23">
        <f t="shared" si="792"/>
        <v>8.2638563713803848E-3</v>
      </c>
      <c r="AX407" s="27">
        <f t="shared" si="793"/>
        <v>83.59030868241058</v>
      </c>
      <c r="AY407" s="27">
        <f t="shared" ca="1" si="714"/>
        <v>-0.10681944857143266</v>
      </c>
      <c r="AZ407" s="43">
        <f t="shared" ca="1" si="715"/>
        <v>-0.10681944857143266</v>
      </c>
      <c r="BA407" s="25">
        <f t="shared" si="754"/>
        <v>18409.887114000001</v>
      </c>
      <c r="BB407" s="26">
        <f t="shared" si="794"/>
        <v>0</v>
      </c>
      <c r="BC407" s="23">
        <f t="shared" si="795"/>
        <v>8.2638563713803848E-3</v>
      </c>
      <c r="BD407" s="27">
        <f t="shared" si="796"/>
        <v>184.34322261023416</v>
      </c>
      <c r="BE407" s="27">
        <f t="shared" ca="1" si="716"/>
        <v>-0.10681944857143244</v>
      </c>
      <c r="BF407" s="43">
        <f t="shared" ca="1" si="717"/>
        <v>-0.10681944857143244</v>
      </c>
      <c r="BG407" s="25">
        <f t="shared" si="755"/>
        <v>18821.384033000002</v>
      </c>
      <c r="BH407" s="26">
        <f t="shared" si="797"/>
        <v>1</v>
      </c>
      <c r="BI407" s="23">
        <f t="shared" si="798"/>
        <v>-1.5242150126445808E-2</v>
      </c>
      <c r="BJ407" s="27">
        <f t="shared" si="799"/>
        <v>186.81090265645409</v>
      </c>
      <c r="BK407" s="27">
        <f t="shared" ca="1" si="718"/>
        <v>-0.12312291984668844</v>
      </c>
      <c r="BL407" s="43">
        <f t="shared" ca="1" si="719"/>
        <v>-0.12312291984668844</v>
      </c>
      <c r="BM407" s="25">
        <f t="shared" si="756"/>
        <v>18482.184676666668</v>
      </c>
      <c r="BN407" s="26">
        <f t="shared" si="800"/>
        <v>0</v>
      </c>
      <c r="BO407" s="23">
        <f t="shared" si="801"/>
        <v>8.2638563713803848E-3</v>
      </c>
      <c r="BP407" s="27">
        <f t="shared" si="802"/>
        <v>208.70527407420732</v>
      </c>
      <c r="BQ407" s="27">
        <f t="shared" ca="1" si="720"/>
        <v>-7.4551257451192843E-2</v>
      </c>
      <c r="BR407" s="43">
        <f t="shared" ca="1" si="721"/>
        <v>-7.4551257451192843E-2</v>
      </c>
      <c r="BS407" s="25">
        <f t="shared" si="757"/>
        <v>18821.384033000002</v>
      </c>
      <c r="BT407" s="34">
        <f t="shared" si="803"/>
        <v>0.25</v>
      </c>
      <c r="BU407" s="23">
        <f t="shared" si="804"/>
        <v>2.3873547469238365E-3</v>
      </c>
      <c r="BV407" s="27">
        <f t="shared" si="805"/>
        <v>159.34325558007112</v>
      </c>
      <c r="BW407" s="27">
        <f t="shared" ca="1" si="722"/>
        <v>-0.10202755923503215</v>
      </c>
      <c r="BX407" s="43">
        <f t="shared" ca="1" si="723"/>
        <v>-0.10202755923503215</v>
      </c>
      <c r="BY407" s="25">
        <f t="shared" si="758"/>
        <v>18562.433590000001</v>
      </c>
      <c r="BZ407" s="50">
        <f>IF($B406&gt;=BY406,MIN(1,1/$CA$15+BZ406),0)</f>
        <v>0.5</v>
      </c>
      <c r="CA407" s="23">
        <f t="shared" si="806"/>
        <v>8.2638563713803848E-3</v>
      </c>
      <c r="CB407" s="27">
        <f t="shared" si="807"/>
        <v>79.543239319251697</v>
      </c>
      <c r="CC407" s="27">
        <f t="shared" ca="1" si="724"/>
        <v>0</v>
      </c>
      <c r="CD407" s="43">
        <f t="shared" ca="1" si="725"/>
        <v>0</v>
      </c>
      <c r="CE407" s="25">
        <f t="shared" si="759"/>
        <v>18409.887114000001</v>
      </c>
      <c r="CF407" s="34">
        <f>IF($B406&gt;=CE406,MIN(1,1/$CA$15+CF406),0)</f>
        <v>0.5</v>
      </c>
      <c r="CG407" s="23">
        <f t="shared" si="808"/>
        <v>8.2638563713803848E-3</v>
      </c>
      <c r="CH407" s="27">
        <f t="shared" si="809"/>
        <v>72.303403847776821</v>
      </c>
      <c r="CI407" s="27">
        <f t="shared" ca="1" si="726"/>
        <v>0</v>
      </c>
      <c r="CJ407" s="43">
        <f t="shared" ca="1" si="727"/>
        <v>0</v>
      </c>
      <c r="CK407" s="25">
        <f t="shared" si="760"/>
        <v>18821.384033000002</v>
      </c>
      <c r="CL407" s="34">
        <f>IF($B406&gt;=CK406,MIN(1,1/$CA$15+CL406),0)</f>
        <v>0</v>
      </c>
      <c r="CM407" s="23">
        <f t="shared" si="810"/>
        <v>8.2638563713803848E-3</v>
      </c>
      <c r="CN407" s="27">
        <f t="shared" si="811"/>
        <v>193.22070872245317</v>
      </c>
      <c r="CO407" s="27">
        <f t="shared" ca="1" si="728"/>
        <v>-2.9514679676386768E-3</v>
      </c>
      <c r="CP407" s="43">
        <f t="shared" ca="1" si="729"/>
        <v>-2.9514679676386768E-3</v>
      </c>
      <c r="CQ407" s="25">
        <f t="shared" si="761"/>
        <v>18331.390118000003</v>
      </c>
      <c r="CR407" s="34">
        <f>IF($B406&gt;=CQ406,MIN(1,1/$CA$15+CR406),0)</f>
        <v>0.5</v>
      </c>
      <c r="CS407" s="23">
        <f t="shared" si="812"/>
        <v>8.2638563713803848E-3</v>
      </c>
      <c r="CT407" s="27">
        <f t="shared" si="813"/>
        <v>180.01802401095026</v>
      </c>
      <c r="CU407" s="27">
        <f t="shared" ca="1" si="730"/>
        <v>-7.4551257451192843E-2</v>
      </c>
      <c r="CV407" s="43">
        <f t="shared" ca="1" si="731"/>
        <v>-7.4551257451192843E-2</v>
      </c>
      <c r="CW407" s="25">
        <f t="shared" si="762"/>
        <v>18821.384033000002</v>
      </c>
      <c r="CX407" s="34">
        <f t="shared" si="814"/>
        <v>0</v>
      </c>
      <c r="CY407" s="23">
        <f t="shared" si="815"/>
        <v>8.2638563713803848E-3</v>
      </c>
      <c r="CZ407" s="27">
        <f t="shared" si="816"/>
        <v>124.46157693357421</v>
      </c>
      <c r="DA407" s="27">
        <f t="shared" ca="1" si="732"/>
        <v>-1.223408422115102E-3</v>
      </c>
      <c r="DB407" s="43">
        <f t="shared" ca="1" si="733"/>
        <v>-1.223408422115102E-3</v>
      </c>
      <c r="DC407" s="25">
        <f t="shared" si="763"/>
        <v>18821.384033000002</v>
      </c>
      <c r="DD407" s="34">
        <f t="shared" si="764"/>
        <v>0.45833333333333331</v>
      </c>
      <c r="DE407" s="23">
        <f t="shared" si="817"/>
        <v>1.0814654970446036E-3</v>
      </c>
      <c r="DF407" s="27">
        <f t="shared" si="818"/>
        <v>140.36106413966078</v>
      </c>
      <c r="DG407" s="27">
        <f t="shared" ca="1" si="697"/>
        <v>-7.2358102350167375E-2</v>
      </c>
      <c r="DH407" s="43">
        <f t="shared" ca="1" si="698"/>
        <v>-7.2358102350167375E-2</v>
      </c>
      <c r="DI407" s="25">
        <f t="shared" si="765"/>
        <v>18562.433590000001</v>
      </c>
      <c r="DJ407" s="26">
        <f>IF(DJ406=0,IF($B406&gt;=$DK$14*DI406,1,0),IF($B406&lt;DI406*$DK$16,0,1))</f>
        <v>1</v>
      </c>
      <c r="DK407" s="23">
        <f t="shared" si="819"/>
        <v>-1.5242150126445808E-2</v>
      </c>
      <c r="DL407" s="27">
        <f t="shared" si="820"/>
        <v>143.05648120235901</v>
      </c>
      <c r="DM407" s="27">
        <f t="shared" ca="1" si="734"/>
        <v>-9.6126566353017306E-2</v>
      </c>
      <c r="DN407" s="43">
        <f t="shared" ca="1" si="735"/>
        <v>-9.6126566353017306E-2</v>
      </c>
      <c r="DO407" s="25">
        <f t="shared" si="766"/>
        <v>18409.887114000001</v>
      </c>
      <c r="DP407" s="26">
        <f>IF(DP406=0,IF($B406&gt;=$DK$14*DO406,1,0),IF($B406&lt;DO406*$DK$16,0,1))</f>
        <v>0</v>
      </c>
      <c r="DQ407" s="23">
        <f t="shared" si="821"/>
        <v>8.2638563713803848E-3</v>
      </c>
      <c r="DR407" s="27">
        <f t="shared" si="822"/>
        <v>99.82825271440889</v>
      </c>
      <c r="DS407" s="27">
        <f t="shared" ca="1" si="736"/>
        <v>-9.3960191336802557E-2</v>
      </c>
      <c r="DT407" s="43">
        <f t="shared" ca="1" si="737"/>
        <v>-9.3960191336802557E-2</v>
      </c>
      <c r="DU407" s="25">
        <f t="shared" si="767"/>
        <v>18821.384033000002</v>
      </c>
      <c r="DV407" s="26">
        <f>IF(DV406=0,IF($B406&gt;=$DK$14*DU406,1,0),IF($B406&lt;DU406*$DK$16,0,1))</f>
        <v>0</v>
      </c>
      <c r="DW407" s="23">
        <f t="shared" si="823"/>
        <v>8.2638563713803848E-3</v>
      </c>
      <c r="DX407" s="27">
        <f t="shared" si="824"/>
        <v>236.31924097044757</v>
      </c>
      <c r="DY407" s="27">
        <f t="shared" ca="1" si="738"/>
        <v>-0.10681944857143244</v>
      </c>
      <c r="DZ407" s="43">
        <f t="shared" ca="1" si="739"/>
        <v>-0.10681944857143244</v>
      </c>
      <c r="EA407" s="25">
        <f t="shared" si="768"/>
        <v>18331.390118000003</v>
      </c>
      <c r="EB407" s="26">
        <f>IF(EB406=0,IF($B406&gt;=$DK$14*EA406,1,0),IF($B406&lt;EA406*$DK$16,0,1))</f>
        <v>1</v>
      </c>
      <c r="EC407" s="23">
        <f t="shared" si="825"/>
        <v>-1.5242150126445808E-2</v>
      </c>
      <c r="ED407" s="27">
        <f t="shared" si="826"/>
        <v>192.56742791367117</v>
      </c>
      <c r="EE407" s="27">
        <f t="shared" ca="1" si="740"/>
        <v>-9.6126566353017306E-2</v>
      </c>
      <c r="EF407" s="43">
        <f t="shared" ca="1" si="741"/>
        <v>-9.6126566353017306E-2</v>
      </c>
      <c r="EG407" s="25">
        <f t="shared" si="769"/>
        <v>18821.384033000002</v>
      </c>
      <c r="EH407" s="34">
        <f t="shared" si="827"/>
        <v>0.5</v>
      </c>
      <c r="EI407" s="23">
        <f t="shared" si="828"/>
        <v>-3.4891468775327117E-3</v>
      </c>
      <c r="EJ407" s="27">
        <f t="shared" si="829"/>
        <v>166.11357537447151</v>
      </c>
      <c r="EK407" s="27">
        <f t="shared" ca="1" si="742"/>
        <v>-9.2054563693309999E-2</v>
      </c>
      <c r="EL407" s="43">
        <f t="shared" ca="1" si="743"/>
        <v>-9.2054563693309999E-2</v>
      </c>
      <c r="EM407" s="47"/>
      <c r="EN407" s="47"/>
      <c r="EO407" s="47"/>
      <c r="EP407" s="47"/>
      <c r="EQ407" s="47"/>
      <c r="ER407" s="47"/>
      <c r="ES407" s="47"/>
      <c r="ET407" s="47"/>
      <c r="EU407" s="47"/>
      <c r="EV407" s="47"/>
      <c r="EW407" s="47"/>
      <c r="EX407" s="47"/>
      <c r="EY407" s="47"/>
      <c r="EZ407" s="47"/>
      <c r="FA407" s="25">
        <f t="shared" si="770"/>
        <v>18821.384033000002</v>
      </c>
      <c r="FB407" s="26">
        <f t="shared" si="830"/>
        <v>0</v>
      </c>
      <c r="FC407" s="23">
        <f t="shared" si="831"/>
        <v>1.5242150126445808E-2</v>
      </c>
      <c r="FD407" s="27">
        <f t="shared" si="832"/>
        <v>61.058672947387173</v>
      </c>
      <c r="FE407" s="27">
        <f t="shared" ca="1" si="744"/>
        <v>-0.20796448832918923</v>
      </c>
      <c r="FF407" s="43">
        <f t="shared" ca="1" si="745"/>
        <v>-0.20796448832918923</v>
      </c>
      <c r="FG407" s="25">
        <f t="shared" si="771"/>
        <v>18821.384033000002</v>
      </c>
      <c r="FH407" s="26">
        <f t="shared" si="833"/>
        <v>0</v>
      </c>
      <c r="FI407" s="23">
        <f t="shared" si="834"/>
        <v>8.2638563713803848E-3</v>
      </c>
      <c r="FJ407" s="27">
        <f t="shared" si="835"/>
        <v>207.80485072888436</v>
      </c>
      <c r="FK407" s="27">
        <f t="shared" ca="1" si="746"/>
        <v>-2.9514679676390099E-3</v>
      </c>
      <c r="FL407" s="43">
        <f t="shared" ca="1" si="747"/>
        <v>-2.9514679676390099E-3</v>
      </c>
      <c r="FM407" s="47"/>
      <c r="FN407" s="47"/>
    </row>
    <row r="408" spans="1:170" x14ac:dyDescent="0.2">
      <c r="A408" s="30">
        <v>37072</v>
      </c>
      <c r="B408" s="34">
        <v>17913.608410000001</v>
      </c>
      <c r="C408" s="23">
        <v>7.9665039429810403E-3</v>
      </c>
      <c r="D408" s="24">
        <f t="shared" si="699"/>
        <v>-2.7485143173958559E-2</v>
      </c>
      <c r="E408" s="25" t="e">
        <f>#N/A</f>
        <v>#N/A</v>
      </c>
      <c r="F408" s="26">
        <v>1</v>
      </c>
      <c r="G408" s="23">
        <f t="shared" si="772"/>
        <v>-2.7485143173958559E-2</v>
      </c>
      <c r="H408" s="27">
        <f t="shared" si="773"/>
        <v>203.60051884374565</v>
      </c>
      <c r="I408" s="27">
        <f t="shared" ca="1" si="700"/>
        <v>-9.1273774034740129E-2</v>
      </c>
      <c r="J408" s="43">
        <f t="shared" ca="1" si="701"/>
        <v>-9.1273774034740129E-2</v>
      </c>
      <c r="K408" s="25" t="e">
        <f>#N/A</f>
        <v>#N/A</v>
      </c>
      <c r="L408" s="26">
        <v>0</v>
      </c>
      <c r="M408" s="23">
        <f t="shared" si="774"/>
        <v>7.9665039429810403E-3</v>
      </c>
      <c r="N408" s="27">
        <f t="shared" si="775"/>
        <v>23.406708438942864</v>
      </c>
      <c r="O408" s="27">
        <f t="shared" ca="1" si="702"/>
        <v>0</v>
      </c>
      <c r="P408" s="43">
        <f t="shared" ca="1" si="703"/>
        <v>0</v>
      </c>
      <c r="Q408" s="25">
        <f t="shared" si="748"/>
        <v>18658.800311999999</v>
      </c>
      <c r="R408" s="26">
        <f t="shared" si="776"/>
        <v>0</v>
      </c>
      <c r="S408" s="23">
        <f t="shared" si="777"/>
        <v>7.9665039429810403E-3</v>
      </c>
      <c r="T408" s="27">
        <f t="shared" si="778"/>
        <v>197.35739214033165</v>
      </c>
      <c r="U408" s="27">
        <f t="shared" ca="1" si="704"/>
        <v>-9.970392218668267E-2</v>
      </c>
      <c r="V408" s="43">
        <f t="shared" ca="1" si="705"/>
        <v>-9.970392218668267E-2</v>
      </c>
      <c r="W408" s="25">
        <f t="shared" si="749"/>
        <v>18166.74495</v>
      </c>
      <c r="X408" s="26">
        <f t="shared" si="779"/>
        <v>0</v>
      </c>
      <c r="Y408" s="23">
        <f t="shared" si="780"/>
        <v>7.9665039429810403E-3</v>
      </c>
      <c r="Z408" s="27">
        <f t="shared" si="781"/>
        <v>140.31106653929533</v>
      </c>
      <c r="AA408" s="27">
        <f t="shared" ca="1" si="706"/>
        <v>-0.11926409285237571</v>
      </c>
      <c r="AB408" s="43">
        <f t="shared" ca="1" si="707"/>
        <v>-0.11926409285237571</v>
      </c>
      <c r="AC408" s="25">
        <f t="shared" si="750"/>
        <v>18050.033375999999</v>
      </c>
      <c r="AD408" s="26">
        <f t="shared" si="782"/>
        <v>1</v>
      </c>
      <c r="AE408" s="23">
        <f t="shared" si="783"/>
        <v>-2.7485143173958559E-2</v>
      </c>
      <c r="AF408" s="27">
        <f t="shared" si="784"/>
        <v>81.154082520384819</v>
      </c>
      <c r="AG408" s="27">
        <f t="shared" ca="1" si="708"/>
        <v>-0.13940508308683297</v>
      </c>
      <c r="AH408" s="43">
        <f t="shared" ca="1" si="709"/>
        <v>-0.13940508308683297</v>
      </c>
      <c r="AI408" s="25">
        <f t="shared" si="751"/>
        <v>18658.800311999999</v>
      </c>
      <c r="AJ408" s="26">
        <f t="shared" si="785"/>
        <v>0</v>
      </c>
      <c r="AK408" s="23">
        <f t="shared" si="786"/>
        <v>7.9665039429810403E-3</v>
      </c>
      <c r="AL408" s="27">
        <f t="shared" si="787"/>
        <v>197.35739214033165</v>
      </c>
      <c r="AM408" s="27">
        <f t="shared" ca="1" si="710"/>
        <v>-9.970392218668267E-2</v>
      </c>
      <c r="AN408" s="43">
        <f t="shared" ca="1" si="711"/>
        <v>-9.970392218668267E-2</v>
      </c>
      <c r="AO408" s="25">
        <f t="shared" si="752"/>
        <v>18658.800311999999</v>
      </c>
      <c r="AP408" s="34">
        <f t="shared" si="788"/>
        <v>0.33333333333333331</v>
      </c>
      <c r="AQ408" s="23">
        <f t="shared" si="789"/>
        <v>-3.850711762665493E-3</v>
      </c>
      <c r="AR408" s="27">
        <f t="shared" si="790"/>
        <v>135.62685927596291</v>
      </c>
      <c r="AS408" s="27">
        <f t="shared" ca="1" si="712"/>
        <v>-0.11568029465999752</v>
      </c>
      <c r="AT408" s="43">
        <f t="shared" ca="1" si="713"/>
        <v>-0.11568029465999752</v>
      </c>
      <c r="AU408" s="25">
        <f t="shared" si="753"/>
        <v>18050.033375999999</v>
      </c>
      <c r="AV408" s="26">
        <f t="shared" si="791"/>
        <v>1</v>
      </c>
      <c r="AW408" s="23">
        <f t="shared" si="792"/>
        <v>-2.7485143173958559E-2</v>
      </c>
      <c r="AX408" s="27">
        <f t="shared" si="793"/>
        <v>81.292817080319139</v>
      </c>
      <c r="AY408" s="27">
        <f t="shared" ca="1" si="714"/>
        <v>-0.13136864390764202</v>
      </c>
      <c r="AZ408" s="43">
        <f t="shared" ca="1" si="715"/>
        <v>-0.13136864390764202</v>
      </c>
      <c r="BA408" s="25">
        <f t="shared" si="754"/>
        <v>18050.033375999999</v>
      </c>
      <c r="BB408" s="26">
        <f t="shared" si="794"/>
        <v>0</v>
      </c>
      <c r="BC408" s="23">
        <f t="shared" si="795"/>
        <v>7.9665039429810403E-3</v>
      </c>
      <c r="BD408" s="27">
        <f t="shared" si="796"/>
        <v>185.81179362002044</v>
      </c>
      <c r="BE408" s="27">
        <f t="shared" ca="1" si="716"/>
        <v>-9.9703922186682781E-2</v>
      </c>
      <c r="BF408" s="43">
        <f t="shared" ca="1" si="717"/>
        <v>-9.9703922186682781E-2</v>
      </c>
      <c r="BG408" s="25">
        <f t="shared" si="755"/>
        <v>18658.800311999999</v>
      </c>
      <c r="BH408" s="26">
        <f t="shared" si="797"/>
        <v>1</v>
      </c>
      <c r="BI408" s="23">
        <f t="shared" si="798"/>
        <v>-2.7485143173958559E-2</v>
      </c>
      <c r="BJ408" s="27">
        <f t="shared" si="799"/>
        <v>181.67637825048502</v>
      </c>
      <c r="BK408" s="27">
        <f t="shared" ca="1" si="718"/>
        <v>-0.14722401194066503</v>
      </c>
      <c r="BL408" s="43">
        <f t="shared" ca="1" si="719"/>
        <v>-0.14722401194066503</v>
      </c>
      <c r="BM408" s="25">
        <f t="shared" si="756"/>
        <v>18327.173996666668</v>
      </c>
      <c r="BN408" s="26">
        <f t="shared" si="800"/>
        <v>0</v>
      </c>
      <c r="BO408" s="23">
        <f t="shared" si="801"/>
        <v>7.9665039429810403E-3</v>
      </c>
      <c r="BP408" s="27">
        <f t="shared" si="802"/>
        <v>210.36792546304042</v>
      </c>
      <c r="BQ408" s="27">
        <f t="shared" ca="1" si="720"/>
        <v>-6.7178666394651088E-2</v>
      </c>
      <c r="BR408" s="43">
        <f t="shared" ca="1" si="721"/>
        <v>-6.7178666394651088E-2</v>
      </c>
      <c r="BS408" s="25">
        <f t="shared" si="757"/>
        <v>18658.800311999999</v>
      </c>
      <c r="BT408" s="34">
        <f t="shared" si="803"/>
        <v>0.5</v>
      </c>
      <c r="BU408" s="23">
        <f t="shared" si="804"/>
        <v>-9.7593196154887596E-3</v>
      </c>
      <c r="BV408" s="27">
        <f t="shared" si="805"/>
        <v>157.78817382029268</v>
      </c>
      <c r="BW408" s="27">
        <f t="shared" ca="1" si="722"/>
        <v>-0.1107911592903581</v>
      </c>
      <c r="BX408" s="43">
        <f t="shared" ca="1" si="723"/>
        <v>-0.1107911592903581</v>
      </c>
      <c r="BY408" s="25">
        <f t="shared" si="758"/>
        <v>18166.74495</v>
      </c>
      <c r="BZ408" s="50">
        <f>IF($B407&gt;=BY407,MIN(1,1/$CA$15+BZ407),0)</f>
        <v>0</v>
      </c>
      <c r="CA408" s="23">
        <f t="shared" si="806"/>
        <v>7.9665039429810403E-3</v>
      </c>
      <c r="CB408" s="27">
        <f t="shared" si="807"/>
        <v>80.176920848926002</v>
      </c>
      <c r="CC408" s="27">
        <f t="shared" ca="1" si="724"/>
        <v>0</v>
      </c>
      <c r="CD408" s="43">
        <f t="shared" ca="1" si="725"/>
        <v>0</v>
      </c>
      <c r="CE408" s="25">
        <f t="shared" si="759"/>
        <v>18050.033375999999</v>
      </c>
      <c r="CF408" s="34">
        <f>IF($B407&gt;=CE407,MIN(1,1/$CA$15+CF407),0)</f>
        <v>1</v>
      </c>
      <c r="CG408" s="23">
        <f t="shared" si="808"/>
        <v>-2.7485143173958559E-2</v>
      </c>
      <c r="CH408" s="27">
        <f t="shared" si="809"/>
        <v>70.316134441056136</v>
      </c>
      <c r="CI408" s="27">
        <f t="shared" ca="1" si="726"/>
        <v>-2.7485143173958448E-2</v>
      </c>
      <c r="CJ408" s="43">
        <f t="shared" ca="1" si="727"/>
        <v>-2.7485143173958448E-2</v>
      </c>
      <c r="CK408" s="25">
        <f t="shared" si="760"/>
        <v>18658.800311999999</v>
      </c>
      <c r="CL408" s="34">
        <f>IF($B407&gt;=CK407,MIN(1,1/$CA$15+CL407),0)</f>
        <v>0</v>
      </c>
      <c r="CM408" s="23">
        <f t="shared" si="810"/>
        <v>7.9665039429810403E-3</v>
      </c>
      <c r="CN408" s="27">
        <f t="shared" si="811"/>
        <v>194.76000226035617</v>
      </c>
      <c r="CO408" s="27">
        <f t="shared" ca="1" si="728"/>
        <v>0</v>
      </c>
      <c r="CP408" s="43">
        <f t="shared" ca="1" si="729"/>
        <v>0</v>
      </c>
      <c r="CQ408" s="25">
        <f t="shared" si="761"/>
        <v>18434.944880999999</v>
      </c>
      <c r="CR408" s="34">
        <f>IF($B407&gt;=CQ407,MIN(1,1/$CA$15+CR407),0)</f>
        <v>1</v>
      </c>
      <c r="CS408" s="23">
        <f t="shared" si="812"/>
        <v>-2.7485143173958559E-2</v>
      </c>
      <c r="CT408" s="27">
        <f t="shared" si="813"/>
        <v>175.07020284711618</v>
      </c>
      <c r="CU408" s="27">
        <f t="shared" ca="1" si="730"/>
        <v>-9.9987348640306672E-2</v>
      </c>
      <c r="CV408" s="43">
        <f t="shared" ca="1" si="731"/>
        <v>-9.9987348640306672E-2</v>
      </c>
      <c r="CW408" s="25">
        <f t="shared" si="762"/>
        <v>18658.800311999999</v>
      </c>
      <c r="CX408" s="34">
        <f t="shared" si="814"/>
        <v>0.5</v>
      </c>
      <c r="CY408" s="23">
        <f t="shared" si="815"/>
        <v>-9.7593196154887596E-3</v>
      </c>
      <c r="CZ408" s="27">
        <f t="shared" si="816"/>
        <v>123.24691662443171</v>
      </c>
      <c r="DA408" s="27">
        <f t="shared" ca="1" si="732"/>
        <v>-1.0970788403792175E-2</v>
      </c>
      <c r="DB408" s="43">
        <f t="shared" ca="1" si="733"/>
        <v>-1.0970788403792175E-2</v>
      </c>
      <c r="DC408" s="25">
        <f t="shared" si="763"/>
        <v>18658.800311999999</v>
      </c>
      <c r="DD408" s="34">
        <f t="shared" si="764"/>
        <v>0.41666666666666663</v>
      </c>
      <c r="DE408" s="23">
        <f t="shared" si="817"/>
        <v>-7.789783664547671E-3</v>
      </c>
      <c r="DF408" s="27">
        <f t="shared" si="818"/>
        <v>139.26768181508714</v>
      </c>
      <c r="DG408" s="27">
        <f t="shared" ca="1" si="697"/>
        <v>-7.9584232051029935E-2</v>
      </c>
      <c r="DH408" s="43">
        <f t="shared" ca="1" si="698"/>
        <v>-7.9584232051029935E-2</v>
      </c>
      <c r="DI408" s="25">
        <f t="shared" si="765"/>
        <v>18166.74495</v>
      </c>
      <c r="DJ408" s="26">
        <f>IF(DJ407=0,IF($B407&gt;=$DK$14*DI407,1,0),IF($B407&lt;DI407*$DK$16,0,1))</f>
        <v>0</v>
      </c>
      <c r="DK408" s="23">
        <f t="shared" si="819"/>
        <v>7.9665039429810403E-3</v>
      </c>
      <c r="DL408" s="27">
        <f t="shared" si="820"/>
        <v>144.19614122392659</v>
      </c>
      <c r="DM408" s="27">
        <f t="shared" ca="1" si="734"/>
        <v>-8.8925855079912908E-2</v>
      </c>
      <c r="DN408" s="43">
        <f t="shared" ca="1" si="735"/>
        <v>-8.8925855079912908E-2</v>
      </c>
      <c r="DO408" s="25">
        <f t="shared" si="766"/>
        <v>18050.033375999999</v>
      </c>
      <c r="DP408" s="26">
        <f>IF(DP407=0,IF($B407&gt;=$DK$14*DO407,1,0),IF($B407&lt;DO407*$DK$16,0,1))</f>
        <v>0</v>
      </c>
      <c r="DQ408" s="23">
        <f t="shared" si="821"/>
        <v>7.9665039429810403E-3</v>
      </c>
      <c r="DR408" s="27">
        <f t="shared" si="822"/>
        <v>100.62353488327913</v>
      </c>
      <c r="DS408" s="27">
        <f t="shared" ca="1" si="736"/>
        <v>-8.6742221628589466E-2</v>
      </c>
      <c r="DT408" s="43">
        <f t="shared" ca="1" si="737"/>
        <v>-8.6742221628589466E-2</v>
      </c>
      <c r="DU408" s="25">
        <f t="shared" si="767"/>
        <v>18658.800311999999</v>
      </c>
      <c r="DV408" s="26">
        <f>IF(DV407=0,IF($B407&gt;=$DK$14*DU407,1,0),IF($B407&lt;DU407*$DK$16,0,1))</f>
        <v>0</v>
      </c>
      <c r="DW408" s="23">
        <f t="shared" si="823"/>
        <v>7.9665039429810403E-3</v>
      </c>
      <c r="DX408" s="27">
        <f t="shared" si="824"/>
        <v>238.20187913544092</v>
      </c>
      <c r="DY408" s="27">
        <f t="shared" ca="1" si="738"/>
        <v>-9.9703922186682781E-2</v>
      </c>
      <c r="DZ408" s="43">
        <f t="shared" ca="1" si="739"/>
        <v>-9.9703922186682781E-2</v>
      </c>
      <c r="EA408" s="25">
        <f t="shared" si="768"/>
        <v>18434.944880999999</v>
      </c>
      <c r="EB408" s="26">
        <f>IF(EB407=0,IF($B407&gt;=$DK$14*EA407,1,0),IF($B407&lt;EA407*$DK$16,0,1))</f>
        <v>1</v>
      </c>
      <c r="EC408" s="23">
        <f t="shared" si="825"/>
        <v>-2.7485143173958559E-2</v>
      </c>
      <c r="ED408" s="27">
        <f t="shared" si="826"/>
        <v>187.27468458682299</v>
      </c>
      <c r="EE408" s="27">
        <f t="shared" ca="1" si="740"/>
        <v>-0.12096965708794216</v>
      </c>
      <c r="EF408" s="43">
        <f t="shared" ca="1" si="741"/>
        <v>-0.12096965708794216</v>
      </c>
      <c r="EG408" s="25">
        <f t="shared" si="769"/>
        <v>18658.800311999999</v>
      </c>
      <c r="EH408" s="34">
        <f t="shared" si="827"/>
        <v>0.25</v>
      </c>
      <c r="EI408" s="23">
        <f t="shared" si="828"/>
        <v>-8.9640783625385967E-4</v>
      </c>
      <c r="EJ408" s="27">
        <f t="shared" si="829"/>
        <v>165.9646698637977</v>
      </c>
      <c r="EK408" s="27">
        <f t="shared" ca="1" si="742"/>
        <v>-9.2868453097306181E-2</v>
      </c>
      <c r="EL408" s="43">
        <f t="shared" ca="1" si="743"/>
        <v>-9.2868453097306181E-2</v>
      </c>
      <c r="EM408" s="47"/>
      <c r="EN408" s="47"/>
      <c r="EO408" s="47"/>
      <c r="EP408" s="47"/>
      <c r="EQ408" s="47"/>
      <c r="ER408" s="47"/>
      <c r="ES408" s="47"/>
      <c r="ET408" s="47"/>
      <c r="EU408" s="47"/>
      <c r="EV408" s="47"/>
      <c r="EW408" s="47"/>
      <c r="EX408" s="47"/>
      <c r="EY408" s="47"/>
      <c r="EZ408" s="47"/>
      <c r="FA408" s="25">
        <f t="shared" si="770"/>
        <v>18658.800311999999</v>
      </c>
      <c r="FB408" s="26">
        <f t="shared" si="830"/>
        <v>0</v>
      </c>
      <c r="FC408" s="23">
        <f t="shared" si="831"/>
        <v>2.7485143173958559E-2</v>
      </c>
      <c r="FD408" s="27">
        <f t="shared" si="832"/>
        <v>62.73687931535801</v>
      </c>
      <c r="FE408" s="27">
        <f t="shared" ca="1" si="744"/>
        <v>-0.18619527889205767</v>
      </c>
      <c r="FF408" s="43">
        <f t="shared" ca="1" si="745"/>
        <v>-0.18619527889205767</v>
      </c>
      <c r="FG408" s="25">
        <f t="shared" si="771"/>
        <v>18658.800311999999</v>
      </c>
      <c r="FH408" s="26">
        <f t="shared" si="833"/>
        <v>0</v>
      </c>
      <c r="FI408" s="23">
        <f t="shared" si="834"/>
        <v>7.9665039429810403E-3</v>
      </c>
      <c r="FJ408" s="27">
        <f t="shared" si="835"/>
        <v>209.46032889158661</v>
      </c>
      <c r="FK408" s="27">
        <f t="shared" ca="1" si="746"/>
        <v>0</v>
      </c>
      <c r="FL408" s="43">
        <f t="shared" ca="1" si="747"/>
        <v>0</v>
      </c>
      <c r="FM408" s="47"/>
      <c r="FN408" s="47"/>
    </row>
    <row r="409" spans="1:170" x14ac:dyDescent="0.2">
      <c r="A409" s="30">
        <v>37103</v>
      </c>
      <c r="B409" s="34">
        <v>18135.233339999999</v>
      </c>
      <c r="C409" s="23">
        <v>7.6145357753401033E-3</v>
      </c>
      <c r="D409" s="24">
        <f t="shared" si="699"/>
        <v>1.2371875332291005E-2</v>
      </c>
      <c r="E409" s="25" t="e">
        <f>#N/A</f>
        <v>#N/A</v>
      </c>
      <c r="F409" s="26">
        <v>1</v>
      </c>
      <c r="G409" s="23">
        <f t="shared" si="772"/>
        <v>1.2371875332291005E-2</v>
      </c>
      <c r="H409" s="27">
        <f t="shared" si="773"/>
        <v>206.11943908047024</v>
      </c>
      <c r="I409" s="27">
        <f t="shared" ca="1" si="700"/>
        <v>-8.0031126455914592E-2</v>
      </c>
      <c r="J409" s="43">
        <f t="shared" ca="1" si="701"/>
        <v>-8.0031126455914592E-2</v>
      </c>
      <c r="K409" s="25" t="e">
        <f>#N/A</f>
        <v>#N/A</v>
      </c>
      <c r="L409" s="26">
        <v>0</v>
      </c>
      <c r="M409" s="23">
        <f t="shared" si="774"/>
        <v>7.6145357753401033E-3</v>
      </c>
      <c r="N409" s="27">
        <f t="shared" si="775"/>
        <v>23.58493965773415</v>
      </c>
      <c r="O409" s="27">
        <f t="shared" ca="1" si="702"/>
        <v>0</v>
      </c>
      <c r="P409" s="43">
        <f t="shared" ca="1" si="703"/>
        <v>0</v>
      </c>
      <c r="Q409" s="25">
        <f t="shared" si="748"/>
        <v>18558.519639000002</v>
      </c>
      <c r="R409" s="26">
        <f t="shared" si="776"/>
        <v>0</v>
      </c>
      <c r="S409" s="23">
        <f t="shared" si="777"/>
        <v>7.6145357753401033E-3</v>
      </c>
      <c r="T409" s="27">
        <f t="shared" si="778"/>
        <v>198.86017706331202</v>
      </c>
      <c r="U409" s="27">
        <f t="shared" ca="1" si="704"/>
        <v>-9.2848585493774838E-2</v>
      </c>
      <c r="V409" s="43">
        <f t="shared" ca="1" si="705"/>
        <v>-9.2848585493774838E-2</v>
      </c>
      <c r="W409" s="25">
        <f t="shared" si="749"/>
        <v>18024.420875</v>
      </c>
      <c r="X409" s="26">
        <f t="shared" si="779"/>
        <v>0</v>
      </c>
      <c r="Y409" s="23">
        <f t="shared" si="780"/>
        <v>7.6145357753401033E-3</v>
      </c>
      <c r="Z409" s="27">
        <f t="shared" si="781"/>
        <v>141.37947017513491</v>
      </c>
      <c r="AA409" s="27">
        <f t="shared" ca="1" si="706"/>
        <v>-0.11255769777877356</v>
      </c>
      <c r="AB409" s="43">
        <f t="shared" ca="1" si="707"/>
        <v>-0.11255769777877356</v>
      </c>
      <c r="AC409" s="25">
        <f t="shared" si="750"/>
        <v>18116.737206000002</v>
      </c>
      <c r="AD409" s="26">
        <f t="shared" si="782"/>
        <v>0</v>
      </c>
      <c r="AE409" s="23">
        <f t="shared" si="783"/>
        <v>7.6145357753401033E-3</v>
      </c>
      <c r="AF409" s="27">
        <f t="shared" si="784"/>
        <v>81.772033185051185</v>
      </c>
      <c r="AG409" s="27">
        <f t="shared" ca="1" si="708"/>
        <v>-0.13285205230392194</v>
      </c>
      <c r="AH409" s="43">
        <f t="shared" ca="1" si="709"/>
        <v>-0.13285205230392194</v>
      </c>
      <c r="AI409" s="25">
        <f t="shared" si="751"/>
        <v>18558.519639000002</v>
      </c>
      <c r="AJ409" s="26">
        <f t="shared" si="785"/>
        <v>0</v>
      </c>
      <c r="AK409" s="23">
        <f t="shared" si="786"/>
        <v>7.6145357753401033E-3</v>
      </c>
      <c r="AL409" s="27">
        <f t="shared" si="787"/>
        <v>198.86017706331202</v>
      </c>
      <c r="AM409" s="27">
        <f t="shared" ca="1" si="710"/>
        <v>-9.2848585493774838E-2</v>
      </c>
      <c r="AN409" s="43">
        <f t="shared" ca="1" si="711"/>
        <v>-9.2848585493774838E-2</v>
      </c>
      <c r="AO409" s="25">
        <f t="shared" si="752"/>
        <v>18558.519639000002</v>
      </c>
      <c r="AP409" s="34">
        <f t="shared" si="788"/>
        <v>0</v>
      </c>
      <c r="AQ409" s="23">
        <f t="shared" si="789"/>
        <v>7.6145357753401033E-3</v>
      </c>
      <c r="AR409" s="27">
        <f t="shared" si="790"/>
        <v>136.65959484801675</v>
      </c>
      <c r="AS409" s="27">
        <f t="shared" ca="1" si="712"/>
        <v>-0.10894661062684785</v>
      </c>
      <c r="AT409" s="43">
        <f t="shared" ca="1" si="713"/>
        <v>-0.10894661062684785</v>
      </c>
      <c r="AU409" s="25">
        <f t="shared" si="753"/>
        <v>18116.737206000002</v>
      </c>
      <c r="AV409" s="26">
        <f t="shared" si="791"/>
        <v>1</v>
      </c>
      <c r="AW409" s="23">
        <f t="shared" si="792"/>
        <v>1.2371875332291005E-2</v>
      </c>
      <c r="AX409" s="27">
        <f t="shared" si="793"/>
        <v>82.298561678647587</v>
      </c>
      <c r="AY409" s="27">
        <f t="shared" ca="1" si="714"/>
        <v>-0.12062204506034846</v>
      </c>
      <c r="AZ409" s="43">
        <f t="shared" ca="1" si="715"/>
        <v>-0.12062204506034846</v>
      </c>
      <c r="BA409" s="25">
        <f t="shared" si="754"/>
        <v>18116.737206000002</v>
      </c>
      <c r="BB409" s="26">
        <f t="shared" si="794"/>
        <v>0</v>
      </c>
      <c r="BC409" s="23">
        <f t="shared" si="795"/>
        <v>7.6145357753401033E-3</v>
      </c>
      <c r="BD409" s="27">
        <f t="shared" si="796"/>
        <v>187.2266641700202</v>
      </c>
      <c r="BE409" s="27">
        <f t="shared" ca="1" si="716"/>
        <v>-9.2848585493774838E-2</v>
      </c>
      <c r="BF409" s="43">
        <f t="shared" ca="1" si="717"/>
        <v>-9.2848585493774838E-2</v>
      </c>
      <c r="BG409" s="25">
        <f t="shared" si="755"/>
        <v>18558.519639000002</v>
      </c>
      <c r="BH409" s="26">
        <f t="shared" si="797"/>
        <v>0</v>
      </c>
      <c r="BI409" s="23">
        <f t="shared" si="798"/>
        <v>7.6145357753401033E-3</v>
      </c>
      <c r="BJ409" s="27">
        <f t="shared" si="799"/>
        <v>183.05975953220755</v>
      </c>
      <c r="BK409" s="27">
        <f t="shared" ca="1" si="718"/>
        <v>-0.1407305186712362</v>
      </c>
      <c r="BL409" s="43">
        <f t="shared" ca="1" si="719"/>
        <v>-0.1407305186712362</v>
      </c>
      <c r="BM409" s="25">
        <f t="shared" si="756"/>
        <v>18064.233370000002</v>
      </c>
      <c r="BN409" s="26">
        <f t="shared" si="800"/>
        <v>0</v>
      </c>
      <c r="BO409" s="23">
        <f t="shared" si="801"/>
        <v>7.6145357753401033E-3</v>
      </c>
      <c r="BP409" s="27">
        <f t="shared" si="802"/>
        <v>211.96977955746283</v>
      </c>
      <c r="BQ409" s="27">
        <f t="shared" ca="1" si="720"/>
        <v>-6.0075664977912613E-2</v>
      </c>
      <c r="BR409" s="43">
        <f t="shared" ca="1" si="721"/>
        <v>-6.0075664977912613E-2</v>
      </c>
      <c r="BS409" s="25">
        <f t="shared" si="757"/>
        <v>18558.519639000002</v>
      </c>
      <c r="BT409" s="34">
        <f t="shared" si="803"/>
        <v>0.25</v>
      </c>
      <c r="BU409" s="23">
        <f t="shared" si="804"/>
        <v>8.8038706645778286E-3</v>
      </c>
      <c r="BV409" s="27">
        <f t="shared" si="805"/>
        <v>159.17732049500648</v>
      </c>
      <c r="BW409" s="27">
        <f t="shared" ca="1" si="722"/>
        <v>-0.10296267966295114</v>
      </c>
      <c r="BX409" s="43">
        <f t="shared" ca="1" si="723"/>
        <v>-0.10296267966295114</v>
      </c>
      <c r="BY409" s="25">
        <f t="shared" si="758"/>
        <v>18024.420875</v>
      </c>
      <c r="BZ409" s="50">
        <f>IF($B408&gt;=BY408,MIN(1,1/$CA$15+BZ408),0)</f>
        <v>0</v>
      </c>
      <c r="CA409" s="23">
        <f t="shared" si="806"/>
        <v>7.6145357753401033E-3</v>
      </c>
      <c r="CB409" s="27">
        <f t="shared" si="807"/>
        <v>80.787430881086763</v>
      </c>
      <c r="CC409" s="27">
        <f t="shared" ca="1" si="724"/>
        <v>0</v>
      </c>
      <c r="CD409" s="43">
        <f t="shared" ca="1" si="725"/>
        <v>0</v>
      </c>
      <c r="CE409" s="25">
        <f t="shared" si="759"/>
        <v>18116.737206000002</v>
      </c>
      <c r="CF409" s="34">
        <f>IF($B408&gt;=CE408,MIN(1,1/$CA$15+CF408),0)</f>
        <v>0</v>
      </c>
      <c r="CG409" s="23">
        <f t="shared" si="808"/>
        <v>7.6145357753401033E-3</v>
      </c>
      <c r="CH409" s="27">
        <f t="shared" si="809"/>
        <v>70.851559162341175</v>
      </c>
      <c r="CI409" s="27">
        <f t="shared" ca="1" si="726"/>
        <v>-2.0079894004606857E-2</v>
      </c>
      <c r="CJ409" s="43">
        <f t="shared" ca="1" si="727"/>
        <v>-2.0079894004606857E-2</v>
      </c>
      <c r="CK409" s="25">
        <f t="shared" si="760"/>
        <v>18558.519639000002</v>
      </c>
      <c r="CL409" s="34">
        <f>IF($B408&gt;=CK408,MIN(1,1/$CA$15+CL408),0)</f>
        <v>0</v>
      </c>
      <c r="CM409" s="23">
        <f t="shared" si="810"/>
        <v>7.6145357753401033E-3</v>
      </c>
      <c r="CN409" s="27">
        <f t="shared" si="811"/>
        <v>196.24300926517299</v>
      </c>
      <c r="CO409" s="27">
        <f t="shared" ca="1" si="728"/>
        <v>0</v>
      </c>
      <c r="CP409" s="43">
        <f t="shared" ca="1" si="729"/>
        <v>0</v>
      </c>
      <c r="CQ409" s="25">
        <f t="shared" si="761"/>
        <v>18522.919081499997</v>
      </c>
      <c r="CR409" s="34">
        <f>IF($B408&gt;=CQ408,MIN(1,1/$CA$15+CR408),0)</f>
        <v>0</v>
      </c>
      <c r="CS409" s="23">
        <f t="shared" si="812"/>
        <v>7.6145357753401033E-3</v>
      </c>
      <c r="CT409" s="27">
        <f t="shared" si="813"/>
        <v>176.40328116989159</v>
      </c>
      <c r="CU409" s="27">
        <f t="shared" ca="1" si="730"/>
        <v>-9.3134170108269632E-2</v>
      </c>
      <c r="CV409" s="43">
        <f t="shared" ca="1" si="731"/>
        <v>-9.3134170108269632E-2</v>
      </c>
      <c r="CW409" s="25">
        <f t="shared" si="762"/>
        <v>18558.519639000002</v>
      </c>
      <c r="CX409" s="34">
        <f t="shared" si="814"/>
        <v>0</v>
      </c>
      <c r="CY409" s="23">
        <f t="shared" si="815"/>
        <v>7.6145357753401033E-3</v>
      </c>
      <c r="CZ409" s="27">
        <f t="shared" si="816"/>
        <v>124.1853846802688</v>
      </c>
      <c r="DA409" s="27">
        <f t="shared" ca="1" si="732"/>
        <v>-3.4397900892364497E-3</v>
      </c>
      <c r="DB409" s="43">
        <f t="shared" ca="1" si="733"/>
        <v>-3.4397900892364497E-3</v>
      </c>
      <c r="DC409" s="25">
        <f t="shared" si="763"/>
        <v>18558.519639000002</v>
      </c>
      <c r="DD409" s="34">
        <f t="shared" si="764"/>
        <v>0.125</v>
      </c>
      <c r="DE409" s="23">
        <f t="shared" si="817"/>
        <v>8.0109807384193456E-3</v>
      </c>
      <c r="DF409" s="27">
        <f t="shared" si="818"/>
        <v>140.38335253159212</v>
      </c>
      <c r="DG409" s="27">
        <f t="shared" ca="1" si="697"/>
        <v>-7.2210799062653264E-2</v>
      </c>
      <c r="DH409" s="43">
        <f t="shared" ca="1" si="698"/>
        <v>-7.2210799062653264E-2</v>
      </c>
      <c r="DI409" s="25">
        <f t="shared" si="765"/>
        <v>18024.420875</v>
      </c>
      <c r="DJ409" s="26">
        <f>IF(DJ408=0,IF($B408&gt;=$DK$14*DI408,1,0),IF($B408&lt;DI408*$DK$16,0,1))</f>
        <v>0</v>
      </c>
      <c r="DK409" s="23">
        <f t="shared" si="819"/>
        <v>7.6145357753401033E-3</v>
      </c>
      <c r="DL409" s="27">
        <f t="shared" si="820"/>
        <v>145.29412789994217</v>
      </c>
      <c r="DM409" s="27">
        <f t="shared" ca="1" si="734"/>
        <v>-8.1988448409431536E-2</v>
      </c>
      <c r="DN409" s="43">
        <f t="shared" ca="1" si="735"/>
        <v>-8.1988448409431536E-2</v>
      </c>
      <c r="DO409" s="25">
        <f t="shared" si="766"/>
        <v>18116.737206000002</v>
      </c>
      <c r="DP409" s="26">
        <f>IF(DP408=0,IF($B408&gt;=$DK$14*DO408,1,0),IF($B408&lt;DO408*$DK$16,0,1))</f>
        <v>0</v>
      </c>
      <c r="DQ409" s="23">
        <f t="shared" si="821"/>
        <v>7.6145357753401033E-3</v>
      </c>
      <c r="DR409" s="27">
        <f t="shared" si="822"/>
        <v>101.38973638948904</v>
      </c>
      <c r="DS409" s="27">
        <f t="shared" ca="1" si="736"/>
        <v>-7.9788187603072713E-2</v>
      </c>
      <c r="DT409" s="43">
        <f t="shared" ca="1" si="737"/>
        <v>-7.9788187603072713E-2</v>
      </c>
      <c r="DU409" s="25">
        <f t="shared" si="767"/>
        <v>18558.519639000002</v>
      </c>
      <c r="DV409" s="26">
        <f>IF(DV408=0,IF($B408&gt;=$DK$14*DU408,1,0),IF($B408&lt;DU408*$DK$16,0,1))</f>
        <v>0</v>
      </c>
      <c r="DW409" s="23">
        <f t="shared" si="823"/>
        <v>7.6145357753401033E-3</v>
      </c>
      <c r="DX409" s="27">
        <f t="shared" si="824"/>
        <v>240.01567586587097</v>
      </c>
      <c r="DY409" s="27">
        <f t="shared" ca="1" si="738"/>
        <v>-9.2848585493774949E-2</v>
      </c>
      <c r="DZ409" s="43">
        <f t="shared" ca="1" si="739"/>
        <v>-9.2848585493774949E-2</v>
      </c>
      <c r="EA409" s="25">
        <f t="shared" si="768"/>
        <v>18522.919081499997</v>
      </c>
      <c r="EB409" s="26">
        <f>IF(EB408=0,IF($B408&gt;=$DK$14*EA408,1,0),IF($B408&lt;EA408*$DK$16,0,1))</f>
        <v>0</v>
      </c>
      <c r="EC409" s="23">
        <f t="shared" si="825"/>
        <v>7.6145357753401033E-3</v>
      </c>
      <c r="ED409" s="27">
        <f t="shared" si="826"/>
        <v>188.70069437242489</v>
      </c>
      <c r="EE409" s="27">
        <f t="shared" ca="1" si="740"/>
        <v>-0.11427624909422873</v>
      </c>
      <c r="EF409" s="43">
        <f t="shared" ca="1" si="741"/>
        <v>-0.11427624909422873</v>
      </c>
      <c r="EG409" s="25">
        <f t="shared" si="769"/>
        <v>18558.519639000002</v>
      </c>
      <c r="EH409" s="34">
        <f t="shared" si="827"/>
        <v>0</v>
      </c>
      <c r="EI409" s="23">
        <f t="shared" si="828"/>
        <v>7.6145357753401033E-3</v>
      </c>
      <c r="EJ409" s="27">
        <f t="shared" si="829"/>
        <v>167.2284137799181</v>
      </c>
      <c r="EK409" s="27">
        <f t="shared" ca="1" si="742"/>
        <v>-8.5961067480475939E-2</v>
      </c>
      <c r="EL409" s="43">
        <f t="shared" ca="1" si="743"/>
        <v>-8.5961067480475939E-2</v>
      </c>
      <c r="EM409" s="47"/>
      <c r="EN409" s="47"/>
      <c r="EO409" s="47"/>
      <c r="EP409" s="47"/>
      <c r="EQ409" s="47"/>
      <c r="ER409" s="47"/>
      <c r="ES409" s="47"/>
      <c r="ET409" s="47"/>
      <c r="EU409" s="47"/>
      <c r="EV409" s="47"/>
      <c r="EW409" s="47"/>
      <c r="EX409" s="47"/>
      <c r="EY409" s="47"/>
      <c r="EZ409" s="47"/>
      <c r="FA409" s="25">
        <f t="shared" si="770"/>
        <v>18558.519639000002</v>
      </c>
      <c r="FB409" s="26">
        <f t="shared" si="830"/>
        <v>0</v>
      </c>
      <c r="FC409" s="23">
        <f t="shared" si="831"/>
        <v>-1.2371875332291005E-2</v>
      </c>
      <c r="FD409" s="27">
        <f t="shared" si="832"/>
        <v>61.960706465731413</v>
      </c>
      <c r="FE409" s="27">
        <f t="shared" ca="1" si="744"/>
        <v>-0.19626356944643497</v>
      </c>
      <c r="FF409" s="43">
        <f t="shared" ca="1" si="745"/>
        <v>-0.19626356944643497</v>
      </c>
      <c r="FG409" s="25">
        <f t="shared" si="771"/>
        <v>18558.519639000002</v>
      </c>
      <c r="FH409" s="26">
        <f t="shared" si="833"/>
        <v>0</v>
      </c>
      <c r="FI409" s="23">
        <f t="shared" si="834"/>
        <v>7.6145357753401033E-3</v>
      </c>
      <c r="FJ409" s="27">
        <f t="shared" si="835"/>
        <v>211.05527205944611</v>
      </c>
      <c r="FK409" s="27">
        <f t="shared" ca="1" si="746"/>
        <v>0</v>
      </c>
      <c r="FL409" s="43">
        <f t="shared" ca="1" si="747"/>
        <v>0</v>
      </c>
      <c r="FM409" s="47"/>
      <c r="FN409" s="47"/>
    </row>
    <row r="410" spans="1:170" x14ac:dyDescent="0.2">
      <c r="A410" s="30">
        <v>37134</v>
      </c>
      <c r="B410" s="34">
        <v>17626.969359999999</v>
      </c>
      <c r="C410" s="23">
        <v>7.4917943904440065E-3</v>
      </c>
      <c r="D410" s="24">
        <f t="shared" si="699"/>
        <v>-2.8026327010579277E-2</v>
      </c>
      <c r="E410" s="25" t="e">
        <f>#N/A</f>
        <v>#N/A</v>
      </c>
      <c r="F410" s="26">
        <v>1</v>
      </c>
      <c r="G410" s="23">
        <f t="shared" si="772"/>
        <v>-2.8026327010579277E-2</v>
      </c>
      <c r="H410" s="27">
        <f t="shared" si="773"/>
        <v>200.3426682775638</v>
      </c>
      <c r="I410" s="27">
        <f t="shared" ca="1" si="700"/>
        <v>-0.1058144749454154</v>
      </c>
      <c r="J410" s="43">
        <f t="shared" ca="1" si="701"/>
        <v>-0.1058144749454154</v>
      </c>
      <c r="K410" s="25" t="e">
        <f>#N/A</f>
        <v>#N/A</v>
      </c>
      <c r="L410" s="26">
        <v>0</v>
      </c>
      <c r="M410" s="23">
        <f t="shared" si="774"/>
        <v>7.4917943904440065E-3</v>
      </c>
      <c r="N410" s="27">
        <f t="shared" si="775"/>
        <v>23.761633176360924</v>
      </c>
      <c r="O410" s="27">
        <f t="shared" ca="1" si="702"/>
        <v>0</v>
      </c>
      <c r="P410" s="43">
        <f t="shared" ca="1" si="703"/>
        <v>0</v>
      </c>
      <c r="Q410" s="25">
        <f t="shared" si="748"/>
        <v>18352.979683999998</v>
      </c>
      <c r="R410" s="26">
        <f t="shared" si="776"/>
        <v>0</v>
      </c>
      <c r="S410" s="23">
        <f t="shared" si="777"/>
        <v>7.4917943904440065E-3</v>
      </c>
      <c r="T410" s="27">
        <f t="shared" si="778"/>
        <v>200.34999662231763</v>
      </c>
      <c r="U410" s="27">
        <f t="shared" ca="1" si="704"/>
        <v>-8.6052393615293821E-2</v>
      </c>
      <c r="V410" s="43">
        <f t="shared" ca="1" si="705"/>
        <v>-8.6052393615293821E-2</v>
      </c>
      <c r="W410" s="25">
        <f t="shared" si="749"/>
        <v>17881.101349999997</v>
      </c>
      <c r="X410" s="26">
        <f t="shared" si="779"/>
        <v>1</v>
      </c>
      <c r="Y410" s="23">
        <f t="shared" si="780"/>
        <v>-2.8026327010579277E-2</v>
      </c>
      <c r="Z410" s="27">
        <f t="shared" si="781"/>
        <v>137.41712291142414</v>
      </c>
      <c r="AA410" s="27">
        <f t="shared" ca="1" si="706"/>
        <v>-0.13742944594384698</v>
      </c>
      <c r="AB410" s="43">
        <f t="shared" ca="1" si="707"/>
        <v>-0.13742944594384698</v>
      </c>
      <c r="AC410" s="25">
        <f t="shared" si="750"/>
        <v>18160.135657999999</v>
      </c>
      <c r="AD410" s="26">
        <f t="shared" si="782"/>
        <v>1</v>
      </c>
      <c r="AE410" s="23">
        <f t="shared" si="783"/>
        <v>-2.8026327010579277E-2</v>
      </c>
      <c r="AF410" s="27">
        <f t="shared" si="784"/>
        <v>79.480263442687004</v>
      </c>
      <c r="AG410" s="27">
        <f t="shared" ca="1" si="708"/>
        <v>-0.15715502425260486</v>
      </c>
      <c r="AH410" s="43">
        <f t="shared" ca="1" si="709"/>
        <v>-0.15715502425260486</v>
      </c>
      <c r="AI410" s="25">
        <f t="shared" si="751"/>
        <v>18352.979683999998</v>
      </c>
      <c r="AJ410" s="26">
        <f t="shared" si="785"/>
        <v>0</v>
      </c>
      <c r="AK410" s="23">
        <f t="shared" si="786"/>
        <v>7.4917943904440065E-3</v>
      </c>
      <c r="AL410" s="27">
        <f t="shared" si="787"/>
        <v>200.34999662231763</v>
      </c>
      <c r="AM410" s="27">
        <f t="shared" ca="1" si="710"/>
        <v>-8.6052393615293821E-2</v>
      </c>
      <c r="AN410" s="43">
        <f t="shared" ca="1" si="711"/>
        <v>-8.6052393615293821E-2</v>
      </c>
      <c r="AO410" s="25">
        <f t="shared" si="752"/>
        <v>18352.979683999998</v>
      </c>
      <c r="AP410" s="34">
        <f t="shared" si="788"/>
        <v>0.66666666666666663</v>
      </c>
      <c r="AQ410" s="23">
        <f t="shared" si="789"/>
        <v>-1.6186953210238181E-2</v>
      </c>
      <c r="AR410" s="27">
        <f t="shared" si="790"/>
        <v>134.4474923804818</v>
      </c>
      <c r="AS410" s="27">
        <f t="shared" ca="1" si="712"/>
        <v>-0.12337005014845515</v>
      </c>
      <c r="AT410" s="43">
        <f t="shared" ca="1" si="713"/>
        <v>-0.12337005014845515</v>
      </c>
      <c r="AU410" s="25">
        <f t="shared" si="753"/>
        <v>18160.135657999999</v>
      </c>
      <c r="AV410" s="26">
        <f t="shared" si="791"/>
        <v>0</v>
      </c>
      <c r="AW410" s="23">
        <f t="shared" si="792"/>
        <v>7.4917943904440065E-3</v>
      </c>
      <c r="AX410" s="27">
        <f t="shared" si="793"/>
        <v>82.915125581373289</v>
      </c>
      <c r="AY410" s="27">
        <f t="shared" ca="1" si="714"/>
        <v>-0.1140339262304515</v>
      </c>
      <c r="AZ410" s="43">
        <f t="shared" ca="1" si="715"/>
        <v>-0.1140339262304515</v>
      </c>
      <c r="BA410" s="25">
        <f t="shared" si="754"/>
        <v>18160.135657999999</v>
      </c>
      <c r="BB410" s="26">
        <f t="shared" si="794"/>
        <v>0</v>
      </c>
      <c r="BC410" s="23">
        <f t="shared" si="795"/>
        <v>7.4917943904440065E-3</v>
      </c>
      <c r="BD410" s="27">
        <f t="shared" si="796"/>
        <v>188.62932784239069</v>
      </c>
      <c r="BE410" s="27">
        <f t="shared" ca="1" si="716"/>
        <v>-8.6052393615293821E-2</v>
      </c>
      <c r="BF410" s="43">
        <f t="shared" ca="1" si="717"/>
        <v>-8.6052393615293821E-2</v>
      </c>
      <c r="BG410" s="25">
        <f t="shared" si="755"/>
        <v>18352.979683999998</v>
      </c>
      <c r="BH410" s="26">
        <f t="shared" si="797"/>
        <v>0</v>
      </c>
      <c r="BI410" s="23">
        <f t="shared" si="798"/>
        <v>7.4917943904440065E-3</v>
      </c>
      <c r="BJ410" s="27">
        <f t="shared" si="799"/>
        <v>184.43120561178696</v>
      </c>
      <c r="BK410" s="27">
        <f t="shared" ca="1" si="718"/>
        <v>-0.13429304839113765</v>
      </c>
      <c r="BL410" s="43">
        <f t="shared" ca="1" si="719"/>
        <v>-0.13429304839113765</v>
      </c>
      <c r="BM410" s="25">
        <f t="shared" si="756"/>
        <v>18035.109231666669</v>
      </c>
      <c r="BN410" s="26">
        <f t="shared" si="800"/>
        <v>0</v>
      </c>
      <c r="BO410" s="23">
        <f t="shared" si="801"/>
        <v>7.4917943904440065E-3</v>
      </c>
      <c r="BP410" s="27">
        <f t="shared" si="802"/>
        <v>213.55781356289509</v>
      </c>
      <c r="BQ410" s="27">
        <f t="shared" ca="1" si="720"/>
        <v>-5.3033945117352266E-2</v>
      </c>
      <c r="BR410" s="43">
        <f t="shared" ca="1" si="721"/>
        <v>-5.3033945117352266E-2</v>
      </c>
      <c r="BS410" s="25">
        <f t="shared" si="757"/>
        <v>18352.979683999998</v>
      </c>
      <c r="BT410" s="34">
        <f t="shared" si="803"/>
        <v>0</v>
      </c>
      <c r="BU410" s="23">
        <f t="shared" si="804"/>
        <v>7.4917943904440065E-3</v>
      </c>
      <c r="BV410" s="27">
        <f t="shared" si="805"/>
        <v>160.36984425177687</v>
      </c>
      <c r="BW410" s="27">
        <f t="shared" ca="1" si="722"/>
        <v>-9.6242260498431098E-2</v>
      </c>
      <c r="BX410" s="43">
        <f t="shared" ca="1" si="723"/>
        <v>-9.6242260498431098E-2</v>
      </c>
      <c r="BY410" s="25">
        <f t="shared" si="758"/>
        <v>17881.101349999997</v>
      </c>
      <c r="BZ410" s="50">
        <f>IF($B409&gt;=BY409,MIN(1,1/$CA$15+BZ409),0)</f>
        <v>0.5</v>
      </c>
      <c r="CA410" s="23">
        <f t="shared" si="806"/>
        <v>7.4917943904440065E-3</v>
      </c>
      <c r="CB410" s="27">
        <f t="shared" si="807"/>
        <v>81.392673702580069</v>
      </c>
      <c r="CC410" s="27">
        <f t="shared" ca="1" si="724"/>
        <v>0</v>
      </c>
      <c r="CD410" s="43">
        <f t="shared" ca="1" si="725"/>
        <v>0</v>
      </c>
      <c r="CE410" s="25">
        <f t="shared" si="759"/>
        <v>18160.135657999999</v>
      </c>
      <c r="CF410" s="34">
        <f>IF($B409&gt;=CE409,MIN(1,1/$CA$15+CF409),0)</f>
        <v>0.5</v>
      </c>
      <c r="CG410" s="23">
        <f t="shared" si="808"/>
        <v>7.4917943904440065E-3</v>
      </c>
      <c r="CH410" s="27">
        <f t="shared" si="809"/>
        <v>71.382364475827814</v>
      </c>
      <c r="CI410" s="27">
        <f t="shared" ca="1" si="726"/>
        <v>-1.273853405142733E-2</v>
      </c>
      <c r="CJ410" s="43">
        <f t="shared" ca="1" si="727"/>
        <v>-1.273853405142733E-2</v>
      </c>
      <c r="CK410" s="25">
        <f t="shared" si="760"/>
        <v>18352.979683999998</v>
      </c>
      <c r="CL410" s="34">
        <f>IF($B409&gt;=CK409,MIN(1,1/$CA$15+CL409),0)</f>
        <v>0</v>
      </c>
      <c r="CM410" s="23">
        <f t="shared" si="810"/>
        <v>7.4917943904440065E-3</v>
      </c>
      <c r="CN410" s="27">
        <f t="shared" si="811"/>
        <v>197.71322154114966</v>
      </c>
      <c r="CO410" s="27">
        <f t="shared" ca="1" si="728"/>
        <v>0</v>
      </c>
      <c r="CP410" s="43">
        <f t="shared" ca="1" si="729"/>
        <v>0</v>
      </c>
      <c r="CQ410" s="25">
        <f t="shared" si="761"/>
        <v>18522.531141499996</v>
      </c>
      <c r="CR410" s="34">
        <f>IF($B409&gt;=CQ409,MIN(1,1/$CA$15+CR409),0)</f>
        <v>0</v>
      </c>
      <c r="CS410" s="23">
        <f t="shared" si="812"/>
        <v>7.4917943904440065E-3</v>
      </c>
      <c r="CT410" s="27">
        <f t="shared" si="813"/>
        <v>177.7248582822161</v>
      </c>
      <c r="CU410" s="27">
        <f t="shared" ca="1" si="730"/>
        <v>-8.6340117771001368E-2</v>
      </c>
      <c r="CV410" s="43">
        <f t="shared" ca="1" si="731"/>
        <v>-8.6340117771001368E-2</v>
      </c>
      <c r="CW410" s="25">
        <f t="shared" si="762"/>
        <v>18352.979683999998</v>
      </c>
      <c r="CX410" s="34">
        <f t="shared" si="814"/>
        <v>0</v>
      </c>
      <c r="CY410" s="23">
        <f t="shared" si="815"/>
        <v>7.4917943904440065E-3</v>
      </c>
      <c r="CZ410" s="27">
        <f t="shared" si="816"/>
        <v>125.11575604859156</v>
      </c>
      <c r="DA410" s="27">
        <f t="shared" ca="1" si="732"/>
        <v>0</v>
      </c>
      <c r="DB410" s="43">
        <f t="shared" ca="1" si="733"/>
        <v>0</v>
      </c>
      <c r="DC410" s="25">
        <f t="shared" si="763"/>
        <v>18352.979683999998</v>
      </c>
      <c r="DD410" s="34">
        <f t="shared" si="764"/>
        <v>0.33333333333333331</v>
      </c>
      <c r="DE410" s="23">
        <f t="shared" si="817"/>
        <v>-4.0112147645005616E-4</v>
      </c>
      <c r="DF410" s="27">
        <f t="shared" si="818"/>
        <v>140.32704175395563</v>
      </c>
      <c r="DG410" s="27">
        <f t="shared" ca="1" si="697"/>
        <v>-7.2582955236767721E-2</v>
      </c>
      <c r="DH410" s="43">
        <f t="shared" ca="1" si="698"/>
        <v>-7.2582955236767721E-2</v>
      </c>
      <c r="DI410" s="25">
        <f t="shared" si="765"/>
        <v>17881.101349999997</v>
      </c>
      <c r="DJ410" s="26">
        <f>IF(DJ409=0,IF($B409&gt;=$DK$14*DI409,1,0),IF($B409&lt;DI409*$DK$16,0,1))</f>
        <v>0</v>
      </c>
      <c r="DK410" s="23">
        <f t="shared" si="819"/>
        <v>7.4917943904440065E-3</v>
      </c>
      <c r="DL410" s="27">
        <f t="shared" si="820"/>
        <v>146.38264163230741</v>
      </c>
      <c r="DM410" s="27">
        <f t="shared" ca="1" si="734"/>
        <v>-7.5110894616862489E-2</v>
      </c>
      <c r="DN410" s="43">
        <f t="shared" ca="1" si="735"/>
        <v>-7.5110894616862489E-2</v>
      </c>
      <c r="DO410" s="25">
        <f t="shared" si="766"/>
        <v>18160.135657999999</v>
      </c>
      <c r="DP410" s="26">
        <f>IF(DP409=0,IF($B409&gt;=$DK$14*DO409,1,0),IF($B409&lt;DO409*$DK$16,0,1))</f>
        <v>0</v>
      </c>
      <c r="DQ410" s="23">
        <f t="shared" si="821"/>
        <v>7.4917943904440065E-3</v>
      </c>
      <c r="DR410" s="27">
        <f t="shared" si="822"/>
        <v>102.14932744782041</v>
      </c>
      <c r="DS410" s="27">
        <f t="shared" ca="1" si="736"/>
        <v>-7.2894149908937167E-2</v>
      </c>
      <c r="DT410" s="43">
        <f t="shared" ca="1" si="737"/>
        <v>-7.2894149908937167E-2</v>
      </c>
      <c r="DU410" s="25">
        <f t="shared" si="767"/>
        <v>18352.979683999998</v>
      </c>
      <c r="DV410" s="26">
        <f>IF(DV409=0,IF($B409&gt;=$DK$14*DU409,1,0),IF($B409&lt;DU409*$DK$16,0,1))</f>
        <v>0</v>
      </c>
      <c r="DW410" s="23">
        <f t="shared" si="823"/>
        <v>7.4917943904440065E-3</v>
      </c>
      <c r="DX410" s="27">
        <f t="shared" si="824"/>
        <v>241.81382395994154</v>
      </c>
      <c r="DY410" s="27">
        <f t="shared" ca="1" si="738"/>
        <v>-8.6052393615293821E-2</v>
      </c>
      <c r="DZ410" s="43">
        <f t="shared" ca="1" si="739"/>
        <v>-8.6052393615293821E-2</v>
      </c>
      <c r="EA410" s="25">
        <f t="shared" si="768"/>
        <v>18522.531141499996</v>
      </c>
      <c r="EB410" s="26">
        <f>IF(EB409=0,IF($B409&gt;=$DK$14*EA409,1,0),IF($B409&lt;EA409*$DK$16,0,1))</f>
        <v>0</v>
      </c>
      <c r="EC410" s="23">
        <f t="shared" si="825"/>
        <v>7.4917943904440065E-3</v>
      </c>
      <c r="ED410" s="27">
        <f t="shared" si="826"/>
        <v>190.1144011759971</v>
      </c>
      <c r="EE410" s="27">
        <f t="shared" ca="1" si="740"/>
        <v>-0.10764058886570993</v>
      </c>
      <c r="EF410" s="43">
        <f t="shared" ca="1" si="741"/>
        <v>-0.10764058886570993</v>
      </c>
      <c r="EG410" s="25">
        <f t="shared" si="769"/>
        <v>18352.979683999998</v>
      </c>
      <c r="EH410" s="34">
        <f t="shared" si="827"/>
        <v>0</v>
      </c>
      <c r="EI410" s="23">
        <f t="shared" si="828"/>
        <v>7.4917943904440065E-3</v>
      </c>
      <c r="EJ410" s="27">
        <f t="shared" si="829"/>
        <v>168.48125467219734</v>
      </c>
      <c r="EK410" s="27">
        <f t="shared" ca="1" si="742"/>
        <v>-7.9113275733178723E-2</v>
      </c>
      <c r="EL410" s="43">
        <f t="shared" ca="1" si="743"/>
        <v>-7.9113275733178723E-2</v>
      </c>
      <c r="EM410" s="47"/>
      <c r="EN410" s="47"/>
      <c r="EO410" s="47"/>
      <c r="EP410" s="47"/>
      <c r="EQ410" s="47"/>
      <c r="ER410" s="47"/>
      <c r="ES410" s="47"/>
      <c r="ET410" s="47"/>
      <c r="EU410" s="47"/>
      <c r="EV410" s="47"/>
      <c r="EW410" s="47"/>
      <c r="EX410" s="47"/>
      <c r="EY410" s="47"/>
      <c r="EZ410" s="47"/>
      <c r="FA410" s="25">
        <f t="shared" si="770"/>
        <v>18352.979683999998</v>
      </c>
      <c r="FB410" s="26">
        <f t="shared" si="830"/>
        <v>0</v>
      </c>
      <c r="FC410" s="23">
        <f t="shared" si="831"/>
        <v>2.8026327010579277E-2</v>
      </c>
      <c r="FD410" s="27">
        <f t="shared" si="832"/>
        <v>63.697237486946506</v>
      </c>
      <c r="FE410" s="27">
        <f t="shared" ca="1" si="744"/>
        <v>-0.1737377894134251</v>
      </c>
      <c r="FF410" s="43">
        <f t="shared" ca="1" si="745"/>
        <v>-0.1737377894134251</v>
      </c>
      <c r="FG410" s="25">
        <f t="shared" si="771"/>
        <v>18352.979683999998</v>
      </c>
      <c r="FH410" s="26">
        <f t="shared" si="833"/>
        <v>0</v>
      </c>
      <c r="FI410" s="23">
        <f t="shared" si="834"/>
        <v>7.4917943904440065E-3</v>
      </c>
      <c r="FJ410" s="27">
        <f t="shared" si="835"/>
        <v>212.6364547627347</v>
      </c>
      <c r="FK410" s="27">
        <f t="shared" ca="1" si="746"/>
        <v>0</v>
      </c>
      <c r="FL410" s="43">
        <f t="shared" ca="1" si="747"/>
        <v>0</v>
      </c>
      <c r="FM410" s="47"/>
      <c r="FN410" s="47"/>
    </row>
    <row r="411" spans="1:170" x14ac:dyDescent="0.2">
      <c r="A411" s="30">
        <v>37164</v>
      </c>
      <c r="B411" s="34">
        <v>17183.782910000002</v>
      </c>
      <c r="C411" s="23">
        <v>7.3919457570783553E-3</v>
      </c>
      <c r="D411" s="24">
        <f t="shared" si="699"/>
        <v>-2.5142521153165398E-2</v>
      </c>
      <c r="E411" s="25" t="e">
        <f>#N/A</f>
        <v>#N/A</v>
      </c>
      <c r="F411" s="26">
        <v>1</v>
      </c>
      <c r="G411" s="23">
        <f t="shared" si="772"/>
        <v>-2.5142521153165398E-2</v>
      </c>
      <c r="H411" s="27">
        <f t="shared" si="773"/>
        <v>195.30554850251355</v>
      </c>
      <c r="I411" s="27">
        <f t="shared" ca="1" si="700"/>
        <v>-0.12829655342395463</v>
      </c>
      <c r="J411" s="43">
        <f t="shared" ca="1" si="701"/>
        <v>-0.12829655342395463</v>
      </c>
      <c r="K411" s="25" t="e">
        <f>#N/A</f>
        <v>#N/A</v>
      </c>
      <c r="L411" s="26">
        <v>0</v>
      </c>
      <c r="M411" s="23">
        <f t="shared" si="774"/>
        <v>7.3919457570783553E-3</v>
      </c>
      <c r="N411" s="27">
        <f t="shared" si="775"/>
        <v>23.937277879900176</v>
      </c>
      <c r="O411" s="27">
        <f t="shared" ca="1" si="702"/>
        <v>0</v>
      </c>
      <c r="P411" s="43">
        <f t="shared" ca="1" si="703"/>
        <v>0</v>
      </c>
      <c r="Q411" s="25">
        <f t="shared" si="748"/>
        <v>18175.270207999998</v>
      </c>
      <c r="R411" s="26">
        <f t="shared" si="776"/>
        <v>0</v>
      </c>
      <c r="S411" s="23">
        <f t="shared" si="777"/>
        <v>7.3919457570783553E-3</v>
      </c>
      <c r="T411" s="27">
        <f t="shared" si="778"/>
        <v>201.83097292978064</v>
      </c>
      <c r="U411" s="27">
        <f t="shared" ca="1" si="704"/>
        <v>-7.9296542484086463E-2</v>
      </c>
      <c r="V411" s="43">
        <f t="shared" ca="1" si="705"/>
        <v>-7.9296542484086463E-2</v>
      </c>
      <c r="W411" s="25">
        <f t="shared" si="749"/>
        <v>17405.376134999999</v>
      </c>
      <c r="X411" s="26">
        <f t="shared" si="779"/>
        <v>0</v>
      </c>
      <c r="Y411" s="23">
        <f t="shared" si="780"/>
        <v>7.3919457570783553E-3</v>
      </c>
      <c r="Z411" s="27">
        <f t="shared" si="781"/>
        <v>138.43290283007917</v>
      </c>
      <c r="AA411" s="27">
        <f t="shared" ca="1" si="706"/>
        <v>-0.13105337119661076</v>
      </c>
      <c r="AB411" s="43">
        <f t="shared" ca="1" si="707"/>
        <v>-0.13105337119661076</v>
      </c>
      <c r="AC411" s="25">
        <f t="shared" si="750"/>
        <v>17855.895101999999</v>
      </c>
      <c r="AD411" s="26">
        <f t="shared" si="782"/>
        <v>0</v>
      </c>
      <c r="AE411" s="23">
        <f t="shared" si="783"/>
        <v>7.3919457570783553E-3</v>
      </c>
      <c r="AF411" s="27">
        <f t="shared" si="784"/>
        <v>80.067777238813648</v>
      </c>
      <c r="AG411" s="27">
        <f t="shared" ca="1" si="708"/>
        <v>-0.150924759910254</v>
      </c>
      <c r="AH411" s="43">
        <f t="shared" ca="1" si="709"/>
        <v>-0.150924759910254</v>
      </c>
      <c r="AI411" s="25">
        <f t="shared" si="751"/>
        <v>18175.270207999998</v>
      </c>
      <c r="AJ411" s="26">
        <f t="shared" si="785"/>
        <v>0</v>
      </c>
      <c r="AK411" s="23">
        <f t="shared" si="786"/>
        <v>7.3919457570783553E-3</v>
      </c>
      <c r="AL411" s="27">
        <f t="shared" si="787"/>
        <v>201.83097292978064</v>
      </c>
      <c r="AM411" s="27">
        <f t="shared" ca="1" si="710"/>
        <v>-7.9296542484086463E-2</v>
      </c>
      <c r="AN411" s="43">
        <f t="shared" ca="1" si="711"/>
        <v>-7.9296542484086463E-2</v>
      </c>
      <c r="AO411" s="25">
        <f t="shared" si="752"/>
        <v>18175.270207999998</v>
      </c>
      <c r="AP411" s="34">
        <f t="shared" si="788"/>
        <v>0</v>
      </c>
      <c r="AQ411" s="23">
        <f t="shared" si="789"/>
        <v>7.3919457570783553E-3</v>
      </c>
      <c r="AR411" s="27">
        <f t="shared" si="790"/>
        <v>135.44132095133352</v>
      </c>
      <c r="AS411" s="27">
        <f t="shared" ca="1" si="712"/>
        <v>-0.11689004911012224</v>
      </c>
      <c r="AT411" s="43">
        <f t="shared" ca="1" si="713"/>
        <v>-0.11689004911012224</v>
      </c>
      <c r="AU411" s="25">
        <f t="shared" si="753"/>
        <v>17855.895101999999</v>
      </c>
      <c r="AV411" s="26">
        <f t="shared" si="791"/>
        <v>0</v>
      </c>
      <c r="AW411" s="23">
        <f t="shared" si="792"/>
        <v>7.3919457570783553E-3</v>
      </c>
      <c r="AX411" s="27">
        <f t="shared" si="793"/>
        <v>83.528029692112142</v>
      </c>
      <c r="AY411" s="27">
        <f t="shared" ca="1" si="714"/>
        <v>-0.10748491307053532</v>
      </c>
      <c r="AZ411" s="43">
        <f t="shared" ca="1" si="715"/>
        <v>-0.10748491307053532</v>
      </c>
      <c r="BA411" s="25">
        <f t="shared" si="754"/>
        <v>17855.895101999999</v>
      </c>
      <c r="BB411" s="26">
        <f t="shared" si="794"/>
        <v>0</v>
      </c>
      <c r="BC411" s="23">
        <f t="shared" si="795"/>
        <v>7.3919457570783553E-3</v>
      </c>
      <c r="BD411" s="27">
        <f t="shared" si="796"/>
        <v>190.02366560199579</v>
      </c>
      <c r="BE411" s="27">
        <f t="shared" ca="1" si="716"/>
        <v>-7.9296542484086463E-2</v>
      </c>
      <c r="BF411" s="43">
        <f t="shared" ca="1" si="717"/>
        <v>-7.9296542484086463E-2</v>
      </c>
      <c r="BG411" s="25">
        <f t="shared" si="755"/>
        <v>18175.270207999998</v>
      </c>
      <c r="BH411" s="26">
        <f t="shared" si="797"/>
        <v>0</v>
      </c>
      <c r="BI411" s="23">
        <f t="shared" si="798"/>
        <v>7.3919457570783553E-3</v>
      </c>
      <c r="BJ411" s="27">
        <f t="shared" si="799"/>
        <v>185.79451107958187</v>
      </c>
      <c r="BK411" s="27">
        <f t="shared" ca="1" si="718"/>
        <v>-0.1278937895633192</v>
      </c>
      <c r="BL411" s="43">
        <f t="shared" ca="1" si="719"/>
        <v>-0.1278937895633192</v>
      </c>
      <c r="BM411" s="25">
        <f t="shared" si="756"/>
        <v>17997.410199999998</v>
      </c>
      <c r="BN411" s="26">
        <f t="shared" si="800"/>
        <v>0</v>
      </c>
      <c r="BO411" s="23">
        <f t="shared" si="801"/>
        <v>7.3919457570783553E-3</v>
      </c>
      <c r="BP411" s="27">
        <f t="shared" si="802"/>
        <v>215.13642133675228</v>
      </c>
      <c r="BQ411" s="27">
        <f t="shared" ca="1" si="720"/>
        <v>-4.6034023405865154E-2</v>
      </c>
      <c r="BR411" s="43">
        <f t="shared" ca="1" si="721"/>
        <v>-4.6034023405865154E-2</v>
      </c>
      <c r="BS411" s="25">
        <f t="shared" si="757"/>
        <v>18175.270207999998</v>
      </c>
      <c r="BT411" s="34">
        <f t="shared" si="803"/>
        <v>0</v>
      </c>
      <c r="BU411" s="23">
        <f t="shared" si="804"/>
        <v>7.3919457570783553E-3</v>
      </c>
      <c r="BV411" s="27">
        <f t="shared" si="805"/>
        <v>161.55528944155711</v>
      </c>
      <c r="BW411" s="27">
        <f t="shared" ca="1" si="722"/>
        <v>-8.9561732310495801E-2</v>
      </c>
      <c r="BX411" s="43">
        <f t="shared" ca="1" si="723"/>
        <v>-8.9561732310495801E-2</v>
      </c>
      <c r="BY411" s="25">
        <f t="shared" si="758"/>
        <v>17405.376134999999</v>
      </c>
      <c r="BZ411" s="50">
        <f>IF($B410&gt;=BY410,MIN(1,1/$CA$15+BZ410),0)</f>
        <v>0</v>
      </c>
      <c r="CA411" s="23">
        <f t="shared" si="806"/>
        <v>7.3919457570783553E-3</v>
      </c>
      <c r="CB411" s="27">
        <f t="shared" si="807"/>
        <v>81.994323931613124</v>
      </c>
      <c r="CC411" s="27">
        <f t="shared" ca="1" si="724"/>
        <v>0</v>
      </c>
      <c r="CD411" s="43">
        <f t="shared" ca="1" si="725"/>
        <v>0</v>
      </c>
      <c r="CE411" s="25">
        <f t="shared" si="759"/>
        <v>17855.895101999999</v>
      </c>
      <c r="CF411" s="34">
        <f>IF($B410&gt;=CE410,MIN(1,1/$CA$15+CF410),0)</f>
        <v>0</v>
      </c>
      <c r="CG411" s="23">
        <f t="shared" si="808"/>
        <v>7.3919457570783553E-3</v>
      </c>
      <c r="CH411" s="27">
        <f t="shared" si="809"/>
        <v>71.910019042045136</v>
      </c>
      <c r="CI411" s="27">
        <f t="shared" ca="1" si="726"/>
        <v>-5.4407508470817323E-3</v>
      </c>
      <c r="CJ411" s="43">
        <f t="shared" ca="1" si="727"/>
        <v>-5.4407508470817323E-3</v>
      </c>
      <c r="CK411" s="25">
        <f t="shared" si="760"/>
        <v>18175.270207999998</v>
      </c>
      <c r="CL411" s="34">
        <f>IF($B410&gt;=CK410,MIN(1,1/$CA$15+CL410),0)</f>
        <v>0</v>
      </c>
      <c r="CM411" s="23">
        <f t="shared" si="810"/>
        <v>7.3919457570783553E-3</v>
      </c>
      <c r="CN411" s="27">
        <f t="shared" si="811"/>
        <v>199.17470695023906</v>
      </c>
      <c r="CO411" s="27">
        <f t="shared" ca="1" si="728"/>
        <v>0</v>
      </c>
      <c r="CP411" s="43">
        <f t="shared" ca="1" si="729"/>
        <v>0</v>
      </c>
      <c r="CQ411" s="25">
        <f t="shared" si="761"/>
        <v>18529.107803499999</v>
      </c>
      <c r="CR411" s="34">
        <f>IF($B410&gt;=CQ410,MIN(1,1/$CA$15+CR410),0)</f>
        <v>0</v>
      </c>
      <c r="CS411" s="23">
        <f t="shared" si="812"/>
        <v>7.3919457570783553E-3</v>
      </c>
      <c r="CT411" s="27">
        <f t="shared" si="813"/>
        <v>179.03859079432269</v>
      </c>
      <c r="CU411" s="27">
        <f t="shared" ca="1" si="730"/>
        <v>-7.9586393481146045E-2</v>
      </c>
      <c r="CV411" s="43">
        <f t="shared" ca="1" si="731"/>
        <v>-7.9586393481146045E-2</v>
      </c>
      <c r="CW411" s="25">
        <f t="shared" si="762"/>
        <v>18175.270207999998</v>
      </c>
      <c r="CX411" s="34">
        <f t="shared" si="814"/>
        <v>0</v>
      </c>
      <c r="CY411" s="23">
        <f t="shared" si="815"/>
        <v>7.3919457570783553E-3</v>
      </c>
      <c r="CZ411" s="27">
        <f t="shared" si="816"/>
        <v>126.0406049306586</v>
      </c>
      <c r="DA411" s="27">
        <f t="shared" ca="1" si="732"/>
        <v>0</v>
      </c>
      <c r="DB411" s="43">
        <f t="shared" ca="1" si="733"/>
        <v>0</v>
      </c>
      <c r="DC411" s="25">
        <f t="shared" si="763"/>
        <v>18175.270207999998</v>
      </c>
      <c r="DD411" s="34">
        <f t="shared" si="764"/>
        <v>0</v>
      </c>
      <c r="DE411" s="23">
        <f t="shared" si="817"/>
        <v>7.3919457570783553E-3</v>
      </c>
      <c r="DF411" s="27">
        <f t="shared" si="818"/>
        <v>141.36433163485214</v>
      </c>
      <c r="DG411" s="27">
        <f t="shared" ca="1" si="697"/>
        <v>-6.5727538747688108E-2</v>
      </c>
      <c r="DH411" s="43">
        <f t="shared" ca="1" si="698"/>
        <v>-6.5727538747688108E-2</v>
      </c>
      <c r="DI411" s="25">
        <f t="shared" si="765"/>
        <v>17405.376134999999</v>
      </c>
      <c r="DJ411" s="26">
        <f>IF(DJ410=0,IF($B410&gt;=$DK$14*DI410,1,0),IF($B410&lt;DI410*$DK$16,0,1))</f>
        <v>0</v>
      </c>
      <c r="DK411" s="23">
        <f t="shared" si="819"/>
        <v>7.3919457570783553E-3</v>
      </c>
      <c r="DL411" s="27">
        <f t="shared" si="820"/>
        <v>147.46469417903126</v>
      </c>
      <c r="DM411" s="27">
        <f t="shared" ca="1" si="734"/>
        <v>-6.8274164518557723E-2</v>
      </c>
      <c r="DN411" s="43">
        <f t="shared" ca="1" si="735"/>
        <v>-6.8274164518557723E-2</v>
      </c>
      <c r="DO411" s="25">
        <f t="shared" si="766"/>
        <v>17855.895101999999</v>
      </c>
      <c r="DP411" s="26">
        <f>IF(DP410=0,IF($B410&gt;=$DK$14*DO410,1,0),IF($B410&lt;DO410*$DK$16,0,1))</f>
        <v>0</v>
      </c>
      <c r="DQ411" s="23">
        <f t="shared" si="821"/>
        <v>7.3919457570783553E-3</v>
      </c>
      <c r="DR411" s="27">
        <f t="shared" si="822"/>
        <v>102.90440973543673</v>
      </c>
      <c r="DS411" s="27">
        <f t="shared" ca="1" si="736"/>
        <v>-6.6041033753994061E-2</v>
      </c>
      <c r="DT411" s="43">
        <f t="shared" ca="1" si="737"/>
        <v>-6.6041033753994061E-2</v>
      </c>
      <c r="DU411" s="25">
        <f t="shared" si="767"/>
        <v>18175.270207999998</v>
      </c>
      <c r="DV411" s="26">
        <f>IF(DV410=0,IF($B410&gt;=$DK$14*DU410,1,0),IF($B410&lt;DU410*$DK$16,0,1))</f>
        <v>0</v>
      </c>
      <c r="DW411" s="23">
        <f t="shared" si="823"/>
        <v>7.3919457570783553E-3</v>
      </c>
      <c r="DX411" s="27">
        <f t="shared" si="824"/>
        <v>243.60129862996513</v>
      </c>
      <c r="DY411" s="27">
        <f t="shared" ca="1" si="738"/>
        <v>-7.9296542484086463E-2</v>
      </c>
      <c r="DZ411" s="43">
        <f t="shared" ca="1" si="739"/>
        <v>-7.9296542484086463E-2</v>
      </c>
      <c r="EA411" s="25">
        <f t="shared" si="768"/>
        <v>18529.107803499999</v>
      </c>
      <c r="EB411" s="26">
        <f>IF(EB410=0,IF($B410&gt;=$DK$14*EA410,1,0),IF($B410&lt;EA410*$DK$16,0,1))</f>
        <v>0</v>
      </c>
      <c r="EC411" s="23">
        <f t="shared" si="825"/>
        <v>7.3919457570783553E-3</v>
      </c>
      <c r="ED411" s="27">
        <f t="shared" si="826"/>
        <v>191.5197165171295</v>
      </c>
      <c r="EE411" s="27">
        <f t="shared" ca="1" si="740"/>
        <v>-0.10104431650278689</v>
      </c>
      <c r="EF411" s="43">
        <f t="shared" ca="1" si="741"/>
        <v>-0.10104431650278689</v>
      </c>
      <c r="EG411" s="25">
        <f t="shared" si="769"/>
        <v>18175.270207999998</v>
      </c>
      <c r="EH411" s="34">
        <f t="shared" si="827"/>
        <v>0</v>
      </c>
      <c r="EI411" s="23">
        <f t="shared" si="828"/>
        <v>7.3919457570783553E-3</v>
      </c>
      <c r="EJ411" s="27">
        <f t="shared" si="829"/>
        <v>169.72665896781874</v>
      </c>
      <c r="EK411" s="27">
        <f t="shared" ca="1" si="742"/>
        <v>-7.2306131018984754E-2</v>
      </c>
      <c r="EL411" s="43">
        <f t="shared" ca="1" si="743"/>
        <v>-7.2306131018984754E-2</v>
      </c>
      <c r="EM411" s="47"/>
      <c r="EN411" s="47"/>
      <c r="EO411" s="47"/>
      <c r="EP411" s="47"/>
      <c r="EQ411" s="47"/>
      <c r="ER411" s="47"/>
      <c r="ES411" s="47"/>
      <c r="ET411" s="47"/>
      <c r="EU411" s="47"/>
      <c r="EV411" s="47"/>
      <c r="EW411" s="47"/>
      <c r="EX411" s="47"/>
      <c r="EY411" s="47"/>
      <c r="EZ411" s="47"/>
      <c r="FA411" s="25">
        <f t="shared" si="770"/>
        <v>18175.270207999998</v>
      </c>
      <c r="FB411" s="26">
        <f t="shared" si="830"/>
        <v>0</v>
      </c>
      <c r="FC411" s="23">
        <f t="shared" si="831"/>
        <v>2.5142521153165398E-2</v>
      </c>
      <c r="FD411" s="27">
        <f t="shared" si="832"/>
        <v>65.298746627860254</v>
      </c>
      <c r="FE411" s="27">
        <f t="shared" ca="1" si="744"/>
        <v>-0.15296347430569102</v>
      </c>
      <c r="FF411" s="43">
        <f t="shared" ca="1" si="745"/>
        <v>-0.15296347430569102</v>
      </c>
      <c r="FG411" s="25">
        <f t="shared" si="771"/>
        <v>18175.270207999998</v>
      </c>
      <c r="FH411" s="26">
        <f t="shared" si="833"/>
        <v>0</v>
      </c>
      <c r="FI411" s="23">
        <f t="shared" si="834"/>
        <v>7.3919457570783553E-3</v>
      </c>
      <c r="FJ411" s="27">
        <f t="shared" si="835"/>
        <v>214.2082519023183</v>
      </c>
      <c r="FK411" s="27">
        <f t="shared" ca="1" si="746"/>
        <v>0</v>
      </c>
      <c r="FL411" s="43">
        <f t="shared" ca="1" si="747"/>
        <v>0</v>
      </c>
      <c r="FM411" s="47"/>
      <c r="FN411" s="47"/>
    </row>
    <row r="412" spans="1:170" x14ac:dyDescent="0.2">
      <c r="A412" s="30">
        <v>37195</v>
      </c>
      <c r="B412" s="34">
        <v>18326.49166</v>
      </c>
      <c r="C412" s="23">
        <v>7.1071638501734036E-3</v>
      </c>
      <c r="D412" s="24">
        <f t="shared" si="699"/>
        <v>6.6499254325135038E-2</v>
      </c>
      <c r="E412" s="25" t="e">
        <f>#N/A</f>
        <v>#N/A</v>
      </c>
      <c r="F412" s="26">
        <v>1</v>
      </c>
      <c r="G412" s="23">
        <f t="shared" si="772"/>
        <v>6.6499254325135038E-2</v>
      </c>
      <c r="H412" s="27">
        <f t="shared" si="773"/>
        <v>208.29322184349218</v>
      </c>
      <c r="I412" s="27">
        <f t="shared" ca="1" si="700"/>
        <v>-7.0328924233997503E-2</v>
      </c>
      <c r="J412" s="43">
        <f t="shared" ca="1" si="701"/>
        <v>-7.0328924233997503E-2</v>
      </c>
      <c r="K412" s="25" t="e">
        <f>#N/A</f>
        <v>#N/A</v>
      </c>
      <c r="L412" s="26">
        <v>0</v>
      </c>
      <c r="M412" s="23">
        <f t="shared" si="774"/>
        <v>7.1071638501734036E-3</v>
      </c>
      <c r="N412" s="27">
        <f t="shared" si="775"/>
        <v>24.107404035919757</v>
      </c>
      <c r="O412" s="27">
        <f t="shared" ca="1" si="702"/>
        <v>0</v>
      </c>
      <c r="P412" s="43">
        <f t="shared" ca="1" si="703"/>
        <v>0</v>
      </c>
      <c r="Q412" s="25">
        <f t="shared" si="748"/>
        <v>18123.552124999998</v>
      </c>
      <c r="R412" s="26">
        <f t="shared" si="776"/>
        <v>0</v>
      </c>
      <c r="S412" s="23">
        <f t="shared" si="777"/>
        <v>7.1071638501734036E-3</v>
      </c>
      <c r="T412" s="27">
        <f t="shared" si="778"/>
        <v>203.26541872443249</v>
      </c>
      <c r="U412" s="27">
        <f t="shared" ca="1" si="704"/>
        <v>-7.2752952154099826E-2</v>
      </c>
      <c r="V412" s="43">
        <f t="shared" ca="1" si="705"/>
        <v>-7.2752952154099826E-2</v>
      </c>
      <c r="W412" s="25">
        <f t="shared" si="749"/>
        <v>17755.137285000001</v>
      </c>
      <c r="X412" s="26">
        <f t="shared" si="779"/>
        <v>0</v>
      </c>
      <c r="Y412" s="23">
        <f t="shared" si="780"/>
        <v>7.1071638501734036E-3</v>
      </c>
      <c r="Z412" s="27">
        <f t="shared" si="781"/>
        <v>139.41676815274766</v>
      </c>
      <c r="AA412" s="27">
        <f t="shared" ca="1" si="706"/>
        <v>-0.12487762512864942</v>
      </c>
      <c r="AB412" s="43">
        <f t="shared" ca="1" si="707"/>
        <v>-0.12487762512864942</v>
      </c>
      <c r="AC412" s="25">
        <f t="shared" si="750"/>
        <v>17837.217135999999</v>
      </c>
      <c r="AD412" s="26">
        <f t="shared" si="782"/>
        <v>0</v>
      </c>
      <c r="AE412" s="23">
        <f t="shared" si="783"/>
        <v>7.1071638501734036E-3</v>
      </c>
      <c r="AF412" s="27">
        <f t="shared" si="784"/>
        <v>80.636832050769087</v>
      </c>
      <c r="AG412" s="27">
        <f t="shared" ca="1" si="708"/>
        <v>-0.14489024305781084</v>
      </c>
      <c r="AH412" s="43">
        <f t="shared" ca="1" si="709"/>
        <v>-0.14489024305781084</v>
      </c>
      <c r="AI412" s="25">
        <f t="shared" si="751"/>
        <v>18123.552124999998</v>
      </c>
      <c r="AJ412" s="26">
        <f t="shared" si="785"/>
        <v>0</v>
      </c>
      <c r="AK412" s="23">
        <f t="shared" si="786"/>
        <v>7.1071638501734036E-3</v>
      </c>
      <c r="AL412" s="27">
        <f t="shared" si="787"/>
        <v>203.26541872443249</v>
      </c>
      <c r="AM412" s="27">
        <f t="shared" ca="1" si="710"/>
        <v>-7.2752952154099826E-2</v>
      </c>
      <c r="AN412" s="43">
        <f t="shared" ca="1" si="711"/>
        <v>-7.2752952154099826E-2</v>
      </c>
      <c r="AO412" s="25">
        <f t="shared" si="752"/>
        <v>18123.552124999998</v>
      </c>
      <c r="AP412" s="34">
        <f t="shared" si="788"/>
        <v>0</v>
      </c>
      <c r="AQ412" s="23">
        <f t="shared" si="789"/>
        <v>7.1071638501734036E-3</v>
      </c>
      <c r="AR412" s="27">
        <f t="shared" si="790"/>
        <v>136.40392461141857</v>
      </c>
      <c r="AS412" s="27">
        <f t="shared" ca="1" si="712"/>
        <v>-0.11061364199142931</v>
      </c>
      <c r="AT412" s="43">
        <f t="shared" ca="1" si="713"/>
        <v>-0.11061364199142931</v>
      </c>
      <c r="AU412" s="25">
        <f t="shared" si="753"/>
        <v>17837.217135999999</v>
      </c>
      <c r="AV412" s="26">
        <f t="shared" si="791"/>
        <v>0</v>
      </c>
      <c r="AW412" s="23">
        <f t="shared" si="792"/>
        <v>7.1071638501734036E-3</v>
      </c>
      <c r="AX412" s="27">
        <f t="shared" si="793"/>
        <v>84.121677085216135</v>
      </c>
      <c r="AY412" s="27">
        <f t="shared" ca="1" si="714"/>
        <v>-0.10114166210897579</v>
      </c>
      <c r="AZ412" s="43">
        <f t="shared" ca="1" si="715"/>
        <v>-0.10114166210897579</v>
      </c>
      <c r="BA412" s="25">
        <f t="shared" si="754"/>
        <v>17837.217135999999</v>
      </c>
      <c r="BB412" s="26">
        <f t="shared" si="794"/>
        <v>0</v>
      </c>
      <c r="BC412" s="23">
        <f t="shared" si="795"/>
        <v>7.1071638501734036E-3</v>
      </c>
      <c r="BD412" s="27">
        <f t="shared" si="796"/>
        <v>191.37419492883973</v>
      </c>
      <c r="BE412" s="27">
        <f t="shared" ca="1" si="716"/>
        <v>-7.2752952154099715E-2</v>
      </c>
      <c r="BF412" s="43">
        <f t="shared" ca="1" si="717"/>
        <v>-7.2752952154099715E-2</v>
      </c>
      <c r="BG412" s="25">
        <f t="shared" si="755"/>
        <v>18123.552124999998</v>
      </c>
      <c r="BH412" s="26">
        <f t="shared" si="797"/>
        <v>0</v>
      </c>
      <c r="BI412" s="23">
        <f t="shared" si="798"/>
        <v>7.1071638501734036E-3</v>
      </c>
      <c r="BJ412" s="27">
        <f t="shared" si="799"/>
        <v>187.11498311228732</v>
      </c>
      <c r="BK412" s="27">
        <f t="shared" ca="1" si="718"/>
        <v>-0.12169558783099188</v>
      </c>
      <c r="BL412" s="43">
        <f t="shared" ca="1" si="719"/>
        <v>-0.12169558783099188</v>
      </c>
      <c r="BM412" s="25">
        <f t="shared" si="756"/>
        <v>17934.327861666665</v>
      </c>
      <c r="BN412" s="26">
        <f t="shared" si="800"/>
        <v>0</v>
      </c>
      <c r="BO412" s="23">
        <f t="shared" si="801"/>
        <v>7.1071638501734036E-3</v>
      </c>
      <c r="BP412" s="27">
        <f t="shared" si="802"/>
        <v>216.6654311333325</v>
      </c>
      <c r="BQ412" s="27">
        <f t="shared" ca="1" si="720"/>
        <v>-3.9254030902720061E-2</v>
      </c>
      <c r="BR412" s="43">
        <f t="shared" ca="1" si="721"/>
        <v>-3.9254030902720061E-2</v>
      </c>
      <c r="BS412" s="25">
        <f t="shared" si="757"/>
        <v>18123.552124999998</v>
      </c>
      <c r="BT412" s="34">
        <f t="shared" si="803"/>
        <v>0</v>
      </c>
      <c r="BU412" s="23">
        <f t="shared" si="804"/>
        <v>7.1071638501734036E-3</v>
      </c>
      <c r="BV412" s="27">
        <f t="shared" si="805"/>
        <v>162.70348935448044</v>
      </c>
      <c r="BW412" s="27">
        <f t="shared" ca="1" si="722"/>
        <v>-8.309109836655848E-2</v>
      </c>
      <c r="BX412" s="43">
        <f t="shared" ca="1" si="723"/>
        <v>-8.309109836655848E-2</v>
      </c>
      <c r="BY412" s="25">
        <f t="shared" si="758"/>
        <v>17755.137285000001</v>
      </c>
      <c r="BZ412" s="50">
        <f>IF($B411&gt;=BY411,MIN(1,1/$CA$15+BZ411),0)</f>
        <v>0</v>
      </c>
      <c r="CA412" s="23">
        <f t="shared" si="806"/>
        <v>7.1071638501734036E-3</v>
      </c>
      <c r="CB412" s="27">
        <f t="shared" si="807"/>
        <v>82.57707102657929</v>
      </c>
      <c r="CC412" s="27">
        <f t="shared" ca="1" si="724"/>
        <v>0</v>
      </c>
      <c r="CD412" s="43">
        <f t="shared" ca="1" si="725"/>
        <v>0</v>
      </c>
      <c r="CE412" s="25">
        <f t="shared" si="759"/>
        <v>17837.217135999999</v>
      </c>
      <c r="CF412" s="34">
        <f>IF($B411&gt;=CE411,MIN(1,1/$CA$15+CF411),0)</f>
        <v>0</v>
      </c>
      <c r="CG412" s="23">
        <f t="shared" si="808"/>
        <v>7.1071638501734036E-3</v>
      </c>
      <c r="CH412" s="27">
        <f t="shared" si="809"/>
        <v>72.42109532984604</v>
      </c>
      <c r="CI412" s="27">
        <f t="shared" ca="1" si="726"/>
        <v>0</v>
      </c>
      <c r="CJ412" s="43">
        <f t="shared" ca="1" si="727"/>
        <v>0</v>
      </c>
      <c r="CK412" s="25">
        <f t="shared" si="760"/>
        <v>18123.552124999998</v>
      </c>
      <c r="CL412" s="34">
        <f>IF($B411&gt;=CK411,MIN(1,1/$CA$15+CL411),0)</f>
        <v>0</v>
      </c>
      <c r="CM412" s="23">
        <f t="shared" si="810"/>
        <v>7.1071638501734036E-3</v>
      </c>
      <c r="CN412" s="27">
        <f t="shared" si="811"/>
        <v>200.59027422734468</v>
      </c>
      <c r="CO412" s="27">
        <f t="shared" ca="1" si="728"/>
        <v>0</v>
      </c>
      <c r="CP412" s="43">
        <f t="shared" ca="1" si="729"/>
        <v>0</v>
      </c>
      <c r="CQ412" s="25">
        <f t="shared" si="761"/>
        <v>18587.644339999999</v>
      </c>
      <c r="CR412" s="34">
        <f>IF($B411&gt;=CQ411,MIN(1,1/$CA$15+CR411),0)</f>
        <v>0</v>
      </c>
      <c r="CS412" s="23">
        <f t="shared" si="812"/>
        <v>7.1071638501734036E-3</v>
      </c>
      <c r="CT412" s="27">
        <f t="shared" si="813"/>
        <v>180.3110473946021</v>
      </c>
      <c r="CU412" s="27">
        <f t="shared" ca="1" si="730"/>
        <v>-7.3044863169687502E-2</v>
      </c>
      <c r="CV412" s="43">
        <f t="shared" ca="1" si="731"/>
        <v>-7.3044863169687502E-2</v>
      </c>
      <c r="CW412" s="25">
        <f t="shared" si="762"/>
        <v>18123.552124999998</v>
      </c>
      <c r="CX412" s="34">
        <f t="shared" si="814"/>
        <v>0</v>
      </c>
      <c r="CY412" s="23">
        <f t="shared" si="815"/>
        <v>7.1071638501734036E-3</v>
      </c>
      <c r="CZ412" s="27">
        <f t="shared" si="816"/>
        <v>126.93639616167577</v>
      </c>
      <c r="DA412" s="27">
        <f t="shared" ca="1" si="732"/>
        <v>0</v>
      </c>
      <c r="DB412" s="43">
        <f t="shared" ca="1" si="733"/>
        <v>0</v>
      </c>
      <c r="DC412" s="25">
        <f t="shared" si="763"/>
        <v>18123.552124999998</v>
      </c>
      <c r="DD412" s="34">
        <f t="shared" si="764"/>
        <v>0</v>
      </c>
      <c r="DE412" s="23">
        <f t="shared" si="817"/>
        <v>7.1071638501734036E-3</v>
      </c>
      <c r="DF412" s="27">
        <f t="shared" si="818"/>
        <v>142.36903110235127</v>
      </c>
      <c r="DG412" s="27">
        <f t="shared" ca="1" si="697"/>
        <v>-5.9087511284863115E-2</v>
      </c>
      <c r="DH412" s="43">
        <f t="shared" ca="1" si="698"/>
        <v>-5.9087511284863115E-2</v>
      </c>
      <c r="DI412" s="25">
        <f t="shared" si="765"/>
        <v>17755.137285000001</v>
      </c>
      <c r="DJ412" s="26">
        <f>IF(DJ411=0,IF($B411&gt;=$DK$14*DI411,1,0),IF($B411&lt;DI411*$DK$16,0,1))</f>
        <v>0</v>
      </c>
      <c r="DK412" s="23">
        <f t="shared" si="819"/>
        <v>7.1071638501734036E-3</v>
      </c>
      <c r="DL412" s="27">
        <f t="shared" si="820"/>
        <v>148.51274992267733</v>
      </c>
      <c r="DM412" s="27">
        <f t="shared" ca="1" si="734"/>
        <v>-6.1652236342351396E-2</v>
      </c>
      <c r="DN412" s="43">
        <f t="shared" ca="1" si="735"/>
        <v>-6.1652236342351396E-2</v>
      </c>
      <c r="DO412" s="25">
        <f t="shared" si="766"/>
        <v>17837.217135999999</v>
      </c>
      <c r="DP412" s="26">
        <f>IF(DP411=0,IF($B411&gt;=$DK$14*DO411,1,0),IF($B411&lt;DO411*$DK$16,0,1))</f>
        <v>0</v>
      </c>
      <c r="DQ412" s="23">
        <f t="shared" si="821"/>
        <v>7.1071638501734036E-3</v>
      </c>
      <c r="DR412" s="27">
        <f t="shared" si="822"/>
        <v>103.63576823633186</v>
      </c>
      <c r="DS412" s="27">
        <f t="shared" ca="1" si="736"/>
        <v>-5.9403234351545153E-2</v>
      </c>
      <c r="DT412" s="43">
        <f t="shared" ca="1" si="737"/>
        <v>-5.9403234351545153E-2</v>
      </c>
      <c r="DU412" s="25">
        <f t="shared" si="767"/>
        <v>18123.552124999998</v>
      </c>
      <c r="DV412" s="26">
        <f>IF(DV411=0,IF($B411&gt;=$DK$14*DU411,1,0),IF($B411&lt;DU411*$DK$16,0,1))</f>
        <v>0</v>
      </c>
      <c r="DW412" s="23">
        <f t="shared" si="823"/>
        <v>7.1071638501734036E-3</v>
      </c>
      <c r="DX412" s="27">
        <f t="shared" si="824"/>
        <v>245.3326129734433</v>
      </c>
      <c r="DY412" s="27">
        <f t="shared" ca="1" si="738"/>
        <v>-7.2752952154099715E-2</v>
      </c>
      <c r="DZ412" s="43">
        <f t="shared" ca="1" si="739"/>
        <v>-7.2752952154099715E-2</v>
      </c>
      <c r="EA412" s="25">
        <f t="shared" si="768"/>
        <v>18587.644339999999</v>
      </c>
      <c r="EB412" s="26">
        <f>IF(EB411=0,IF($B411&gt;=$DK$14*EA411,1,0),IF($B411&lt;EA411*$DK$16,0,1))</f>
        <v>0</v>
      </c>
      <c r="EC412" s="23">
        <f t="shared" si="825"/>
        <v>7.1071638501734036E-3</v>
      </c>
      <c r="ED412" s="27">
        <f t="shared" si="826"/>
        <v>192.8808785229555</v>
      </c>
      <c r="EE412" s="27">
        <f t="shared" ca="1" si="740"/>
        <v>-9.4655291166127586E-2</v>
      </c>
      <c r="EF412" s="43">
        <f t="shared" ca="1" si="741"/>
        <v>-9.4655291166127586E-2</v>
      </c>
      <c r="EG412" s="25">
        <f t="shared" si="769"/>
        <v>18123.552124999998</v>
      </c>
      <c r="EH412" s="34">
        <f t="shared" si="827"/>
        <v>0</v>
      </c>
      <c r="EI412" s="23">
        <f t="shared" si="828"/>
        <v>7.1071638501734036E-3</v>
      </c>
      <c r="EJ412" s="27">
        <f t="shared" si="829"/>
        <v>170.93293414284554</v>
      </c>
      <c r="EK412" s="27">
        <f t="shared" ca="1" si="742"/>
        <v>-6.5712858689335296E-2</v>
      </c>
      <c r="EL412" s="43">
        <f t="shared" ca="1" si="743"/>
        <v>-6.5712858689335296E-2</v>
      </c>
      <c r="EM412" s="47"/>
      <c r="EN412" s="47"/>
      <c r="EO412" s="47"/>
      <c r="EP412" s="47"/>
      <c r="EQ412" s="47"/>
      <c r="ER412" s="47"/>
      <c r="ES412" s="47"/>
      <c r="ET412" s="47"/>
      <c r="EU412" s="47"/>
      <c r="EV412" s="47"/>
      <c r="EW412" s="47"/>
      <c r="EX412" s="47"/>
      <c r="EY412" s="47"/>
      <c r="EZ412" s="47"/>
      <c r="FA412" s="25">
        <f t="shared" si="770"/>
        <v>18123.552124999998</v>
      </c>
      <c r="FB412" s="26">
        <f t="shared" si="830"/>
        <v>0</v>
      </c>
      <c r="FC412" s="23">
        <f t="shared" si="831"/>
        <v>-6.6499254325135038E-2</v>
      </c>
      <c r="FD412" s="27">
        <f t="shared" si="832"/>
        <v>60.956428668741623</v>
      </c>
      <c r="FE412" s="27">
        <f t="shared" ca="1" si="744"/>
        <v>-0.20929077165051568</v>
      </c>
      <c r="FF412" s="43">
        <f t="shared" ca="1" si="745"/>
        <v>-0.20929077165051568</v>
      </c>
      <c r="FG412" s="25">
        <f t="shared" si="771"/>
        <v>18123.552124999998</v>
      </c>
      <c r="FH412" s="26">
        <f t="shared" si="833"/>
        <v>0</v>
      </c>
      <c r="FI412" s="23">
        <f t="shared" si="834"/>
        <v>7.1071638501734036E-3</v>
      </c>
      <c r="FJ412" s="27">
        <f t="shared" si="835"/>
        <v>215.73066504664729</v>
      </c>
      <c r="FK412" s="27">
        <f t="shared" ca="1" si="746"/>
        <v>0</v>
      </c>
      <c r="FL412" s="43">
        <f t="shared" ca="1" si="747"/>
        <v>0</v>
      </c>
      <c r="FM412" s="47"/>
      <c r="FN412" s="47"/>
    </row>
    <row r="413" spans="1:170" x14ac:dyDescent="0.2">
      <c r="A413" s="30">
        <v>37225</v>
      </c>
      <c r="B413" s="34">
        <v>21100.50892</v>
      </c>
      <c r="C413" s="23">
        <v>7.022327866001099E-3</v>
      </c>
      <c r="D413" s="24">
        <f t="shared" si="699"/>
        <v>0.15136651965169423</v>
      </c>
      <c r="E413" s="25" t="e">
        <f>#N/A</f>
        <v>#N/A</v>
      </c>
      <c r="F413" s="26">
        <v>1</v>
      </c>
      <c r="G413" s="23">
        <f t="shared" si="772"/>
        <v>0.15136651965169423</v>
      </c>
      <c r="H413" s="27">
        <f t="shared" si="773"/>
        <v>239.82184190097985</v>
      </c>
      <c r="I413" s="27">
        <f t="shared" ca="1" si="700"/>
        <v>0</v>
      </c>
      <c r="J413" s="43">
        <f t="shared" ca="1" si="701"/>
        <v>0</v>
      </c>
      <c r="K413" s="25" t="e">
        <f>#N/A</f>
        <v>#N/A</v>
      </c>
      <c r="L413" s="26">
        <v>0</v>
      </c>
      <c r="M413" s="23">
        <f t="shared" si="774"/>
        <v>7.022327866001099E-3</v>
      </c>
      <c r="N413" s="27">
        <f t="shared" si="775"/>
        <v>24.276694131058143</v>
      </c>
      <c r="O413" s="27">
        <f t="shared" ca="1" si="702"/>
        <v>0</v>
      </c>
      <c r="P413" s="43">
        <f t="shared" ca="1" si="703"/>
        <v>0</v>
      </c>
      <c r="Q413" s="25">
        <f t="shared" si="748"/>
        <v>18262.315307000001</v>
      </c>
      <c r="R413" s="26">
        <f t="shared" si="776"/>
        <v>1</v>
      </c>
      <c r="S413" s="23">
        <f t="shared" si="777"/>
        <v>0.15136651965169423</v>
      </c>
      <c r="T413" s="27">
        <f t="shared" si="778"/>
        <v>234.03299772229417</v>
      </c>
      <c r="U413" s="27">
        <f t="shared" ca="1" si="704"/>
        <v>0</v>
      </c>
      <c r="V413" s="43">
        <f t="shared" ca="1" si="705"/>
        <v>0</v>
      </c>
      <c r="W413" s="25">
        <f t="shared" si="749"/>
        <v>19713.50029</v>
      </c>
      <c r="X413" s="26">
        <f t="shared" si="779"/>
        <v>1</v>
      </c>
      <c r="Y413" s="23">
        <f t="shared" si="780"/>
        <v>0.15136651965169423</v>
      </c>
      <c r="Z413" s="27">
        <f t="shared" si="781"/>
        <v>160.51979912911625</v>
      </c>
      <c r="AA413" s="27">
        <f t="shared" ca="1" si="706"/>
        <v>0</v>
      </c>
      <c r="AB413" s="43">
        <f t="shared" ca="1" si="707"/>
        <v>0</v>
      </c>
      <c r="AC413" s="25">
        <f t="shared" si="750"/>
        <v>18474.597237999998</v>
      </c>
      <c r="AD413" s="26">
        <f t="shared" si="782"/>
        <v>1</v>
      </c>
      <c r="AE413" s="23">
        <f t="shared" si="783"/>
        <v>0.15136651965169423</v>
      </c>
      <c r="AF413" s="27">
        <f t="shared" si="784"/>
        <v>92.842548674032187</v>
      </c>
      <c r="AG413" s="27">
        <f t="shared" ca="1" si="708"/>
        <v>-1.5455255229265497E-2</v>
      </c>
      <c r="AH413" s="43">
        <f t="shared" ca="1" si="709"/>
        <v>-1.5455255229265497E-2</v>
      </c>
      <c r="AI413" s="25">
        <f t="shared" si="751"/>
        <v>18262.315307000001</v>
      </c>
      <c r="AJ413" s="26">
        <f t="shared" si="785"/>
        <v>1</v>
      </c>
      <c r="AK413" s="23">
        <f t="shared" si="786"/>
        <v>0.15136651965169423</v>
      </c>
      <c r="AL413" s="27">
        <f t="shared" si="787"/>
        <v>234.03299772229417</v>
      </c>
      <c r="AM413" s="27">
        <f t="shared" ca="1" si="710"/>
        <v>0</v>
      </c>
      <c r="AN413" s="43">
        <f t="shared" ca="1" si="711"/>
        <v>0</v>
      </c>
      <c r="AO413" s="25">
        <f t="shared" si="752"/>
        <v>18262.315307000001</v>
      </c>
      <c r="AP413" s="34">
        <f t="shared" si="788"/>
        <v>1</v>
      </c>
      <c r="AQ413" s="23">
        <f t="shared" si="789"/>
        <v>0.15136651965169423</v>
      </c>
      <c r="AR413" s="27">
        <f t="shared" si="790"/>
        <v>157.05091194668108</v>
      </c>
      <c r="AS413" s="27">
        <f t="shared" ca="1" si="712"/>
        <v>0</v>
      </c>
      <c r="AT413" s="43">
        <f t="shared" ca="1" si="713"/>
        <v>0</v>
      </c>
      <c r="AU413" s="25">
        <f t="shared" si="753"/>
        <v>18474.597237999998</v>
      </c>
      <c r="AV413" s="26">
        <f t="shared" si="791"/>
        <v>0</v>
      </c>
      <c r="AW413" s="23">
        <f t="shared" si="792"/>
        <v>7.022327866001099E-3</v>
      </c>
      <c r="AX413" s="27">
        <f t="shared" si="793"/>
        <v>84.712407082346388</v>
      </c>
      <c r="AY413" s="27">
        <f t="shared" ca="1" si="714"/>
        <v>-9.4829584155216251E-2</v>
      </c>
      <c r="AZ413" s="43">
        <f t="shared" ca="1" si="715"/>
        <v>-9.4829584155216251E-2</v>
      </c>
      <c r="BA413" s="25">
        <f t="shared" si="754"/>
        <v>18474.597237999998</v>
      </c>
      <c r="BB413" s="26">
        <f t="shared" si="794"/>
        <v>0</v>
      </c>
      <c r="BC413" s="23">
        <f t="shared" si="795"/>
        <v>7.022327866001099E-3</v>
      </c>
      <c r="BD413" s="27">
        <f t="shared" si="796"/>
        <v>192.71808727072204</v>
      </c>
      <c r="BE413" s="27">
        <f t="shared" ca="1" si="716"/>
        <v>-6.624151937134426E-2</v>
      </c>
      <c r="BF413" s="43">
        <f t="shared" ca="1" si="717"/>
        <v>-6.624151937134426E-2</v>
      </c>
      <c r="BG413" s="25">
        <f t="shared" si="755"/>
        <v>18262.315307000001</v>
      </c>
      <c r="BH413" s="26">
        <f t="shared" si="797"/>
        <v>0</v>
      </c>
      <c r="BI413" s="23">
        <f t="shared" si="798"/>
        <v>7.022327866001099E-3</v>
      </c>
      <c r="BJ413" s="27">
        <f t="shared" si="799"/>
        <v>188.42896587234307</v>
      </c>
      <c r="BK413" s="27">
        <f t="shared" ca="1" si="718"/>
        <v>-0.11552784628258572</v>
      </c>
      <c r="BL413" s="43">
        <f t="shared" ca="1" si="719"/>
        <v>-0.11552784628258572</v>
      </c>
      <c r="BM413" s="25">
        <f t="shared" si="756"/>
        <v>18381.099099999996</v>
      </c>
      <c r="BN413" s="26">
        <f t="shared" si="800"/>
        <v>0</v>
      </c>
      <c r="BO413" s="23">
        <f t="shared" si="801"/>
        <v>7.022327866001099E-3</v>
      </c>
      <c r="BP413" s="27">
        <f t="shared" si="802"/>
        <v>218.18692682797925</v>
      </c>
      <c r="BQ413" s="27">
        <f t="shared" ca="1" si="720"/>
        <v>-3.2507357711780038E-2</v>
      </c>
      <c r="BR413" s="43">
        <f t="shared" ca="1" si="721"/>
        <v>-3.2507357711780038E-2</v>
      </c>
      <c r="BS413" s="25">
        <f t="shared" si="757"/>
        <v>18262.315307000001</v>
      </c>
      <c r="BT413" s="34">
        <f t="shared" si="803"/>
        <v>0</v>
      </c>
      <c r="BU413" s="23">
        <f t="shared" si="804"/>
        <v>7.022327866001099E-3</v>
      </c>
      <c r="BV413" s="27">
        <f t="shared" si="805"/>
        <v>163.84604660167003</v>
      </c>
      <c r="BW413" s="27">
        <f t="shared" ca="1" si="722"/>
        <v>-7.6652263436033485E-2</v>
      </c>
      <c r="BX413" s="43">
        <f t="shared" ca="1" si="723"/>
        <v>-7.6652263436033485E-2</v>
      </c>
      <c r="BY413" s="25">
        <f t="shared" si="758"/>
        <v>19713.50029</v>
      </c>
      <c r="BZ413" s="50">
        <f>IF($B412&gt;=BY412,MIN(1,1/$CA$15+BZ412),0)</f>
        <v>0.5</v>
      </c>
      <c r="CA413" s="23">
        <f t="shared" si="806"/>
        <v>7.022327866001099E-3</v>
      </c>
      <c r="CB413" s="27">
        <f t="shared" si="807"/>
        <v>83.156954293541986</v>
      </c>
      <c r="CC413" s="27">
        <f t="shared" ca="1" si="724"/>
        <v>0</v>
      </c>
      <c r="CD413" s="43">
        <f t="shared" ca="1" si="725"/>
        <v>0</v>
      </c>
      <c r="CE413" s="25">
        <f t="shared" si="759"/>
        <v>18474.597237999998</v>
      </c>
      <c r="CF413" s="34">
        <f>IF($B412&gt;=CE412,MIN(1,1/$CA$15+CF412),0)</f>
        <v>0.5</v>
      </c>
      <c r="CG413" s="23">
        <f t="shared" si="808"/>
        <v>7.022327866001099E-3</v>
      </c>
      <c r="CH413" s="27">
        <f t="shared" si="809"/>
        <v>72.929660005667145</v>
      </c>
      <c r="CI413" s="27">
        <f t="shared" ca="1" si="726"/>
        <v>0</v>
      </c>
      <c r="CJ413" s="43">
        <f t="shared" ca="1" si="727"/>
        <v>0</v>
      </c>
      <c r="CK413" s="25">
        <f t="shared" si="760"/>
        <v>18262.315307000001</v>
      </c>
      <c r="CL413" s="34">
        <f>IF($B412&gt;=CK412,MIN(1,1/$CA$15+CL412),0)</f>
        <v>0.5</v>
      </c>
      <c r="CM413" s="23">
        <f t="shared" si="810"/>
        <v>7.022327866001099E-3</v>
      </c>
      <c r="CN413" s="27">
        <f t="shared" si="811"/>
        <v>201.99888489970016</v>
      </c>
      <c r="CO413" s="27">
        <f t="shared" ca="1" si="728"/>
        <v>0</v>
      </c>
      <c r="CP413" s="43">
        <f t="shared" ca="1" si="729"/>
        <v>0</v>
      </c>
      <c r="CQ413" s="25">
        <f t="shared" si="761"/>
        <v>18696.651844499997</v>
      </c>
      <c r="CR413" s="34">
        <f>IF($B412&gt;=CQ412,MIN(1,1/$CA$15+CR412),0)</f>
        <v>0</v>
      </c>
      <c r="CS413" s="23">
        <f t="shared" si="812"/>
        <v>7.022327866001099E-3</v>
      </c>
      <c r="CT413" s="27">
        <f t="shared" si="813"/>
        <v>181.57725068726907</v>
      </c>
      <c r="CU413" s="27">
        <f t="shared" ca="1" si="730"/>
        <v>-6.6535480281791015E-2</v>
      </c>
      <c r="CV413" s="43">
        <f t="shared" ca="1" si="731"/>
        <v>-6.6535480281791015E-2</v>
      </c>
      <c r="CW413" s="25">
        <f t="shared" si="762"/>
        <v>18262.315307000001</v>
      </c>
      <c r="CX413" s="34">
        <f t="shared" si="814"/>
        <v>0</v>
      </c>
      <c r="CY413" s="23">
        <f t="shared" si="815"/>
        <v>7.022327866001099E-3</v>
      </c>
      <c r="CZ413" s="27">
        <f t="shared" si="816"/>
        <v>127.82778515365166</v>
      </c>
      <c r="DA413" s="27">
        <f t="shared" ca="1" si="732"/>
        <v>0</v>
      </c>
      <c r="DB413" s="43">
        <f t="shared" ca="1" si="733"/>
        <v>0</v>
      </c>
      <c r="DC413" s="25">
        <f t="shared" si="763"/>
        <v>18262.315307000001</v>
      </c>
      <c r="DD413" s="34">
        <f t="shared" si="764"/>
        <v>0.5</v>
      </c>
      <c r="DE413" s="23">
        <f t="shared" si="817"/>
        <v>5.5137058461232145E-2</v>
      </c>
      <c r="DF413" s="27">
        <f t="shared" si="818"/>
        <v>150.21884069331057</v>
      </c>
      <c r="DG413" s="27">
        <f t="shared" ca="1" si="697"/>
        <v>-7.2083643876733605E-3</v>
      </c>
      <c r="DH413" s="43">
        <f t="shared" ca="1" si="698"/>
        <v>-7.2083643876733605E-3</v>
      </c>
      <c r="DI413" s="25">
        <f t="shared" si="765"/>
        <v>19713.50029</v>
      </c>
      <c r="DJ413" s="26">
        <f>IF(DJ412=0,IF($B412&gt;=$DK$14*DI412,1,0),IF($B412&lt;DI412*$DK$16,0,1))</f>
        <v>1</v>
      </c>
      <c r="DK413" s="23">
        <f t="shared" si="819"/>
        <v>0.15136651965169423</v>
      </c>
      <c r="DL413" s="27">
        <f t="shared" si="820"/>
        <v>170.99260800237542</v>
      </c>
      <c r="DM413" s="27">
        <f t="shared" ca="1" si="734"/>
        <v>0</v>
      </c>
      <c r="DN413" s="43">
        <f t="shared" ca="1" si="735"/>
        <v>0</v>
      </c>
      <c r="DO413" s="25">
        <f t="shared" si="766"/>
        <v>18474.597237999998</v>
      </c>
      <c r="DP413" s="26">
        <f>IF(DP412=0,IF($B412&gt;=$DK$14*DO412,1,0),IF($B412&lt;DO412*$DK$16,0,1))</f>
        <v>1</v>
      </c>
      <c r="DQ413" s="23">
        <f t="shared" si="821"/>
        <v>0.15136651965169423</v>
      </c>
      <c r="DR413" s="27">
        <f t="shared" si="822"/>
        <v>119.32275378569501</v>
      </c>
      <c r="DS413" s="27">
        <f t="shared" ca="1" si="736"/>
        <v>0</v>
      </c>
      <c r="DT413" s="43">
        <f t="shared" ca="1" si="737"/>
        <v>0</v>
      </c>
      <c r="DU413" s="25">
        <f t="shared" si="767"/>
        <v>18262.315307000001</v>
      </c>
      <c r="DV413" s="26">
        <f>IF(DV412=0,IF($B412&gt;=$DK$14*DU412,1,0),IF($B412&lt;DU412*$DK$16,0,1))</f>
        <v>0</v>
      </c>
      <c r="DW413" s="23">
        <f t="shared" si="823"/>
        <v>7.022327866001099E-3</v>
      </c>
      <c r="DX413" s="27">
        <f t="shared" si="824"/>
        <v>247.05541901796559</v>
      </c>
      <c r="DY413" s="27">
        <f t="shared" ca="1" si="738"/>
        <v>-6.6241519371344149E-2</v>
      </c>
      <c r="DZ413" s="43">
        <f t="shared" ca="1" si="739"/>
        <v>-6.6241519371344149E-2</v>
      </c>
      <c r="EA413" s="25">
        <f t="shared" si="768"/>
        <v>18696.651844499997</v>
      </c>
      <c r="EB413" s="26">
        <f>IF(EB412=0,IF($B412&gt;=$DK$14*EA412,1,0),IF($B412&lt;EA412*$DK$16,0,1))</f>
        <v>0</v>
      </c>
      <c r="EC413" s="23">
        <f t="shared" si="825"/>
        <v>7.022327866001099E-3</v>
      </c>
      <c r="ED413" s="27">
        <f t="shared" si="826"/>
        <v>194.23535129102603</v>
      </c>
      <c r="EE413" s="27">
        <f t="shared" ca="1" si="740"/>
        <v>-8.8297663788946767E-2</v>
      </c>
      <c r="EF413" s="43">
        <f t="shared" ca="1" si="741"/>
        <v>-8.8297663788946767E-2</v>
      </c>
      <c r="EG413" s="25">
        <f t="shared" si="769"/>
        <v>18262.315307000001</v>
      </c>
      <c r="EH413" s="34">
        <f t="shared" si="827"/>
        <v>0.5</v>
      </c>
      <c r="EI413" s="23">
        <f t="shared" si="828"/>
        <v>7.9194423758847665E-2</v>
      </c>
      <c r="EJ413" s="27">
        <f t="shared" si="829"/>
        <v>184.46986936369726</v>
      </c>
      <c r="EK413" s="27">
        <f t="shared" ca="1" si="742"/>
        <v>0</v>
      </c>
      <c r="EL413" s="43">
        <f t="shared" ca="1" si="743"/>
        <v>0</v>
      </c>
      <c r="EM413" s="47"/>
      <c r="EN413" s="47"/>
      <c r="EO413" s="47"/>
      <c r="EP413" s="47"/>
      <c r="EQ413" s="47"/>
      <c r="ER413" s="47"/>
      <c r="ES413" s="47"/>
      <c r="ET413" s="47"/>
      <c r="EU413" s="47"/>
      <c r="EV413" s="47"/>
      <c r="EW413" s="47"/>
      <c r="EX413" s="47"/>
      <c r="EY413" s="47"/>
      <c r="EZ413" s="47"/>
      <c r="FA413" s="25">
        <f t="shared" si="770"/>
        <v>18262.315307000001</v>
      </c>
      <c r="FB413" s="26">
        <f t="shared" si="830"/>
        <v>1</v>
      </c>
      <c r="FC413" s="23">
        <f t="shared" si="831"/>
        <v>0.15136651965169423</v>
      </c>
      <c r="FD413" s="27">
        <f t="shared" si="832"/>
        <v>70.183191126725802</v>
      </c>
      <c r="FE413" s="27">
        <f t="shared" ca="1" si="744"/>
        <v>-8.9603867698777373E-2</v>
      </c>
      <c r="FF413" s="43">
        <f t="shared" ca="1" si="745"/>
        <v>-8.9603867698777373E-2</v>
      </c>
      <c r="FG413" s="25">
        <f t="shared" si="771"/>
        <v>18262.315307000001</v>
      </c>
      <c r="FH413" s="26">
        <f t="shared" si="833"/>
        <v>0</v>
      </c>
      <c r="FI413" s="23">
        <f t="shared" si="834"/>
        <v>7.022327866001099E-3</v>
      </c>
      <c r="FJ413" s="27">
        <f t="shared" si="835"/>
        <v>217.24559650735532</v>
      </c>
      <c r="FK413" s="27">
        <f t="shared" ca="1" si="746"/>
        <v>0</v>
      </c>
      <c r="FL413" s="43">
        <f t="shared" ca="1" si="747"/>
        <v>0</v>
      </c>
      <c r="FM413" s="47"/>
      <c r="FN413" s="47"/>
    </row>
    <row r="414" spans="1:170" x14ac:dyDescent="0.2">
      <c r="A414" s="30">
        <v>37256</v>
      </c>
      <c r="B414" s="34">
        <v>24798.144199999999</v>
      </c>
      <c r="C414" s="23">
        <v>7.3612011869552685E-3</v>
      </c>
      <c r="D414" s="24">
        <f t="shared" si="699"/>
        <v>0.17523915153037928</v>
      </c>
      <c r="E414" s="25" t="e">
        <f>#N/A</f>
        <v>#N/A</v>
      </c>
      <c r="F414" s="26">
        <v>1</v>
      </c>
      <c r="G414" s="23">
        <f t="shared" si="772"/>
        <v>0.17523915153037928</v>
      </c>
      <c r="H414" s="27">
        <f t="shared" si="773"/>
        <v>281.84801799416033</v>
      </c>
      <c r="I414" s="27">
        <f t="shared" ca="1" si="700"/>
        <v>0</v>
      </c>
      <c r="J414" s="43">
        <f t="shared" ca="1" si="701"/>
        <v>0</v>
      </c>
      <c r="K414" s="25" t="e">
        <f>#N/A</f>
        <v>#N/A</v>
      </c>
      <c r="L414" s="26">
        <v>0</v>
      </c>
      <c r="M414" s="23">
        <f t="shared" si="774"/>
        <v>7.3612011869552685E-3</v>
      </c>
      <c r="N414" s="27">
        <f t="shared" si="775"/>
        <v>24.455399760711039</v>
      </c>
      <c r="O414" s="27">
        <f t="shared" ca="1" si="702"/>
        <v>0</v>
      </c>
      <c r="P414" s="43">
        <f t="shared" ca="1" si="703"/>
        <v>0</v>
      </c>
      <c r="Q414" s="25">
        <f t="shared" si="748"/>
        <v>18961.958308000001</v>
      </c>
      <c r="R414" s="26">
        <f t="shared" si="776"/>
        <v>1</v>
      </c>
      <c r="S414" s="23">
        <f t="shared" si="777"/>
        <v>0.17523915153037928</v>
      </c>
      <c r="T414" s="27">
        <f t="shared" si="778"/>
        <v>275.04474167326021</v>
      </c>
      <c r="U414" s="27">
        <f t="shared" ca="1" si="704"/>
        <v>0</v>
      </c>
      <c r="V414" s="43">
        <f t="shared" ca="1" si="705"/>
        <v>0</v>
      </c>
      <c r="W414" s="25">
        <f t="shared" si="749"/>
        <v>22949.326560000001</v>
      </c>
      <c r="X414" s="26">
        <f t="shared" si="779"/>
        <v>1</v>
      </c>
      <c r="Y414" s="23">
        <f t="shared" si="780"/>
        <v>0.17523915153037928</v>
      </c>
      <c r="Z414" s="27">
        <f t="shared" si="781"/>
        <v>188.64915253232951</v>
      </c>
      <c r="AA414" s="27">
        <f t="shared" ca="1" si="706"/>
        <v>0</v>
      </c>
      <c r="AB414" s="43">
        <f t="shared" ca="1" si="707"/>
        <v>0</v>
      </c>
      <c r="AC414" s="25">
        <f t="shared" si="750"/>
        <v>19807.179409999997</v>
      </c>
      <c r="AD414" s="26">
        <f t="shared" si="782"/>
        <v>1</v>
      </c>
      <c r="AE414" s="23">
        <f t="shared" si="783"/>
        <v>0.17523915153037928</v>
      </c>
      <c r="AF414" s="27">
        <f t="shared" si="784"/>
        <v>109.11219812958753</v>
      </c>
      <c r="AG414" s="27">
        <f t="shared" ca="1" si="708"/>
        <v>0</v>
      </c>
      <c r="AH414" s="43">
        <f t="shared" ca="1" si="709"/>
        <v>0</v>
      </c>
      <c r="AI414" s="25">
        <f t="shared" si="751"/>
        <v>18961.958308000001</v>
      </c>
      <c r="AJ414" s="26">
        <f t="shared" si="785"/>
        <v>1</v>
      </c>
      <c r="AK414" s="23">
        <f t="shared" si="786"/>
        <v>0.17523915153037928</v>
      </c>
      <c r="AL414" s="27">
        <f t="shared" si="787"/>
        <v>275.04474167326021</v>
      </c>
      <c r="AM414" s="27">
        <f t="shared" ca="1" si="710"/>
        <v>0</v>
      </c>
      <c r="AN414" s="43">
        <f t="shared" ca="1" si="711"/>
        <v>0</v>
      </c>
      <c r="AO414" s="25">
        <f t="shared" si="752"/>
        <v>18961.958308000001</v>
      </c>
      <c r="AP414" s="34">
        <f t="shared" si="788"/>
        <v>1</v>
      </c>
      <c r="AQ414" s="23">
        <f t="shared" si="789"/>
        <v>0.17523915153037928</v>
      </c>
      <c r="AR414" s="27">
        <f t="shared" si="790"/>
        <v>184.57238050328979</v>
      </c>
      <c r="AS414" s="27">
        <f t="shared" ca="1" si="712"/>
        <v>0</v>
      </c>
      <c r="AT414" s="43">
        <f t="shared" ca="1" si="713"/>
        <v>0</v>
      </c>
      <c r="AU414" s="25">
        <f t="shared" si="753"/>
        <v>19807.179409999997</v>
      </c>
      <c r="AV414" s="26">
        <f t="shared" si="791"/>
        <v>1</v>
      </c>
      <c r="AW414" s="23">
        <f t="shared" si="792"/>
        <v>0.17523915153037928</v>
      </c>
      <c r="AX414" s="27">
        <f t="shared" si="793"/>
        <v>99.557337423552866</v>
      </c>
      <c r="AY414" s="27">
        <f t="shared" ca="1" si="714"/>
        <v>0</v>
      </c>
      <c r="AZ414" s="43">
        <f t="shared" ca="1" si="715"/>
        <v>0</v>
      </c>
      <c r="BA414" s="25">
        <f t="shared" si="754"/>
        <v>19807.179409999997</v>
      </c>
      <c r="BB414" s="26">
        <f t="shared" si="794"/>
        <v>1</v>
      </c>
      <c r="BC414" s="23">
        <f t="shared" si="795"/>
        <v>0.17523915153037928</v>
      </c>
      <c r="BD414" s="27">
        <f t="shared" si="796"/>
        <v>226.48984136860096</v>
      </c>
      <c r="BE414" s="27">
        <f t="shared" ca="1" si="716"/>
        <v>0</v>
      </c>
      <c r="BF414" s="43">
        <f t="shared" ca="1" si="717"/>
        <v>0</v>
      </c>
      <c r="BG414" s="25">
        <f t="shared" si="755"/>
        <v>18961.958308000001</v>
      </c>
      <c r="BH414" s="26">
        <f t="shared" si="797"/>
        <v>1</v>
      </c>
      <c r="BI414" s="23">
        <f t="shared" si="798"/>
        <v>0.17523915153037928</v>
      </c>
      <c r="BJ414" s="27">
        <f t="shared" si="799"/>
        <v>221.44909797555925</v>
      </c>
      <c r="BK414" s="27">
        <f t="shared" ca="1" si="718"/>
        <v>0</v>
      </c>
      <c r="BL414" s="43">
        <f t="shared" ca="1" si="719"/>
        <v>0</v>
      </c>
      <c r="BM414" s="25">
        <f t="shared" si="756"/>
        <v>19528.521731666664</v>
      </c>
      <c r="BN414" s="26">
        <f t="shared" si="800"/>
        <v>1</v>
      </c>
      <c r="BO414" s="23">
        <f t="shared" si="801"/>
        <v>0.17523915153037928</v>
      </c>
      <c r="BP414" s="27">
        <f t="shared" si="802"/>
        <v>256.42181876033527</v>
      </c>
      <c r="BQ414" s="27">
        <f t="shared" ca="1" si="720"/>
        <v>0</v>
      </c>
      <c r="BR414" s="43">
        <f t="shared" ca="1" si="721"/>
        <v>0</v>
      </c>
      <c r="BS414" s="25">
        <f t="shared" si="757"/>
        <v>18961.958308000001</v>
      </c>
      <c r="BT414" s="34">
        <f t="shared" si="803"/>
        <v>1</v>
      </c>
      <c r="BU414" s="23">
        <f t="shared" si="804"/>
        <v>0.17523915153037928</v>
      </c>
      <c r="BV414" s="27">
        <f t="shared" si="805"/>
        <v>192.55828878975368</v>
      </c>
      <c r="BW414" s="27">
        <f t="shared" ca="1" si="722"/>
        <v>0</v>
      </c>
      <c r="BX414" s="43">
        <f t="shared" ca="1" si="723"/>
        <v>0</v>
      </c>
      <c r="BY414" s="25">
        <f t="shared" si="758"/>
        <v>22949.326560000001</v>
      </c>
      <c r="BZ414" s="50">
        <f>IF($B413&gt;=BY413,MIN(1,1/$CA$15+BZ413),0)</f>
        <v>1</v>
      </c>
      <c r="CA414" s="23">
        <f t="shared" si="806"/>
        <v>0.17523915153037928</v>
      </c>
      <c r="CB414" s="27">
        <f t="shared" si="807"/>
        <v>97.729308407792814</v>
      </c>
      <c r="CC414" s="27">
        <f t="shared" ca="1" si="724"/>
        <v>0</v>
      </c>
      <c r="CD414" s="43">
        <f t="shared" ca="1" si="725"/>
        <v>0</v>
      </c>
      <c r="CE414" s="25">
        <f t="shared" si="759"/>
        <v>19807.179409999997</v>
      </c>
      <c r="CF414" s="34">
        <f>IF($B413&gt;=CE413,MIN(1,1/$CA$15+CF413),0)</f>
        <v>1</v>
      </c>
      <c r="CG414" s="23">
        <f t="shared" si="808"/>
        <v>0.17523915153037928</v>
      </c>
      <c r="CH414" s="27">
        <f t="shared" si="809"/>
        <v>85.709791746459288</v>
      </c>
      <c r="CI414" s="27">
        <f t="shared" ca="1" si="726"/>
        <v>0</v>
      </c>
      <c r="CJ414" s="43">
        <f t="shared" ca="1" si="727"/>
        <v>0</v>
      </c>
      <c r="CK414" s="25">
        <f t="shared" si="760"/>
        <v>18961.958308000001</v>
      </c>
      <c r="CL414" s="34">
        <f>IF($B413&gt;=CK413,MIN(1,1/$CA$15+CL413),0)</f>
        <v>1</v>
      </c>
      <c r="CM414" s="23">
        <f t="shared" si="810"/>
        <v>0.17523915153037928</v>
      </c>
      <c r="CN414" s="27">
        <f t="shared" si="811"/>
        <v>237.39699809960635</v>
      </c>
      <c r="CO414" s="27">
        <f t="shared" ca="1" si="728"/>
        <v>0</v>
      </c>
      <c r="CP414" s="43">
        <f t="shared" ca="1" si="729"/>
        <v>0</v>
      </c>
      <c r="CQ414" s="25">
        <f t="shared" si="761"/>
        <v>18996.971580499998</v>
      </c>
      <c r="CR414" s="34">
        <f>IF($B413&gt;=CQ413,MIN(1,1/$CA$15+CR413),0)</f>
        <v>0.5</v>
      </c>
      <c r="CS414" s="23">
        <f t="shared" si="812"/>
        <v>7.3612011869552685E-3</v>
      </c>
      <c r="CT414" s="27">
        <f t="shared" si="813"/>
        <v>182.91387736055228</v>
      </c>
      <c r="CU414" s="27">
        <f t="shared" ca="1" si="730"/>
        <v>-5.9664060151260689E-2</v>
      </c>
      <c r="CV414" s="43">
        <f t="shared" ca="1" si="731"/>
        <v>-5.9664060151260689E-2</v>
      </c>
      <c r="CW414" s="25">
        <f t="shared" si="762"/>
        <v>18961.958308000001</v>
      </c>
      <c r="CX414" s="34">
        <f t="shared" si="814"/>
        <v>0.75</v>
      </c>
      <c r="CY414" s="23">
        <f t="shared" si="815"/>
        <v>0.13326966394452328</v>
      </c>
      <c r="CZ414" s="27">
        <f t="shared" si="816"/>
        <v>144.86335112385154</v>
      </c>
      <c r="DA414" s="27">
        <f t="shared" ca="1" si="732"/>
        <v>0</v>
      </c>
      <c r="DB414" s="43">
        <f t="shared" ca="1" si="733"/>
        <v>0</v>
      </c>
      <c r="DC414" s="25">
        <f t="shared" si="763"/>
        <v>18961.958308000001</v>
      </c>
      <c r="DD414" s="34">
        <f t="shared" si="764"/>
        <v>1</v>
      </c>
      <c r="DE414" s="23">
        <f t="shared" si="817"/>
        <v>0.16124932233509395</v>
      </c>
      <c r="DF414" s="27">
        <f t="shared" si="818"/>
        <v>174.44152695707032</v>
      </c>
      <c r="DG414" s="27">
        <f t="shared" ca="1" si="697"/>
        <v>0</v>
      </c>
      <c r="DH414" s="43">
        <f t="shared" ca="1" si="698"/>
        <v>0</v>
      </c>
      <c r="DI414" s="25">
        <f t="shared" si="765"/>
        <v>22949.326560000001</v>
      </c>
      <c r="DJ414" s="26">
        <f>IF(DJ413=0,IF($B413&gt;=$DK$14*DI413,1,0),IF($B413&lt;DI413*$DK$16,0,1))</f>
        <v>1</v>
      </c>
      <c r="DK414" s="23">
        <f t="shared" si="819"/>
        <v>0.17523915153037928</v>
      </c>
      <c r="DL414" s="27">
        <f t="shared" si="820"/>
        <v>200.95720754667843</v>
      </c>
      <c r="DM414" s="27">
        <f t="shared" ca="1" si="734"/>
        <v>0</v>
      </c>
      <c r="DN414" s="43">
        <f t="shared" ca="1" si="735"/>
        <v>0</v>
      </c>
      <c r="DO414" s="25">
        <f t="shared" si="766"/>
        <v>19807.179409999997</v>
      </c>
      <c r="DP414" s="26">
        <f>IF(DP413=0,IF($B413&gt;=$DK$14*DO413,1,0),IF($B413&lt;DO413*$DK$16,0,1))</f>
        <v>1</v>
      </c>
      <c r="DQ414" s="23">
        <f t="shared" si="821"/>
        <v>0.17523915153037928</v>
      </c>
      <c r="DR414" s="27">
        <f t="shared" si="822"/>
        <v>140.23277191736855</v>
      </c>
      <c r="DS414" s="27">
        <f t="shared" ca="1" si="736"/>
        <v>0</v>
      </c>
      <c r="DT414" s="43">
        <f t="shared" ca="1" si="737"/>
        <v>0</v>
      </c>
      <c r="DU414" s="25">
        <f t="shared" si="767"/>
        <v>18961.958308000001</v>
      </c>
      <c r="DV414" s="26">
        <f>IF(DV413=0,IF($B413&gt;=$DK$14*DU413,1,0),IF($B413&lt;DU413*$DK$16,0,1))</f>
        <v>1</v>
      </c>
      <c r="DW414" s="23">
        <f t="shared" si="823"/>
        <v>0.17523915153037928</v>
      </c>
      <c r="DX414" s="27">
        <f t="shared" si="824"/>
        <v>290.34920102765619</v>
      </c>
      <c r="DY414" s="27">
        <f t="shared" ca="1" si="738"/>
        <v>0</v>
      </c>
      <c r="DZ414" s="43">
        <f t="shared" ca="1" si="739"/>
        <v>0</v>
      </c>
      <c r="EA414" s="25">
        <f t="shared" si="768"/>
        <v>18996.971580499998</v>
      </c>
      <c r="EB414" s="26">
        <f>IF(EB413=0,IF($B413&gt;=$DK$14*EA413,1,0),IF($B413&lt;EA413*$DK$16,0,1))</f>
        <v>1</v>
      </c>
      <c r="EC414" s="23">
        <f t="shared" si="825"/>
        <v>0.17523915153037928</v>
      </c>
      <c r="ED414" s="27">
        <f t="shared" si="826"/>
        <v>228.27298944847058</v>
      </c>
      <c r="EE414" s="27">
        <f t="shared" ca="1" si="740"/>
        <v>0</v>
      </c>
      <c r="EF414" s="43">
        <f t="shared" ca="1" si="741"/>
        <v>0</v>
      </c>
      <c r="EG414" s="25">
        <f t="shared" si="769"/>
        <v>18961.958308000001</v>
      </c>
      <c r="EH414" s="34">
        <f t="shared" si="827"/>
        <v>1</v>
      </c>
      <c r="EI414" s="23">
        <f t="shared" si="828"/>
        <v>0.17523915153037928</v>
      </c>
      <c r="EJ414" s="27">
        <f t="shared" si="829"/>
        <v>216.79621275391148</v>
      </c>
      <c r="EK414" s="27">
        <f t="shared" ca="1" si="742"/>
        <v>0</v>
      </c>
      <c r="EL414" s="43">
        <f t="shared" ca="1" si="743"/>
        <v>0</v>
      </c>
      <c r="EM414" s="47"/>
      <c r="EN414" s="47"/>
      <c r="EO414" s="47"/>
      <c r="EP414" s="47"/>
      <c r="EQ414" s="47"/>
      <c r="ER414" s="47"/>
      <c r="ES414" s="47"/>
      <c r="ET414" s="47"/>
      <c r="EU414" s="47"/>
      <c r="EV414" s="47"/>
      <c r="EW414" s="47"/>
      <c r="EX414" s="47"/>
      <c r="EY414" s="47"/>
      <c r="EZ414" s="47"/>
      <c r="FA414" s="25">
        <f t="shared" si="770"/>
        <v>18961.958308000001</v>
      </c>
      <c r="FB414" s="26">
        <f t="shared" si="830"/>
        <v>1</v>
      </c>
      <c r="FC414" s="23">
        <f t="shared" si="831"/>
        <v>0.17523915153037928</v>
      </c>
      <c r="FD414" s="27">
        <f t="shared" si="832"/>
        <v>82.482033991467674</v>
      </c>
      <c r="FE414" s="27">
        <f t="shared" ca="1" si="744"/>
        <v>0</v>
      </c>
      <c r="FF414" s="43">
        <f t="shared" ca="1" si="745"/>
        <v>0</v>
      </c>
      <c r="FG414" s="25">
        <f t="shared" si="771"/>
        <v>18961.958308000001</v>
      </c>
      <c r="FH414" s="26">
        <f t="shared" si="833"/>
        <v>1</v>
      </c>
      <c r="FI414" s="23">
        <f t="shared" si="834"/>
        <v>0.17523915153037928</v>
      </c>
      <c r="FJ414" s="27">
        <f t="shared" si="835"/>
        <v>255.3155305130154</v>
      </c>
      <c r="FK414" s="27">
        <f t="shared" ca="1" si="746"/>
        <v>0</v>
      </c>
      <c r="FL414" s="43">
        <f t="shared" ca="1" si="747"/>
        <v>0</v>
      </c>
      <c r="FM414" s="47"/>
      <c r="FN414" s="47"/>
    </row>
    <row r="415" spans="1:170" x14ac:dyDescent="0.2">
      <c r="A415" s="30">
        <v>37287</v>
      </c>
      <c r="B415" s="34">
        <v>22900.819800000001</v>
      </c>
      <c r="C415" s="23">
        <v>7.5455139859701426E-3</v>
      </c>
      <c r="D415" s="24">
        <f t="shared" si="699"/>
        <v>-7.6510741477178623E-2</v>
      </c>
      <c r="E415" s="25" t="e">
        <f>#N/A</f>
        <v>#N/A</v>
      </c>
      <c r="F415" s="26">
        <v>1</v>
      </c>
      <c r="G415" s="23">
        <f t="shared" si="772"/>
        <v>-7.6510741477178623E-2</v>
      </c>
      <c r="H415" s="27">
        <f t="shared" si="773"/>
        <v>260.28361715355396</v>
      </c>
      <c r="I415" s="27">
        <f t="shared" ca="1" si="700"/>
        <v>-7.6510741477178512E-2</v>
      </c>
      <c r="J415" s="43">
        <f t="shared" ca="1" si="701"/>
        <v>-7.6510741477178512E-2</v>
      </c>
      <c r="K415" s="25" t="e">
        <f>#N/A</f>
        <v>#N/A</v>
      </c>
      <c r="L415" s="26">
        <v>0</v>
      </c>
      <c r="M415" s="23">
        <f t="shared" si="774"/>
        <v>7.5455139859701426E-3</v>
      </c>
      <c r="N415" s="27">
        <f t="shared" si="775"/>
        <v>24.639928321637974</v>
      </c>
      <c r="O415" s="27">
        <f t="shared" ca="1" si="702"/>
        <v>0</v>
      </c>
      <c r="P415" s="43">
        <f t="shared" ca="1" si="703"/>
        <v>0</v>
      </c>
      <c r="Q415" s="25">
        <f t="shared" si="748"/>
        <v>19511.042578000001</v>
      </c>
      <c r="R415" s="26">
        <f t="shared" si="776"/>
        <v>1</v>
      </c>
      <c r="S415" s="23">
        <f t="shared" si="777"/>
        <v>-7.6510741477178623E-2</v>
      </c>
      <c r="T415" s="27">
        <f t="shared" si="778"/>
        <v>254.00086454844001</v>
      </c>
      <c r="U415" s="27">
        <f t="shared" ca="1" si="704"/>
        <v>-7.6510741477178623E-2</v>
      </c>
      <c r="V415" s="43">
        <f t="shared" ca="1" si="705"/>
        <v>-7.6510741477178623E-2</v>
      </c>
      <c r="W415" s="25">
        <f t="shared" si="749"/>
        <v>23849.482</v>
      </c>
      <c r="X415" s="26">
        <f t="shared" si="779"/>
        <v>1</v>
      </c>
      <c r="Y415" s="23">
        <f t="shared" si="780"/>
        <v>-7.6510741477178623E-2</v>
      </c>
      <c r="Z415" s="27">
        <f t="shared" si="781"/>
        <v>174.2154659930396</v>
      </c>
      <c r="AA415" s="27">
        <f t="shared" ca="1" si="706"/>
        <v>-7.6510741477178623E-2</v>
      </c>
      <c r="AB415" s="43">
        <f t="shared" ca="1" si="707"/>
        <v>-7.6510741477178623E-2</v>
      </c>
      <c r="AC415" s="25">
        <f t="shared" si="750"/>
        <v>20861.949497999998</v>
      </c>
      <c r="AD415" s="26">
        <f t="shared" si="782"/>
        <v>1</v>
      </c>
      <c r="AE415" s="23">
        <f t="shared" si="783"/>
        <v>-7.6510741477178623E-2</v>
      </c>
      <c r="AF415" s="27">
        <f t="shared" si="784"/>
        <v>100.76394294648796</v>
      </c>
      <c r="AG415" s="27">
        <f t="shared" ca="1" si="708"/>
        <v>-7.6510741477178623E-2</v>
      </c>
      <c r="AH415" s="43">
        <f t="shared" ca="1" si="709"/>
        <v>-7.6510741477178623E-2</v>
      </c>
      <c r="AI415" s="25">
        <f t="shared" si="751"/>
        <v>19511.042578000001</v>
      </c>
      <c r="AJ415" s="26">
        <f t="shared" si="785"/>
        <v>1</v>
      </c>
      <c r="AK415" s="23">
        <f t="shared" si="786"/>
        <v>-7.6510741477178623E-2</v>
      </c>
      <c r="AL415" s="27">
        <f t="shared" si="787"/>
        <v>254.00086454844001</v>
      </c>
      <c r="AM415" s="27">
        <f t="shared" ca="1" si="710"/>
        <v>-7.6510741477178623E-2</v>
      </c>
      <c r="AN415" s="43">
        <f t="shared" ca="1" si="711"/>
        <v>-7.6510741477178623E-2</v>
      </c>
      <c r="AO415" s="25">
        <f t="shared" si="752"/>
        <v>19511.042578000001</v>
      </c>
      <c r="AP415" s="34">
        <f t="shared" si="788"/>
        <v>1</v>
      </c>
      <c r="AQ415" s="23">
        <f t="shared" si="789"/>
        <v>-7.6510741477178623E-2</v>
      </c>
      <c r="AR415" s="27">
        <f t="shared" si="790"/>
        <v>170.45061081477513</v>
      </c>
      <c r="AS415" s="27">
        <f t="shared" ca="1" si="712"/>
        <v>-7.6510741477178734E-2</v>
      </c>
      <c r="AT415" s="43">
        <f t="shared" ca="1" si="713"/>
        <v>-7.6510741477178734E-2</v>
      </c>
      <c r="AU415" s="25">
        <f t="shared" si="753"/>
        <v>20861.949497999998</v>
      </c>
      <c r="AV415" s="26">
        <f t="shared" si="791"/>
        <v>1</v>
      </c>
      <c r="AW415" s="23">
        <f t="shared" si="792"/>
        <v>-7.6510741477178623E-2</v>
      </c>
      <c r="AX415" s="27">
        <f t="shared" si="793"/>
        <v>91.940131717783174</v>
      </c>
      <c r="AY415" s="27">
        <f t="shared" ca="1" si="714"/>
        <v>-7.6510741477178623E-2</v>
      </c>
      <c r="AZ415" s="43">
        <f t="shared" ca="1" si="715"/>
        <v>-7.6510741477178623E-2</v>
      </c>
      <c r="BA415" s="25">
        <f t="shared" si="754"/>
        <v>20861.949497999998</v>
      </c>
      <c r="BB415" s="26">
        <f t="shared" si="794"/>
        <v>1</v>
      </c>
      <c r="BC415" s="23">
        <f t="shared" si="795"/>
        <v>-7.6510741477178623E-2</v>
      </c>
      <c r="BD415" s="27">
        <f t="shared" si="796"/>
        <v>209.16093566844074</v>
      </c>
      <c r="BE415" s="27">
        <f t="shared" ca="1" si="716"/>
        <v>-7.6510741477178623E-2</v>
      </c>
      <c r="BF415" s="43">
        <f t="shared" ca="1" si="717"/>
        <v>-7.6510741477178623E-2</v>
      </c>
      <c r="BG415" s="25">
        <f t="shared" si="755"/>
        <v>19511.042578000001</v>
      </c>
      <c r="BH415" s="26">
        <f t="shared" si="797"/>
        <v>1</v>
      </c>
      <c r="BI415" s="23">
        <f t="shared" si="798"/>
        <v>-7.6510741477178623E-2</v>
      </c>
      <c r="BJ415" s="27">
        <f t="shared" si="799"/>
        <v>204.50586328999685</v>
      </c>
      <c r="BK415" s="27">
        <f t="shared" ca="1" si="718"/>
        <v>-7.6510741477178623E-2</v>
      </c>
      <c r="BL415" s="43">
        <f t="shared" ca="1" si="719"/>
        <v>-7.6510741477178623E-2</v>
      </c>
      <c r="BM415" s="25">
        <f t="shared" si="756"/>
        <v>20322.786141666664</v>
      </c>
      <c r="BN415" s="26">
        <f t="shared" si="800"/>
        <v>1</v>
      </c>
      <c r="BO415" s="23">
        <f t="shared" si="801"/>
        <v>-7.6510741477178623E-2</v>
      </c>
      <c r="BP415" s="27">
        <f t="shared" si="802"/>
        <v>236.80279527605532</v>
      </c>
      <c r="BQ415" s="27">
        <f t="shared" ca="1" si="720"/>
        <v>-7.6510741477178623E-2</v>
      </c>
      <c r="BR415" s="43">
        <f t="shared" ca="1" si="721"/>
        <v>-7.6510741477178623E-2</v>
      </c>
      <c r="BS415" s="25">
        <f t="shared" si="757"/>
        <v>19511.042578000001</v>
      </c>
      <c r="BT415" s="34">
        <f t="shared" si="803"/>
        <v>1</v>
      </c>
      <c r="BU415" s="23">
        <f t="shared" si="804"/>
        <v>-7.6510741477178623E-2</v>
      </c>
      <c r="BV415" s="27">
        <f t="shared" si="805"/>
        <v>177.82551133687292</v>
      </c>
      <c r="BW415" s="27">
        <f t="shared" ca="1" si="722"/>
        <v>-7.6510741477178623E-2</v>
      </c>
      <c r="BX415" s="43">
        <f t="shared" ca="1" si="723"/>
        <v>-7.6510741477178623E-2</v>
      </c>
      <c r="BY415" s="25">
        <f t="shared" si="758"/>
        <v>23849.482</v>
      </c>
      <c r="BZ415" s="50">
        <f>IF($B414&gt;=BY414,MIN(1,1/$CA$15+BZ414),0)</f>
        <v>1</v>
      </c>
      <c r="CA415" s="23">
        <f t="shared" si="806"/>
        <v>-7.6510741477178623E-2</v>
      </c>
      <c r="CB415" s="27">
        <f t="shared" si="807"/>
        <v>90.251966557460719</v>
      </c>
      <c r="CC415" s="27">
        <f t="shared" ca="1" si="724"/>
        <v>-7.6510741477178623E-2</v>
      </c>
      <c r="CD415" s="43">
        <f t="shared" ca="1" si="725"/>
        <v>-7.6510741477178623E-2</v>
      </c>
      <c r="CE415" s="25">
        <f t="shared" si="759"/>
        <v>20861.949497999998</v>
      </c>
      <c r="CF415" s="34">
        <f>IF($B414&gt;=CE414,MIN(1,1/$CA$15+CF414),0)</f>
        <v>1</v>
      </c>
      <c r="CG415" s="23">
        <f t="shared" si="808"/>
        <v>-7.6510741477178623E-2</v>
      </c>
      <c r="CH415" s="27">
        <f t="shared" si="809"/>
        <v>79.152072028083126</v>
      </c>
      <c r="CI415" s="27">
        <f t="shared" ca="1" si="726"/>
        <v>-7.6510741477178623E-2</v>
      </c>
      <c r="CJ415" s="43">
        <f t="shared" ca="1" si="727"/>
        <v>-7.6510741477178623E-2</v>
      </c>
      <c r="CK415" s="25">
        <f t="shared" si="760"/>
        <v>19511.042578000001</v>
      </c>
      <c r="CL415" s="34">
        <f>IF($B414&gt;=CK414,MIN(1,1/$CA$15+CL414),0)</f>
        <v>1</v>
      </c>
      <c r="CM415" s="23">
        <f t="shared" si="810"/>
        <v>-7.6510741477178623E-2</v>
      </c>
      <c r="CN415" s="27">
        <f t="shared" si="811"/>
        <v>219.2335777505491</v>
      </c>
      <c r="CO415" s="27">
        <f t="shared" ca="1" si="728"/>
        <v>-7.6510741477178623E-2</v>
      </c>
      <c r="CP415" s="43">
        <f t="shared" ca="1" si="729"/>
        <v>-7.6510741477178623E-2</v>
      </c>
      <c r="CQ415" s="25">
        <f t="shared" si="761"/>
        <v>19200.351069</v>
      </c>
      <c r="CR415" s="34">
        <f>IF($B414&gt;=CQ414,MIN(1,1/$CA$15+CR414),0)</f>
        <v>1</v>
      </c>
      <c r="CS415" s="23">
        <f t="shared" si="812"/>
        <v>-7.6510741477178623E-2</v>
      </c>
      <c r="CT415" s="27">
        <f t="shared" si="813"/>
        <v>168.9190009772307</v>
      </c>
      <c r="CU415" s="27">
        <f t="shared" ca="1" si="730"/>
        <v>-0.13160986014672738</v>
      </c>
      <c r="CV415" s="43">
        <f t="shared" ca="1" si="731"/>
        <v>-0.13160986014672738</v>
      </c>
      <c r="CW415" s="25">
        <f t="shared" si="762"/>
        <v>19511.042578000001</v>
      </c>
      <c r="CX415" s="34">
        <f t="shared" si="814"/>
        <v>1</v>
      </c>
      <c r="CY415" s="23">
        <f t="shared" si="815"/>
        <v>-7.6510741477178623E-2</v>
      </c>
      <c r="CZ415" s="27">
        <f t="shared" si="816"/>
        <v>133.77974871649678</v>
      </c>
      <c r="DA415" s="27">
        <f t="shared" ca="1" si="732"/>
        <v>-7.6510741477178623E-2</v>
      </c>
      <c r="DB415" s="43">
        <f t="shared" ca="1" si="733"/>
        <v>-7.6510741477178623E-2</v>
      </c>
      <c r="DC415" s="25">
        <f t="shared" si="763"/>
        <v>19511.042578000001</v>
      </c>
      <c r="DD415" s="34">
        <f t="shared" si="764"/>
        <v>1</v>
      </c>
      <c r="DE415" s="23">
        <f t="shared" si="817"/>
        <v>-7.6510741477178623E-2</v>
      </c>
      <c r="DF415" s="27">
        <f t="shared" si="818"/>
        <v>161.09487638517362</v>
      </c>
      <c r="DG415" s="27">
        <f t="shared" ref="DG415:DG478" ca="1" si="836">IF($A415&lt;=$C$2,0,DF415/MAX(INDIRECT(ADDRESS($B$5,COLUMN(DF415))&amp;":"&amp;ADDRESS(ROW(DF415),COLUMN(DF415))))-1)</f>
        <v>-7.6510741477178623E-2</v>
      </c>
      <c r="DH415" s="43">
        <f t="shared" ref="DH415:DH478" ca="1" si="837">IF($A415&lt;=$C$18,0,DF415/MAX(INDIRECT(ADDRESS($B$21,COLUMN(DF415))&amp;":"&amp;ADDRESS(ROW(DF415),COLUMN(DF415))))-1)</f>
        <v>-7.6510741477178623E-2</v>
      </c>
      <c r="DI415" s="25">
        <f t="shared" si="765"/>
        <v>23849.482</v>
      </c>
      <c r="DJ415" s="26">
        <f>IF(DJ414=0,IF($B414&gt;=$DK$14*DI414,1,0),IF($B414&lt;DI414*$DK$16,0,1))</f>
        <v>1</v>
      </c>
      <c r="DK415" s="23">
        <f t="shared" si="819"/>
        <v>-7.6510741477178623E-2</v>
      </c>
      <c r="DL415" s="27">
        <f t="shared" si="820"/>
        <v>185.5818225920988</v>
      </c>
      <c r="DM415" s="27">
        <f t="shared" ca="1" si="734"/>
        <v>-7.6510741477178512E-2</v>
      </c>
      <c r="DN415" s="43">
        <f t="shared" ca="1" si="735"/>
        <v>-7.6510741477178512E-2</v>
      </c>
      <c r="DO415" s="25">
        <f t="shared" si="766"/>
        <v>20861.949497999998</v>
      </c>
      <c r="DP415" s="26">
        <f>IF(DP414=0,IF($B414&gt;=$DK$14*DO414,1,0),IF($B414&lt;DO414*$DK$16,0,1))</f>
        <v>1</v>
      </c>
      <c r="DQ415" s="23">
        <f t="shared" si="821"/>
        <v>-7.6510741477178623E-2</v>
      </c>
      <c r="DR415" s="27">
        <f t="shared" si="822"/>
        <v>129.5034585585706</v>
      </c>
      <c r="DS415" s="27">
        <f t="shared" ca="1" si="736"/>
        <v>-7.6510741477178734E-2</v>
      </c>
      <c r="DT415" s="43">
        <f t="shared" ca="1" si="737"/>
        <v>-7.6510741477178734E-2</v>
      </c>
      <c r="DU415" s="25">
        <f t="shared" si="767"/>
        <v>19511.042578000001</v>
      </c>
      <c r="DV415" s="26">
        <f>IF(DV414=0,IF($B414&gt;=$DK$14*DU414,1,0),IF($B414&lt;DU414*$DK$16,0,1))</f>
        <v>1</v>
      </c>
      <c r="DW415" s="23">
        <f t="shared" si="823"/>
        <v>-7.6510741477178623E-2</v>
      </c>
      <c r="DX415" s="27">
        <f t="shared" si="824"/>
        <v>268.1343683697238</v>
      </c>
      <c r="DY415" s="27">
        <f t="shared" ca="1" si="738"/>
        <v>-7.6510741477178734E-2</v>
      </c>
      <c r="DZ415" s="43">
        <f t="shared" ca="1" si="739"/>
        <v>-7.6510741477178734E-2</v>
      </c>
      <c r="EA415" s="25">
        <f t="shared" si="768"/>
        <v>19200.351069</v>
      </c>
      <c r="EB415" s="26">
        <f>IF(EB414=0,IF($B414&gt;=$DK$14*EA414,1,0),IF($B414&lt;EA414*$DK$16,0,1))</f>
        <v>1</v>
      </c>
      <c r="EC415" s="23">
        <f t="shared" si="825"/>
        <v>-7.6510741477178623E-2</v>
      </c>
      <c r="ED415" s="27">
        <f t="shared" si="826"/>
        <v>210.80765376655592</v>
      </c>
      <c r="EE415" s="27">
        <f t="shared" ca="1" si="740"/>
        <v>-7.6510741477178623E-2</v>
      </c>
      <c r="EF415" s="43">
        <f t="shared" ca="1" si="741"/>
        <v>-7.6510741477178623E-2</v>
      </c>
      <c r="EG415" s="25">
        <f t="shared" si="769"/>
        <v>19511.042578000001</v>
      </c>
      <c r="EH415" s="34">
        <f t="shared" si="827"/>
        <v>1</v>
      </c>
      <c r="EI415" s="23">
        <f t="shared" si="828"/>
        <v>-7.6510741477178623E-2</v>
      </c>
      <c r="EJ415" s="27">
        <f t="shared" si="829"/>
        <v>200.20897376666554</v>
      </c>
      <c r="EK415" s="27">
        <f t="shared" ca="1" si="742"/>
        <v>-7.6510741477178623E-2</v>
      </c>
      <c r="EL415" s="43">
        <f t="shared" ca="1" si="743"/>
        <v>-7.6510741477178623E-2</v>
      </c>
      <c r="EM415" s="47"/>
      <c r="EN415" s="47"/>
      <c r="EO415" s="47"/>
      <c r="EP415" s="47"/>
      <c r="EQ415" s="47"/>
      <c r="ER415" s="47"/>
      <c r="ES415" s="47"/>
      <c r="ET415" s="47"/>
      <c r="EU415" s="47"/>
      <c r="EV415" s="47"/>
      <c r="EW415" s="47"/>
      <c r="EX415" s="47"/>
      <c r="EY415" s="47"/>
      <c r="EZ415" s="47"/>
      <c r="FA415" s="25">
        <f t="shared" si="770"/>
        <v>19511.042578000001</v>
      </c>
      <c r="FB415" s="26">
        <f t="shared" si="830"/>
        <v>1</v>
      </c>
      <c r="FC415" s="23">
        <f t="shared" si="831"/>
        <v>-7.6510741477178623E-2</v>
      </c>
      <c r="FD415" s="27">
        <f t="shared" si="832"/>
        <v>76.171272412234629</v>
      </c>
      <c r="FE415" s="27">
        <f t="shared" ca="1" si="744"/>
        <v>-7.6510741477178623E-2</v>
      </c>
      <c r="FF415" s="43">
        <f t="shared" ca="1" si="745"/>
        <v>-7.6510741477178623E-2</v>
      </c>
      <c r="FG415" s="25">
        <f t="shared" si="771"/>
        <v>19511.042578000001</v>
      </c>
      <c r="FH415" s="26">
        <f t="shared" si="833"/>
        <v>1</v>
      </c>
      <c r="FI415" s="23">
        <f t="shared" si="834"/>
        <v>-7.6510741477178623E-2</v>
      </c>
      <c r="FJ415" s="27">
        <f t="shared" si="835"/>
        <v>235.78114996282537</v>
      </c>
      <c r="FK415" s="27">
        <f t="shared" ca="1" si="746"/>
        <v>-7.6510741477178623E-2</v>
      </c>
      <c r="FL415" s="43">
        <f t="shared" ca="1" si="747"/>
        <v>-7.6510741477178623E-2</v>
      </c>
      <c r="FM415" s="47"/>
      <c r="FN415" s="47"/>
    </row>
    <row r="416" spans="1:170" x14ac:dyDescent="0.2">
      <c r="A416" s="30">
        <v>37315</v>
      </c>
      <c r="B416" s="34">
        <v>22580.284479999998</v>
      </c>
      <c r="C416" s="23">
        <v>7.5378416867473153E-3</v>
      </c>
      <c r="D416" s="24">
        <f t="shared" ref="D416:D479" si="838">B416/B415-1</f>
        <v>-1.3996674477129489E-2</v>
      </c>
      <c r="E416" s="25" t="e">
        <f>#N/A</f>
        <v>#N/A</v>
      </c>
      <c r="F416" s="26">
        <v>1</v>
      </c>
      <c r="G416" s="23">
        <f t="shared" si="772"/>
        <v>-1.3996674477129489E-2</v>
      </c>
      <c r="H416" s="27">
        <f t="shared" si="773"/>
        <v>256.64051209252585</v>
      </c>
      <c r="I416" s="27">
        <f t="shared" ref="I416:I479" ca="1" si="839">IF($A416&lt;=$C$2,0,H416/MAX(INDIRECT(ADDRESS($B$5,COLUMN(H416))&amp;":"&amp;ADDRESS(ROW(H416),COLUMN(H416))))-1)</f>
        <v>-8.9436520011848208E-2</v>
      </c>
      <c r="J416" s="43">
        <f t="shared" ref="J416:J479" ca="1" si="840">IF($A416&lt;=$C$18,0,H416/MAX(INDIRECT(ADDRESS($B$21,COLUMN(H416))&amp;":"&amp;ADDRESS(ROW(H416),COLUMN(H416))))-1)</f>
        <v>-8.9436520011848208E-2</v>
      </c>
      <c r="K416" s="25" t="e">
        <f>#N/A</f>
        <v>#N/A</v>
      </c>
      <c r="L416" s="26">
        <v>0</v>
      </c>
      <c r="M416" s="23">
        <f t="shared" si="774"/>
        <v>7.5378416867473153E-3</v>
      </c>
      <c r="N416" s="27">
        <f t="shared" si="775"/>
        <v>24.825660200499282</v>
      </c>
      <c r="O416" s="27">
        <f t="shared" ref="O416:O479" ca="1" si="841">IF($A416&lt;=$C$2,0,N416/MAX(INDIRECT(ADDRESS($B$5,COLUMN(N416))&amp;":"&amp;ADDRESS(ROW(N416),COLUMN(N416))))-1)</f>
        <v>0</v>
      </c>
      <c r="P416" s="43">
        <f t="shared" ref="P416:P479" ca="1" si="842">IF($A416&lt;=$C$18,0,N416/MAX(INDIRECT(ADDRESS($B$21,COLUMN(N416))&amp;":"&amp;ADDRESS(ROW(N416),COLUMN(N416))))-1)</f>
        <v>0</v>
      </c>
      <c r="Q416" s="25">
        <f t="shared" si="748"/>
        <v>19898.572456999998</v>
      </c>
      <c r="R416" s="26">
        <f t="shared" si="776"/>
        <v>1</v>
      </c>
      <c r="S416" s="23">
        <f t="shared" si="777"/>
        <v>-1.3996674477129489E-2</v>
      </c>
      <c r="T416" s="27">
        <f t="shared" si="778"/>
        <v>250.44569713044604</v>
      </c>
      <c r="U416" s="27">
        <f t="shared" ref="U416:U479" ca="1" si="843">IF($A416&lt;=$C$2,0,T416/MAX(INDIRECT(ADDRESS($B$5,COLUMN(T416))&amp;":"&amp;ADDRESS(ROW(T416),COLUMN(T416))))-1)</f>
        <v>-8.9436520011848208E-2</v>
      </c>
      <c r="V416" s="43">
        <f t="shared" ref="V416:V479" ca="1" si="844">IF($A416&lt;=$C$18,0,T416/MAX(INDIRECT(ADDRESS($B$21,COLUMN(T416))&amp;":"&amp;ADDRESS(ROW(T416),COLUMN(T416))))-1)</f>
        <v>-8.9436520011848208E-2</v>
      </c>
      <c r="W416" s="25">
        <f t="shared" si="749"/>
        <v>22740.55214</v>
      </c>
      <c r="X416" s="26">
        <f t="shared" si="779"/>
        <v>0</v>
      </c>
      <c r="Y416" s="23">
        <f t="shared" si="780"/>
        <v>7.5378416867473153E-3</v>
      </c>
      <c r="Z416" s="27">
        <f t="shared" si="781"/>
        <v>175.52867459507803</v>
      </c>
      <c r="AA416" s="27">
        <f t="shared" ref="AA416:AA479" ca="1" si="845">IF($A416&lt;=$C$2,0,Z416/MAX(INDIRECT(ADDRESS($B$5,COLUMN(Z416))&amp;":"&amp;ADDRESS(ROW(Z416),COLUMN(Z416))))-1)</f>
        <v>-6.9549625647022051E-2</v>
      </c>
      <c r="AB416" s="43">
        <f t="shared" ref="AB416:AB479" ca="1" si="846">IF($A416&lt;=$C$18,0,Z416/MAX(INDIRECT(ADDRESS($B$21,COLUMN(Z416))&amp;":"&amp;ADDRESS(ROW(Z416),COLUMN(Z416))))-1)</f>
        <v>-6.9549625647022051E-2</v>
      </c>
      <c r="AC416" s="25">
        <f t="shared" si="750"/>
        <v>21941.249812000002</v>
      </c>
      <c r="AD416" s="26">
        <f t="shared" si="782"/>
        <v>1</v>
      </c>
      <c r="AE416" s="23">
        <f t="shared" si="783"/>
        <v>-1.3996674477129489E-2</v>
      </c>
      <c r="AF416" s="27">
        <f t="shared" si="784"/>
        <v>99.353582838033915</v>
      </c>
      <c r="AG416" s="27">
        <f t="shared" ref="AG416:AG479" ca="1" si="847">IF($A416&lt;=$C$2,0,AF416/MAX(INDIRECT(ADDRESS($B$5,COLUMN(AF416))&amp;":"&amp;ADDRESS(ROW(AF416),COLUMN(AF416))))-1)</f>
        <v>-8.9436520011848319E-2</v>
      </c>
      <c r="AH416" s="43">
        <f t="shared" ref="AH416:AH479" ca="1" si="848">IF($A416&lt;=$C$18,0,AF416/MAX(INDIRECT(ADDRESS($B$21,COLUMN(AF416))&amp;":"&amp;ADDRESS(ROW(AF416),COLUMN(AF416))))-1)</f>
        <v>-8.9436520011848319E-2</v>
      </c>
      <c r="AI416" s="25">
        <f t="shared" si="751"/>
        <v>19898.572456999998</v>
      </c>
      <c r="AJ416" s="26">
        <f t="shared" si="785"/>
        <v>1</v>
      </c>
      <c r="AK416" s="23">
        <f t="shared" si="786"/>
        <v>-1.3996674477129489E-2</v>
      </c>
      <c r="AL416" s="27">
        <f t="shared" si="787"/>
        <v>250.44569713044604</v>
      </c>
      <c r="AM416" s="27">
        <f t="shared" ref="AM416:AM479" ca="1" si="849">IF($A416&lt;=$C$2,0,AL416/MAX(INDIRECT(ADDRESS($B$5,COLUMN(AL416))&amp;":"&amp;ADDRESS(ROW(AL416),COLUMN(AL416))))-1)</f>
        <v>-8.9436520011848208E-2</v>
      </c>
      <c r="AN416" s="43">
        <f t="shared" ref="AN416:AN479" ca="1" si="850">IF($A416&lt;=$C$18,0,AL416/MAX(INDIRECT(ADDRESS($B$21,COLUMN(AL416))&amp;":"&amp;ADDRESS(ROW(AL416),COLUMN(AL416))))-1)</f>
        <v>-8.9436520011848208E-2</v>
      </c>
      <c r="AO416" s="25">
        <f t="shared" si="752"/>
        <v>19898.572456999998</v>
      </c>
      <c r="AP416" s="34">
        <f t="shared" si="788"/>
        <v>0.66666666666666663</v>
      </c>
      <c r="AQ416" s="23">
        <f t="shared" si="789"/>
        <v>-6.8185024225038875E-3</v>
      </c>
      <c r="AR416" s="27">
        <f t="shared" si="790"/>
        <v>169.28839291201731</v>
      </c>
      <c r="AS416" s="27">
        <f t="shared" ref="AS416:AS479" ca="1" si="851">IF($A416&lt;=$C$2,0,AR416/MAX(INDIRECT(ADDRESS($B$5,COLUMN(AR416))&amp;":"&amp;ADDRESS(ROW(AR416),COLUMN(AR416))))-1)</f>
        <v>-8.280755522357286E-2</v>
      </c>
      <c r="AT416" s="43">
        <f t="shared" ref="AT416:AT479" ca="1" si="852">IF($A416&lt;=$C$18,0,AR416/MAX(INDIRECT(ADDRESS($B$21,COLUMN(AR416))&amp;":"&amp;ADDRESS(ROW(AR416),COLUMN(AR416))))-1)</f>
        <v>-8.280755522357286E-2</v>
      </c>
      <c r="AU416" s="25">
        <f t="shared" si="753"/>
        <v>21941.249812000002</v>
      </c>
      <c r="AV416" s="26">
        <f t="shared" si="791"/>
        <v>1</v>
      </c>
      <c r="AW416" s="23">
        <f t="shared" si="792"/>
        <v>-1.3996674477129489E-2</v>
      </c>
      <c r="AX416" s="27">
        <f t="shared" si="793"/>
        <v>90.653275622744957</v>
      </c>
      <c r="AY416" s="27">
        <f t="shared" ref="AY416:AY479" ca="1" si="853">IF($A416&lt;=$C$2,0,AX416/MAX(INDIRECT(ADDRESS($B$5,COLUMN(AX416))&amp;":"&amp;ADDRESS(ROW(AX416),COLUMN(AX416))))-1)</f>
        <v>-8.9436520011848208E-2</v>
      </c>
      <c r="AZ416" s="43">
        <f t="shared" ref="AZ416:AZ479" ca="1" si="854">IF($A416&lt;=$C$18,0,AX416/MAX(INDIRECT(ADDRESS($B$21,COLUMN(AX416))&amp;":"&amp;ADDRESS(ROW(AX416),COLUMN(AX416))))-1)</f>
        <v>-8.9436520011848208E-2</v>
      </c>
      <c r="BA416" s="25">
        <f t="shared" si="754"/>
        <v>21941.249812000002</v>
      </c>
      <c r="BB416" s="26">
        <f t="shared" si="794"/>
        <v>1</v>
      </c>
      <c r="BC416" s="23">
        <f t="shared" si="795"/>
        <v>-1.3996674477129489E-2</v>
      </c>
      <c r="BD416" s="27">
        <f t="shared" si="796"/>
        <v>206.23337813855775</v>
      </c>
      <c r="BE416" s="27">
        <f t="shared" ref="BE416:BE479" ca="1" si="855">IF($A416&lt;=$C$2,0,BD416/MAX(INDIRECT(ADDRESS($B$5,COLUMN(BD416))&amp;":"&amp;ADDRESS(ROW(BD416),COLUMN(BD416))))-1)</f>
        <v>-8.9436520011848208E-2</v>
      </c>
      <c r="BF416" s="43">
        <f t="shared" ref="BF416:BF479" ca="1" si="856">IF($A416&lt;=$C$18,0,BD416/MAX(INDIRECT(ADDRESS($B$21,COLUMN(BD416))&amp;":"&amp;ADDRESS(ROW(BD416),COLUMN(BD416))))-1)</f>
        <v>-8.9436520011848208E-2</v>
      </c>
      <c r="BG416" s="25">
        <f t="shared" si="755"/>
        <v>19898.572456999998</v>
      </c>
      <c r="BH416" s="26">
        <f t="shared" si="797"/>
        <v>1</v>
      </c>
      <c r="BI416" s="23">
        <f t="shared" si="798"/>
        <v>-1.3996674477129489E-2</v>
      </c>
      <c r="BJ416" s="27">
        <f t="shared" si="799"/>
        <v>201.64346129286241</v>
      </c>
      <c r="BK416" s="27">
        <f t="shared" ref="BK416:BK479" ca="1" si="857">IF($A416&lt;=$C$2,0,BJ416/MAX(INDIRECT(ADDRESS($B$5,COLUMN(BJ416))&amp;":"&amp;ADDRESS(ROW(BJ416),COLUMN(BJ416))))-1)</f>
        <v>-8.9436520011848208E-2</v>
      </c>
      <c r="BL416" s="43">
        <f t="shared" ref="BL416:BL479" ca="1" si="858">IF($A416&lt;=$C$18,0,BJ416/MAX(INDIRECT(ADDRESS($B$21,COLUMN(BJ416))&amp;":"&amp;ADDRESS(ROW(BJ416),COLUMN(BJ416))))-1)</f>
        <v>-8.9436520011848208E-2</v>
      </c>
      <c r="BM416" s="25">
        <f t="shared" si="756"/>
        <v>21148.338661666665</v>
      </c>
      <c r="BN416" s="26">
        <f t="shared" si="800"/>
        <v>1</v>
      </c>
      <c r="BO416" s="23">
        <f t="shared" si="801"/>
        <v>-1.3996674477129489E-2</v>
      </c>
      <c r="BP416" s="27">
        <f t="shared" si="802"/>
        <v>233.48834363530204</v>
      </c>
      <c r="BQ416" s="27">
        <f t="shared" ref="BQ416:BQ479" ca="1" si="859">IF($A416&lt;=$C$2,0,BP416/MAX(INDIRECT(ADDRESS($B$5,COLUMN(BP416))&amp;":"&amp;ADDRESS(ROW(BP416),COLUMN(BP416))))-1)</f>
        <v>-8.9436520011848208E-2</v>
      </c>
      <c r="BR416" s="43">
        <f t="shared" ref="BR416:BR479" ca="1" si="860">IF($A416&lt;=$C$18,0,BP416/MAX(INDIRECT(ADDRESS($B$21,COLUMN(BP416))&amp;":"&amp;ADDRESS(ROW(BP416),COLUMN(BP416))))-1)</f>
        <v>-8.9436520011848208E-2</v>
      </c>
      <c r="BS416" s="25">
        <f t="shared" si="757"/>
        <v>19898.572456999998</v>
      </c>
      <c r="BT416" s="34">
        <f t="shared" si="803"/>
        <v>1</v>
      </c>
      <c r="BU416" s="23">
        <f t="shared" si="804"/>
        <v>-1.3996674477129489E-2</v>
      </c>
      <c r="BV416" s="27">
        <f t="shared" si="805"/>
        <v>175.33654554096162</v>
      </c>
      <c r="BW416" s="27">
        <f t="shared" ref="BW416:BW479" ca="1" si="861">IF($A416&lt;=$C$2,0,BV416/MAX(INDIRECT(ADDRESS($B$5,COLUMN(BV416))&amp;":"&amp;ADDRESS(ROW(BV416),COLUMN(BV416))))-1)</f>
        <v>-8.9436520011848208E-2</v>
      </c>
      <c r="BX416" s="43">
        <f t="shared" ref="BX416:BX479" ca="1" si="862">IF($A416&lt;=$C$18,0,BV416/MAX(INDIRECT(ADDRESS($B$21,COLUMN(BV416))&amp;":"&amp;ADDRESS(ROW(BV416),COLUMN(BV416))))-1)</f>
        <v>-8.9436520011848208E-2</v>
      </c>
      <c r="BY416" s="25">
        <f t="shared" si="758"/>
        <v>22740.55214</v>
      </c>
      <c r="BZ416" s="50">
        <f>IF($B415&gt;=BY415,MIN(1,1/$CA$15+BZ415),0)</f>
        <v>0</v>
      </c>
      <c r="CA416" s="23">
        <f t="shared" si="806"/>
        <v>7.5378416867473153E-3</v>
      </c>
      <c r="CB416" s="27">
        <f t="shared" si="807"/>
        <v>90.932271593288476</v>
      </c>
      <c r="CC416" s="27">
        <f t="shared" ref="CC416:CC479" ca="1" si="863">IF($A416&lt;=$C$2,0,CB416/MAX(INDIRECT(ADDRESS($B$5,COLUMN(CB416))&amp;":"&amp;ADDRESS(ROW(CB416),COLUMN(CB416))))-1)</f>
        <v>-6.9549625647021829E-2</v>
      </c>
      <c r="CD416" s="43">
        <f t="shared" ref="CD416:CD479" ca="1" si="864">IF($A416&lt;=$C$18,0,CB416/MAX(INDIRECT(ADDRESS($B$21,COLUMN(CB416))&amp;":"&amp;ADDRESS(ROW(CB416),COLUMN(CB416))))-1)</f>
        <v>-6.9549625647021829E-2</v>
      </c>
      <c r="CE416" s="25">
        <f t="shared" si="759"/>
        <v>21941.249812000002</v>
      </c>
      <c r="CF416" s="34">
        <f>IF($B415&gt;=CE415,MIN(1,1/$CA$15+CF415),0)</f>
        <v>1</v>
      </c>
      <c r="CG416" s="23">
        <f t="shared" si="808"/>
        <v>-1.3996674477129489E-2</v>
      </c>
      <c r="CH416" s="27">
        <f t="shared" si="809"/>
        <v>78.044206241715742</v>
      </c>
      <c r="CI416" s="27">
        <f t="shared" ref="CI416:CI479" ca="1" si="865">IF($A416&lt;=$C$2,0,CH416/MAX(INDIRECT(ADDRESS($B$5,COLUMN(CH416))&amp;":"&amp;ADDRESS(ROW(CH416),COLUMN(CH416))))-1)</f>
        <v>-8.9436520011848208E-2</v>
      </c>
      <c r="CJ416" s="43">
        <f t="shared" ref="CJ416:CJ479" ca="1" si="866">IF($A416&lt;=$C$18,0,CH416/MAX(INDIRECT(ADDRESS($B$21,COLUMN(CH416))&amp;":"&amp;ADDRESS(ROW(CH416),COLUMN(CH416))))-1)</f>
        <v>-8.9436520011848208E-2</v>
      </c>
      <c r="CK416" s="25">
        <f t="shared" si="760"/>
        <v>19898.572456999998</v>
      </c>
      <c r="CL416" s="34">
        <f>IF($B415&gt;=CK415,MIN(1,1/$CA$15+CL415),0)</f>
        <v>1</v>
      </c>
      <c r="CM416" s="23">
        <f t="shared" si="810"/>
        <v>-1.3996674477129489E-2</v>
      </c>
      <c r="CN416" s="27">
        <f t="shared" si="811"/>
        <v>216.1650367283182</v>
      </c>
      <c r="CO416" s="27">
        <f t="shared" ref="CO416:CO479" ca="1" si="867">IF($A416&lt;=$C$2,0,CN416/MAX(INDIRECT(ADDRESS($B$5,COLUMN(CN416))&amp;":"&amp;ADDRESS(ROW(CN416),COLUMN(CN416))))-1)</f>
        <v>-8.9436520011848319E-2</v>
      </c>
      <c r="CP416" s="43">
        <f t="shared" ref="CP416:CP479" ca="1" si="868">IF($A416&lt;=$C$18,0,CN416/MAX(INDIRECT(ADDRESS($B$21,COLUMN(CN416))&amp;":"&amp;ADDRESS(ROW(CN416),COLUMN(CN416))))-1)</f>
        <v>-8.9436520011848319E-2</v>
      </c>
      <c r="CQ416" s="25">
        <f t="shared" si="761"/>
        <v>19382.985686999997</v>
      </c>
      <c r="CR416" s="34">
        <f>IF($B415&gt;=CQ415,MIN(1,1/$CA$15+CR415),0)</f>
        <v>1</v>
      </c>
      <c r="CS416" s="23">
        <f t="shared" si="812"/>
        <v>-1.3996674477129489E-2</v>
      </c>
      <c r="CT416" s="27">
        <f t="shared" si="813"/>
        <v>166.55469670755048</v>
      </c>
      <c r="CU416" s="27">
        <f t="shared" ref="CU416:CU479" ca="1" si="869">IF($A416&lt;=$C$2,0,CT416/MAX(INDIRECT(ADDRESS($B$5,COLUMN(CT416))&amp;":"&amp;ADDRESS(ROW(CT416),COLUMN(CT416))))-1)</f>
        <v>-0.14376443425340268</v>
      </c>
      <c r="CV416" s="43">
        <f t="shared" ref="CV416:CV479" ca="1" si="870">IF($A416&lt;=$C$18,0,CT416/MAX(INDIRECT(ADDRESS($B$21,COLUMN(CT416))&amp;":"&amp;ADDRESS(ROW(CT416),COLUMN(CT416))))-1)</f>
        <v>-0.14376443425340268</v>
      </c>
      <c r="CW416" s="25">
        <f t="shared" si="762"/>
        <v>19898.572456999998</v>
      </c>
      <c r="CX416" s="34">
        <f t="shared" si="814"/>
        <v>0.75</v>
      </c>
      <c r="CY416" s="23">
        <f t="shared" si="815"/>
        <v>-8.6130454361602882E-3</v>
      </c>
      <c r="CZ416" s="27">
        <f t="shared" si="816"/>
        <v>132.62749766236348</v>
      </c>
      <c r="DA416" s="27">
        <f t="shared" ref="DA416:DA479" ca="1" si="871">IF($A416&lt;=$C$2,0,CZ416/MAX(INDIRECT(ADDRESS($B$5,COLUMN(CZ416))&amp;":"&amp;ADDRESS(ROW(CZ416),COLUMN(CZ416))))-1)</f>
        <v>-8.4464796420641752E-2</v>
      </c>
      <c r="DB416" s="43">
        <f t="shared" ref="DB416:DB479" ca="1" si="872">IF($A416&lt;=$C$18,0,CZ416/MAX(INDIRECT(ADDRESS($B$21,COLUMN(CZ416))&amp;":"&amp;ADDRESS(ROW(CZ416),COLUMN(CZ416))))-1)</f>
        <v>-8.4464796420641752E-2</v>
      </c>
      <c r="DC416" s="25">
        <f t="shared" si="763"/>
        <v>19898.572456999998</v>
      </c>
      <c r="DD416" s="34">
        <f t="shared" si="764"/>
        <v>0.83333333333333326</v>
      </c>
      <c r="DE416" s="23">
        <f t="shared" si="817"/>
        <v>-9.8094074452645553E-3</v>
      </c>
      <c r="DF416" s="27">
        <f t="shared" si="818"/>
        <v>159.51463110536693</v>
      </c>
      <c r="DG416" s="27">
        <f t="shared" ca="1" si="836"/>
        <v>-8.5569623885354273E-2</v>
      </c>
      <c r="DH416" s="43">
        <f t="shared" ca="1" si="837"/>
        <v>-8.5569623885354273E-2</v>
      </c>
      <c r="DI416" s="25">
        <f t="shared" si="765"/>
        <v>22740.55214</v>
      </c>
      <c r="DJ416" s="26">
        <f>IF(DJ415=0,IF($B415&gt;=$DK$14*DI415,1,0),IF($B415&lt;DI415*$DK$16,0,1))</f>
        <v>0</v>
      </c>
      <c r="DK416" s="23">
        <f t="shared" si="819"/>
        <v>7.5378416867473153E-3</v>
      </c>
      <c r="DL416" s="27">
        <f t="shared" si="820"/>
        <v>186.98070899073608</v>
      </c>
      <c r="DM416" s="27">
        <f t="shared" ref="DM416:DM479" ca="1" si="873">IF($A416&lt;=$C$2,0,DL416/MAX(INDIRECT(ADDRESS($B$5,COLUMN(DL416))&amp;":"&amp;ADDRESS(ROW(DL416),COLUMN(DL416))))-1)</f>
        <v>-6.9549625647021829E-2</v>
      </c>
      <c r="DN416" s="43">
        <f t="shared" ref="DN416:DN479" ca="1" si="874">IF($A416&lt;=$C$18,0,DL416/MAX(INDIRECT(ADDRESS($B$21,COLUMN(DL416))&amp;":"&amp;ADDRESS(ROW(DL416),COLUMN(DL416))))-1)</f>
        <v>-6.9549625647021829E-2</v>
      </c>
      <c r="DO416" s="25">
        <f t="shared" si="766"/>
        <v>21941.249812000002</v>
      </c>
      <c r="DP416" s="26">
        <f>IF(DP415=0,IF($B415&gt;=$DK$14*DO415,1,0),IF($B415&lt;DO415*$DK$16,0,1))</f>
        <v>1</v>
      </c>
      <c r="DQ416" s="23">
        <f t="shared" si="821"/>
        <v>-1.3996674477129489E-2</v>
      </c>
      <c r="DR416" s="27">
        <f t="shared" si="822"/>
        <v>127.69084080546386</v>
      </c>
      <c r="DS416" s="27">
        <f t="shared" ref="DS416:DS479" ca="1" si="875">IF($A416&lt;=$C$2,0,DR416/MAX(INDIRECT(ADDRESS($B$5,COLUMN(DR416))&amp;":"&amp;ADDRESS(ROW(DR416),COLUMN(DR416))))-1)</f>
        <v>-8.9436520011848319E-2</v>
      </c>
      <c r="DT416" s="43">
        <f t="shared" ref="DT416:DT479" ca="1" si="876">IF($A416&lt;=$C$18,0,DR416/MAX(INDIRECT(ADDRESS($B$21,COLUMN(DR416))&amp;":"&amp;ADDRESS(ROW(DR416),COLUMN(DR416))))-1)</f>
        <v>-8.9436520011848319E-2</v>
      </c>
      <c r="DU416" s="25">
        <f t="shared" si="767"/>
        <v>19898.572456999998</v>
      </c>
      <c r="DV416" s="26">
        <f>IF(DV415=0,IF($B415&gt;=$DK$14*DU415,1,0),IF($B415&lt;DU415*$DK$16,0,1))</f>
        <v>1</v>
      </c>
      <c r="DW416" s="23">
        <f t="shared" si="823"/>
        <v>-1.3996674477129489E-2</v>
      </c>
      <c r="DX416" s="27">
        <f t="shared" si="824"/>
        <v>264.38137889952208</v>
      </c>
      <c r="DY416" s="27">
        <f t="shared" ref="DY416:DY479" ca="1" si="877">IF($A416&lt;=$C$2,0,DX416/MAX(INDIRECT(ADDRESS($B$5,COLUMN(DX416))&amp;":"&amp;ADDRESS(ROW(DX416),COLUMN(DX416))))-1)</f>
        <v>-8.9436520011848208E-2</v>
      </c>
      <c r="DZ416" s="43">
        <f t="shared" ref="DZ416:DZ479" ca="1" si="878">IF($A416&lt;=$C$18,0,DX416/MAX(INDIRECT(ADDRESS($B$21,COLUMN(DX416))&amp;":"&amp;ADDRESS(ROW(DX416),COLUMN(DX416))))-1)</f>
        <v>-8.9436520011848208E-2</v>
      </c>
      <c r="EA416" s="25">
        <f t="shared" si="768"/>
        <v>19382.985686999997</v>
      </c>
      <c r="EB416" s="26">
        <f>IF(EB415=0,IF($B415&gt;=$DK$14*EA415,1,0),IF($B415&lt;EA415*$DK$16,0,1))</f>
        <v>1</v>
      </c>
      <c r="EC416" s="23">
        <f t="shared" si="825"/>
        <v>-1.3996674477129489E-2</v>
      </c>
      <c r="ED416" s="27">
        <f t="shared" si="826"/>
        <v>207.85704765949802</v>
      </c>
      <c r="EE416" s="27">
        <f t="shared" ref="EE416:EE479" ca="1" si="879">IF($A416&lt;=$C$2,0,ED416/MAX(INDIRECT(ADDRESS($B$5,COLUMN(ED416))&amp;":"&amp;ADDRESS(ROW(ED416),COLUMN(ED416))))-1)</f>
        <v>-8.9436520011848208E-2</v>
      </c>
      <c r="EF416" s="43">
        <f t="shared" ref="EF416:EF479" ca="1" si="880">IF($A416&lt;=$C$18,0,ED416/MAX(INDIRECT(ADDRESS($B$21,COLUMN(ED416))&amp;":"&amp;ADDRESS(ROW(ED416),COLUMN(ED416))))-1)</f>
        <v>-8.9436520011848208E-2</v>
      </c>
      <c r="EG416" s="25">
        <f t="shared" si="769"/>
        <v>19898.572456999998</v>
      </c>
      <c r="EH416" s="34">
        <f t="shared" si="827"/>
        <v>0.75</v>
      </c>
      <c r="EI416" s="23">
        <f t="shared" si="828"/>
        <v>-8.6130454361602882E-3</v>
      </c>
      <c r="EJ416" s="27">
        <f t="shared" si="829"/>
        <v>198.48456477888624</v>
      </c>
      <c r="EK416" s="27">
        <f t="shared" ref="EK416:EK479" ca="1" si="881">IF($A416&lt;=$C$2,0,EJ416/MAX(INDIRECT(ADDRESS($B$5,COLUMN(EJ416))&amp;":"&amp;ADDRESS(ROW(EJ416),COLUMN(EJ416))))-1)</f>
        <v>-8.4464796420641641E-2</v>
      </c>
      <c r="EL416" s="43">
        <f t="shared" ref="EL416:EL479" ca="1" si="882">IF($A416&lt;=$C$18,0,EJ416/MAX(INDIRECT(ADDRESS($B$21,COLUMN(EJ416))&amp;":"&amp;ADDRESS(ROW(EJ416),COLUMN(EJ416))))-1)</f>
        <v>-8.4464796420641641E-2</v>
      </c>
      <c r="EM416" s="47"/>
      <c r="EN416" s="47"/>
      <c r="EO416" s="47"/>
      <c r="EP416" s="47"/>
      <c r="EQ416" s="47"/>
      <c r="ER416" s="47"/>
      <c r="ES416" s="47"/>
      <c r="ET416" s="47"/>
      <c r="EU416" s="47"/>
      <c r="EV416" s="47"/>
      <c r="EW416" s="47"/>
      <c r="EX416" s="47"/>
      <c r="EY416" s="47"/>
      <c r="EZ416" s="47"/>
      <c r="FA416" s="25">
        <f t="shared" si="770"/>
        <v>19898.572456999998</v>
      </c>
      <c r="FB416" s="26">
        <f t="shared" si="830"/>
        <v>1</v>
      </c>
      <c r="FC416" s="23">
        <f t="shared" si="831"/>
        <v>-1.3996674477129489E-2</v>
      </c>
      <c r="FD416" s="27">
        <f t="shared" si="832"/>
        <v>75.105127907771831</v>
      </c>
      <c r="FE416" s="27">
        <f t="shared" ref="FE416:FE479" ca="1" si="883">IF($A416&lt;=$C$2,0,FD416/MAX(INDIRECT(ADDRESS($B$5,COLUMN(FD416))&amp;":"&amp;ADDRESS(ROW(FD416),COLUMN(FD416))))-1)</f>
        <v>-8.9436520011848208E-2</v>
      </c>
      <c r="FF416" s="43">
        <f t="shared" ref="FF416:FF479" ca="1" si="884">IF($A416&lt;=$C$18,0,FD416/MAX(INDIRECT(ADDRESS($B$21,COLUMN(FD416))&amp;":"&amp;ADDRESS(ROW(FD416),COLUMN(FD416))))-1)</f>
        <v>-8.9436520011848208E-2</v>
      </c>
      <c r="FG416" s="25">
        <f t="shared" si="771"/>
        <v>19898.572456999998</v>
      </c>
      <c r="FH416" s="26">
        <f t="shared" si="833"/>
        <v>1</v>
      </c>
      <c r="FI416" s="23">
        <f t="shared" si="834"/>
        <v>-1.3996674477129489E-2</v>
      </c>
      <c r="FJ416" s="27">
        <f t="shared" si="835"/>
        <v>232.48099795895246</v>
      </c>
      <c r="FK416" s="27">
        <f t="shared" ref="FK416:FK479" ca="1" si="885">IF($A416&lt;=$C$2,0,FJ416/MAX(INDIRECT(ADDRESS($B$5,COLUMN(FJ416))&amp;":"&amp;ADDRESS(ROW(FJ416),COLUMN(FJ416))))-1)</f>
        <v>-8.9436520011848208E-2</v>
      </c>
      <c r="FL416" s="43">
        <f t="shared" ref="FL416:FL479" ca="1" si="886">IF($A416&lt;=$C$18,0,FJ416/MAX(INDIRECT(ADDRESS($B$21,COLUMN(FJ416))&amp;":"&amp;ADDRESS(ROW(FJ416),COLUMN(FJ416))))-1)</f>
        <v>-8.9436520011848208E-2</v>
      </c>
      <c r="FM416" s="47"/>
      <c r="FN416" s="47"/>
    </row>
    <row r="417" spans="1:170" x14ac:dyDescent="0.2">
      <c r="A417" s="30">
        <v>37346</v>
      </c>
      <c r="B417" s="34">
        <v>23566.222570000002</v>
      </c>
      <c r="C417" s="23">
        <v>7.9130307144790191E-3</v>
      </c>
      <c r="D417" s="24">
        <f t="shared" si="838"/>
        <v>4.3663669998191379E-2</v>
      </c>
      <c r="E417" s="25" t="e">
        <f>#N/A</f>
        <v>#N/A</v>
      </c>
      <c r="F417" s="26">
        <v>1</v>
      </c>
      <c r="G417" s="23">
        <f t="shared" si="772"/>
        <v>4.3663669998191379E-2</v>
      </c>
      <c r="H417" s="27">
        <f t="shared" si="773"/>
        <v>267.84637872070073</v>
      </c>
      <c r="I417" s="27">
        <f t="shared" ca="1" si="839"/>
        <v>-4.9677976709240901E-2</v>
      </c>
      <c r="J417" s="43">
        <f t="shared" ca="1" si="840"/>
        <v>-4.9677976709240901E-2</v>
      </c>
      <c r="K417" s="25" t="e">
        <f>#N/A</f>
        <v>#N/A</v>
      </c>
      <c r="L417" s="26">
        <v>0</v>
      </c>
      <c r="M417" s="23">
        <f t="shared" si="774"/>
        <v>7.9130307144790191E-3</v>
      </c>
      <c r="N417" s="27">
        <f t="shared" si="775"/>
        <v>25.022106412173052</v>
      </c>
      <c r="O417" s="27">
        <f t="shared" ca="1" si="841"/>
        <v>0</v>
      </c>
      <c r="P417" s="43">
        <f t="shared" ca="1" si="842"/>
        <v>0</v>
      </c>
      <c r="Q417" s="25">
        <f t="shared" si="748"/>
        <v>20413.206565</v>
      </c>
      <c r="R417" s="26">
        <f t="shared" si="776"/>
        <v>1</v>
      </c>
      <c r="S417" s="23">
        <f t="shared" si="777"/>
        <v>4.3663669998191379E-2</v>
      </c>
      <c r="T417" s="27">
        <f t="shared" si="778"/>
        <v>261.3810754024168</v>
      </c>
      <c r="U417" s="27">
        <f t="shared" ca="1" si="843"/>
        <v>-4.9677976709240901E-2</v>
      </c>
      <c r="V417" s="43">
        <f t="shared" ca="1" si="844"/>
        <v>-4.9677976709240901E-2</v>
      </c>
      <c r="W417" s="25">
        <f t="shared" si="749"/>
        <v>23073.253525</v>
      </c>
      <c r="X417" s="26">
        <f t="shared" si="779"/>
        <v>0</v>
      </c>
      <c r="Y417" s="23">
        <f t="shared" si="780"/>
        <v>7.9130307144790191E-3</v>
      </c>
      <c r="Z417" s="27">
        <f t="shared" si="781"/>
        <v>176.91763838842067</v>
      </c>
      <c r="AA417" s="27">
        <f t="shared" ca="1" si="845"/>
        <v>-6.2186943256468452E-2</v>
      </c>
      <c r="AB417" s="43">
        <f t="shared" ca="1" si="846"/>
        <v>-6.2186943256468452E-2</v>
      </c>
      <c r="AC417" s="25">
        <f t="shared" si="750"/>
        <v>22989.195994000002</v>
      </c>
      <c r="AD417" s="26">
        <f t="shared" si="782"/>
        <v>1</v>
      </c>
      <c r="AE417" s="23">
        <f t="shared" si="783"/>
        <v>4.3663669998191379E-2</v>
      </c>
      <c r="AF417" s="27">
        <f t="shared" si="784"/>
        <v>103.69172489221179</v>
      </c>
      <c r="AG417" s="27">
        <f t="shared" ca="1" si="847"/>
        <v>-4.9677976709240901E-2</v>
      </c>
      <c r="AH417" s="43">
        <f t="shared" ca="1" si="848"/>
        <v>-4.9677976709240901E-2</v>
      </c>
      <c r="AI417" s="25">
        <f t="shared" si="751"/>
        <v>20413.206565</v>
      </c>
      <c r="AJ417" s="26">
        <f t="shared" si="785"/>
        <v>1</v>
      </c>
      <c r="AK417" s="23">
        <f t="shared" si="786"/>
        <v>4.3663669998191379E-2</v>
      </c>
      <c r="AL417" s="27">
        <f t="shared" si="787"/>
        <v>261.3810754024168</v>
      </c>
      <c r="AM417" s="27">
        <f t="shared" ca="1" si="849"/>
        <v>-4.9677976709240901E-2</v>
      </c>
      <c r="AN417" s="43">
        <f t="shared" ca="1" si="850"/>
        <v>-4.9677976709240901E-2</v>
      </c>
      <c r="AO417" s="25">
        <f t="shared" si="752"/>
        <v>20413.206565</v>
      </c>
      <c r="AP417" s="34">
        <f t="shared" si="788"/>
        <v>0.66666666666666663</v>
      </c>
      <c r="AQ417" s="23">
        <f t="shared" si="789"/>
        <v>3.1746790236953926E-2</v>
      </c>
      <c r="AR417" s="27">
        <f t="shared" si="790"/>
        <v>174.66275601134618</v>
      </c>
      <c r="AS417" s="27">
        <f t="shared" ca="1" si="851"/>
        <v>-5.3689639072336703E-2</v>
      </c>
      <c r="AT417" s="43">
        <f t="shared" ca="1" si="852"/>
        <v>-5.3689639072336703E-2</v>
      </c>
      <c r="AU417" s="25">
        <f t="shared" si="753"/>
        <v>22989.195994000002</v>
      </c>
      <c r="AV417" s="26">
        <f t="shared" si="791"/>
        <v>1</v>
      </c>
      <c r="AW417" s="23">
        <f t="shared" si="792"/>
        <v>4.3663669998191379E-2</v>
      </c>
      <c r="AX417" s="27">
        <f t="shared" si="793"/>
        <v>94.611530333791578</v>
      </c>
      <c r="AY417" s="27">
        <f t="shared" ca="1" si="853"/>
        <v>-4.967797670924079E-2</v>
      </c>
      <c r="AZ417" s="43">
        <f t="shared" ca="1" si="854"/>
        <v>-4.967797670924079E-2</v>
      </c>
      <c r="BA417" s="25">
        <f t="shared" si="754"/>
        <v>22989.195994000002</v>
      </c>
      <c r="BB417" s="26">
        <f t="shared" si="794"/>
        <v>1</v>
      </c>
      <c r="BC417" s="23">
        <f t="shared" si="795"/>
        <v>4.3663669998191379E-2</v>
      </c>
      <c r="BD417" s="27">
        <f t="shared" si="796"/>
        <v>215.23828430421196</v>
      </c>
      <c r="BE417" s="27">
        <f t="shared" ca="1" si="855"/>
        <v>-4.967797670924079E-2</v>
      </c>
      <c r="BF417" s="43">
        <f t="shared" ca="1" si="856"/>
        <v>-4.967797670924079E-2</v>
      </c>
      <c r="BG417" s="25">
        <f t="shared" si="755"/>
        <v>20413.206565</v>
      </c>
      <c r="BH417" s="26">
        <f t="shared" si="797"/>
        <v>1</v>
      </c>
      <c r="BI417" s="23">
        <f t="shared" si="798"/>
        <v>4.3663669998191379E-2</v>
      </c>
      <c r="BJ417" s="27">
        <f t="shared" si="799"/>
        <v>210.44795484404705</v>
      </c>
      <c r="BK417" s="27">
        <f t="shared" ca="1" si="857"/>
        <v>-4.967797670924079E-2</v>
      </c>
      <c r="BL417" s="43">
        <f t="shared" ca="1" si="858"/>
        <v>-4.967797670924079E-2</v>
      </c>
      <c r="BM417" s="25">
        <f t="shared" si="756"/>
        <v>22212.078605000002</v>
      </c>
      <c r="BN417" s="26">
        <f t="shared" si="800"/>
        <v>1</v>
      </c>
      <c r="BO417" s="23">
        <f t="shared" si="801"/>
        <v>4.3663669998191379E-2</v>
      </c>
      <c r="BP417" s="27">
        <f t="shared" si="802"/>
        <v>243.68330162021817</v>
      </c>
      <c r="BQ417" s="27">
        <f t="shared" ca="1" si="859"/>
        <v>-4.967797670924079E-2</v>
      </c>
      <c r="BR417" s="43">
        <f t="shared" ca="1" si="860"/>
        <v>-4.967797670924079E-2</v>
      </c>
      <c r="BS417" s="25">
        <f t="shared" si="757"/>
        <v>20413.206565</v>
      </c>
      <c r="BT417" s="34">
        <f t="shared" si="803"/>
        <v>1</v>
      </c>
      <c r="BU417" s="23">
        <f t="shared" si="804"/>
        <v>4.3663669998191379E-2</v>
      </c>
      <c r="BV417" s="27">
        <f t="shared" si="805"/>
        <v>182.99238260408504</v>
      </c>
      <c r="BW417" s="27">
        <f t="shared" ca="1" si="861"/>
        <v>-4.967797670924079E-2</v>
      </c>
      <c r="BX417" s="43">
        <f t="shared" ca="1" si="862"/>
        <v>-4.967797670924079E-2</v>
      </c>
      <c r="BY417" s="25">
        <f t="shared" si="758"/>
        <v>23073.253525</v>
      </c>
      <c r="BZ417" s="50">
        <f>IF($B416&gt;=BY416,MIN(1,1/$CA$15+BZ416),0)</f>
        <v>0</v>
      </c>
      <c r="CA417" s="23">
        <f t="shared" si="806"/>
        <v>7.9130307144790191E-3</v>
      </c>
      <c r="CB417" s="27">
        <f t="shared" si="807"/>
        <v>91.651821451343523</v>
      </c>
      <c r="CC417" s="27">
        <f t="shared" ca="1" si="863"/>
        <v>-6.218694325646823E-2</v>
      </c>
      <c r="CD417" s="43">
        <f t="shared" ca="1" si="864"/>
        <v>-6.218694325646823E-2</v>
      </c>
      <c r="CE417" s="25">
        <f t="shared" si="759"/>
        <v>22989.195994000002</v>
      </c>
      <c r="CF417" s="34">
        <f>IF($B416&gt;=CE416,MIN(1,1/$CA$15+CF416),0)</f>
        <v>1</v>
      </c>
      <c r="CG417" s="23">
        <f t="shared" si="808"/>
        <v>4.3663669998191379E-2</v>
      </c>
      <c r="CH417" s="27">
        <f t="shared" si="809"/>
        <v>81.451902708324809</v>
      </c>
      <c r="CI417" s="27">
        <f t="shared" ca="1" si="865"/>
        <v>-4.967797670924079E-2</v>
      </c>
      <c r="CJ417" s="43">
        <f t="shared" ca="1" si="866"/>
        <v>-4.967797670924079E-2</v>
      </c>
      <c r="CK417" s="25">
        <f t="shared" si="760"/>
        <v>20413.206565</v>
      </c>
      <c r="CL417" s="34">
        <f>IF($B416&gt;=CK416,MIN(1,1/$CA$15+CL416),0)</f>
        <v>1</v>
      </c>
      <c r="CM417" s="23">
        <f t="shared" si="810"/>
        <v>4.3663669998191379E-2</v>
      </c>
      <c r="CN417" s="27">
        <f t="shared" si="811"/>
        <v>225.60359555717039</v>
      </c>
      <c r="CO417" s="27">
        <f t="shared" ca="1" si="867"/>
        <v>-4.9677976709240901E-2</v>
      </c>
      <c r="CP417" s="43">
        <f t="shared" ca="1" si="868"/>
        <v>-4.9677976709240901E-2</v>
      </c>
      <c r="CQ417" s="25">
        <f t="shared" si="761"/>
        <v>19617.295298999998</v>
      </c>
      <c r="CR417" s="34">
        <f>IF($B416&gt;=CQ416,MIN(1,1/$CA$15+CR416),0)</f>
        <v>1</v>
      </c>
      <c r="CS417" s="23">
        <f t="shared" si="812"/>
        <v>4.3663669998191379E-2</v>
      </c>
      <c r="CT417" s="27">
        <f t="shared" si="813"/>
        <v>173.82708602123782</v>
      </c>
      <c r="CU417" s="27">
        <f t="shared" ca="1" si="869"/>
        <v>-0.10637804706992848</v>
      </c>
      <c r="CV417" s="43">
        <f t="shared" ca="1" si="870"/>
        <v>-0.10637804706992848</v>
      </c>
      <c r="CW417" s="25">
        <f t="shared" si="762"/>
        <v>20413.206565</v>
      </c>
      <c r="CX417" s="34">
        <f t="shared" si="814"/>
        <v>0.75</v>
      </c>
      <c r="CY417" s="23">
        <f t="shared" si="815"/>
        <v>3.4726010177263289E-2</v>
      </c>
      <c r="CZ417" s="27">
        <f t="shared" si="816"/>
        <v>137.23312149597169</v>
      </c>
      <c r="DA417" s="27">
        <f t="shared" ca="1" si="871"/>
        <v>-5.2671911623502043E-2</v>
      </c>
      <c r="DB417" s="43">
        <f t="shared" ca="1" si="872"/>
        <v>-5.2671911623502043E-2</v>
      </c>
      <c r="DC417" s="25">
        <f t="shared" si="763"/>
        <v>20413.206565</v>
      </c>
      <c r="DD417" s="34">
        <f t="shared" si="764"/>
        <v>0.83333333333333326</v>
      </c>
      <c r="DE417" s="23">
        <f t="shared" si="817"/>
        <v>3.6712156804136198E-2</v>
      </c>
      <c r="DF417" s="27">
        <f t="shared" si="818"/>
        <v>165.37075725506111</v>
      </c>
      <c r="DG417" s="27">
        <f t="shared" ca="1" si="836"/>
        <v>-5.1998912530968111E-2</v>
      </c>
      <c r="DH417" s="43">
        <f t="shared" ca="1" si="837"/>
        <v>-5.1998912530968111E-2</v>
      </c>
      <c r="DI417" s="25">
        <f t="shared" si="765"/>
        <v>23073.253525</v>
      </c>
      <c r="DJ417" s="26">
        <f>IF(DJ416=0,IF($B416&gt;=$DK$14*DI416,1,0),IF($B416&lt;DI416*$DK$16,0,1))</f>
        <v>0</v>
      </c>
      <c r="DK417" s="23">
        <f t="shared" si="819"/>
        <v>7.9130307144790191E-3</v>
      </c>
      <c r="DL417" s="27">
        <f t="shared" si="820"/>
        <v>188.46029308399483</v>
      </c>
      <c r="DM417" s="27">
        <f t="shared" ca="1" si="873"/>
        <v>-6.218694325646823E-2</v>
      </c>
      <c r="DN417" s="43">
        <f t="shared" ca="1" si="874"/>
        <v>-6.218694325646823E-2</v>
      </c>
      <c r="DO417" s="25">
        <f t="shared" si="766"/>
        <v>22989.195994000002</v>
      </c>
      <c r="DP417" s="26">
        <f>IF(DP416=0,IF($B416&gt;=$DK$14*DO416,1,0),IF($B416&lt;DO416*$DK$16,0,1))</f>
        <v>1</v>
      </c>
      <c r="DQ417" s="23">
        <f t="shared" si="821"/>
        <v>4.3663669998191379E-2</v>
      </c>
      <c r="DR417" s="27">
        <f t="shared" si="822"/>
        <v>133.26629154018522</v>
      </c>
      <c r="DS417" s="27">
        <f t="shared" ca="1" si="875"/>
        <v>-4.9677976709240901E-2</v>
      </c>
      <c r="DT417" s="43">
        <f t="shared" ca="1" si="876"/>
        <v>-4.9677976709240901E-2</v>
      </c>
      <c r="DU417" s="25">
        <f t="shared" si="767"/>
        <v>20413.206565</v>
      </c>
      <c r="DV417" s="26">
        <f>IF(DV416=0,IF($B416&gt;=$DK$14*DU416,1,0),IF($B416&lt;DU416*$DK$16,0,1))</f>
        <v>1</v>
      </c>
      <c r="DW417" s="23">
        <f t="shared" si="823"/>
        <v>4.3663669998191379E-2</v>
      </c>
      <c r="DX417" s="27">
        <f t="shared" si="824"/>
        <v>275.92524018145758</v>
      </c>
      <c r="DY417" s="27">
        <f t="shared" ca="1" si="877"/>
        <v>-4.9677976709240901E-2</v>
      </c>
      <c r="DZ417" s="43">
        <f t="shared" ca="1" si="878"/>
        <v>-4.9677976709240901E-2</v>
      </c>
      <c r="EA417" s="25">
        <f t="shared" si="768"/>
        <v>19617.295298999998</v>
      </c>
      <c r="EB417" s="26">
        <f>IF(EB416=0,IF($B416&gt;=$DK$14*EA416,1,0),IF($B416&lt;EA416*$DK$16,0,1))</f>
        <v>1</v>
      </c>
      <c r="EC417" s="23">
        <f t="shared" si="825"/>
        <v>4.3663669998191379E-2</v>
      </c>
      <c r="ED417" s="27">
        <f t="shared" si="826"/>
        <v>216.93284919530069</v>
      </c>
      <c r="EE417" s="27">
        <f t="shared" ca="1" si="879"/>
        <v>-4.967797670924079E-2</v>
      </c>
      <c r="EF417" s="43">
        <f t="shared" ca="1" si="880"/>
        <v>-4.967797670924079E-2</v>
      </c>
      <c r="EG417" s="25">
        <f t="shared" si="769"/>
        <v>20413.206565</v>
      </c>
      <c r="EH417" s="34">
        <f t="shared" si="827"/>
        <v>0.75</v>
      </c>
      <c r="EI417" s="23">
        <f t="shared" si="828"/>
        <v>3.4726010177263289E-2</v>
      </c>
      <c r="EJ417" s="27">
        <f t="shared" si="829"/>
        <v>205.37714179542752</v>
      </c>
      <c r="EK417" s="27">
        <f t="shared" ca="1" si="881"/>
        <v>-5.2671911623501932E-2</v>
      </c>
      <c r="EL417" s="43">
        <f t="shared" ca="1" si="882"/>
        <v>-5.2671911623501932E-2</v>
      </c>
      <c r="EM417" s="47"/>
      <c r="EN417" s="47"/>
      <c r="EO417" s="47"/>
      <c r="EP417" s="47"/>
      <c r="EQ417" s="47"/>
      <c r="ER417" s="47"/>
      <c r="ES417" s="47"/>
      <c r="ET417" s="47"/>
      <c r="EU417" s="47"/>
      <c r="EV417" s="47"/>
      <c r="EW417" s="47"/>
      <c r="EX417" s="47"/>
      <c r="EY417" s="47"/>
      <c r="EZ417" s="47"/>
      <c r="FA417" s="25">
        <f t="shared" si="770"/>
        <v>20413.206565</v>
      </c>
      <c r="FB417" s="26">
        <f t="shared" si="830"/>
        <v>1</v>
      </c>
      <c r="FC417" s="23">
        <f t="shared" si="831"/>
        <v>4.3663669998191379E-2</v>
      </c>
      <c r="FD417" s="27">
        <f t="shared" si="832"/>
        <v>78.384493427908737</v>
      </c>
      <c r="FE417" s="27">
        <f t="shared" ca="1" si="883"/>
        <v>-4.967797670924079E-2</v>
      </c>
      <c r="FF417" s="43">
        <f t="shared" ca="1" si="884"/>
        <v>-4.967797670924079E-2</v>
      </c>
      <c r="FG417" s="25">
        <f t="shared" si="771"/>
        <v>20413.206565</v>
      </c>
      <c r="FH417" s="26">
        <f t="shared" si="833"/>
        <v>1</v>
      </c>
      <c r="FI417" s="23">
        <f t="shared" si="834"/>
        <v>4.3663669998191379E-2</v>
      </c>
      <c r="FJ417" s="27">
        <f t="shared" si="835"/>
        <v>242.63197153468235</v>
      </c>
      <c r="FK417" s="27">
        <f t="shared" ca="1" si="885"/>
        <v>-4.9677976709240901E-2</v>
      </c>
      <c r="FL417" s="43">
        <f t="shared" ca="1" si="886"/>
        <v>-4.9677976709240901E-2</v>
      </c>
      <c r="FM417" s="47"/>
      <c r="FN417" s="47"/>
    </row>
    <row r="418" spans="1:170" x14ac:dyDescent="0.2">
      <c r="A418" s="30">
        <v>37376</v>
      </c>
      <c r="B418" s="34">
        <v>21291.315839999999</v>
      </c>
      <c r="C418" s="23">
        <v>8.431169043400244E-3</v>
      </c>
      <c r="D418" s="24">
        <f t="shared" si="838"/>
        <v>-9.6532514841643602E-2</v>
      </c>
      <c r="E418" s="25" t="e">
        <f>#N/A</f>
        <v>#N/A</v>
      </c>
      <c r="F418" s="26">
        <v>1</v>
      </c>
      <c r="G418" s="23">
        <f t="shared" si="772"/>
        <v>-9.6532514841643602E-2</v>
      </c>
      <c r="H418" s="27">
        <f t="shared" si="773"/>
        <v>241.99049419156418</v>
      </c>
      <c r="I418" s="27">
        <f t="shared" ca="1" si="839"/>
        <v>-0.14141495152689687</v>
      </c>
      <c r="J418" s="43">
        <f t="shared" ca="1" si="840"/>
        <v>-0.14141495152689687</v>
      </c>
      <c r="K418" s="25" t="e">
        <f>#N/A</f>
        <v>#N/A</v>
      </c>
      <c r="L418" s="26">
        <v>0</v>
      </c>
      <c r="M418" s="23">
        <f t="shared" si="774"/>
        <v>8.431169043400244E-3</v>
      </c>
      <c r="N418" s="27">
        <f t="shared" si="775"/>
        <v>25.233072021156033</v>
      </c>
      <c r="O418" s="27">
        <f t="shared" ca="1" si="841"/>
        <v>0</v>
      </c>
      <c r="P418" s="43">
        <f t="shared" ca="1" si="842"/>
        <v>0</v>
      </c>
      <c r="Q418" s="25">
        <f t="shared" si="748"/>
        <v>20750.977308000001</v>
      </c>
      <c r="R418" s="26">
        <f t="shared" si="776"/>
        <v>1</v>
      </c>
      <c r="S418" s="23">
        <f t="shared" si="777"/>
        <v>-9.6532514841643602E-2</v>
      </c>
      <c r="T418" s="27">
        <f t="shared" si="778"/>
        <v>236.14930286180822</v>
      </c>
      <c r="U418" s="27">
        <f t="shared" ca="1" si="843"/>
        <v>-0.14141495152689698</v>
      </c>
      <c r="V418" s="43">
        <f t="shared" ca="1" si="844"/>
        <v>-0.14141495152689698</v>
      </c>
      <c r="W418" s="25">
        <f t="shared" si="749"/>
        <v>22428.769205000001</v>
      </c>
      <c r="X418" s="26">
        <f t="shared" si="779"/>
        <v>1</v>
      </c>
      <c r="Y418" s="23">
        <f t="shared" si="780"/>
        <v>-9.6532514841643602E-2</v>
      </c>
      <c r="Z418" s="27">
        <f t="shared" si="781"/>
        <v>159.83933383494193</v>
      </c>
      <c r="AA418" s="27">
        <f t="shared" ca="1" si="845"/>
        <v>-0.15271639607525056</v>
      </c>
      <c r="AB418" s="43">
        <f t="shared" ca="1" si="846"/>
        <v>-0.15271639607525056</v>
      </c>
      <c r="AC418" s="25">
        <f t="shared" si="750"/>
        <v>23027.357377999997</v>
      </c>
      <c r="AD418" s="26">
        <f t="shared" si="782"/>
        <v>1</v>
      </c>
      <c r="AE418" s="23">
        <f t="shared" si="783"/>
        <v>-9.6532514841643602E-2</v>
      </c>
      <c r="AF418" s="27">
        <f t="shared" si="784"/>
        <v>93.682101920098731</v>
      </c>
      <c r="AG418" s="27">
        <f t="shared" ca="1" si="847"/>
        <v>-0.14141495152689698</v>
      </c>
      <c r="AH418" s="43">
        <f t="shared" ca="1" si="848"/>
        <v>-0.14141495152689698</v>
      </c>
      <c r="AI418" s="25">
        <f t="shared" si="751"/>
        <v>20750.977308000001</v>
      </c>
      <c r="AJ418" s="26">
        <f t="shared" si="785"/>
        <v>1</v>
      </c>
      <c r="AK418" s="23">
        <f t="shared" si="786"/>
        <v>-9.6532514841643602E-2</v>
      </c>
      <c r="AL418" s="27">
        <f t="shared" si="787"/>
        <v>236.14930286180822</v>
      </c>
      <c r="AM418" s="27">
        <f t="shared" ca="1" si="849"/>
        <v>-0.14141495152689698</v>
      </c>
      <c r="AN418" s="43">
        <f t="shared" ca="1" si="850"/>
        <v>-0.14141495152689698</v>
      </c>
      <c r="AO418" s="25">
        <f t="shared" si="752"/>
        <v>20750.977308000001</v>
      </c>
      <c r="AP418" s="34">
        <f t="shared" si="788"/>
        <v>1</v>
      </c>
      <c r="AQ418" s="23">
        <f t="shared" si="789"/>
        <v>-9.6532514841643602E-2</v>
      </c>
      <c r="AR418" s="27">
        <f t="shared" si="790"/>
        <v>157.80212092439854</v>
      </c>
      <c r="AS418" s="27">
        <f t="shared" ca="1" si="851"/>
        <v>-0.14503935803338741</v>
      </c>
      <c r="AT418" s="43">
        <f t="shared" ca="1" si="852"/>
        <v>-0.14503935803338741</v>
      </c>
      <c r="AU418" s="25">
        <f t="shared" si="753"/>
        <v>23027.357377999997</v>
      </c>
      <c r="AV418" s="26">
        <f t="shared" si="791"/>
        <v>1</v>
      </c>
      <c r="AW418" s="23">
        <f t="shared" si="792"/>
        <v>-9.6532514841643602E-2</v>
      </c>
      <c r="AX418" s="27">
        <f t="shared" si="793"/>
        <v>85.478441377654235</v>
      </c>
      <c r="AY418" s="27">
        <f t="shared" ca="1" si="853"/>
        <v>-0.14141495152689676</v>
      </c>
      <c r="AZ418" s="43">
        <f t="shared" ca="1" si="854"/>
        <v>-0.14141495152689676</v>
      </c>
      <c r="BA418" s="25">
        <f t="shared" si="754"/>
        <v>23027.357377999997</v>
      </c>
      <c r="BB418" s="26">
        <f t="shared" si="794"/>
        <v>1</v>
      </c>
      <c r="BC418" s="23">
        <f t="shared" si="795"/>
        <v>-9.6532514841643602E-2</v>
      </c>
      <c r="BD418" s="27">
        <f t="shared" si="796"/>
        <v>194.46079143012571</v>
      </c>
      <c r="BE418" s="27">
        <f t="shared" ca="1" si="855"/>
        <v>-0.14141495152689676</v>
      </c>
      <c r="BF418" s="43">
        <f t="shared" ca="1" si="856"/>
        <v>-0.14141495152689676</v>
      </c>
      <c r="BG418" s="25">
        <f t="shared" si="755"/>
        <v>20750.977308000001</v>
      </c>
      <c r="BH418" s="26">
        <f t="shared" si="797"/>
        <v>1</v>
      </c>
      <c r="BI418" s="23">
        <f t="shared" si="798"/>
        <v>-9.6532514841643602E-2</v>
      </c>
      <c r="BJ418" s="27">
        <f t="shared" si="799"/>
        <v>190.13288451967054</v>
      </c>
      <c r="BK418" s="27">
        <f t="shared" ca="1" si="857"/>
        <v>-0.14141495152689676</v>
      </c>
      <c r="BL418" s="43">
        <f t="shared" ca="1" si="858"/>
        <v>-0.14141495152689676</v>
      </c>
      <c r="BM418" s="25">
        <f t="shared" si="756"/>
        <v>22706.215968333334</v>
      </c>
      <c r="BN418" s="26">
        <f t="shared" si="800"/>
        <v>1</v>
      </c>
      <c r="BO418" s="23">
        <f t="shared" si="801"/>
        <v>-9.6532514841643602E-2</v>
      </c>
      <c r="BP418" s="27">
        <f t="shared" si="802"/>
        <v>220.15993968990375</v>
      </c>
      <c r="BQ418" s="27">
        <f t="shared" ca="1" si="859"/>
        <v>-0.14141495152689676</v>
      </c>
      <c r="BR418" s="43">
        <f t="shared" ca="1" si="860"/>
        <v>-0.14141495152689676</v>
      </c>
      <c r="BS418" s="25">
        <f t="shared" si="757"/>
        <v>20750.977308000001</v>
      </c>
      <c r="BT418" s="34">
        <f t="shared" si="803"/>
        <v>1</v>
      </c>
      <c r="BU418" s="23">
        <f t="shared" si="804"/>
        <v>-9.6532514841643602E-2</v>
      </c>
      <c r="BV418" s="27">
        <f t="shared" si="805"/>
        <v>165.32766771444847</v>
      </c>
      <c r="BW418" s="27">
        <f t="shared" ca="1" si="861"/>
        <v>-0.14141495152689676</v>
      </c>
      <c r="BX418" s="43">
        <f t="shared" ca="1" si="862"/>
        <v>-0.14141495152689676</v>
      </c>
      <c r="BY418" s="25">
        <f t="shared" si="758"/>
        <v>22428.769205000001</v>
      </c>
      <c r="BZ418" s="50">
        <f>IF($B417&gt;=BY417,MIN(1,1/$CA$15+BZ417),0)</f>
        <v>0.5</v>
      </c>
      <c r="CA418" s="23">
        <f t="shared" si="806"/>
        <v>8.431169043400244E-3</v>
      </c>
      <c r="CB418" s="27">
        <f t="shared" si="807"/>
        <v>92.424553451135338</v>
      </c>
      <c r="CC418" s="27">
        <f t="shared" ca="1" si="863"/>
        <v>-5.4280082843955579E-2</v>
      </c>
      <c r="CD418" s="43">
        <f t="shared" ca="1" si="864"/>
        <v>-5.4280082843955579E-2</v>
      </c>
      <c r="CE418" s="25">
        <f t="shared" si="759"/>
        <v>23027.357377999997</v>
      </c>
      <c r="CF418" s="34">
        <f>IF($B417&gt;=CE417,MIN(1,1/$CA$15+CF417),0)</f>
        <v>1</v>
      </c>
      <c r="CG418" s="23">
        <f t="shared" si="808"/>
        <v>-9.6532514841643602E-2</v>
      </c>
      <c r="CH418" s="27">
        <f t="shared" si="809"/>
        <v>73.589145701253329</v>
      </c>
      <c r="CI418" s="27">
        <f t="shared" ca="1" si="865"/>
        <v>-0.14141495152689676</v>
      </c>
      <c r="CJ418" s="43">
        <f t="shared" ca="1" si="866"/>
        <v>-0.14141495152689676</v>
      </c>
      <c r="CK418" s="25">
        <f t="shared" si="760"/>
        <v>20750.977308000001</v>
      </c>
      <c r="CL418" s="34">
        <f>IF($B417&gt;=CK417,MIN(1,1/$CA$15+CL417),0)</f>
        <v>1</v>
      </c>
      <c r="CM418" s="23">
        <f t="shared" si="810"/>
        <v>-9.6532514841643602E-2</v>
      </c>
      <c r="CN418" s="27">
        <f t="shared" si="811"/>
        <v>203.82551312071968</v>
      </c>
      <c r="CO418" s="27">
        <f t="shared" ca="1" si="867"/>
        <v>-0.14141495152689687</v>
      </c>
      <c r="CP418" s="43">
        <f t="shared" ca="1" si="868"/>
        <v>-0.14141495152689687</v>
      </c>
      <c r="CQ418" s="25">
        <f t="shared" si="761"/>
        <v>19704.888809999997</v>
      </c>
      <c r="CR418" s="34">
        <f>IF($B417&gt;=CQ417,MIN(1,1/$CA$15+CR417),0)</f>
        <v>1</v>
      </c>
      <c r="CS418" s="23">
        <f t="shared" si="812"/>
        <v>-9.6532514841643602E-2</v>
      </c>
      <c r="CT418" s="27">
        <f t="shared" si="813"/>
        <v>157.04712026001303</v>
      </c>
      <c r="CU418" s="27">
        <f t="shared" ca="1" si="869"/>
        <v>-0.19264162150396913</v>
      </c>
      <c r="CV418" s="43">
        <f t="shared" ca="1" si="870"/>
        <v>-0.19264162150396913</v>
      </c>
      <c r="CW418" s="25">
        <f t="shared" si="762"/>
        <v>20750.977308000001</v>
      </c>
      <c r="CX418" s="34">
        <f t="shared" si="814"/>
        <v>0.75</v>
      </c>
      <c r="CY418" s="23">
        <f t="shared" si="815"/>
        <v>-7.029159387038264E-2</v>
      </c>
      <c r="CZ418" s="27">
        <f t="shared" si="816"/>
        <v>127.58678665421196</v>
      </c>
      <c r="DA418" s="27">
        <f t="shared" ca="1" si="871"/>
        <v>-0.11926111287366881</v>
      </c>
      <c r="DB418" s="43">
        <f t="shared" ca="1" si="872"/>
        <v>-0.11926111287366881</v>
      </c>
      <c r="DC418" s="25">
        <f t="shared" si="763"/>
        <v>20750.977308000001</v>
      </c>
      <c r="DD418" s="34">
        <f t="shared" si="764"/>
        <v>1</v>
      </c>
      <c r="DE418" s="23">
        <f t="shared" si="817"/>
        <v>-8.7785541184556615E-2</v>
      </c>
      <c r="DF418" s="27">
        <f t="shared" si="818"/>
        <v>150.85359583332561</v>
      </c>
      <c r="DG418" s="27">
        <f t="shared" ca="1" si="836"/>
        <v>-0.13521970103798531</v>
      </c>
      <c r="DH418" s="43">
        <f t="shared" ca="1" si="837"/>
        <v>-0.13521970103798531</v>
      </c>
      <c r="DI418" s="25">
        <f t="shared" si="765"/>
        <v>22428.769205000001</v>
      </c>
      <c r="DJ418" s="26">
        <f>IF(DJ417=0,IF($B417&gt;=$DK$14*DI417,1,0),IF($B417&lt;DI417*$DK$16,0,1))</f>
        <v>1</v>
      </c>
      <c r="DK418" s="23">
        <f t="shared" si="819"/>
        <v>-9.6532514841643602E-2</v>
      </c>
      <c r="DL418" s="27">
        <f t="shared" si="820"/>
        <v>170.2677470448036</v>
      </c>
      <c r="DM418" s="27">
        <f t="shared" ca="1" si="873"/>
        <v>-0.15271639607525034</v>
      </c>
      <c r="DN418" s="43">
        <f t="shared" ca="1" si="874"/>
        <v>-0.15271639607525034</v>
      </c>
      <c r="DO418" s="25">
        <f t="shared" si="766"/>
        <v>23027.357377999997</v>
      </c>
      <c r="DP418" s="26">
        <f>IF(DP417=0,IF($B417&gt;=$DK$14*DO417,1,0),IF($B417&lt;DO417*$DK$16,0,1))</f>
        <v>1</v>
      </c>
      <c r="DQ418" s="23">
        <f t="shared" si="821"/>
        <v>-9.6532514841643602E-2</v>
      </c>
      <c r="DR418" s="27">
        <f t="shared" si="822"/>
        <v>120.40176127419149</v>
      </c>
      <c r="DS418" s="27">
        <f t="shared" ca="1" si="875"/>
        <v>-0.14141495152689687</v>
      </c>
      <c r="DT418" s="43">
        <f t="shared" ca="1" si="876"/>
        <v>-0.14141495152689687</v>
      </c>
      <c r="DU418" s="25">
        <f t="shared" si="767"/>
        <v>20750.977308000001</v>
      </c>
      <c r="DV418" s="26">
        <f>IF(DV417=0,IF($B417&gt;=$DK$14*DU417,1,0),IF($B417&lt;DU417*$DK$16,0,1))</f>
        <v>1</v>
      </c>
      <c r="DW418" s="23">
        <f t="shared" si="823"/>
        <v>-9.6532514841643602E-2</v>
      </c>
      <c r="DX418" s="27">
        <f t="shared" si="824"/>
        <v>249.28948283845696</v>
      </c>
      <c r="DY418" s="27">
        <f t="shared" ca="1" si="877"/>
        <v>-0.14141495152689687</v>
      </c>
      <c r="DZ418" s="43">
        <f t="shared" ca="1" si="878"/>
        <v>-0.14141495152689687</v>
      </c>
      <c r="EA418" s="25">
        <f t="shared" si="768"/>
        <v>19704.888809999997</v>
      </c>
      <c r="EB418" s="26">
        <f>IF(EB417=0,IF($B417&gt;=$DK$14*EA417,1,0),IF($B417&lt;EA417*$DK$16,0,1))</f>
        <v>1</v>
      </c>
      <c r="EC418" s="23">
        <f t="shared" si="825"/>
        <v>-9.6532514841643602E-2</v>
      </c>
      <c r="ED418" s="27">
        <f t="shared" si="826"/>
        <v>195.9917757107153</v>
      </c>
      <c r="EE418" s="27">
        <f t="shared" ca="1" si="879"/>
        <v>-0.14141495152689676</v>
      </c>
      <c r="EF418" s="43">
        <f t="shared" ca="1" si="880"/>
        <v>-0.14141495152689676</v>
      </c>
      <c r="EG418" s="25">
        <f t="shared" si="769"/>
        <v>20750.977308000001</v>
      </c>
      <c r="EH418" s="34">
        <f t="shared" si="827"/>
        <v>1</v>
      </c>
      <c r="EI418" s="23">
        <f t="shared" si="828"/>
        <v>-9.6532514841643602E-2</v>
      </c>
      <c r="EJ418" s="27">
        <f t="shared" si="829"/>
        <v>185.55156980692607</v>
      </c>
      <c r="EK418" s="27">
        <f t="shared" ca="1" si="881"/>
        <v>-0.14411987437461216</v>
      </c>
      <c r="EL418" s="43">
        <f t="shared" ca="1" si="882"/>
        <v>-0.14411987437461216</v>
      </c>
      <c r="EM418" s="47"/>
      <c r="EN418" s="47"/>
      <c r="EO418" s="47"/>
      <c r="EP418" s="47"/>
      <c r="EQ418" s="47"/>
      <c r="ER418" s="47"/>
      <c r="ES418" s="47"/>
      <c r="ET418" s="47"/>
      <c r="EU418" s="47"/>
      <c r="EV418" s="47"/>
      <c r="EW418" s="47"/>
      <c r="EX418" s="47"/>
      <c r="EY418" s="47"/>
      <c r="EZ418" s="47"/>
      <c r="FA418" s="25">
        <f t="shared" si="770"/>
        <v>20750.977308000001</v>
      </c>
      <c r="FB418" s="26">
        <f t="shared" si="830"/>
        <v>1</v>
      </c>
      <c r="FC418" s="23">
        <f t="shared" si="831"/>
        <v>-9.6532514841643602E-2</v>
      </c>
      <c r="FD418" s="27">
        <f t="shared" si="832"/>
        <v>70.817841152724426</v>
      </c>
      <c r="FE418" s="27">
        <f t="shared" ca="1" si="883"/>
        <v>-0.14141495152689665</v>
      </c>
      <c r="FF418" s="43">
        <f t="shared" ca="1" si="884"/>
        <v>-0.14141495152689665</v>
      </c>
      <c r="FG418" s="25">
        <f t="shared" si="771"/>
        <v>20750.977308000001</v>
      </c>
      <c r="FH418" s="26">
        <f t="shared" si="833"/>
        <v>1</v>
      </c>
      <c r="FI418" s="23">
        <f t="shared" si="834"/>
        <v>-9.6532514841643602E-2</v>
      </c>
      <c r="FJ418" s="27">
        <f t="shared" si="835"/>
        <v>219.21009714145339</v>
      </c>
      <c r="FK418" s="27">
        <f t="shared" ca="1" si="885"/>
        <v>-0.14141495152689676</v>
      </c>
      <c r="FL418" s="43">
        <f t="shared" ca="1" si="886"/>
        <v>-0.14141495152689676</v>
      </c>
      <c r="FM418" s="47"/>
      <c r="FN418" s="47"/>
    </row>
    <row r="419" spans="1:170" x14ac:dyDescent="0.2">
      <c r="A419" s="30">
        <v>37407</v>
      </c>
      <c r="B419" s="34">
        <v>19703.596720000001</v>
      </c>
      <c r="C419" s="23">
        <v>8.8556831659718505E-3</v>
      </c>
      <c r="D419" s="24">
        <f t="shared" si="838"/>
        <v>-7.4571206962096293E-2</v>
      </c>
      <c r="E419" s="25" t="e">
        <f>#N/A</f>
        <v>#N/A</v>
      </c>
      <c r="F419" s="26">
        <v>1</v>
      </c>
      <c r="G419" s="23">
        <f t="shared" si="772"/>
        <v>-7.4571206962096293E-2</v>
      </c>
      <c r="H419" s="27">
        <f t="shared" si="773"/>
        <v>223.9449709663451</v>
      </c>
      <c r="I419" s="27">
        <f t="shared" ca="1" si="839"/>
        <v>-0.20544067487114615</v>
      </c>
      <c r="J419" s="43">
        <f t="shared" ca="1" si="840"/>
        <v>-0.20544067487114615</v>
      </c>
      <c r="K419" s="25" t="e">
        <f>#N/A</f>
        <v>#N/A</v>
      </c>
      <c r="L419" s="26">
        <v>0</v>
      </c>
      <c r="M419" s="23">
        <f t="shared" si="774"/>
        <v>8.8556831659718505E-3</v>
      </c>
      <c r="N419" s="27">
        <f t="shared" si="775"/>
        <v>25.456528112279539</v>
      </c>
      <c r="O419" s="27">
        <f t="shared" ca="1" si="841"/>
        <v>0</v>
      </c>
      <c r="P419" s="43">
        <f t="shared" ca="1" si="842"/>
        <v>0</v>
      </c>
      <c r="Q419" s="25">
        <f t="shared" si="748"/>
        <v>20907.813645999999</v>
      </c>
      <c r="R419" s="26">
        <f t="shared" si="776"/>
        <v>1</v>
      </c>
      <c r="S419" s="23">
        <f t="shared" si="777"/>
        <v>-7.4571206962096293E-2</v>
      </c>
      <c r="T419" s="27">
        <f t="shared" si="778"/>
        <v>218.53936432414557</v>
      </c>
      <c r="U419" s="27">
        <f t="shared" ca="1" si="843"/>
        <v>-0.20544067487114615</v>
      </c>
      <c r="V419" s="43">
        <f t="shared" ca="1" si="844"/>
        <v>-0.20544067487114615</v>
      </c>
      <c r="W419" s="25">
        <f t="shared" si="749"/>
        <v>20497.456279999999</v>
      </c>
      <c r="X419" s="26">
        <f t="shared" si="779"/>
        <v>0</v>
      </c>
      <c r="Y419" s="23">
        <f t="shared" si="780"/>
        <v>8.8556831659718505E-3</v>
      </c>
      <c r="Z419" s="27">
        <f t="shared" si="781"/>
        <v>161.25482033284416</v>
      </c>
      <c r="AA419" s="27">
        <f t="shared" ca="1" si="845"/>
        <v>-0.1452131209271702</v>
      </c>
      <c r="AB419" s="43">
        <f t="shared" ca="1" si="846"/>
        <v>-0.1452131209271702</v>
      </c>
      <c r="AC419" s="25">
        <f t="shared" si="750"/>
        <v>22008.447882</v>
      </c>
      <c r="AD419" s="26">
        <f t="shared" si="782"/>
        <v>0</v>
      </c>
      <c r="AE419" s="23">
        <f t="shared" si="783"/>
        <v>8.8556831659718505E-3</v>
      </c>
      <c r="AF419" s="27">
        <f t="shared" si="784"/>
        <v>94.511720933025401</v>
      </c>
      <c r="AG419" s="27">
        <f t="shared" ca="1" si="847"/>
        <v>-0.13381159436657863</v>
      </c>
      <c r="AH419" s="43">
        <f t="shared" ca="1" si="848"/>
        <v>-0.13381159436657863</v>
      </c>
      <c r="AI419" s="25">
        <f t="shared" si="751"/>
        <v>20907.813645999999</v>
      </c>
      <c r="AJ419" s="26">
        <f t="shared" si="785"/>
        <v>1</v>
      </c>
      <c r="AK419" s="23">
        <f t="shared" si="786"/>
        <v>-7.4571206962096293E-2</v>
      </c>
      <c r="AL419" s="27">
        <f t="shared" si="787"/>
        <v>218.53936432414557</v>
      </c>
      <c r="AM419" s="27">
        <f t="shared" ca="1" si="849"/>
        <v>-0.20544067487114615</v>
      </c>
      <c r="AN419" s="43">
        <f t="shared" ca="1" si="850"/>
        <v>-0.20544067487114615</v>
      </c>
      <c r="AO419" s="25">
        <f t="shared" si="752"/>
        <v>20907.813645999999</v>
      </c>
      <c r="AP419" s="34">
        <f t="shared" si="788"/>
        <v>0.33333333333333331</v>
      </c>
      <c r="AQ419" s="23">
        <f t="shared" si="789"/>
        <v>-1.8953280210050865E-2</v>
      </c>
      <c r="AR419" s="27">
        <f t="shared" si="790"/>
        <v>154.81125310877809</v>
      </c>
      <c r="AS419" s="27">
        <f t="shared" ca="1" si="851"/>
        <v>-0.16124366664914547</v>
      </c>
      <c r="AT419" s="43">
        <f t="shared" ca="1" si="852"/>
        <v>-0.16124366664914547</v>
      </c>
      <c r="AU419" s="25">
        <f t="shared" si="753"/>
        <v>22008.447882</v>
      </c>
      <c r="AV419" s="26">
        <f t="shared" si="791"/>
        <v>0</v>
      </c>
      <c r="AW419" s="23">
        <f t="shared" si="792"/>
        <v>8.8556831659718505E-3</v>
      </c>
      <c r="AX419" s="27">
        <f t="shared" si="793"/>
        <v>86.235411372015832</v>
      </c>
      <c r="AY419" s="27">
        <f t="shared" ca="1" si="853"/>
        <v>-0.13381159436657841</v>
      </c>
      <c r="AZ419" s="43">
        <f t="shared" ca="1" si="854"/>
        <v>-0.13381159436657841</v>
      </c>
      <c r="BA419" s="25">
        <f t="shared" si="754"/>
        <v>22008.447882</v>
      </c>
      <c r="BB419" s="26">
        <f t="shared" si="794"/>
        <v>1</v>
      </c>
      <c r="BC419" s="23">
        <f t="shared" si="795"/>
        <v>-7.4571206962096293E-2</v>
      </c>
      <c r="BD419" s="27">
        <f t="shared" si="796"/>
        <v>179.95961550637676</v>
      </c>
      <c r="BE419" s="27">
        <f t="shared" ca="1" si="855"/>
        <v>-0.20544067487114603</v>
      </c>
      <c r="BF419" s="43">
        <f t="shared" ca="1" si="856"/>
        <v>-0.20544067487114603</v>
      </c>
      <c r="BG419" s="25">
        <f t="shared" si="755"/>
        <v>20907.813645999999</v>
      </c>
      <c r="BH419" s="26">
        <f t="shared" si="797"/>
        <v>1</v>
      </c>
      <c r="BI419" s="23">
        <f t="shared" si="798"/>
        <v>-7.4571206962096293E-2</v>
      </c>
      <c r="BJ419" s="27">
        <f t="shared" si="799"/>
        <v>175.95444583785383</v>
      </c>
      <c r="BK419" s="27">
        <f t="shared" ca="1" si="857"/>
        <v>-0.20544067487114603</v>
      </c>
      <c r="BL419" s="43">
        <f t="shared" ca="1" si="858"/>
        <v>-0.20544067487114603</v>
      </c>
      <c r="BM419" s="25">
        <f t="shared" si="756"/>
        <v>22473.39726833333</v>
      </c>
      <c r="BN419" s="26">
        <f t="shared" si="800"/>
        <v>1</v>
      </c>
      <c r="BO419" s="23">
        <f t="shared" si="801"/>
        <v>-7.4571206962096293E-2</v>
      </c>
      <c r="BP419" s="27">
        <f t="shared" si="802"/>
        <v>203.7423472625253</v>
      </c>
      <c r="BQ419" s="27">
        <f t="shared" ca="1" si="859"/>
        <v>-0.20544067487114603</v>
      </c>
      <c r="BR419" s="43">
        <f t="shared" ca="1" si="860"/>
        <v>-0.20544067487114603</v>
      </c>
      <c r="BS419" s="25">
        <f t="shared" si="757"/>
        <v>20907.813645999999</v>
      </c>
      <c r="BT419" s="34">
        <f t="shared" si="803"/>
        <v>0.75</v>
      </c>
      <c r="BU419" s="23">
        <f t="shared" si="804"/>
        <v>-5.3714484430079257E-2</v>
      </c>
      <c r="BV419" s="27">
        <f t="shared" si="805"/>
        <v>156.4471772811394</v>
      </c>
      <c r="BW419" s="27">
        <f t="shared" ca="1" si="861"/>
        <v>-0.18753340474500413</v>
      </c>
      <c r="BX419" s="43">
        <f t="shared" ca="1" si="862"/>
        <v>-0.18753340474500413</v>
      </c>
      <c r="BY419" s="25">
        <f t="shared" si="758"/>
        <v>20497.456279999999</v>
      </c>
      <c r="BZ419" s="50">
        <f>IF($B418&gt;=BY418,MIN(1,1/$CA$15+BZ418),0)</f>
        <v>0</v>
      </c>
      <c r="CA419" s="23">
        <f t="shared" si="806"/>
        <v>8.8556831659718505E-3</v>
      </c>
      <c r="CB419" s="27">
        <f t="shared" si="807"/>
        <v>93.243036013255022</v>
      </c>
      <c r="CC419" s="27">
        <f t="shared" ca="1" si="863"/>
        <v>-4.5905086893872515E-2</v>
      </c>
      <c r="CD419" s="43">
        <f t="shared" ca="1" si="864"/>
        <v>-4.5905086893872515E-2</v>
      </c>
      <c r="CE419" s="25">
        <f t="shared" si="759"/>
        <v>22008.447882</v>
      </c>
      <c r="CF419" s="34">
        <f>IF($B418&gt;=CE418,MIN(1,1/$CA$15+CF418),0)</f>
        <v>0</v>
      </c>
      <c r="CG419" s="23">
        <f t="shared" si="808"/>
        <v>8.8556831659718505E-3</v>
      </c>
      <c r="CH419" s="27">
        <f t="shared" si="809"/>
        <v>74.240827860038166</v>
      </c>
      <c r="CI419" s="27">
        <f t="shared" ca="1" si="865"/>
        <v>-0.13381159436657841</v>
      </c>
      <c r="CJ419" s="43">
        <f t="shared" ca="1" si="866"/>
        <v>-0.13381159436657841</v>
      </c>
      <c r="CK419" s="25">
        <f t="shared" si="760"/>
        <v>20907.813645999999</v>
      </c>
      <c r="CL419" s="34">
        <f>IF($B418&gt;=CK418,MIN(1,1/$CA$15+CL418),0)</f>
        <v>1</v>
      </c>
      <c r="CM419" s="23">
        <f t="shared" si="810"/>
        <v>-7.4571206962096293E-2</v>
      </c>
      <c r="CN419" s="27">
        <f t="shared" si="811"/>
        <v>188.62599859763901</v>
      </c>
      <c r="CO419" s="27">
        <f t="shared" ca="1" si="867"/>
        <v>-0.20544067487114615</v>
      </c>
      <c r="CP419" s="43">
        <f t="shared" ca="1" si="868"/>
        <v>-0.20544067487114615</v>
      </c>
      <c r="CQ419" s="25">
        <f t="shared" si="761"/>
        <v>19733.1666425</v>
      </c>
      <c r="CR419" s="34">
        <f>IF($B418&gt;=CQ418,MIN(1,1/$CA$15+CR418),0)</f>
        <v>1</v>
      </c>
      <c r="CS419" s="23">
        <f t="shared" si="812"/>
        <v>-7.4571206962096293E-2</v>
      </c>
      <c r="CT419" s="27">
        <f t="shared" si="813"/>
        <v>145.33592695230237</v>
      </c>
      <c r="CU419" s="27">
        <f t="shared" ca="1" si="869"/>
        <v>-0.25284731023937912</v>
      </c>
      <c r="CV419" s="43">
        <f t="shared" ca="1" si="870"/>
        <v>-0.25284731023937912</v>
      </c>
      <c r="CW419" s="25">
        <f t="shared" si="762"/>
        <v>20907.813645999999</v>
      </c>
      <c r="CX419" s="34">
        <f t="shared" si="814"/>
        <v>0.5</v>
      </c>
      <c r="CY419" s="23">
        <f t="shared" si="815"/>
        <v>-3.2857761898062221E-2</v>
      </c>
      <c r="CZ419" s="27">
        <f t="shared" si="816"/>
        <v>123.39457039698901</v>
      </c>
      <c r="DA419" s="27">
        <f t="shared" ca="1" si="871"/>
        <v>-0.14820022152123014</v>
      </c>
      <c r="DB419" s="43">
        <f t="shared" ca="1" si="872"/>
        <v>-0.14820022152123014</v>
      </c>
      <c r="DC419" s="25">
        <f t="shared" si="763"/>
        <v>20907.813645999999</v>
      </c>
      <c r="DD419" s="34">
        <f t="shared" si="764"/>
        <v>0.54166666666666663</v>
      </c>
      <c r="DE419" s="23">
        <f t="shared" si="817"/>
        <v>-3.5175175512730784E-2</v>
      </c>
      <c r="DF419" s="27">
        <f t="shared" si="818"/>
        <v>145.54729412316183</v>
      </c>
      <c r="DG419" s="27">
        <f t="shared" ca="1" si="836"/>
        <v>-0.16563849983392598</v>
      </c>
      <c r="DH419" s="43">
        <f t="shared" ca="1" si="837"/>
        <v>-0.16563849983392598</v>
      </c>
      <c r="DI419" s="25">
        <f t="shared" si="765"/>
        <v>20497.456279999999</v>
      </c>
      <c r="DJ419" s="26">
        <f>IF(DJ418=0,IF($B418&gt;=$DK$14*DI418,1,0),IF($B418&lt;DI418*$DK$16,0,1))</f>
        <v>0</v>
      </c>
      <c r="DK419" s="23">
        <f t="shared" si="819"/>
        <v>8.8556831659718505E-3</v>
      </c>
      <c r="DL419" s="27">
        <f t="shared" si="820"/>
        <v>171.77558426601621</v>
      </c>
      <c r="DM419" s="27">
        <f t="shared" ca="1" si="873"/>
        <v>-0.14521312092717009</v>
      </c>
      <c r="DN419" s="43">
        <f t="shared" ca="1" si="874"/>
        <v>-0.14521312092717009</v>
      </c>
      <c r="DO419" s="25">
        <f t="shared" si="766"/>
        <v>22008.447882</v>
      </c>
      <c r="DP419" s="26">
        <f>IF(DP418=0,IF($B418&gt;=$DK$14*DO418,1,0),IF($B418&lt;DO418*$DK$16,0,1))</f>
        <v>0</v>
      </c>
      <c r="DQ419" s="23">
        <f t="shared" si="821"/>
        <v>8.8556831659718505E-3</v>
      </c>
      <c r="DR419" s="27">
        <f t="shared" si="822"/>
        <v>121.4680011246607</v>
      </c>
      <c r="DS419" s="27">
        <f t="shared" ca="1" si="875"/>
        <v>-0.13381159436657852</v>
      </c>
      <c r="DT419" s="43">
        <f t="shared" ca="1" si="876"/>
        <v>-0.13381159436657852</v>
      </c>
      <c r="DU419" s="25">
        <f t="shared" si="767"/>
        <v>20907.813645999999</v>
      </c>
      <c r="DV419" s="26">
        <f>IF(DV418=0,IF($B418&gt;=$DK$14*DU418,1,0),IF($B418&lt;DU418*$DK$16,0,1))</f>
        <v>1</v>
      </c>
      <c r="DW419" s="23">
        <f t="shared" si="823"/>
        <v>-7.4571206962096293E-2</v>
      </c>
      <c r="DX419" s="27">
        <f t="shared" si="824"/>
        <v>230.69966522023643</v>
      </c>
      <c r="DY419" s="27">
        <f t="shared" ca="1" si="877"/>
        <v>-0.20544067487114615</v>
      </c>
      <c r="DZ419" s="43">
        <f t="shared" ca="1" si="878"/>
        <v>-0.20544067487114615</v>
      </c>
      <c r="EA419" s="25">
        <f t="shared" si="768"/>
        <v>19733.1666425</v>
      </c>
      <c r="EB419" s="26">
        <f>IF(EB418=0,IF($B418&gt;=$DK$14*EA418,1,0),IF($B418&lt;EA418*$DK$16,0,1))</f>
        <v>1</v>
      </c>
      <c r="EC419" s="23">
        <f t="shared" si="825"/>
        <v>-7.4571206962096293E-2</v>
      </c>
      <c r="ED419" s="27">
        <f t="shared" si="826"/>
        <v>181.37643244132281</v>
      </c>
      <c r="EE419" s="27">
        <f t="shared" ca="1" si="879"/>
        <v>-0.20544067487114592</v>
      </c>
      <c r="EF419" s="43">
        <f t="shared" ca="1" si="880"/>
        <v>-0.20544067487114592</v>
      </c>
      <c r="EG419" s="25">
        <f t="shared" si="769"/>
        <v>20907.813645999999</v>
      </c>
      <c r="EH419" s="34">
        <f t="shared" si="827"/>
        <v>0.5</v>
      </c>
      <c r="EI419" s="23">
        <f t="shared" si="828"/>
        <v>-3.2857761898062221E-2</v>
      </c>
      <c r="EJ419" s="27">
        <f t="shared" si="829"/>
        <v>179.45476050639843</v>
      </c>
      <c r="EK419" s="27">
        <f t="shared" ca="1" si="881"/>
        <v>-0.17224217975569467</v>
      </c>
      <c r="EL419" s="43">
        <f t="shared" ca="1" si="882"/>
        <v>-0.17224217975569467</v>
      </c>
      <c r="EM419" s="47"/>
      <c r="EN419" s="47"/>
      <c r="EO419" s="47"/>
      <c r="EP419" s="47"/>
      <c r="EQ419" s="47"/>
      <c r="ER419" s="47"/>
      <c r="ES419" s="47"/>
      <c r="ET419" s="47"/>
      <c r="EU419" s="47"/>
      <c r="EV419" s="47"/>
      <c r="EW419" s="47"/>
      <c r="EX419" s="47"/>
      <c r="EY419" s="47"/>
      <c r="EZ419" s="47"/>
      <c r="FA419" s="25">
        <f t="shared" si="770"/>
        <v>20907.813645999999</v>
      </c>
      <c r="FB419" s="26">
        <f t="shared" si="830"/>
        <v>1</v>
      </c>
      <c r="FC419" s="23">
        <f t="shared" si="831"/>
        <v>-7.4571206962096293E-2</v>
      </c>
      <c r="FD419" s="27">
        <f t="shared" si="832"/>
        <v>65.536869263515754</v>
      </c>
      <c r="FE419" s="27">
        <f t="shared" ca="1" si="883"/>
        <v>-0.20544067487114592</v>
      </c>
      <c r="FF419" s="43">
        <f t="shared" ca="1" si="884"/>
        <v>-0.20544067487114592</v>
      </c>
      <c r="FG419" s="25">
        <f t="shared" si="771"/>
        <v>20907.813645999999</v>
      </c>
      <c r="FH419" s="26">
        <f t="shared" si="833"/>
        <v>1</v>
      </c>
      <c r="FI419" s="23">
        <f t="shared" si="834"/>
        <v>-7.4571206962096293E-2</v>
      </c>
      <c r="FJ419" s="27">
        <f t="shared" si="835"/>
        <v>202.86333561933682</v>
      </c>
      <c r="FK419" s="27">
        <f t="shared" ca="1" si="885"/>
        <v>-0.20544067487114615</v>
      </c>
      <c r="FL419" s="43">
        <f t="shared" ca="1" si="886"/>
        <v>-0.20544067487114615</v>
      </c>
      <c r="FM419" s="47"/>
      <c r="FN419" s="47"/>
    </row>
    <row r="420" spans="1:170" x14ac:dyDescent="0.2">
      <c r="A420" s="30">
        <v>37437</v>
      </c>
      <c r="B420" s="34">
        <v>19565.963650000002</v>
      </c>
      <c r="C420" s="23">
        <v>9.0672055921388051E-3</v>
      </c>
      <c r="D420" s="24">
        <f t="shared" si="838"/>
        <v>-6.9851749381520944E-3</v>
      </c>
      <c r="E420" s="25" t="e">
        <f>#N/A</f>
        <v>#N/A</v>
      </c>
      <c r="F420" s="26">
        <v>1</v>
      </c>
      <c r="G420" s="23">
        <f t="shared" si="772"/>
        <v>-6.9851749381520944E-3</v>
      </c>
      <c r="H420" s="27">
        <f t="shared" si="773"/>
        <v>222.38067616762578</v>
      </c>
      <c r="I420" s="27">
        <f t="shared" ca="1" si="839"/>
        <v>-0.2109908107559112</v>
      </c>
      <c r="J420" s="43">
        <f t="shared" ca="1" si="840"/>
        <v>-0.2109908107559112</v>
      </c>
      <c r="K420" s="25" t="e">
        <f>#N/A</f>
        <v>#N/A</v>
      </c>
      <c r="L420" s="26">
        <v>0</v>
      </c>
      <c r="M420" s="23">
        <f t="shared" si="774"/>
        <v>9.0672055921388051E-3</v>
      </c>
      <c r="N420" s="27">
        <f t="shared" si="775"/>
        <v>25.687347686335638</v>
      </c>
      <c r="O420" s="27">
        <f t="shared" ca="1" si="841"/>
        <v>0</v>
      </c>
      <c r="P420" s="43">
        <f t="shared" ca="1" si="842"/>
        <v>0</v>
      </c>
      <c r="Q420" s="25">
        <f t="shared" si="748"/>
        <v>21101.713075</v>
      </c>
      <c r="R420" s="26">
        <f t="shared" si="776"/>
        <v>0</v>
      </c>
      <c r="S420" s="23">
        <f t="shared" si="777"/>
        <v>9.0672055921388051E-3</v>
      </c>
      <c r="T420" s="27">
        <f t="shared" si="778"/>
        <v>220.52090567044792</v>
      </c>
      <c r="U420" s="27">
        <f t="shared" ca="1" si="843"/>
        <v>-0.19823624211505175</v>
      </c>
      <c r="V420" s="43">
        <f t="shared" ca="1" si="844"/>
        <v>-0.19823624211505175</v>
      </c>
      <c r="W420" s="25">
        <f t="shared" si="749"/>
        <v>19634.780185000003</v>
      </c>
      <c r="X420" s="26">
        <f t="shared" si="779"/>
        <v>0</v>
      </c>
      <c r="Y420" s="23">
        <f t="shared" si="780"/>
        <v>9.0672055921388051E-3</v>
      </c>
      <c r="Z420" s="27">
        <f t="shared" si="781"/>
        <v>162.71695094152545</v>
      </c>
      <c r="AA420" s="27">
        <f t="shared" ca="1" si="845"/>
        <v>-0.13746259255715421</v>
      </c>
      <c r="AB420" s="43">
        <f t="shared" ca="1" si="846"/>
        <v>-0.13746259255715421</v>
      </c>
      <c r="AC420" s="25">
        <f t="shared" si="750"/>
        <v>21341.476652000001</v>
      </c>
      <c r="AD420" s="26">
        <f t="shared" si="782"/>
        <v>0</v>
      </c>
      <c r="AE420" s="23">
        <f t="shared" si="783"/>
        <v>9.0672055921388051E-3</v>
      </c>
      <c r="AF420" s="27">
        <f t="shared" si="784"/>
        <v>95.368678137591985</v>
      </c>
      <c r="AG420" s="27">
        <f t="shared" ca="1" si="847"/>
        <v>-0.12595768601117352</v>
      </c>
      <c r="AH420" s="43">
        <f t="shared" ca="1" si="848"/>
        <v>-0.12595768601117352</v>
      </c>
      <c r="AI420" s="25">
        <f t="shared" si="751"/>
        <v>21101.713075</v>
      </c>
      <c r="AJ420" s="26">
        <f t="shared" si="785"/>
        <v>0</v>
      </c>
      <c r="AK420" s="23">
        <f t="shared" si="786"/>
        <v>9.0672055921388051E-3</v>
      </c>
      <c r="AL420" s="27">
        <f t="shared" si="787"/>
        <v>220.52090567044792</v>
      </c>
      <c r="AM420" s="27">
        <f t="shared" ca="1" si="849"/>
        <v>-0.19823624211505175</v>
      </c>
      <c r="AN420" s="43">
        <f t="shared" ca="1" si="850"/>
        <v>-0.19823624211505175</v>
      </c>
      <c r="AO420" s="25">
        <f t="shared" si="752"/>
        <v>21101.713075</v>
      </c>
      <c r="AP420" s="34">
        <f t="shared" si="788"/>
        <v>0</v>
      </c>
      <c r="AQ420" s="23">
        <f t="shared" si="789"/>
        <v>9.0672055921388051E-3</v>
      </c>
      <c r="AR420" s="27">
        <f t="shared" si="790"/>
        <v>156.21495856869203</v>
      </c>
      <c r="AS420" s="27">
        <f t="shared" ca="1" si="851"/>
        <v>-0.15363849053294476</v>
      </c>
      <c r="AT420" s="43">
        <f t="shared" ca="1" si="852"/>
        <v>-0.15363849053294476</v>
      </c>
      <c r="AU420" s="25">
        <f t="shared" si="753"/>
        <v>21341.476652000001</v>
      </c>
      <c r="AV420" s="26">
        <f t="shared" si="791"/>
        <v>0</v>
      </c>
      <c r="AW420" s="23">
        <f t="shared" si="792"/>
        <v>9.0672055921388051E-3</v>
      </c>
      <c r="AX420" s="27">
        <f t="shared" si="793"/>
        <v>87.017325576248567</v>
      </c>
      <c r="AY420" s="27">
        <f t="shared" ca="1" si="853"/>
        <v>-0.1259576860111733</v>
      </c>
      <c r="AZ420" s="43">
        <f t="shared" ca="1" si="854"/>
        <v>-0.1259576860111733</v>
      </c>
      <c r="BA420" s="25">
        <f t="shared" si="754"/>
        <v>21341.476652000001</v>
      </c>
      <c r="BB420" s="26">
        <f t="shared" si="794"/>
        <v>0</v>
      </c>
      <c r="BC420" s="23">
        <f t="shared" si="795"/>
        <v>9.0672055921388051E-3</v>
      </c>
      <c r="BD420" s="27">
        <f t="shared" si="796"/>
        <v>181.59134633845534</v>
      </c>
      <c r="BE420" s="27">
        <f t="shared" ca="1" si="855"/>
        <v>-0.19823624211505164</v>
      </c>
      <c r="BF420" s="43">
        <f t="shared" ca="1" si="856"/>
        <v>-0.19823624211505164</v>
      </c>
      <c r="BG420" s="25">
        <f t="shared" si="755"/>
        <v>21101.713075</v>
      </c>
      <c r="BH420" s="26">
        <f t="shared" si="797"/>
        <v>1</v>
      </c>
      <c r="BI420" s="23">
        <f t="shared" si="798"/>
        <v>-6.9851749381520944E-3</v>
      </c>
      <c r="BJ420" s="27">
        <f t="shared" si="799"/>
        <v>174.7253732525308</v>
      </c>
      <c r="BK420" s="27">
        <f t="shared" ca="1" si="857"/>
        <v>-0.2109908107559112</v>
      </c>
      <c r="BL420" s="43">
        <f t="shared" ca="1" si="858"/>
        <v>-0.2109908107559112</v>
      </c>
      <c r="BM420" s="25">
        <f t="shared" si="756"/>
        <v>21601.367176666667</v>
      </c>
      <c r="BN420" s="26">
        <f t="shared" si="800"/>
        <v>1</v>
      </c>
      <c r="BO420" s="23">
        <f t="shared" si="801"/>
        <v>-6.9851749381520944E-3</v>
      </c>
      <c r="BP420" s="27">
        <f t="shared" si="802"/>
        <v>202.31917132458682</v>
      </c>
      <c r="BQ420" s="27">
        <f t="shared" ca="1" si="859"/>
        <v>-0.2109908107559112</v>
      </c>
      <c r="BR420" s="43">
        <f t="shared" ca="1" si="860"/>
        <v>-0.2109908107559112</v>
      </c>
      <c r="BS420" s="25">
        <f t="shared" si="757"/>
        <v>21101.713075</v>
      </c>
      <c r="BT420" s="34">
        <f t="shared" si="803"/>
        <v>0.5</v>
      </c>
      <c r="BU420" s="23">
        <f t="shared" si="804"/>
        <v>1.0410153269933553E-3</v>
      </c>
      <c r="BV420" s="27">
        <f t="shared" si="805"/>
        <v>156.61004119055391</v>
      </c>
      <c r="BW420" s="27">
        <f t="shared" ca="1" si="861"/>
        <v>-0.1866876145666736</v>
      </c>
      <c r="BX420" s="43">
        <f t="shared" ca="1" si="862"/>
        <v>-0.1866876145666736</v>
      </c>
      <c r="BY420" s="25">
        <f t="shared" si="758"/>
        <v>19634.780185000003</v>
      </c>
      <c r="BZ420" s="50">
        <f>IF($B419&gt;=BY419,MIN(1,1/$CA$15+BZ419),0)</f>
        <v>0</v>
      </c>
      <c r="CA420" s="23">
        <f t="shared" si="806"/>
        <v>9.0672055921388051E-3</v>
      </c>
      <c r="CB420" s="27">
        <f t="shared" si="807"/>
        <v>94.088489790822408</v>
      </c>
      <c r="CC420" s="27">
        <f t="shared" ca="1" si="863"/>
        <v>-3.7254112162325437E-2</v>
      </c>
      <c r="CD420" s="43">
        <f t="shared" ca="1" si="864"/>
        <v>-3.7254112162325437E-2</v>
      </c>
      <c r="CE420" s="25">
        <f t="shared" si="759"/>
        <v>21341.476652000001</v>
      </c>
      <c r="CF420" s="34">
        <f>IF($B419&gt;=CE419,MIN(1,1/$CA$15+CF419),0)</f>
        <v>0</v>
      </c>
      <c r="CG420" s="23">
        <f t="shared" si="808"/>
        <v>9.0672055921388051E-3</v>
      </c>
      <c r="CH420" s="27">
        <f t="shared" si="809"/>
        <v>74.913984709575715</v>
      </c>
      <c r="CI420" s="27">
        <f t="shared" ca="1" si="865"/>
        <v>-0.1259576860111733</v>
      </c>
      <c r="CJ420" s="43">
        <f t="shared" ca="1" si="866"/>
        <v>-0.1259576860111733</v>
      </c>
      <c r="CK420" s="25">
        <f t="shared" si="760"/>
        <v>21101.713075</v>
      </c>
      <c r="CL420" s="34">
        <f>IF($B419&gt;=CK419,MIN(1,1/$CA$15+CL419),0)</f>
        <v>0</v>
      </c>
      <c r="CM420" s="23">
        <f t="shared" si="810"/>
        <v>9.0672055921388051E-3</v>
      </c>
      <c r="CN420" s="27">
        <f t="shared" si="811"/>
        <v>190.33630930694628</v>
      </c>
      <c r="CO420" s="27">
        <f t="shared" ca="1" si="867"/>
        <v>-0.19823624211505186</v>
      </c>
      <c r="CP420" s="43">
        <f t="shared" ca="1" si="868"/>
        <v>-0.19823624211505186</v>
      </c>
      <c r="CQ420" s="25">
        <f t="shared" si="761"/>
        <v>19727.346379499995</v>
      </c>
      <c r="CR420" s="34">
        <f>IF($B419&gt;=CQ419,MIN(1,1/$CA$15+CR419),0)</f>
        <v>0</v>
      </c>
      <c r="CS420" s="23">
        <f t="shared" si="812"/>
        <v>9.0672055921388051E-3</v>
      </c>
      <c r="CT420" s="27">
        <f t="shared" si="813"/>
        <v>146.65371768190298</v>
      </c>
      <c r="CU420" s="27">
        <f t="shared" ca="1" si="869"/>
        <v>-0.24607272319259998</v>
      </c>
      <c r="CV420" s="43">
        <f t="shared" ca="1" si="870"/>
        <v>-0.24607272319259998</v>
      </c>
      <c r="CW420" s="25">
        <f t="shared" si="762"/>
        <v>21101.713075</v>
      </c>
      <c r="CX420" s="34">
        <f t="shared" si="814"/>
        <v>0</v>
      </c>
      <c r="CY420" s="23">
        <f t="shared" si="815"/>
        <v>9.0672055921388051E-3</v>
      </c>
      <c r="CZ420" s="27">
        <f t="shared" si="816"/>
        <v>124.51341433573215</v>
      </c>
      <c r="DA420" s="27">
        <f t="shared" ca="1" si="871"/>
        <v>-0.14047677780642476</v>
      </c>
      <c r="DB420" s="43">
        <f t="shared" ca="1" si="872"/>
        <v>-0.14047677780642476</v>
      </c>
      <c r="DC420" s="25">
        <f t="shared" si="763"/>
        <v>21101.713075</v>
      </c>
      <c r="DD420" s="34">
        <f t="shared" si="764"/>
        <v>0.25</v>
      </c>
      <c r="DE420" s="23">
        <f t="shared" si="817"/>
        <v>6.3918088370903221E-3</v>
      </c>
      <c r="DF420" s="27">
        <f t="shared" si="818"/>
        <v>146.47760460395284</v>
      </c>
      <c r="DG420" s="27">
        <f t="shared" ca="1" si="836"/>
        <v>-0.16030542062383657</v>
      </c>
      <c r="DH420" s="43">
        <f t="shared" ca="1" si="837"/>
        <v>-0.16030542062383657</v>
      </c>
      <c r="DI420" s="25">
        <f t="shared" si="765"/>
        <v>19634.780185000003</v>
      </c>
      <c r="DJ420" s="26">
        <f>IF(DJ419=0,IF($B419&gt;=$DK$14*DI419,1,0),IF($B419&lt;DI419*$DK$16,0,1))</f>
        <v>0</v>
      </c>
      <c r="DK420" s="23">
        <f t="shared" si="819"/>
        <v>9.0672055921388051E-3</v>
      </c>
      <c r="DL420" s="27">
        <f t="shared" si="820"/>
        <v>173.33310880426595</v>
      </c>
      <c r="DM420" s="27">
        <f t="shared" ca="1" si="873"/>
        <v>-0.13746259255715398</v>
      </c>
      <c r="DN420" s="43">
        <f t="shared" ca="1" si="874"/>
        <v>-0.13746259255715398</v>
      </c>
      <c r="DO420" s="25">
        <f t="shared" si="766"/>
        <v>21341.476652000001</v>
      </c>
      <c r="DP420" s="26">
        <f>IF(DP419=0,IF($B419&gt;=$DK$14*DO419,1,0),IF($B419&lt;DO419*$DK$16,0,1))</f>
        <v>0</v>
      </c>
      <c r="DQ420" s="23">
        <f t="shared" si="821"/>
        <v>9.0672055921388051E-3</v>
      </c>
      <c r="DR420" s="27">
        <f t="shared" si="822"/>
        <v>122.56937646372415</v>
      </c>
      <c r="DS420" s="27">
        <f t="shared" ca="1" si="875"/>
        <v>-0.12595768601117341</v>
      </c>
      <c r="DT420" s="43">
        <f t="shared" ca="1" si="876"/>
        <v>-0.12595768601117341</v>
      </c>
      <c r="DU420" s="25">
        <f t="shared" si="767"/>
        <v>21101.713075</v>
      </c>
      <c r="DV420" s="26">
        <f>IF(DV419=0,IF($B419&gt;=$DK$14*DU419,1,0),IF($B419&lt;DU419*$DK$16,0,1))</f>
        <v>0</v>
      </c>
      <c r="DW420" s="23">
        <f t="shared" si="823"/>
        <v>9.0672055921388051E-3</v>
      </c>
      <c r="DX420" s="27">
        <f t="shared" si="824"/>
        <v>232.79146651482591</v>
      </c>
      <c r="DY420" s="27">
        <f t="shared" ca="1" si="877"/>
        <v>-0.19823624211505175</v>
      </c>
      <c r="DZ420" s="43">
        <f t="shared" ca="1" si="878"/>
        <v>-0.19823624211505175</v>
      </c>
      <c r="EA420" s="25">
        <f t="shared" si="768"/>
        <v>19727.346379499995</v>
      </c>
      <c r="EB420" s="26">
        <f>IF(EB419=0,IF($B419&gt;=$DK$14*EA419,1,0),IF($B419&lt;EA419*$DK$16,0,1))</f>
        <v>0</v>
      </c>
      <c r="EC420" s="23">
        <f t="shared" si="825"/>
        <v>9.0672055921388051E-3</v>
      </c>
      <c r="ED420" s="27">
        <f t="shared" si="826"/>
        <v>183.02100984383696</v>
      </c>
      <c r="EE420" s="27">
        <f t="shared" ca="1" si="879"/>
        <v>-0.19823624211505153</v>
      </c>
      <c r="EF420" s="43">
        <f t="shared" ca="1" si="880"/>
        <v>-0.19823624211505153</v>
      </c>
      <c r="EG420" s="25">
        <f t="shared" si="769"/>
        <v>21101.713075</v>
      </c>
      <c r="EH420" s="34">
        <f t="shared" si="827"/>
        <v>0</v>
      </c>
      <c r="EI420" s="23">
        <f t="shared" si="828"/>
        <v>9.0672055921388051E-3</v>
      </c>
      <c r="EJ420" s="27">
        <f t="shared" si="829"/>
        <v>181.08191371439798</v>
      </c>
      <c r="EK420" s="27">
        <f t="shared" ca="1" si="881"/>
        <v>-0.16473672941903883</v>
      </c>
      <c r="EL420" s="43">
        <f t="shared" ca="1" si="882"/>
        <v>-0.16473672941903883</v>
      </c>
      <c r="EM420" s="47"/>
      <c r="EN420" s="47"/>
      <c r="EO420" s="47"/>
      <c r="EP420" s="47"/>
      <c r="EQ420" s="47"/>
      <c r="ER420" s="47"/>
      <c r="ES420" s="47"/>
      <c r="ET420" s="47"/>
      <c r="EU420" s="47"/>
      <c r="EV420" s="47"/>
      <c r="EW420" s="47"/>
      <c r="EX420" s="47"/>
      <c r="EY420" s="47"/>
      <c r="EZ420" s="47"/>
      <c r="FA420" s="25">
        <f t="shared" si="770"/>
        <v>21101.713075</v>
      </c>
      <c r="FB420" s="26">
        <f t="shared" si="830"/>
        <v>0</v>
      </c>
      <c r="FC420" s="23">
        <f t="shared" si="831"/>
        <v>6.9851749381520944E-3</v>
      </c>
      <c r="FD420" s="27">
        <f t="shared" si="832"/>
        <v>65.994655760220226</v>
      </c>
      <c r="FE420" s="27">
        <f t="shared" ca="1" si="883"/>
        <v>-0.19989053898638065</v>
      </c>
      <c r="FF420" s="43">
        <f t="shared" ca="1" si="884"/>
        <v>-0.19989053898638065</v>
      </c>
      <c r="FG420" s="25">
        <f t="shared" si="771"/>
        <v>21101.713075</v>
      </c>
      <c r="FH420" s="26">
        <f t="shared" si="833"/>
        <v>0</v>
      </c>
      <c r="FI420" s="23">
        <f t="shared" si="834"/>
        <v>9.0672055921388051E-3</v>
      </c>
      <c r="FJ420" s="27">
        <f t="shared" si="835"/>
        <v>204.70273919050442</v>
      </c>
      <c r="FK420" s="27">
        <f t="shared" ca="1" si="885"/>
        <v>-0.19823624211505164</v>
      </c>
      <c r="FL420" s="43">
        <f t="shared" ca="1" si="886"/>
        <v>-0.19823624211505164</v>
      </c>
      <c r="FM420" s="47"/>
      <c r="FN420" s="47"/>
    </row>
    <row r="421" spans="1:170" x14ac:dyDescent="0.2">
      <c r="A421" s="30">
        <v>37468</v>
      </c>
      <c r="B421" s="34">
        <v>17586.80632</v>
      </c>
      <c r="C421" s="23">
        <v>9.0143706973271343E-3</v>
      </c>
      <c r="D421" s="24">
        <f t="shared" si="838"/>
        <v>-0.10115307200828827</v>
      </c>
      <c r="E421" s="25" t="e">
        <f>#N/A</f>
        <v>#N/A</v>
      </c>
      <c r="F421" s="26">
        <v>1</v>
      </c>
      <c r="G421" s="23">
        <f t="shared" si="772"/>
        <v>-0.10115307200828827</v>
      </c>
      <c r="H421" s="27">
        <f t="shared" si="773"/>
        <v>199.88618761799009</v>
      </c>
      <c r="I421" s="27">
        <f t="shared" ca="1" si="839"/>
        <v>-0.29080151409071975</v>
      </c>
      <c r="J421" s="43">
        <f t="shared" ca="1" si="840"/>
        <v>-0.29080151409071975</v>
      </c>
      <c r="K421" s="25" t="e">
        <f>#N/A</f>
        <v>#N/A</v>
      </c>
      <c r="L421" s="26">
        <v>0</v>
      </c>
      <c r="M421" s="23">
        <f t="shared" si="774"/>
        <v>9.0143706973271343E-3</v>
      </c>
      <c r="N421" s="27">
        <f t="shared" si="775"/>
        <v>25.918902960611398</v>
      </c>
      <c r="O421" s="27">
        <f t="shared" ca="1" si="841"/>
        <v>0</v>
      </c>
      <c r="P421" s="43">
        <f t="shared" ca="1" si="842"/>
        <v>0</v>
      </c>
      <c r="Q421" s="25">
        <f t="shared" si="748"/>
        <v>21142.015416000002</v>
      </c>
      <c r="R421" s="26">
        <f t="shared" si="776"/>
        <v>0</v>
      </c>
      <c r="S421" s="23">
        <f t="shared" si="777"/>
        <v>9.0143706973271343E-3</v>
      </c>
      <c r="T421" s="27">
        <f t="shared" si="778"/>
        <v>222.50876286067165</v>
      </c>
      <c r="U421" s="27">
        <f t="shared" ca="1" si="843"/>
        <v>-0.19100884638979476</v>
      </c>
      <c r="V421" s="43">
        <f t="shared" ca="1" si="844"/>
        <v>-0.19100884638979476</v>
      </c>
      <c r="W421" s="25">
        <f t="shared" si="749"/>
        <v>18576.384985000001</v>
      </c>
      <c r="X421" s="26">
        <f t="shared" si="779"/>
        <v>0</v>
      </c>
      <c r="Y421" s="23">
        <f t="shared" si="780"/>
        <v>9.0143706973271343E-3</v>
      </c>
      <c r="Z421" s="27">
        <f t="shared" si="781"/>
        <v>164.18374185605117</v>
      </c>
      <c r="AA421" s="27">
        <f t="shared" ca="1" si="845"/>
        <v>-0.12968736062615283</v>
      </c>
      <c r="AB421" s="43">
        <f t="shared" ca="1" si="846"/>
        <v>-0.12968736062615283</v>
      </c>
      <c r="AC421" s="25">
        <f t="shared" si="750"/>
        <v>20342.781020000002</v>
      </c>
      <c r="AD421" s="26">
        <f t="shared" si="782"/>
        <v>0</v>
      </c>
      <c r="AE421" s="23">
        <f t="shared" si="783"/>
        <v>9.0143706973271343E-3</v>
      </c>
      <c r="AF421" s="27">
        <f t="shared" si="784"/>
        <v>96.228366755238312</v>
      </c>
      <c r="AG421" s="27">
        <f t="shared" ca="1" si="847"/>
        <v>-0.11807874458772871</v>
      </c>
      <c r="AH421" s="43">
        <f t="shared" ca="1" si="848"/>
        <v>-0.11807874458772871</v>
      </c>
      <c r="AI421" s="25">
        <f t="shared" si="751"/>
        <v>21142.015416000002</v>
      </c>
      <c r="AJ421" s="26">
        <f t="shared" si="785"/>
        <v>0</v>
      </c>
      <c r="AK421" s="23">
        <f t="shared" si="786"/>
        <v>9.0143706973271343E-3</v>
      </c>
      <c r="AL421" s="27">
        <f t="shared" si="787"/>
        <v>222.50876286067165</v>
      </c>
      <c r="AM421" s="27">
        <f t="shared" ca="1" si="849"/>
        <v>-0.19100884638979476</v>
      </c>
      <c r="AN421" s="43">
        <f t="shared" ca="1" si="850"/>
        <v>-0.19100884638979476</v>
      </c>
      <c r="AO421" s="25">
        <f t="shared" si="752"/>
        <v>21142.015416000002</v>
      </c>
      <c r="AP421" s="34">
        <f t="shared" si="788"/>
        <v>0</v>
      </c>
      <c r="AQ421" s="23">
        <f t="shared" si="789"/>
        <v>9.0143706973271343E-3</v>
      </c>
      <c r="AR421" s="27">
        <f t="shared" si="790"/>
        <v>157.62313811369782</v>
      </c>
      <c r="AS421" s="27">
        <f t="shared" ca="1" si="851"/>
        <v>-0.1460090741426594</v>
      </c>
      <c r="AT421" s="43">
        <f t="shared" ca="1" si="852"/>
        <v>-0.1460090741426594</v>
      </c>
      <c r="AU421" s="25">
        <f t="shared" si="753"/>
        <v>20342.781020000002</v>
      </c>
      <c r="AV421" s="26">
        <f t="shared" si="791"/>
        <v>0</v>
      </c>
      <c r="AW421" s="23">
        <f t="shared" si="792"/>
        <v>9.0143706973271343E-3</v>
      </c>
      <c r="AX421" s="27">
        <f t="shared" si="793"/>
        <v>87.801732006082872</v>
      </c>
      <c r="AY421" s="27">
        <f t="shared" ca="1" si="853"/>
        <v>-0.11807874458772838</v>
      </c>
      <c r="AZ421" s="43">
        <f t="shared" ca="1" si="854"/>
        <v>-0.11807874458772838</v>
      </c>
      <c r="BA421" s="25">
        <f t="shared" si="754"/>
        <v>20342.781020000002</v>
      </c>
      <c r="BB421" s="26">
        <f t="shared" si="794"/>
        <v>0</v>
      </c>
      <c r="BC421" s="23">
        <f t="shared" si="795"/>
        <v>9.0143706973271343E-3</v>
      </c>
      <c r="BD421" s="27">
        <f t="shared" si="796"/>
        <v>183.22827804977689</v>
      </c>
      <c r="BE421" s="27">
        <f t="shared" ca="1" si="855"/>
        <v>-0.19100884638979476</v>
      </c>
      <c r="BF421" s="43">
        <f t="shared" ca="1" si="856"/>
        <v>-0.19100884638979476</v>
      </c>
      <c r="BG421" s="25">
        <f t="shared" si="755"/>
        <v>21142.015416000002</v>
      </c>
      <c r="BH421" s="26">
        <f t="shared" si="797"/>
        <v>0</v>
      </c>
      <c r="BI421" s="23">
        <f t="shared" si="798"/>
        <v>9.0143706973271343E-3</v>
      </c>
      <c r="BJ421" s="27">
        <f t="shared" si="799"/>
        <v>176.30041253725796</v>
      </c>
      <c r="BK421" s="27">
        <f t="shared" ca="1" si="857"/>
        <v>-0.20387838944046743</v>
      </c>
      <c r="BL421" s="43">
        <f t="shared" ca="1" si="858"/>
        <v>-0.20387838944046743</v>
      </c>
      <c r="BM421" s="25">
        <f t="shared" si="756"/>
        <v>20715.698263333335</v>
      </c>
      <c r="BN421" s="26">
        <f t="shared" si="800"/>
        <v>1</v>
      </c>
      <c r="BO421" s="23">
        <f t="shared" si="801"/>
        <v>-0.10115307200828827</v>
      </c>
      <c r="BP421" s="27">
        <f t="shared" si="802"/>
        <v>181.85396561893367</v>
      </c>
      <c r="BQ421" s="27">
        <f t="shared" ca="1" si="859"/>
        <v>-0.29080151409071964</v>
      </c>
      <c r="BR421" s="43">
        <f t="shared" ca="1" si="860"/>
        <v>-0.29080151409071964</v>
      </c>
      <c r="BS421" s="25">
        <f t="shared" si="757"/>
        <v>21142.015416000002</v>
      </c>
      <c r="BT421" s="34">
        <f t="shared" si="803"/>
        <v>0.25</v>
      </c>
      <c r="BU421" s="23">
        <f t="shared" si="804"/>
        <v>-1.8527489979076717E-2</v>
      </c>
      <c r="BV421" s="27">
        <f t="shared" si="805"/>
        <v>153.70845022177315</v>
      </c>
      <c r="BW421" s="27">
        <f t="shared" ca="1" si="861"/>
        <v>-0.20175625163764843</v>
      </c>
      <c r="BX421" s="43">
        <f t="shared" ca="1" si="862"/>
        <v>-0.20175625163764843</v>
      </c>
      <c r="BY421" s="25">
        <f t="shared" si="758"/>
        <v>18576.384985000001</v>
      </c>
      <c r="BZ421" s="50">
        <f>IF($B420&gt;=BY420,MIN(1,1/$CA$15+BZ420),0)</f>
        <v>0</v>
      </c>
      <c r="CA421" s="23">
        <f t="shared" si="806"/>
        <v>9.0143706973271343E-3</v>
      </c>
      <c r="CB421" s="27">
        <f t="shared" si="807"/>
        <v>94.93663831614856</v>
      </c>
      <c r="CC421" s="27">
        <f t="shared" ca="1" si="863"/>
        <v>-2.8575563842029306E-2</v>
      </c>
      <c r="CD421" s="43">
        <f t="shared" ca="1" si="864"/>
        <v>-2.8575563842029306E-2</v>
      </c>
      <c r="CE421" s="25">
        <f t="shared" si="759"/>
        <v>20342.781020000002</v>
      </c>
      <c r="CF421" s="34">
        <f>IF($B420&gt;=CE420,MIN(1,1/$CA$15+CF420),0)</f>
        <v>0</v>
      </c>
      <c r="CG421" s="23">
        <f t="shared" si="808"/>
        <v>9.0143706973271343E-3</v>
      </c>
      <c r="CH421" s="27">
        <f t="shared" si="809"/>
        <v>75.589287138161723</v>
      </c>
      <c r="CI421" s="27">
        <f t="shared" ca="1" si="865"/>
        <v>-0.11807874458772849</v>
      </c>
      <c r="CJ421" s="43">
        <f t="shared" ca="1" si="866"/>
        <v>-0.11807874458772849</v>
      </c>
      <c r="CK421" s="25">
        <f t="shared" si="760"/>
        <v>21142.015416000002</v>
      </c>
      <c r="CL421" s="34">
        <f>IF($B420&gt;=CK420,MIN(1,1/$CA$15+CL420),0)</f>
        <v>0</v>
      </c>
      <c r="CM421" s="23">
        <f t="shared" si="810"/>
        <v>9.0143706973271343E-3</v>
      </c>
      <c r="CN421" s="27">
        <f t="shared" si="811"/>
        <v>192.0520713562002</v>
      </c>
      <c r="CO421" s="27">
        <f t="shared" ca="1" si="867"/>
        <v>-0.19100884638979498</v>
      </c>
      <c r="CP421" s="43">
        <f t="shared" ca="1" si="868"/>
        <v>-0.19100884638979498</v>
      </c>
      <c r="CQ421" s="25">
        <f t="shared" si="761"/>
        <v>19658.642811999998</v>
      </c>
      <c r="CR421" s="34">
        <f>IF($B420&gt;=CQ420,MIN(1,1/$CA$15+CR420),0)</f>
        <v>0</v>
      </c>
      <c r="CS421" s="23">
        <f t="shared" si="812"/>
        <v>9.0143706973271343E-3</v>
      </c>
      <c r="CT421" s="27">
        <f t="shared" si="813"/>
        <v>147.97570865722881</v>
      </c>
      <c r="CU421" s="27">
        <f t="shared" ca="1" si="869"/>
        <v>-0.23927654324063174</v>
      </c>
      <c r="CV421" s="43">
        <f t="shared" ca="1" si="870"/>
        <v>-0.23927654324063174</v>
      </c>
      <c r="CW421" s="25">
        <f t="shared" si="762"/>
        <v>21142.015416000002</v>
      </c>
      <c r="CX421" s="34">
        <f t="shared" si="814"/>
        <v>0</v>
      </c>
      <c r="CY421" s="23">
        <f t="shared" si="815"/>
        <v>9.0143706973271343E-3</v>
      </c>
      <c r="CZ421" s="27">
        <f t="shared" si="816"/>
        <v>125.63582440934432</v>
      </c>
      <c r="DA421" s="27">
        <f t="shared" ca="1" si="871"/>
        <v>-0.13272871685861087</v>
      </c>
      <c r="DB421" s="43">
        <f t="shared" ca="1" si="872"/>
        <v>-0.13272871685861087</v>
      </c>
      <c r="DC421" s="25">
        <f t="shared" si="763"/>
        <v>21142.015416000002</v>
      </c>
      <c r="DD421" s="34">
        <f t="shared" si="764"/>
        <v>0.125</v>
      </c>
      <c r="DE421" s="23">
        <f t="shared" si="817"/>
        <v>-1.6624952814081606E-4</v>
      </c>
      <c r="DF421" s="27">
        <f t="shared" si="818"/>
        <v>146.45325277130425</v>
      </c>
      <c r="DG421" s="27">
        <f t="shared" ca="1" si="836"/>
        <v>-0.16044501945144019</v>
      </c>
      <c r="DH421" s="43">
        <f t="shared" ca="1" si="837"/>
        <v>-0.16044501945144019</v>
      </c>
      <c r="DI421" s="25">
        <f t="shared" si="765"/>
        <v>18576.384985000001</v>
      </c>
      <c r="DJ421" s="26">
        <f>IF(DJ420=0,IF($B420&gt;=$DK$14*DI420,1,0),IF($B420&lt;DI420*$DK$16,0,1))</f>
        <v>0</v>
      </c>
      <c r="DK421" s="23">
        <f t="shared" si="819"/>
        <v>9.0143706973271343E-3</v>
      </c>
      <c r="DL421" s="27">
        <f t="shared" si="820"/>
        <v>174.89559770114775</v>
      </c>
      <c r="DM421" s="27">
        <f t="shared" ca="1" si="873"/>
        <v>-0.1296873606261526</v>
      </c>
      <c r="DN421" s="43">
        <f t="shared" ca="1" si="874"/>
        <v>-0.1296873606261526</v>
      </c>
      <c r="DO421" s="25">
        <f t="shared" si="766"/>
        <v>20342.781020000002</v>
      </c>
      <c r="DP421" s="26">
        <f>IF(DP420=0,IF($B420&gt;=$DK$14*DO420,1,0),IF($B420&lt;DO420*$DK$16,0,1))</f>
        <v>0</v>
      </c>
      <c r="DQ421" s="23">
        <f t="shared" si="821"/>
        <v>9.0143706973271343E-3</v>
      </c>
      <c r="DR421" s="27">
        <f t="shared" si="822"/>
        <v>123.67426225930841</v>
      </c>
      <c r="DS421" s="27">
        <f t="shared" ca="1" si="875"/>
        <v>-0.11807874458772849</v>
      </c>
      <c r="DT421" s="43">
        <f t="shared" ca="1" si="876"/>
        <v>-0.11807874458772849</v>
      </c>
      <c r="DU421" s="25">
        <f t="shared" si="767"/>
        <v>21142.015416000002</v>
      </c>
      <c r="DV421" s="26">
        <f>IF(DV420=0,IF($B420&gt;=$DK$14*DU420,1,0),IF($B420&lt;DU420*$DK$16,0,1))</f>
        <v>0</v>
      </c>
      <c r="DW421" s="23">
        <f t="shared" si="823"/>
        <v>9.0143706973271343E-3</v>
      </c>
      <c r="DX421" s="27">
        <f t="shared" si="824"/>
        <v>234.88993508916496</v>
      </c>
      <c r="DY421" s="27">
        <f t="shared" ca="1" si="877"/>
        <v>-0.19100884638979476</v>
      </c>
      <c r="DZ421" s="43">
        <f t="shared" ca="1" si="878"/>
        <v>-0.19100884638979476</v>
      </c>
      <c r="EA421" s="25">
        <f t="shared" si="768"/>
        <v>19658.642811999998</v>
      </c>
      <c r="EB421" s="26">
        <f>IF(EB420=0,IF($B420&gt;=$DK$14*EA420,1,0),IF($B420&lt;EA420*$DK$16,0,1))</f>
        <v>0</v>
      </c>
      <c r="EC421" s="23">
        <f t="shared" si="825"/>
        <v>9.0143706973271343E-3</v>
      </c>
      <c r="ED421" s="27">
        <f t="shared" si="826"/>
        <v>184.67082907196846</v>
      </c>
      <c r="EE421" s="27">
        <f t="shared" ca="1" si="879"/>
        <v>-0.19100884638979465</v>
      </c>
      <c r="EF421" s="43">
        <f t="shared" ca="1" si="880"/>
        <v>-0.19100884638979465</v>
      </c>
      <c r="EG421" s="25">
        <f t="shared" si="769"/>
        <v>21142.015416000002</v>
      </c>
      <c r="EH421" s="34">
        <f t="shared" si="827"/>
        <v>0</v>
      </c>
      <c r="EI421" s="23">
        <f t="shared" si="828"/>
        <v>9.0143706973271343E-3</v>
      </c>
      <c r="EJ421" s="27">
        <f t="shared" si="829"/>
        <v>182.71425321120097</v>
      </c>
      <c r="EK421" s="27">
        <f t="shared" ca="1" si="881"/>
        <v>-0.15720735666816021</v>
      </c>
      <c r="EL421" s="43">
        <f t="shared" ca="1" si="882"/>
        <v>-0.15720735666816021</v>
      </c>
      <c r="EM421" s="47"/>
      <c r="EN421" s="47"/>
      <c r="EO421" s="47"/>
      <c r="EP421" s="47"/>
      <c r="EQ421" s="47"/>
      <c r="ER421" s="47"/>
      <c r="ES421" s="47"/>
      <c r="ET421" s="47"/>
      <c r="EU421" s="47"/>
      <c r="EV421" s="47"/>
      <c r="EW421" s="47"/>
      <c r="EX421" s="47"/>
      <c r="EY421" s="47"/>
      <c r="EZ421" s="47"/>
      <c r="FA421" s="25">
        <f t="shared" si="770"/>
        <v>21142.015416000002</v>
      </c>
      <c r="FB421" s="26">
        <f t="shared" si="830"/>
        <v>0</v>
      </c>
      <c r="FC421" s="23">
        <f t="shared" si="831"/>
        <v>0.10115307200828827</v>
      </c>
      <c r="FD421" s="27">
        <f t="shared" si="832"/>
        <v>72.67021792649598</v>
      </c>
      <c r="FE421" s="27">
        <f t="shared" ca="1" si="883"/>
        <v>-0.11895700906195739</v>
      </c>
      <c r="FF421" s="43">
        <f t="shared" ca="1" si="884"/>
        <v>-0.11895700906195739</v>
      </c>
      <c r="FG421" s="25">
        <f t="shared" si="771"/>
        <v>21142.015416000002</v>
      </c>
      <c r="FH421" s="26">
        <f t="shared" si="833"/>
        <v>0</v>
      </c>
      <c r="FI421" s="23">
        <f t="shared" si="834"/>
        <v>9.0143706973271343E-3</v>
      </c>
      <c r="FJ421" s="27">
        <f t="shared" si="835"/>
        <v>206.5480055643259</v>
      </c>
      <c r="FK421" s="27">
        <f t="shared" ca="1" si="885"/>
        <v>-0.19100884638979465</v>
      </c>
      <c r="FL421" s="43">
        <f t="shared" ca="1" si="886"/>
        <v>-0.19100884638979465</v>
      </c>
      <c r="FM421" s="47"/>
      <c r="FN421" s="47"/>
    </row>
    <row r="422" spans="1:170" x14ac:dyDescent="0.2">
      <c r="A422" s="30">
        <v>37499</v>
      </c>
      <c r="B422" s="34">
        <v>18204.325789999999</v>
      </c>
      <c r="C422" s="23">
        <v>9.059659612918658E-3</v>
      </c>
      <c r="D422" s="24">
        <f t="shared" si="838"/>
        <v>3.5112655405646009E-2</v>
      </c>
      <c r="E422" s="25" t="e">
        <f>#N/A</f>
        <v>#N/A</v>
      </c>
      <c r="F422" s="26">
        <v>1</v>
      </c>
      <c r="G422" s="23">
        <f t="shared" si="772"/>
        <v>3.5112655405646009E-2</v>
      </c>
      <c r="H422" s="27">
        <f t="shared" si="773"/>
        <v>206.90472244416887</v>
      </c>
      <c r="I422" s="27">
        <f t="shared" ca="1" si="839"/>
        <v>-0.26589967204078135</v>
      </c>
      <c r="J422" s="43">
        <f t="shared" ca="1" si="840"/>
        <v>-0.26589967204078135</v>
      </c>
      <c r="K422" s="25" t="e">
        <f>#N/A</f>
        <v>#N/A</v>
      </c>
      <c r="L422" s="26">
        <v>0</v>
      </c>
      <c r="M422" s="23">
        <f t="shared" si="774"/>
        <v>9.059659612918658E-3</v>
      </c>
      <c r="N422" s="27">
        <f t="shared" si="775"/>
        <v>26.153719398974808</v>
      </c>
      <c r="O422" s="27">
        <f t="shared" ca="1" si="841"/>
        <v>0</v>
      </c>
      <c r="P422" s="43">
        <f t="shared" ca="1" si="842"/>
        <v>0</v>
      </c>
      <c r="Q422" s="25">
        <f t="shared" si="748"/>
        <v>21129.798828999999</v>
      </c>
      <c r="R422" s="26">
        <f t="shared" si="776"/>
        <v>0</v>
      </c>
      <c r="S422" s="23">
        <f t="shared" si="777"/>
        <v>9.059659612918658E-3</v>
      </c>
      <c r="T422" s="27">
        <f t="shared" si="778"/>
        <v>224.52461651308099</v>
      </c>
      <c r="U422" s="27">
        <f t="shared" ca="1" si="843"/>
        <v>-0.18367966190822393</v>
      </c>
      <c r="V422" s="43">
        <f t="shared" ca="1" si="844"/>
        <v>-0.18367966190822393</v>
      </c>
      <c r="W422" s="25">
        <f t="shared" si="749"/>
        <v>17895.566054999999</v>
      </c>
      <c r="X422" s="26">
        <f t="shared" si="779"/>
        <v>0</v>
      </c>
      <c r="Y422" s="23">
        <f t="shared" si="780"/>
        <v>9.059659612918658E-3</v>
      </c>
      <c r="Z422" s="27">
        <f t="shared" si="781"/>
        <v>165.6711906712423</v>
      </c>
      <c r="AA422" s="27">
        <f t="shared" ca="1" si="845"/>
        <v>-0.12180262435660505</v>
      </c>
      <c r="AB422" s="43">
        <f t="shared" ca="1" si="846"/>
        <v>-0.12180262435660505</v>
      </c>
      <c r="AC422" s="25">
        <f t="shared" si="750"/>
        <v>19270.401664000001</v>
      </c>
      <c r="AD422" s="26">
        <f t="shared" si="782"/>
        <v>0</v>
      </c>
      <c r="AE422" s="23">
        <f t="shared" si="783"/>
        <v>9.059659612918658E-3</v>
      </c>
      <c r="AF422" s="27">
        <f t="shared" si="784"/>
        <v>97.10016300314787</v>
      </c>
      <c r="AG422" s="27">
        <f t="shared" ca="1" si="847"/>
        <v>-0.11008883820829563</v>
      </c>
      <c r="AH422" s="43">
        <f t="shared" ca="1" si="848"/>
        <v>-0.11008883820829563</v>
      </c>
      <c r="AI422" s="25">
        <f t="shared" si="751"/>
        <v>21129.798828999999</v>
      </c>
      <c r="AJ422" s="26">
        <f t="shared" si="785"/>
        <v>0</v>
      </c>
      <c r="AK422" s="23">
        <f t="shared" si="786"/>
        <v>9.059659612918658E-3</v>
      </c>
      <c r="AL422" s="27">
        <f t="shared" si="787"/>
        <v>224.52461651308099</v>
      </c>
      <c r="AM422" s="27">
        <f t="shared" ca="1" si="849"/>
        <v>-0.18367966190822393</v>
      </c>
      <c r="AN422" s="43">
        <f t="shared" ca="1" si="850"/>
        <v>-0.18367966190822393</v>
      </c>
      <c r="AO422" s="25">
        <f t="shared" si="752"/>
        <v>21129.798828999999</v>
      </c>
      <c r="AP422" s="34">
        <f t="shared" si="788"/>
        <v>0</v>
      </c>
      <c r="AQ422" s="23">
        <f t="shared" si="789"/>
        <v>9.059659612918658E-3</v>
      </c>
      <c r="AR422" s="27">
        <f t="shared" si="790"/>
        <v>159.05115009212798</v>
      </c>
      <c r="AS422" s="27">
        <f t="shared" ca="1" si="851"/>
        <v>-0.1382722070418706</v>
      </c>
      <c r="AT422" s="43">
        <f t="shared" ca="1" si="852"/>
        <v>-0.1382722070418706</v>
      </c>
      <c r="AU422" s="25">
        <f t="shared" si="753"/>
        <v>19270.401664000001</v>
      </c>
      <c r="AV422" s="26">
        <f t="shared" si="791"/>
        <v>0</v>
      </c>
      <c r="AW422" s="23">
        <f t="shared" si="792"/>
        <v>9.059659612918658E-3</v>
      </c>
      <c r="AX422" s="27">
        <f t="shared" si="793"/>
        <v>88.597185811482689</v>
      </c>
      <c r="AY422" s="27">
        <f t="shared" ca="1" si="853"/>
        <v>-0.11008883820829529</v>
      </c>
      <c r="AZ422" s="43">
        <f t="shared" ca="1" si="854"/>
        <v>-0.11008883820829529</v>
      </c>
      <c r="BA422" s="25">
        <f t="shared" si="754"/>
        <v>19270.401664000001</v>
      </c>
      <c r="BB422" s="26">
        <f t="shared" si="794"/>
        <v>0</v>
      </c>
      <c r="BC422" s="23">
        <f t="shared" si="795"/>
        <v>9.059659612918658E-3</v>
      </c>
      <c r="BD422" s="27">
        <f t="shared" si="796"/>
        <v>184.8882638803691</v>
      </c>
      <c r="BE422" s="27">
        <f t="shared" ca="1" si="855"/>
        <v>-0.18367966190822382</v>
      </c>
      <c r="BF422" s="43">
        <f t="shared" ca="1" si="856"/>
        <v>-0.18367966190822382</v>
      </c>
      <c r="BG422" s="25">
        <f t="shared" si="755"/>
        <v>21129.798828999999</v>
      </c>
      <c r="BH422" s="26">
        <f t="shared" si="797"/>
        <v>0</v>
      </c>
      <c r="BI422" s="23">
        <f t="shared" si="798"/>
        <v>9.059659612918658E-3</v>
      </c>
      <c r="BJ422" s="27">
        <f t="shared" si="799"/>
        <v>177.89763426446265</v>
      </c>
      <c r="BK422" s="27">
        <f t="shared" ca="1" si="857"/>
        <v>-0.19666579863830946</v>
      </c>
      <c r="BL422" s="43">
        <f t="shared" ca="1" si="858"/>
        <v>-0.19666579863830946</v>
      </c>
      <c r="BM422" s="25">
        <f t="shared" si="756"/>
        <v>19986.371815000002</v>
      </c>
      <c r="BN422" s="26">
        <f t="shared" si="800"/>
        <v>0</v>
      </c>
      <c r="BO422" s="23">
        <f t="shared" si="801"/>
        <v>9.059659612918658E-3</v>
      </c>
      <c r="BP422" s="27">
        <f t="shared" si="802"/>
        <v>183.50150064670063</v>
      </c>
      <c r="BQ422" s="27">
        <f t="shared" ca="1" si="859"/>
        <v>-0.2843764172103842</v>
      </c>
      <c r="BR422" s="43">
        <f t="shared" ca="1" si="860"/>
        <v>-0.2843764172103842</v>
      </c>
      <c r="BS422" s="25">
        <f t="shared" si="757"/>
        <v>21129.798828999999</v>
      </c>
      <c r="BT422" s="34">
        <f t="shared" si="803"/>
        <v>0</v>
      </c>
      <c r="BU422" s="23">
        <f t="shared" si="804"/>
        <v>9.059659612918658E-3</v>
      </c>
      <c r="BV422" s="27">
        <f t="shared" si="805"/>
        <v>155.10099646041166</v>
      </c>
      <c r="BW422" s="27">
        <f t="shared" ca="1" si="861"/>
        <v>-0.19452443498934524</v>
      </c>
      <c r="BX422" s="43">
        <f t="shared" ca="1" si="862"/>
        <v>-0.19452443498934524</v>
      </c>
      <c r="BY422" s="25">
        <f t="shared" si="758"/>
        <v>17895.566054999999</v>
      </c>
      <c r="BZ422" s="50">
        <f>IF($B421&gt;=BY421,MIN(1,1/$CA$15+BZ421),0)</f>
        <v>0</v>
      </c>
      <c r="CA422" s="23">
        <f t="shared" si="806"/>
        <v>9.059659612918658E-3</v>
      </c>
      <c r="CB422" s="27">
        <f t="shared" si="807"/>
        <v>95.796731944087639</v>
      </c>
      <c r="CC422" s="27">
        <f t="shared" ca="1" si="863"/>
        <v>-1.9774789110766577E-2</v>
      </c>
      <c r="CD422" s="43">
        <f t="shared" ca="1" si="864"/>
        <v>-1.9774789110766577E-2</v>
      </c>
      <c r="CE422" s="25">
        <f t="shared" si="759"/>
        <v>19270.401664000001</v>
      </c>
      <c r="CF422" s="34">
        <f>IF($B421&gt;=CE421,MIN(1,1/$CA$15+CF421),0)</f>
        <v>0</v>
      </c>
      <c r="CG422" s="23">
        <f t="shared" si="808"/>
        <v>9.059659612918658E-3</v>
      </c>
      <c r="CH422" s="27">
        <f t="shared" si="809"/>
        <v>76.274100350016639</v>
      </c>
      <c r="CI422" s="27">
        <f t="shared" ca="1" si="865"/>
        <v>-0.1100888382082954</v>
      </c>
      <c r="CJ422" s="43">
        <f t="shared" ca="1" si="866"/>
        <v>-0.1100888382082954</v>
      </c>
      <c r="CK422" s="25">
        <f t="shared" si="760"/>
        <v>21129.798828999999</v>
      </c>
      <c r="CL422" s="34">
        <f>IF($B421&gt;=CK421,MIN(1,1/$CA$15+CL421),0)</f>
        <v>0</v>
      </c>
      <c r="CM422" s="23">
        <f t="shared" si="810"/>
        <v>9.059659612918658E-3</v>
      </c>
      <c r="CN422" s="27">
        <f t="shared" si="811"/>
        <v>193.79199775064333</v>
      </c>
      <c r="CO422" s="27">
        <f t="shared" ca="1" si="867"/>
        <v>-0.18367966190822416</v>
      </c>
      <c r="CP422" s="43">
        <f t="shared" ca="1" si="868"/>
        <v>-0.18367966190822416</v>
      </c>
      <c r="CQ422" s="25">
        <f t="shared" si="761"/>
        <v>19626.675476999993</v>
      </c>
      <c r="CR422" s="34">
        <f>IF($B421&gt;=CQ421,MIN(1,1/$CA$15+CR421),0)</f>
        <v>0</v>
      </c>
      <c r="CS422" s="23">
        <f t="shared" si="812"/>
        <v>9.059659612918658E-3</v>
      </c>
      <c r="CT422" s="27">
        <f t="shared" si="813"/>
        <v>149.31631820864371</v>
      </c>
      <c r="CU422" s="27">
        <f t="shared" ca="1" si="869"/>
        <v>-0.23238464766282907</v>
      </c>
      <c r="CV422" s="43">
        <f t="shared" ca="1" si="870"/>
        <v>-0.23238464766282907</v>
      </c>
      <c r="CW422" s="25">
        <f t="shared" si="762"/>
        <v>21129.798828999999</v>
      </c>
      <c r="CX422" s="34">
        <f t="shared" si="814"/>
        <v>0</v>
      </c>
      <c r="CY422" s="23">
        <f t="shared" si="815"/>
        <v>9.059659612918658E-3</v>
      </c>
      <c r="CZ422" s="27">
        <f t="shared" si="816"/>
        <v>126.7740422136814</v>
      </c>
      <c r="DA422" s="27">
        <f t="shared" ca="1" si="871"/>
        <v>-0.12487153424129072</v>
      </c>
      <c r="DB422" s="43">
        <f t="shared" ca="1" si="872"/>
        <v>-0.12487153424129072</v>
      </c>
      <c r="DC422" s="25">
        <f t="shared" si="763"/>
        <v>21129.798828999999</v>
      </c>
      <c r="DD422" s="34">
        <f t="shared" si="764"/>
        <v>0</v>
      </c>
      <c r="DE422" s="23">
        <f t="shared" si="817"/>
        <v>9.059659612918658E-3</v>
      </c>
      <c r="DF422" s="27">
        <f t="shared" si="818"/>
        <v>147.780069390617</v>
      </c>
      <c r="DG422" s="27">
        <f t="shared" ca="1" si="836"/>
        <v>-0.15283893710133967</v>
      </c>
      <c r="DH422" s="43">
        <f t="shared" ca="1" si="837"/>
        <v>-0.15283893710133967</v>
      </c>
      <c r="DI422" s="25">
        <f t="shared" si="765"/>
        <v>17895.566054999999</v>
      </c>
      <c r="DJ422" s="26">
        <f>IF(DJ421=0,IF($B421&gt;=$DK$14*DI421,1,0),IF($B421&lt;DI421*$DK$16,0,1))</f>
        <v>0</v>
      </c>
      <c r="DK422" s="23">
        <f t="shared" si="819"/>
        <v>9.059659612918658E-3</v>
      </c>
      <c r="DL422" s="27">
        <f t="shared" si="820"/>
        <v>176.48009228411811</v>
      </c>
      <c r="DM422" s="27">
        <f t="shared" ca="1" si="873"/>
        <v>-0.12180262435660472</v>
      </c>
      <c r="DN422" s="43">
        <f t="shared" ca="1" si="874"/>
        <v>-0.12180262435660472</v>
      </c>
      <c r="DO422" s="25">
        <f t="shared" si="766"/>
        <v>19270.401664000001</v>
      </c>
      <c r="DP422" s="26">
        <f>IF(DP421=0,IF($B421&gt;=$DK$14*DO421,1,0),IF($B421&lt;DO421*$DK$16,0,1))</f>
        <v>0</v>
      </c>
      <c r="DQ422" s="23">
        <f t="shared" si="821"/>
        <v>9.059659612918658E-3</v>
      </c>
      <c r="DR422" s="27">
        <f t="shared" si="822"/>
        <v>124.79470897825658</v>
      </c>
      <c r="DS422" s="27">
        <f t="shared" ca="1" si="875"/>
        <v>-0.1100888382082954</v>
      </c>
      <c r="DT422" s="43">
        <f t="shared" ca="1" si="876"/>
        <v>-0.1100888382082954</v>
      </c>
      <c r="DU422" s="25">
        <f t="shared" si="767"/>
        <v>21129.798828999999</v>
      </c>
      <c r="DV422" s="26">
        <f>IF(DV421=0,IF($B421&gt;=$DK$14*DU421,1,0),IF($B421&lt;DU421*$DK$16,0,1))</f>
        <v>0</v>
      </c>
      <c r="DW422" s="23">
        <f t="shared" si="823"/>
        <v>9.059659612918658E-3</v>
      </c>
      <c r="DX422" s="27">
        <f t="shared" si="824"/>
        <v>237.01795794757336</v>
      </c>
      <c r="DY422" s="27">
        <f t="shared" ca="1" si="877"/>
        <v>-0.18367966190822393</v>
      </c>
      <c r="DZ422" s="43">
        <f t="shared" ca="1" si="878"/>
        <v>-0.18367966190822393</v>
      </c>
      <c r="EA422" s="25">
        <f t="shared" si="768"/>
        <v>19626.675476999993</v>
      </c>
      <c r="EB422" s="26">
        <f>IF(EB421=0,IF($B421&gt;=$DK$14*EA421,1,0),IF($B421&lt;EA421*$DK$16,0,1))</f>
        <v>0</v>
      </c>
      <c r="EC422" s="23">
        <f t="shared" si="825"/>
        <v>9.059659612918658E-3</v>
      </c>
      <c r="ED422" s="27">
        <f t="shared" si="826"/>
        <v>186.34388392379597</v>
      </c>
      <c r="EE422" s="27">
        <f t="shared" ca="1" si="879"/>
        <v>-0.18367966190822382</v>
      </c>
      <c r="EF422" s="43">
        <f t="shared" ca="1" si="880"/>
        <v>-0.18367966190822382</v>
      </c>
      <c r="EG422" s="25">
        <f t="shared" si="769"/>
        <v>21129.798828999999</v>
      </c>
      <c r="EH422" s="34">
        <f t="shared" si="827"/>
        <v>0</v>
      </c>
      <c r="EI422" s="23">
        <f t="shared" si="828"/>
        <v>9.059659612918658E-3</v>
      </c>
      <c r="EJ422" s="27">
        <f t="shared" si="829"/>
        <v>184.36958215172308</v>
      </c>
      <c r="EK422" s="27">
        <f t="shared" ca="1" si="881"/>
        <v>-0.14957194219530179</v>
      </c>
      <c r="EL422" s="43">
        <f t="shared" ca="1" si="882"/>
        <v>-0.14957194219530179</v>
      </c>
      <c r="EM422" s="47"/>
      <c r="EN422" s="47"/>
      <c r="EO422" s="47"/>
      <c r="EP422" s="47"/>
      <c r="EQ422" s="47"/>
      <c r="ER422" s="47"/>
      <c r="ES422" s="47"/>
      <c r="ET422" s="47"/>
      <c r="EU422" s="47"/>
      <c r="EV422" s="47"/>
      <c r="EW422" s="47"/>
      <c r="EX422" s="47"/>
      <c r="EY422" s="47"/>
      <c r="EZ422" s="47"/>
      <c r="FA422" s="25">
        <f t="shared" si="770"/>
        <v>21129.798828999999</v>
      </c>
      <c r="FB422" s="26">
        <f t="shared" si="830"/>
        <v>0</v>
      </c>
      <c r="FC422" s="23">
        <f t="shared" si="831"/>
        <v>-3.5112655405646009E-2</v>
      </c>
      <c r="FD422" s="27">
        <f t="shared" si="832"/>
        <v>70.118573606189727</v>
      </c>
      <c r="FE422" s="27">
        <f t="shared" ca="1" si="883"/>
        <v>-0.14989276800032458</v>
      </c>
      <c r="FF422" s="43">
        <f t="shared" ca="1" si="884"/>
        <v>-0.14989276800032458</v>
      </c>
      <c r="FG422" s="25">
        <f t="shared" si="771"/>
        <v>21129.798828999999</v>
      </c>
      <c r="FH422" s="26">
        <f t="shared" si="833"/>
        <v>0</v>
      </c>
      <c r="FI422" s="23">
        <f t="shared" si="834"/>
        <v>9.059659612918658E-3</v>
      </c>
      <c r="FJ422" s="27">
        <f t="shared" si="835"/>
        <v>208.41926018846593</v>
      </c>
      <c r="FK422" s="27">
        <f t="shared" ca="1" si="885"/>
        <v>-0.18367966190822382</v>
      </c>
      <c r="FL422" s="43">
        <f t="shared" ca="1" si="886"/>
        <v>-0.18367966190822382</v>
      </c>
      <c r="FM422" s="47"/>
      <c r="FN422" s="47"/>
    </row>
    <row r="423" spans="1:170" x14ac:dyDescent="0.2">
      <c r="A423" s="30">
        <v>37529</v>
      </c>
      <c r="B423" s="34">
        <v>16243.912259999999</v>
      </c>
      <c r="C423" s="23">
        <v>9.5713776163881548E-3</v>
      </c>
      <c r="D423" s="24">
        <f t="shared" si="838"/>
        <v>-0.10768943341350734</v>
      </c>
      <c r="E423" s="25" t="e">
        <f>#N/A</f>
        <v>#N/A</v>
      </c>
      <c r="F423" s="26">
        <v>1</v>
      </c>
      <c r="G423" s="23">
        <f t="shared" si="772"/>
        <v>-0.10768943341350734</v>
      </c>
      <c r="H423" s="27">
        <f t="shared" si="773"/>
        <v>184.62327011357732</v>
      </c>
      <c r="I423" s="27">
        <f t="shared" ca="1" si="839"/>
        <v>-0.34495452042737951</v>
      </c>
      <c r="J423" s="43">
        <f t="shared" ca="1" si="840"/>
        <v>-0.34495452042737951</v>
      </c>
      <c r="K423" s="25" t="e">
        <f>#N/A</f>
        <v>#N/A</v>
      </c>
      <c r="L423" s="26">
        <v>0</v>
      </c>
      <c r="M423" s="23">
        <f t="shared" si="774"/>
        <v>9.5713776163881548E-3</v>
      </c>
      <c r="N423" s="27">
        <f t="shared" si="775"/>
        <v>26.404046523415452</v>
      </c>
      <c r="O423" s="27">
        <f t="shared" ca="1" si="841"/>
        <v>0</v>
      </c>
      <c r="P423" s="43">
        <f t="shared" ca="1" si="842"/>
        <v>0</v>
      </c>
      <c r="Q423" s="25">
        <f t="shared" si="748"/>
        <v>20644.139163</v>
      </c>
      <c r="R423" s="26">
        <f t="shared" si="776"/>
        <v>0</v>
      </c>
      <c r="S423" s="23">
        <f t="shared" si="777"/>
        <v>9.5713776163881548E-3</v>
      </c>
      <c r="T423" s="27">
        <f t="shared" si="778"/>
        <v>226.67362640190242</v>
      </c>
      <c r="U423" s="27">
        <f t="shared" ca="1" si="843"/>
        <v>-0.17586635169640985</v>
      </c>
      <c r="V423" s="43">
        <f t="shared" ca="1" si="844"/>
        <v>-0.17586635169640985</v>
      </c>
      <c r="W423" s="25">
        <f t="shared" si="749"/>
        <v>17224.119025</v>
      </c>
      <c r="X423" s="26">
        <f t="shared" si="779"/>
        <v>1</v>
      </c>
      <c r="Y423" s="23">
        <f t="shared" si="780"/>
        <v>-0.10768943341350734</v>
      </c>
      <c r="Z423" s="27">
        <f t="shared" si="781"/>
        <v>147.83015401491508</v>
      </c>
      <c r="AA423" s="27">
        <f t="shared" ca="1" si="845"/>
        <v>-0.21637520216487127</v>
      </c>
      <c r="AB423" s="43">
        <f t="shared" ca="1" si="846"/>
        <v>-0.21637520216487127</v>
      </c>
      <c r="AC423" s="25">
        <f t="shared" si="750"/>
        <v>18260.920948000003</v>
      </c>
      <c r="AD423" s="26">
        <f t="shared" si="782"/>
        <v>0</v>
      </c>
      <c r="AE423" s="23">
        <f t="shared" si="783"/>
        <v>9.5713776163881548E-3</v>
      </c>
      <c r="AF423" s="27">
        <f t="shared" si="784"/>
        <v>98.029545329863836</v>
      </c>
      <c r="AG423" s="27">
        <f t="shared" ca="1" si="847"/>
        <v>-0.10157116243374853</v>
      </c>
      <c r="AH423" s="43">
        <f t="shared" ca="1" si="848"/>
        <v>-0.10157116243374853</v>
      </c>
      <c r="AI423" s="25">
        <f t="shared" si="751"/>
        <v>20644.139163</v>
      </c>
      <c r="AJ423" s="26">
        <f t="shared" si="785"/>
        <v>0</v>
      </c>
      <c r="AK423" s="23">
        <f t="shared" si="786"/>
        <v>9.5713776163881548E-3</v>
      </c>
      <c r="AL423" s="27">
        <f t="shared" si="787"/>
        <v>226.67362640190242</v>
      </c>
      <c r="AM423" s="27">
        <f t="shared" ca="1" si="849"/>
        <v>-0.17586635169640985</v>
      </c>
      <c r="AN423" s="43">
        <f t="shared" ca="1" si="850"/>
        <v>-0.17586635169640985</v>
      </c>
      <c r="AO423" s="25">
        <f t="shared" si="752"/>
        <v>20644.139163</v>
      </c>
      <c r="AP423" s="34">
        <f t="shared" si="788"/>
        <v>0.33333333333333331</v>
      </c>
      <c r="AQ423" s="23">
        <f t="shared" si="789"/>
        <v>-2.9515559393577011E-2</v>
      </c>
      <c r="AR423" s="27">
        <f t="shared" si="790"/>
        <v>154.35666642496705</v>
      </c>
      <c r="AS423" s="27">
        <f t="shared" ca="1" si="851"/>
        <v>-0.1637065848960223</v>
      </c>
      <c r="AT423" s="43">
        <f t="shared" ca="1" si="852"/>
        <v>-0.1637065848960223</v>
      </c>
      <c r="AU423" s="25">
        <f t="shared" si="753"/>
        <v>18260.920948000003</v>
      </c>
      <c r="AV423" s="26">
        <f t="shared" si="791"/>
        <v>0</v>
      </c>
      <c r="AW423" s="23">
        <f t="shared" si="792"/>
        <v>9.5713776163881548E-3</v>
      </c>
      <c r="AX423" s="27">
        <f t="shared" si="793"/>
        <v>89.445182932633699</v>
      </c>
      <c r="AY423" s="27">
        <f t="shared" ca="1" si="853"/>
        <v>-0.1015711624337482</v>
      </c>
      <c r="AZ423" s="43">
        <f t="shared" ca="1" si="854"/>
        <v>-0.1015711624337482</v>
      </c>
      <c r="BA423" s="25">
        <f t="shared" si="754"/>
        <v>18260.920948000003</v>
      </c>
      <c r="BB423" s="26">
        <f t="shared" si="794"/>
        <v>0</v>
      </c>
      <c r="BC423" s="23">
        <f t="shared" si="795"/>
        <v>9.5713776163881548E-3</v>
      </c>
      <c r="BD423" s="27">
        <f t="shared" si="796"/>
        <v>186.65789927080652</v>
      </c>
      <c r="BE423" s="27">
        <f t="shared" ca="1" si="855"/>
        <v>-0.17586635169640974</v>
      </c>
      <c r="BF423" s="43">
        <f t="shared" ca="1" si="856"/>
        <v>-0.17586635169640974</v>
      </c>
      <c r="BG423" s="25">
        <f t="shared" si="755"/>
        <v>20644.139163</v>
      </c>
      <c r="BH423" s="26">
        <f t="shared" si="797"/>
        <v>0</v>
      </c>
      <c r="BI423" s="23">
        <f t="shared" si="798"/>
        <v>9.5713776163881548E-3</v>
      </c>
      <c r="BJ423" s="27">
        <f t="shared" si="799"/>
        <v>179.60035969906994</v>
      </c>
      <c r="BK423" s="27">
        <f t="shared" ca="1" si="857"/>
        <v>-0.1889767836449171</v>
      </c>
      <c r="BL423" s="43">
        <f t="shared" ca="1" si="858"/>
        <v>-0.1889767836449171</v>
      </c>
      <c r="BM423" s="25">
        <f t="shared" si="756"/>
        <v>18765.986763333334</v>
      </c>
      <c r="BN423" s="26">
        <f t="shared" si="800"/>
        <v>0</v>
      </c>
      <c r="BO423" s="23">
        <f t="shared" si="801"/>
        <v>9.5713776163881548E-3</v>
      </c>
      <c r="BP423" s="27">
        <f t="shared" si="802"/>
        <v>185.25786280256409</v>
      </c>
      <c r="BQ423" s="27">
        <f t="shared" ca="1" si="859"/>
        <v>-0.27752691366831228</v>
      </c>
      <c r="BR423" s="43">
        <f t="shared" ca="1" si="860"/>
        <v>-0.27752691366831228</v>
      </c>
      <c r="BS423" s="25">
        <f t="shared" si="757"/>
        <v>20644.139163</v>
      </c>
      <c r="BT423" s="34">
        <f t="shared" si="803"/>
        <v>0</v>
      </c>
      <c r="BU423" s="23">
        <f t="shared" si="804"/>
        <v>9.5713776163881548E-3</v>
      </c>
      <c r="BV423" s="27">
        <f t="shared" si="805"/>
        <v>156.58552666621236</v>
      </c>
      <c r="BW423" s="27">
        <f t="shared" ca="1" si="861"/>
        <v>-0.18681492419585466</v>
      </c>
      <c r="BX423" s="43">
        <f t="shared" ca="1" si="862"/>
        <v>-0.18681492419585466</v>
      </c>
      <c r="BY423" s="25">
        <f t="shared" si="758"/>
        <v>17224.119025</v>
      </c>
      <c r="BZ423" s="50">
        <f>IF($B422&gt;=BY422,MIN(1,1/$CA$15+BZ422),0)</f>
        <v>0.5</v>
      </c>
      <c r="CA423" s="23">
        <f t="shared" si="806"/>
        <v>9.5713776163881548E-3</v>
      </c>
      <c r="CB423" s="27">
        <f t="shared" si="807"/>
        <v>96.713638639940413</v>
      </c>
      <c r="CC423" s="27">
        <f t="shared" ca="1" si="863"/>
        <v>-1.039268346824207E-2</v>
      </c>
      <c r="CD423" s="43">
        <f t="shared" ca="1" si="864"/>
        <v>-1.039268346824207E-2</v>
      </c>
      <c r="CE423" s="25">
        <f t="shared" si="759"/>
        <v>18260.920948000003</v>
      </c>
      <c r="CF423" s="34">
        <f>IF($B422&gt;=CE422,MIN(1,1/$CA$15+CF422),0)</f>
        <v>0</v>
      </c>
      <c r="CG423" s="23">
        <f t="shared" si="808"/>
        <v>9.5713776163881548E-3</v>
      </c>
      <c r="CH423" s="27">
        <f t="shared" si="809"/>
        <v>77.004148566816937</v>
      </c>
      <c r="CI423" s="27">
        <f t="shared" ca="1" si="865"/>
        <v>-0.1015711624337482</v>
      </c>
      <c r="CJ423" s="43">
        <f t="shared" ca="1" si="866"/>
        <v>-0.1015711624337482</v>
      </c>
      <c r="CK423" s="25">
        <f t="shared" si="760"/>
        <v>20644.139163</v>
      </c>
      <c r="CL423" s="34">
        <f>IF($B422&gt;=CK422,MIN(1,1/$CA$15+CL422),0)</f>
        <v>0</v>
      </c>
      <c r="CM423" s="23">
        <f t="shared" si="810"/>
        <v>9.5713776163881548E-3</v>
      </c>
      <c r="CN423" s="27">
        <f t="shared" si="811"/>
        <v>195.64685414014897</v>
      </c>
      <c r="CO423" s="27">
        <f t="shared" ca="1" si="867"/>
        <v>-0.17586635169641007</v>
      </c>
      <c r="CP423" s="43">
        <f t="shared" ca="1" si="868"/>
        <v>-0.17586635169641007</v>
      </c>
      <c r="CQ423" s="25">
        <f t="shared" si="761"/>
        <v>19453.227234999998</v>
      </c>
      <c r="CR423" s="34">
        <f>IF($B422&gt;=CQ422,MIN(1,1/$CA$15+CR422),0)</f>
        <v>0</v>
      </c>
      <c r="CS423" s="23">
        <f t="shared" si="812"/>
        <v>9.5713776163881548E-3</v>
      </c>
      <c r="CT423" s="27">
        <f t="shared" si="813"/>
        <v>150.74548107450741</v>
      </c>
      <c r="CU423" s="27">
        <f t="shared" ca="1" si="869"/>
        <v>-0.2250375112614732</v>
      </c>
      <c r="CV423" s="43">
        <f t="shared" ca="1" si="870"/>
        <v>-0.2250375112614732</v>
      </c>
      <c r="CW423" s="25">
        <f t="shared" si="762"/>
        <v>20644.139163</v>
      </c>
      <c r="CX423" s="34">
        <f t="shared" si="814"/>
        <v>0</v>
      </c>
      <c r="CY423" s="23">
        <f t="shared" si="815"/>
        <v>9.5713776163881548E-3</v>
      </c>
      <c r="CZ423" s="27">
        <f t="shared" si="816"/>
        <v>127.98744444366447</v>
      </c>
      <c r="DA423" s="27">
        <f t="shared" ca="1" si="871"/>
        <v>-0.11649534923266369</v>
      </c>
      <c r="DB423" s="43">
        <f t="shared" ca="1" si="872"/>
        <v>-0.11649534923266369</v>
      </c>
      <c r="DC423" s="25">
        <f t="shared" si="763"/>
        <v>20644.139163</v>
      </c>
      <c r="DD423" s="34">
        <f t="shared" si="764"/>
        <v>0.16666666666666666</v>
      </c>
      <c r="DE423" s="23">
        <f t="shared" si="817"/>
        <v>-3.4576013869335675E-3</v>
      </c>
      <c r="DF423" s="27">
        <f t="shared" si="818"/>
        <v>147.26910481773086</v>
      </c>
      <c r="DG423" s="27">
        <f t="shared" ca="1" si="836"/>
        <v>-0.15576808236737427</v>
      </c>
      <c r="DH423" s="43">
        <f t="shared" ca="1" si="837"/>
        <v>-0.15576808236737427</v>
      </c>
      <c r="DI423" s="25">
        <f t="shared" si="765"/>
        <v>17224.119025</v>
      </c>
      <c r="DJ423" s="26">
        <f>IF(DJ422=0,IF($B422&gt;=$DK$14*DI422,1,0),IF($B422&lt;DI422*$DK$16,0,1))</f>
        <v>0</v>
      </c>
      <c r="DK423" s="23">
        <f t="shared" si="819"/>
        <v>9.5713776163881548E-3</v>
      </c>
      <c r="DL423" s="27">
        <f t="shared" si="820"/>
        <v>178.16924988914445</v>
      </c>
      <c r="DM423" s="27">
        <f t="shared" ca="1" si="873"/>
        <v>-0.11339706565260055</v>
      </c>
      <c r="DN423" s="43">
        <f t="shared" ca="1" si="874"/>
        <v>-0.11339706565260055</v>
      </c>
      <c r="DO423" s="25">
        <f t="shared" si="766"/>
        <v>18260.920948000003</v>
      </c>
      <c r="DP423" s="26">
        <f>IF(DP422=0,IF($B422&gt;=$DK$14*DO422,1,0),IF($B422&lt;DO422*$DK$16,0,1))</f>
        <v>0</v>
      </c>
      <c r="DQ423" s="23">
        <f t="shared" si="821"/>
        <v>9.5713776163881548E-3</v>
      </c>
      <c r="DR423" s="27">
        <f t="shared" si="822"/>
        <v>125.98916626241474</v>
      </c>
      <c r="DS423" s="27">
        <f t="shared" ca="1" si="875"/>
        <v>-0.1015711624337482</v>
      </c>
      <c r="DT423" s="43">
        <f t="shared" ca="1" si="876"/>
        <v>-0.1015711624337482</v>
      </c>
      <c r="DU423" s="25">
        <f t="shared" si="767"/>
        <v>20644.139163</v>
      </c>
      <c r="DV423" s="26">
        <f>IF(DV422=0,IF($B422&gt;=$DK$14*DU422,1,0),IF($B422&lt;DU422*$DK$16,0,1))</f>
        <v>0</v>
      </c>
      <c r="DW423" s="23">
        <f t="shared" si="823"/>
        <v>9.5713776163881548E-3</v>
      </c>
      <c r="DX423" s="27">
        <f t="shared" si="824"/>
        <v>239.2865463249548</v>
      </c>
      <c r="DY423" s="27">
        <f t="shared" ca="1" si="877"/>
        <v>-0.17586635169640985</v>
      </c>
      <c r="DZ423" s="43">
        <f t="shared" ca="1" si="878"/>
        <v>-0.17586635169640985</v>
      </c>
      <c r="EA423" s="25">
        <f t="shared" si="768"/>
        <v>19453.227234999998</v>
      </c>
      <c r="EB423" s="26">
        <f>IF(EB422=0,IF($B422&gt;=$DK$14*EA422,1,0),IF($B422&lt;EA422*$DK$16,0,1))</f>
        <v>0</v>
      </c>
      <c r="EC423" s="23">
        <f t="shared" si="825"/>
        <v>9.5713776163881548E-3</v>
      </c>
      <c r="ED423" s="27">
        <f t="shared" si="826"/>
        <v>188.12745160333503</v>
      </c>
      <c r="EE423" s="27">
        <f t="shared" ca="1" si="879"/>
        <v>-0.17586635169640974</v>
      </c>
      <c r="EF423" s="43">
        <f t="shared" ca="1" si="880"/>
        <v>-0.17586635169640974</v>
      </c>
      <c r="EG423" s="25">
        <f t="shared" si="769"/>
        <v>20644.139163</v>
      </c>
      <c r="EH423" s="34">
        <f t="shared" si="827"/>
        <v>0</v>
      </c>
      <c r="EI423" s="23">
        <f t="shared" si="828"/>
        <v>9.5713776163881548E-3</v>
      </c>
      <c r="EJ423" s="27">
        <f t="shared" si="829"/>
        <v>186.13425304347291</v>
      </c>
      <c r="EK423" s="27">
        <f t="shared" ca="1" si="881"/>
        <v>-0.14143217411848152</v>
      </c>
      <c r="EL423" s="43">
        <f t="shared" ca="1" si="882"/>
        <v>-0.14143217411848152</v>
      </c>
      <c r="EM423" s="47"/>
      <c r="EN423" s="47"/>
      <c r="EO423" s="47"/>
      <c r="EP423" s="47"/>
      <c r="EQ423" s="47"/>
      <c r="ER423" s="47"/>
      <c r="ES423" s="47"/>
      <c r="ET423" s="47"/>
      <c r="EU423" s="47"/>
      <c r="EV423" s="47"/>
      <c r="EW423" s="47"/>
      <c r="EX423" s="47"/>
      <c r="EY423" s="47"/>
      <c r="EZ423" s="47"/>
      <c r="FA423" s="25">
        <f t="shared" si="770"/>
        <v>20644.139163</v>
      </c>
      <c r="FB423" s="26">
        <f t="shared" si="830"/>
        <v>0</v>
      </c>
      <c r="FC423" s="23">
        <f t="shared" si="831"/>
        <v>0.10768943341350734</v>
      </c>
      <c r="FD423" s="27">
        <f t="shared" si="832"/>
        <v>77.66960306960361</v>
      </c>
      <c r="FE423" s="27">
        <f t="shared" ca="1" si="883"/>
        <v>-5.8345201845554473E-2</v>
      </c>
      <c r="FF423" s="43">
        <f t="shared" ca="1" si="884"/>
        <v>-5.8345201845554473E-2</v>
      </c>
      <c r="FG423" s="25">
        <f t="shared" si="771"/>
        <v>20644.139163</v>
      </c>
      <c r="FH423" s="26">
        <f t="shared" si="833"/>
        <v>0</v>
      </c>
      <c r="FI423" s="23">
        <f t="shared" si="834"/>
        <v>9.5713776163881548E-3</v>
      </c>
      <c r="FJ423" s="27">
        <f t="shared" si="835"/>
        <v>210.414119630258</v>
      </c>
      <c r="FK423" s="27">
        <f t="shared" ca="1" si="885"/>
        <v>-0.17586635169640974</v>
      </c>
      <c r="FL423" s="43">
        <f t="shared" ca="1" si="886"/>
        <v>-0.17586635169640974</v>
      </c>
      <c r="FM423" s="47"/>
      <c r="FN423" s="47"/>
    </row>
    <row r="424" spans="1:170" x14ac:dyDescent="0.2">
      <c r="A424" s="30">
        <v>37560</v>
      </c>
      <c r="B424" s="34">
        <v>16509.14199</v>
      </c>
      <c r="C424" s="23">
        <v>9.945828880917551E-3</v>
      </c>
      <c r="D424" s="24">
        <f t="shared" si="838"/>
        <v>1.6327946479563149E-2</v>
      </c>
      <c r="E424" s="25" t="e">
        <f>#N/A</f>
        <v>#N/A</v>
      </c>
      <c r="F424" s="26">
        <v>1</v>
      </c>
      <c r="G424" s="23">
        <f t="shared" si="772"/>
        <v>1.6327946479563149E-2</v>
      </c>
      <c r="H424" s="27">
        <f t="shared" si="773"/>
        <v>187.63778898687374</v>
      </c>
      <c r="I424" s="27">
        <f t="shared" ca="1" si="839"/>
        <v>-0.33425897289523798</v>
      </c>
      <c r="J424" s="43">
        <f t="shared" ca="1" si="840"/>
        <v>-0.33425897289523798</v>
      </c>
      <c r="K424" s="25" t="e">
        <f>#N/A</f>
        <v>#N/A</v>
      </c>
      <c r="L424" s="26">
        <v>0</v>
      </c>
      <c r="M424" s="23">
        <f t="shared" si="774"/>
        <v>9.945828880917551E-3</v>
      </c>
      <c r="N424" s="27">
        <f t="shared" si="775"/>
        <v>26.666656651901128</v>
      </c>
      <c r="O424" s="27">
        <f t="shared" ca="1" si="841"/>
        <v>0</v>
      </c>
      <c r="P424" s="43">
        <f t="shared" ca="1" si="842"/>
        <v>0</v>
      </c>
      <c r="Q424" s="25">
        <f t="shared" si="748"/>
        <v>19815.238942000004</v>
      </c>
      <c r="R424" s="26">
        <f t="shared" si="776"/>
        <v>0</v>
      </c>
      <c r="S424" s="23">
        <f t="shared" si="777"/>
        <v>9.945828880917551E-3</v>
      </c>
      <c r="T424" s="27">
        <f t="shared" si="778"/>
        <v>228.92808350191279</v>
      </c>
      <c r="U424" s="27">
        <f t="shared" ca="1" si="843"/>
        <v>-0.16766965945537604</v>
      </c>
      <c r="V424" s="43">
        <f t="shared" ca="1" si="844"/>
        <v>-0.16766965945537604</v>
      </c>
      <c r="W424" s="25">
        <f t="shared" si="749"/>
        <v>16376.527125000001</v>
      </c>
      <c r="X424" s="26">
        <f t="shared" si="779"/>
        <v>0</v>
      </c>
      <c r="Y424" s="23">
        <f t="shared" si="780"/>
        <v>9.945828880917551E-3</v>
      </c>
      <c r="Z424" s="27">
        <f t="shared" si="781"/>
        <v>149.30044743018712</v>
      </c>
      <c r="AA424" s="27">
        <f t="shared" ca="1" si="845"/>
        <v>-0.20858140401875935</v>
      </c>
      <c r="AB424" s="43">
        <f t="shared" ca="1" si="846"/>
        <v>-0.20858140401875935</v>
      </c>
      <c r="AC424" s="25">
        <f t="shared" si="750"/>
        <v>17622.030002</v>
      </c>
      <c r="AD424" s="26">
        <f t="shared" si="782"/>
        <v>0</v>
      </c>
      <c r="AE424" s="23">
        <f t="shared" si="783"/>
        <v>9.945828880917551E-3</v>
      </c>
      <c r="AF424" s="27">
        <f t="shared" si="784"/>
        <v>99.004530412988814</v>
      </c>
      <c r="AG424" s="27">
        <f t="shared" ca="1" si="847"/>
        <v>-9.2635542953632966E-2</v>
      </c>
      <c r="AH424" s="43">
        <f t="shared" ca="1" si="848"/>
        <v>-9.2635542953632966E-2</v>
      </c>
      <c r="AI424" s="25">
        <f t="shared" si="751"/>
        <v>19815.238942000004</v>
      </c>
      <c r="AJ424" s="26">
        <f t="shared" si="785"/>
        <v>0</v>
      </c>
      <c r="AK424" s="23">
        <f t="shared" si="786"/>
        <v>9.945828880917551E-3</v>
      </c>
      <c r="AL424" s="27">
        <f t="shared" si="787"/>
        <v>228.92808350191279</v>
      </c>
      <c r="AM424" s="27">
        <f t="shared" ca="1" si="849"/>
        <v>-0.16766965945537604</v>
      </c>
      <c r="AN424" s="43">
        <f t="shared" ca="1" si="850"/>
        <v>-0.16766965945537604</v>
      </c>
      <c r="AO424" s="25">
        <f t="shared" si="752"/>
        <v>19815.238942000004</v>
      </c>
      <c r="AP424" s="34">
        <f t="shared" si="788"/>
        <v>0</v>
      </c>
      <c r="AQ424" s="23">
        <f t="shared" si="789"/>
        <v>9.945828880917551E-3</v>
      </c>
      <c r="AR424" s="27">
        <f t="shared" si="790"/>
        <v>155.89187141585865</v>
      </c>
      <c r="AS424" s="27">
        <f t="shared" ca="1" si="851"/>
        <v>-0.15538895369516004</v>
      </c>
      <c r="AT424" s="43">
        <f t="shared" ca="1" si="852"/>
        <v>-0.15538895369516004</v>
      </c>
      <c r="AU424" s="25">
        <f t="shared" si="753"/>
        <v>17622.030002</v>
      </c>
      <c r="AV424" s="26">
        <f t="shared" si="791"/>
        <v>0</v>
      </c>
      <c r="AW424" s="23">
        <f t="shared" si="792"/>
        <v>9.945828880917551E-3</v>
      </c>
      <c r="AX424" s="27">
        <f t="shared" si="793"/>
        <v>90.334789416304048</v>
      </c>
      <c r="AY424" s="27">
        <f t="shared" ca="1" si="853"/>
        <v>-9.2635542953632521E-2</v>
      </c>
      <c r="AZ424" s="43">
        <f t="shared" ca="1" si="854"/>
        <v>-9.2635542953632521E-2</v>
      </c>
      <c r="BA424" s="25">
        <f t="shared" si="754"/>
        <v>17622.030002</v>
      </c>
      <c r="BB424" s="26">
        <f t="shared" si="794"/>
        <v>0</v>
      </c>
      <c r="BC424" s="23">
        <f t="shared" si="795"/>
        <v>9.945828880917551E-3</v>
      </c>
      <c r="BD424" s="27">
        <f t="shared" si="796"/>
        <v>188.51436679622552</v>
      </c>
      <c r="BE424" s="27">
        <f t="shared" ca="1" si="855"/>
        <v>-0.16766965945537593</v>
      </c>
      <c r="BF424" s="43">
        <f t="shared" ca="1" si="856"/>
        <v>-0.16766965945537593</v>
      </c>
      <c r="BG424" s="25">
        <f t="shared" si="755"/>
        <v>19815.238942000004</v>
      </c>
      <c r="BH424" s="26">
        <f t="shared" si="797"/>
        <v>0</v>
      </c>
      <c r="BI424" s="23">
        <f t="shared" si="798"/>
        <v>9.945828880917551E-3</v>
      </c>
      <c r="BJ424" s="27">
        <f t="shared" si="799"/>
        <v>181.38663414358814</v>
      </c>
      <c r="BK424" s="27">
        <f t="shared" ca="1" si="857"/>
        <v>-0.18091048551659805</v>
      </c>
      <c r="BL424" s="43">
        <f t="shared" ca="1" si="858"/>
        <v>-0.18091048551659805</v>
      </c>
      <c r="BM424" s="25">
        <f t="shared" si="756"/>
        <v>17968.957788333337</v>
      </c>
      <c r="BN424" s="26">
        <f t="shared" si="800"/>
        <v>0</v>
      </c>
      <c r="BO424" s="23">
        <f t="shared" si="801"/>
        <v>9.945828880917551E-3</v>
      </c>
      <c r="BP424" s="27">
        <f t="shared" si="802"/>
        <v>187.10040580484289</v>
      </c>
      <c r="BQ424" s="27">
        <f t="shared" ca="1" si="859"/>
        <v>-0.27034131998058897</v>
      </c>
      <c r="BR424" s="43">
        <f t="shared" ca="1" si="860"/>
        <v>-0.27034131998058897</v>
      </c>
      <c r="BS424" s="25">
        <f t="shared" si="757"/>
        <v>19815.238942000004</v>
      </c>
      <c r="BT424" s="34">
        <f t="shared" si="803"/>
        <v>0</v>
      </c>
      <c r="BU424" s="23">
        <f t="shared" si="804"/>
        <v>9.945828880917551E-3</v>
      </c>
      <c r="BV424" s="27">
        <f t="shared" si="805"/>
        <v>158.14289951966285</v>
      </c>
      <c r="BW424" s="27">
        <f t="shared" ca="1" si="861"/>
        <v>-0.17872712458339068</v>
      </c>
      <c r="BX424" s="43">
        <f t="shared" ca="1" si="862"/>
        <v>-0.17872712458339068</v>
      </c>
      <c r="BY424" s="25">
        <f t="shared" si="758"/>
        <v>16376.527125000001</v>
      </c>
      <c r="BZ424" s="50">
        <f>IF($B423&gt;=BY423,MIN(1,1/$CA$15+BZ423),0)</f>
        <v>0</v>
      </c>
      <c r="CA424" s="23">
        <f t="shared" si="806"/>
        <v>9.945828880917551E-3</v>
      </c>
      <c r="CB424" s="27">
        <f t="shared" si="807"/>
        <v>97.675535940304158</v>
      </c>
      <c r="CC424" s="27">
        <f t="shared" ca="1" si="863"/>
        <v>-5.5021843871316811E-4</v>
      </c>
      <c r="CD424" s="43">
        <f t="shared" ca="1" si="864"/>
        <v>-5.5021843871316811E-4</v>
      </c>
      <c r="CE424" s="25">
        <f t="shared" si="759"/>
        <v>17622.030002</v>
      </c>
      <c r="CF424" s="34">
        <f>IF($B423&gt;=CE423,MIN(1,1/$CA$15+CF423),0)</f>
        <v>0</v>
      </c>
      <c r="CG424" s="23">
        <f t="shared" si="808"/>
        <v>9.945828880917551E-3</v>
      </c>
      <c r="CH424" s="27">
        <f t="shared" si="809"/>
        <v>77.770018651583257</v>
      </c>
      <c r="CI424" s="27">
        <f t="shared" ca="1" si="865"/>
        <v>-9.2635542953632521E-2</v>
      </c>
      <c r="CJ424" s="43">
        <f t="shared" ca="1" si="866"/>
        <v>-9.2635542953632521E-2</v>
      </c>
      <c r="CK424" s="25">
        <f t="shared" si="760"/>
        <v>19815.238942000004</v>
      </c>
      <c r="CL424" s="34">
        <f>IF($B423&gt;=CK423,MIN(1,1/$CA$15+CL423),0)</f>
        <v>0</v>
      </c>
      <c r="CM424" s="23">
        <f t="shared" si="810"/>
        <v>9.945828880917551E-3</v>
      </c>
      <c r="CN424" s="27">
        <f t="shared" si="811"/>
        <v>197.59272427251673</v>
      </c>
      <c r="CO424" s="27">
        <f t="shared" ca="1" si="867"/>
        <v>-0.16766965945537637</v>
      </c>
      <c r="CP424" s="43">
        <f t="shared" ca="1" si="868"/>
        <v>-0.16766965945537637</v>
      </c>
      <c r="CQ424" s="25">
        <f t="shared" si="761"/>
        <v>19388.598624999999</v>
      </c>
      <c r="CR424" s="34">
        <f>IF($B423&gt;=CQ423,MIN(1,1/$CA$15+CR423),0)</f>
        <v>0</v>
      </c>
      <c r="CS424" s="23">
        <f t="shared" si="812"/>
        <v>9.945828880917551E-3</v>
      </c>
      <c r="CT424" s="27">
        <f t="shared" si="813"/>
        <v>152.24476983384605</v>
      </c>
      <c r="CU424" s="27">
        <f t="shared" ca="1" si="869"/>
        <v>-0.21732986695934986</v>
      </c>
      <c r="CV424" s="43">
        <f t="shared" ca="1" si="870"/>
        <v>-0.21732986695934986</v>
      </c>
      <c r="CW424" s="25">
        <f t="shared" si="762"/>
        <v>19815.238942000004</v>
      </c>
      <c r="CX424" s="34">
        <f t="shared" si="814"/>
        <v>0</v>
      </c>
      <c r="CY424" s="23">
        <f t="shared" si="815"/>
        <v>9.945828880917551E-3</v>
      </c>
      <c r="CZ424" s="27">
        <f t="shared" si="816"/>
        <v>129.26038566500711</v>
      </c>
      <c r="DA424" s="27">
        <f t="shared" ca="1" si="871"/>
        <v>-0.10770816316063692</v>
      </c>
      <c r="DB424" s="43">
        <f t="shared" ca="1" si="872"/>
        <v>-0.10770816316063692</v>
      </c>
      <c r="DC424" s="25">
        <f t="shared" si="763"/>
        <v>19815.238942000004</v>
      </c>
      <c r="DD424" s="34">
        <f t="shared" si="764"/>
        <v>0</v>
      </c>
      <c r="DE424" s="23">
        <f t="shared" si="817"/>
        <v>9.945828880917551E-3</v>
      </c>
      <c r="DF424" s="27">
        <f t="shared" si="818"/>
        <v>148.73381813369392</v>
      </c>
      <c r="DG424" s="27">
        <f t="shared" ca="1" si="836"/>
        <v>-0.14737149617879131</v>
      </c>
      <c r="DH424" s="43">
        <f t="shared" ca="1" si="837"/>
        <v>-0.14737149617879131</v>
      </c>
      <c r="DI424" s="25">
        <f t="shared" si="765"/>
        <v>16376.527125000001</v>
      </c>
      <c r="DJ424" s="26">
        <f>IF(DJ423=0,IF($B423&gt;=$DK$14*DI423,1,0),IF($B423&lt;DI423*$DK$16,0,1))</f>
        <v>0</v>
      </c>
      <c r="DK424" s="23">
        <f t="shared" si="819"/>
        <v>9.945828880917551E-3</v>
      </c>
      <c r="DL424" s="27">
        <f t="shared" si="820"/>
        <v>179.94129076038331</v>
      </c>
      <c r="DM424" s="27">
        <f t="shared" ca="1" si="873"/>
        <v>-0.10457906458226207</v>
      </c>
      <c r="DN424" s="43">
        <f t="shared" ca="1" si="874"/>
        <v>-0.10457906458226207</v>
      </c>
      <c r="DO424" s="25">
        <f t="shared" si="766"/>
        <v>17622.030002</v>
      </c>
      <c r="DP424" s="26">
        <f>IF(DP423=0,IF($B423&gt;=$DK$14*DO423,1,0),IF($B423&lt;DO423*$DK$16,0,1))</f>
        <v>0</v>
      </c>
      <c r="DQ424" s="23">
        <f t="shared" si="821"/>
        <v>9.945828880917551E-3</v>
      </c>
      <c r="DR424" s="27">
        <f t="shared" si="822"/>
        <v>127.24223295091019</v>
      </c>
      <c r="DS424" s="27">
        <f t="shared" ca="1" si="875"/>
        <v>-9.2635542953632632E-2</v>
      </c>
      <c r="DT424" s="43">
        <f t="shared" ca="1" si="876"/>
        <v>-9.2635542953632632E-2</v>
      </c>
      <c r="DU424" s="25">
        <f t="shared" si="767"/>
        <v>19815.238942000004</v>
      </c>
      <c r="DV424" s="26">
        <f>IF(DV423=0,IF($B423&gt;=$DK$14*DU423,1,0),IF($B423&lt;DU423*$DK$16,0,1))</f>
        <v>0</v>
      </c>
      <c r="DW424" s="23">
        <f t="shared" si="823"/>
        <v>9.945828880917551E-3</v>
      </c>
      <c r="DX424" s="27">
        <f t="shared" si="824"/>
        <v>241.66644936820856</v>
      </c>
      <c r="DY424" s="27">
        <f t="shared" ca="1" si="877"/>
        <v>-0.16766965945537604</v>
      </c>
      <c r="DZ424" s="43">
        <f t="shared" ca="1" si="878"/>
        <v>-0.16766965945537604</v>
      </c>
      <c r="EA424" s="25">
        <f t="shared" si="768"/>
        <v>19388.598624999999</v>
      </c>
      <c r="EB424" s="26">
        <f>IF(EB423=0,IF($B423&gt;=$DK$14*EA423,1,0),IF($B423&lt;EA423*$DK$16,0,1))</f>
        <v>0</v>
      </c>
      <c r="EC424" s="23">
        <f t="shared" si="825"/>
        <v>9.945828880917551E-3</v>
      </c>
      <c r="ED424" s="27">
        <f t="shared" si="826"/>
        <v>189.99853504478489</v>
      </c>
      <c r="EE424" s="27">
        <f t="shared" ca="1" si="879"/>
        <v>-0.16766965945537593</v>
      </c>
      <c r="EF424" s="43">
        <f t="shared" ca="1" si="880"/>
        <v>-0.16766965945537593</v>
      </c>
      <c r="EG424" s="25">
        <f t="shared" si="769"/>
        <v>19815.238942000004</v>
      </c>
      <c r="EH424" s="34">
        <f t="shared" si="827"/>
        <v>0</v>
      </c>
      <c r="EI424" s="23">
        <f t="shared" si="828"/>
        <v>9.945828880917551E-3</v>
      </c>
      <c r="EJ424" s="27">
        <f t="shared" si="829"/>
        <v>187.98551247312071</v>
      </c>
      <c r="EK424" s="27">
        <f t="shared" ca="1" si="881"/>
        <v>-0.13289300543960247</v>
      </c>
      <c r="EL424" s="43">
        <f t="shared" ca="1" si="882"/>
        <v>-0.13289300543960247</v>
      </c>
      <c r="EM424" s="47"/>
      <c r="EN424" s="47"/>
      <c r="EO424" s="47"/>
      <c r="EP424" s="47"/>
      <c r="EQ424" s="47"/>
      <c r="ER424" s="47"/>
      <c r="ES424" s="47"/>
      <c r="ET424" s="47"/>
      <c r="EU424" s="47"/>
      <c r="EV424" s="47"/>
      <c r="EW424" s="47"/>
      <c r="EX424" s="47"/>
      <c r="EY424" s="47"/>
      <c r="EZ424" s="47"/>
      <c r="FA424" s="25">
        <f t="shared" si="770"/>
        <v>19815.238942000004</v>
      </c>
      <c r="FB424" s="26">
        <f t="shared" si="830"/>
        <v>0</v>
      </c>
      <c r="FC424" s="23">
        <f t="shared" si="831"/>
        <v>-1.6327946479563149E-2</v>
      </c>
      <c r="FD424" s="27">
        <f t="shared" si="832"/>
        <v>76.401417947594211</v>
      </c>
      <c r="FE424" s="27">
        <f t="shared" ca="1" si="883"/>
        <v>-7.372049099204403E-2</v>
      </c>
      <c r="FF424" s="43">
        <f t="shared" ca="1" si="884"/>
        <v>-7.372049099204403E-2</v>
      </c>
      <c r="FG424" s="25">
        <f t="shared" si="771"/>
        <v>19815.238942000004</v>
      </c>
      <c r="FH424" s="26">
        <f t="shared" si="833"/>
        <v>0</v>
      </c>
      <c r="FI424" s="23">
        <f t="shared" si="834"/>
        <v>9.945828880917551E-3</v>
      </c>
      <c r="FJ424" s="27">
        <f t="shared" si="835"/>
        <v>212.50686245822945</v>
      </c>
      <c r="FK424" s="27">
        <f t="shared" ca="1" si="885"/>
        <v>-0.16766965945537604</v>
      </c>
      <c r="FL424" s="43">
        <f t="shared" ca="1" si="886"/>
        <v>-0.16766965945537604</v>
      </c>
      <c r="FM424" s="47"/>
      <c r="FN424" s="47"/>
    </row>
    <row r="425" spans="1:170" x14ac:dyDescent="0.2">
      <c r="A425" s="30">
        <v>37590</v>
      </c>
      <c r="B425" s="34">
        <v>16137.93324</v>
      </c>
      <c r="C425" s="23">
        <v>9.6163925044288057E-3</v>
      </c>
      <c r="D425" s="24">
        <f t="shared" si="838"/>
        <v>-2.2485041937663985E-2</v>
      </c>
      <c r="E425" s="25" t="e">
        <f>#N/A</f>
        <v>#N/A</v>
      </c>
      <c r="F425" s="26">
        <v>1</v>
      </c>
      <c r="G425" s="23">
        <f t="shared" si="772"/>
        <v>-2.2485041937663985E-2</v>
      </c>
      <c r="H425" s="27">
        <f t="shared" si="773"/>
        <v>183.41874543241335</v>
      </c>
      <c r="I425" s="27">
        <f t="shared" ca="1" si="839"/>
        <v>-0.34922818780931209</v>
      </c>
      <c r="J425" s="43">
        <f t="shared" ca="1" si="840"/>
        <v>-0.34922818780931209</v>
      </c>
      <c r="K425" s="25" t="e">
        <f>#N/A</f>
        <v>#N/A</v>
      </c>
      <c r="L425" s="26">
        <v>0</v>
      </c>
      <c r="M425" s="23">
        <f t="shared" si="774"/>
        <v>9.6163925044288057E-3</v>
      </c>
      <c r="N425" s="27">
        <f t="shared" si="775"/>
        <v>26.923093689046645</v>
      </c>
      <c r="O425" s="27">
        <f t="shared" ca="1" si="841"/>
        <v>0</v>
      </c>
      <c r="P425" s="43">
        <f t="shared" ca="1" si="842"/>
        <v>0</v>
      </c>
      <c r="Q425" s="25">
        <f t="shared" si="748"/>
        <v>19138.950286000003</v>
      </c>
      <c r="R425" s="26">
        <f t="shared" si="776"/>
        <v>0</v>
      </c>
      <c r="S425" s="23">
        <f t="shared" si="777"/>
        <v>9.6163925044288057E-3</v>
      </c>
      <c r="T425" s="27">
        <f t="shared" si="778"/>
        <v>231.12954580815384</v>
      </c>
      <c r="U425" s="27">
        <f t="shared" ca="1" si="843"/>
        <v>-0.15966564420735407</v>
      </c>
      <c r="V425" s="43">
        <f t="shared" ca="1" si="844"/>
        <v>-0.15966564420735407</v>
      </c>
      <c r="W425" s="25">
        <f t="shared" si="749"/>
        <v>16323.537615000001</v>
      </c>
      <c r="X425" s="26">
        <f t="shared" si="779"/>
        <v>1</v>
      </c>
      <c r="Y425" s="23">
        <f t="shared" si="780"/>
        <v>-2.2485041937663985E-2</v>
      </c>
      <c r="Z425" s="27">
        <f t="shared" si="781"/>
        <v>145.94342060840737</v>
      </c>
      <c r="AA425" s="27">
        <f t="shared" ca="1" si="845"/>
        <v>-0.22637648433964475</v>
      </c>
      <c r="AB425" s="43">
        <f t="shared" ca="1" si="846"/>
        <v>-0.22637648433964475</v>
      </c>
      <c r="AC425" s="25">
        <f t="shared" si="750"/>
        <v>16936.423919999997</v>
      </c>
      <c r="AD425" s="26">
        <f t="shared" si="782"/>
        <v>0</v>
      </c>
      <c r="AE425" s="23">
        <f t="shared" si="783"/>
        <v>9.6163925044288057E-3</v>
      </c>
      <c r="AF425" s="27">
        <f t="shared" si="784"/>
        <v>99.956596837156766</v>
      </c>
      <c r="AG425" s="27">
        <f t="shared" ca="1" si="847"/>
        <v>-8.3909970190107153E-2</v>
      </c>
      <c r="AH425" s="43">
        <f t="shared" ca="1" si="848"/>
        <v>-8.3909970190107153E-2</v>
      </c>
      <c r="AI425" s="25">
        <f t="shared" si="751"/>
        <v>19138.950286000003</v>
      </c>
      <c r="AJ425" s="26">
        <f t="shared" si="785"/>
        <v>0</v>
      </c>
      <c r="AK425" s="23">
        <f t="shared" si="786"/>
        <v>9.6163925044288057E-3</v>
      </c>
      <c r="AL425" s="27">
        <f t="shared" si="787"/>
        <v>231.12954580815384</v>
      </c>
      <c r="AM425" s="27">
        <f t="shared" ca="1" si="849"/>
        <v>-0.15966564420735407</v>
      </c>
      <c r="AN425" s="43">
        <f t="shared" ca="1" si="850"/>
        <v>-0.15966564420735407</v>
      </c>
      <c r="AO425" s="25">
        <f t="shared" si="752"/>
        <v>19138.950286000003</v>
      </c>
      <c r="AP425" s="34">
        <f t="shared" si="788"/>
        <v>0.33333333333333331</v>
      </c>
      <c r="AQ425" s="23">
        <f t="shared" si="789"/>
        <v>-1.084085642935458E-3</v>
      </c>
      <c r="AR425" s="27">
        <f t="shared" si="790"/>
        <v>155.72287127620638</v>
      </c>
      <c r="AS425" s="27">
        <f t="shared" ca="1" si="851"/>
        <v>-0.15630458440432371</v>
      </c>
      <c r="AT425" s="43">
        <f t="shared" ca="1" si="852"/>
        <v>-0.15630458440432371</v>
      </c>
      <c r="AU425" s="25">
        <f t="shared" si="753"/>
        <v>16936.423919999997</v>
      </c>
      <c r="AV425" s="26">
        <f t="shared" si="791"/>
        <v>0</v>
      </c>
      <c r="AW425" s="23">
        <f t="shared" si="792"/>
        <v>9.6163925044288057E-3</v>
      </c>
      <c r="AX425" s="27">
        <f t="shared" si="793"/>
        <v>91.203484208136146</v>
      </c>
      <c r="AY425" s="27">
        <f t="shared" ca="1" si="853"/>
        <v>-8.3909970190106709E-2</v>
      </c>
      <c r="AZ425" s="43">
        <f t="shared" ca="1" si="854"/>
        <v>-8.3909970190106709E-2</v>
      </c>
      <c r="BA425" s="25">
        <f t="shared" si="754"/>
        <v>16936.423919999997</v>
      </c>
      <c r="BB425" s="26">
        <f t="shared" si="794"/>
        <v>0</v>
      </c>
      <c r="BC425" s="23">
        <f t="shared" si="795"/>
        <v>9.6163925044288057E-3</v>
      </c>
      <c r="BD425" s="27">
        <f t="shared" si="796"/>
        <v>190.32719494006187</v>
      </c>
      <c r="BE425" s="27">
        <f t="shared" ca="1" si="855"/>
        <v>-0.15966564420735396</v>
      </c>
      <c r="BF425" s="43">
        <f t="shared" ca="1" si="856"/>
        <v>-0.15966564420735396</v>
      </c>
      <c r="BG425" s="25">
        <f t="shared" si="755"/>
        <v>19138.950286000003</v>
      </c>
      <c r="BH425" s="26">
        <f t="shared" si="797"/>
        <v>0</v>
      </c>
      <c r="BI425" s="23">
        <f t="shared" si="798"/>
        <v>9.6163925044288057E-3</v>
      </c>
      <c r="BJ425" s="27">
        <f t="shared" si="799"/>
        <v>183.13091921257012</v>
      </c>
      <c r="BK425" s="27">
        <f t="shared" ca="1" si="857"/>
        <v>-0.17303379924906359</v>
      </c>
      <c r="BL425" s="43">
        <f t="shared" ca="1" si="858"/>
        <v>-0.17303379924906359</v>
      </c>
      <c r="BM425" s="25">
        <f t="shared" si="756"/>
        <v>17374.680541666665</v>
      </c>
      <c r="BN425" s="26">
        <f t="shared" si="800"/>
        <v>0</v>
      </c>
      <c r="BO425" s="23">
        <f t="shared" si="801"/>
        <v>9.6163925044288057E-3</v>
      </c>
      <c r="BP425" s="27">
        <f t="shared" si="802"/>
        <v>188.89963674480018</v>
      </c>
      <c r="BQ425" s="27">
        <f t="shared" ca="1" si="859"/>
        <v>-0.26332463571925879</v>
      </c>
      <c r="BR425" s="43">
        <f t="shared" ca="1" si="860"/>
        <v>-0.26332463571925879</v>
      </c>
      <c r="BS425" s="25">
        <f t="shared" si="757"/>
        <v>19138.950286000003</v>
      </c>
      <c r="BT425" s="34">
        <f t="shared" si="803"/>
        <v>0</v>
      </c>
      <c r="BU425" s="23">
        <f t="shared" si="804"/>
        <v>9.6163925044288057E-3</v>
      </c>
      <c r="BV425" s="27">
        <f t="shared" si="805"/>
        <v>159.66366371323238</v>
      </c>
      <c r="BW425" s="27">
        <f t="shared" ca="1" si="861"/>
        <v>-0.17082944226014363</v>
      </c>
      <c r="BX425" s="43">
        <f t="shared" ca="1" si="862"/>
        <v>-0.17082944226014363</v>
      </c>
      <c r="BY425" s="25">
        <f t="shared" si="758"/>
        <v>16323.537615000001</v>
      </c>
      <c r="BZ425" s="50">
        <f>IF($B424&gt;=BY424,MIN(1,1/$CA$15+BZ424),0)</f>
        <v>0.5</v>
      </c>
      <c r="CA425" s="23">
        <f t="shared" si="806"/>
        <v>9.6163925044288057E-3</v>
      </c>
      <c r="CB425" s="27">
        <f t="shared" si="807"/>
        <v>98.614822231986565</v>
      </c>
      <c r="CC425" s="27">
        <f t="shared" ca="1" si="863"/>
        <v>0</v>
      </c>
      <c r="CD425" s="43">
        <f t="shared" ca="1" si="864"/>
        <v>0</v>
      </c>
      <c r="CE425" s="25">
        <f t="shared" si="759"/>
        <v>16936.423919999997</v>
      </c>
      <c r="CF425" s="34">
        <f>IF($B424&gt;=CE424,MIN(1,1/$CA$15+CF424),0)</f>
        <v>0</v>
      </c>
      <c r="CG425" s="23">
        <f t="shared" si="808"/>
        <v>9.6163925044288057E-3</v>
      </c>
      <c r="CH425" s="27">
        <f t="shared" si="809"/>
        <v>78.517885676013634</v>
      </c>
      <c r="CI425" s="27">
        <f t="shared" ca="1" si="865"/>
        <v>-8.3909970190106709E-2</v>
      </c>
      <c r="CJ425" s="43">
        <f t="shared" ca="1" si="866"/>
        <v>-8.3909970190106709E-2</v>
      </c>
      <c r="CK425" s="25">
        <f t="shared" si="760"/>
        <v>19138.950286000003</v>
      </c>
      <c r="CL425" s="34">
        <f>IF($B424&gt;=CK424,MIN(1,1/$CA$15+CL424),0)</f>
        <v>0</v>
      </c>
      <c r="CM425" s="23">
        <f t="shared" si="810"/>
        <v>9.6163925044288057E-3</v>
      </c>
      <c r="CN425" s="27">
        <f t="shared" si="811"/>
        <v>199.49285346514063</v>
      </c>
      <c r="CO425" s="27">
        <f t="shared" ca="1" si="867"/>
        <v>-0.1596656442073543</v>
      </c>
      <c r="CP425" s="43">
        <f t="shared" ca="1" si="868"/>
        <v>-0.1596656442073543</v>
      </c>
      <c r="CQ425" s="25">
        <f t="shared" si="761"/>
        <v>19324.996431999996</v>
      </c>
      <c r="CR425" s="34">
        <f>IF($B424&gt;=CQ424,MIN(1,1/$CA$15+CR424),0)</f>
        <v>0</v>
      </c>
      <c r="CS425" s="23">
        <f t="shared" si="812"/>
        <v>9.6163925044288057E-3</v>
      </c>
      <c r="CT425" s="27">
        <f t="shared" si="813"/>
        <v>153.70881529731474</v>
      </c>
      <c r="CU425" s="27">
        <f t="shared" ca="1" si="869"/>
        <v>-0.20980340375853734</v>
      </c>
      <c r="CV425" s="43">
        <f t="shared" ca="1" si="870"/>
        <v>-0.20980340375853734</v>
      </c>
      <c r="CW425" s="25">
        <f t="shared" si="762"/>
        <v>19138.950286000003</v>
      </c>
      <c r="CX425" s="34">
        <f t="shared" si="814"/>
        <v>0</v>
      </c>
      <c r="CY425" s="23">
        <f t="shared" si="815"/>
        <v>9.6163925044288057E-3</v>
      </c>
      <c r="CZ425" s="27">
        <f t="shared" si="816"/>
        <v>130.50340426883565</v>
      </c>
      <c r="DA425" s="27">
        <f t="shared" ca="1" si="871"/>
        <v>-9.9127534629091851E-2</v>
      </c>
      <c r="DB425" s="43">
        <f t="shared" ca="1" si="872"/>
        <v>-9.9127534629091851E-2</v>
      </c>
      <c r="DC425" s="25">
        <f t="shared" si="763"/>
        <v>19138.950286000003</v>
      </c>
      <c r="DD425" s="34">
        <f t="shared" si="764"/>
        <v>0.16666666666666666</v>
      </c>
      <c r="DE425" s="23">
        <f t="shared" si="817"/>
        <v>6.049566455307384E-3</v>
      </c>
      <c r="DF425" s="27">
        <f t="shared" si="818"/>
        <v>149.63359325064528</v>
      </c>
      <c r="DG425" s="27">
        <f t="shared" ca="1" si="836"/>
        <v>-0.14221346338323571</v>
      </c>
      <c r="DH425" s="43">
        <f t="shared" ca="1" si="837"/>
        <v>-0.14221346338323571</v>
      </c>
      <c r="DI425" s="25">
        <f t="shared" si="765"/>
        <v>16323.537615000001</v>
      </c>
      <c r="DJ425" s="26">
        <f>IF(DJ424=0,IF($B424&gt;=$DK$14*DI424,1,0),IF($B424&lt;DI424*$DK$16,0,1))</f>
        <v>0</v>
      </c>
      <c r="DK425" s="23">
        <f t="shared" si="819"/>
        <v>9.6163925044288057E-3</v>
      </c>
      <c r="DL425" s="27">
        <f t="shared" si="820"/>
        <v>181.67167684008871</v>
      </c>
      <c r="DM425" s="27">
        <f t="shared" ca="1" si="873"/>
        <v>-9.5968345410602285E-2</v>
      </c>
      <c r="DN425" s="43">
        <f t="shared" ca="1" si="874"/>
        <v>-9.5968345410602285E-2</v>
      </c>
      <c r="DO425" s="25">
        <f t="shared" si="766"/>
        <v>16936.423919999997</v>
      </c>
      <c r="DP425" s="26">
        <f>IF(DP424=0,IF($B424&gt;=$DK$14*DO424,1,0),IF($B424&lt;DO424*$DK$16,0,1))</f>
        <v>0</v>
      </c>
      <c r="DQ425" s="23">
        <f t="shared" si="821"/>
        <v>9.6163925044288057E-3</v>
      </c>
      <c r="DR425" s="27">
        <f t="shared" si="822"/>
        <v>128.46584420610611</v>
      </c>
      <c r="DS425" s="27">
        <f t="shared" ca="1" si="875"/>
        <v>-8.390997019010682E-2</v>
      </c>
      <c r="DT425" s="43">
        <f t="shared" ca="1" si="876"/>
        <v>-8.390997019010682E-2</v>
      </c>
      <c r="DU425" s="25">
        <f t="shared" si="767"/>
        <v>19138.950286000003</v>
      </c>
      <c r="DV425" s="26">
        <f>IF(DV424=0,IF($B424&gt;=$DK$14*DU424,1,0),IF($B424&lt;DU424*$DK$16,0,1))</f>
        <v>0</v>
      </c>
      <c r="DW425" s="23">
        <f t="shared" si="823"/>
        <v>9.6163925044288057E-3</v>
      </c>
      <c r="DX425" s="27">
        <f t="shared" si="824"/>
        <v>243.99040880048491</v>
      </c>
      <c r="DY425" s="27">
        <f t="shared" ca="1" si="877"/>
        <v>-0.15966564420735407</v>
      </c>
      <c r="DZ425" s="43">
        <f t="shared" ca="1" si="878"/>
        <v>-0.15966564420735407</v>
      </c>
      <c r="EA425" s="25">
        <f t="shared" si="768"/>
        <v>19324.996431999996</v>
      </c>
      <c r="EB425" s="26">
        <f>IF(EB424=0,IF($B424&gt;=$DK$14*EA424,1,0),IF($B424&lt;EA424*$DK$16,0,1))</f>
        <v>0</v>
      </c>
      <c r="EC425" s="23">
        <f t="shared" si="825"/>
        <v>9.6163925044288057E-3</v>
      </c>
      <c r="ED425" s="27">
        <f t="shared" si="826"/>
        <v>191.825635533042</v>
      </c>
      <c r="EE425" s="27">
        <f t="shared" ca="1" si="879"/>
        <v>-0.15966564420735396</v>
      </c>
      <c r="EF425" s="43">
        <f t="shared" ca="1" si="880"/>
        <v>-0.15966564420735396</v>
      </c>
      <c r="EG425" s="25">
        <f t="shared" si="769"/>
        <v>19138.950286000003</v>
      </c>
      <c r="EH425" s="34">
        <f t="shared" si="827"/>
        <v>0</v>
      </c>
      <c r="EI425" s="23">
        <f t="shared" si="828"/>
        <v>9.6163925044288057E-3</v>
      </c>
      <c r="EJ425" s="27">
        <f t="shared" si="829"/>
        <v>189.79325494620844</v>
      </c>
      <c r="EK425" s="27">
        <f t="shared" ca="1" si="881"/>
        <v>-0.12455456423657407</v>
      </c>
      <c r="EL425" s="43">
        <f t="shared" ca="1" si="882"/>
        <v>-0.12455456423657407</v>
      </c>
      <c r="EM425" s="47"/>
      <c r="EN425" s="47"/>
      <c r="EO425" s="47"/>
      <c r="EP425" s="47"/>
      <c r="EQ425" s="47"/>
      <c r="ER425" s="47"/>
      <c r="ES425" s="47"/>
      <c r="ET425" s="47"/>
      <c r="EU425" s="47"/>
      <c r="EV425" s="47"/>
      <c r="EW425" s="47"/>
      <c r="EX425" s="47"/>
      <c r="EY425" s="47"/>
      <c r="EZ425" s="47"/>
      <c r="FA425" s="25">
        <f t="shared" si="770"/>
        <v>19138.950286000003</v>
      </c>
      <c r="FB425" s="26">
        <f t="shared" si="830"/>
        <v>0</v>
      </c>
      <c r="FC425" s="23">
        <f t="shared" si="831"/>
        <v>2.2485041937663985E-2</v>
      </c>
      <c r="FD425" s="27">
        <f t="shared" si="832"/>
        <v>78.119307034242865</v>
      </c>
      <c r="FE425" s="27">
        <f t="shared" ca="1" si="883"/>
        <v>-5.2893057386001252E-2</v>
      </c>
      <c r="FF425" s="43">
        <f t="shared" ca="1" si="884"/>
        <v>-5.2893057386001252E-2</v>
      </c>
      <c r="FG425" s="25">
        <f t="shared" si="771"/>
        <v>19138.950286000003</v>
      </c>
      <c r="FH425" s="26">
        <f t="shared" si="833"/>
        <v>0</v>
      </c>
      <c r="FI425" s="23">
        <f t="shared" si="834"/>
        <v>9.6163925044288057E-3</v>
      </c>
      <c r="FJ425" s="27">
        <f t="shared" si="835"/>
        <v>214.55041185751244</v>
      </c>
      <c r="FK425" s="27">
        <f t="shared" ca="1" si="885"/>
        <v>-0.15966564420735407</v>
      </c>
      <c r="FL425" s="43">
        <f t="shared" ca="1" si="886"/>
        <v>-0.15966564420735407</v>
      </c>
      <c r="FM425" s="47"/>
      <c r="FN425" s="47"/>
    </row>
    <row r="426" spans="1:170" x14ac:dyDescent="0.2">
      <c r="A426" s="30">
        <v>37621</v>
      </c>
      <c r="B426" s="34">
        <v>14218.371590000001</v>
      </c>
      <c r="C426" s="23">
        <v>9.6913682920740651E-3</v>
      </c>
      <c r="D426" s="24">
        <f t="shared" si="838"/>
        <v>-0.11894718000456916</v>
      </c>
      <c r="E426" s="25" t="e">
        <f>#N/A</f>
        <v>#N/A</v>
      </c>
      <c r="F426" s="26">
        <v>1</v>
      </c>
      <c r="G426" s="23">
        <f t="shared" si="772"/>
        <v>-0.11894718000456916</v>
      </c>
      <c r="H426" s="27">
        <f t="shared" si="773"/>
        <v>161.60160290325183</v>
      </c>
      <c r="I426" s="27">
        <f t="shared" ca="1" si="839"/>
        <v>-0.42663565969585748</v>
      </c>
      <c r="J426" s="43">
        <f t="shared" ca="1" si="840"/>
        <v>-0.42663565969585748</v>
      </c>
      <c r="K426" s="25" t="e">
        <f>#N/A</f>
        <v>#N/A</v>
      </c>
      <c r="L426" s="26">
        <v>0</v>
      </c>
      <c r="M426" s="23">
        <f t="shared" si="774"/>
        <v>9.6913682920740651E-3</v>
      </c>
      <c r="N426" s="27">
        <f t="shared" si="775"/>
        <v>27.18401530554921</v>
      </c>
      <c r="O426" s="27">
        <f t="shared" ca="1" si="841"/>
        <v>0</v>
      </c>
      <c r="P426" s="43">
        <f t="shared" ca="1" si="842"/>
        <v>0</v>
      </c>
      <c r="Q426" s="25">
        <f t="shared" si="748"/>
        <v>18302.758997000004</v>
      </c>
      <c r="R426" s="26">
        <f t="shared" si="776"/>
        <v>0</v>
      </c>
      <c r="S426" s="23">
        <f t="shared" si="777"/>
        <v>9.6913682920740651E-3</v>
      </c>
      <c r="T426" s="27">
        <f t="shared" si="778"/>
        <v>233.36950735976046</v>
      </c>
      <c r="U426" s="27">
        <f t="shared" ca="1" si="843"/>
        <v>-0.1515216544768847</v>
      </c>
      <c r="V426" s="43">
        <f t="shared" ca="1" si="844"/>
        <v>-0.1515216544768847</v>
      </c>
      <c r="W426" s="25">
        <f t="shared" si="749"/>
        <v>15178.152415</v>
      </c>
      <c r="X426" s="26">
        <f t="shared" si="779"/>
        <v>0</v>
      </c>
      <c r="Y426" s="23">
        <f t="shared" si="780"/>
        <v>9.6913682920740651E-3</v>
      </c>
      <c r="Z426" s="27">
        <f t="shared" si="781"/>
        <v>147.35781204732851</v>
      </c>
      <c r="AA426" s="27">
        <f t="shared" ca="1" si="845"/>
        <v>-0.21887901392997111</v>
      </c>
      <c r="AB426" s="43">
        <f t="shared" ca="1" si="846"/>
        <v>-0.21887901392997111</v>
      </c>
      <c r="AC426" s="25">
        <f t="shared" si="750"/>
        <v>16262.736973999999</v>
      </c>
      <c r="AD426" s="26">
        <f t="shared" si="782"/>
        <v>0</v>
      </c>
      <c r="AE426" s="23">
        <f t="shared" si="783"/>
        <v>9.6913682920740651E-3</v>
      </c>
      <c r="AF426" s="27">
        <f t="shared" si="784"/>
        <v>100.92531303032801</v>
      </c>
      <c r="AG426" s="27">
        <f t="shared" ca="1" si="847"/>
        <v>-7.5031804322522433E-2</v>
      </c>
      <c r="AH426" s="43">
        <f t="shared" ca="1" si="848"/>
        <v>-7.5031804322522433E-2</v>
      </c>
      <c r="AI426" s="25">
        <f t="shared" si="751"/>
        <v>18302.758997000004</v>
      </c>
      <c r="AJ426" s="26">
        <f t="shared" si="785"/>
        <v>0</v>
      </c>
      <c r="AK426" s="23">
        <f t="shared" si="786"/>
        <v>9.6913682920740651E-3</v>
      </c>
      <c r="AL426" s="27">
        <f t="shared" si="787"/>
        <v>233.36950735976046</v>
      </c>
      <c r="AM426" s="27">
        <f t="shared" ca="1" si="849"/>
        <v>-0.1515216544768847</v>
      </c>
      <c r="AN426" s="43">
        <f t="shared" ca="1" si="850"/>
        <v>-0.1515216544768847</v>
      </c>
      <c r="AO426" s="25">
        <f t="shared" si="752"/>
        <v>18302.758997000004</v>
      </c>
      <c r="AP426" s="34">
        <f t="shared" si="788"/>
        <v>0</v>
      </c>
      <c r="AQ426" s="23">
        <f t="shared" si="789"/>
        <v>9.6913682920740651E-3</v>
      </c>
      <c r="AR426" s="27">
        <f t="shared" si="790"/>
        <v>157.23203897324333</v>
      </c>
      <c r="AS426" s="27">
        <f t="shared" ca="1" si="851"/>
        <v>-0.14812802140545156</v>
      </c>
      <c r="AT426" s="43">
        <f t="shared" ca="1" si="852"/>
        <v>-0.14812802140545156</v>
      </c>
      <c r="AU426" s="25">
        <f t="shared" si="753"/>
        <v>16262.736973999999</v>
      </c>
      <c r="AV426" s="26">
        <f t="shared" si="791"/>
        <v>0</v>
      </c>
      <c r="AW426" s="23">
        <f t="shared" si="792"/>
        <v>9.6913682920740651E-3</v>
      </c>
      <c r="AX426" s="27">
        <f t="shared" si="793"/>
        <v>92.087370763117548</v>
      </c>
      <c r="AY426" s="27">
        <f t="shared" ca="1" si="853"/>
        <v>-7.5031804322521989E-2</v>
      </c>
      <c r="AZ426" s="43">
        <f t="shared" ca="1" si="854"/>
        <v>-7.5031804322521989E-2</v>
      </c>
      <c r="BA426" s="25">
        <f t="shared" si="754"/>
        <v>16262.736973999999</v>
      </c>
      <c r="BB426" s="26">
        <f t="shared" si="794"/>
        <v>0</v>
      </c>
      <c r="BC426" s="23">
        <f t="shared" si="795"/>
        <v>9.6913682920740651E-3</v>
      </c>
      <c r="BD426" s="27">
        <f t="shared" si="796"/>
        <v>192.1717258822234</v>
      </c>
      <c r="BE426" s="27">
        <f t="shared" ca="1" si="855"/>
        <v>-0.15152165447688459</v>
      </c>
      <c r="BF426" s="43">
        <f t="shared" ca="1" si="856"/>
        <v>-0.15152165447688459</v>
      </c>
      <c r="BG426" s="25">
        <f t="shared" si="755"/>
        <v>18302.758997000004</v>
      </c>
      <c r="BH426" s="26">
        <f t="shared" si="797"/>
        <v>0</v>
      </c>
      <c r="BI426" s="23">
        <f t="shared" si="798"/>
        <v>9.6913682920740651E-3</v>
      </c>
      <c r="BJ426" s="27">
        <f t="shared" si="799"/>
        <v>184.9057083963252</v>
      </c>
      <c r="BK426" s="27">
        <f t="shared" ca="1" si="857"/>
        <v>-0.16501936523248906</v>
      </c>
      <c r="BL426" s="43">
        <f t="shared" ca="1" si="858"/>
        <v>-0.16501936523248906</v>
      </c>
      <c r="BM426" s="25">
        <f t="shared" si="756"/>
        <v>16483.415198333332</v>
      </c>
      <c r="BN426" s="26">
        <f t="shared" si="800"/>
        <v>0</v>
      </c>
      <c r="BO426" s="23">
        <f t="shared" si="801"/>
        <v>9.6913682920740651E-3</v>
      </c>
      <c r="BP426" s="27">
        <f t="shared" si="802"/>
        <v>190.73033269473305</v>
      </c>
      <c r="BQ426" s="27">
        <f t="shared" ca="1" si="859"/>
        <v>-0.2561852434523163</v>
      </c>
      <c r="BR426" s="43">
        <f t="shared" ca="1" si="860"/>
        <v>-0.2561852434523163</v>
      </c>
      <c r="BS426" s="25">
        <f t="shared" si="757"/>
        <v>18302.758997000004</v>
      </c>
      <c r="BT426" s="34">
        <f t="shared" si="803"/>
        <v>0</v>
      </c>
      <c r="BU426" s="23">
        <f t="shared" si="804"/>
        <v>9.6913682920740651E-3</v>
      </c>
      <c r="BV426" s="27">
        <f t="shared" si="805"/>
        <v>161.21102308113919</v>
      </c>
      <c r="BW426" s="27">
        <f t="shared" ca="1" si="861"/>
        <v>-0.1627936450081422</v>
      </c>
      <c r="BX426" s="43">
        <f t="shared" ca="1" si="862"/>
        <v>-0.1627936450081422</v>
      </c>
      <c r="BY426" s="25">
        <f t="shared" si="758"/>
        <v>15178.152415</v>
      </c>
      <c r="BZ426" s="50">
        <f>IF($B425&gt;=BY425,MIN(1,1/$CA$15+BZ425),0)</f>
        <v>0</v>
      </c>
      <c r="CA426" s="23">
        <f t="shared" si="806"/>
        <v>9.6913682920740651E-3</v>
      </c>
      <c r="CB426" s="27">
        <f t="shared" si="807"/>
        <v>99.570534793294158</v>
      </c>
      <c r="CC426" s="27">
        <f t="shared" ca="1" si="863"/>
        <v>0</v>
      </c>
      <c r="CD426" s="43">
        <f t="shared" ca="1" si="864"/>
        <v>0</v>
      </c>
      <c r="CE426" s="25">
        <f t="shared" si="759"/>
        <v>16262.736973999999</v>
      </c>
      <c r="CF426" s="34">
        <f>IF($B425&gt;=CE425,MIN(1,1/$CA$15+CF425),0)</f>
        <v>0</v>
      </c>
      <c r="CG426" s="23">
        <f t="shared" si="808"/>
        <v>9.6913682920740651E-3</v>
      </c>
      <c r="CH426" s="27">
        <f t="shared" si="809"/>
        <v>79.278831423614847</v>
      </c>
      <c r="CI426" s="27">
        <f t="shared" ca="1" si="865"/>
        <v>-7.5031804322521989E-2</v>
      </c>
      <c r="CJ426" s="43">
        <f t="shared" ca="1" si="866"/>
        <v>-7.5031804322521989E-2</v>
      </c>
      <c r="CK426" s="25">
        <f t="shared" si="760"/>
        <v>18302.758997000004</v>
      </c>
      <c r="CL426" s="34">
        <f>IF($B425&gt;=CK425,MIN(1,1/$CA$15+CL425),0)</f>
        <v>0</v>
      </c>
      <c r="CM426" s="23">
        <f t="shared" si="810"/>
        <v>9.6913682920740651E-3</v>
      </c>
      <c r="CN426" s="27">
        <f t="shared" si="811"/>
        <v>201.42621217970807</v>
      </c>
      <c r="CO426" s="27">
        <f t="shared" ca="1" si="867"/>
        <v>-0.15152165447688504</v>
      </c>
      <c r="CP426" s="43">
        <f t="shared" ca="1" si="868"/>
        <v>-0.15152165447688504</v>
      </c>
      <c r="CQ426" s="25">
        <f t="shared" si="761"/>
        <v>19100.665726999996</v>
      </c>
      <c r="CR426" s="34">
        <f>IF($B425&gt;=CQ425,MIN(1,1/$CA$15+CR425),0)</f>
        <v>0</v>
      </c>
      <c r="CS426" s="23">
        <f t="shared" si="812"/>
        <v>9.6913682920740651E-3</v>
      </c>
      <c r="CT426" s="27">
        <f t="shared" si="813"/>
        <v>155.19846403609941</v>
      </c>
      <c r="CU426" s="27">
        <f t="shared" ca="1" si="869"/>
        <v>-0.202145317521218</v>
      </c>
      <c r="CV426" s="43">
        <f t="shared" ca="1" si="870"/>
        <v>-0.202145317521218</v>
      </c>
      <c r="CW426" s="25">
        <f t="shared" si="762"/>
        <v>18302.758997000004</v>
      </c>
      <c r="CX426" s="34">
        <f t="shared" si="814"/>
        <v>0</v>
      </c>
      <c r="CY426" s="23">
        <f t="shared" si="815"/>
        <v>9.6913682920740651E-3</v>
      </c>
      <c r="CZ426" s="27">
        <f t="shared" si="816"/>
        <v>131.76816082297438</v>
      </c>
      <c r="DA426" s="27">
        <f t="shared" ca="1" si="871"/>
        <v>-9.0396847782993617E-2</v>
      </c>
      <c r="DB426" s="43">
        <f t="shared" ca="1" si="872"/>
        <v>-9.0396847782993617E-2</v>
      </c>
      <c r="DC426" s="25">
        <f t="shared" si="763"/>
        <v>18302.758997000004</v>
      </c>
      <c r="DD426" s="34">
        <f t="shared" si="764"/>
        <v>0</v>
      </c>
      <c r="DE426" s="23">
        <f t="shared" si="817"/>
        <v>9.6913682920740651E-3</v>
      </c>
      <c r="DF426" s="27">
        <f t="shared" si="818"/>
        <v>151.08374751170368</v>
      </c>
      <c r="DG426" s="27">
        <f t="shared" ca="1" si="836"/>
        <v>-0.13390033814090008</v>
      </c>
      <c r="DH426" s="43">
        <f t="shared" ca="1" si="837"/>
        <v>-0.13390033814090008</v>
      </c>
      <c r="DI426" s="25">
        <f t="shared" si="765"/>
        <v>15178.152415</v>
      </c>
      <c r="DJ426" s="26">
        <f>IF(DJ425=0,IF($B425&gt;=$DK$14*DI425,1,0),IF($B425&lt;DI425*$DK$16,0,1))</f>
        <v>0</v>
      </c>
      <c r="DK426" s="23">
        <f t="shared" si="819"/>
        <v>9.6913682920740651E-3</v>
      </c>
      <c r="DL426" s="27">
        <f t="shared" si="820"/>
        <v>183.43232396858468</v>
      </c>
      <c r="DM426" s="27">
        <f t="shared" ca="1" si="873"/>
        <v>-8.7207041698283305E-2</v>
      </c>
      <c r="DN426" s="43">
        <f t="shared" ca="1" si="874"/>
        <v>-8.7207041698283305E-2</v>
      </c>
      <c r="DO426" s="25">
        <f t="shared" si="766"/>
        <v>16262.736973999999</v>
      </c>
      <c r="DP426" s="26">
        <f>IF(DP425=0,IF($B425&gt;=$DK$14*DO425,1,0),IF($B425&lt;DO425*$DK$16,0,1))</f>
        <v>0</v>
      </c>
      <c r="DQ426" s="23">
        <f t="shared" si="821"/>
        <v>9.6913682920740651E-3</v>
      </c>
      <c r="DR426" s="27">
        <f t="shared" si="822"/>
        <v>129.71085401525968</v>
      </c>
      <c r="DS426" s="27">
        <f t="shared" ca="1" si="875"/>
        <v>-7.50318043225221E-2</v>
      </c>
      <c r="DT426" s="43">
        <f t="shared" ca="1" si="876"/>
        <v>-7.50318043225221E-2</v>
      </c>
      <c r="DU426" s="25">
        <f t="shared" si="767"/>
        <v>18302.758997000004</v>
      </c>
      <c r="DV426" s="26">
        <f>IF(DV425=0,IF($B425&gt;=$DK$14*DU425,1,0),IF($B425&lt;DU425*$DK$16,0,1))</f>
        <v>0</v>
      </c>
      <c r="DW426" s="23">
        <f t="shared" si="823"/>
        <v>9.6913682920740651E-3</v>
      </c>
      <c r="DX426" s="27">
        <f t="shared" si="824"/>
        <v>246.35500971190413</v>
      </c>
      <c r="DY426" s="27">
        <f t="shared" ca="1" si="877"/>
        <v>-0.1515216544768847</v>
      </c>
      <c r="DZ426" s="43">
        <f t="shared" ca="1" si="878"/>
        <v>-0.1515216544768847</v>
      </c>
      <c r="EA426" s="25">
        <f t="shared" si="768"/>
        <v>19100.665726999996</v>
      </c>
      <c r="EB426" s="26">
        <f>IF(EB425=0,IF($B425&gt;=$DK$14*EA425,1,0),IF($B425&lt;EA425*$DK$16,0,1))</f>
        <v>0</v>
      </c>
      <c r="EC426" s="23">
        <f t="shared" si="825"/>
        <v>9.6913682920740651E-3</v>
      </c>
      <c r="ED426" s="27">
        <f t="shared" si="826"/>
        <v>193.68468841485389</v>
      </c>
      <c r="EE426" s="27">
        <f t="shared" ca="1" si="879"/>
        <v>-0.15152165447688459</v>
      </c>
      <c r="EF426" s="43">
        <f t="shared" ca="1" si="880"/>
        <v>-0.15152165447688459</v>
      </c>
      <c r="EG426" s="25">
        <f t="shared" si="769"/>
        <v>18302.758997000004</v>
      </c>
      <c r="EH426" s="34">
        <f t="shared" si="827"/>
        <v>0</v>
      </c>
      <c r="EI426" s="23">
        <f t="shared" si="828"/>
        <v>9.6913682920740651E-3</v>
      </c>
      <c r="EJ426" s="27">
        <f t="shared" si="829"/>
        <v>191.63261127924366</v>
      </c>
      <c r="EK426" s="27">
        <f t="shared" ca="1" si="881"/>
        <v>-0.11607030009897534</v>
      </c>
      <c r="EL426" s="43">
        <f t="shared" ca="1" si="882"/>
        <v>-0.11607030009897534</v>
      </c>
      <c r="EM426" s="47"/>
      <c r="EN426" s="47"/>
      <c r="EO426" s="47"/>
      <c r="EP426" s="47"/>
      <c r="EQ426" s="47"/>
      <c r="ER426" s="47"/>
      <c r="ES426" s="47"/>
      <c r="ET426" s="47"/>
      <c r="EU426" s="47"/>
      <c r="EV426" s="47"/>
      <c r="EW426" s="47"/>
      <c r="EX426" s="47"/>
      <c r="EY426" s="47"/>
      <c r="EZ426" s="47"/>
      <c r="FA426" s="25">
        <f t="shared" si="770"/>
        <v>18302.758997000004</v>
      </c>
      <c r="FB426" s="26">
        <f t="shared" si="830"/>
        <v>0</v>
      </c>
      <c r="FC426" s="23">
        <f t="shared" si="831"/>
        <v>0.11894718000456916</v>
      </c>
      <c r="FD426" s="27">
        <f t="shared" si="832"/>
        <v>87.411378309877151</v>
      </c>
      <c r="FE426" s="27">
        <f t="shared" ca="1" si="883"/>
        <v>0</v>
      </c>
      <c r="FF426" s="43">
        <f t="shared" ca="1" si="884"/>
        <v>0</v>
      </c>
      <c r="FG426" s="25">
        <f t="shared" si="771"/>
        <v>18302.758997000004</v>
      </c>
      <c r="FH426" s="26">
        <f t="shared" si="833"/>
        <v>0</v>
      </c>
      <c r="FI426" s="23">
        <f t="shared" si="834"/>
        <v>9.6913682920740651E-3</v>
      </c>
      <c r="FJ426" s="27">
        <f t="shared" si="835"/>
        <v>216.62969891603976</v>
      </c>
      <c r="FK426" s="27">
        <f t="shared" ca="1" si="885"/>
        <v>-0.1515216544768847</v>
      </c>
      <c r="FL426" s="43">
        <f t="shared" ca="1" si="886"/>
        <v>-0.1515216544768847</v>
      </c>
      <c r="FM426" s="47"/>
      <c r="FN426" s="47"/>
    </row>
    <row r="427" spans="1:170" x14ac:dyDescent="0.2">
      <c r="A427" s="30">
        <v>37652</v>
      </c>
      <c r="B427" s="34">
        <v>13676.117319999999</v>
      </c>
      <c r="C427" s="23">
        <v>9.7438149282325082E-3</v>
      </c>
      <c r="D427" s="24">
        <f t="shared" si="838"/>
        <v>-3.8137579016529366E-2</v>
      </c>
      <c r="E427" s="25" t="e">
        <f>#N/A</f>
        <v>#N/A</v>
      </c>
      <c r="F427" s="26">
        <v>1</v>
      </c>
      <c r="G427" s="23">
        <f t="shared" si="772"/>
        <v>-3.8137579016529366E-2</v>
      </c>
      <c r="H427" s="27">
        <f t="shared" si="773"/>
        <v>155.43850900333126</v>
      </c>
      <c r="I427" s="27">
        <f t="shared" ca="1" si="839"/>
        <v>-0.44850238752946692</v>
      </c>
      <c r="J427" s="43">
        <f t="shared" ca="1" si="840"/>
        <v>-0.44850238752946692</v>
      </c>
      <c r="K427" s="25" t="e">
        <f>#N/A</f>
        <v>#N/A</v>
      </c>
      <c r="L427" s="26">
        <v>0</v>
      </c>
      <c r="M427" s="23">
        <f t="shared" si="774"/>
        <v>9.7438149282325082E-3</v>
      </c>
      <c r="N427" s="27">
        <f t="shared" si="775"/>
        <v>27.44889131969272</v>
      </c>
      <c r="O427" s="27">
        <f t="shared" ca="1" si="841"/>
        <v>0</v>
      </c>
      <c r="P427" s="43">
        <f t="shared" ca="1" si="842"/>
        <v>0</v>
      </c>
      <c r="Q427" s="25">
        <f t="shared" si="748"/>
        <v>17313.748471999999</v>
      </c>
      <c r="R427" s="26">
        <f t="shared" si="776"/>
        <v>0</v>
      </c>
      <c r="S427" s="23">
        <f t="shared" si="777"/>
        <v>9.7438149282325082E-3</v>
      </c>
      <c r="T427" s="27">
        <f t="shared" si="778"/>
        <v>235.64341664936677</v>
      </c>
      <c r="U427" s="27">
        <f t="shared" ca="1" si="843"/>
        <v>-0.14325423850749452</v>
      </c>
      <c r="V427" s="43">
        <f t="shared" ca="1" si="844"/>
        <v>-0.14325423850749452</v>
      </c>
      <c r="W427" s="25">
        <f t="shared" si="749"/>
        <v>13947.244455</v>
      </c>
      <c r="X427" s="26">
        <f t="shared" si="779"/>
        <v>0</v>
      </c>
      <c r="Y427" s="23">
        <f t="shared" si="780"/>
        <v>9.7438149282325082E-3</v>
      </c>
      <c r="Z427" s="27">
        <f t="shared" si="781"/>
        <v>148.79363929614695</v>
      </c>
      <c r="AA427" s="27">
        <f t="shared" ca="1" si="845"/>
        <v>-0.21126791560514624</v>
      </c>
      <c r="AB427" s="43">
        <f t="shared" ca="1" si="846"/>
        <v>-0.21126791560514624</v>
      </c>
      <c r="AC427" s="25">
        <f t="shared" si="750"/>
        <v>15357.09528</v>
      </c>
      <c r="AD427" s="26">
        <f t="shared" si="782"/>
        <v>0</v>
      </c>
      <c r="AE427" s="23">
        <f t="shared" si="783"/>
        <v>9.7438149282325082E-3</v>
      </c>
      <c r="AF427" s="27">
        <f t="shared" si="784"/>
        <v>101.90871060206946</v>
      </c>
      <c r="AG427" s="27">
        <f t="shared" ca="1" si="847"/>
        <v>-6.6019085409339984E-2</v>
      </c>
      <c r="AH427" s="43">
        <f t="shared" ca="1" si="848"/>
        <v>-6.6019085409339984E-2</v>
      </c>
      <c r="AI427" s="25">
        <f t="shared" si="751"/>
        <v>17313.748471999999</v>
      </c>
      <c r="AJ427" s="26">
        <f t="shared" si="785"/>
        <v>0</v>
      </c>
      <c r="AK427" s="23">
        <f t="shared" si="786"/>
        <v>9.7438149282325082E-3</v>
      </c>
      <c r="AL427" s="27">
        <f t="shared" si="787"/>
        <v>235.64341664936677</v>
      </c>
      <c r="AM427" s="27">
        <f t="shared" ca="1" si="849"/>
        <v>-0.14325423850749452</v>
      </c>
      <c r="AN427" s="43">
        <f t="shared" ca="1" si="850"/>
        <v>-0.14325423850749452</v>
      </c>
      <c r="AO427" s="25">
        <f t="shared" si="752"/>
        <v>17313.748471999999</v>
      </c>
      <c r="AP427" s="34">
        <f t="shared" si="788"/>
        <v>0</v>
      </c>
      <c r="AQ427" s="23">
        <f t="shared" si="789"/>
        <v>9.7438149282325082E-3</v>
      </c>
      <c r="AR427" s="27">
        <f t="shared" si="790"/>
        <v>158.76407886178725</v>
      </c>
      <c r="AS427" s="27">
        <f t="shared" ca="1" si="851"/>
        <v>-0.13982753850347907</v>
      </c>
      <c r="AT427" s="43">
        <f t="shared" ca="1" si="852"/>
        <v>-0.13982753850347907</v>
      </c>
      <c r="AU427" s="25">
        <f t="shared" si="753"/>
        <v>15357.09528</v>
      </c>
      <c r="AV427" s="26">
        <f t="shared" si="791"/>
        <v>0</v>
      </c>
      <c r="AW427" s="23">
        <f t="shared" si="792"/>
        <v>9.7438149282325082E-3</v>
      </c>
      <c r="AX427" s="27">
        <f t="shared" si="793"/>
        <v>92.984653061060897</v>
      </c>
      <c r="AY427" s="27">
        <f t="shared" ca="1" si="853"/>
        <v>-6.601908540933954E-2</v>
      </c>
      <c r="AZ427" s="43">
        <f t="shared" ca="1" si="854"/>
        <v>-6.601908540933954E-2</v>
      </c>
      <c r="BA427" s="25">
        <f t="shared" si="754"/>
        <v>15357.09528</v>
      </c>
      <c r="BB427" s="26">
        <f t="shared" si="794"/>
        <v>0</v>
      </c>
      <c r="BC427" s="23">
        <f t="shared" si="795"/>
        <v>9.7438149282325082E-3</v>
      </c>
      <c r="BD427" s="27">
        <f t="shared" si="796"/>
        <v>194.0442116136588</v>
      </c>
      <c r="BE427" s="27">
        <f t="shared" ca="1" si="855"/>
        <v>-0.14325423850749452</v>
      </c>
      <c r="BF427" s="43">
        <f t="shared" ca="1" si="856"/>
        <v>-0.14325423850749452</v>
      </c>
      <c r="BG427" s="25">
        <f t="shared" si="755"/>
        <v>17313.748471999999</v>
      </c>
      <c r="BH427" s="26">
        <f t="shared" si="797"/>
        <v>0</v>
      </c>
      <c r="BI427" s="23">
        <f t="shared" si="798"/>
        <v>9.7438149282325082E-3</v>
      </c>
      <c r="BJ427" s="27">
        <f t="shared" si="799"/>
        <v>186.70739539811271</v>
      </c>
      <c r="BK427" s="27">
        <f t="shared" ca="1" si="857"/>
        <v>-0.15688346845865631</v>
      </c>
      <c r="BL427" s="43">
        <f t="shared" ca="1" si="858"/>
        <v>-0.15688346845865631</v>
      </c>
      <c r="BM427" s="25">
        <f t="shared" si="756"/>
        <v>15831.633698333333</v>
      </c>
      <c r="BN427" s="26">
        <f t="shared" si="800"/>
        <v>0</v>
      </c>
      <c r="BO427" s="23">
        <f t="shared" si="801"/>
        <v>9.7438149282325082E-3</v>
      </c>
      <c r="BP427" s="27">
        <f t="shared" si="802"/>
        <v>192.58877375771075</v>
      </c>
      <c r="BQ427" s="27">
        <f t="shared" ca="1" si="859"/>
        <v>-0.24893765012362734</v>
      </c>
      <c r="BR427" s="43">
        <f t="shared" ca="1" si="860"/>
        <v>-0.24893765012362734</v>
      </c>
      <c r="BS427" s="25">
        <f t="shared" si="757"/>
        <v>17313.748471999999</v>
      </c>
      <c r="BT427" s="34">
        <f t="shared" si="803"/>
        <v>0</v>
      </c>
      <c r="BU427" s="23">
        <f t="shared" si="804"/>
        <v>9.7438149282325082E-3</v>
      </c>
      <c r="BV427" s="27">
        <f t="shared" si="805"/>
        <v>162.78183345443284</v>
      </c>
      <c r="BW427" s="27">
        <f t="shared" ca="1" si="861"/>
        <v>-0.15463606122836138</v>
      </c>
      <c r="BX427" s="43">
        <f t="shared" ca="1" si="862"/>
        <v>-0.15463606122836138</v>
      </c>
      <c r="BY427" s="25">
        <f t="shared" si="758"/>
        <v>13947.244455</v>
      </c>
      <c r="BZ427" s="50">
        <f>IF($B426&gt;=BY426,MIN(1,1/$CA$15+BZ426),0)</f>
        <v>0</v>
      </c>
      <c r="CA427" s="23">
        <f t="shared" si="806"/>
        <v>9.7438149282325082E-3</v>
      </c>
      <c r="CB427" s="27">
        <f t="shared" si="807"/>
        <v>100.54073165662516</v>
      </c>
      <c r="CC427" s="27">
        <f t="shared" ca="1" si="863"/>
        <v>0</v>
      </c>
      <c r="CD427" s="43">
        <f t="shared" ca="1" si="864"/>
        <v>0</v>
      </c>
      <c r="CE427" s="25">
        <f t="shared" si="759"/>
        <v>15357.09528</v>
      </c>
      <c r="CF427" s="34">
        <f>IF($B426&gt;=CE426,MIN(1,1/$CA$15+CF426),0)</f>
        <v>0</v>
      </c>
      <c r="CG427" s="23">
        <f t="shared" si="808"/>
        <v>9.7438149282325082E-3</v>
      </c>
      <c r="CH427" s="27">
        <f t="shared" si="809"/>
        <v>80.051309684733098</v>
      </c>
      <c r="CI427" s="27">
        <f t="shared" ca="1" si="865"/>
        <v>-6.6019085409339429E-2</v>
      </c>
      <c r="CJ427" s="43">
        <f t="shared" ca="1" si="866"/>
        <v>-6.6019085409339429E-2</v>
      </c>
      <c r="CK427" s="25">
        <f t="shared" si="760"/>
        <v>17313.748471999999</v>
      </c>
      <c r="CL427" s="34">
        <f>IF($B426&gt;=CK426,MIN(1,1/$CA$15+CL426),0)</f>
        <v>0</v>
      </c>
      <c r="CM427" s="23">
        <f t="shared" si="810"/>
        <v>9.7438149282325082E-3</v>
      </c>
      <c r="CN427" s="27">
        <f t="shared" si="811"/>
        <v>203.38887191288205</v>
      </c>
      <c r="CO427" s="27">
        <f t="shared" ca="1" si="867"/>
        <v>-0.14325423850749475</v>
      </c>
      <c r="CP427" s="43">
        <f t="shared" ca="1" si="868"/>
        <v>-0.14325423850749475</v>
      </c>
      <c r="CQ427" s="25">
        <f t="shared" si="761"/>
        <v>18863.477518499996</v>
      </c>
      <c r="CR427" s="34">
        <f>IF($B426&gt;=CQ426,MIN(1,1/$CA$15+CR426),0)</f>
        <v>0</v>
      </c>
      <c r="CS427" s="23">
        <f t="shared" si="812"/>
        <v>9.7438149282325082E-3</v>
      </c>
      <c r="CT427" s="27">
        <f t="shared" si="813"/>
        <v>156.71068914681311</v>
      </c>
      <c r="CU427" s="27">
        <f t="shared" ca="1" si="869"/>
        <v>-0.194371169155521</v>
      </c>
      <c r="CV427" s="43">
        <f t="shared" ca="1" si="870"/>
        <v>-0.194371169155521</v>
      </c>
      <c r="CW427" s="25">
        <f t="shared" si="762"/>
        <v>17313.748471999999</v>
      </c>
      <c r="CX427" s="34">
        <f t="shared" si="814"/>
        <v>0</v>
      </c>
      <c r="CY427" s="23">
        <f t="shared" si="815"/>
        <v>9.7438149282325082E-3</v>
      </c>
      <c r="CZ427" s="27">
        <f t="shared" si="816"/>
        <v>133.05208539546703</v>
      </c>
      <c r="DA427" s="27">
        <f t="shared" ca="1" si="871"/>
        <v>-8.1533843009654161E-2</v>
      </c>
      <c r="DB427" s="43">
        <f t="shared" ca="1" si="872"/>
        <v>-8.1533843009654161E-2</v>
      </c>
      <c r="DC427" s="25">
        <f t="shared" si="763"/>
        <v>17313.748471999999</v>
      </c>
      <c r="DD427" s="34">
        <f t="shared" si="764"/>
        <v>0</v>
      </c>
      <c r="DE427" s="23">
        <f t="shared" si="817"/>
        <v>9.7438149282325082E-3</v>
      </c>
      <c r="DF427" s="27">
        <f t="shared" si="818"/>
        <v>152.55587958612153</v>
      </c>
      <c r="DG427" s="27">
        <f t="shared" ca="1" si="836"/>
        <v>-0.12546122332634013</v>
      </c>
      <c r="DH427" s="43">
        <f t="shared" ca="1" si="837"/>
        <v>-0.12546122332634013</v>
      </c>
      <c r="DI427" s="25">
        <f t="shared" si="765"/>
        <v>13947.244455</v>
      </c>
      <c r="DJ427" s="26">
        <f>IF(DJ426=0,IF($B426&gt;=$DK$14*DI426,1,0),IF($B426&lt;DI426*$DK$16,0,1))</f>
        <v>0</v>
      </c>
      <c r="DK427" s="23">
        <f t="shared" si="819"/>
        <v>9.7438149282325082E-3</v>
      </c>
      <c r="DL427" s="27">
        <f t="shared" si="820"/>
        <v>185.21965458519017</v>
      </c>
      <c r="DM427" s="27">
        <f t="shared" ca="1" si="873"/>
        <v>-7.8312956044797377E-2</v>
      </c>
      <c r="DN427" s="43">
        <f t="shared" ca="1" si="874"/>
        <v>-7.8312956044797377E-2</v>
      </c>
      <c r="DO427" s="25">
        <f t="shared" si="766"/>
        <v>15357.09528</v>
      </c>
      <c r="DP427" s="26">
        <f>IF(DP426=0,IF($B426&gt;=$DK$14*DO426,1,0),IF($B426&lt;DO426*$DK$16,0,1))</f>
        <v>0</v>
      </c>
      <c r="DQ427" s="23">
        <f t="shared" si="821"/>
        <v>9.7438149282325082E-3</v>
      </c>
      <c r="DR427" s="27">
        <f t="shared" si="822"/>
        <v>130.97473257096735</v>
      </c>
      <c r="DS427" s="27">
        <f t="shared" ca="1" si="875"/>
        <v>-6.6019085409339651E-2</v>
      </c>
      <c r="DT427" s="43">
        <f t="shared" ca="1" si="876"/>
        <v>-6.6019085409339651E-2</v>
      </c>
      <c r="DU427" s="25">
        <f t="shared" si="767"/>
        <v>17313.748471999999</v>
      </c>
      <c r="DV427" s="26">
        <f>IF(DV426=0,IF($B426&gt;=$DK$14*DU426,1,0),IF($B426&lt;DU426*$DK$16,0,1))</f>
        <v>0</v>
      </c>
      <c r="DW427" s="23">
        <f t="shared" si="823"/>
        <v>9.7438149282325082E-3</v>
      </c>
      <c r="DX427" s="27">
        <f t="shared" si="824"/>
        <v>248.75544733317986</v>
      </c>
      <c r="DY427" s="27">
        <f t="shared" ca="1" si="877"/>
        <v>-0.14325423850749452</v>
      </c>
      <c r="DZ427" s="43">
        <f t="shared" ca="1" si="878"/>
        <v>-0.14325423850749452</v>
      </c>
      <c r="EA427" s="25">
        <f t="shared" si="768"/>
        <v>18863.477518499996</v>
      </c>
      <c r="EB427" s="26">
        <f>IF(EB426=0,IF($B426&gt;=$DK$14*EA426,1,0),IF($B426&lt;EA426*$DK$16,0,1))</f>
        <v>0</v>
      </c>
      <c r="EC427" s="23">
        <f t="shared" si="825"/>
        <v>9.7438149282325082E-3</v>
      </c>
      <c r="ED427" s="27">
        <f t="shared" si="826"/>
        <v>195.57191617320061</v>
      </c>
      <c r="EE427" s="27">
        <f t="shared" ca="1" si="879"/>
        <v>-0.14325423850749452</v>
      </c>
      <c r="EF427" s="43">
        <f t="shared" ca="1" si="880"/>
        <v>-0.14325423850749452</v>
      </c>
      <c r="EG427" s="25">
        <f t="shared" si="769"/>
        <v>17313.748471999999</v>
      </c>
      <c r="EH427" s="34">
        <f t="shared" si="827"/>
        <v>0</v>
      </c>
      <c r="EI427" s="23">
        <f t="shared" si="828"/>
        <v>9.7438149282325082E-3</v>
      </c>
      <c r="EJ427" s="27">
        <f t="shared" si="829"/>
        <v>193.49984397776254</v>
      </c>
      <c r="EK427" s="27">
        <f t="shared" ca="1" si="881"/>
        <v>-0.10745745269357165</v>
      </c>
      <c r="EL427" s="43">
        <f t="shared" ca="1" si="882"/>
        <v>-0.10745745269357165</v>
      </c>
      <c r="EM427" s="47"/>
      <c r="EN427" s="47"/>
      <c r="EO427" s="47"/>
      <c r="EP427" s="47"/>
      <c r="EQ427" s="47"/>
      <c r="ER427" s="47"/>
      <c r="ES427" s="47"/>
      <c r="ET427" s="47"/>
      <c r="EU427" s="47"/>
      <c r="EV427" s="47"/>
      <c r="EW427" s="47"/>
      <c r="EX427" s="47"/>
      <c r="EY427" s="47"/>
      <c r="EZ427" s="47"/>
      <c r="FA427" s="25">
        <f t="shared" si="770"/>
        <v>17313.748471999999</v>
      </c>
      <c r="FB427" s="26">
        <f t="shared" si="830"/>
        <v>0</v>
      </c>
      <c r="FC427" s="23">
        <f t="shared" si="831"/>
        <v>3.8137579016529366E-2</v>
      </c>
      <c r="FD427" s="27">
        <f t="shared" si="832"/>
        <v>90.745036657113829</v>
      </c>
      <c r="FE427" s="27">
        <f t="shared" ca="1" si="883"/>
        <v>0</v>
      </c>
      <c r="FF427" s="43">
        <f t="shared" ca="1" si="884"/>
        <v>0</v>
      </c>
      <c r="FG427" s="25">
        <f t="shared" si="771"/>
        <v>17313.748471999999</v>
      </c>
      <c r="FH427" s="26">
        <f t="shared" si="833"/>
        <v>0</v>
      </c>
      <c r="FI427" s="23">
        <f t="shared" si="834"/>
        <v>9.7438149282325082E-3</v>
      </c>
      <c r="FJ427" s="27">
        <f t="shared" si="835"/>
        <v>218.74049861023639</v>
      </c>
      <c r="FK427" s="27">
        <f t="shared" ca="1" si="885"/>
        <v>-0.14325423850749452</v>
      </c>
      <c r="FL427" s="43">
        <f t="shared" ca="1" si="886"/>
        <v>-0.14325423850749452</v>
      </c>
      <c r="FM427" s="47"/>
      <c r="FN427" s="47"/>
    </row>
    <row r="428" spans="1:170" x14ac:dyDescent="0.2">
      <c r="A428" s="30">
        <v>37680</v>
      </c>
      <c r="B428" s="34">
        <v>12766.164629999999</v>
      </c>
      <c r="C428" s="23">
        <v>9.9607752093477941E-3</v>
      </c>
      <c r="D428" s="24">
        <f t="shared" si="838"/>
        <v>-6.6535893829258286E-2</v>
      </c>
      <c r="E428" s="25" t="e">
        <f>#N/A</f>
        <v>#N/A</v>
      </c>
      <c r="F428" s="26">
        <v>1</v>
      </c>
      <c r="G428" s="23">
        <f t="shared" si="772"/>
        <v>-6.6535893829258286E-2</v>
      </c>
      <c r="H428" s="27">
        <f t="shared" si="773"/>
        <v>145.09626887130742</v>
      </c>
      <c r="I428" s="27">
        <f t="shared" ca="1" si="839"/>
        <v>-0.4851967741198957</v>
      </c>
      <c r="J428" s="43">
        <f t="shared" ca="1" si="840"/>
        <v>-0.4851967741198957</v>
      </c>
      <c r="K428" s="25" t="e">
        <f>#N/A</f>
        <v>#N/A</v>
      </c>
      <c r="L428" s="26">
        <v>0</v>
      </c>
      <c r="M428" s="23">
        <f t="shared" si="774"/>
        <v>9.9607752093477941E-3</v>
      </c>
      <c r="N428" s="27">
        <f t="shared" si="775"/>
        <v>27.722303555873996</v>
      </c>
      <c r="O428" s="27">
        <f t="shared" ca="1" si="841"/>
        <v>0</v>
      </c>
      <c r="P428" s="43">
        <f t="shared" ca="1" si="842"/>
        <v>0</v>
      </c>
      <c r="Q428" s="25">
        <f t="shared" si="748"/>
        <v>16461.233351000003</v>
      </c>
      <c r="R428" s="26">
        <f t="shared" si="776"/>
        <v>0</v>
      </c>
      <c r="S428" s="23">
        <f t="shared" si="777"/>
        <v>9.9607752093477941E-3</v>
      </c>
      <c r="T428" s="27">
        <f t="shared" si="778"/>
        <v>237.99060775217379</v>
      </c>
      <c r="U428" s="27">
        <f t="shared" ca="1" si="843"/>
        <v>-0.13472038656570617</v>
      </c>
      <c r="V428" s="43">
        <f t="shared" ca="1" si="844"/>
        <v>-0.13472038656570617</v>
      </c>
      <c r="W428" s="25">
        <f t="shared" si="749"/>
        <v>13221.140974999998</v>
      </c>
      <c r="X428" s="26">
        <f t="shared" si="779"/>
        <v>0</v>
      </c>
      <c r="Y428" s="23">
        <f t="shared" si="780"/>
        <v>9.9607752093477941E-3</v>
      </c>
      <c r="Z428" s="27">
        <f t="shared" si="781"/>
        <v>150.27573928975664</v>
      </c>
      <c r="AA428" s="27">
        <f t="shared" ca="1" si="845"/>
        <v>-0.20341153261208889</v>
      </c>
      <c r="AB428" s="43">
        <f t="shared" ca="1" si="846"/>
        <v>-0.20341153261208889</v>
      </c>
      <c r="AC428" s="25">
        <f t="shared" si="750"/>
        <v>14661.545754000001</v>
      </c>
      <c r="AD428" s="26">
        <f t="shared" si="782"/>
        <v>0</v>
      </c>
      <c r="AE428" s="23">
        <f t="shared" si="783"/>
        <v>9.9607752093477941E-3</v>
      </c>
      <c r="AF428" s="27">
        <f t="shared" si="784"/>
        <v>102.92380036025115</v>
      </c>
      <c r="AG428" s="27">
        <f t="shared" ca="1" si="847"/>
        <v>-5.6715911469281344E-2</v>
      </c>
      <c r="AH428" s="43">
        <f t="shared" ca="1" si="848"/>
        <v>-5.6715911469281344E-2</v>
      </c>
      <c r="AI428" s="25">
        <f t="shared" si="751"/>
        <v>16461.233351000003</v>
      </c>
      <c r="AJ428" s="26">
        <f t="shared" si="785"/>
        <v>0</v>
      </c>
      <c r="AK428" s="23">
        <f t="shared" si="786"/>
        <v>9.9607752093477941E-3</v>
      </c>
      <c r="AL428" s="27">
        <f t="shared" si="787"/>
        <v>237.99060775217379</v>
      </c>
      <c r="AM428" s="27">
        <f t="shared" ca="1" si="849"/>
        <v>-0.13472038656570617</v>
      </c>
      <c r="AN428" s="43">
        <f t="shared" ca="1" si="850"/>
        <v>-0.13472038656570617</v>
      </c>
      <c r="AO428" s="25">
        <f t="shared" si="752"/>
        <v>16461.233351000003</v>
      </c>
      <c r="AP428" s="34">
        <f t="shared" si="788"/>
        <v>0</v>
      </c>
      <c r="AQ428" s="23">
        <f t="shared" si="789"/>
        <v>9.9607752093477941E-3</v>
      </c>
      <c r="AR428" s="27">
        <f t="shared" si="790"/>
        <v>160.3454921626487</v>
      </c>
      <c r="AS428" s="27">
        <f t="shared" ca="1" si="851"/>
        <v>-0.13125955397324074</v>
      </c>
      <c r="AT428" s="43">
        <f t="shared" ca="1" si="852"/>
        <v>-0.13125955397324074</v>
      </c>
      <c r="AU428" s="25">
        <f t="shared" si="753"/>
        <v>14661.545754000001</v>
      </c>
      <c r="AV428" s="26">
        <f t="shared" si="791"/>
        <v>0</v>
      </c>
      <c r="AW428" s="23">
        <f t="shared" si="792"/>
        <v>9.9607752093477941E-3</v>
      </c>
      <c r="AX428" s="27">
        <f t="shared" si="793"/>
        <v>93.910852288121319</v>
      </c>
      <c r="AY428" s="27">
        <f t="shared" ca="1" si="853"/>
        <v>-5.67159114692809E-2</v>
      </c>
      <c r="AZ428" s="43">
        <f t="shared" ca="1" si="854"/>
        <v>-5.67159114692809E-2</v>
      </c>
      <c r="BA428" s="25">
        <f t="shared" si="754"/>
        <v>14661.545754000001</v>
      </c>
      <c r="BB428" s="26">
        <f t="shared" si="794"/>
        <v>0</v>
      </c>
      <c r="BC428" s="23">
        <f t="shared" si="795"/>
        <v>9.9607752093477941E-3</v>
      </c>
      <c r="BD428" s="27">
        <f t="shared" si="796"/>
        <v>195.97704238621756</v>
      </c>
      <c r="BE428" s="27">
        <f t="shared" ca="1" si="855"/>
        <v>-0.13472038656570617</v>
      </c>
      <c r="BF428" s="43">
        <f t="shared" ca="1" si="856"/>
        <v>-0.13472038656570617</v>
      </c>
      <c r="BG428" s="25">
        <f t="shared" si="755"/>
        <v>16461.233351000003</v>
      </c>
      <c r="BH428" s="26">
        <f t="shared" si="797"/>
        <v>0</v>
      </c>
      <c r="BI428" s="23">
        <f t="shared" si="798"/>
        <v>9.9607752093477941E-3</v>
      </c>
      <c r="BJ428" s="27">
        <f t="shared" si="799"/>
        <v>188.56714579359613</v>
      </c>
      <c r="BK428" s="27">
        <f t="shared" ca="1" si="857"/>
        <v>-0.14848537421268804</v>
      </c>
      <c r="BL428" s="43">
        <f t="shared" ca="1" si="858"/>
        <v>-0.14848537421268804</v>
      </c>
      <c r="BM428" s="25">
        <f t="shared" si="756"/>
        <v>14925.273504999999</v>
      </c>
      <c r="BN428" s="26">
        <f t="shared" si="800"/>
        <v>0</v>
      </c>
      <c r="BO428" s="23">
        <f t="shared" si="801"/>
        <v>9.9607752093477941E-3</v>
      </c>
      <c r="BP428" s="27">
        <f t="shared" si="802"/>
        <v>194.50710724095526</v>
      </c>
      <c r="BQ428" s="27">
        <f t="shared" ca="1" si="859"/>
        <v>-0.24145648688830423</v>
      </c>
      <c r="BR428" s="43">
        <f t="shared" ca="1" si="860"/>
        <v>-0.24145648688830423</v>
      </c>
      <c r="BS428" s="25">
        <f t="shared" si="757"/>
        <v>16461.233351000003</v>
      </c>
      <c r="BT428" s="34">
        <f t="shared" si="803"/>
        <v>0</v>
      </c>
      <c r="BU428" s="23">
        <f t="shared" si="804"/>
        <v>9.9607752093477941E-3</v>
      </c>
      <c r="BV428" s="27">
        <f t="shared" si="805"/>
        <v>164.40326670563795</v>
      </c>
      <c r="BW428" s="27">
        <f t="shared" ca="1" si="861"/>
        <v>-0.1462155810641681</v>
      </c>
      <c r="BX428" s="43">
        <f t="shared" ca="1" si="862"/>
        <v>-0.1462155810641681</v>
      </c>
      <c r="BY428" s="25">
        <f t="shared" si="758"/>
        <v>13221.140974999998</v>
      </c>
      <c r="BZ428" s="50">
        <f>IF($B427&gt;=BY427,MIN(1,1/$CA$15+BZ427),0)</f>
        <v>0</v>
      </c>
      <c r="CA428" s="23">
        <f t="shared" si="806"/>
        <v>9.9607752093477941E-3</v>
      </c>
      <c r="CB428" s="27">
        <f t="shared" si="807"/>
        <v>101.54219528404016</v>
      </c>
      <c r="CC428" s="27">
        <f t="shared" ca="1" si="863"/>
        <v>0</v>
      </c>
      <c r="CD428" s="43">
        <f t="shared" ca="1" si="864"/>
        <v>0</v>
      </c>
      <c r="CE428" s="25">
        <f t="shared" si="759"/>
        <v>14661.545754000001</v>
      </c>
      <c r="CF428" s="34">
        <f>IF($B427&gt;=CE427,MIN(1,1/$CA$15+CF427),0)</f>
        <v>0</v>
      </c>
      <c r="CG428" s="23">
        <f t="shared" si="808"/>
        <v>9.9607752093477941E-3</v>
      </c>
      <c r="CH428" s="27">
        <f t="shared" si="809"/>
        <v>80.848682785716605</v>
      </c>
      <c r="CI428" s="27">
        <f t="shared" ca="1" si="865"/>
        <v>-5.67159114692809E-2</v>
      </c>
      <c r="CJ428" s="43">
        <f t="shared" ca="1" si="866"/>
        <v>-5.67159114692809E-2</v>
      </c>
      <c r="CK428" s="25">
        <f t="shared" si="760"/>
        <v>16461.233351000003</v>
      </c>
      <c r="CL428" s="34">
        <f>IF($B427&gt;=CK427,MIN(1,1/$CA$15+CL427),0)</f>
        <v>0</v>
      </c>
      <c r="CM428" s="23">
        <f t="shared" si="810"/>
        <v>9.9607752093477941E-3</v>
      </c>
      <c r="CN428" s="27">
        <f t="shared" si="811"/>
        <v>205.41478274608909</v>
      </c>
      <c r="CO428" s="27">
        <f t="shared" ca="1" si="867"/>
        <v>-0.13472038656570651</v>
      </c>
      <c r="CP428" s="43">
        <f t="shared" ca="1" si="868"/>
        <v>-0.13472038656570651</v>
      </c>
      <c r="CQ428" s="25">
        <f t="shared" si="761"/>
        <v>18606.105329499998</v>
      </c>
      <c r="CR428" s="34">
        <f>IF($B427&gt;=CQ427,MIN(1,1/$CA$15+CR427),0)</f>
        <v>0</v>
      </c>
      <c r="CS428" s="23">
        <f t="shared" si="812"/>
        <v>9.9607752093477941E-3</v>
      </c>
      <c r="CT428" s="27">
        <f t="shared" si="813"/>
        <v>158.2716490943065</v>
      </c>
      <c r="CU428" s="27">
        <f t="shared" ca="1" si="869"/>
        <v>-0.18634648146930954</v>
      </c>
      <c r="CV428" s="43">
        <f t="shared" ca="1" si="870"/>
        <v>-0.18634648146930954</v>
      </c>
      <c r="CW428" s="25">
        <f t="shared" si="762"/>
        <v>16461.233351000003</v>
      </c>
      <c r="CX428" s="34">
        <f t="shared" si="814"/>
        <v>0</v>
      </c>
      <c r="CY428" s="23">
        <f t="shared" si="815"/>
        <v>9.9607752093477941E-3</v>
      </c>
      <c r="CZ428" s="27">
        <f t="shared" si="816"/>
        <v>134.37738730922624</v>
      </c>
      <c r="DA428" s="27">
        <f t="shared" ca="1" si="871"/>
        <v>-7.2385208082479613E-2</v>
      </c>
      <c r="DB428" s="43">
        <f t="shared" ca="1" si="872"/>
        <v>-7.2385208082479613E-2</v>
      </c>
      <c r="DC428" s="25">
        <f t="shared" si="763"/>
        <v>16461.233351000003</v>
      </c>
      <c r="DD428" s="34">
        <f t="shared" si="764"/>
        <v>0</v>
      </c>
      <c r="DE428" s="23">
        <f t="shared" si="817"/>
        <v>9.9607752093477941E-3</v>
      </c>
      <c r="DF428" s="27">
        <f t="shared" si="818"/>
        <v>154.07545440954323</v>
      </c>
      <c r="DG428" s="27">
        <f t="shared" ca="1" si="836"/>
        <v>-0.11675013916003585</v>
      </c>
      <c r="DH428" s="43">
        <f t="shared" ca="1" si="837"/>
        <v>-0.11675013916003585</v>
      </c>
      <c r="DI428" s="25">
        <f t="shared" si="765"/>
        <v>13221.140974999998</v>
      </c>
      <c r="DJ428" s="26">
        <f>IF(DJ427=0,IF($B427&gt;=$DK$14*DI427,1,0),IF($B427&lt;DI427*$DK$16,0,1))</f>
        <v>0</v>
      </c>
      <c r="DK428" s="23">
        <f t="shared" si="819"/>
        <v>9.9607752093477941E-3</v>
      </c>
      <c r="DL428" s="27">
        <f t="shared" si="820"/>
        <v>187.06458592886631</v>
      </c>
      <c r="DM428" s="27">
        <f t="shared" ca="1" si="873"/>
        <v>-6.9132238586591344E-2</v>
      </c>
      <c r="DN428" s="43">
        <f t="shared" ca="1" si="874"/>
        <v>-6.9132238586591344E-2</v>
      </c>
      <c r="DO428" s="25">
        <f t="shared" si="766"/>
        <v>14661.545754000001</v>
      </c>
      <c r="DP428" s="26">
        <f>IF(DP427=0,IF($B427&gt;=$DK$14*DO427,1,0),IF($B427&lt;DO427*$DK$16,0,1))</f>
        <v>0</v>
      </c>
      <c r="DQ428" s="23">
        <f t="shared" si="821"/>
        <v>9.9607752093477941E-3</v>
      </c>
      <c r="DR428" s="27">
        <f t="shared" si="822"/>
        <v>132.2793424402112</v>
      </c>
      <c r="DS428" s="27">
        <f t="shared" ca="1" si="875"/>
        <v>-5.6715911469281011E-2</v>
      </c>
      <c r="DT428" s="43">
        <f t="shared" ca="1" si="876"/>
        <v>-5.6715911469281011E-2</v>
      </c>
      <c r="DU428" s="25">
        <f t="shared" si="767"/>
        <v>16461.233351000003</v>
      </c>
      <c r="DV428" s="26">
        <f>IF(DV427=0,IF($B427&gt;=$DK$14*DU427,1,0),IF($B427&lt;DU427*$DK$16,0,1))</f>
        <v>0</v>
      </c>
      <c r="DW428" s="23">
        <f t="shared" si="823"/>
        <v>9.9607752093477941E-3</v>
      </c>
      <c r="DX428" s="27">
        <f t="shared" si="824"/>
        <v>251.23324442616641</v>
      </c>
      <c r="DY428" s="27">
        <f t="shared" ca="1" si="877"/>
        <v>-0.13472038656570617</v>
      </c>
      <c r="DZ428" s="43">
        <f t="shared" ca="1" si="878"/>
        <v>-0.13472038656570617</v>
      </c>
      <c r="EA428" s="25">
        <f t="shared" si="768"/>
        <v>18606.105329499998</v>
      </c>
      <c r="EB428" s="26">
        <f>IF(EB427=0,IF($B427&gt;=$DK$14*EA427,1,0),IF($B427&lt;EA427*$DK$16,0,1))</f>
        <v>0</v>
      </c>
      <c r="EC428" s="23">
        <f t="shared" si="825"/>
        <v>9.9607752093477941E-3</v>
      </c>
      <c r="ED428" s="27">
        <f t="shared" si="826"/>
        <v>197.51996406746326</v>
      </c>
      <c r="EE428" s="27">
        <f t="shared" ca="1" si="879"/>
        <v>-0.13472038656570617</v>
      </c>
      <c r="EF428" s="43">
        <f t="shared" ca="1" si="880"/>
        <v>-0.13472038656570617</v>
      </c>
      <c r="EG428" s="25">
        <f t="shared" si="769"/>
        <v>16461.233351000003</v>
      </c>
      <c r="EH428" s="34">
        <f t="shared" si="827"/>
        <v>0</v>
      </c>
      <c r="EI428" s="23">
        <f t="shared" si="828"/>
        <v>9.9607752093477941E-3</v>
      </c>
      <c r="EJ428" s="27">
        <f t="shared" si="829"/>
        <v>195.4272524266689</v>
      </c>
      <c r="EK428" s="27">
        <f t="shared" ca="1" si="881"/>
        <v>-9.8567037015073633E-2</v>
      </c>
      <c r="EL428" s="43">
        <f t="shared" ca="1" si="882"/>
        <v>-9.8567037015073633E-2</v>
      </c>
      <c r="EM428" s="47"/>
      <c r="EN428" s="47"/>
      <c r="EO428" s="47"/>
      <c r="EP428" s="47"/>
      <c r="EQ428" s="47"/>
      <c r="ER428" s="47"/>
      <c r="ES428" s="47"/>
      <c r="ET428" s="47"/>
      <c r="EU428" s="47"/>
      <c r="EV428" s="47"/>
      <c r="EW428" s="47"/>
      <c r="EX428" s="47"/>
      <c r="EY428" s="47"/>
      <c r="EZ428" s="47"/>
      <c r="FA428" s="25">
        <f t="shared" si="770"/>
        <v>16461.233351000003</v>
      </c>
      <c r="FB428" s="26">
        <f t="shared" si="830"/>
        <v>0</v>
      </c>
      <c r="FC428" s="23">
        <f t="shared" si="831"/>
        <v>6.6535893829258286E-2</v>
      </c>
      <c r="FD428" s="27">
        <f t="shared" si="832"/>
        <v>96.782838781663699</v>
      </c>
      <c r="FE428" s="27">
        <f t="shared" ca="1" si="883"/>
        <v>0</v>
      </c>
      <c r="FF428" s="43">
        <f t="shared" ca="1" si="884"/>
        <v>0</v>
      </c>
      <c r="FG428" s="25">
        <f t="shared" si="771"/>
        <v>16461.233351000003</v>
      </c>
      <c r="FH428" s="26">
        <f t="shared" si="833"/>
        <v>0</v>
      </c>
      <c r="FI428" s="23">
        <f t="shared" si="834"/>
        <v>9.9607752093477941E-3</v>
      </c>
      <c r="FJ428" s="27">
        <f t="shared" si="835"/>
        <v>220.9193235460736</v>
      </c>
      <c r="FK428" s="27">
        <f t="shared" ca="1" si="885"/>
        <v>-0.13472038656570628</v>
      </c>
      <c r="FL428" s="43">
        <f t="shared" ca="1" si="886"/>
        <v>-0.13472038656570628</v>
      </c>
      <c r="FM428" s="47"/>
      <c r="FN428" s="47"/>
    </row>
    <row r="429" spans="1:170" x14ac:dyDescent="0.2">
      <c r="A429" s="30">
        <v>37711</v>
      </c>
      <c r="B429" s="34">
        <v>12425.009679999999</v>
      </c>
      <c r="C429" s="23">
        <v>1.0035470377717015E-2</v>
      </c>
      <c r="D429" s="24">
        <f t="shared" si="838"/>
        <v>-2.672337071373021E-2</v>
      </c>
      <c r="E429" s="25" t="e">
        <f>#N/A</f>
        <v>#N/A</v>
      </c>
      <c r="F429" s="26">
        <v>1</v>
      </c>
      <c r="G429" s="23">
        <f t="shared" si="772"/>
        <v>-2.672337071373021E-2</v>
      </c>
      <c r="H429" s="27">
        <f t="shared" si="773"/>
        <v>141.2188074890804</v>
      </c>
      <c r="I429" s="27">
        <f t="shared" ca="1" si="839"/>
        <v>-0.49895405156971395</v>
      </c>
      <c r="J429" s="43">
        <f t="shared" ca="1" si="840"/>
        <v>-0.49895405156971395</v>
      </c>
      <c r="K429" s="25" t="e">
        <f>#N/A</f>
        <v>#N/A</v>
      </c>
      <c r="L429" s="26">
        <v>0</v>
      </c>
      <c r="M429" s="23">
        <f t="shared" si="774"/>
        <v>1.0035470377717015E-2</v>
      </c>
      <c r="N429" s="27">
        <f t="shared" si="775"/>
        <v>28.000509912011047</v>
      </c>
      <c r="O429" s="27">
        <f t="shared" ca="1" si="841"/>
        <v>0</v>
      </c>
      <c r="P429" s="43">
        <f t="shared" ca="1" si="842"/>
        <v>0</v>
      </c>
      <c r="Q429" s="25">
        <f t="shared" si="748"/>
        <v>15733.374646999999</v>
      </c>
      <c r="R429" s="26">
        <f t="shared" si="776"/>
        <v>0</v>
      </c>
      <c r="S429" s="23">
        <f t="shared" si="777"/>
        <v>1.0035470377717015E-2</v>
      </c>
      <c r="T429" s="27">
        <f t="shared" si="778"/>
        <v>240.37895544644559</v>
      </c>
      <c r="U429" s="27">
        <f t="shared" ca="1" si="843"/>
        <v>-0.12603689863664391</v>
      </c>
      <c r="V429" s="43">
        <f t="shared" ca="1" si="844"/>
        <v>-0.12603689863664391</v>
      </c>
      <c r="W429" s="25">
        <f t="shared" si="749"/>
        <v>12595.587154999999</v>
      </c>
      <c r="X429" s="26">
        <f t="shared" si="779"/>
        <v>0</v>
      </c>
      <c r="Y429" s="23">
        <f t="shared" si="780"/>
        <v>1.0035470377717015E-2</v>
      </c>
      <c r="Z429" s="27">
        <f t="shared" si="781"/>
        <v>151.78382701988852</v>
      </c>
      <c r="AA429" s="27">
        <f t="shared" ca="1" si="845"/>
        <v>-0.19541739264438651</v>
      </c>
      <c r="AB429" s="43">
        <f t="shared" ca="1" si="846"/>
        <v>-0.19541739264438651</v>
      </c>
      <c r="AC429" s="25">
        <f t="shared" si="750"/>
        <v>13844.719292</v>
      </c>
      <c r="AD429" s="26">
        <f t="shared" si="782"/>
        <v>0</v>
      </c>
      <c r="AE429" s="23">
        <f t="shared" si="783"/>
        <v>1.0035470377717015E-2</v>
      </c>
      <c r="AF429" s="27">
        <f t="shared" si="784"/>
        <v>103.9566891099285</v>
      </c>
      <c r="AG429" s="27">
        <f t="shared" ca="1" si="847"/>
        <v>-4.7249611941059588E-2</v>
      </c>
      <c r="AH429" s="43">
        <f t="shared" ca="1" si="848"/>
        <v>-4.7249611941059588E-2</v>
      </c>
      <c r="AI429" s="25">
        <f t="shared" si="751"/>
        <v>15733.374646999999</v>
      </c>
      <c r="AJ429" s="26">
        <f t="shared" si="785"/>
        <v>0</v>
      </c>
      <c r="AK429" s="23">
        <f t="shared" si="786"/>
        <v>1.0035470377717015E-2</v>
      </c>
      <c r="AL429" s="27">
        <f t="shared" si="787"/>
        <v>240.37895544644559</v>
      </c>
      <c r="AM429" s="27">
        <f t="shared" ca="1" si="849"/>
        <v>-0.12603689863664391</v>
      </c>
      <c r="AN429" s="43">
        <f t="shared" ca="1" si="850"/>
        <v>-0.12603689863664391</v>
      </c>
      <c r="AO429" s="25">
        <f t="shared" si="752"/>
        <v>15733.374646999999</v>
      </c>
      <c r="AP429" s="34">
        <f t="shared" si="788"/>
        <v>0</v>
      </c>
      <c r="AQ429" s="23">
        <f t="shared" si="789"/>
        <v>1.0035470377717015E-2</v>
      </c>
      <c r="AR429" s="27">
        <f t="shared" si="790"/>
        <v>161.95463459944742</v>
      </c>
      <c r="AS429" s="27">
        <f t="shared" ca="1" si="851"/>
        <v>-0.12254133496121455</v>
      </c>
      <c r="AT429" s="43">
        <f t="shared" ca="1" si="852"/>
        <v>-0.12254133496121455</v>
      </c>
      <c r="AU429" s="25">
        <f t="shared" si="753"/>
        <v>13844.719292</v>
      </c>
      <c r="AV429" s="26">
        <f t="shared" si="791"/>
        <v>0</v>
      </c>
      <c r="AW429" s="23">
        <f t="shared" si="792"/>
        <v>1.0035470377717015E-2</v>
      </c>
      <c r="AX429" s="27">
        <f t="shared" si="793"/>
        <v>94.853291864404923</v>
      </c>
      <c r="AY429" s="27">
        <f t="shared" ca="1" si="853"/>
        <v>-4.7249611941059033E-2</v>
      </c>
      <c r="AZ429" s="43">
        <f t="shared" ca="1" si="854"/>
        <v>-4.7249611941059033E-2</v>
      </c>
      <c r="BA429" s="25">
        <f t="shared" si="754"/>
        <v>13844.719292</v>
      </c>
      <c r="BB429" s="26">
        <f t="shared" si="794"/>
        <v>0</v>
      </c>
      <c r="BC429" s="23">
        <f t="shared" si="795"/>
        <v>1.0035470377717015E-2</v>
      </c>
      <c r="BD429" s="27">
        <f t="shared" si="796"/>
        <v>197.94376418979704</v>
      </c>
      <c r="BE429" s="27">
        <f t="shared" ca="1" si="855"/>
        <v>-0.12603689863664391</v>
      </c>
      <c r="BF429" s="43">
        <f t="shared" ca="1" si="856"/>
        <v>-0.12603689863664391</v>
      </c>
      <c r="BG429" s="25">
        <f t="shared" si="755"/>
        <v>15733.374646999999</v>
      </c>
      <c r="BH429" s="26">
        <f t="shared" si="797"/>
        <v>0</v>
      </c>
      <c r="BI429" s="23">
        <f t="shared" si="798"/>
        <v>1.0035470377717015E-2</v>
      </c>
      <c r="BJ429" s="27">
        <f t="shared" si="799"/>
        <v>190.45950579941839</v>
      </c>
      <c r="BK429" s="27">
        <f t="shared" ca="1" si="857"/>
        <v>-0.13994002440940667</v>
      </c>
      <c r="BL429" s="43">
        <f t="shared" ca="1" si="858"/>
        <v>-0.13994002440940667</v>
      </c>
      <c r="BM429" s="25">
        <f t="shared" si="756"/>
        <v>14288.789741666667</v>
      </c>
      <c r="BN429" s="26">
        <f t="shared" si="800"/>
        <v>0</v>
      </c>
      <c r="BO429" s="23">
        <f t="shared" si="801"/>
        <v>1.0035470377717015E-2</v>
      </c>
      <c r="BP429" s="27">
        <f t="shared" si="802"/>
        <v>196.4590775539273</v>
      </c>
      <c r="BQ429" s="27">
        <f t="shared" ca="1" si="859"/>
        <v>-0.23384414593226233</v>
      </c>
      <c r="BR429" s="43">
        <f t="shared" ca="1" si="860"/>
        <v>-0.23384414593226233</v>
      </c>
      <c r="BS429" s="25">
        <f t="shared" si="757"/>
        <v>15733.374646999999</v>
      </c>
      <c r="BT429" s="34">
        <f t="shared" si="803"/>
        <v>0</v>
      </c>
      <c r="BU429" s="23">
        <f t="shared" si="804"/>
        <v>1.0035470377717015E-2</v>
      </c>
      <c r="BV429" s="27">
        <f t="shared" si="805"/>
        <v>166.05313081866228</v>
      </c>
      <c r="BW429" s="27">
        <f t="shared" ca="1" si="861"/>
        <v>-0.13764745281898128</v>
      </c>
      <c r="BX429" s="43">
        <f t="shared" ca="1" si="862"/>
        <v>-0.13764745281898128</v>
      </c>
      <c r="BY429" s="25">
        <f t="shared" si="758"/>
        <v>12595.587154999999</v>
      </c>
      <c r="BZ429" s="50">
        <f>IF($B428&gt;=BY428,MIN(1,1/$CA$15+BZ428),0)</f>
        <v>0</v>
      </c>
      <c r="CA429" s="23">
        <f t="shared" si="806"/>
        <v>1.0035470377717015E-2</v>
      </c>
      <c r="CB429" s="27">
        <f t="shared" si="807"/>
        <v>102.5612189769015</v>
      </c>
      <c r="CC429" s="27">
        <f t="shared" ca="1" si="863"/>
        <v>0</v>
      </c>
      <c r="CD429" s="43">
        <f t="shared" ca="1" si="864"/>
        <v>0</v>
      </c>
      <c r="CE429" s="25">
        <f t="shared" si="759"/>
        <v>13844.719292</v>
      </c>
      <c r="CF429" s="34">
        <f>IF($B428&gt;=CE428,MIN(1,1/$CA$15+CF428),0)</f>
        <v>0</v>
      </c>
      <c r="CG429" s="23">
        <f t="shared" si="808"/>
        <v>1.0035470377717015E-2</v>
      </c>
      <c r="CH429" s="27">
        <f t="shared" si="809"/>
        <v>81.660037346890107</v>
      </c>
      <c r="CI429" s="27">
        <f t="shared" ca="1" si="865"/>
        <v>-4.7249611941059033E-2</v>
      </c>
      <c r="CJ429" s="43">
        <f t="shared" ca="1" si="866"/>
        <v>-4.7249611941059033E-2</v>
      </c>
      <c r="CK429" s="25">
        <f t="shared" si="760"/>
        <v>15733.374646999999</v>
      </c>
      <c r="CL429" s="34">
        <f>IF($B428&gt;=CK428,MIN(1,1/$CA$15+CL428),0)</f>
        <v>0</v>
      </c>
      <c r="CM429" s="23">
        <f t="shared" si="810"/>
        <v>1.0035470377717015E-2</v>
      </c>
      <c r="CN429" s="27">
        <f t="shared" si="811"/>
        <v>207.47621671348264</v>
      </c>
      <c r="CO429" s="27">
        <f t="shared" ca="1" si="867"/>
        <v>-0.12603689863664425</v>
      </c>
      <c r="CP429" s="43">
        <f t="shared" ca="1" si="868"/>
        <v>-0.12603689863664425</v>
      </c>
      <c r="CQ429" s="25">
        <f t="shared" si="761"/>
        <v>18320.5941465</v>
      </c>
      <c r="CR429" s="34">
        <f>IF($B428&gt;=CQ428,MIN(1,1/$CA$15+CR428),0)</f>
        <v>0</v>
      </c>
      <c r="CS429" s="23">
        <f t="shared" si="812"/>
        <v>1.0035470377717015E-2</v>
      </c>
      <c r="CT429" s="27">
        <f t="shared" si="813"/>
        <v>159.85997954042483</v>
      </c>
      <c r="CU429" s="27">
        <f t="shared" ca="1" si="869"/>
        <v>-0.17818108568636948</v>
      </c>
      <c r="CV429" s="43">
        <f t="shared" ca="1" si="870"/>
        <v>-0.17818108568636948</v>
      </c>
      <c r="CW429" s="25">
        <f t="shared" si="762"/>
        <v>15733.374646999999</v>
      </c>
      <c r="CX429" s="34">
        <f t="shared" si="814"/>
        <v>0</v>
      </c>
      <c r="CY429" s="23">
        <f t="shared" si="815"/>
        <v>1.0035470377717015E-2</v>
      </c>
      <c r="CZ429" s="27">
        <f t="shared" si="816"/>
        <v>135.72592759900297</v>
      </c>
      <c r="DA429" s="27">
        <f t="shared" ca="1" si="871"/>
        <v>-6.3076157316259374E-2</v>
      </c>
      <c r="DB429" s="43">
        <f t="shared" ca="1" si="872"/>
        <v>-6.3076157316259374E-2</v>
      </c>
      <c r="DC429" s="25">
        <f t="shared" si="763"/>
        <v>15733.374646999999</v>
      </c>
      <c r="DD429" s="34">
        <f t="shared" si="764"/>
        <v>0</v>
      </c>
      <c r="DE429" s="23">
        <f t="shared" si="817"/>
        <v>1.0035470377717015E-2</v>
      </c>
      <c r="DF429" s="27">
        <f t="shared" si="818"/>
        <v>155.62167406820348</v>
      </c>
      <c r="DG429" s="27">
        <f t="shared" ca="1" si="836"/>
        <v>-0.10788631134545368</v>
      </c>
      <c r="DH429" s="43">
        <f t="shared" ca="1" si="837"/>
        <v>-0.10788631134545368</v>
      </c>
      <c r="DI429" s="25">
        <f t="shared" si="765"/>
        <v>12595.587154999999</v>
      </c>
      <c r="DJ429" s="26">
        <f>IF(DJ428=0,IF($B428&gt;=$DK$14*DI428,1,0),IF($B428&lt;DI428*$DK$16,0,1))</f>
        <v>0</v>
      </c>
      <c r="DK429" s="23">
        <f t="shared" si="819"/>
        <v>1.0035470377717015E-2</v>
      </c>
      <c r="DL429" s="27">
        <f t="shared" si="820"/>
        <v>188.94186703967534</v>
      </c>
      <c r="DM429" s="27">
        <f t="shared" ca="1" si="873"/>
        <v>-5.9790542741355313E-2</v>
      </c>
      <c r="DN429" s="43">
        <f t="shared" ca="1" si="874"/>
        <v>-5.9790542741355313E-2</v>
      </c>
      <c r="DO429" s="25">
        <f t="shared" si="766"/>
        <v>13844.719292</v>
      </c>
      <c r="DP429" s="26">
        <f>IF(DP428=0,IF($B428&gt;=$DK$14*DO428,1,0),IF($B428&lt;DO428*$DK$16,0,1))</f>
        <v>0</v>
      </c>
      <c r="DQ429" s="23">
        <f t="shared" si="821"/>
        <v>1.0035470377717015E-2</v>
      </c>
      <c r="DR429" s="27">
        <f t="shared" si="822"/>
        <v>133.60682786285383</v>
      </c>
      <c r="DS429" s="27">
        <f t="shared" ca="1" si="875"/>
        <v>-4.7249611941059144E-2</v>
      </c>
      <c r="DT429" s="43">
        <f t="shared" ca="1" si="876"/>
        <v>-4.7249611941059144E-2</v>
      </c>
      <c r="DU429" s="25">
        <f t="shared" si="767"/>
        <v>15733.374646999999</v>
      </c>
      <c r="DV429" s="26">
        <f>IF(DV428=0,IF($B428&gt;=$DK$14*DU428,1,0),IF($B428&lt;DU428*$DK$16,0,1))</f>
        <v>0</v>
      </c>
      <c r="DW429" s="23">
        <f t="shared" si="823"/>
        <v>1.0035470377717015E-2</v>
      </c>
      <c r="DX429" s="27">
        <f t="shared" si="824"/>
        <v>253.75448820850295</v>
      </c>
      <c r="DY429" s="27">
        <f t="shared" ca="1" si="877"/>
        <v>-0.12603689863664391</v>
      </c>
      <c r="DZ429" s="43">
        <f t="shared" ca="1" si="878"/>
        <v>-0.12603689863664391</v>
      </c>
      <c r="EA429" s="25">
        <f t="shared" si="768"/>
        <v>18320.5941465</v>
      </c>
      <c r="EB429" s="26">
        <f>IF(EB428=0,IF($B428&gt;=$DK$14*EA428,1,0),IF($B428&lt;EA428*$DK$16,0,1))</f>
        <v>0</v>
      </c>
      <c r="EC429" s="23">
        <f t="shared" si="825"/>
        <v>1.0035470377717015E-2</v>
      </c>
      <c r="ED429" s="27">
        <f t="shared" si="826"/>
        <v>199.50216981587002</v>
      </c>
      <c r="EE429" s="27">
        <f t="shared" ca="1" si="879"/>
        <v>-0.12603689863664391</v>
      </c>
      <c r="EF429" s="43">
        <f t="shared" ca="1" si="880"/>
        <v>-0.12603689863664391</v>
      </c>
      <c r="EG429" s="25">
        <f t="shared" si="769"/>
        <v>15733.374646999999</v>
      </c>
      <c r="EH429" s="34">
        <f t="shared" si="827"/>
        <v>0</v>
      </c>
      <c r="EI429" s="23">
        <f t="shared" si="828"/>
        <v>1.0035470377717015E-2</v>
      </c>
      <c r="EJ429" s="27">
        <f t="shared" si="829"/>
        <v>197.38845682939535</v>
      </c>
      <c r="EK429" s="27">
        <f t="shared" ca="1" si="881"/>
        <v>-8.9520733217540838E-2</v>
      </c>
      <c r="EL429" s="43">
        <f t="shared" ca="1" si="882"/>
        <v>-8.9520733217540838E-2</v>
      </c>
      <c r="EM429" s="47"/>
      <c r="EN429" s="47"/>
      <c r="EO429" s="47"/>
      <c r="EP429" s="47"/>
      <c r="EQ429" s="47"/>
      <c r="ER429" s="47"/>
      <c r="ES429" s="47"/>
      <c r="ET429" s="47"/>
      <c r="EU429" s="47"/>
      <c r="EV429" s="47"/>
      <c r="EW429" s="47"/>
      <c r="EX429" s="47"/>
      <c r="EY429" s="47"/>
      <c r="EZ429" s="47"/>
      <c r="FA429" s="25">
        <f t="shared" si="770"/>
        <v>15733.374646999999</v>
      </c>
      <c r="FB429" s="26">
        <f t="shared" si="830"/>
        <v>0</v>
      </c>
      <c r="FC429" s="23">
        <f t="shared" si="831"/>
        <v>2.672337071373021E-2</v>
      </c>
      <c r="FD429" s="27">
        <f t="shared" si="832"/>
        <v>99.369202461153279</v>
      </c>
      <c r="FE429" s="27">
        <f t="shared" ca="1" si="883"/>
        <v>0</v>
      </c>
      <c r="FF429" s="43">
        <f t="shared" ca="1" si="884"/>
        <v>0</v>
      </c>
      <c r="FG429" s="25">
        <f t="shared" si="771"/>
        <v>15733.374646999999</v>
      </c>
      <c r="FH429" s="26">
        <f t="shared" si="833"/>
        <v>0</v>
      </c>
      <c r="FI429" s="23">
        <f t="shared" si="834"/>
        <v>1.0035470377717015E-2</v>
      </c>
      <c r="FJ429" s="27">
        <f t="shared" si="835"/>
        <v>223.1363528733855</v>
      </c>
      <c r="FK429" s="27">
        <f t="shared" ca="1" si="885"/>
        <v>-0.12603689863664391</v>
      </c>
      <c r="FL429" s="43">
        <f t="shared" ca="1" si="886"/>
        <v>-0.12603689863664391</v>
      </c>
      <c r="FM429" s="47"/>
      <c r="FN429" s="47"/>
    </row>
    <row r="430" spans="1:170" x14ac:dyDescent="0.2">
      <c r="A430" s="30">
        <v>37741</v>
      </c>
      <c r="B430" s="34">
        <v>12532.58344</v>
      </c>
      <c r="C430" s="23">
        <v>1.0042936553587678E-2</v>
      </c>
      <c r="D430" s="24">
        <f t="shared" si="838"/>
        <v>8.6578411422213453E-3</v>
      </c>
      <c r="E430" s="25" t="e">
        <f>#N/A</f>
        <v>#N/A</v>
      </c>
      <c r="F430" s="26">
        <v>1</v>
      </c>
      <c r="G430" s="23">
        <f t="shared" si="772"/>
        <v>8.6578411422213453E-3</v>
      </c>
      <c r="H430" s="27">
        <f t="shared" si="773"/>
        <v>142.44145749061479</v>
      </c>
      <c r="I430" s="27">
        <f t="shared" ca="1" si="839"/>
        <v>-0.49461607534325092</v>
      </c>
      <c r="J430" s="43">
        <f t="shared" ca="1" si="840"/>
        <v>-0.49461607534325092</v>
      </c>
      <c r="K430" s="25" t="e">
        <f>#N/A</f>
        <v>#N/A</v>
      </c>
      <c r="L430" s="26">
        <v>0</v>
      </c>
      <c r="M430" s="23">
        <f t="shared" si="774"/>
        <v>1.0042936553587678E-2</v>
      </c>
      <c r="N430" s="27">
        <f t="shared" si="775"/>
        <v>28.281717256525479</v>
      </c>
      <c r="O430" s="27">
        <f t="shared" ca="1" si="841"/>
        <v>0</v>
      </c>
      <c r="P430" s="43">
        <f t="shared" ca="1" si="842"/>
        <v>0</v>
      </c>
      <c r="Q430" s="25">
        <f t="shared" si="748"/>
        <v>15030.036625999997</v>
      </c>
      <c r="R430" s="26">
        <f t="shared" si="776"/>
        <v>0</v>
      </c>
      <c r="S430" s="23">
        <f t="shared" si="777"/>
        <v>1.0042936553587678E-2</v>
      </c>
      <c r="T430" s="27">
        <f t="shared" si="778"/>
        <v>242.79306604481192</v>
      </c>
      <c r="U430" s="27">
        <f t="shared" ca="1" si="843"/>
        <v>-0.11725974265947503</v>
      </c>
      <c r="V430" s="43">
        <f t="shared" ca="1" si="844"/>
        <v>-0.11725974265947503</v>
      </c>
      <c r="W430" s="25">
        <f t="shared" si="749"/>
        <v>12478.796559999999</v>
      </c>
      <c r="X430" s="26">
        <f t="shared" si="779"/>
        <v>0</v>
      </c>
      <c r="Y430" s="23">
        <f t="shared" si="780"/>
        <v>1.0042936553587678E-2</v>
      </c>
      <c r="Z430" s="27">
        <f t="shared" si="781"/>
        <v>153.30818236450997</v>
      </c>
      <c r="AA430" s="27">
        <f t="shared" ca="1" si="845"/>
        <v>-0.18733702056659396</v>
      </c>
      <c r="AB430" s="43">
        <f t="shared" ca="1" si="846"/>
        <v>-0.18733702056659396</v>
      </c>
      <c r="AC430" s="25">
        <f t="shared" si="750"/>
        <v>13123.649332000001</v>
      </c>
      <c r="AD430" s="26">
        <f t="shared" si="782"/>
        <v>0</v>
      </c>
      <c r="AE430" s="23">
        <f t="shared" si="783"/>
        <v>1.0042936553587678E-2</v>
      </c>
      <c r="AF430" s="27">
        <f t="shared" si="784"/>
        <v>105.00071954298056</v>
      </c>
      <c r="AG430" s="27">
        <f t="shared" ca="1" si="847"/>
        <v>-3.7681200242377533E-2</v>
      </c>
      <c r="AH430" s="43">
        <f t="shared" ca="1" si="848"/>
        <v>-3.7681200242377533E-2</v>
      </c>
      <c r="AI430" s="25">
        <f t="shared" si="751"/>
        <v>15030.036625999997</v>
      </c>
      <c r="AJ430" s="26">
        <f t="shared" si="785"/>
        <v>0</v>
      </c>
      <c r="AK430" s="23">
        <f t="shared" si="786"/>
        <v>1.0042936553587678E-2</v>
      </c>
      <c r="AL430" s="27">
        <f t="shared" si="787"/>
        <v>242.79306604481192</v>
      </c>
      <c r="AM430" s="27">
        <f t="shared" ca="1" si="849"/>
        <v>-0.11725974265947503</v>
      </c>
      <c r="AN430" s="43">
        <f t="shared" ca="1" si="850"/>
        <v>-0.11725974265947503</v>
      </c>
      <c r="AO430" s="25">
        <f t="shared" si="752"/>
        <v>15030.036625999997</v>
      </c>
      <c r="AP430" s="34">
        <f t="shared" si="788"/>
        <v>0</v>
      </c>
      <c r="AQ430" s="23">
        <f t="shared" si="789"/>
        <v>1.0042936553587678E-2</v>
      </c>
      <c r="AR430" s="27">
        <f t="shared" si="790"/>
        <v>163.58113471928914</v>
      </c>
      <c r="AS430" s="27">
        <f t="shared" ca="1" si="851"/>
        <v>-0.11372907325983428</v>
      </c>
      <c r="AT430" s="43">
        <f t="shared" ca="1" si="852"/>
        <v>-0.11372907325983428</v>
      </c>
      <c r="AU430" s="25">
        <f t="shared" si="753"/>
        <v>13123.649332000001</v>
      </c>
      <c r="AV430" s="26">
        <f t="shared" si="791"/>
        <v>0</v>
      </c>
      <c r="AW430" s="23">
        <f t="shared" si="792"/>
        <v>1.0042936553587678E-2</v>
      </c>
      <c r="AX430" s="27">
        <f t="shared" si="793"/>
        <v>95.805897456498073</v>
      </c>
      <c r="AY430" s="27">
        <f t="shared" ca="1" si="853"/>
        <v>-3.7681200242377089E-2</v>
      </c>
      <c r="AZ430" s="43">
        <f t="shared" ca="1" si="854"/>
        <v>-3.7681200242377089E-2</v>
      </c>
      <c r="BA430" s="25">
        <f t="shared" si="754"/>
        <v>13123.649332000001</v>
      </c>
      <c r="BB430" s="26">
        <f t="shared" si="794"/>
        <v>0</v>
      </c>
      <c r="BC430" s="23">
        <f t="shared" si="795"/>
        <v>1.0042936553587678E-2</v>
      </c>
      <c r="BD430" s="27">
        <f t="shared" si="796"/>
        <v>199.93170085473349</v>
      </c>
      <c r="BE430" s="27">
        <f t="shared" ca="1" si="855"/>
        <v>-0.11725974265947503</v>
      </c>
      <c r="BF430" s="43">
        <f t="shared" ca="1" si="856"/>
        <v>-0.11725974265947503</v>
      </c>
      <c r="BG430" s="25">
        <f t="shared" si="755"/>
        <v>15030.036625999997</v>
      </c>
      <c r="BH430" s="26">
        <f t="shared" si="797"/>
        <v>0</v>
      </c>
      <c r="BI430" s="23">
        <f t="shared" si="798"/>
        <v>1.0042936553587678E-2</v>
      </c>
      <c r="BJ430" s="27">
        <f t="shared" si="799"/>
        <v>192.37227853218963</v>
      </c>
      <c r="BK430" s="27">
        <f t="shared" ca="1" si="857"/>
        <v>-0.13130249664227023</v>
      </c>
      <c r="BL430" s="43">
        <f t="shared" ca="1" si="858"/>
        <v>-0.13130249664227023</v>
      </c>
      <c r="BM430" s="25">
        <f t="shared" si="756"/>
        <v>13626.029983333334</v>
      </c>
      <c r="BN430" s="26">
        <f t="shared" si="800"/>
        <v>0</v>
      </c>
      <c r="BO430" s="23">
        <f t="shared" si="801"/>
        <v>1.0042936553587678E-2</v>
      </c>
      <c r="BP430" s="27">
        <f t="shared" si="802"/>
        <v>198.43210360517776</v>
      </c>
      <c r="BQ430" s="27">
        <f t="shared" ca="1" si="859"/>
        <v>-0.22614969129970031</v>
      </c>
      <c r="BR430" s="43">
        <f t="shared" ca="1" si="860"/>
        <v>-0.22614969129970031</v>
      </c>
      <c r="BS430" s="25">
        <f t="shared" si="757"/>
        <v>15030.036625999997</v>
      </c>
      <c r="BT430" s="34">
        <f t="shared" si="803"/>
        <v>0</v>
      </c>
      <c r="BU430" s="23">
        <f t="shared" si="804"/>
        <v>1.0042936553587678E-2</v>
      </c>
      <c r="BV430" s="27">
        <f t="shared" si="805"/>
        <v>167.72079187599871</v>
      </c>
      <c r="BW430" s="27">
        <f t="shared" ca="1" si="861"/>
        <v>-0.12898690090081755</v>
      </c>
      <c r="BX430" s="43">
        <f t="shared" ca="1" si="862"/>
        <v>-0.12898690090081755</v>
      </c>
      <c r="BY430" s="25">
        <f t="shared" si="758"/>
        <v>12478.796559999999</v>
      </c>
      <c r="BZ430" s="50">
        <f>IF($B429&gt;=BY429,MIN(1,1/$CA$15+BZ429),0)</f>
        <v>0</v>
      </c>
      <c r="CA430" s="23">
        <f t="shared" si="806"/>
        <v>1.0042936553587678E-2</v>
      </c>
      <c r="CB430" s="27">
        <f t="shared" si="807"/>
        <v>103.59123479194514</v>
      </c>
      <c r="CC430" s="27">
        <f t="shared" ca="1" si="863"/>
        <v>0</v>
      </c>
      <c r="CD430" s="43">
        <f t="shared" ca="1" si="864"/>
        <v>0</v>
      </c>
      <c r="CE430" s="25">
        <f t="shared" si="759"/>
        <v>13123.649332000001</v>
      </c>
      <c r="CF430" s="34">
        <f>IF($B429&gt;=CE429,MIN(1,1/$CA$15+CF429),0)</f>
        <v>0</v>
      </c>
      <c r="CG430" s="23">
        <f t="shared" si="808"/>
        <v>1.0042936553587678E-2</v>
      </c>
      <c r="CH430" s="27">
        <f t="shared" si="809"/>
        <v>82.480143920928526</v>
      </c>
      <c r="CI430" s="27">
        <f t="shared" ca="1" si="865"/>
        <v>-3.7681200242376978E-2</v>
      </c>
      <c r="CJ430" s="43">
        <f t="shared" ca="1" si="866"/>
        <v>-3.7681200242376978E-2</v>
      </c>
      <c r="CK430" s="25">
        <f t="shared" si="760"/>
        <v>15030.036625999997</v>
      </c>
      <c r="CL430" s="34">
        <f>IF($B429&gt;=CK429,MIN(1,1/$CA$15+CL429),0)</f>
        <v>0</v>
      </c>
      <c r="CM430" s="23">
        <f t="shared" si="810"/>
        <v>1.0042936553587678E-2</v>
      </c>
      <c r="CN430" s="27">
        <f t="shared" si="811"/>
        <v>209.55988719431457</v>
      </c>
      <c r="CO430" s="27">
        <f t="shared" ca="1" si="867"/>
        <v>-0.11725974265947525</v>
      </c>
      <c r="CP430" s="43">
        <f t="shared" ca="1" si="868"/>
        <v>-0.11725974265947525</v>
      </c>
      <c r="CQ430" s="25">
        <f t="shared" si="761"/>
        <v>18065.8748505</v>
      </c>
      <c r="CR430" s="34">
        <f>IF($B429&gt;=CQ429,MIN(1,1/$CA$15+CR429),0)</f>
        <v>0</v>
      </c>
      <c r="CS430" s="23">
        <f t="shared" si="812"/>
        <v>1.0042936553587678E-2</v>
      </c>
      <c r="CT430" s="27">
        <f t="shared" si="813"/>
        <v>161.46544317240713</v>
      </c>
      <c r="CU430" s="27">
        <f t="shared" ca="1" si="869"/>
        <v>-0.1699276104713795</v>
      </c>
      <c r="CV430" s="43">
        <f t="shared" ca="1" si="870"/>
        <v>-0.1699276104713795</v>
      </c>
      <c r="CW430" s="25">
        <f t="shared" si="762"/>
        <v>15030.036625999997</v>
      </c>
      <c r="CX430" s="34">
        <f t="shared" si="814"/>
        <v>0</v>
      </c>
      <c r="CY430" s="23">
        <f t="shared" si="815"/>
        <v>1.0042936553587678E-2</v>
      </c>
      <c r="CZ430" s="27">
        <f t="shared" si="816"/>
        <v>137.08901447855661</v>
      </c>
      <c r="DA430" s="27">
        <f t="shared" ca="1" si="871"/>
        <v>-5.366669060864282E-2</v>
      </c>
      <c r="DB430" s="43">
        <f t="shared" ca="1" si="872"/>
        <v>-5.366669060864282E-2</v>
      </c>
      <c r="DC430" s="25">
        <f t="shared" si="763"/>
        <v>15030.036625999997</v>
      </c>
      <c r="DD430" s="34">
        <f t="shared" si="764"/>
        <v>0</v>
      </c>
      <c r="DE430" s="23">
        <f t="shared" si="817"/>
        <v>1.0042936553587678E-2</v>
      </c>
      <c r="DF430" s="27">
        <f t="shared" si="818"/>
        <v>157.18457266723354</v>
      </c>
      <c r="DG430" s="27">
        <f t="shared" ca="1" si="836"/>
        <v>-9.8926870171709091E-2</v>
      </c>
      <c r="DH430" s="43">
        <f t="shared" ca="1" si="837"/>
        <v>-9.8926870171709091E-2</v>
      </c>
      <c r="DI430" s="25">
        <f t="shared" si="765"/>
        <v>12478.796559999999</v>
      </c>
      <c r="DJ430" s="26">
        <f>IF(DJ429=0,IF($B429&gt;=$DK$14*DI429,1,0),IF($B429&lt;DI429*$DK$16,0,1))</f>
        <v>0</v>
      </c>
      <c r="DK430" s="23">
        <f t="shared" si="819"/>
        <v>1.0042936553587678E-2</v>
      </c>
      <c r="DL430" s="27">
        <f t="shared" si="820"/>
        <v>190.83939822267121</v>
      </c>
      <c r="DM430" s="27">
        <f t="shared" ca="1" si="873"/>
        <v>-5.0348078815023678E-2</v>
      </c>
      <c r="DN430" s="43">
        <f t="shared" ca="1" si="874"/>
        <v>-5.0348078815023678E-2</v>
      </c>
      <c r="DO430" s="25">
        <f t="shared" si="766"/>
        <v>13123.649332000001</v>
      </c>
      <c r="DP430" s="26">
        <f>IF(DP429=0,IF($B429&gt;=$DK$14*DO429,1,0),IF($B429&lt;DO429*$DK$16,0,1))</f>
        <v>0</v>
      </c>
      <c r="DQ430" s="23">
        <f t="shared" si="821"/>
        <v>1.0042936553587678E-2</v>
      </c>
      <c r="DR430" s="27">
        <f t="shared" si="822"/>
        <v>134.94863275820657</v>
      </c>
      <c r="DS430" s="27">
        <f t="shared" ca="1" si="875"/>
        <v>-3.76812002423772E-2</v>
      </c>
      <c r="DT430" s="43">
        <f t="shared" ca="1" si="876"/>
        <v>-3.76812002423772E-2</v>
      </c>
      <c r="DU430" s="25">
        <f t="shared" si="767"/>
        <v>15030.036625999997</v>
      </c>
      <c r="DV430" s="26">
        <f>IF(DV429=0,IF($B429&gt;=$DK$14*DU429,1,0),IF($B429&lt;DU429*$DK$16,0,1))</f>
        <v>0</v>
      </c>
      <c r="DW430" s="23">
        <f t="shared" si="823"/>
        <v>1.0042936553587678E-2</v>
      </c>
      <c r="DX430" s="27">
        <f t="shared" si="824"/>
        <v>256.30292843376907</v>
      </c>
      <c r="DY430" s="27">
        <f t="shared" ca="1" si="877"/>
        <v>-0.11725974265947492</v>
      </c>
      <c r="DZ430" s="43">
        <f t="shared" ca="1" si="878"/>
        <v>-0.11725974265947492</v>
      </c>
      <c r="EA430" s="25">
        <f t="shared" si="768"/>
        <v>18065.8748505</v>
      </c>
      <c r="EB430" s="26">
        <f>IF(EB429=0,IF($B429&gt;=$DK$14*EA429,1,0),IF($B429&lt;EA429*$DK$16,0,1))</f>
        <v>0</v>
      </c>
      <c r="EC430" s="23">
        <f t="shared" si="825"/>
        <v>1.0042936553587678E-2</v>
      </c>
      <c r="ED430" s="27">
        <f t="shared" si="826"/>
        <v>201.50575744963388</v>
      </c>
      <c r="EE430" s="27">
        <f t="shared" ca="1" si="879"/>
        <v>-0.11725974265947492</v>
      </c>
      <c r="EF430" s="43">
        <f t="shared" ca="1" si="880"/>
        <v>-0.11725974265947492</v>
      </c>
      <c r="EG430" s="25">
        <f t="shared" si="769"/>
        <v>15030.036625999997</v>
      </c>
      <c r="EH430" s="34">
        <f t="shared" si="827"/>
        <v>0</v>
      </c>
      <c r="EI430" s="23">
        <f t="shared" si="828"/>
        <v>1.0042936553587678E-2</v>
      </c>
      <c r="EJ430" s="27">
        <f t="shared" si="829"/>
        <v>199.37081657774354</v>
      </c>
      <c r="EK430" s="27">
        <f t="shared" ca="1" si="881"/>
        <v>-8.0376847707887555E-2</v>
      </c>
      <c r="EL430" s="43">
        <f t="shared" ca="1" si="882"/>
        <v>-8.0376847707887555E-2</v>
      </c>
      <c r="EM430" s="47"/>
      <c r="EN430" s="47"/>
      <c r="EO430" s="47"/>
      <c r="EP430" s="47"/>
      <c r="EQ430" s="47"/>
      <c r="ER430" s="47"/>
      <c r="ES430" s="47"/>
      <c r="ET430" s="47"/>
      <c r="EU430" s="47"/>
      <c r="EV430" s="47"/>
      <c r="EW430" s="47"/>
      <c r="EX430" s="47"/>
      <c r="EY430" s="47"/>
      <c r="EZ430" s="47"/>
      <c r="FA430" s="25">
        <f t="shared" si="770"/>
        <v>15030.036625999997</v>
      </c>
      <c r="FB430" s="26">
        <f t="shared" si="830"/>
        <v>0</v>
      </c>
      <c r="FC430" s="23">
        <f t="shared" si="831"/>
        <v>-8.6578411422213453E-3</v>
      </c>
      <c r="FD430" s="27">
        <f t="shared" si="832"/>
        <v>98.50887969181538</v>
      </c>
      <c r="FE430" s="27">
        <f t="shared" ca="1" si="883"/>
        <v>-8.6578411422213453E-3</v>
      </c>
      <c r="FF430" s="43">
        <f t="shared" ca="1" si="884"/>
        <v>-8.6578411422213453E-3</v>
      </c>
      <c r="FG430" s="25">
        <f t="shared" si="771"/>
        <v>15030.036625999997</v>
      </c>
      <c r="FH430" s="26">
        <f t="shared" si="833"/>
        <v>0</v>
      </c>
      <c r="FI430" s="23">
        <f t="shared" si="834"/>
        <v>1.0042936553587678E-2</v>
      </c>
      <c r="FJ430" s="27">
        <f t="shared" si="835"/>
        <v>225.37729710809188</v>
      </c>
      <c r="FK430" s="27">
        <f t="shared" ca="1" si="885"/>
        <v>-0.11725974265947503</v>
      </c>
      <c r="FL430" s="43">
        <f t="shared" ca="1" si="886"/>
        <v>-0.11725974265947503</v>
      </c>
      <c r="FM430" s="47"/>
      <c r="FN430" s="47"/>
    </row>
    <row r="431" spans="1:170" x14ac:dyDescent="0.2">
      <c r="A431" s="30">
        <v>37772</v>
      </c>
      <c r="B431" s="34">
        <v>14631.18352</v>
      </c>
      <c r="C431" s="23">
        <v>9.9009752912113669E-3</v>
      </c>
      <c r="D431" s="24">
        <f t="shared" si="838"/>
        <v>0.16745151468945663</v>
      </c>
      <c r="E431" s="25" t="e">
        <f>#N/A</f>
        <v>#N/A</v>
      </c>
      <c r="F431" s="26">
        <v>1</v>
      </c>
      <c r="G431" s="23">
        <f t="shared" si="772"/>
        <v>0.16745151468945663</v>
      </c>
      <c r="H431" s="27">
        <f t="shared" si="773"/>
        <v>166.2934953019921</v>
      </c>
      <c r="I431" s="27">
        <f t="shared" ca="1" si="839"/>
        <v>-0.40998877165977599</v>
      </c>
      <c r="J431" s="43">
        <f t="shared" ca="1" si="840"/>
        <v>-0.40998877165977599</v>
      </c>
      <c r="K431" s="25" t="e">
        <f>#N/A</f>
        <v>#N/A</v>
      </c>
      <c r="L431" s="26">
        <v>0</v>
      </c>
      <c r="M431" s="23">
        <f t="shared" si="774"/>
        <v>9.9009752912113669E-3</v>
      </c>
      <c r="N431" s="27">
        <f t="shared" si="775"/>
        <v>28.561733840275362</v>
      </c>
      <c r="O431" s="27">
        <f t="shared" ca="1" si="841"/>
        <v>0</v>
      </c>
      <c r="P431" s="43">
        <f t="shared" ca="1" si="842"/>
        <v>0</v>
      </c>
      <c r="Q431" s="25">
        <f t="shared" si="748"/>
        <v>14734.474345999999</v>
      </c>
      <c r="R431" s="26">
        <f t="shared" si="776"/>
        <v>0</v>
      </c>
      <c r="S431" s="23">
        <f t="shared" si="777"/>
        <v>9.9009752912113669E-3</v>
      </c>
      <c r="T431" s="27">
        <f t="shared" si="778"/>
        <v>245.19695419259907</v>
      </c>
      <c r="U431" s="27">
        <f t="shared" ca="1" si="843"/>
        <v>-0.1085197531829889</v>
      </c>
      <c r="V431" s="43">
        <f t="shared" ca="1" si="844"/>
        <v>-0.1085197531829889</v>
      </c>
      <c r="W431" s="25">
        <f t="shared" si="749"/>
        <v>13581.88348</v>
      </c>
      <c r="X431" s="26">
        <f t="shared" si="779"/>
        <v>1</v>
      </c>
      <c r="Y431" s="23">
        <f t="shared" si="780"/>
        <v>0.16745151468945663</v>
      </c>
      <c r="Z431" s="27">
        <f t="shared" si="781"/>
        <v>178.97986971573462</v>
      </c>
      <c r="AA431" s="27">
        <f t="shared" ca="1" si="845"/>
        <v>-5.125537372842337E-2</v>
      </c>
      <c r="AB431" s="43">
        <f t="shared" ca="1" si="846"/>
        <v>-5.125537372842337E-2</v>
      </c>
      <c r="AC431" s="25">
        <f t="shared" si="750"/>
        <v>13206.211718</v>
      </c>
      <c r="AD431" s="26">
        <f t="shared" si="782"/>
        <v>0</v>
      </c>
      <c r="AE431" s="23">
        <f t="shared" si="783"/>
        <v>9.9009752912113669E-3</v>
      </c>
      <c r="AF431" s="27">
        <f t="shared" si="784"/>
        <v>106.04032907273503</v>
      </c>
      <c r="AG431" s="27">
        <f t="shared" ca="1" si="847"/>
        <v>-2.8153305583709098E-2</v>
      </c>
      <c r="AH431" s="43">
        <f t="shared" ca="1" si="848"/>
        <v>-2.8153305583709098E-2</v>
      </c>
      <c r="AI431" s="25">
        <f t="shared" si="751"/>
        <v>14734.474345999999</v>
      </c>
      <c r="AJ431" s="26">
        <f t="shared" si="785"/>
        <v>0</v>
      </c>
      <c r="AK431" s="23">
        <f t="shared" si="786"/>
        <v>9.9009752912113669E-3</v>
      </c>
      <c r="AL431" s="27">
        <f t="shared" si="787"/>
        <v>245.19695419259907</v>
      </c>
      <c r="AM431" s="27">
        <f t="shared" ca="1" si="849"/>
        <v>-0.1085197531829889</v>
      </c>
      <c r="AN431" s="43">
        <f t="shared" ca="1" si="850"/>
        <v>-0.1085197531829889</v>
      </c>
      <c r="AO431" s="25">
        <f t="shared" si="752"/>
        <v>14734.474345999999</v>
      </c>
      <c r="AP431" s="34">
        <f t="shared" si="788"/>
        <v>0.33333333333333331</v>
      </c>
      <c r="AQ431" s="23">
        <f t="shared" si="789"/>
        <v>6.2417821757293122E-2</v>
      </c>
      <c r="AR431" s="27">
        <f t="shared" si="790"/>
        <v>173.79151282905346</v>
      </c>
      <c r="AS431" s="27">
        <f t="shared" ca="1" si="851"/>
        <v>-5.8409972525895748E-2</v>
      </c>
      <c r="AT431" s="43">
        <f t="shared" ca="1" si="852"/>
        <v>-5.8409972525895748E-2</v>
      </c>
      <c r="AU431" s="25">
        <f t="shared" si="753"/>
        <v>13206.211718</v>
      </c>
      <c r="AV431" s="26">
        <f t="shared" si="791"/>
        <v>0</v>
      </c>
      <c r="AW431" s="23">
        <f t="shared" si="792"/>
        <v>9.9009752912113669E-3</v>
      </c>
      <c r="AX431" s="27">
        <f t="shared" si="793"/>
        <v>96.754469279967196</v>
      </c>
      <c r="AY431" s="27">
        <f t="shared" ca="1" si="853"/>
        <v>-2.8153305583708543E-2</v>
      </c>
      <c r="AZ431" s="43">
        <f t="shared" ca="1" si="854"/>
        <v>-2.8153305583708543E-2</v>
      </c>
      <c r="BA431" s="25">
        <f t="shared" si="754"/>
        <v>13206.211718</v>
      </c>
      <c r="BB431" s="26">
        <f t="shared" si="794"/>
        <v>0</v>
      </c>
      <c r="BC431" s="23">
        <f t="shared" si="795"/>
        <v>9.9009752912113669E-3</v>
      </c>
      <c r="BD431" s="27">
        <f t="shared" si="796"/>
        <v>201.91121968482608</v>
      </c>
      <c r="BE431" s="27">
        <f t="shared" ca="1" si="855"/>
        <v>-0.1085197531829889</v>
      </c>
      <c r="BF431" s="43">
        <f t="shared" ca="1" si="856"/>
        <v>-0.1085197531829889</v>
      </c>
      <c r="BG431" s="25">
        <f t="shared" si="755"/>
        <v>14734.474345999999</v>
      </c>
      <c r="BH431" s="26">
        <f t="shared" si="797"/>
        <v>0</v>
      </c>
      <c r="BI431" s="23">
        <f t="shared" si="798"/>
        <v>9.9009752912113669E-3</v>
      </c>
      <c r="BJ431" s="27">
        <f t="shared" si="799"/>
        <v>194.27695170865087</v>
      </c>
      <c r="BK431" s="27">
        <f t="shared" ca="1" si="857"/>
        <v>-0.12270154412598833</v>
      </c>
      <c r="BL431" s="43">
        <f t="shared" ca="1" si="858"/>
        <v>-0.12270154412598833</v>
      </c>
      <c r="BM431" s="25">
        <f t="shared" si="756"/>
        <v>13374.905030000002</v>
      </c>
      <c r="BN431" s="26">
        <f t="shared" si="800"/>
        <v>0</v>
      </c>
      <c r="BO431" s="23">
        <f t="shared" si="801"/>
        <v>9.9009752912113669E-3</v>
      </c>
      <c r="BP431" s="27">
        <f t="shared" si="802"/>
        <v>200.39677495995571</v>
      </c>
      <c r="BQ431" s="27">
        <f t="shared" ca="1" si="859"/>
        <v>-0.21848781851416232</v>
      </c>
      <c r="BR431" s="43">
        <f t="shared" ca="1" si="860"/>
        <v>-0.21848781851416232</v>
      </c>
      <c r="BS431" s="25">
        <f t="shared" si="757"/>
        <v>14734.474345999999</v>
      </c>
      <c r="BT431" s="34">
        <f t="shared" si="803"/>
        <v>0</v>
      </c>
      <c r="BU431" s="23">
        <f t="shared" si="804"/>
        <v>9.9009752912113669E-3</v>
      </c>
      <c r="BV431" s="27">
        <f t="shared" si="805"/>
        <v>169.38139129218538</v>
      </c>
      <c r="BW431" s="27">
        <f t="shared" ca="1" si="861"/>
        <v>-0.12036302172831503</v>
      </c>
      <c r="BX431" s="43">
        <f t="shared" ca="1" si="862"/>
        <v>-0.12036302172831503</v>
      </c>
      <c r="BY431" s="25">
        <f t="shared" si="758"/>
        <v>13581.88348</v>
      </c>
      <c r="BZ431" s="50">
        <f>IF($B430&gt;=BY430,MIN(1,1/$CA$15+BZ430),0)</f>
        <v>0.5</v>
      </c>
      <c r="CA431" s="23">
        <f t="shared" si="806"/>
        <v>9.9009752912113669E-3</v>
      </c>
      <c r="CB431" s="27">
        <f t="shared" si="807"/>
        <v>104.61688904800627</v>
      </c>
      <c r="CC431" s="27">
        <f t="shared" ca="1" si="863"/>
        <v>0</v>
      </c>
      <c r="CD431" s="43">
        <f t="shared" ca="1" si="864"/>
        <v>0</v>
      </c>
      <c r="CE431" s="25">
        <f t="shared" si="759"/>
        <v>13206.211718</v>
      </c>
      <c r="CF431" s="34">
        <f>IF($B430&gt;=CE430,MIN(1,1/$CA$15+CF430),0)</f>
        <v>0</v>
      </c>
      <c r="CG431" s="23">
        <f t="shared" si="808"/>
        <v>9.9009752912113669E-3</v>
      </c>
      <c r="CH431" s="27">
        <f t="shared" si="809"/>
        <v>83.296777787905199</v>
      </c>
      <c r="CI431" s="27">
        <f t="shared" ca="1" si="865"/>
        <v>-2.8153305583708543E-2</v>
      </c>
      <c r="CJ431" s="43">
        <f t="shared" ca="1" si="866"/>
        <v>-2.8153305583708543E-2</v>
      </c>
      <c r="CK431" s="25">
        <f t="shared" si="760"/>
        <v>14734.474345999999</v>
      </c>
      <c r="CL431" s="34">
        <f>IF($B430&gt;=CK430,MIN(1,1/$CA$15+CL430),0)</f>
        <v>0</v>
      </c>
      <c r="CM431" s="23">
        <f t="shared" si="810"/>
        <v>9.9009752912113669E-3</v>
      </c>
      <c r="CN431" s="27">
        <f t="shared" si="811"/>
        <v>211.63473445945451</v>
      </c>
      <c r="CO431" s="27">
        <f t="shared" ca="1" si="867"/>
        <v>-0.10851975318298923</v>
      </c>
      <c r="CP431" s="43">
        <f t="shared" ca="1" si="868"/>
        <v>-0.10851975318298923</v>
      </c>
      <c r="CQ431" s="25">
        <f t="shared" si="761"/>
        <v>17938.244881000002</v>
      </c>
      <c r="CR431" s="34">
        <f>IF($B430&gt;=CQ430,MIN(1,1/$CA$15+CR430),0)</f>
        <v>0</v>
      </c>
      <c r="CS431" s="23">
        <f t="shared" si="812"/>
        <v>9.9009752912113669E-3</v>
      </c>
      <c r="CT431" s="27">
        <f t="shared" si="813"/>
        <v>163.06410853564162</v>
      </c>
      <c r="CU431" s="27">
        <f t="shared" ca="1" si="869"/>
        <v>-0.16170908425273989</v>
      </c>
      <c r="CV431" s="43">
        <f t="shared" ca="1" si="870"/>
        <v>-0.16170908425273989</v>
      </c>
      <c r="CW431" s="25">
        <f t="shared" si="762"/>
        <v>14734.474345999999</v>
      </c>
      <c r="CX431" s="34">
        <f t="shared" si="814"/>
        <v>0</v>
      </c>
      <c r="CY431" s="23">
        <f t="shared" si="815"/>
        <v>9.9009752912113669E-3</v>
      </c>
      <c r="CZ431" s="27">
        <f t="shared" si="816"/>
        <v>138.44632942360531</v>
      </c>
      <c r="DA431" s="27">
        <f t="shared" ca="1" si="871"/>
        <v>-4.4297067895108788E-2</v>
      </c>
      <c r="DB431" s="43">
        <f t="shared" ca="1" si="872"/>
        <v>-4.4297067895108788E-2</v>
      </c>
      <c r="DC431" s="25">
        <f t="shared" si="763"/>
        <v>14734.474345999999</v>
      </c>
      <c r="DD431" s="34">
        <f t="shared" si="764"/>
        <v>0.16666666666666666</v>
      </c>
      <c r="DE431" s="23">
        <f t="shared" si="817"/>
        <v>2.7406590779905288E-2</v>
      </c>
      <c r="DF431" s="27">
        <f t="shared" si="818"/>
        <v>161.4924659272387</v>
      </c>
      <c r="DG431" s="27">
        <f t="shared" ca="1" si="836"/>
        <v>-7.4231527639736616E-2</v>
      </c>
      <c r="DH431" s="43">
        <f t="shared" ca="1" si="837"/>
        <v>-7.4231527639736616E-2</v>
      </c>
      <c r="DI431" s="25">
        <f t="shared" si="765"/>
        <v>13581.88348</v>
      </c>
      <c r="DJ431" s="26">
        <f>IF(DJ430=0,IF($B430&gt;=$DK$14*DI430,1,0),IF($B430&lt;DI430*$DK$16,0,1))</f>
        <v>0</v>
      </c>
      <c r="DK431" s="23">
        <f t="shared" si="819"/>
        <v>9.9009752912113669E-3</v>
      </c>
      <c r="DL431" s="27">
        <f t="shared" si="820"/>
        <v>192.72889438906353</v>
      </c>
      <c r="DM431" s="27">
        <f t="shared" ca="1" si="873"/>
        <v>-4.0945598608119749E-2</v>
      </c>
      <c r="DN431" s="43">
        <f t="shared" ca="1" si="874"/>
        <v>-4.0945598608119749E-2</v>
      </c>
      <c r="DO431" s="25">
        <f t="shared" si="766"/>
        <v>13206.211718</v>
      </c>
      <c r="DP431" s="26">
        <f>IF(DP430=0,IF($B430&gt;=$DK$14*DO430,1,0),IF($B430&lt;DO430*$DK$16,0,1))</f>
        <v>0</v>
      </c>
      <c r="DQ431" s="23">
        <f t="shared" si="821"/>
        <v>9.9009752912113669E-3</v>
      </c>
      <c r="DR431" s="27">
        <f t="shared" si="822"/>
        <v>136.28475583672832</v>
      </c>
      <c r="DS431" s="27">
        <f t="shared" ca="1" si="875"/>
        <v>-2.8153305583708876E-2</v>
      </c>
      <c r="DT431" s="43">
        <f t="shared" ca="1" si="876"/>
        <v>-2.8153305583708876E-2</v>
      </c>
      <c r="DU431" s="25">
        <f t="shared" si="767"/>
        <v>14734.474345999999</v>
      </c>
      <c r="DV431" s="26">
        <f>IF(DV430=0,IF($B430&gt;=$DK$14*DU430,1,0),IF($B430&lt;DU430*$DK$16,0,1))</f>
        <v>0</v>
      </c>
      <c r="DW431" s="23">
        <f t="shared" si="823"/>
        <v>9.9009752912113669E-3</v>
      </c>
      <c r="DX431" s="27">
        <f t="shared" si="824"/>
        <v>258.84057739525696</v>
      </c>
      <c r="DY431" s="27">
        <f t="shared" ca="1" si="877"/>
        <v>-0.10851975318298879</v>
      </c>
      <c r="DZ431" s="43">
        <f t="shared" ca="1" si="878"/>
        <v>-0.10851975318298879</v>
      </c>
      <c r="EA431" s="25">
        <f t="shared" si="768"/>
        <v>17938.244881000002</v>
      </c>
      <c r="EB431" s="26">
        <f>IF(EB430=0,IF($B430&gt;=$DK$14*EA430,1,0),IF($B430&lt;EA430*$DK$16,0,1))</f>
        <v>0</v>
      </c>
      <c r="EC431" s="23">
        <f t="shared" si="825"/>
        <v>9.9009752912113669E-3</v>
      </c>
      <c r="ED431" s="27">
        <f t="shared" si="826"/>
        <v>203.50086097517953</v>
      </c>
      <c r="EE431" s="27">
        <f t="shared" ca="1" si="879"/>
        <v>-0.1085197531829889</v>
      </c>
      <c r="EF431" s="43">
        <f t="shared" ca="1" si="880"/>
        <v>-0.1085197531829889</v>
      </c>
      <c r="EG431" s="25">
        <f t="shared" si="769"/>
        <v>14734.474345999999</v>
      </c>
      <c r="EH431" s="34">
        <f t="shared" si="827"/>
        <v>0</v>
      </c>
      <c r="EI431" s="23">
        <f t="shared" si="828"/>
        <v>9.9009752912113669E-3</v>
      </c>
      <c r="EJ431" s="27">
        <f t="shared" si="829"/>
        <v>201.34478210646841</v>
      </c>
      <c r="EK431" s="27">
        <f t="shared" ca="1" si="881"/>
        <v>-7.1271681599817449E-2</v>
      </c>
      <c r="EL431" s="43">
        <f t="shared" ca="1" si="882"/>
        <v>-7.1271681599817449E-2</v>
      </c>
      <c r="EM431" s="47"/>
      <c r="EN431" s="47"/>
      <c r="EO431" s="47"/>
      <c r="EP431" s="47"/>
      <c r="EQ431" s="47"/>
      <c r="ER431" s="47"/>
      <c r="ES431" s="47"/>
      <c r="ET431" s="47"/>
      <c r="EU431" s="47"/>
      <c r="EV431" s="47"/>
      <c r="EW431" s="47"/>
      <c r="EX431" s="47"/>
      <c r="EY431" s="47"/>
      <c r="EZ431" s="47"/>
      <c r="FA431" s="25">
        <f t="shared" si="770"/>
        <v>14734.474345999999</v>
      </c>
      <c r="FB431" s="26">
        <f t="shared" si="830"/>
        <v>0</v>
      </c>
      <c r="FC431" s="23">
        <f t="shared" si="831"/>
        <v>-0.16745151468945663</v>
      </c>
      <c r="FD431" s="27">
        <f t="shared" si="832"/>
        <v>82.01341857705944</v>
      </c>
      <c r="FE431" s="27">
        <f t="shared" ca="1" si="883"/>
        <v>-0.1746595872184723</v>
      </c>
      <c r="FF431" s="43">
        <f t="shared" ca="1" si="884"/>
        <v>-0.1746595872184723</v>
      </c>
      <c r="FG431" s="25">
        <f t="shared" si="771"/>
        <v>14734.474345999999</v>
      </c>
      <c r="FH431" s="26">
        <f t="shared" si="833"/>
        <v>0</v>
      </c>
      <c r="FI431" s="23">
        <f t="shared" si="834"/>
        <v>9.9009752912113669E-3</v>
      </c>
      <c r="FJ431" s="27">
        <f t="shared" si="835"/>
        <v>227.60875215795909</v>
      </c>
      <c r="FK431" s="27">
        <f t="shared" ca="1" si="885"/>
        <v>-0.1085197531829889</v>
      </c>
      <c r="FL431" s="43">
        <f t="shared" ca="1" si="886"/>
        <v>-0.1085197531829889</v>
      </c>
      <c r="FM431" s="47"/>
      <c r="FN431" s="47"/>
    </row>
    <row r="432" spans="1:170" x14ac:dyDescent="0.2">
      <c r="A432" s="30">
        <v>37802</v>
      </c>
      <c r="B432" s="34">
        <v>13784.41691</v>
      </c>
      <c r="C432" s="23">
        <v>8.8934908215263508E-3</v>
      </c>
      <c r="D432" s="24">
        <f t="shared" si="838"/>
        <v>-5.787410217652722E-2</v>
      </c>
      <c r="E432" s="25" t="e">
        <f>#N/A</f>
        <v>#N/A</v>
      </c>
      <c r="F432" s="26">
        <v>1</v>
      </c>
      <c r="G432" s="23">
        <f t="shared" si="772"/>
        <v>-5.787410217652722E-2</v>
      </c>
      <c r="H432" s="27">
        <f t="shared" si="773"/>
        <v>156.66940856359275</v>
      </c>
      <c r="I432" s="27">
        <f t="shared" ca="1" si="839"/>
        <v>-0.44413514177403646</v>
      </c>
      <c r="J432" s="43">
        <f t="shared" ca="1" si="840"/>
        <v>-0.44413514177403646</v>
      </c>
      <c r="K432" s="25" t="e">
        <f>#N/A</f>
        <v>#N/A</v>
      </c>
      <c r="L432" s="26">
        <v>0</v>
      </c>
      <c r="M432" s="23">
        <f t="shared" si="774"/>
        <v>8.8934908215263508E-3</v>
      </c>
      <c r="N432" s="27">
        <f t="shared" si="775"/>
        <v>28.81574735803073</v>
      </c>
      <c r="O432" s="27">
        <f t="shared" ca="1" si="841"/>
        <v>0</v>
      </c>
      <c r="P432" s="43">
        <f t="shared" ca="1" si="842"/>
        <v>0</v>
      </c>
      <c r="Q432" s="25">
        <f t="shared" si="748"/>
        <v>14292.483458000002</v>
      </c>
      <c r="R432" s="26">
        <f t="shared" si="776"/>
        <v>0</v>
      </c>
      <c r="S432" s="23">
        <f t="shared" si="777"/>
        <v>8.8934908215263508E-3</v>
      </c>
      <c r="T432" s="27">
        <f t="shared" si="778"/>
        <v>247.37761105417715</v>
      </c>
      <c r="U432" s="27">
        <f t="shared" ca="1" si="843"/>
        <v>-0.10059138179034977</v>
      </c>
      <c r="V432" s="43">
        <f t="shared" ca="1" si="844"/>
        <v>-0.10059138179034977</v>
      </c>
      <c r="W432" s="25">
        <f t="shared" si="749"/>
        <v>14207.800214999999</v>
      </c>
      <c r="X432" s="26">
        <f t="shared" si="779"/>
        <v>1</v>
      </c>
      <c r="Y432" s="23">
        <f t="shared" si="780"/>
        <v>-5.787410217652722E-2</v>
      </c>
      <c r="Z432" s="27">
        <f t="shared" si="781"/>
        <v>168.62157044826466</v>
      </c>
      <c r="AA432" s="27">
        <f t="shared" ca="1" si="845"/>
        <v>-0.10616311716869575</v>
      </c>
      <c r="AB432" s="43">
        <f t="shared" ca="1" si="846"/>
        <v>-0.10616311716869575</v>
      </c>
      <c r="AC432" s="25">
        <f t="shared" si="750"/>
        <v>13227.871636</v>
      </c>
      <c r="AD432" s="26">
        <f t="shared" si="782"/>
        <v>1</v>
      </c>
      <c r="AE432" s="23">
        <f t="shared" si="783"/>
        <v>-5.787410217652722E-2</v>
      </c>
      <c r="AF432" s="27">
        <f t="shared" si="784"/>
        <v>99.903340233146992</v>
      </c>
      <c r="AG432" s="27">
        <f t="shared" ca="1" si="847"/>
        <v>-8.4398060476277847E-2</v>
      </c>
      <c r="AH432" s="43">
        <f t="shared" ca="1" si="848"/>
        <v>-8.4398060476277847E-2</v>
      </c>
      <c r="AI432" s="25">
        <f t="shared" si="751"/>
        <v>14292.483458000002</v>
      </c>
      <c r="AJ432" s="26">
        <f t="shared" si="785"/>
        <v>0</v>
      </c>
      <c r="AK432" s="23">
        <f t="shared" si="786"/>
        <v>8.8934908215263508E-3</v>
      </c>
      <c r="AL432" s="27">
        <f t="shared" si="787"/>
        <v>247.37761105417715</v>
      </c>
      <c r="AM432" s="27">
        <f t="shared" ca="1" si="849"/>
        <v>-0.10059138179034977</v>
      </c>
      <c r="AN432" s="43">
        <f t="shared" ca="1" si="850"/>
        <v>-0.10059138179034977</v>
      </c>
      <c r="AO432" s="25">
        <f t="shared" si="752"/>
        <v>14292.483458000002</v>
      </c>
      <c r="AP432" s="34">
        <f t="shared" si="788"/>
        <v>0.66666666666666663</v>
      </c>
      <c r="AQ432" s="23">
        <f t="shared" si="789"/>
        <v>-3.5618237843842694E-2</v>
      </c>
      <c r="AR432" s="27">
        <f t="shared" si="790"/>
        <v>167.601365389867</v>
      </c>
      <c r="AS432" s="27">
        <f t="shared" ca="1" si="851"/>
        <v>-9.1947750075858758E-2</v>
      </c>
      <c r="AT432" s="43">
        <f t="shared" ca="1" si="852"/>
        <v>-9.1947750075858758E-2</v>
      </c>
      <c r="AU432" s="25">
        <f t="shared" si="753"/>
        <v>13227.871636</v>
      </c>
      <c r="AV432" s="26">
        <f t="shared" si="791"/>
        <v>1</v>
      </c>
      <c r="AW432" s="23">
        <f t="shared" si="792"/>
        <v>-5.787410217652722E-2</v>
      </c>
      <c r="AX432" s="27">
        <f t="shared" si="793"/>
        <v>91.154891238822714</v>
      </c>
      <c r="AY432" s="27">
        <f t="shared" ca="1" si="853"/>
        <v>-8.4398060476277181E-2</v>
      </c>
      <c r="AZ432" s="43">
        <f t="shared" ca="1" si="854"/>
        <v>-8.4398060476277181E-2</v>
      </c>
      <c r="BA432" s="25">
        <f t="shared" si="754"/>
        <v>13227.871636</v>
      </c>
      <c r="BB432" s="26">
        <f t="shared" si="794"/>
        <v>0</v>
      </c>
      <c r="BC432" s="23">
        <f t="shared" si="795"/>
        <v>8.8934908215263508E-3</v>
      </c>
      <c r="BD432" s="27">
        <f t="shared" si="796"/>
        <v>203.70691526385627</v>
      </c>
      <c r="BE432" s="27">
        <f t="shared" ca="1" si="855"/>
        <v>-0.10059138179034977</v>
      </c>
      <c r="BF432" s="43">
        <f t="shared" ca="1" si="856"/>
        <v>-0.10059138179034977</v>
      </c>
      <c r="BG432" s="25">
        <f t="shared" si="755"/>
        <v>14292.483458000002</v>
      </c>
      <c r="BH432" s="26">
        <f t="shared" si="797"/>
        <v>0</v>
      </c>
      <c r="BI432" s="23">
        <f t="shared" si="798"/>
        <v>8.8934908215263508E-3</v>
      </c>
      <c r="BJ432" s="27">
        <f t="shared" si="799"/>
        <v>196.00475199550587</v>
      </c>
      <c r="BK432" s="27">
        <f t="shared" ca="1" si="857"/>
        <v>-0.11489929836093349</v>
      </c>
      <c r="BL432" s="43">
        <f t="shared" ca="1" si="858"/>
        <v>-0.11489929836093349</v>
      </c>
      <c r="BM432" s="25">
        <f t="shared" si="756"/>
        <v>13302.579250000001</v>
      </c>
      <c r="BN432" s="26">
        <f t="shared" si="800"/>
        <v>0</v>
      </c>
      <c r="BO432" s="23">
        <f t="shared" si="801"/>
        <v>8.8934908215263508E-3</v>
      </c>
      <c r="BP432" s="27">
        <f t="shared" si="802"/>
        <v>202.17900183872555</v>
      </c>
      <c r="BQ432" s="27">
        <f t="shared" ca="1" si="859"/>
        <v>-0.21153744710120703</v>
      </c>
      <c r="BR432" s="43">
        <f t="shared" ca="1" si="860"/>
        <v>-0.21153744710120703</v>
      </c>
      <c r="BS432" s="25">
        <f t="shared" si="757"/>
        <v>14292.483458000002</v>
      </c>
      <c r="BT432" s="34">
        <f t="shared" si="803"/>
        <v>0.25</v>
      </c>
      <c r="BU432" s="23">
        <f t="shared" si="804"/>
        <v>-7.7984074279870419E-3</v>
      </c>
      <c r="BV432" s="27">
        <f t="shared" si="805"/>
        <v>168.06048619216961</v>
      </c>
      <c r="BW432" s="27">
        <f t="shared" ca="1" si="861"/>
        <v>-0.1272227892736012</v>
      </c>
      <c r="BX432" s="43">
        <f t="shared" ca="1" si="862"/>
        <v>-0.1272227892736012</v>
      </c>
      <c r="BY432" s="25">
        <f t="shared" si="758"/>
        <v>14207.800214999999</v>
      </c>
      <c r="BZ432" s="50">
        <f>IF($B431&gt;=BY431,MIN(1,1/$CA$15+BZ431),0)</f>
        <v>1</v>
      </c>
      <c r="CA432" s="23">
        <f t="shared" si="806"/>
        <v>-5.787410217652722E-2</v>
      </c>
      <c r="CB432" s="27">
        <f t="shared" si="807"/>
        <v>98.562280521851548</v>
      </c>
      <c r="CC432" s="27">
        <f t="shared" ca="1" si="863"/>
        <v>-5.787410217652722E-2</v>
      </c>
      <c r="CD432" s="43">
        <f t="shared" ca="1" si="864"/>
        <v>-5.787410217652722E-2</v>
      </c>
      <c r="CE432" s="25">
        <f t="shared" si="759"/>
        <v>13227.871636</v>
      </c>
      <c r="CF432" s="34">
        <f>IF($B431&gt;=CE431,MIN(1,1/$CA$15+CF431),0)</f>
        <v>0.5</v>
      </c>
      <c r="CG432" s="23">
        <f t="shared" si="808"/>
        <v>8.8934908215263508E-3</v>
      </c>
      <c r="CH432" s="27">
        <f t="shared" si="809"/>
        <v>84.037576916624658</v>
      </c>
      <c r="CI432" s="27">
        <f t="shared" ca="1" si="865"/>
        <v>-1.951019592698644E-2</v>
      </c>
      <c r="CJ432" s="43">
        <f t="shared" ca="1" si="866"/>
        <v>-1.951019592698644E-2</v>
      </c>
      <c r="CK432" s="25">
        <f t="shared" si="760"/>
        <v>14292.483458000002</v>
      </c>
      <c r="CL432" s="34">
        <f>IF($B431&gt;=CK431,MIN(1,1/$CA$15+CL431),0)</f>
        <v>0</v>
      </c>
      <c r="CM432" s="23">
        <f t="shared" si="810"/>
        <v>8.8934908215263508E-3</v>
      </c>
      <c r="CN432" s="27">
        <f t="shared" si="811"/>
        <v>213.51690602788582</v>
      </c>
      <c r="CO432" s="27">
        <f t="shared" ca="1" si="867"/>
        <v>-0.1005913817903501</v>
      </c>
      <c r="CP432" s="43">
        <f t="shared" ca="1" si="868"/>
        <v>-0.1005913817903501</v>
      </c>
      <c r="CQ432" s="25">
        <f t="shared" si="761"/>
        <v>17711.141143500008</v>
      </c>
      <c r="CR432" s="34">
        <f>IF($B431&gt;=CQ431,MIN(1,1/$CA$15+CR431),0)</f>
        <v>0</v>
      </c>
      <c r="CS432" s="23">
        <f t="shared" si="812"/>
        <v>8.8934908215263508E-3</v>
      </c>
      <c r="CT432" s="27">
        <f t="shared" si="813"/>
        <v>164.51431768822374</v>
      </c>
      <c r="CU432" s="27">
        <f t="shared" ca="1" si="869"/>
        <v>-0.15425375168777267</v>
      </c>
      <c r="CV432" s="43">
        <f t="shared" ca="1" si="870"/>
        <v>-0.15425375168777267</v>
      </c>
      <c r="CW432" s="25">
        <f t="shared" si="762"/>
        <v>14292.483458000002</v>
      </c>
      <c r="CX432" s="34">
        <f t="shared" si="814"/>
        <v>0.25</v>
      </c>
      <c r="CY432" s="23">
        <f t="shared" si="815"/>
        <v>-7.7984074279870419E-3</v>
      </c>
      <c r="CZ432" s="27">
        <f t="shared" si="816"/>
        <v>137.36666853985071</v>
      </c>
      <c r="DA432" s="27">
        <f t="shared" ca="1" si="871"/>
        <v>-5.1750028739784626E-2</v>
      </c>
      <c r="DB432" s="43">
        <f t="shared" ca="1" si="872"/>
        <v>-5.1750028739784626E-2</v>
      </c>
      <c r="DC432" s="25">
        <f t="shared" si="763"/>
        <v>14292.483458000002</v>
      </c>
      <c r="DD432" s="34">
        <f t="shared" si="764"/>
        <v>0.45833333333333331</v>
      </c>
      <c r="DE432" s="23">
        <f t="shared" si="817"/>
        <v>-1.7071684233272259E-2</v>
      </c>
      <c r="DF432" s="27">
        <f t="shared" si="818"/>
        <v>158.73551754287641</v>
      </c>
      <c r="DG432" s="27">
        <f t="shared" ca="1" si="836"/>
        <v>-9.003595467298986E-2</v>
      </c>
      <c r="DH432" s="43">
        <f t="shared" ca="1" si="837"/>
        <v>-9.003595467298986E-2</v>
      </c>
      <c r="DI432" s="25">
        <f t="shared" si="765"/>
        <v>14207.800214999999</v>
      </c>
      <c r="DJ432" s="26">
        <f>IF(DJ431=0,IF($B431&gt;=$DK$14*DI431,1,0),IF($B431&lt;DI431*$DK$16,0,1))</f>
        <v>1</v>
      </c>
      <c r="DK432" s="23">
        <f t="shared" si="819"/>
        <v>-5.787410217652722E-2</v>
      </c>
      <c r="DL432" s="27">
        <f t="shared" si="820"/>
        <v>181.57488266282175</v>
      </c>
      <c r="DM432" s="27">
        <f t="shared" ca="1" si="873"/>
        <v>-9.6450011027121474E-2</v>
      </c>
      <c r="DN432" s="43">
        <f t="shared" ca="1" si="874"/>
        <v>-9.6450011027121474E-2</v>
      </c>
      <c r="DO432" s="25">
        <f t="shared" si="766"/>
        <v>13227.871636</v>
      </c>
      <c r="DP432" s="26">
        <f>IF(DP431=0,IF($B431&gt;=$DK$14*DO431,1,0),IF($B431&lt;DO431*$DK$16,0,1))</f>
        <v>1</v>
      </c>
      <c r="DQ432" s="23">
        <f t="shared" si="821"/>
        <v>-5.787410217652722E-2</v>
      </c>
      <c r="DR432" s="27">
        <f t="shared" si="822"/>
        <v>128.39739795233044</v>
      </c>
      <c r="DS432" s="27">
        <f t="shared" ca="1" si="875"/>
        <v>-8.4398060476277625E-2</v>
      </c>
      <c r="DT432" s="43">
        <f t="shared" ca="1" si="876"/>
        <v>-8.4398060476277625E-2</v>
      </c>
      <c r="DU432" s="25">
        <f t="shared" si="767"/>
        <v>14292.483458000002</v>
      </c>
      <c r="DV432" s="26">
        <f>IF(DV431=0,IF($B431&gt;=$DK$14*DU431,1,0),IF($B431&lt;DU431*$DK$16,0,1))</f>
        <v>0</v>
      </c>
      <c r="DW432" s="23">
        <f t="shared" si="823"/>
        <v>8.8934908215263508E-3</v>
      </c>
      <c r="DX432" s="27">
        <f t="shared" si="824"/>
        <v>261.14257369456027</v>
      </c>
      <c r="DY432" s="27">
        <f t="shared" ca="1" si="877"/>
        <v>-0.10059138179034954</v>
      </c>
      <c r="DZ432" s="43">
        <f t="shared" ca="1" si="878"/>
        <v>-0.10059138179034954</v>
      </c>
      <c r="EA432" s="25">
        <f t="shared" si="768"/>
        <v>17711.141143500008</v>
      </c>
      <c r="EB432" s="26">
        <f>IF(EB431=0,IF($B431&gt;=$DK$14*EA431,1,0),IF($B431&lt;EA431*$DK$16,0,1))</f>
        <v>0</v>
      </c>
      <c r="EC432" s="23">
        <f t="shared" si="825"/>
        <v>8.8934908215263508E-3</v>
      </c>
      <c r="ED432" s="27">
        <f t="shared" si="826"/>
        <v>205.310694014435</v>
      </c>
      <c r="EE432" s="27">
        <f t="shared" ca="1" si="879"/>
        <v>-0.10059138179034977</v>
      </c>
      <c r="EF432" s="43">
        <f t="shared" ca="1" si="880"/>
        <v>-0.10059138179034977</v>
      </c>
      <c r="EG432" s="25">
        <f t="shared" si="769"/>
        <v>14292.483458000002</v>
      </c>
      <c r="EH432" s="34">
        <f t="shared" si="827"/>
        <v>0.5</v>
      </c>
      <c r="EI432" s="23">
        <f t="shared" si="828"/>
        <v>-2.4490305677500435E-2</v>
      </c>
      <c r="EJ432" s="27">
        <f t="shared" si="829"/>
        <v>196.41378684611129</v>
      </c>
      <c r="EK432" s="27">
        <f t="shared" ca="1" si="881"/>
        <v>-9.401652200878885E-2</v>
      </c>
      <c r="EL432" s="43">
        <f t="shared" ca="1" si="882"/>
        <v>-9.401652200878885E-2</v>
      </c>
      <c r="EM432" s="47"/>
      <c r="EN432" s="47"/>
      <c r="EO432" s="47"/>
      <c r="EP432" s="47"/>
      <c r="EQ432" s="47"/>
      <c r="ER432" s="47"/>
      <c r="ES432" s="47"/>
      <c r="ET432" s="47"/>
      <c r="EU432" s="47"/>
      <c r="EV432" s="47"/>
      <c r="EW432" s="47"/>
      <c r="EX432" s="47"/>
      <c r="EY432" s="47"/>
      <c r="EZ432" s="47"/>
      <c r="FA432" s="25">
        <f t="shared" si="770"/>
        <v>14292.483458000002</v>
      </c>
      <c r="FB432" s="26">
        <f t="shared" si="830"/>
        <v>0</v>
      </c>
      <c r="FC432" s="23">
        <f t="shared" si="831"/>
        <v>5.787410217652722E-2</v>
      </c>
      <c r="FD432" s="27">
        <f t="shared" si="832"/>
        <v>86.759871543634475</v>
      </c>
      <c r="FE432" s="27">
        <f t="shared" ca="1" si="883"/>
        <v>-0.12689375183873708</v>
      </c>
      <c r="FF432" s="43">
        <f t="shared" ca="1" si="884"/>
        <v>-0.12689375183873708</v>
      </c>
      <c r="FG432" s="25">
        <f t="shared" si="771"/>
        <v>14292.483458000002</v>
      </c>
      <c r="FH432" s="26">
        <f t="shared" si="833"/>
        <v>0</v>
      </c>
      <c r="FI432" s="23">
        <f t="shared" si="834"/>
        <v>8.8934908215263508E-3</v>
      </c>
      <c r="FJ432" s="27">
        <f t="shared" si="835"/>
        <v>229.63298850617497</v>
      </c>
      <c r="FK432" s="27">
        <f t="shared" ca="1" si="885"/>
        <v>-0.10059138179034977</v>
      </c>
      <c r="FL432" s="43">
        <f t="shared" ca="1" si="886"/>
        <v>-0.10059138179034977</v>
      </c>
      <c r="FM432" s="47"/>
      <c r="FN432" s="47"/>
    </row>
    <row r="433" spans="1:170" x14ac:dyDescent="0.2">
      <c r="A433" s="30">
        <v>37833</v>
      </c>
      <c r="B433" s="34">
        <v>13827.842780000001</v>
      </c>
      <c r="C433" s="23">
        <v>8.651252054695302E-3</v>
      </c>
      <c r="D433" s="24">
        <f t="shared" si="838"/>
        <v>3.1503595896389402E-3</v>
      </c>
      <c r="E433" s="25" t="e">
        <f>#N/A</f>
        <v>#N/A</v>
      </c>
      <c r="F433" s="26">
        <v>1</v>
      </c>
      <c r="G433" s="23">
        <f t="shared" si="772"/>
        <v>3.1503595896389402E-3</v>
      </c>
      <c r="H433" s="27">
        <f t="shared" si="773"/>
        <v>157.16297353726412</v>
      </c>
      <c r="I433" s="27">
        <f t="shared" ca="1" si="839"/>
        <v>-0.44238396758738108</v>
      </c>
      <c r="J433" s="43">
        <f t="shared" ca="1" si="840"/>
        <v>-0.44238396758738108</v>
      </c>
      <c r="K433" s="25" t="e">
        <f>#N/A</f>
        <v>#N/A</v>
      </c>
      <c r="L433" s="26">
        <v>0</v>
      </c>
      <c r="M433" s="23">
        <f t="shared" si="774"/>
        <v>8.651252054695302E-3</v>
      </c>
      <c r="N433" s="27">
        <f t="shared" si="775"/>
        <v>29.065039651569474</v>
      </c>
      <c r="O433" s="27">
        <f t="shared" ca="1" si="841"/>
        <v>0</v>
      </c>
      <c r="P433" s="43">
        <f t="shared" ca="1" si="842"/>
        <v>0</v>
      </c>
      <c r="Q433" s="25">
        <f t="shared" si="748"/>
        <v>14050.876510000002</v>
      </c>
      <c r="R433" s="26">
        <f t="shared" si="776"/>
        <v>0</v>
      </c>
      <c r="S433" s="23">
        <f t="shared" si="777"/>
        <v>8.651252054695302E-3</v>
      </c>
      <c r="T433" s="27">
        <f t="shared" si="778"/>
        <v>249.51773712009521</v>
      </c>
      <c r="U433" s="27">
        <f t="shared" ca="1" si="843"/>
        <v>-9.2810371134052994E-2</v>
      </c>
      <c r="V433" s="43">
        <f t="shared" ca="1" si="844"/>
        <v>-9.2810371134052994E-2</v>
      </c>
      <c r="W433" s="25">
        <f t="shared" si="749"/>
        <v>13806.129844999999</v>
      </c>
      <c r="X433" s="26">
        <f t="shared" si="779"/>
        <v>0</v>
      </c>
      <c r="Y433" s="23">
        <f t="shared" si="780"/>
        <v>8.651252054695302E-3</v>
      </c>
      <c r="Z433" s="27">
        <f t="shared" si="781"/>
        <v>170.08035815607116</v>
      </c>
      <c r="AA433" s="27">
        <f t="shared" ca="1" si="845"/>
        <v>-9.8430308999538974E-2</v>
      </c>
      <c r="AB433" s="43">
        <f t="shared" ca="1" si="846"/>
        <v>-9.8430308999538974E-2</v>
      </c>
      <c r="AC433" s="25">
        <f t="shared" si="750"/>
        <v>13440.207266000001</v>
      </c>
      <c r="AD433" s="26">
        <f t="shared" si="782"/>
        <v>1</v>
      </c>
      <c r="AE433" s="23">
        <f t="shared" si="783"/>
        <v>3.1503595896389402E-3</v>
      </c>
      <c r="AF433" s="27">
        <f t="shared" si="784"/>
        <v>100.21807167908744</v>
      </c>
      <c r="AG433" s="27">
        <f t="shared" ca="1" si="847"/>
        <v>-8.1513585125807309E-2</v>
      </c>
      <c r="AH433" s="43">
        <f t="shared" ca="1" si="848"/>
        <v>-8.1513585125807309E-2</v>
      </c>
      <c r="AI433" s="25">
        <f t="shared" si="751"/>
        <v>14050.876510000002</v>
      </c>
      <c r="AJ433" s="26">
        <f t="shared" si="785"/>
        <v>0</v>
      </c>
      <c r="AK433" s="23">
        <f t="shared" si="786"/>
        <v>8.651252054695302E-3</v>
      </c>
      <c r="AL433" s="27">
        <f t="shared" si="787"/>
        <v>249.51773712009521</v>
      </c>
      <c r="AM433" s="27">
        <f t="shared" ca="1" si="849"/>
        <v>-9.2810371134052994E-2</v>
      </c>
      <c r="AN433" s="43">
        <f t="shared" ca="1" si="850"/>
        <v>-9.2810371134052994E-2</v>
      </c>
      <c r="AO433" s="25">
        <f t="shared" si="752"/>
        <v>14050.876510000002</v>
      </c>
      <c r="AP433" s="34">
        <f t="shared" si="788"/>
        <v>0.33333333333333331</v>
      </c>
      <c r="AQ433" s="23">
        <f t="shared" si="789"/>
        <v>6.8176212330098478E-3</v>
      </c>
      <c r="AR433" s="27">
        <f t="shared" si="790"/>
        <v>168.74400801723039</v>
      </c>
      <c r="AS433" s="27">
        <f t="shared" ca="1" si="851"/>
        <v>-8.5756993776093582E-2</v>
      </c>
      <c r="AT433" s="43">
        <f t="shared" ca="1" si="852"/>
        <v>-8.5756993776093582E-2</v>
      </c>
      <c r="AU433" s="25">
        <f t="shared" si="753"/>
        <v>13440.207266000001</v>
      </c>
      <c r="AV433" s="26">
        <f t="shared" si="791"/>
        <v>1</v>
      </c>
      <c r="AW433" s="23">
        <f t="shared" si="792"/>
        <v>3.1503595896389402E-3</v>
      </c>
      <c r="AX433" s="27">
        <f t="shared" si="793"/>
        <v>91.442061924579434</v>
      </c>
      <c r="AY433" s="27">
        <f t="shared" ca="1" si="853"/>
        <v>-8.1513585125806642E-2</v>
      </c>
      <c r="AZ433" s="43">
        <f t="shared" ca="1" si="854"/>
        <v>-8.1513585125806642E-2</v>
      </c>
      <c r="BA433" s="25">
        <f t="shared" si="754"/>
        <v>13440.207266000001</v>
      </c>
      <c r="BB433" s="26">
        <f t="shared" si="794"/>
        <v>0</v>
      </c>
      <c r="BC433" s="23">
        <f t="shared" si="795"/>
        <v>8.651252054695302E-3</v>
      </c>
      <c r="BD433" s="27">
        <f t="shared" si="796"/>
        <v>205.46923513308835</v>
      </c>
      <c r="BE433" s="27">
        <f t="shared" ca="1" si="855"/>
        <v>-9.2810371134052883E-2</v>
      </c>
      <c r="BF433" s="43">
        <f t="shared" ca="1" si="856"/>
        <v>-9.2810371134052883E-2</v>
      </c>
      <c r="BG433" s="25">
        <f t="shared" si="755"/>
        <v>14050.876510000002</v>
      </c>
      <c r="BH433" s="26">
        <f t="shared" si="797"/>
        <v>0</v>
      </c>
      <c r="BI433" s="23">
        <f t="shared" si="798"/>
        <v>8.651252054695302E-3</v>
      </c>
      <c r="BJ433" s="27">
        <f t="shared" si="799"/>
        <v>197.70043850893703</v>
      </c>
      <c r="BK433" s="27">
        <f t="shared" ca="1" si="857"/>
        <v>-0.1072420690972663</v>
      </c>
      <c r="BL433" s="43">
        <f t="shared" ca="1" si="858"/>
        <v>-0.1072420690972663</v>
      </c>
      <c r="BM433" s="25">
        <f t="shared" si="756"/>
        <v>13327.866826666666</v>
      </c>
      <c r="BN433" s="26">
        <f t="shared" si="800"/>
        <v>0</v>
      </c>
      <c r="BO433" s="23">
        <f t="shared" si="801"/>
        <v>8.651252054695302E-3</v>
      </c>
      <c r="BP433" s="27">
        <f t="shared" si="802"/>
        <v>203.92810334379908</v>
      </c>
      <c r="BQ433" s="27">
        <f t="shared" ca="1" si="859"/>
        <v>-0.20471625882039102</v>
      </c>
      <c r="BR433" s="43">
        <f t="shared" ca="1" si="860"/>
        <v>-0.20471625882039102</v>
      </c>
      <c r="BS433" s="25">
        <f t="shared" si="757"/>
        <v>14050.876510000002</v>
      </c>
      <c r="BT433" s="34">
        <f t="shared" si="803"/>
        <v>0.25</v>
      </c>
      <c r="BU433" s="23">
        <f t="shared" si="804"/>
        <v>7.2760289384312116E-3</v>
      </c>
      <c r="BV433" s="27">
        <f t="shared" si="805"/>
        <v>169.28329915311065</v>
      </c>
      <c r="BW433" s="27">
        <f t="shared" ca="1" si="861"/>
        <v>-0.12087243703155259</v>
      </c>
      <c r="BX433" s="43">
        <f t="shared" ca="1" si="862"/>
        <v>-0.12087243703155259</v>
      </c>
      <c r="BY433" s="25">
        <f t="shared" si="758"/>
        <v>13806.129844999999</v>
      </c>
      <c r="BZ433" s="50">
        <f>IF($B432&gt;=BY432,MIN(1,1/$CA$15+BZ432),0)</f>
        <v>0</v>
      </c>
      <c r="CA433" s="23">
        <f t="shared" si="806"/>
        <v>8.651252054695302E-3</v>
      </c>
      <c r="CB433" s="27">
        <f t="shared" si="807"/>
        <v>99.414967653731665</v>
      </c>
      <c r="CC433" s="27">
        <f t="shared" ca="1" si="863"/>
        <v>-4.9723533567200273E-2</v>
      </c>
      <c r="CD433" s="43">
        <f t="shared" ca="1" si="864"/>
        <v>-4.9723533567200273E-2</v>
      </c>
      <c r="CE433" s="25">
        <f t="shared" si="759"/>
        <v>13440.207266000001</v>
      </c>
      <c r="CF433" s="34">
        <f>IF($B432&gt;=CE432,MIN(1,1/$CA$15+CF432),0)</f>
        <v>1</v>
      </c>
      <c r="CG433" s="23">
        <f t="shared" si="808"/>
        <v>3.1503595896389402E-3</v>
      </c>
      <c r="CH433" s="27">
        <f t="shared" si="809"/>
        <v>84.302325502953963</v>
      </c>
      <c r="CI433" s="27">
        <f t="shared" ca="1" si="865"/>
        <v>-1.6421300470181865E-2</v>
      </c>
      <c r="CJ433" s="43">
        <f t="shared" ca="1" si="866"/>
        <v>-1.6421300470181865E-2</v>
      </c>
      <c r="CK433" s="25">
        <f t="shared" si="760"/>
        <v>14050.876510000002</v>
      </c>
      <c r="CL433" s="34">
        <f>IF($B432&gt;=CK432,MIN(1,1/$CA$15+CL432),0)</f>
        <v>0</v>
      </c>
      <c r="CM433" s="23">
        <f t="shared" si="810"/>
        <v>8.651252054695302E-3</v>
      </c>
      <c r="CN433" s="27">
        <f t="shared" si="811"/>
        <v>215.36409459987175</v>
      </c>
      <c r="CO433" s="27">
        <f t="shared" ca="1" si="867"/>
        <v>-9.2810371134053216E-2</v>
      </c>
      <c r="CP433" s="43">
        <f t="shared" ca="1" si="868"/>
        <v>-9.2810371134053216E-2</v>
      </c>
      <c r="CQ433" s="25">
        <f t="shared" si="761"/>
        <v>17347.507836500004</v>
      </c>
      <c r="CR433" s="34">
        <f>IF($B432&gt;=CQ432,MIN(1,1/$CA$15+CR432),0)</f>
        <v>0</v>
      </c>
      <c r="CS433" s="23">
        <f t="shared" si="812"/>
        <v>8.651252054695302E-3</v>
      </c>
      <c r="CT433" s="27">
        <f t="shared" si="813"/>
        <v>165.93757251715078</v>
      </c>
      <c r="CU433" s="27">
        <f t="shared" ca="1" si="869"/>
        <v>-0.14693698771931063</v>
      </c>
      <c r="CV433" s="43">
        <f t="shared" ca="1" si="870"/>
        <v>-0.14693698771931063</v>
      </c>
      <c r="CW433" s="25">
        <f t="shared" si="762"/>
        <v>14050.876510000002</v>
      </c>
      <c r="CX433" s="34">
        <f t="shared" si="814"/>
        <v>0.25</v>
      </c>
      <c r="CY433" s="23">
        <f t="shared" si="815"/>
        <v>7.2760289384312116E-3</v>
      </c>
      <c r="CZ433" s="27">
        <f t="shared" si="816"/>
        <v>138.36615239532256</v>
      </c>
      <c r="DA433" s="27">
        <f t="shared" ca="1" si="871"/>
        <v>-4.4850534508028672E-2</v>
      </c>
      <c r="DB433" s="43">
        <f t="shared" ca="1" si="872"/>
        <v>-4.4850534508028672E-2</v>
      </c>
      <c r="DC433" s="25">
        <f t="shared" si="763"/>
        <v>14050.876510000002</v>
      </c>
      <c r="DD433" s="34">
        <f t="shared" si="764"/>
        <v>0.29166666666666663</v>
      </c>
      <c r="DE433" s="23">
        <f t="shared" si="817"/>
        <v>7.1232263699574231E-3</v>
      </c>
      <c r="DF433" s="27">
        <f t="shared" si="818"/>
        <v>159.86622656728667</v>
      </c>
      <c r="DG433" s="27">
        <f t="shared" ca="1" si="836"/>
        <v>-8.3554074789603305E-2</v>
      </c>
      <c r="DH433" s="43">
        <f t="shared" ca="1" si="837"/>
        <v>-8.3554074789603305E-2</v>
      </c>
      <c r="DI433" s="25">
        <f t="shared" si="765"/>
        <v>13806.129844999999</v>
      </c>
      <c r="DJ433" s="26">
        <f>IF(DJ432=0,IF($B432&gt;=$DK$14*DI432,1,0),IF($B432&lt;DI432*$DK$16,0,1))</f>
        <v>0</v>
      </c>
      <c r="DK433" s="23">
        <f t="shared" si="819"/>
        <v>8.651252054695302E-3</v>
      </c>
      <c r="DL433" s="27">
        <f t="shared" si="820"/>
        <v>183.14573273953954</v>
      </c>
      <c r="DM433" s="27">
        <f t="shared" ca="1" si="873"/>
        <v>-8.8633172328499987E-2</v>
      </c>
      <c r="DN433" s="43">
        <f t="shared" ca="1" si="874"/>
        <v>-8.8633172328499987E-2</v>
      </c>
      <c r="DO433" s="25">
        <f t="shared" si="766"/>
        <v>13440.207266000001</v>
      </c>
      <c r="DP433" s="26">
        <f>IF(DP432=0,IF($B432&gt;=$DK$14*DO432,1,0),IF($B432&lt;DO432*$DK$16,0,1))</f>
        <v>1</v>
      </c>
      <c r="DQ433" s="23">
        <f t="shared" si="821"/>
        <v>3.1503595896389402E-3</v>
      </c>
      <c r="DR433" s="27">
        <f t="shared" si="822"/>
        <v>128.80189592625425</v>
      </c>
      <c r="DS433" s="27">
        <f t="shared" ca="1" si="875"/>
        <v>-8.1513585125807086E-2</v>
      </c>
      <c r="DT433" s="43">
        <f t="shared" ca="1" si="876"/>
        <v>-8.1513585125807086E-2</v>
      </c>
      <c r="DU433" s="25">
        <f t="shared" si="767"/>
        <v>14050.876510000002</v>
      </c>
      <c r="DV433" s="26">
        <f>IF(DV432=0,IF($B432&gt;=$DK$14*DU432,1,0),IF($B432&lt;DU432*$DK$16,0,1))</f>
        <v>0</v>
      </c>
      <c r="DW433" s="23">
        <f t="shared" si="823"/>
        <v>8.651252054695302E-3</v>
      </c>
      <c r="DX433" s="27">
        <f t="shared" si="824"/>
        <v>263.40178392180377</v>
      </c>
      <c r="DY433" s="27">
        <f t="shared" ca="1" si="877"/>
        <v>-9.281037113405266E-2</v>
      </c>
      <c r="DZ433" s="43">
        <f t="shared" ca="1" si="878"/>
        <v>-9.281037113405266E-2</v>
      </c>
      <c r="EA433" s="25">
        <f t="shared" si="768"/>
        <v>17347.507836500004</v>
      </c>
      <c r="EB433" s="26">
        <f>IF(EB432=0,IF($B432&gt;=$DK$14*EA432,1,0),IF($B432&lt;EA432*$DK$16,0,1))</f>
        <v>0</v>
      </c>
      <c r="EC433" s="23">
        <f t="shared" si="825"/>
        <v>8.651252054695302E-3</v>
      </c>
      <c r="ED433" s="27">
        <f t="shared" si="826"/>
        <v>207.08688857787831</v>
      </c>
      <c r="EE433" s="27">
        <f t="shared" ca="1" si="879"/>
        <v>-9.2810371134052772E-2</v>
      </c>
      <c r="EF433" s="43">
        <f t="shared" ca="1" si="880"/>
        <v>-9.2810371134052772E-2</v>
      </c>
      <c r="EG433" s="25">
        <f t="shared" si="769"/>
        <v>14050.876510000002</v>
      </c>
      <c r="EH433" s="34">
        <f t="shared" si="827"/>
        <v>0.25</v>
      </c>
      <c r="EI433" s="23">
        <f t="shared" si="828"/>
        <v>7.2760289384312116E-3</v>
      </c>
      <c r="EJ433" s="27">
        <f t="shared" si="829"/>
        <v>197.84289924311048</v>
      </c>
      <c r="EK433" s="27">
        <f t="shared" ca="1" si="881"/>
        <v>-8.7424560005184171E-2</v>
      </c>
      <c r="EL433" s="43">
        <f t="shared" ca="1" si="882"/>
        <v>-8.7424560005184171E-2</v>
      </c>
      <c r="EM433" s="47"/>
      <c r="EN433" s="47"/>
      <c r="EO433" s="47"/>
      <c r="EP433" s="47"/>
      <c r="EQ433" s="47"/>
      <c r="ER433" s="47"/>
      <c r="ES433" s="47"/>
      <c r="ET433" s="47"/>
      <c r="EU433" s="47"/>
      <c r="EV433" s="47"/>
      <c r="EW433" s="47"/>
      <c r="EX433" s="47"/>
      <c r="EY433" s="47"/>
      <c r="EZ433" s="47"/>
      <c r="FA433" s="25">
        <f t="shared" si="770"/>
        <v>14050.876510000002</v>
      </c>
      <c r="FB433" s="26">
        <f t="shared" si="830"/>
        <v>0</v>
      </c>
      <c r="FC433" s="23">
        <f t="shared" si="831"/>
        <v>-3.1503595896389402E-3</v>
      </c>
      <c r="FD433" s="27">
        <f t="shared" si="832"/>
        <v>86.486546750321139</v>
      </c>
      <c r="FE433" s="27">
        <f t="shared" ca="1" si="883"/>
        <v>-0.12964435048040557</v>
      </c>
      <c r="FF433" s="43">
        <f t="shared" ca="1" si="884"/>
        <v>-0.12964435048040557</v>
      </c>
      <c r="FG433" s="25">
        <f t="shared" si="771"/>
        <v>14050.876510000002</v>
      </c>
      <c r="FH433" s="26">
        <f t="shared" si="833"/>
        <v>0</v>
      </c>
      <c r="FI433" s="23">
        <f t="shared" si="834"/>
        <v>8.651252054695302E-3</v>
      </c>
      <c r="FJ433" s="27">
        <f t="shared" si="835"/>
        <v>231.61960136981483</v>
      </c>
      <c r="FK433" s="27">
        <f t="shared" ca="1" si="885"/>
        <v>-9.2810371134052883E-2</v>
      </c>
      <c r="FL433" s="43">
        <f t="shared" ca="1" si="886"/>
        <v>-9.2810371134052883E-2</v>
      </c>
      <c r="FM433" s="47"/>
      <c r="FN433" s="47"/>
    </row>
    <row r="434" spans="1:170" x14ac:dyDescent="0.2">
      <c r="A434" s="30">
        <v>37864</v>
      </c>
      <c r="B434" s="34">
        <v>14096.101339999999</v>
      </c>
      <c r="C434" s="23">
        <v>8.1648460519010424E-3</v>
      </c>
      <c r="D434" s="24">
        <f t="shared" si="838"/>
        <v>1.9399885019519836E-2</v>
      </c>
      <c r="E434" s="25" t="e">
        <f>#N/A</f>
        <v>#N/A</v>
      </c>
      <c r="F434" s="26">
        <v>1</v>
      </c>
      <c r="G434" s="23">
        <f t="shared" si="772"/>
        <v>1.9399885019519836E-2</v>
      </c>
      <c r="H434" s="27">
        <f t="shared" si="773"/>
        <v>160.21191715321288</v>
      </c>
      <c r="I434" s="27">
        <f t="shared" ca="1" si="839"/>
        <v>-0.43156628067353542</v>
      </c>
      <c r="J434" s="43">
        <f t="shared" ca="1" si="840"/>
        <v>-0.43156628067353542</v>
      </c>
      <c r="K434" s="25" t="e">
        <f>#N/A</f>
        <v>#N/A</v>
      </c>
      <c r="L434" s="26">
        <v>0</v>
      </c>
      <c r="M434" s="23">
        <f t="shared" si="774"/>
        <v>8.1648460519010424E-3</v>
      </c>
      <c r="N434" s="27">
        <f t="shared" si="775"/>
        <v>29.302351225816938</v>
      </c>
      <c r="O434" s="27">
        <f t="shared" ca="1" si="841"/>
        <v>0</v>
      </c>
      <c r="P434" s="43">
        <f t="shared" ca="1" si="842"/>
        <v>0</v>
      </c>
      <c r="Q434" s="25">
        <f t="shared" si="748"/>
        <v>13809.572445000002</v>
      </c>
      <c r="R434" s="26">
        <f t="shared" si="776"/>
        <v>0</v>
      </c>
      <c r="S434" s="23">
        <f t="shared" si="777"/>
        <v>8.1648460519010424E-3</v>
      </c>
      <c r="T434" s="27">
        <f t="shared" si="778"/>
        <v>251.55501103089949</v>
      </c>
      <c r="U434" s="27">
        <f t="shared" ca="1" si="843"/>
        <v>-8.5403307474481216E-2</v>
      </c>
      <c r="V434" s="43">
        <f t="shared" ca="1" si="844"/>
        <v>-8.5403307474481216E-2</v>
      </c>
      <c r="W434" s="25">
        <f t="shared" si="749"/>
        <v>13961.97206</v>
      </c>
      <c r="X434" s="26">
        <f t="shared" si="779"/>
        <v>1</v>
      </c>
      <c r="Y434" s="23">
        <f t="shared" si="780"/>
        <v>1.9399885019519836E-2</v>
      </c>
      <c r="Z434" s="27">
        <f t="shared" si="781"/>
        <v>173.3798975483777</v>
      </c>
      <c r="AA434" s="27">
        <f t="shared" ca="1" si="845"/>
        <v>-8.0939960657045895E-2</v>
      </c>
      <c r="AB434" s="43">
        <f t="shared" ca="1" si="846"/>
        <v>-8.0939960657045895E-2</v>
      </c>
      <c r="AC434" s="25">
        <f t="shared" si="750"/>
        <v>13774.425597999998</v>
      </c>
      <c r="AD434" s="26">
        <f t="shared" si="782"/>
        <v>1</v>
      </c>
      <c r="AE434" s="23">
        <f t="shared" si="783"/>
        <v>1.9399885019519836E-2</v>
      </c>
      <c r="AF434" s="27">
        <f t="shared" si="784"/>
        <v>102.16229074653974</v>
      </c>
      <c r="AG434" s="27">
        <f t="shared" ca="1" si="847"/>
        <v>-6.3695054285256902E-2</v>
      </c>
      <c r="AH434" s="43">
        <f t="shared" ca="1" si="848"/>
        <v>-6.3695054285256902E-2</v>
      </c>
      <c r="AI434" s="25">
        <f t="shared" si="751"/>
        <v>13809.572445000002</v>
      </c>
      <c r="AJ434" s="26">
        <f t="shared" si="785"/>
        <v>0</v>
      </c>
      <c r="AK434" s="23">
        <f t="shared" si="786"/>
        <v>8.1648460519010424E-3</v>
      </c>
      <c r="AL434" s="27">
        <f t="shared" si="787"/>
        <v>251.55501103089949</v>
      </c>
      <c r="AM434" s="27">
        <f t="shared" ca="1" si="849"/>
        <v>-8.5403307474481216E-2</v>
      </c>
      <c r="AN434" s="43">
        <f t="shared" ca="1" si="850"/>
        <v>-8.5403307474481216E-2</v>
      </c>
      <c r="AO434" s="25">
        <f t="shared" si="752"/>
        <v>13809.572445000002</v>
      </c>
      <c r="AP434" s="34">
        <f t="shared" si="788"/>
        <v>0.66666666666666663</v>
      </c>
      <c r="AQ434" s="23">
        <f t="shared" si="789"/>
        <v>1.5654872030313571E-2</v>
      </c>
      <c r="AR434" s="27">
        <f t="shared" si="790"/>
        <v>171.38567386862235</v>
      </c>
      <c r="AS434" s="27">
        <f t="shared" ca="1" si="851"/>
        <v>-7.1444636509049086E-2</v>
      </c>
      <c r="AT434" s="43">
        <f t="shared" ca="1" si="852"/>
        <v>-7.1444636509049086E-2</v>
      </c>
      <c r="AU434" s="25">
        <f t="shared" si="753"/>
        <v>13774.425597999998</v>
      </c>
      <c r="AV434" s="26">
        <f t="shared" si="791"/>
        <v>1</v>
      </c>
      <c r="AW434" s="23">
        <f t="shared" si="792"/>
        <v>1.9399885019519836E-2</v>
      </c>
      <c r="AX434" s="27">
        <f t="shared" si="793"/>
        <v>93.21602741186409</v>
      </c>
      <c r="AY434" s="27">
        <f t="shared" ca="1" si="853"/>
        <v>-6.3695054285256236E-2</v>
      </c>
      <c r="AZ434" s="43">
        <f t="shared" ca="1" si="854"/>
        <v>-6.3695054285256236E-2</v>
      </c>
      <c r="BA434" s="25">
        <f t="shared" si="754"/>
        <v>13774.425597999998</v>
      </c>
      <c r="BB434" s="26">
        <f t="shared" si="794"/>
        <v>0</v>
      </c>
      <c r="BC434" s="23">
        <f t="shared" si="795"/>
        <v>8.1648460519010424E-3</v>
      </c>
      <c r="BD434" s="27">
        <f t="shared" si="796"/>
        <v>207.14685980635187</v>
      </c>
      <c r="BE434" s="27">
        <f t="shared" ca="1" si="855"/>
        <v>-8.5403307474481216E-2</v>
      </c>
      <c r="BF434" s="43">
        <f t="shared" ca="1" si="856"/>
        <v>-8.5403307474481216E-2</v>
      </c>
      <c r="BG434" s="25">
        <f t="shared" si="755"/>
        <v>13809.572445000002</v>
      </c>
      <c r="BH434" s="26">
        <f t="shared" si="797"/>
        <v>0</v>
      </c>
      <c r="BI434" s="23">
        <f t="shared" si="798"/>
        <v>8.1648460519010424E-3</v>
      </c>
      <c r="BJ434" s="27">
        <f t="shared" si="799"/>
        <v>199.31463215375584</v>
      </c>
      <c r="BK434" s="27">
        <f t="shared" ca="1" si="857"/>
        <v>-9.9952838029831792E-2</v>
      </c>
      <c r="BL434" s="43">
        <f t="shared" ca="1" si="858"/>
        <v>-9.9952838029831792E-2</v>
      </c>
      <c r="BM434" s="25">
        <f t="shared" si="756"/>
        <v>13549.522944999999</v>
      </c>
      <c r="BN434" s="26">
        <f t="shared" si="800"/>
        <v>0</v>
      </c>
      <c r="BO434" s="23">
        <f t="shared" si="801"/>
        <v>8.1648460519010424E-3</v>
      </c>
      <c r="BP434" s="27">
        <f t="shared" si="802"/>
        <v>205.59314491325736</v>
      </c>
      <c r="BQ434" s="27">
        <f t="shared" ca="1" si="859"/>
        <v>-0.19822288950607958</v>
      </c>
      <c r="BR434" s="43">
        <f t="shared" ca="1" si="860"/>
        <v>-0.19822288950607958</v>
      </c>
      <c r="BS434" s="25">
        <f t="shared" si="757"/>
        <v>13809.572445000002</v>
      </c>
      <c r="BT434" s="34">
        <f t="shared" si="803"/>
        <v>0.25</v>
      </c>
      <c r="BU434" s="23">
        <f t="shared" si="804"/>
        <v>1.0973605793805741E-2</v>
      </c>
      <c r="BV434" s="27">
        <f t="shared" si="805"/>
        <v>171.14094734549175</v>
      </c>
      <c r="BW434" s="27">
        <f t="shared" ca="1" si="861"/>
        <v>-0.1112252377130678</v>
      </c>
      <c r="BX434" s="43">
        <f t="shared" ca="1" si="862"/>
        <v>-0.1112252377130678</v>
      </c>
      <c r="BY434" s="25">
        <f t="shared" si="758"/>
        <v>13961.97206</v>
      </c>
      <c r="BZ434" s="50">
        <f>IF($B433&gt;=BY433,MIN(1,1/$CA$15+BZ433),0)</f>
        <v>0.5</v>
      </c>
      <c r="CA434" s="23">
        <f t="shared" si="806"/>
        <v>8.1648460519010424E-3</v>
      </c>
      <c r="CB434" s="27">
        <f t="shared" si="807"/>
        <v>100.22667555987911</v>
      </c>
      <c r="CC434" s="27">
        <f t="shared" ca="1" si="863"/>
        <v>-4.1964672512031842E-2</v>
      </c>
      <c r="CD434" s="43">
        <f t="shared" ca="1" si="864"/>
        <v>-4.1964672512031842E-2</v>
      </c>
      <c r="CE434" s="25">
        <f t="shared" si="759"/>
        <v>13774.425597999998</v>
      </c>
      <c r="CF434" s="34">
        <f>IF($B433&gt;=CE433,MIN(1,1/$CA$15+CF433),0)</f>
        <v>1</v>
      </c>
      <c r="CG434" s="23">
        <f t="shared" si="808"/>
        <v>1.9399885019519836E-2</v>
      </c>
      <c r="CH434" s="27">
        <f t="shared" si="809"/>
        <v>85.937780924589404</v>
      </c>
      <c r="CI434" s="27">
        <f t="shared" ca="1" si="865"/>
        <v>0</v>
      </c>
      <c r="CJ434" s="43">
        <f t="shared" ca="1" si="866"/>
        <v>0</v>
      </c>
      <c r="CK434" s="25">
        <f t="shared" si="760"/>
        <v>13809.572445000002</v>
      </c>
      <c r="CL434" s="34">
        <f>IF($B433&gt;=CK433,MIN(1,1/$CA$15+CL433),0)</f>
        <v>0</v>
      </c>
      <c r="CM434" s="23">
        <f t="shared" si="810"/>
        <v>8.1648460519010424E-3</v>
      </c>
      <c r="CN434" s="27">
        <f t="shared" si="811"/>
        <v>217.12250927738674</v>
      </c>
      <c r="CO434" s="27">
        <f t="shared" ca="1" si="867"/>
        <v>-8.540330747448166E-2</v>
      </c>
      <c r="CP434" s="43">
        <f t="shared" ca="1" si="868"/>
        <v>-8.540330747448166E-2</v>
      </c>
      <c r="CQ434" s="25">
        <f t="shared" si="761"/>
        <v>16812.405693500004</v>
      </c>
      <c r="CR434" s="34">
        <f>IF($B433&gt;=CQ433,MIN(1,1/$CA$15+CR433),0)</f>
        <v>0</v>
      </c>
      <c r="CS434" s="23">
        <f t="shared" si="812"/>
        <v>8.1648460519010424E-3</v>
      </c>
      <c r="CT434" s="27">
        <f t="shared" si="813"/>
        <v>167.29242725097947</v>
      </c>
      <c r="CU434" s="27">
        <f t="shared" ca="1" si="869"/>
        <v>-0.13997185955146785</v>
      </c>
      <c r="CV434" s="43">
        <f t="shared" ca="1" si="870"/>
        <v>-0.13997185955146785</v>
      </c>
      <c r="CW434" s="25">
        <f t="shared" si="762"/>
        <v>13809.572445000002</v>
      </c>
      <c r="CX434" s="34">
        <f t="shared" si="814"/>
        <v>0.25</v>
      </c>
      <c r="CY434" s="23">
        <f t="shared" si="815"/>
        <v>1.0973605793805741E-2</v>
      </c>
      <c r="CZ434" s="27">
        <f t="shared" si="816"/>
        <v>139.88452800691448</v>
      </c>
      <c r="DA434" s="27">
        <f t="shared" ca="1" si="871"/>
        <v>-3.4369100799555574E-2</v>
      </c>
      <c r="DB434" s="43">
        <f t="shared" ca="1" si="872"/>
        <v>-3.4369100799555574E-2</v>
      </c>
      <c r="DC434" s="25">
        <f t="shared" si="763"/>
        <v>13809.572445000002</v>
      </c>
      <c r="DD434" s="34">
        <f t="shared" si="764"/>
        <v>0.45833333333333331</v>
      </c>
      <c r="DE434" s="23">
        <f t="shared" si="817"/>
        <v>1.2534027872641684E-2</v>
      </c>
      <c r="DF434" s="27">
        <f t="shared" si="818"/>
        <v>161.86999430697509</v>
      </c>
      <c r="DG434" s="27">
        <f t="shared" ca="1" si="836"/>
        <v>-7.2067316019247318E-2</v>
      </c>
      <c r="DH434" s="43">
        <f t="shared" ca="1" si="837"/>
        <v>-7.2067316019247318E-2</v>
      </c>
      <c r="DI434" s="25">
        <f t="shared" si="765"/>
        <v>13961.97206</v>
      </c>
      <c r="DJ434" s="26">
        <f>IF(DJ433=0,IF($B433&gt;=$DK$14*DI433,1,0),IF($B433&lt;DI433*$DK$16,0,1))</f>
        <v>0</v>
      </c>
      <c r="DK434" s="23">
        <f t="shared" si="819"/>
        <v>8.1648460519010424E-3</v>
      </c>
      <c r="DL434" s="27">
        <f t="shared" si="820"/>
        <v>184.64108945242049</v>
      </c>
      <c r="DM434" s="27">
        <f t="shared" ca="1" si="873"/>
        <v>-8.1192002483752801E-2</v>
      </c>
      <c r="DN434" s="43">
        <f t="shared" ca="1" si="874"/>
        <v>-8.1192002483752801E-2</v>
      </c>
      <c r="DO434" s="25">
        <f t="shared" si="766"/>
        <v>13774.425597999998</v>
      </c>
      <c r="DP434" s="26">
        <f>IF(DP433=0,IF($B433&gt;=$DK$14*DO433,1,0),IF($B433&lt;DO433*$DK$16,0,1))</f>
        <v>1</v>
      </c>
      <c r="DQ434" s="23">
        <f t="shared" si="821"/>
        <v>1.9399885019519836E-2</v>
      </c>
      <c r="DR434" s="27">
        <f t="shared" si="822"/>
        <v>131.30063789751975</v>
      </c>
      <c r="DS434" s="27">
        <f t="shared" ca="1" si="875"/>
        <v>-6.369505428525668E-2</v>
      </c>
      <c r="DT434" s="43">
        <f t="shared" ca="1" si="876"/>
        <v>-6.369505428525668E-2</v>
      </c>
      <c r="DU434" s="25">
        <f t="shared" si="767"/>
        <v>13809.572445000002</v>
      </c>
      <c r="DV434" s="26">
        <f>IF(DV433=0,IF($B433&gt;=$DK$14*DU433,1,0),IF($B433&lt;DU433*$DK$16,0,1))</f>
        <v>0</v>
      </c>
      <c r="DW434" s="23">
        <f t="shared" si="823"/>
        <v>8.1648460519010424E-3</v>
      </c>
      <c r="DX434" s="27">
        <f t="shared" si="824"/>
        <v>265.55241893732142</v>
      </c>
      <c r="DY434" s="27">
        <f t="shared" ca="1" si="877"/>
        <v>-8.5403307474480883E-2</v>
      </c>
      <c r="DZ434" s="43">
        <f t="shared" ca="1" si="878"/>
        <v>-8.5403307474480883E-2</v>
      </c>
      <c r="EA434" s="25">
        <f t="shared" si="768"/>
        <v>16812.405693500004</v>
      </c>
      <c r="EB434" s="26">
        <f>IF(EB433=0,IF($B433&gt;=$DK$14*EA433,1,0),IF($B433&lt;EA433*$DK$16,0,1))</f>
        <v>0</v>
      </c>
      <c r="EC434" s="23">
        <f t="shared" si="825"/>
        <v>8.1648460519010424E-3</v>
      </c>
      <c r="ED434" s="27">
        <f t="shared" si="826"/>
        <v>208.77772114248387</v>
      </c>
      <c r="EE434" s="27">
        <f t="shared" ca="1" si="879"/>
        <v>-8.5403307474481105E-2</v>
      </c>
      <c r="EF434" s="43">
        <f t="shared" ca="1" si="880"/>
        <v>-8.5403307474481105E-2</v>
      </c>
      <c r="EG434" s="25">
        <f t="shared" si="769"/>
        <v>13809.572445000002</v>
      </c>
      <c r="EH434" s="34">
        <f t="shared" si="827"/>
        <v>0.25</v>
      </c>
      <c r="EI434" s="23">
        <f t="shared" si="828"/>
        <v>1.0973605793805741E-2</v>
      </c>
      <c r="EJ434" s="27">
        <f t="shared" si="829"/>
        <v>200.01394922850798</v>
      </c>
      <c r="EK434" s="27">
        <f t="shared" ca="1" si="881"/>
        <v>-7.7410316869572227E-2</v>
      </c>
      <c r="EL434" s="43">
        <f t="shared" ca="1" si="882"/>
        <v>-7.7410316869572227E-2</v>
      </c>
      <c r="EM434" s="47"/>
      <c r="EN434" s="47"/>
      <c r="EO434" s="47"/>
      <c r="EP434" s="47"/>
      <c r="EQ434" s="47"/>
      <c r="ER434" s="47"/>
      <c r="ES434" s="47"/>
      <c r="ET434" s="47"/>
      <c r="EU434" s="47"/>
      <c r="EV434" s="47"/>
      <c r="EW434" s="47"/>
      <c r="EX434" s="47"/>
      <c r="EY434" s="47"/>
      <c r="EZ434" s="47"/>
      <c r="FA434" s="25">
        <f t="shared" si="770"/>
        <v>13809.572445000002</v>
      </c>
      <c r="FB434" s="26">
        <f t="shared" si="830"/>
        <v>0</v>
      </c>
      <c r="FC434" s="23">
        <f t="shared" si="831"/>
        <v>-1.9399885019519836E-2</v>
      </c>
      <c r="FD434" s="27">
        <f t="shared" si="832"/>
        <v>84.808717687629581</v>
      </c>
      <c r="FE434" s="27">
        <f t="shared" ca="1" si="883"/>
        <v>-0.14652915000717526</v>
      </c>
      <c r="FF434" s="43">
        <f t="shared" ca="1" si="884"/>
        <v>-0.14652915000717526</v>
      </c>
      <c r="FG434" s="25">
        <f t="shared" si="771"/>
        <v>13809.572445000002</v>
      </c>
      <c r="FH434" s="26">
        <f t="shared" si="833"/>
        <v>0</v>
      </c>
      <c r="FI434" s="23">
        <f t="shared" si="834"/>
        <v>8.1648460519010424E-3</v>
      </c>
      <c r="FJ434" s="27">
        <f t="shared" si="835"/>
        <v>233.51073975760207</v>
      </c>
      <c r="FK434" s="27">
        <f t="shared" ca="1" si="885"/>
        <v>-8.5403307474481216E-2</v>
      </c>
      <c r="FL434" s="43">
        <f t="shared" ca="1" si="886"/>
        <v>-8.5403307474481216E-2</v>
      </c>
      <c r="FM434" s="47"/>
      <c r="FN434" s="47"/>
    </row>
    <row r="435" spans="1:170" x14ac:dyDescent="0.2">
      <c r="A435" s="30">
        <v>37894</v>
      </c>
      <c r="B435" s="34">
        <v>13403.707909999999</v>
      </c>
      <c r="C435" s="23">
        <v>7.5301687448090515E-3</v>
      </c>
      <c r="D435" s="24">
        <f t="shared" si="838"/>
        <v>-4.9119498597475331E-2</v>
      </c>
      <c r="E435" s="25" t="e">
        <f>#N/A</f>
        <v>#N/A</v>
      </c>
      <c r="F435" s="26">
        <v>1</v>
      </c>
      <c r="G435" s="23">
        <f t="shared" si="772"/>
        <v>-4.9119498597475331E-2</v>
      </c>
      <c r="H435" s="27">
        <f t="shared" si="773"/>
        <v>152.34238811330681</v>
      </c>
      <c r="I435" s="27">
        <f t="shared" ca="1" si="839"/>
        <v>-0.45948745995274931</v>
      </c>
      <c r="J435" s="43">
        <f t="shared" ca="1" si="840"/>
        <v>-0.45948745995274931</v>
      </c>
      <c r="K435" s="25" t="e">
        <f>#N/A</f>
        <v>#N/A</v>
      </c>
      <c r="L435" s="26">
        <v>0</v>
      </c>
      <c r="M435" s="23">
        <f t="shared" si="774"/>
        <v>7.5301687448090515E-3</v>
      </c>
      <c r="N435" s="27">
        <f t="shared" si="775"/>
        <v>29.523002875167002</v>
      </c>
      <c r="O435" s="27">
        <f t="shared" ca="1" si="841"/>
        <v>0</v>
      </c>
      <c r="P435" s="43">
        <f t="shared" ca="1" si="842"/>
        <v>0</v>
      </c>
      <c r="Q435" s="25">
        <f t="shared" si="748"/>
        <v>13536.149912000003</v>
      </c>
      <c r="R435" s="26">
        <f t="shared" si="776"/>
        <v>1</v>
      </c>
      <c r="S435" s="23">
        <f t="shared" si="777"/>
        <v>-4.9119498597475331E-2</v>
      </c>
      <c r="T435" s="27">
        <f t="shared" si="778"/>
        <v>239.19875501937935</v>
      </c>
      <c r="U435" s="27">
        <f t="shared" ca="1" si="843"/>
        <v>-0.13032783843024398</v>
      </c>
      <c r="V435" s="43">
        <f t="shared" ca="1" si="844"/>
        <v>-0.13032783843024398</v>
      </c>
      <c r="W435" s="25">
        <f t="shared" si="749"/>
        <v>13749.904624999999</v>
      </c>
      <c r="X435" s="26">
        <f t="shared" si="779"/>
        <v>1</v>
      </c>
      <c r="Y435" s="23">
        <f t="shared" si="780"/>
        <v>-4.9119498597475331E-2</v>
      </c>
      <c r="Z435" s="27">
        <f t="shared" si="781"/>
        <v>164.86356391391973</v>
      </c>
      <c r="AA435" s="27">
        <f t="shared" ca="1" si="845"/>
        <v>-0.12608372897054787</v>
      </c>
      <c r="AB435" s="43">
        <f t="shared" ca="1" si="846"/>
        <v>-0.12608372897054787</v>
      </c>
      <c r="AC435" s="25">
        <f t="shared" si="750"/>
        <v>13948.650492000001</v>
      </c>
      <c r="AD435" s="26">
        <f t="shared" si="782"/>
        <v>1</v>
      </c>
      <c r="AE435" s="23">
        <f t="shared" si="783"/>
        <v>-4.9119498597475331E-2</v>
      </c>
      <c r="AF435" s="27">
        <f t="shared" si="784"/>
        <v>97.144130249500208</v>
      </c>
      <c r="AG435" s="27">
        <f t="shared" ca="1" si="847"/>
        <v>-0.10968588375310151</v>
      </c>
      <c r="AH435" s="43">
        <f t="shared" ca="1" si="848"/>
        <v>-0.10968588375310151</v>
      </c>
      <c r="AI435" s="25">
        <f t="shared" si="751"/>
        <v>13536.149912000003</v>
      </c>
      <c r="AJ435" s="26">
        <f t="shared" si="785"/>
        <v>1</v>
      </c>
      <c r="AK435" s="23">
        <f t="shared" si="786"/>
        <v>-4.9119498597475331E-2</v>
      </c>
      <c r="AL435" s="27">
        <f t="shared" si="787"/>
        <v>239.19875501937935</v>
      </c>
      <c r="AM435" s="27">
        <f t="shared" ca="1" si="849"/>
        <v>-0.13032783843024398</v>
      </c>
      <c r="AN435" s="43">
        <f t="shared" ca="1" si="850"/>
        <v>-0.13032783843024398</v>
      </c>
      <c r="AO435" s="25">
        <f t="shared" si="752"/>
        <v>13536.149912000003</v>
      </c>
      <c r="AP435" s="34">
        <f t="shared" si="788"/>
        <v>1</v>
      </c>
      <c r="AQ435" s="23">
        <f t="shared" si="789"/>
        <v>-4.9119498597475331E-2</v>
      </c>
      <c r="AR435" s="27">
        <f t="shared" si="790"/>
        <v>162.96729550140518</v>
      </c>
      <c r="AS435" s="27">
        <f t="shared" ca="1" si="851"/>
        <v>-0.11705481038372112</v>
      </c>
      <c r="AT435" s="43">
        <f t="shared" ca="1" si="852"/>
        <v>-0.11705481038372112</v>
      </c>
      <c r="AU435" s="25">
        <f t="shared" si="753"/>
        <v>13948.650492000001</v>
      </c>
      <c r="AV435" s="26">
        <f t="shared" si="791"/>
        <v>1</v>
      </c>
      <c r="AW435" s="23">
        <f t="shared" si="792"/>
        <v>-4.9119498597475331E-2</v>
      </c>
      <c r="AX435" s="27">
        <f t="shared" si="793"/>
        <v>88.637302884144816</v>
      </c>
      <c r="AY435" s="27">
        <f t="shared" ca="1" si="853"/>
        <v>-0.10968588375310073</v>
      </c>
      <c r="AZ435" s="43">
        <f t="shared" ca="1" si="854"/>
        <v>-0.10968588375310073</v>
      </c>
      <c r="BA435" s="25">
        <f t="shared" si="754"/>
        <v>13948.650492000001</v>
      </c>
      <c r="BB435" s="26">
        <f t="shared" si="794"/>
        <v>1</v>
      </c>
      <c r="BC435" s="23">
        <f t="shared" si="795"/>
        <v>-4.9119498597475331E-2</v>
      </c>
      <c r="BD435" s="27">
        <f t="shared" si="796"/>
        <v>196.97190991662234</v>
      </c>
      <c r="BE435" s="27">
        <f t="shared" ca="1" si="855"/>
        <v>-0.13032783843024398</v>
      </c>
      <c r="BF435" s="43">
        <f t="shared" ca="1" si="856"/>
        <v>-0.13032783843024398</v>
      </c>
      <c r="BG435" s="25">
        <f t="shared" si="755"/>
        <v>13536.149912000003</v>
      </c>
      <c r="BH435" s="26">
        <f t="shared" si="797"/>
        <v>0</v>
      </c>
      <c r="BI435" s="23">
        <f t="shared" si="798"/>
        <v>7.5301687448090515E-3</v>
      </c>
      <c r="BJ435" s="27">
        <f t="shared" si="799"/>
        <v>200.81550496718316</v>
      </c>
      <c r="BK435" s="27">
        <f t="shared" ca="1" si="857"/>
        <v>-9.3175331021909891E-2</v>
      </c>
      <c r="BL435" s="43">
        <f t="shared" ca="1" si="858"/>
        <v>-9.3175331021909891E-2</v>
      </c>
      <c r="BM435" s="25">
        <f t="shared" si="756"/>
        <v>13712.639316666666</v>
      </c>
      <c r="BN435" s="26">
        <f t="shared" si="800"/>
        <v>0</v>
      </c>
      <c r="BO435" s="23">
        <f t="shared" si="801"/>
        <v>7.5301687448090515E-3</v>
      </c>
      <c r="BP435" s="27">
        <f t="shared" si="802"/>
        <v>207.14129598723017</v>
      </c>
      <c r="BQ435" s="27">
        <f t="shared" ca="1" si="859"/>
        <v>-0.19218537256833501</v>
      </c>
      <c r="BR435" s="43">
        <f t="shared" ca="1" si="860"/>
        <v>-0.19218537256833501</v>
      </c>
      <c r="BS435" s="25">
        <f t="shared" si="757"/>
        <v>13536.149912000003</v>
      </c>
      <c r="BT435" s="34">
        <f t="shared" si="803"/>
        <v>0.5</v>
      </c>
      <c r="BU435" s="23">
        <f t="shared" si="804"/>
        <v>-2.079466492633314E-2</v>
      </c>
      <c r="BV435" s="27">
        <f t="shared" si="805"/>
        <v>167.58212869026704</v>
      </c>
      <c r="BW435" s="27">
        <f t="shared" ca="1" si="861"/>
        <v>-0.12970701108980598</v>
      </c>
      <c r="BX435" s="43">
        <f t="shared" ca="1" si="862"/>
        <v>-0.12970701108980598</v>
      </c>
      <c r="BY435" s="25">
        <f t="shared" si="758"/>
        <v>13749.904624999999</v>
      </c>
      <c r="BZ435" s="50">
        <f>IF($B434&gt;=BY434,MIN(1,1/$CA$15+BZ434),0)</f>
        <v>1</v>
      </c>
      <c r="CA435" s="23">
        <f t="shared" si="806"/>
        <v>-4.9119498597475331E-2</v>
      </c>
      <c r="CB435" s="27">
        <f t="shared" si="807"/>
        <v>95.303591510286012</v>
      </c>
      <c r="CC435" s="27">
        <f t="shared" ca="1" si="863"/>
        <v>-8.9022887436909004E-2</v>
      </c>
      <c r="CD435" s="43">
        <f t="shared" ca="1" si="864"/>
        <v>-8.9022887436909004E-2</v>
      </c>
      <c r="CE435" s="25">
        <f t="shared" si="759"/>
        <v>13948.650492000001</v>
      </c>
      <c r="CF435" s="34">
        <f>IF($B434&gt;=CE434,MIN(1,1/$CA$15+CF434),0)</f>
        <v>1</v>
      </c>
      <c r="CG435" s="23">
        <f t="shared" si="808"/>
        <v>-4.9119498597475331E-2</v>
      </c>
      <c r="CH435" s="27">
        <f t="shared" si="809"/>
        <v>81.716560214993891</v>
      </c>
      <c r="CI435" s="27">
        <f t="shared" ca="1" si="865"/>
        <v>-4.9119498597475331E-2</v>
      </c>
      <c r="CJ435" s="43">
        <f t="shared" ca="1" si="866"/>
        <v>-4.9119498597475331E-2</v>
      </c>
      <c r="CK435" s="25">
        <f t="shared" si="760"/>
        <v>13536.149912000003</v>
      </c>
      <c r="CL435" s="34">
        <f>IF($B434&gt;=CK434,MIN(1,1/$CA$15+CL434),0)</f>
        <v>0.5</v>
      </c>
      <c r="CM435" s="23">
        <f t="shared" si="810"/>
        <v>7.5301687448090515E-3</v>
      </c>
      <c r="CN435" s="27">
        <f t="shared" si="811"/>
        <v>218.75747841054184</v>
      </c>
      <c r="CO435" s="27">
        <f t="shared" ca="1" si="867"/>
        <v>-7.8516240046320185E-2</v>
      </c>
      <c r="CP435" s="43">
        <f t="shared" ca="1" si="868"/>
        <v>-7.8516240046320185E-2</v>
      </c>
      <c r="CQ435" s="25">
        <f t="shared" si="761"/>
        <v>16337.550099000004</v>
      </c>
      <c r="CR435" s="34">
        <f>IF($B434&gt;=CQ434,MIN(1,1/$CA$15+CR434),0)</f>
        <v>0</v>
      </c>
      <c r="CS435" s="23">
        <f t="shared" si="812"/>
        <v>7.5301687448090515E-3</v>
      </c>
      <c r="CT435" s="27">
        <f t="shared" si="813"/>
        <v>168.55216745790804</v>
      </c>
      <c r="CU435" s="27">
        <f t="shared" ca="1" si="869"/>
        <v>-0.1334957025286061</v>
      </c>
      <c r="CV435" s="43">
        <f t="shared" ca="1" si="870"/>
        <v>-0.1334957025286061</v>
      </c>
      <c r="CW435" s="25">
        <f t="shared" si="762"/>
        <v>13536.149912000003</v>
      </c>
      <c r="CX435" s="34">
        <f t="shared" si="814"/>
        <v>0.5</v>
      </c>
      <c r="CY435" s="23">
        <f t="shared" si="815"/>
        <v>-2.079466492633314E-2</v>
      </c>
      <c r="CZ435" s="27">
        <f t="shared" si="816"/>
        <v>136.97567611863244</v>
      </c>
      <c r="DA435" s="27">
        <f t="shared" ca="1" si="871"/>
        <v>-5.4449071790942494E-2</v>
      </c>
      <c r="DB435" s="43">
        <f t="shared" ca="1" si="872"/>
        <v>-5.4449071790942494E-2</v>
      </c>
      <c r="DC435" s="25">
        <f t="shared" si="763"/>
        <v>13536.149912000003</v>
      </c>
      <c r="DD435" s="34">
        <f t="shared" si="764"/>
        <v>0.75</v>
      </c>
      <c r="DE435" s="23">
        <f t="shared" si="817"/>
        <v>-3.0236276150047203E-2</v>
      </c>
      <c r="DF435" s="27">
        <f t="shared" si="818"/>
        <v>156.97564845870281</v>
      </c>
      <c r="DG435" s="27">
        <f t="shared" ca="1" si="836"/>
        <v>-0.10012454490074396</v>
      </c>
      <c r="DH435" s="43">
        <f t="shared" ca="1" si="837"/>
        <v>-0.10012454490074396</v>
      </c>
      <c r="DI435" s="25">
        <f t="shared" si="765"/>
        <v>13749.904624999999</v>
      </c>
      <c r="DJ435" s="26">
        <f>IF(DJ434=0,IF($B434&gt;=$DK$14*DI434,1,0),IF($B434&lt;DI434*$DK$16,0,1))</f>
        <v>0</v>
      </c>
      <c r="DK435" s="23">
        <f t="shared" si="819"/>
        <v>7.5301687448090515E-3</v>
      </c>
      <c r="DL435" s="27">
        <f t="shared" si="820"/>
        <v>186.03146801322259</v>
      </c>
      <c r="DM435" s="27">
        <f t="shared" ca="1" si="873"/>
        <v>-7.4273223218375373E-2</v>
      </c>
      <c r="DN435" s="43">
        <f t="shared" ca="1" si="874"/>
        <v>-7.4273223218375373E-2</v>
      </c>
      <c r="DO435" s="25">
        <f t="shared" si="766"/>
        <v>13948.650492000001</v>
      </c>
      <c r="DP435" s="26">
        <f>IF(DP434=0,IF($B434&gt;=$DK$14*DO434,1,0),IF($B434&lt;DO434*$DK$16,0,1))</f>
        <v>1</v>
      </c>
      <c r="DQ435" s="23">
        <f t="shared" si="821"/>
        <v>-4.9119498597475331E-2</v>
      </c>
      <c r="DR435" s="27">
        <f t="shared" si="822"/>
        <v>124.85121639846491</v>
      </c>
      <c r="DS435" s="27">
        <f t="shared" ca="1" si="875"/>
        <v>-0.10968588375310118</v>
      </c>
      <c r="DT435" s="43">
        <f t="shared" ca="1" si="876"/>
        <v>-0.10968588375310118</v>
      </c>
      <c r="DU435" s="25">
        <f t="shared" si="767"/>
        <v>13536.149912000003</v>
      </c>
      <c r="DV435" s="26">
        <f>IF(DV434=0,IF($B434&gt;=$DK$14*DU434,1,0),IF($B434&lt;DU434*$DK$16,0,1))</f>
        <v>1</v>
      </c>
      <c r="DW435" s="23">
        <f t="shared" si="823"/>
        <v>-4.9119498597475331E-2</v>
      </c>
      <c r="DX435" s="27">
        <f t="shared" si="824"/>
        <v>252.50861726777347</v>
      </c>
      <c r="DY435" s="27">
        <f t="shared" ca="1" si="877"/>
        <v>-0.13032783843024365</v>
      </c>
      <c r="DZ435" s="43">
        <f t="shared" ca="1" si="878"/>
        <v>-0.13032783843024365</v>
      </c>
      <c r="EA435" s="25">
        <f t="shared" si="768"/>
        <v>16337.550099000004</v>
      </c>
      <c r="EB435" s="26">
        <f>IF(EB434=0,IF($B434&gt;=$DK$14*EA434,1,0),IF($B434&lt;EA434*$DK$16,0,1))</f>
        <v>0</v>
      </c>
      <c r="EC435" s="23">
        <f t="shared" si="825"/>
        <v>7.5301687448090515E-3</v>
      </c>
      <c r="ED435" s="27">
        <f t="shared" si="826"/>
        <v>210.34985261284345</v>
      </c>
      <c r="EE435" s="27">
        <f t="shared" ca="1" si="879"/>
        <v>-7.8516240046319741E-2</v>
      </c>
      <c r="EF435" s="43">
        <f t="shared" ca="1" si="880"/>
        <v>-7.8516240046319741E-2</v>
      </c>
      <c r="EG435" s="25">
        <f t="shared" si="769"/>
        <v>13536.149912000003</v>
      </c>
      <c r="EH435" s="34">
        <f t="shared" si="827"/>
        <v>0.5</v>
      </c>
      <c r="EI435" s="23">
        <f t="shared" si="828"/>
        <v>-2.079466492633314E-2</v>
      </c>
      <c r="EJ435" s="27">
        <f t="shared" si="829"/>
        <v>195.85472617370857</v>
      </c>
      <c r="EK435" s="27">
        <f t="shared" ca="1" si="881"/>
        <v>-9.6595260194761279E-2</v>
      </c>
      <c r="EL435" s="43">
        <f t="shared" ca="1" si="882"/>
        <v>-9.6595260194761279E-2</v>
      </c>
      <c r="EM435" s="47"/>
      <c r="EN435" s="47"/>
      <c r="EO435" s="47"/>
      <c r="EP435" s="47"/>
      <c r="EQ435" s="47"/>
      <c r="ER435" s="47"/>
      <c r="ES435" s="47"/>
      <c r="ET435" s="47"/>
      <c r="EU435" s="47"/>
      <c r="EV435" s="47"/>
      <c r="EW435" s="47"/>
      <c r="EX435" s="47"/>
      <c r="EY435" s="47"/>
      <c r="EZ435" s="47"/>
      <c r="FA435" s="25">
        <f t="shared" si="770"/>
        <v>13536.149912000003</v>
      </c>
      <c r="FB435" s="26">
        <f t="shared" si="830"/>
        <v>1</v>
      </c>
      <c r="FC435" s="23">
        <f t="shared" si="831"/>
        <v>-4.9119498597475331E-2</v>
      </c>
      <c r="FD435" s="27">
        <f t="shared" si="832"/>
        <v>80.642955998118381</v>
      </c>
      <c r="FE435" s="27">
        <f t="shared" ca="1" si="883"/>
        <v>-0.18845121022638389</v>
      </c>
      <c r="FF435" s="43">
        <f t="shared" ca="1" si="884"/>
        <v>-0.18845121022638389</v>
      </c>
      <c r="FG435" s="25">
        <f t="shared" si="771"/>
        <v>13536.149912000003</v>
      </c>
      <c r="FH435" s="26">
        <f t="shared" si="833"/>
        <v>0</v>
      </c>
      <c r="FI435" s="23">
        <f t="shared" si="834"/>
        <v>7.5301687448090515E-3</v>
      </c>
      <c r="FJ435" s="27">
        <f t="shared" si="835"/>
        <v>235.269115031702</v>
      </c>
      <c r="FK435" s="27">
        <f t="shared" ca="1" si="885"/>
        <v>-7.8516240046319741E-2</v>
      </c>
      <c r="FL435" s="43">
        <f t="shared" ca="1" si="886"/>
        <v>-7.8516240046319741E-2</v>
      </c>
      <c r="FM435" s="47"/>
      <c r="FN435" s="47"/>
    </row>
    <row r="436" spans="1:170" x14ac:dyDescent="0.2">
      <c r="A436" s="30">
        <v>37925</v>
      </c>
      <c r="B436" s="34">
        <v>14105.11226</v>
      </c>
      <c r="C436" s="23">
        <v>6.6047160918478731E-3</v>
      </c>
      <c r="D436" s="24">
        <f t="shared" si="838"/>
        <v>5.2329128231503041E-2</v>
      </c>
      <c r="E436" s="25" t="e">
        <f>#N/A</f>
        <v>#N/A</v>
      </c>
      <c r="F436" s="26">
        <v>1</v>
      </c>
      <c r="G436" s="23">
        <f t="shared" si="772"/>
        <v>5.2329128231503041E-2</v>
      </c>
      <c r="H436" s="27">
        <f t="shared" si="773"/>
        <v>160.31433247598144</v>
      </c>
      <c r="I436" s="27">
        <f t="shared" ca="1" si="839"/>
        <v>-0.43120290993388133</v>
      </c>
      <c r="J436" s="43">
        <f t="shared" ca="1" si="840"/>
        <v>-0.43120290993388133</v>
      </c>
      <c r="K436" s="25" t="e">
        <f>#N/A</f>
        <v>#N/A</v>
      </c>
      <c r="L436" s="26">
        <v>0</v>
      </c>
      <c r="M436" s="23">
        <f t="shared" si="774"/>
        <v>6.6047160918478731E-3</v>
      </c>
      <c r="N436" s="27">
        <f t="shared" si="775"/>
        <v>29.717993927336288</v>
      </c>
      <c r="O436" s="27">
        <f t="shared" ca="1" si="841"/>
        <v>0</v>
      </c>
      <c r="P436" s="43">
        <f t="shared" ca="1" si="842"/>
        <v>0</v>
      </c>
      <c r="Q436" s="25">
        <f t="shared" si="748"/>
        <v>13524.823978999999</v>
      </c>
      <c r="R436" s="26">
        <f t="shared" si="776"/>
        <v>0</v>
      </c>
      <c r="S436" s="23">
        <f t="shared" si="777"/>
        <v>6.6047160918478731E-3</v>
      </c>
      <c r="T436" s="27">
        <f t="shared" si="778"/>
        <v>240.77859488580583</v>
      </c>
      <c r="U436" s="27">
        <f t="shared" ca="1" si="843"/>
        <v>-0.12458390071009207</v>
      </c>
      <c r="V436" s="43">
        <f t="shared" ca="1" si="844"/>
        <v>-0.12458390071009207</v>
      </c>
      <c r="W436" s="25">
        <f t="shared" si="749"/>
        <v>13754.410085</v>
      </c>
      <c r="X436" s="26">
        <f t="shared" si="779"/>
        <v>0</v>
      </c>
      <c r="Y436" s="23">
        <f t="shared" si="780"/>
        <v>6.6047160918478731E-3</v>
      </c>
      <c r="Z436" s="27">
        <f t="shared" si="781"/>
        <v>165.95244094746138</v>
      </c>
      <c r="AA436" s="27">
        <f t="shared" ca="1" si="845"/>
        <v>-0.12031176011235201</v>
      </c>
      <c r="AB436" s="43">
        <f t="shared" ca="1" si="846"/>
        <v>-0.12031176011235201</v>
      </c>
      <c r="AC436" s="25">
        <f t="shared" si="750"/>
        <v>13843.436239999999</v>
      </c>
      <c r="AD436" s="26">
        <f t="shared" si="782"/>
        <v>0</v>
      </c>
      <c r="AE436" s="23">
        <f t="shared" si="783"/>
        <v>6.6047160918478731E-3</v>
      </c>
      <c r="AF436" s="27">
        <f t="shared" si="784"/>
        <v>97.785739649787644</v>
      </c>
      <c r="AG436" s="27">
        <f t="shared" ca="1" si="847"/>
        <v>-0.10380561178272629</v>
      </c>
      <c r="AH436" s="43">
        <f t="shared" ca="1" si="848"/>
        <v>-0.10380561178272629</v>
      </c>
      <c r="AI436" s="25">
        <f t="shared" si="751"/>
        <v>13524.823978999999</v>
      </c>
      <c r="AJ436" s="26">
        <f t="shared" si="785"/>
        <v>0</v>
      </c>
      <c r="AK436" s="23">
        <f t="shared" si="786"/>
        <v>6.6047160918478731E-3</v>
      </c>
      <c r="AL436" s="27">
        <f t="shared" si="787"/>
        <v>240.77859488580583</v>
      </c>
      <c r="AM436" s="27">
        <f t="shared" ca="1" si="849"/>
        <v>-0.12458390071009207</v>
      </c>
      <c r="AN436" s="43">
        <f t="shared" ca="1" si="850"/>
        <v>-0.12458390071009207</v>
      </c>
      <c r="AO436" s="25">
        <f t="shared" si="752"/>
        <v>13524.823978999999</v>
      </c>
      <c r="AP436" s="34">
        <f t="shared" si="788"/>
        <v>0</v>
      </c>
      <c r="AQ436" s="23">
        <f t="shared" si="789"/>
        <v>6.6047160918478731E-3</v>
      </c>
      <c r="AR436" s="27">
        <f t="shared" si="790"/>
        <v>164.04364822044823</v>
      </c>
      <c r="AS436" s="27">
        <f t="shared" ca="1" si="851"/>
        <v>-0.11122320808164288</v>
      </c>
      <c r="AT436" s="43">
        <f t="shared" ca="1" si="852"/>
        <v>-0.11122320808164288</v>
      </c>
      <c r="AU436" s="25">
        <f t="shared" si="753"/>
        <v>13843.436239999999</v>
      </c>
      <c r="AV436" s="26">
        <f t="shared" si="791"/>
        <v>0</v>
      </c>
      <c r="AW436" s="23">
        <f t="shared" si="792"/>
        <v>6.6047160918478731E-3</v>
      </c>
      <c r="AX436" s="27">
        <f t="shared" si="793"/>
        <v>89.222727104841724</v>
      </c>
      <c r="AY436" s="27">
        <f t="shared" ca="1" si="853"/>
        <v>-0.10380561178272552</v>
      </c>
      <c r="AZ436" s="43">
        <f t="shared" ca="1" si="854"/>
        <v>-0.10380561178272552</v>
      </c>
      <c r="BA436" s="25">
        <f t="shared" si="754"/>
        <v>13843.436239999999</v>
      </c>
      <c r="BB436" s="26">
        <f t="shared" si="794"/>
        <v>1</v>
      </c>
      <c r="BC436" s="23">
        <f t="shared" si="795"/>
        <v>5.2329128231503041E-2</v>
      </c>
      <c r="BD436" s="27">
        <f t="shared" si="796"/>
        <v>207.27927824865333</v>
      </c>
      <c r="BE436" s="27">
        <f t="shared" ca="1" si="855"/>
        <v>-8.4818652368091829E-2</v>
      </c>
      <c r="BF436" s="43">
        <f t="shared" ca="1" si="856"/>
        <v>-8.4818652368091829E-2</v>
      </c>
      <c r="BG436" s="25">
        <f t="shared" si="755"/>
        <v>13524.823978999999</v>
      </c>
      <c r="BH436" s="26">
        <f t="shared" si="797"/>
        <v>0</v>
      </c>
      <c r="BI436" s="23">
        <f t="shared" si="798"/>
        <v>6.6047160918478731E-3</v>
      </c>
      <c r="BJ436" s="27">
        <f t="shared" si="799"/>
        <v>202.14183436433248</v>
      </c>
      <c r="BK436" s="27">
        <f t="shared" ca="1" si="857"/>
        <v>-8.7186011538225694E-2</v>
      </c>
      <c r="BL436" s="43">
        <f t="shared" ca="1" si="858"/>
        <v>-8.7186011538225694E-2</v>
      </c>
      <c r="BM436" s="25">
        <f t="shared" si="756"/>
        <v>13974.727453333333</v>
      </c>
      <c r="BN436" s="26">
        <f t="shared" si="800"/>
        <v>1</v>
      </c>
      <c r="BO436" s="23">
        <f t="shared" si="801"/>
        <v>5.2329128231503041E-2</v>
      </c>
      <c r="BP436" s="27">
        <f t="shared" si="802"/>
        <v>217.98081942698565</v>
      </c>
      <c r="BQ436" s="27">
        <f t="shared" ca="1" si="859"/>
        <v>-0.14991313734217959</v>
      </c>
      <c r="BR436" s="43">
        <f t="shared" ca="1" si="860"/>
        <v>-0.14991313734217959</v>
      </c>
      <c r="BS436" s="25">
        <f t="shared" si="757"/>
        <v>13524.823978999999</v>
      </c>
      <c r="BT436" s="34">
        <f t="shared" si="803"/>
        <v>0.5</v>
      </c>
      <c r="BU436" s="23">
        <f t="shared" si="804"/>
        <v>2.9466922161675457E-2</v>
      </c>
      <c r="BV436" s="27">
        <f t="shared" si="805"/>
        <v>172.52025823207103</v>
      </c>
      <c r="BW436" s="27">
        <f t="shared" ca="1" si="861"/>
        <v>-0.10406215532773733</v>
      </c>
      <c r="BX436" s="43">
        <f t="shared" ca="1" si="862"/>
        <v>-0.10406215532773733</v>
      </c>
      <c r="BY436" s="25">
        <f t="shared" si="758"/>
        <v>13754.410085</v>
      </c>
      <c r="BZ436" s="50">
        <f>IF($B435&gt;=BY435,MIN(1,1/$CA$15+BZ435),0)</f>
        <v>0</v>
      </c>
      <c r="CA436" s="23">
        <f t="shared" si="806"/>
        <v>6.6047160918478731E-3</v>
      </c>
      <c r="CB436" s="27">
        <f t="shared" si="807"/>
        <v>95.933044674744892</v>
      </c>
      <c r="CC436" s="27">
        <f t="shared" ca="1" si="863"/>
        <v>-8.3006142242258441E-2</v>
      </c>
      <c r="CD436" s="43">
        <f t="shared" ca="1" si="864"/>
        <v>-8.3006142242258441E-2</v>
      </c>
      <c r="CE436" s="25">
        <f t="shared" si="759"/>
        <v>13843.436239999999</v>
      </c>
      <c r="CF436" s="34">
        <f>IF($B435&gt;=CE435,MIN(1,1/$CA$15+CF435),0)</f>
        <v>0</v>
      </c>
      <c r="CG436" s="23">
        <f t="shared" si="808"/>
        <v>6.6047160918478731E-3</v>
      </c>
      <c r="CH436" s="27">
        <f t="shared" si="809"/>
        <v>82.256274895216322</v>
      </c>
      <c r="CI436" s="27">
        <f t="shared" ca="1" si="865"/>
        <v>-4.2839202848437674E-2</v>
      </c>
      <c r="CJ436" s="43">
        <f t="shared" ca="1" si="866"/>
        <v>-4.2839202848437674E-2</v>
      </c>
      <c r="CK436" s="25">
        <f t="shared" si="760"/>
        <v>13524.823978999999</v>
      </c>
      <c r="CL436" s="34">
        <f>IF($B435&gt;=CK435,MIN(1,1/$CA$15+CL435),0)</f>
        <v>0</v>
      </c>
      <c r="CM436" s="23">
        <f t="shared" si="810"/>
        <v>6.6047160918478731E-3</v>
      </c>
      <c r="CN436" s="27">
        <f t="shared" si="811"/>
        <v>220.202309448412</v>
      </c>
      <c r="CO436" s="27">
        <f t="shared" ca="1" si="867"/>
        <v>-7.2430101428577642E-2</v>
      </c>
      <c r="CP436" s="43">
        <f t="shared" ca="1" si="868"/>
        <v>-7.2430101428577642E-2</v>
      </c>
      <c r="CQ436" s="25">
        <f t="shared" si="761"/>
        <v>15913.791487999999</v>
      </c>
      <c r="CR436" s="34">
        <f>IF($B435&gt;=CQ435,MIN(1,1/$CA$15+CR435),0)</f>
        <v>0</v>
      </c>
      <c r="CS436" s="23">
        <f t="shared" si="812"/>
        <v>6.6047160918478731E-3</v>
      </c>
      <c r="CT436" s="27">
        <f t="shared" si="813"/>
        <v>169.66540667063313</v>
      </c>
      <c r="CU436" s="27">
        <f t="shared" ca="1" si="869"/>
        <v>-0.12777268765144134</v>
      </c>
      <c r="CV436" s="43">
        <f t="shared" ca="1" si="870"/>
        <v>-0.12777268765144134</v>
      </c>
      <c r="CW436" s="25">
        <f t="shared" si="762"/>
        <v>13524.823978999999</v>
      </c>
      <c r="CX436" s="34">
        <f t="shared" si="814"/>
        <v>0</v>
      </c>
      <c r="CY436" s="23">
        <f t="shared" si="815"/>
        <v>6.6047160918478731E-3</v>
      </c>
      <c r="CZ436" s="27">
        <f t="shared" si="816"/>
        <v>137.8803615708849</v>
      </c>
      <c r="DA436" s="27">
        <f t="shared" ca="1" si="871"/>
        <v>-4.8203976359738498E-2</v>
      </c>
      <c r="DB436" s="43">
        <f t="shared" ca="1" si="872"/>
        <v>-4.8203976359738498E-2</v>
      </c>
      <c r="DC436" s="25">
        <f t="shared" si="763"/>
        <v>13524.823978999999</v>
      </c>
      <c r="DD436" s="34">
        <f t="shared" si="764"/>
        <v>0.25</v>
      </c>
      <c r="DE436" s="23">
        <f t="shared" si="817"/>
        <v>1.4225451448457068E-2</v>
      </c>
      <c r="DF436" s="27">
        <f t="shared" si="818"/>
        <v>159.20869792444213</v>
      </c>
      <c r="DG436" s="27">
        <f t="shared" ca="1" si="836"/>
        <v>-8.7323410304571358E-2</v>
      </c>
      <c r="DH436" s="43">
        <f t="shared" ca="1" si="837"/>
        <v>-8.7323410304571358E-2</v>
      </c>
      <c r="DI436" s="25">
        <f t="shared" si="765"/>
        <v>13754.410085</v>
      </c>
      <c r="DJ436" s="26">
        <f>IF(DJ435=0,IF($B435&gt;=$DK$14*DI435,1,0),IF($B435&lt;DI435*$DK$16,0,1))</f>
        <v>0</v>
      </c>
      <c r="DK436" s="23">
        <f t="shared" si="819"/>
        <v>6.6047160918478731E-3</v>
      </c>
      <c r="DL436" s="27">
        <f t="shared" si="820"/>
        <v>187.26015304359962</v>
      </c>
      <c r="DM436" s="27">
        <f t="shared" ca="1" si="873"/>
        <v>-6.8159060679111261E-2</v>
      </c>
      <c r="DN436" s="43">
        <f t="shared" ca="1" si="874"/>
        <v>-6.8159060679111261E-2</v>
      </c>
      <c r="DO436" s="25">
        <f t="shared" si="766"/>
        <v>13843.436239999999</v>
      </c>
      <c r="DP436" s="26">
        <f>IF(DP435=0,IF($B435&gt;=$DK$14*DO435,1,0),IF($B435&lt;DO435*$DK$16,0,1))</f>
        <v>0</v>
      </c>
      <c r="DQ436" s="23">
        <f t="shared" si="821"/>
        <v>6.6047160918478731E-3</v>
      </c>
      <c r="DR436" s="27">
        <f t="shared" si="822"/>
        <v>125.67582323649863</v>
      </c>
      <c r="DS436" s="27">
        <f t="shared" ca="1" si="875"/>
        <v>-0.10380561178272596</v>
      </c>
      <c r="DT436" s="43">
        <f t="shared" ca="1" si="876"/>
        <v>-0.10380561178272596</v>
      </c>
      <c r="DU436" s="25">
        <f t="shared" si="767"/>
        <v>13524.823978999999</v>
      </c>
      <c r="DV436" s="26">
        <f>IF(DV435=0,IF($B435&gt;=$DK$14*DU435,1,0),IF($B435&lt;DU435*$DK$16,0,1))</f>
        <v>0</v>
      </c>
      <c r="DW436" s="23">
        <f t="shared" si="823"/>
        <v>6.6047160918478731E-3</v>
      </c>
      <c r="DX436" s="27">
        <f t="shared" si="824"/>
        <v>254.17636499557219</v>
      </c>
      <c r="DY436" s="27">
        <f t="shared" ca="1" si="877"/>
        <v>-0.12458390071009184</v>
      </c>
      <c r="DZ436" s="43">
        <f t="shared" ca="1" si="878"/>
        <v>-0.12458390071009184</v>
      </c>
      <c r="EA436" s="25">
        <f t="shared" si="768"/>
        <v>15913.791487999999</v>
      </c>
      <c r="EB436" s="26">
        <f>IF(EB435=0,IF($B435&gt;=$DK$14*EA435,1,0),IF($B435&lt;EA435*$DK$16,0,1))</f>
        <v>0</v>
      </c>
      <c r="EC436" s="23">
        <f t="shared" si="825"/>
        <v>6.6047160918478731E-3</v>
      </c>
      <c r="ED436" s="27">
        <f t="shared" si="826"/>
        <v>211.73915366931331</v>
      </c>
      <c r="EE436" s="27">
        <f t="shared" ca="1" si="879"/>
        <v>-7.2430101428577309E-2</v>
      </c>
      <c r="EF436" s="43">
        <f t="shared" ca="1" si="880"/>
        <v>-7.2430101428577309E-2</v>
      </c>
      <c r="EG436" s="25">
        <f t="shared" si="769"/>
        <v>13524.823978999999</v>
      </c>
      <c r="EH436" s="34">
        <f t="shared" si="827"/>
        <v>0</v>
      </c>
      <c r="EI436" s="23">
        <f t="shared" si="828"/>
        <v>6.6047160918478731E-3</v>
      </c>
      <c r="EJ436" s="27">
        <f t="shared" si="829"/>
        <v>197.14829103533253</v>
      </c>
      <c r="EK436" s="27">
        <f t="shared" ca="1" si="881"/>
        <v>-9.062852837231794E-2</v>
      </c>
      <c r="EL436" s="43">
        <f t="shared" ca="1" si="882"/>
        <v>-9.062852837231794E-2</v>
      </c>
      <c r="EM436" s="47"/>
      <c r="EN436" s="47"/>
      <c r="EO436" s="47"/>
      <c r="EP436" s="47"/>
      <c r="EQ436" s="47"/>
      <c r="ER436" s="47"/>
      <c r="ES436" s="47"/>
      <c r="ET436" s="47"/>
      <c r="EU436" s="47"/>
      <c r="EV436" s="47"/>
      <c r="EW436" s="47"/>
      <c r="EX436" s="47"/>
      <c r="EY436" s="47"/>
      <c r="EZ436" s="47"/>
      <c r="FA436" s="25">
        <f t="shared" si="770"/>
        <v>13524.823978999999</v>
      </c>
      <c r="FB436" s="26">
        <f t="shared" si="830"/>
        <v>0</v>
      </c>
      <c r="FC436" s="23">
        <f t="shared" si="831"/>
        <v>-5.2329128231503041E-2</v>
      </c>
      <c r="FD436" s="27">
        <f t="shared" si="832"/>
        <v>76.422980412725394</v>
      </c>
      <c r="FE436" s="27">
        <f t="shared" ca="1" si="883"/>
        <v>-0.23091885091256847</v>
      </c>
      <c r="FF436" s="43">
        <f t="shared" ca="1" si="884"/>
        <v>-0.23091885091256847</v>
      </c>
      <c r="FG436" s="25">
        <f t="shared" si="771"/>
        <v>13524.823978999999</v>
      </c>
      <c r="FH436" s="26">
        <f t="shared" si="833"/>
        <v>0</v>
      </c>
      <c r="FI436" s="23">
        <f t="shared" si="834"/>
        <v>6.6047160918478731E-3</v>
      </c>
      <c r="FJ436" s="27">
        <f t="shared" si="835"/>
        <v>236.8230007416667</v>
      </c>
      <c r="FK436" s="27">
        <f t="shared" ca="1" si="885"/>
        <v>-7.2430101428577198E-2</v>
      </c>
      <c r="FL436" s="43">
        <f t="shared" ca="1" si="886"/>
        <v>-7.2430101428577198E-2</v>
      </c>
      <c r="FM436" s="47"/>
      <c r="FN436" s="47"/>
    </row>
    <row r="437" spans="1:170" x14ac:dyDescent="0.2">
      <c r="A437" s="30">
        <v>37955</v>
      </c>
      <c r="B437" s="34">
        <v>13252.114380000001</v>
      </c>
      <c r="C437" s="23">
        <v>6.1929762832915181E-3</v>
      </c>
      <c r="D437" s="24">
        <f t="shared" si="838"/>
        <v>-6.0474377252492606E-2</v>
      </c>
      <c r="E437" s="25" t="e">
        <f>#N/A</f>
        <v>#N/A</v>
      </c>
      <c r="F437" s="26">
        <v>1</v>
      </c>
      <c r="G437" s="23">
        <f t="shared" si="772"/>
        <v>-6.0474377252492606E-2</v>
      </c>
      <c r="H437" s="27">
        <f t="shared" si="773"/>
        <v>150.6194230548474</v>
      </c>
      <c r="I437" s="27">
        <f t="shared" ca="1" si="839"/>
        <v>-0.46560055973865988</v>
      </c>
      <c r="J437" s="43">
        <f t="shared" ca="1" si="840"/>
        <v>-0.46560055973865988</v>
      </c>
      <c r="K437" s="25" t="e">
        <f>#N/A</f>
        <v>#N/A</v>
      </c>
      <c r="L437" s="26">
        <v>0</v>
      </c>
      <c r="M437" s="23">
        <f t="shared" si="774"/>
        <v>6.1929762832915181E-3</v>
      </c>
      <c r="N437" s="27">
        <f t="shared" si="775"/>
        <v>29.902036758915283</v>
      </c>
      <c r="O437" s="27">
        <f t="shared" ca="1" si="841"/>
        <v>0</v>
      </c>
      <c r="P437" s="43">
        <f t="shared" ca="1" si="842"/>
        <v>0</v>
      </c>
      <c r="Q437" s="25">
        <f t="shared" si="748"/>
        <v>13482.423684999998</v>
      </c>
      <c r="R437" s="26">
        <f t="shared" si="776"/>
        <v>1</v>
      </c>
      <c r="S437" s="23">
        <f t="shared" si="777"/>
        <v>-6.0474377252492606E-2</v>
      </c>
      <c r="T437" s="27">
        <f t="shared" si="778"/>
        <v>226.21765930435652</v>
      </c>
      <c r="U437" s="27">
        <f t="shared" ca="1" si="843"/>
        <v>-0.17752414415145557</v>
      </c>
      <c r="V437" s="43">
        <f t="shared" ca="1" si="844"/>
        <v>-0.17752414415145557</v>
      </c>
      <c r="W437" s="25">
        <f t="shared" si="749"/>
        <v>13678.61332</v>
      </c>
      <c r="X437" s="26">
        <f t="shared" si="779"/>
        <v>1</v>
      </c>
      <c r="Y437" s="23">
        <f t="shared" si="780"/>
        <v>-6.0474377252492606E-2</v>
      </c>
      <c r="Z437" s="27">
        <f t="shared" si="781"/>
        <v>155.91657042763259</v>
      </c>
      <c r="AA437" s="27">
        <f t="shared" ca="1" si="845"/>
        <v>-0.17351035859589892</v>
      </c>
      <c r="AB437" s="43">
        <f t="shared" ca="1" si="846"/>
        <v>-0.17351035859589892</v>
      </c>
      <c r="AC437" s="25">
        <f t="shared" si="750"/>
        <v>13736.975734000001</v>
      </c>
      <c r="AD437" s="26">
        <f t="shared" si="782"/>
        <v>1</v>
      </c>
      <c r="AE437" s="23">
        <f t="shared" si="783"/>
        <v>-6.0474377252492606E-2</v>
      </c>
      <c r="AF437" s="27">
        <f t="shared" si="784"/>
        <v>91.872207940292355</v>
      </c>
      <c r="AG437" s="27">
        <f t="shared" ca="1" si="847"/>
        <v>-0.15800240930734466</v>
      </c>
      <c r="AH437" s="43">
        <f t="shared" ca="1" si="848"/>
        <v>-0.15800240930734466</v>
      </c>
      <c r="AI437" s="25">
        <f t="shared" si="751"/>
        <v>13482.423684999998</v>
      </c>
      <c r="AJ437" s="26">
        <f t="shared" si="785"/>
        <v>1</v>
      </c>
      <c r="AK437" s="23">
        <f t="shared" si="786"/>
        <v>-6.0474377252492606E-2</v>
      </c>
      <c r="AL437" s="27">
        <f t="shared" si="787"/>
        <v>226.21765930435652</v>
      </c>
      <c r="AM437" s="27">
        <f t="shared" ca="1" si="849"/>
        <v>-0.17752414415145557</v>
      </c>
      <c r="AN437" s="43">
        <f t="shared" ca="1" si="850"/>
        <v>-0.17752414415145557</v>
      </c>
      <c r="AO437" s="25">
        <f t="shared" si="752"/>
        <v>13482.423684999998</v>
      </c>
      <c r="AP437" s="34">
        <f t="shared" si="788"/>
        <v>1</v>
      </c>
      <c r="AQ437" s="23">
        <f t="shared" si="789"/>
        <v>-6.0474377252492606E-2</v>
      </c>
      <c r="AR437" s="27">
        <f t="shared" si="790"/>
        <v>154.12321075208965</v>
      </c>
      <c r="AS437" s="27">
        <f t="shared" ca="1" si="851"/>
        <v>-0.16497143108937373</v>
      </c>
      <c r="AT437" s="43">
        <f t="shared" ca="1" si="852"/>
        <v>-0.16497143108937373</v>
      </c>
      <c r="AU437" s="25">
        <f t="shared" si="753"/>
        <v>13736.975734000001</v>
      </c>
      <c r="AV437" s="26">
        <f t="shared" si="791"/>
        <v>0</v>
      </c>
      <c r="AW437" s="23">
        <f t="shared" si="792"/>
        <v>6.1929762832915181E-3</v>
      </c>
      <c r="AX437" s="27">
        <f t="shared" si="793"/>
        <v>89.775281337732594</v>
      </c>
      <c r="AY437" s="27">
        <f t="shared" ca="1" si="853"/>
        <v>-9.8255501191277128E-2</v>
      </c>
      <c r="AZ437" s="43">
        <f t="shared" ca="1" si="854"/>
        <v>-9.8255501191277128E-2</v>
      </c>
      <c r="BA437" s="25">
        <f t="shared" si="754"/>
        <v>13736.975734000001</v>
      </c>
      <c r="BB437" s="26">
        <f t="shared" si="794"/>
        <v>1</v>
      </c>
      <c r="BC437" s="23">
        <f t="shared" si="795"/>
        <v>-6.0474377252492606E-2</v>
      </c>
      <c r="BD437" s="27">
        <f t="shared" si="796"/>
        <v>194.74419297921989</v>
      </c>
      <c r="BE437" s="27">
        <f t="shared" ca="1" si="855"/>
        <v>-0.14016367443922839</v>
      </c>
      <c r="BF437" s="43">
        <f t="shared" ca="1" si="856"/>
        <v>-0.14016367443922839</v>
      </c>
      <c r="BG437" s="25">
        <f t="shared" si="755"/>
        <v>13482.423684999998</v>
      </c>
      <c r="BH437" s="26">
        <f t="shared" si="797"/>
        <v>0</v>
      </c>
      <c r="BI437" s="23">
        <f t="shared" si="798"/>
        <v>6.1929762832915181E-3</v>
      </c>
      <c r="BJ437" s="27">
        <f t="shared" si="799"/>
        <v>203.39369395041183</v>
      </c>
      <c r="BK437" s="27">
        <f t="shared" ca="1" si="857"/>
        <v>-8.1532976156625137E-2</v>
      </c>
      <c r="BL437" s="43">
        <f t="shared" ca="1" si="858"/>
        <v>-8.1532976156625137E-2</v>
      </c>
      <c r="BM437" s="25">
        <f t="shared" si="756"/>
        <v>13744.882596666665</v>
      </c>
      <c r="BN437" s="26">
        <f t="shared" si="800"/>
        <v>1</v>
      </c>
      <c r="BO437" s="23">
        <f t="shared" si="801"/>
        <v>-6.0474377252492606E-2</v>
      </c>
      <c r="BP437" s="27">
        <f t="shared" si="802"/>
        <v>204.79856511915065</v>
      </c>
      <c r="BQ437" s="27">
        <f t="shared" ca="1" si="859"/>
        <v>-0.20132161097193646</v>
      </c>
      <c r="BR437" s="43">
        <f t="shared" ca="1" si="860"/>
        <v>-0.20132161097193646</v>
      </c>
      <c r="BS437" s="25">
        <f t="shared" si="757"/>
        <v>13482.423684999998</v>
      </c>
      <c r="BT437" s="34">
        <f t="shared" si="803"/>
        <v>0.5</v>
      </c>
      <c r="BU437" s="23">
        <f t="shared" si="804"/>
        <v>-2.7140700484600544E-2</v>
      </c>
      <c r="BV437" s="27">
        <f t="shared" si="805"/>
        <v>167.83793757586847</v>
      </c>
      <c r="BW437" s="27">
        <f t="shared" ca="1" si="861"/>
        <v>-0.12837853602280569</v>
      </c>
      <c r="BX437" s="43">
        <f t="shared" ca="1" si="862"/>
        <v>-0.12837853602280569</v>
      </c>
      <c r="BY437" s="25">
        <f t="shared" si="758"/>
        <v>13678.61332</v>
      </c>
      <c r="BZ437" s="50">
        <f>IF($B436&gt;=BY436,MIN(1,1/$CA$15+BZ436),0)</f>
        <v>0.5</v>
      </c>
      <c r="CA437" s="23">
        <f t="shared" si="806"/>
        <v>6.1929762832915181E-3</v>
      </c>
      <c r="CB437" s="27">
        <f t="shared" si="807"/>
        <v>96.527155745199536</v>
      </c>
      <c r="CC437" s="27">
        <f t="shared" ca="1" si="863"/>
        <v>-7.7327221029240722E-2</v>
      </c>
      <c r="CD437" s="43">
        <f t="shared" ca="1" si="864"/>
        <v>-7.7327221029240722E-2</v>
      </c>
      <c r="CE437" s="25">
        <f t="shared" si="759"/>
        <v>13736.975734000001</v>
      </c>
      <c r="CF437" s="34">
        <f>IF($B436&gt;=CE436,MIN(1,1/$CA$15+CF436),0)</f>
        <v>0.5</v>
      </c>
      <c r="CG437" s="23">
        <f t="shared" si="808"/>
        <v>6.1929762832915181E-3</v>
      </c>
      <c r="CH437" s="27">
        <f t="shared" si="809"/>
        <v>82.765686054794301</v>
      </c>
      <c r="CI437" s="27">
        <f t="shared" ca="1" si="865"/>
        <v>-3.6911528732381682E-2</v>
      </c>
      <c r="CJ437" s="43">
        <f t="shared" ca="1" si="866"/>
        <v>-3.6911528732381682E-2</v>
      </c>
      <c r="CK437" s="25">
        <f t="shared" si="760"/>
        <v>13482.423684999998</v>
      </c>
      <c r="CL437" s="34">
        <f>IF($B436&gt;=CK436,MIN(1,1/$CA$15+CL436),0)</f>
        <v>0.5</v>
      </c>
      <c r="CM437" s="23">
        <f t="shared" si="810"/>
        <v>6.1929762832915181E-3</v>
      </c>
      <c r="CN437" s="27">
        <f t="shared" si="811"/>
        <v>221.56601712835203</v>
      </c>
      <c r="CO437" s="27">
        <f t="shared" ca="1" si="867"/>
        <v>-6.6685683045629718E-2</v>
      </c>
      <c r="CP437" s="43">
        <f t="shared" ca="1" si="868"/>
        <v>-6.6685683045629718E-2</v>
      </c>
      <c r="CQ437" s="25">
        <f t="shared" si="761"/>
        <v>15398.0860785</v>
      </c>
      <c r="CR437" s="34">
        <f>IF($B436&gt;=CQ436,MIN(1,1/$CA$15+CR436),0)</f>
        <v>0</v>
      </c>
      <c r="CS437" s="23">
        <f t="shared" si="812"/>
        <v>6.1929762832915181E-3</v>
      </c>
      <c r="CT437" s="27">
        <f t="shared" si="813"/>
        <v>170.71614051023937</v>
      </c>
      <c r="CU437" s="27">
        <f t="shared" ca="1" si="869"/>
        <v>-0.12237100459242767</v>
      </c>
      <c r="CV437" s="43">
        <f t="shared" ca="1" si="870"/>
        <v>-0.12237100459242767</v>
      </c>
      <c r="CW437" s="25">
        <f t="shared" si="762"/>
        <v>13482.423684999998</v>
      </c>
      <c r="CX437" s="34">
        <f t="shared" si="814"/>
        <v>0</v>
      </c>
      <c r="CY437" s="23">
        <f t="shared" si="815"/>
        <v>6.1929762832915181E-3</v>
      </c>
      <c r="CZ437" s="27">
        <f t="shared" si="816"/>
        <v>138.73425138002506</v>
      </c>
      <c r="DA437" s="27">
        <f t="shared" ca="1" si="871"/>
        <v>-4.2309526158803124E-2</v>
      </c>
      <c r="DB437" s="43">
        <f t="shared" ca="1" si="872"/>
        <v>-4.2309526158803124E-2</v>
      </c>
      <c r="DC437" s="25">
        <f t="shared" si="763"/>
        <v>13482.423684999998</v>
      </c>
      <c r="DD437" s="34">
        <f t="shared" si="764"/>
        <v>0.75</v>
      </c>
      <c r="DE437" s="23">
        <f t="shared" si="817"/>
        <v>-2.7140700484600544E-2</v>
      </c>
      <c r="DF437" s="27">
        <f t="shared" si="818"/>
        <v>154.8876623395316</v>
      </c>
      <c r="DG437" s="27">
        <f t="shared" ca="1" si="836"/>
        <v>-0.1120940922648016</v>
      </c>
      <c r="DH437" s="43">
        <f t="shared" ca="1" si="837"/>
        <v>-0.1120940922648016</v>
      </c>
      <c r="DI437" s="25">
        <f t="shared" si="765"/>
        <v>13678.61332</v>
      </c>
      <c r="DJ437" s="26">
        <f>IF(DJ436=0,IF($B436&gt;=$DK$14*DI436,1,0),IF($B436&lt;DI436*$DK$16,0,1))</f>
        <v>1</v>
      </c>
      <c r="DK437" s="23">
        <f t="shared" si="819"/>
        <v>-6.0474377252492606E-2</v>
      </c>
      <c r="DL437" s="27">
        <f t="shared" si="820"/>
        <v>175.93571190408147</v>
      </c>
      <c r="DM437" s="27">
        <f t="shared" ca="1" si="873"/>
        <v>-0.12451156118291973</v>
      </c>
      <c r="DN437" s="43">
        <f t="shared" ca="1" si="874"/>
        <v>-0.12451156118291973</v>
      </c>
      <c r="DO437" s="25">
        <f t="shared" si="766"/>
        <v>13736.975734000001</v>
      </c>
      <c r="DP437" s="26">
        <f>IF(DP436=0,IF($B436&gt;=$DK$14*DO436,1,0),IF($B436&lt;DO436*$DK$16,0,1))</f>
        <v>0</v>
      </c>
      <c r="DQ437" s="23">
        <f t="shared" si="821"/>
        <v>6.1929762832915181E-3</v>
      </c>
      <c r="DR437" s="27">
        <f t="shared" si="822"/>
        <v>126.4541306291854</v>
      </c>
      <c r="DS437" s="27">
        <f t="shared" ca="1" si="875"/>
        <v>-9.8255501191277461E-2</v>
      </c>
      <c r="DT437" s="43">
        <f t="shared" ca="1" si="876"/>
        <v>-9.8255501191277461E-2</v>
      </c>
      <c r="DU437" s="25">
        <f t="shared" si="767"/>
        <v>13482.423684999998</v>
      </c>
      <c r="DV437" s="26">
        <f>IF(DV436=0,IF($B436&gt;=$DK$14*DU436,1,0),IF($B436&lt;DU436*$DK$16,0,1))</f>
        <v>1</v>
      </c>
      <c r="DW437" s="23">
        <f t="shared" si="823"/>
        <v>-6.0474377252492606E-2</v>
      </c>
      <c r="DX437" s="27">
        <f t="shared" si="824"/>
        <v>238.80520761016271</v>
      </c>
      <c r="DY437" s="27">
        <f t="shared" ca="1" si="877"/>
        <v>-0.17752414415145523</v>
      </c>
      <c r="DZ437" s="43">
        <f t="shared" ca="1" si="878"/>
        <v>-0.17752414415145523</v>
      </c>
      <c r="EA437" s="25">
        <f t="shared" si="768"/>
        <v>15398.0860785</v>
      </c>
      <c r="EB437" s="26">
        <f>IF(EB436=0,IF($B436&gt;=$DK$14*EA436,1,0),IF($B436&lt;EA436*$DK$16,0,1))</f>
        <v>0</v>
      </c>
      <c r="EC437" s="23">
        <f t="shared" si="825"/>
        <v>6.1929762832915181E-3</v>
      </c>
      <c r="ED437" s="27">
        <f t="shared" si="826"/>
        <v>213.05044922623159</v>
      </c>
      <c r="EE437" s="27">
        <f t="shared" ca="1" si="879"/>
        <v>-6.6685683045629274E-2</v>
      </c>
      <c r="EF437" s="43">
        <f t="shared" ca="1" si="880"/>
        <v>-6.6685683045629274E-2</v>
      </c>
      <c r="EG437" s="25">
        <f t="shared" si="769"/>
        <v>13482.423684999998</v>
      </c>
      <c r="EH437" s="34">
        <f t="shared" si="827"/>
        <v>0.5</v>
      </c>
      <c r="EI437" s="23">
        <f t="shared" si="828"/>
        <v>-2.7140700484600544E-2</v>
      </c>
      <c r="EJ437" s="27">
        <f t="shared" si="829"/>
        <v>191.79754831729173</v>
      </c>
      <c r="EK437" s="27">
        <f t="shared" ca="1" si="881"/>
        <v>-0.11530950711300525</v>
      </c>
      <c r="EL437" s="43">
        <f t="shared" ca="1" si="882"/>
        <v>-0.11530950711300525</v>
      </c>
      <c r="EM437" s="47"/>
      <c r="EN437" s="47"/>
      <c r="EO437" s="47"/>
      <c r="EP437" s="47"/>
      <c r="EQ437" s="47"/>
      <c r="ER437" s="47"/>
      <c r="ES437" s="47"/>
      <c r="ET437" s="47"/>
      <c r="EU437" s="47"/>
      <c r="EV437" s="47"/>
      <c r="EW437" s="47"/>
      <c r="EX437" s="47"/>
      <c r="EY437" s="47"/>
      <c r="EZ437" s="47"/>
      <c r="FA437" s="25">
        <f t="shared" si="770"/>
        <v>13482.423684999998</v>
      </c>
      <c r="FB437" s="26">
        <f t="shared" si="830"/>
        <v>1</v>
      </c>
      <c r="FC437" s="23">
        <f t="shared" si="831"/>
        <v>-6.0474377252492606E-2</v>
      </c>
      <c r="FD437" s="27">
        <f t="shared" si="832"/>
        <v>71.801348264486393</v>
      </c>
      <c r="FE437" s="27">
        <f t="shared" ca="1" si="883"/>
        <v>-0.27742855446026227</v>
      </c>
      <c r="FF437" s="43">
        <f t="shared" ca="1" si="884"/>
        <v>-0.27742855446026227</v>
      </c>
      <c r="FG437" s="25">
        <f t="shared" si="771"/>
        <v>13482.423684999998</v>
      </c>
      <c r="FH437" s="26">
        <f t="shared" si="833"/>
        <v>0</v>
      </c>
      <c r="FI437" s="23">
        <f t="shared" si="834"/>
        <v>6.1929762832915181E-3</v>
      </c>
      <c r="FJ437" s="27">
        <f t="shared" si="835"/>
        <v>238.28963996859778</v>
      </c>
      <c r="FK437" s="27">
        <f t="shared" ca="1" si="885"/>
        <v>-6.6685683045629274E-2</v>
      </c>
      <c r="FL437" s="43">
        <f t="shared" ca="1" si="886"/>
        <v>-6.6685683045629274E-2</v>
      </c>
      <c r="FM437" s="47"/>
      <c r="FN437" s="47"/>
    </row>
    <row r="438" spans="1:170" x14ac:dyDescent="0.2">
      <c r="A438" s="30">
        <v>37986</v>
      </c>
      <c r="B438" s="34">
        <v>14768.91527</v>
      </c>
      <c r="C438" s="23">
        <v>5.8966216949722927E-3</v>
      </c>
      <c r="D438" s="24">
        <f t="shared" si="838"/>
        <v>0.11445727425120511</v>
      </c>
      <c r="E438" s="25" t="e">
        <f>#N/A</f>
        <v>#N/A</v>
      </c>
      <c r="F438" s="26">
        <v>1</v>
      </c>
      <c r="G438" s="23">
        <f t="shared" si="772"/>
        <v>0.11445727425120511</v>
      </c>
      <c r="H438" s="27">
        <f t="shared" si="773"/>
        <v>167.85891166699435</v>
      </c>
      <c r="I438" s="27">
        <f t="shared" ca="1" si="839"/>
        <v>-0.40443465644497723</v>
      </c>
      <c r="J438" s="43">
        <f t="shared" ca="1" si="840"/>
        <v>-0.40443465644497723</v>
      </c>
      <c r="K438" s="25" t="e">
        <f>#N/A</f>
        <v>#N/A</v>
      </c>
      <c r="L438" s="26">
        <v>0</v>
      </c>
      <c r="M438" s="23">
        <f t="shared" si="774"/>
        <v>5.8966216949722927E-3</v>
      </c>
      <c r="N438" s="27">
        <f t="shared" si="775"/>
        <v>30.07835775759176</v>
      </c>
      <c r="O438" s="27">
        <f t="shared" ca="1" si="841"/>
        <v>0</v>
      </c>
      <c r="P438" s="43">
        <f t="shared" ca="1" si="842"/>
        <v>0</v>
      </c>
      <c r="Q438" s="25">
        <f t="shared" si="748"/>
        <v>13682.698748999999</v>
      </c>
      <c r="R438" s="26">
        <f t="shared" si="776"/>
        <v>0</v>
      </c>
      <c r="S438" s="23">
        <f t="shared" si="777"/>
        <v>5.8966216949722927E-3</v>
      </c>
      <c r="T438" s="27">
        <f t="shared" si="778"/>
        <v>227.55157926199644</v>
      </c>
      <c r="U438" s="27">
        <f t="shared" ca="1" si="843"/>
        <v>-0.17267431517626808</v>
      </c>
      <c r="V438" s="43">
        <f t="shared" ca="1" si="844"/>
        <v>-0.17267431517626808</v>
      </c>
      <c r="W438" s="25">
        <f t="shared" si="749"/>
        <v>14010.514825</v>
      </c>
      <c r="X438" s="26">
        <f t="shared" si="779"/>
        <v>0</v>
      </c>
      <c r="Y438" s="23">
        <f t="shared" si="780"/>
        <v>5.8966216949722927E-3</v>
      </c>
      <c r="Z438" s="27">
        <f t="shared" si="781"/>
        <v>156.83595145942184</v>
      </c>
      <c r="AA438" s="27">
        <f t="shared" ca="1" si="845"/>
        <v>-0.16863686184572568</v>
      </c>
      <c r="AB438" s="43">
        <f t="shared" ca="1" si="846"/>
        <v>-0.16863686184572568</v>
      </c>
      <c r="AC438" s="25">
        <f t="shared" si="750"/>
        <v>13925.190231999999</v>
      </c>
      <c r="AD438" s="26">
        <f t="shared" si="782"/>
        <v>0</v>
      </c>
      <c r="AE438" s="23">
        <f t="shared" si="783"/>
        <v>5.8966216949722927E-3</v>
      </c>
      <c r="AF438" s="27">
        <f t="shared" si="784"/>
        <v>92.413943594798084</v>
      </c>
      <c r="AG438" s="27">
        <f t="shared" ca="1" si="847"/>
        <v>-0.15303746804695195</v>
      </c>
      <c r="AH438" s="43">
        <f t="shared" ca="1" si="848"/>
        <v>-0.15303746804695195</v>
      </c>
      <c r="AI438" s="25">
        <f t="shared" si="751"/>
        <v>13682.698748999999</v>
      </c>
      <c r="AJ438" s="26">
        <f t="shared" si="785"/>
        <v>0</v>
      </c>
      <c r="AK438" s="23">
        <f t="shared" si="786"/>
        <v>5.8966216949722927E-3</v>
      </c>
      <c r="AL438" s="27">
        <f t="shared" si="787"/>
        <v>227.55157926199644</v>
      </c>
      <c r="AM438" s="27">
        <f t="shared" ca="1" si="849"/>
        <v>-0.17267431517626808</v>
      </c>
      <c r="AN438" s="43">
        <f t="shared" ca="1" si="850"/>
        <v>-0.17267431517626808</v>
      </c>
      <c r="AO438" s="25">
        <f t="shared" si="752"/>
        <v>13682.698748999999</v>
      </c>
      <c r="AP438" s="34">
        <f t="shared" si="788"/>
        <v>0</v>
      </c>
      <c r="AQ438" s="23">
        <f t="shared" si="789"/>
        <v>5.8966216949722927E-3</v>
      </c>
      <c r="AR438" s="27">
        <f t="shared" si="790"/>
        <v>155.03201702030921</v>
      </c>
      <c r="AS438" s="27">
        <f t="shared" ca="1" si="851"/>
        <v>-0.16004758351401371</v>
      </c>
      <c r="AT438" s="43">
        <f t="shared" ca="1" si="852"/>
        <v>-0.16004758351401371</v>
      </c>
      <c r="AU438" s="25">
        <f t="shared" si="753"/>
        <v>13925.190231999999</v>
      </c>
      <c r="AV438" s="26">
        <f t="shared" si="791"/>
        <v>0</v>
      </c>
      <c r="AW438" s="23">
        <f t="shared" si="792"/>
        <v>5.8966216949722927E-3</v>
      </c>
      <c r="AX438" s="27">
        <f t="shared" si="793"/>
        <v>90.304652209340915</v>
      </c>
      <c r="AY438" s="27">
        <f t="shared" ca="1" si="853"/>
        <v>-9.2938255016279614E-2</v>
      </c>
      <c r="AZ438" s="43">
        <f t="shared" ca="1" si="854"/>
        <v>-9.2938255016279614E-2</v>
      </c>
      <c r="BA438" s="25">
        <f t="shared" si="754"/>
        <v>13925.190231999999</v>
      </c>
      <c r="BB438" s="26">
        <f t="shared" si="794"/>
        <v>1</v>
      </c>
      <c r="BC438" s="23">
        <f t="shared" si="795"/>
        <v>0.11445727425120511</v>
      </c>
      <c r="BD438" s="27">
        <f t="shared" si="796"/>
        <v>217.03408248387208</v>
      </c>
      <c r="BE438" s="27">
        <f t="shared" ca="1" si="855"/>
        <v>-4.1749152313370619E-2</v>
      </c>
      <c r="BF438" s="43">
        <f t="shared" ca="1" si="856"/>
        <v>-4.1749152313370619E-2</v>
      </c>
      <c r="BG438" s="25">
        <f t="shared" si="755"/>
        <v>13682.698748999999</v>
      </c>
      <c r="BH438" s="26">
        <f t="shared" si="797"/>
        <v>0</v>
      </c>
      <c r="BI438" s="23">
        <f t="shared" si="798"/>
        <v>5.8966216949722927E-3</v>
      </c>
      <c r="BJ438" s="27">
        <f t="shared" si="799"/>
        <v>204.59302961878038</v>
      </c>
      <c r="BK438" s="27">
        <f t="shared" ca="1" si="857"/>
        <v>-7.6117123577713719E-2</v>
      </c>
      <c r="BL438" s="43">
        <f t="shared" ca="1" si="858"/>
        <v>-7.6117123577713719E-2</v>
      </c>
      <c r="BM438" s="25">
        <f t="shared" si="756"/>
        <v>13908.965656666667</v>
      </c>
      <c r="BN438" s="26">
        <f t="shared" si="800"/>
        <v>1</v>
      </c>
      <c r="BO438" s="23">
        <f t="shared" si="801"/>
        <v>0.11445727425120511</v>
      </c>
      <c r="BP438" s="27">
        <f t="shared" si="802"/>
        <v>228.23925065324656</v>
      </c>
      <c r="BQ438" s="27">
        <f t="shared" ca="1" si="859"/>
        <v>-0.10990705956044078</v>
      </c>
      <c r="BR438" s="43">
        <f t="shared" ca="1" si="860"/>
        <v>-0.10990705956044078</v>
      </c>
      <c r="BS438" s="25">
        <f t="shared" si="757"/>
        <v>13682.698748999999</v>
      </c>
      <c r="BT438" s="34">
        <f t="shared" si="803"/>
        <v>0.5</v>
      </c>
      <c r="BU438" s="23">
        <f t="shared" si="804"/>
        <v>6.0176947973088701E-2</v>
      </c>
      <c r="BV438" s="27">
        <f t="shared" si="805"/>
        <v>177.93791241328202</v>
      </c>
      <c r="BW438" s="27">
        <f t="shared" ca="1" si="861"/>
        <v>-7.5927016532822633E-2</v>
      </c>
      <c r="BX438" s="43">
        <f t="shared" ca="1" si="862"/>
        <v>-7.5927016532822633E-2</v>
      </c>
      <c r="BY438" s="25">
        <f t="shared" si="758"/>
        <v>14010.514825</v>
      </c>
      <c r="BZ438" s="50">
        <f>IF($B437&gt;=BY437,MIN(1,1/$CA$15+BZ437),0)</f>
        <v>0</v>
      </c>
      <c r="CA438" s="23">
        <f t="shared" si="806"/>
        <v>5.8966216949722927E-3</v>
      </c>
      <c r="CB438" s="27">
        <f t="shared" si="807"/>
        <v>97.096339865920655</v>
      </c>
      <c r="CC438" s="27">
        <f t="shared" ca="1" si="863"/>
        <v>-7.1886568703401377E-2</v>
      </c>
      <c r="CD438" s="43">
        <f t="shared" ca="1" si="864"/>
        <v>-7.1886568703401377E-2</v>
      </c>
      <c r="CE438" s="25">
        <f t="shared" si="759"/>
        <v>13925.190231999999</v>
      </c>
      <c r="CF438" s="34">
        <f>IF($B437&gt;=CE437,MIN(1,1/$CA$15+CF437),0)</f>
        <v>0</v>
      </c>
      <c r="CG438" s="23">
        <f t="shared" si="808"/>
        <v>5.8966216949722927E-3</v>
      </c>
      <c r="CH438" s="27">
        <f t="shared" si="809"/>
        <v>83.253723994784266</v>
      </c>
      <c r="CI438" s="27">
        <f t="shared" ca="1" si="865"/>
        <v>-3.1232560358527284E-2</v>
      </c>
      <c r="CJ438" s="43">
        <f t="shared" ca="1" si="866"/>
        <v>-3.1232560358527284E-2</v>
      </c>
      <c r="CK438" s="25">
        <f t="shared" si="760"/>
        <v>13682.698748999999</v>
      </c>
      <c r="CL438" s="34">
        <f>IF($B437&gt;=CK437,MIN(1,1/$CA$15+CL437),0)</f>
        <v>0</v>
      </c>
      <c r="CM438" s="23">
        <f t="shared" si="810"/>
        <v>5.8966216949722927E-3</v>
      </c>
      <c r="CN438" s="27">
        <f t="shared" si="811"/>
        <v>222.87250811181968</v>
      </c>
      <c r="CO438" s="27">
        <f t="shared" ca="1" si="867"/>
        <v>-6.1182281596048327E-2</v>
      </c>
      <c r="CP438" s="43">
        <f t="shared" ca="1" si="868"/>
        <v>-6.1182281596048327E-2</v>
      </c>
      <c r="CQ438" s="25">
        <f t="shared" si="761"/>
        <v>15071.966049999999</v>
      </c>
      <c r="CR438" s="34">
        <f>IF($B437&gt;=CQ437,MIN(1,1/$CA$15+CR437),0)</f>
        <v>0</v>
      </c>
      <c r="CS438" s="23">
        <f t="shared" si="812"/>
        <v>5.8966216949722927E-3</v>
      </c>
      <c r="CT438" s="27">
        <f t="shared" si="813"/>
        <v>171.72278900805398</v>
      </c>
      <c r="CU438" s="27">
        <f t="shared" ca="1" si="869"/>
        <v>-0.1171959584179707</v>
      </c>
      <c r="CV438" s="43">
        <f t="shared" ca="1" si="870"/>
        <v>-0.1171959584179707</v>
      </c>
      <c r="CW438" s="25">
        <f t="shared" si="762"/>
        <v>13682.698748999999</v>
      </c>
      <c r="CX438" s="34">
        <f t="shared" si="814"/>
        <v>0</v>
      </c>
      <c r="CY438" s="23">
        <f t="shared" si="815"/>
        <v>5.8966216949722927E-3</v>
      </c>
      <c r="CZ438" s="27">
        <f t="shared" si="816"/>
        <v>139.55231477654826</v>
      </c>
      <c r="DA438" s="27">
        <f t="shared" ca="1" si="871"/>
        <v>-3.66623877336828E-2</v>
      </c>
      <c r="DB438" s="43">
        <f t="shared" ca="1" si="872"/>
        <v>-3.66623877336828E-2</v>
      </c>
      <c r="DC438" s="25">
        <f t="shared" si="763"/>
        <v>13682.698748999999</v>
      </c>
      <c r="DD438" s="34">
        <f t="shared" si="764"/>
        <v>0.25</v>
      </c>
      <c r="DE438" s="23">
        <f t="shared" si="817"/>
        <v>2.3990063787677762E-2</v>
      </c>
      <c r="DF438" s="27">
        <f t="shared" si="818"/>
        <v>158.60342723898125</v>
      </c>
      <c r="DG438" s="27">
        <f t="shared" ca="1" si="836"/>
        <v>-9.0793172900778374E-2</v>
      </c>
      <c r="DH438" s="43">
        <f t="shared" ca="1" si="837"/>
        <v>-9.0793172900778374E-2</v>
      </c>
      <c r="DI438" s="25">
        <f t="shared" si="765"/>
        <v>14010.514825</v>
      </c>
      <c r="DJ438" s="26">
        <f>IF(DJ437=0,IF($B437&gt;=$DK$14*DI437,1,0),IF($B437&lt;DI437*$DK$16,0,1))</f>
        <v>0</v>
      </c>
      <c r="DK438" s="23">
        <f t="shared" si="819"/>
        <v>5.8966216949722927E-3</v>
      </c>
      <c r="DL438" s="27">
        <f t="shared" si="820"/>
        <v>176.97313823981548</v>
      </c>
      <c r="DM438" s="27">
        <f t="shared" ca="1" si="873"/>
        <v>-0.11934913706089356</v>
      </c>
      <c r="DN438" s="43">
        <f t="shared" ca="1" si="874"/>
        <v>-0.11934913706089356</v>
      </c>
      <c r="DO438" s="25">
        <f t="shared" si="766"/>
        <v>13925.190231999999</v>
      </c>
      <c r="DP438" s="26">
        <f>IF(DP437=0,IF($B437&gt;=$DK$14*DO437,1,0),IF($B437&lt;DO437*$DK$16,0,1))</f>
        <v>0</v>
      </c>
      <c r="DQ438" s="23">
        <f t="shared" si="821"/>
        <v>5.8966216949722927E-3</v>
      </c>
      <c r="DR438" s="27">
        <f t="shared" si="822"/>
        <v>127.19978279927231</v>
      </c>
      <c r="DS438" s="27">
        <f t="shared" ca="1" si="875"/>
        <v>-9.2938255016280058E-2</v>
      </c>
      <c r="DT438" s="43">
        <f t="shared" ca="1" si="876"/>
        <v>-9.2938255016280058E-2</v>
      </c>
      <c r="DU438" s="25">
        <f t="shared" si="767"/>
        <v>13682.698748999999</v>
      </c>
      <c r="DV438" s="26">
        <f>IF(DV437=0,IF($B437&gt;=$DK$14*DU437,1,0),IF($B437&lt;DU437*$DK$16,0,1))</f>
        <v>0</v>
      </c>
      <c r="DW438" s="23">
        <f t="shared" si="823"/>
        <v>5.8966216949722927E-3</v>
      </c>
      <c r="DX438" s="27">
        <f t="shared" si="824"/>
        <v>240.21335157822915</v>
      </c>
      <c r="DY438" s="27">
        <f t="shared" ca="1" si="877"/>
        <v>-0.17267431517626775</v>
      </c>
      <c r="DZ438" s="43">
        <f t="shared" ca="1" si="878"/>
        <v>-0.17267431517626775</v>
      </c>
      <c r="EA438" s="25">
        <f t="shared" si="768"/>
        <v>15071.966049999999</v>
      </c>
      <c r="EB438" s="26">
        <f>IF(EB437=0,IF($B437&gt;=$DK$14*EA437,1,0),IF($B437&lt;EA437*$DK$16,0,1))</f>
        <v>0</v>
      </c>
      <c r="EC438" s="23">
        <f t="shared" si="825"/>
        <v>5.8966216949722927E-3</v>
      </c>
      <c r="ED438" s="27">
        <f t="shared" si="826"/>
        <v>214.30672712726258</v>
      </c>
      <c r="EE438" s="27">
        <f t="shared" ca="1" si="879"/>
        <v>-6.1182281596047883E-2</v>
      </c>
      <c r="EF438" s="43">
        <f t="shared" ca="1" si="880"/>
        <v>-6.1182281596047883E-2</v>
      </c>
      <c r="EG438" s="25">
        <f t="shared" si="769"/>
        <v>13682.698748999999</v>
      </c>
      <c r="EH438" s="34">
        <f t="shared" si="827"/>
        <v>0</v>
      </c>
      <c r="EI438" s="23">
        <f t="shared" si="828"/>
        <v>5.8966216949722927E-3</v>
      </c>
      <c r="EJ438" s="27">
        <f t="shared" si="829"/>
        <v>192.92850590174197</v>
      </c>
      <c r="EK438" s="27">
        <f t="shared" ca="1" si="881"/>
        <v>-0.11009282195931203</v>
      </c>
      <c r="EL438" s="43">
        <f t="shared" ca="1" si="882"/>
        <v>-0.11009282195931203</v>
      </c>
      <c r="EM438" s="47"/>
      <c r="EN438" s="47"/>
      <c r="EO438" s="47"/>
      <c r="EP438" s="47"/>
      <c r="EQ438" s="47"/>
      <c r="ER438" s="47"/>
      <c r="ES438" s="47"/>
      <c r="ET438" s="47"/>
      <c r="EU438" s="47"/>
      <c r="EV438" s="47"/>
      <c r="EW438" s="47"/>
      <c r="EX438" s="47"/>
      <c r="EY438" s="47"/>
      <c r="EZ438" s="47"/>
      <c r="FA438" s="25">
        <f t="shared" si="770"/>
        <v>13682.698748999999</v>
      </c>
      <c r="FB438" s="26">
        <f t="shared" si="830"/>
        <v>0</v>
      </c>
      <c r="FC438" s="23">
        <f t="shared" si="831"/>
        <v>-0.11445727425120511</v>
      </c>
      <c r="FD438" s="27">
        <f t="shared" si="832"/>
        <v>63.583161654571782</v>
      </c>
      <c r="FE438" s="27">
        <f t="shared" ca="1" si="883"/>
        <v>-0.36013211256849376</v>
      </c>
      <c r="FF438" s="43">
        <f t="shared" ca="1" si="884"/>
        <v>-0.36013211256849376</v>
      </c>
      <c r="FG438" s="25">
        <f t="shared" si="771"/>
        <v>13682.698748999999</v>
      </c>
      <c r="FH438" s="26">
        <f t="shared" si="833"/>
        <v>0</v>
      </c>
      <c r="FI438" s="23">
        <f t="shared" si="834"/>
        <v>5.8966216949722927E-3</v>
      </c>
      <c r="FJ438" s="27">
        <f t="shared" si="835"/>
        <v>239.69474382932376</v>
      </c>
      <c r="FK438" s="27">
        <f t="shared" ca="1" si="885"/>
        <v>-6.1182281596047772E-2</v>
      </c>
      <c r="FL438" s="43">
        <f t="shared" ca="1" si="886"/>
        <v>-6.1182281596047772E-2</v>
      </c>
      <c r="FM438" s="47"/>
      <c r="FN438" s="47"/>
    </row>
    <row r="439" spans="1:170" x14ac:dyDescent="0.2">
      <c r="A439" s="30">
        <v>38017</v>
      </c>
      <c r="B439" s="34">
        <v>15822.369350000001</v>
      </c>
      <c r="C439" s="23">
        <v>6.1228737715701698E-3</v>
      </c>
      <c r="D439" s="24">
        <f t="shared" si="838"/>
        <v>7.1329143727967281E-2</v>
      </c>
      <c r="E439" s="25" t="e">
        <f>#N/A</f>
        <v>#N/A</v>
      </c>
      <c r="F439" s="26">
        <v>1</v>
      </c>
      <c r="G439" s="23">
        <f t="shared" si="772"/>
        <v>7.1329143727967281E-2</v>
      </c>
      <c r="H439" s="27">
        <f t="shared" si="773"/>
        <v>179.83214410330956</v>
      </c>
      <c r="I439" s="27">
        <f t="shared" ca="1" si="839"/>
        <v>-0.36195349045514469</v>
      </c>
      <c r="J439" s="43">
        <f t="shared" ca="1" si="840"/>
        <v>-0.36195349045514469</v>
      </c>
      <c r="K439" s="25" t="e">
        <f>#N/A</f>
        <v>#N/A</v>
      </c>
      <c r="L439" s="26">
        <v>0</v>
      </c>
      <c r="M439" s="23">
        <f t="shared" si="774"/>
        <v>6.1228737715701698E-3</v>
      </c>
      <c r="N439" s="27">
        <f t="shared" si="775"/>
        <v>30.262523745397623</v>
      </c>
      <c r="O439" s="27">
        <f t="shared" ca="1" si="841"/>
        <v>0</v>
      </c>
      <c r="P439" s="43">
        <f t="shared" ca="1" si="842"/>
        <v>0</v>
      </c>
      <c r="Q439" s="25">
        <f t="shared" ref="Q439:Q502" si="887">AVERAGE($B430:$B439)</f>
        <v>14022.434715999998</v>
      </c>
      <c r="R439" s="26">
        <f t="shared" si="776"/>
        <v>1</v>
      </c>
      <c r="S439" s="23">
        <f t="shared" si="777"/>
        <v>7.1329143727967281E-2</v>
      </c>
      <c r="T439" s="27">
        <f t="shared" si="778"/>
        <v>243.78263856470133</v>
      </c>
      <c r="U439" s="27">
        <f t="shared" ca="1" si="843"/>
        <v>-0.11366188249363707</v>
      </c>
      <c r="V439" s="43">
        <f t="shared" ca="1" si="844"/>
        <v>-0.11366188249363707</v>
      </c>
      <c r="W439" s="25">
        <f t="shared" ref="W439:W502" si="888">AVERAGE($B438:$B439)</f>
        <v>15295.642309999999</v>
      </c>
      <c r="X439" s="26">
        <f t="shared" si="779"/>
        <v>1</v>
      </c>
      <c r="Y439" s="23">
        <f t="shared" si="780"/>
        <v>7.1329143727967281E-2</v>
      </c>
      <c r="Z439" s="27">
        <f t="shared" si="781"/>
        <v>168.02292558278344</v>
      </c>
      <c r="AA439" s="27">
        <f t="shared" ca="1" si="845"/>
        <v>-0.10933644107418539</v>
      </c>
      <c r="AB439" s="43">
        <f t="shared" ca="1" si="846"/>
        <v>-0.10933644107418539</v>
      </c>
      <c r="AC439" s="25">
        <f t="shared" ref="AC439:AC502" si="889">AVERAGE($B435:$B439)</f>
        <v>14270.443834</v>
      </c>
      <c r="AD439" s="26">
        <f t="shared" si="782"/>
        <v>1</v>
      </c>
      <c r="AE439" s="23">
        <f t="shared" si="783"/>
        <v>7.1329143727967281E-2</v>
      </c>
      <c r="AF439" s="27">
        <f t="shared" si="784"/>
        <v>99.005751059939698</v>
      </c>
      <c r="AG439" s="27">
        <f t="shared" ca="1" si="847"/>
        <v>-9.2624355873069941E-2</v>
      </c>
      <c r="AH439" s="43">
        <f t="shared" ca="1" si="848"/>
        <v>-9.2624355873069941E-2</v>
      </c>
      <c r="AI439" s="25">
        <f t="shared" ref="AI439:AI502" si="890">AVERAGE($B430:$B439)</f>
        <v>14022.434715999998</v>
      </c>
      <c r="AJ439" s="26">
        <f t="shared" si="785"/>
        <v>1</v>
      </c>
      <c r="AK439" s="23">
        <f t="shared" si="786"/>
        <v>7.1329143727967281E-2</v>
      </c>
      <c r="AL439" s="27">
        <f t="shared" si="787"/>
        <v>243.78263856470133</v>
      </c>
      <c r="AM439" s="27">
        <f t="shared" ca="1" si="849"/>
        <v>-0.11366188249363707</v>
      </c>
      <c r="AN439" s="43">
        <f t="shared" ca="1" si="850"/>
        <v>-0.11366188249363707</v>
      </c>
      <c r="AO439" s="25">
        <f t="shared" ref="AO439:AO502" si="891">AVERAGE($B430:$B439)</f>
        <v>14022.434715999998</v>
      </c>
      <c r="AP439" s="34">
        <f t="shared" si="788"/>
        <v>1</v>
      </c>
      <c r="AQ439" s="23">
        <f t="shared" si="789"/>
        <v>7.1329143727967281E-2</v>
      </c>
      <c r="AR439" s="27">
        <f t="shared" si="790"/>
        <v>166.09031804478752</v>
      </c>
      <c r="AS439" s="27">
        <f t="shared" ca="1" si="851"/>
        <v>-0.10013449687383125</v>
      </c>
      <c r="AT439" s="43">
        <f t="shared" ca="1" si="852"/>
        <v>-0.10013449687383125</v>
      </c>
      <c r="AU439" s="25">
        <f t="shared" ref="AU439:AU502" si="892">AVERAGE($B435:$B439)</f>
        <v>14270.443834</v>
      </c>
      <c r="AV439" s="26">
        <f t="shared" si="791"/>
        <v>1</v>
      </c>
      <c r="AW439" s="23">
        <f t="shared" si="792"/>
        <v>7.1329143727967281E-2</v>
      </c>
      <c r="AX439" s="27">
        <f t="shared" si="793"/>
        <v>96.746005726085087</v>
      </c>
      <c r="AY439" s="27">
        <f t="shared" ca="1" si="853"/>
        <v>-2.8238317438195049E-2</v>
      </c>
      <c r="AZ439" s="43">
        <f t="shared" ca="1" si="854"/>
        <v>-2.8238317438195049E-2</v>
      </c>
      <c r="BA439" s="25">
        <f t="shared" ref="BA439:BA502" si="893">AVERAGE($B435:$B439)</f>
        <v>14270.443834</v>
      </c>
      <c r="BB439" s="26">
        <f t="shared" si="794"/>
        <v>1</v>
      </c>
      <c r="BC439" s="23">
        <f t="shared" si="795"/>
        <v>7.1329143727967281E-2</v>
      </c>
      <c r="BD439" s="27">
        <f t="shared" si="796"/>
        <v>232.5149377472317</v>
      </c>
      <c r="BE439" s="27">
        <f t="shared" ca="1" si="855"/>
        <v>0</v>
      </c>
      <c r="BF439" s="43">
        <f t="shared" ca="1" si="856"/>
        <v>0</v>
      </c>
      <c r="BG439" s="25">
        <f t="shared" ref="BG439:BG502" si="894">AVERAGE($B430:$B439)</f>
        <v>14022.434715999998</v>
      </c>
      <c r="BH439" s="26">
        <f t="shared" si="797"/>
        <v>0</v>
      </c>
      <c r="BI439" s="23">
        <f t="shared" si="798"/>
        <v>6.1228737715701698E-3</v>
      </c>
      <c r="BJ439" s="27">
        <f t="shared" si="799"/>
        <v>205.8457269136793</v>
      </c>
      <c r="BK439" s="27">
        <f t="shared" ca="1" si="857"/>
        <v>-7.0460305345664831E-2</v>
      </c>
      <c r="BL439" s="43">
        <f t="shared" ca="1" si="858"/>
        <v>-7.0460305345664831E-2</v>
      </c>
      <c r="BM439" s="25">
        <f t="shared" ref="BM439:BM502" si="895">AVERAGE($B434:$B439)</f>
        <v>14241.386751666665</v>
      </c>
      <c r="BN439" s="26">
        <f t="shared" si="800"/>
        <v>1</v>
      </c>
      <c r="BO439" s="23">
        <f t="shared" si="801"/>
        <v>7.1329143727967281E-2</v>
      </c>
      <c r="BP439" s="27">
        <f t="shared" si="802"/>
        <v>244.51936096745553</v>
      </c>
      <c r="BQ439" s="27">
        <f t="shared" ca="1" si="859"/>
        <v>-4.6417492280578454E-2</v>
      </c>
      <c r="BR439" s="43">
        <f t="shared" ca="1" si="860"/>
        <v>-4.6417492280578454E-2</v>
      </c>
      <c r="BS439" s="25">
        <f t="shared" ref="BS439:BS502" si="896">AVERAGE($B430:$B439)</f>
        <v>14022.434715999998</v>
      </c>
      <c r="BT439" s="34">
        <f t="shared" si="803"/>
        <v>0.75</v>
      </c>
      <c r="BU439" s="23">
        <f t="shared" si="804"/>
        <v>5.5027576238868003E-2</v>
      </c>
      <c r="BV439" s="27">
        <f t="shared" si="805"/>
        <v>187.72940445438894</v>
      </c>
      <c r="BW439" s="27">
        <f t="shared" ca="1" si="861"/>
        <v>-2.507751998480412E-2</v>
      </c>
      <c r="BX439" s="43">
        <f t="shared" ca="1" si="862"/>
        <v>-2.507751998480412E-2</v>
      </c>
      <c r="BY439" s="25">
        <f t="shared" ref="BY439:BY502" si="897">AVERAGE($B438:$B439)</f>
        <v>15295.642309999999</v>
      </c>
      <c r="BZ439" s="50">
        <f>IF($B438&gt;=BY438,MIN(1,1/$CA$15+BZ438),0)</f>
        <v>0.5</v>
      </c>
      <c r="CA439" s="23">
        <f t="shared" si="806"/>
        <v>6.1228737715701698E-3</v>
      </c>
      <c r="CB439" s="27">
        <f t="shared" si="807"/>
        <v>97.69084849860117</v>
      </c>
      <c r="CC439" s="27">
        <f t="shared" ca="1" si="863"/>
        <v>-6.6203847317873321E-2</v>
      </c>
      <c r="CD439" s="43">
        <f t="shared" ca="1" si="864"/>
        <v>-6.6203847317873321E-2</v>
      </c>
      <c r="CE439" s="25">
        <f t="shared" ref="CE439:CE502" si="898">AVERAGE($B435:$B439)</f>
        <v>14270.443834</v>
      </c>
      <c r="CF439" s="34">
        <f>IF($B438&gt;=CE438,MIN(1,1/$CA$15+CF438),0)</f>
        <v>0.5</v>
      </c>
      <c r="CG439" s="23">
        <f t="shared" si="808"/>
        <v>6.1228737715701698E-3</v>
      </c>
      <c r="CH439" s="27">
        <f t="shared" si="809"/>
        <v>83.763476037817469</v>
      </c>
      <c r="CI439" s="27">
        <f t="shared" ca="1" si="865"/>
        <v>-2.5300919611595418E-2</v>
      </c>
      <c r="CJ439" s="43">
        <f t="shared" ca="1" si="866"/>
        <v>-2.5300919611595418E-2</v>
      </c>
      <c r="CK439" s="25">
        <f t="shared" ref="CK439:CK502" si="899">AVERAGE($B430:$B439)</f>
        <v>14022.434715999998</v>
      </c>
      <c r="CL439" s="34">
        <f>IF($B438&gt;=CK438,MIN(1,1/$CA$15+CL438),0)</f>
        <v>0.5</v>
      </c>
      <c r="CM439" s="23">
        <f t="shared" si="810"/>
        <v>6.1228737715701698E-3</v>
      </c>
      <c r="CN439" s="27">
        <f t="shared" si="811"/>
        <v>224.23712834614162</v>
      </c>
      <c r="CO439" s="27">
        <f t="shared" ca="1" si="867"/>
        <v>-5.5434019211747398E-2</v>
      </c>
      <c r="CP439" s="43">
        <f t="shared" ca="1" si="868"/>
        <v>-5.5434019211747398E-2</v>
      </c>
      <c r="CQ439" s="25">
        <f t="shared" ref="CQ439:CQ502" si="900">AVERAGE($B420:$B439)</f>
        <v>14877.904681499998</v>
      </c>
      <c r="CR439" s="34">
        <f>IF($B438&gt;=CQ438,MIN(1,1/$CA$15+CR438),0)</f>
        <v>0</v>
      </c>
      <c r="CS439" s="23">
        <f t="shared" si="812"/>
        <v>6.1228737715701698E-3</v>
      </c>
      <c r="CT439" s="27">
        <f t="shared" si="813"/>
        <v>172.77422596885228</v>
      </c>
      <c r="CU439" s="27">
        <f t="shared" ca="1" si="869"/>
        <v>-0.11179066070633192</v>
      </c>
      <c r="CV439" s="43">
        <f t="shared" ca="1" si="870"/>
        <v>-0.11179066070633192</v>
      </c>
      <c r="CW439" s="25">
        <f t="shared" ref="CW439:CW502" si="901">AVERAGE($B430:$B439)</f>
        <v>14022.434715999998</v>
      </c>
      <c r="CX439" s="34">
        <f t="shared" si="814"/>
        <v>0</v>
      </c>
      <c r="CY439" s="23">
        <f t="shared" si="815"/>
        <v>6.1228737715701698E-3</v>
      </c>
      <c r="CZ439" s="27">
        <f t="shared" si="816"/>
        <v>140.40677598445549</v>
      </c>
      <c r="DA439" s="27">
        <f t="shared" ca="1" si="871"/>
        <v>-3.0763993134370393E-2</v>
      </c>
      <c r="DB439" s="43">
        <f t="shared" ca="1" si="872"/>
        <v>-3.0763993134370393E-2</v>
      </c>
      <c r="DC439" s="25">
        <f t="shared" ref="DC439:DC502" si="902">AVERAGE($B430:$B439)</f>
        <v>14022.434715999998</v>
      </c>
      <c r="DD439" s="34">
        <f t="shared" ref="DD439:DD502" si="903">(AP439+BT439)/2</f>
        <v>0.875</v>
      </c>
      <c r="DE439" s="23">
        <f t="shared" si="817"/>
        <v>4.4159864579468487E-2</v>
      </c>
      <c r="DF439" s="27">
        <f t="shared" si="818"/>
        <v>165.60733310769425</v>
      </c>
      <c r="DG439" s="27">
        <f t="shared" ca="1" si="836"/>
        <v>-5.0642722541348495E-2</v>
      </c>
      <c r="DH439" s="43">
        <f t="shared" ca="1" si="837"/>
        <v>-5.0642722541348495E-2</v>
      </c>
      <c r="DI439" s="25">
        <f t="shared" ref="DI439:DI502" si="904">AVERAGE($B438:$B439)</f>
        <v>15295.642309999999</v>
      </c>
      <c r="DJ439" s="26">
        <f>IF(DJ438=0,IF($B438&gt;=$DK$14*DI438,1,0),IF($B438&lt;DI438*$DK$16,0,1))</f>
        <v>1</v>
      </c>
      <c r="DK439" s="23">
        <f t="shared" si="819"/>
        <v>7.1329143727967281E-2</v>
      </c>
      <c r="DL439" s="27">
        <f t="shared" si="820"/>
        <v>189.59648065331271</v>
      </c>
      <c r="DM439" s="27">
        <f t="shared" ca="1" si="873"/>
        <v>-5.6533065084151568E-2</v>
      </c>
      <c r="DN439" s="43">
        <f t="shared" ca="1" si="874"/>
        <v>-5.6533065084151568E-2</v>
      </c>
      <c r="DO439" s="25">
        <f t="shared" ref="DO439:DO502" si="905">AVERAGE($B435:$B439)</f>
        <v>14270.443834</v>
      </c>
      <c r="DP439" s="26">
        <f>IF(DP438=0,IF($B438&gt;=$DK$14*DO438,1,0),IF($B438&lt;DO438*$DK$16,0,1))</f>
        <v>1</v>
      </c>
      <c r="DQ439" s="23">
        <f t="shared" si="821"/>
        <v>7.1329143727967281E-2</v>
      </c>
      <c r="DR439" s="27">
        <f t="shared" si="822"/>
        <v>136.27283438872783</v>
      </c>
      <c r="DS439" s="27">
        <f t="shared" ca="1" si="875"/>
        <v>-2.8238317438195493E-2</v>
      </c>
      <c r="DT439" s="43">
        <f t="shared" ca="1" si="876"/>
        <v>-2.8238317438195493E-2</v>
      </c>
      <c r="DU439" s="25">
        <f t="shared" ref="DU439:DU502" si="906">AVERAGE($B430:$B439)</f>
        <v>14022.434715999998</v>
      </c>
      <c r="DV439" s="26">
        <f>IF(DV438=0,IF($B438&gt;=$DK$14*DU438,1,0),IF($B438&lt;DU438*$DK$16,0,1))</f>
        <v>1</v>
      </c>
      <c r="DW439" s="23">
        <f t="shared" si="823"/>
        <v>7.1329143727967281E-2</v>
      </c>
      <c r="DX439" s="27">
        <f t="shared" si="824"/>
        <v>257.34756425832938</v>
      </c>
      <c r="DY439" s="27">
        <f t="shared" ca="1" si="877"/>
        <v>-0.11366188249363685</v>
      </c>
      <c r="DZ439" s="43">
        <f t="shared" ca="1" si="878"/>
        <v>-0.11366188249363685</v>
      </c>
      <c r="EA439" s="25">
        <f t="shared" ref="EA439:EA502" si="907">AVERAGE($B420:$B439)</f>
        <v>14877.904681499998</v>
      </c>
      <c r="EB439" s="26">
        <f>IF(EB438=0,IF($B438&gt;=$DK$14*EA438,1,0),IF($B438&lt;EA438*$DK$16,0,1))</f>
        <v>0</v>
      </c>
      <c r="EC439" s="23">
        <f t="shared" si="825"/>
        <v>6.1228737715701698E-3</v>
      </c>
      <c r="ED439" s="27">
        <f t="shared" si="826"/>
        <v>215.61890016586113</v>
      </c>
      <c r="EE439" s="27">
        <f t="shared" ca="1" si="879"/>
        <v>-5.5434019211747065E-2</v>
      </c>
      <c r="EF439" s="43">
        <f t="shared" ca="1" si="880"/>
        <v>-5.5434019211747065E-2</v>
      </c>
      <c r="EG439" s="25">
        <f t="shared" ref="EG439:EG502" si="908">AVERAGE($B430:$B439)</f>
        <v>14022.434715999998</v>
      </c>
      <c r="EH439" s="34">
        <f t="shared" si="827"/>
        <v>0.75</v>
      </c>
      <c r="EI439" s="23">
        <f t="shared" si="828"/>
        <v>5.5027576238868003E-2</v>
      </c>
      <c r="EJ439" s="27">
        <f t="shared" si="829"/>
        <v>203.54489396890099</v>
      </c>
      <c r="EK439" s="27">
        <f t="shared" ca="1" si="881"/>
        <v>-6.1123386874162078E-2</v>
      </c>
      <c r="EL439" s="43">
        <f t="shared" ca="1" si="882"/>
        <v>-6.1123386874162078E-2</v>
      </c>
      <c r="EM439" s="47"/>
      <c r="EN439" s="47"/>
      <c r="EO439" s="47"/>
      <c r="EP439" s="47"/>
      <c r="EQ439" s="47"/>
      <c r="ER439" s="47"/>
      <c r="ES439" s="47"/>
      <c r="ET439" s="47"/>
      <c r="EU439" s="47"/>
      <c r="EV439" s="47"/>
      <c r="EW439" s="47"/>
      <c r="EX439" s="47"/>
      <c r="EY439" s="47"/>
      <c r="EZ439" s="47"/>
      <c r="FA439" s="25">
        <f t="shared" ref="FA439:FA502" si="909">AVERAGE($B430:$B439)</f>
        <v>14022.434715999998</v>
      </c>
      <c r="FB439" s="26">
        <f t="shared" si="830"/>
        <v>1</v>
      </c>
      <c r="FC439" s="23">
        <f t="shared" si="831"/>
        <v>7.1329143727967281E-2</v>
      </c>
      <c r="FD439" s="27">
        <f t="shared" si="832"/>
        <v>68.118494130909312</v>
      </c>
      <c r="FE439" s="27">
        <f t="shared" ca="1" si="883"/>
        <v>-0.31449088405898107</v>
      </c>
      <c r="FF439" s="43">
        <f t="shared" ca="1" si="884"/>
        <v>-0.31449088405898107</v>
      </c>
      <c r="FG439" s="25">
        <f t="shared" ref="FG439:FG502" si="910">AVERAGE($B430:$B439)</f>
        <v>14022.434715999998</v>
      </c>
      <c r="FH439" s="26">
        <f t="shared" si="833"/>
        <v>0</v>
      </c>
      <c r="FI439" s="23">
        <f t="shared" si="834"/>
        <v>6.1228737715701698E-3</v>
      </c>
      <c r="FJ439" s="27">
        <f t="shared" si="835"/>
        <v>241.16236448949957</v>
      </c>
      <c r="FK439" s="27">
        <f t="shared" ca="1" si="885"/>
        <v>-5.5434019211746843E-2</v>
      </c>
      <c r="FL439" s="43">
        <f t="shared" ca="1" si="886"/>
        <v>-5.5434019211746843E-2</v>
      </c>
      <c r="FM439" s="47"/>
      <c r="FN439" s="47"/>
    </row>
    <row r="440" spans="1:170" x14ac:dyDescent="0.2">
      <c r="A440" s="30">
        <v>38046</v>
      </c>
      <c r="B440" s="34">
        <v>15083.712380000001</v>
      </c>
      <c r="C440" s="23">
        <v>6.0527174896265468E-3</v>
      </c>
      <c r="D440" s="24">
        <f t="shared" si="838"/>
        <v>-4.6684346298615509E-2</v>
      </c>
      <c r="E440" s="25" t="e">
        <f>#N/A</f>
        <v>#N/A</v>
      </c>
      <c r="F440" s="26">
        <v>1</v>
      </c>
      <c r="G440" s="23">
        <f t="shared" ref="G440:G503" si="911">IF(F440=1,$D440,$C440)</f>
        <v>-4.6684346298615509E-2</v>
      </c>
      <c r="H440" s="27">
        <f t="shared" ref="H440:H503" si="912">H439*(1+G440)</f>
        <v>171.43679801236811</v>
      </c>
      <c r="I440" s="27">
        <f t="shared" ca="1" si="839"/>
        <v>-0.39174027466135963</v>
      </c>
      <c r="J440" s="43">
        <f t="shared" ca="1" si="840"/>
        <v>-0.39174027466135963</v>
      </c>
      <c r="K440" s="25" t="e">
        <f>#N/A</f>
        <v>#N/A</v>
      </c>
      <c r="L440" s="26">
        <v>0</v>
      </c>
      <c r="M440" s="23">
        <f t="shared" ref="M440:M503" si="913">IF(L440=1,$D440,$C440)</f>
        <v>6.0527174896265468E-3</v>
      </c>
      <c r="N440" s="27">
        <f t="shared" ref="N440:N503" si="914">N439*(1+M440)</f>
        <v>30.445694252151629</v>
      </c>
      <c r="O440" s="27">
        <f t="shared" ca="1" si="841"/>
        <v>0</v>
      </c>
      <c r="P440" s="43">
        <f t="shared" ca="1" si="842"/>
        <v>0</v>
      </c>
      <c r="Q440" s="25">
        <f t="shared" si="887"/>
        <v>14277.54761</v>
      </c>
      <c r="R440" s="26">
        <f t="shared" ref="R440:R503" si="915">IF($B439&gt;=Q439,1,0)</f>
        <v>1</v>
      </c>
      <c r="S440" s="23">
        <f t="shared" ref="S440:S503" si="916">IF(R440=1,$D440,$C440)</f>
        <v>-4.6684346298615509E-2</v>
      </c>
      <c r="T440" s="27">
        <f t="shared" ref="T440:T503" si="917">T439*(1+S440)</f>
        <v>232.4018054443566</v>
      </c>
      <c r="U440" s="27">
        <f t="shared" ca="1" si="843"/>
        <v>-0.15503999810896707</v>
      </c>
      <c r="V440" s="43">
        <f t="shared" ca="1" si="844"/>
        <v>-0.15503999810896707</v>
      </c>
      <c r="W440" s="25">
        <f t="shared" si="888"/>
        <v>15453.040865000001</v>
      </c>
      <c r="X440" s="26">
        <f t="shared" ref="X440:X503" si="918">IF($B439&gt;=W439,1,0)</f>
        <v>1</v>
      </c>
      <c r="Y440" s="23">
        <f t="shared" ref="Y440:Y503" si="919">IF(X440=1,$D440,$C440)</f>
        <v>-4.6684346298615509E-2</v>
      </c>
      <c r="Z440" s="27">
        <f t="shared" ref="Z440:Z503" si="920">Z439*(1+Y440)</f>
        <v>160.17888513877028</v>
      </c>
      <c r="AA440" s="27">
        <f t="shared" ca="1" si="845"/>
        <v>-0.15091648709463545</v>
      </c>
      <c r="AB440" s="43">
        <f t="shared" ca="1" si="846"/>
        <v>-0.15091648709463545</v>
      </c>
      <c r="AC440" s="25">
        <f t="shared" si="889"/>
        <v>14606.444727999999</v>
      </c>
      <c r="AD440" s="26">
        <f t="shared" ref="AD440:AD503" si="921">IF($B439&gt;=AC439,1,0)</f>
        <v>1</v>
      </c>
      <c r="AE440" s="23">
        <f t="shared" ref="AE440:AE503" si="922">IF(AD440=1,$D440,$C440)</f>
        <v>-4.6684346298615509E-2</v>
      </c>
      <c r="AF440" s="27">
        <f t="shared" ref="AF440:AF503" si="923">AF439*(1+AE440)</f>
        <v>94.383732291902959</v>
      </c>
      <c r="AG440" s="27">
        <f t="shared" ca="1" si="847"/>
        <v>-0.13498459466642077</v>
      </c>
      <c r="AH440" s="43">
        <f t="shared" ca="1" si="848"/>
        <v>-0.13498459466642077</v>
      </c>
      <c r="AI440" s="25">
        <f t="shared" si="890"/>
        <v>14277.54761</v>
      </c>
      <c r="AJ440" s="26">
        <f t="shared" ref="AJ440:AJ503" si="924">IF($B439&gt;=AI439,1,0)</f>
        <v>1</v>
      </c>
      <c r="AK440" s="23">
        <f t="shared" ref="AK440:AK503" si="925">IF(AJ440=1,$D440,$C440)</f>
        <v>-4.6684346298615509E-2</v>
      </c>
      <c r="AL440" s="27">
        <f t="shared" ref="AL440:AL503" si="926">AL439*(1+AK440)</f>
        <v>232.4018054443566</v>
      </c>
      <c r="AM440" s="27">
        <f t="shared" ca="1" si="849"/>
        <v>-0.15503999810896707</v>
      </c>
      <c r="AN440" s="43">
        <f t="shared" ca="1" si="850"/>
        <v>-0.15503999810896707</v>
      </c>
      <c r="AO440" s="25">
        <f t="shared" si="891"/>
        <v>14277.54761</v>
      </c>
      <c r="AP440" s="34">
        <f t="shared" ref="AP440:AP503" si="927">(X440+AD440+AJ440)/3</f>
        <v>1</v>
      </c>
      <c r="AQ440" s="23">
        <f t="shared" ref="AQ440:AQ503" si="928">(Y440+AE440+AK440)/3</f>
        <v>-4.6684346298615509E-2</v>
      </c>
      <c r="AR440" s="27">
        <f t="shared" ref="AR440:AR503" si="929">AR439*(1+AQ440)</f>
        <v>158.33650012033746</v>
      </c>
      <c r="AS440" s="27">
        <f t="shared" ca="1" si="851"/>
        <v>-0.14214412964395129</v>
      </c>
      <c r="AT440" s="43">
        <f t="shared" ca="1" si="852"/>
        <v>-0.14214412964395129</v>
      </c>
      <c r="AU440" s="25">
        <f t="shared" si="892"/>
        <v>14606.444727999999</v>
      </c>
      <c r="AV440" s="26">
        <f t="shared" ref="AV440:AV503" si="930">IF(AVERAGE($B438:$B439)&gt;=AVERAGE($B435:$B439),1,0)</f>
        <v>1</v>
      </c>
      <c r="AW440" s="23">
        <f t="shared" ref="AW440:AW503" si="931">IF(AV440=1,$D440,$C440)</f>
        <v>-4.6684346298615509E-2</v>
      </c>
      <c r="AX440" s="27">
        <f t="shared" ref="AX440:AX503" si="932">AX439*(1+AW440)</f>
        <v>92.229481691760697</v>
      </c>
      <c r="AY440" s="27">
        <f t="shared" ca="1" si="853"/>
        <v>-7.3604376346635525E-2</v>
      </c>
      <c r="AZ440" s="43">
        <f t="shared" ca="1" si="854"/>
        <v>-7.3604376346635525E-2</v>
      </c>
      <c r="BA440" s="25">
        <f t="shared" si="893"/>
        <v>14606.444727999999</v>
      </c>
      <c r="BB440" s="26">
        <f t="shared" ref="BB440:BB503" si="933">IF(AVERAGE($B438:$B439)&gt;=AVERAGE($B430:$B439),1,0)</f>
        <v>1</v>
      </c>
      <c r="BC440" s="23">
        <f t="shared" ref="BC440:BC503" si="934">IF(BB440=1,$D440,$C440)</f>
        <v>-4.6684346298615509E-2</v>
      </c>
      <c r="BD440" s="27">
        <f t="shared" ref="BD440:BD503" si="935">BD439*(1+BC440)</f>
        <v>221.66012987383891</v>
      </c>
      <c r="BE440" s="27">
        <f t="shared" ca="1" si="855"/>
        <v>-4.6684346298615509E-2</v>
      </c>
      <c r="BF440" s="43">
        <f t="shared" ca="1" si="856"/>
        <v>-4.6684346298615509E-2</v>
      </c>
      <c r="BG440" s="25">
        <f t="shared" si="894"/>
        <v>14277.54761</v>
      </c>
      <c r="BH440" s="26">
        <f t="shared" ref="BH440:BH503" si="936">IF(AVERAGE($B438:$B439)&gt;=AVERAGE($B419:$B439),1,0)</f>
        <v>1</v>
      </c>
      <c r="BI440" s="23">
        <f t="shared" ref="BI440:BI503" si="937">IF(BH440=1,$D440,$C440)</f>
        <v>-4.6684346298615509E-2</v>
      </c>
      <c r="BJ440" s="27">
        <f t="shared" ref="BJ440:BJ503" si="938">BJ439*(1+BI440)</f>
        <v>196.23595371435087</v>
      </c>
      <c r="BK440" s="27">
        <f t="shared" ca="1" si="857"/>
        <v>-0.11385525834921706</v>
      </c>
      <c r="BL440" s="43">
        <f t="shared" ca="1" si="858"/>
        <v>-0.11385525834921706</v>
      </c>
      <c r="BM440" s="25">
        <f t="shared" si="895"/>
        <v>14405.988591666666</v>
      </c>
      <c r="BN440" s="26">
        <f t="shared" ref="BN440:BN503" si="939">IF(AVERAGE($B435:$B439)&gt;=AVERAGE($B430:$B439),1,0)</f>
        <v>1</v>
      </c>
      <c r="BO440" s="23">
        <f t="shared" ref="BO440:BO503" si="940">IF(BN440=1,$D440,$C440)</f>
        <v>-4.6684346298615509E-2</v>
      </c>
      <c r="BP440" s="27">
        <f t="shared" ref="BP440:BP503" si="941">BP439*(1+BO440)</f>
        <v>233.10413444333466</v>
      </c>
      <c r="BQ440" s="27">
        <f t="shared" ca="1" si="859"/>
        <v>-9.0934868295254101E-2</v>
      </c>
      <c r="BR440" s="43">
        <f t="shared" ca="1" si="860"/>
        <v>-9.0934868295254101E-2</v>
      </c>
      <c r="BS440" s="25">
        <f t="shared" si="896"/>
        <v>14277.54761</v>
      </c>
      <c r="BT440" s="34">
        <f t="shared" ref="BT440:BT503" si="942">(AV440+BB440+BH440+BN440)/4</f>
        <v>1</v>
      </c>
      <c r="BU440" s="23">
        <f t="shared" ref="BU440:BU503" si="943">(AW440+BC440+BI440+BO440)/4</f>
        <v>-4.6684346298615509E-2</v>
      </c>
      <c r="BV440" s="27">
        <f t="shared" ref="BV440:BV503" si="944">BV439*(1+BU440)</f>
        <v>178.96537992640739</v>
      </c>
      <c r="BW440" s="27">
        <f t="shared" ca="1" si="861"/>
        <v>-7.0591138656138641E-2</v>
      </c>
      <c r="BX440" s="43">
        <f t="shared" ca="1" si="862"/>
        <v>-7.0591138656138641E-2</v>
      </c>
      <c r="BY440" s="25">
        <f t="shared" si="897"/>
        <v>15453.040865000001</v>
      </c>
      <c r="BZ440" s="50">
        <f>IF($B439&gt;=BY439,MIN(1,1/$CA$15+BZ439),0)</f>
        <v>1</v>
      </c>
      <c r="CA440" s="23">
        <f t="shared" ref="CA440:CA503" si="945">IF(BZ440=1,$D440,$C440)</f>
        <v>-4.6684346298615509E-2</v>
      </c>
      <c r="CB440" s="27">
        <f t="shared" ref="CB440:CB503" si="946">CB439*(1+CA440)</f>
        <v>93.130215097086889</v>
      </c>
      <c r="CC440" s="27">
        <f t="shared" ca="1" si="863"/>
        <v>-0.10979751028200058</v>
      </c>
      <c r="CD440" s="43">
        <f t="shared" ca="1" si="864"/>
        <v>-0.10979751028200058</v>
      </c>
      <c r="CE440" s="25">
        <f t="shared" si="898"/>
        <v>14606.444727999999</v>
      </c>
      <c r="CF440" s="34">
        <f>IF($B439&gt;=CE439,MIN(1,1/$CA$15+CF439),0)</f>
        <v>1</v>
      </c>
      <c r="CG440" s="23">
        <f t="shared" ref="CG440:CG503" si="947">IF(CF440=1,$D440,$C440)</f>
        <v>-4.6684346298615509E-2</v>
      </c>
      <c r="CH440" s="27">
        <f t="shared" ref="CH440:CH503" si="948">CH439*(1+CG440)</f>
        <v>79.853032915292218</v>
      </c>
      <c r="CI440" s="27">
        <f t="shared" ca="1" si="865"/>
        <v>-7.080410901738976E-2</v>
      </c>
      <c r="CJ440" s="43">
        <f t="shared" ca="1" si="866"/>
        <v>-7.080410901738976E-2</v>
      </c>
      <c r="CK440" s="25">
        <f t="shared" si="899"/>
        <v>14277.54761</v>
      </c>
      <c r="CL440" s="34">
        <f>IF($B439&gt;=CK439,MIN(1,1/$CA$15+CL439),0)</f>
        <v>1</v>
      </c>
      <c r="CM440" s="23">
        <f t="shared" ref="CM440:CM503" si="949">IF(CL440=1,$D440,$C440)</f>
        <v>-4.6684346298615509E-2</v>
      </c>
      <c r="CN440" s="27">
        <f t="shared" ref="CN440:CN503" si="950">CN439*(1+CM440)</f>
        <v>213.76876459342324</v>
      </c>
      <c r="CO440" s="27">
        <f t="shared" ca="1" si="867"/>
        <v>-9.9530464560757648E-2</v>
      </c>
      <c r="CP440" s="43">
        <f t="shared" ca="1" si="868"/>
        <v>-9.9530464560757648E-2</v>
      </c>
      <c r="CQ440" s="25">
        <f t="shared" si="900"/>
        <v>14653.792117999998</v>
      </c>
      <c r="CR440" s="34">
        <f>IF($B439&gt;=CQ439,MIN(1,1/$CA$15+CR439),0)</f>
        <v>0.5</v>
      </c>
      <c r="CS440" s="23">
        <f t="shared" ref="CS440:CS503" si="951">IF(CR440=1,$D440,$C440)</f>
        <v>6.0527174896265468E-3</v>
      </c>
      <c r="CT440" s="27">
        <f t="shared" ref="CT440:CT503" si="952">CT439*(1+CS440)</f>
        <v>173.81997954813065</v>
      </c>
      <c r="CU440" s="27">
        <f t="shared" ca="1" si="869"/>
        <v>-0.10641458050393948</v>
      </c>
      <c r="CV440" s="43">
        <f t="shared" ca="1" si="870"/>
        <v>-0.10641458050393948</v>
      </c>
      <c r="CW440" s="25">
        <f t="shared" si="901"/>
        <v>14277.54761</v>
      </c>
      <c r="CX440" s="34">
        <f t="shared" ref="CX440:CX503" si="953">(ROUNDDOWN(CL440,0)+ROUNDDOWN(CF440,0)+ROUNDDOWN(BZ440,0)+ROUNDDOWN(CR440,0))/4</f>
        <v>0.75</v>
      </c>
      <c r="CY440" s="23">
        <f t="shared" ref="CY440:CY503" si="954">(CA440+CG440+CM440+CS440)/4</f>
        <v>-3.3500080351554995E-2</v>
      </c>
      <c r="CZ440" s="27">
        <f t="shared" ref="CZ440:CZ503" si="955">CZ439*(1+CY440)</f>
        <v>135.70313770707344</v>
      </c>
      <c r="DA440" s="27">
        <f t="shared" ca="1" si="871"/>
        <v>-6.3233477243989311E-2</v>
      </c>
      <c r="DB440" s="43">
        <f t="shared" ca="1" si="872"/>
        <v>-6.3233477243989311E-2</v>
      </c>
      <c r="DC440" s="25">
        <f t="shared" si="902"/>
        <v>14277.54761</v>
      </c>
      <c r="DD440" s="34">
        <f t="shared" si="903"/>
        <v>1</v>
      </c>
      <c r="DE440" s="23">
        <f t="shared" ref="DE440:DE503" si="956">(AQ440+BU440+CY440)/3</f>
        <v>-4.2289590982928671E-2</v>
      </c>
      <c r="DF440" s="27">
        <f t="shared" ref="DF440:DF503" si="957">DF439*(1+DE440)</f>
        <v>158.60386672679624</v>
      </c>
      <c r="DG440" s="27">
        <f t="shared" ca="1" si="836"/>
        <v>-9.0790653501741536E-2</v>
      </c>
      <c r="DH440" s="43">
        <f t="shared" ca="1" si="837"/>
        <v>-9.0790653501741536E-2</v>
      </c>
      <c r="DI440" s="25">
        <f t="shared" si="904"/>
        <v>15453.040865000001</v>
      </c>
      <c r="DJ440" s="26">
        <f>IF(DJ439=0,IF($B439&gt;=$DK$14*DI439,1,0),IF($B439&lt;DI439*$DK$16,0,1))</f>
        <v>1</v>
      </c>
      <c r="DK440" s="23">
        <f t="shared" ref="DK440:DK503" si="958">IF(DJ440=1,$D440,$C440)</f>
        <v>-4.6684346298615509E-2</v>
      </c>
      <c r="DL440" s="27">
        <f t="shared" ref="DL440:DL503" si="959">DL439*(1+DK440)</f>
        <v>180.74529289349471</v>
      </c>
      <c r="DM440" s="27">
        <f t="shared" ca="1" si="873"/>
        <v>-0.10057820219505631</v>
      </c>
      <c r="DN440" s="43">
        <f t="shared" ca="1" si="874"/>
        <v>-0.10057820219505631</v>
      </c>
      <c r="DO440" s="25">
        <f t="shared" si="905"/>
        <v>14606.444727999999</v>
      </c>
      <c r="DP440" s="26">
        <f>IF(DP439=0,IF($B439&gt;=$DK$14*DO439,1,0),IF($B439&lt;DO439*$DK$16,0,1))</f>
        <v>1</v>
      </c>
      <c r="DQ440" s="23">
        <f t="shared" ref="DQ440:DQ503" si="960">IF(DP440=1,$D440,$C440)</f>
        <v>-4.6684346298615509E-2</v>
      </c>
      <c r="DR440" s="27">
        <f t="shared" ref="DR440:DR503" si="961">DR439*(1+DQ440)</f>
        <v>129.91102619703057</v>
      </c>
      <c r="DS440" s="27">
        <f t="shared" ca="1" si="875"/>
        <v>-7.3604376346636191E-2</v>
      </c>
      <c r="DT440" s="43">
        <f t="shared" ca="1" si="876"/>
        <v>-7.3604376346636191E-2</v>
      </c>
      <c r="DU440" s="25">
        <f t="shared" si="906"/>
        <v>14277.54761</v>
      </c>
      <c r="DV440" s="26">
        <f>IF(DV439=0,IF($B439&gt;=$DK$14*DU439,1,0),IF($B439&lt;DU439*$DK$16,0,1))</f>
        <v>1</v>
      </c>
      <c r="DW440" s="23">
        <f t="shared" ref="DW440:DW503" si="962">IF(DV440=1,$D440,$C440)</f>
        <v>-4.6684346298615509E-2</v>
      </c>
      <c r="DX440" s="27">
        <f t="shared" ref="DX440:DX503" si="963">DX439*(1+DW440)</f>
        <v>245.33346144938832</v>
      </c>
      <c r="DY440" s="27">
        <f t="shared" ca="1" si="877"/>
        <v>-0.15503999810896696</v>
      </c>
      <c r="DZ440" s="43">
        <f t="shared" ca="1" si="878"/>
        <v>-0.15503999810896696</v>
      </c>
      <c r="EA440" s="25">
        <f t="shared" si="907"/>
        <v>14653.792117999998</v>
      </c>
      <c r="EB440" s="26">
        <f>IF(EB439=0,IF($B439&gt;=$DK$14*EA439,1,0),IF($B439&lt;EA439*$DK$16,0,1))</f>
        <v>1</v>
      </c>
      <c r="EC440" s="23">
        <f t="shared" ref="EC440:EC503" si="964">IF(EB440=1,$D440,$C440)</f>
        <v>-4.6684346298615509E-2</v>
      </c>
      <c r="ED440" s="27">
        <f t="shared" ref="ED440:ED503" si="965">ED439*(1+EC440)</f>
        <v>205.55287276199147</v>
      </c>
      <c r="EE440" s="27">
        <f t="shared" ca="1" si="879"/>
        <v>-9.9530464560757204E-2</v>
      </c>
      <c r="EF440" s="43">
        <f t="shared" ca="1" si="880"/>
        <v>-9.9530464560757204E-2</v>
      </c>
      <c r="EG440" s="25">
        <f t="shared" si="908"/>
        <v>14277.54761</v>
      </c>
      <c r="EH440" s="34">
        <f t="shared" ref="EH440:EH503" si="966">(DJ440+DP440+DV440+EB440)/4</f>
        <v>1</v>
      </c>
      <c r="EI440" s="23">
        <f t="shared" ref="EI440:EI503" si="967">(DK440+DQ440+DW440+EC440)/4</f>
        <v>-4.6684346298615509E-2</v>
      </c>
      <c r="EJ440" s="27">
        <f t="shared" ref="EJ440:EJ503" si="968">EJ439*(1+EI440)</f>
        <v>194.04253365154185</v>
      </c>
      <c r="EK440" s="27">
        <f t="shared" ca="1" si="881"/>
        <v>-0.1049542278129999</v>
      </c>
      <c r="EL440" s="43">
        <f t="shared" ca="1" si="882"/>
        <v>-0.1049542278129999</v>
      </c>
      <c r="EM440" s="47"/>
      <c r="EN440" s="47"/>
      <c r="EO440" s="47"/>
      <c r="EP440" s="47"/>
      <c r="EQ440" s="47"/>
      <c r="ER440" s="47"/>
      <c r="ES440" s="47"/>
      <c r="ET440" s="47"/>
      <c r="EU440" s="47"/>
      <c r="EV440" s="47"/>
      <c r="EW440" s="47"/>
      <c r="EX440" s="47"/>
      <c r="EY440" s="47"/>
      <c r="EZ440" s="47"/>
      <c r="FA440" s="25">
        <f t="shared" si="909"/>
        <v>14277.54761</v>
      </c>
      <c r="FB440" s="26">
        <f t="shared" ref="FB440:FB503" si="969">IF($B439&gt;=FA439,1,0)</f>
        <v>1</v>
      </c>
      <c r="FC440" s="23">
        <f t="shared" ref="FC440:FC503" si="970">IF(FB440=1,$D440,-$D440)</f>
        <v>-4.6684346298615509E-2</v>
      </c>
      <c r="FD440" s="27">
        <f t="shared" ref="FD440:FD503" si="971">FD439*(1+FC440)</f>
        <v>64.938426761561729</v>
      </c>
      <c r="FE440" s="27">
        <f t="shared" ca="1" si="883"/>
        <v>-0.34649342901842939</v>
      </c>
      <c r="FF440" s="43">
        <f t="shared" ca="1" si="884"/>
        <v>-0.34649342901842939</v>
      </c>
      <c r="FG440" s="25">
        <f t="shared" si="910"/>
        <v>14277.54761</v>
      </c>
      <c r="FH440" s="26">
        <f t="shared" ref="FH440:FH503" si="972">IF(FH439=0,IF($B439&gt;=1.1*FG439,1,0),IF($B439&gt;=FG439,1,0))</f>
        <v>1</v>
      </c>
      <c r="FI440" s="23">
        <f t="shared" ref="FI440:FI503" si="973">IF(FH440=1,$D440,$C440)</f>
        <v>-4.6684346298615509E-2</v>
      </c>
      <c r="FJ440" s="27">
        <f t="shared" ref="FJ440:FJ503" si="974">FJ439*(1+FI440)</f>
        <v>229.90385715147883</v>
      </c>
      <c r="FK440" s="27">
        <f t="shared" ca="1" si="885"/>
        <v>-9.9530464560757093E-2</v>
      </c>
      <c r="FL440" s="43">
        <f t="shared" ca="1" si="886"/>
        <v>-9.9530464560757093E-2</v>
      </c>
      <c r="FM440" s="47"/>
      <c r="FN440" s="47"/>
    </row>
    <row r="441" spans="1:170" x14ac:dyDescent="0.2">
      <c r="A441" s="30">
        <v>38077</v>
      </c>
      <c r="B441" s="34">
        <v>14286.68585</v>
      </c>
      <c r="C441" s="23">
        <v>6.2163318531474054E-3</v>
      </c>
      <c r="D441" s="24">
        <f t="shared" si="838"/>
        <v>-5.2840210017316758E-2</v>
      </c>
      <c r="E441" s="25" t="e">
        <f>#N/A</f>
        <v>#N/A</v>
      </c>
      <c r="F441" s="26">
        <v>1</v>
      </c>
      <c r="G441" s="23">
        <f t="shared" si="911"/>
        <v>-5.2840210017316758E-2</v>
      </c>
      <c r="H441" s="27">
        <f t="shared" si="912"/>
        <v>162.37804160069828</v>
      </c>
      <c r="I441" s="27">
        <f t="shared" ca="1" si="839"/>
        <v>-0.42388084629332878</v>
      </c>
      <c r="J441" s="43">
        <f t="shared" ca="1" si="840"/>
        <v>-0.42388084629332878</v>
      </c>
      <c r="K441" s="25" t="e">
        <f>#N/A</f>
        <v>#N/A</v>
      </c>
      <c r="L441" s="26">
        <v>0</v>
      </c>
      <c r="M441" s="23">
        <f t="shared" si="913"/>
        <v>6.2163318531474054E-3</v>
      </c>
      <c r="N441" s="27">
        <f t="shared" si="914"/>
        <v>30.634954791122468</v>
      </c>
      <c r="O441" s="27">
        <f t="shared" ca="1" si="841"/>
        <v>0</v>
      </c>
      <c r="P441" s="43">
        <f t="shared" ca="1" si="842"/>
        <v>0</v>
      </c>
      <c r="Q441" s="25">
        <f t="shared" si="887"/>
        <v>14243.097843</v>
      </c>
      <c r="R441" s="26">
        <f t="shared" si="915"/>
        <v>1</v>
      </c>
      <c r="S441" s="23">
        <f t="shared" si="916"/>
        <v>-5.2840210017316758E-2</v>
      </c>
      <c r="T441" s="27">
        <f t="shared" si="917"/>
        <v>220.1216452362732</v>
      </c>
      <c r="U441" s="27">
        <f t="shared" ca="1" si="843"/>
        <v>-0.19968786206512168</v>
      </c>
      <c r="V441" s="43">
        <f t="shared" ca="1" si="844"/>
        <v>-0.19968786206512168</v>
      </c>
      <c r="W441" s="25">
        <f t="shared" si="888"/>
        <v>14685.199114999999</v>
      </c>
      <c r="X441" s="26">
        <f t="shared" si="918"/>
        <v>0</v>
      </c>
      <c r="Y441" s="23">
        <f t="shared" si="919"/>
        <v>6.2163318531474054E-3</v>
      </c>
      <c r="Z441" s="27">
        <f t="shared" si="920"/>
        <v>161.17461024466007</v>
      </c>
      <c r="AA441" s="27">
        <f t="shared" ca="1" si="845"/>
        <v>-0.1456383022073795</v>
      </c>
      <c r="AB441" s="43">
        <f t="shared" ca="1" si="846"/>
        <v>-0.1456383022073795</v>
      </c>
      <c r="AC441" s="25">
        <f t="shared" si="889"/>
        <v>14642.759446</v>
      </c>
      <c r="AD441" s="26">
        <f t="shared" si="921"/>
        <v>1</v>
      </c>
      <c r="AE441" s="23">
        <f t="shared" si="922"/>
        <v>-5.2840210017316758E-2</v>
      </c>
      <c r="AF441" s="27">
        <f t="shared" si="923"/>
        <v>89.396476055380603</v>
      </c>
      <c r="AG441" s="27">
        <f t="shared" ca="1" si="847"/>
        <v>-0.18069219035246153</v>
      </c>
      <c r="AH441" s="43">
        <f t="shared" ca="1" si="848"/>
        <v>-0.18069219035246153</v>
      </c>
      <c r="AI441" s="25">
        <f t="shared" si="890"/>
        <v>14243.097843</v>
      </c>
      <c r="AJ441" s="26">
        <f t="shared" si="924"/>
        <v>1</v>
      </c>
      <c r="AK441" s="23">
        <f t="shared" si="925"/>
        <v>-5.2840210017316758E-2</v>
      </c>
      <c r="AL441" s="27">
        <f t="shared" si="926"/>
        <v>220.1216452362732</v>
      </c>
      <c r="AM441" s="27">
        <f t="shared" ca="1" si="849"/>
        <v>-0.19968786206512168</v>
      </c>
      <c r="AN441" s="43">
        <f t="shared" ca="1" si="850"/>
        <v>-0.19968786206512168</v>
      </c>
      <c r="AO441" s="25">
        <f t="shared" si="891"/>
        <v>14243.097843</v>
      </c>
      <c r="AP441" s="34">
        <f t="shared" si="927"/>
        <v>0.66666666666666663</v>
      </c>
      <c r="AQ441" s="23">
        <f t="shared" si="928"/>
        <v>-3.315469606049537E-2</v>
      </c>
      <c r="AR441" s="27">
        <f t="shared" si="929"/>
        <v>153.08690158356509</v>
      </c>
      <c r="AS441" s="27">
        <f t="shared" ca="1" si="851"/>
        <v>-0.17058608028931777</v>
      </c>
      <c r="AT441" s="43">
        <f t="shared" ca="1" si="852"/>
        <v>-0.17058608028931777</v>
      </c>
      <c r="AU441" s="25">
        <f t="shared" si="892"/>
        <v>14642.759446</v>
      </c>
      <c r="AV441" s="26">
        <f t="shared" si="930"/>
        <v>1</v>
      </c>
      <c r="AW441" s="23">
        <f t="shared" si="931"/>
        <v>-5.2840210017316758E-2</v>
      </c>
      <c r="AX441" s="27">
        <f t="shared" si="932"/>
        <v>87.356056509379783</v>
      </c>
      <c r="AY441" s="27">
        <f t="shared" ca="1" si="853"/>
        <v>-0.12255531565960254</v>
      </c>
      <c r="AZ441" s="43">
        <f t="shared" ca="1" si="854"/>
        <v>-0.12255531565960254</v>
      </c>
      <c r="BA441" s="25">
        <f t="shared" si="893"/>
        <v>14642.759446</v>
      </c>
      <c r="BB441" s="26">
        <f t="shared" si="933"/>
        <v>1</v>
      </c>
      <c r="BC441" s="23">
        <f t="shared" si="934"/>
        <v>-5.2840210017316758E-2</v>
      </c>
      <c r="BD441" s="27">
        <f t="shared" si="935"/>
        <v>209.94756205883957</v>
      </c>
      <c r="BE441" s="27">
        <f t="shared" ca="1" si="855"/>
        <v>-9.7057745652992189E-2</v>
      </c>
      <c r="BF441" s="43">
        <f t="shared" ca="1" si="856"/>
        <v>-9.7057745652992189E-2</v>
      </c>
      <c r="BG441" s="25">
        <f t="shared" si="894"/>
        <v>14243.097843</v>
      </c>
      <c r="BH441" s="26">
        <f t="shared" si="936"/>
        <v>1</v>
      </c>
      <c r="BI441" s="23">
        <f t="shared" si="937"/>
        <v>-5.2840210017316758E-2</v>
      </c>
      <c r="BJ441" s="27">
        <f t="shared" si="938"/>
        <v>185.86680470713611</v>
      </c>
      <c r="BK441" s="27">
        <f t="shared" ca="1" si="857"/>
        <v>-0.16067933260378542</v>
      </c>
      <c r="BL441" s="43">
        <f t="shared" ca="1" si="858"/>
        <v>-0.16067933260378542</v>
      </c>
      <c r="BM441" s="25">
        <f t="shared" si="895"/>
        <v>14553.151581666665</v>
      </c>
      <c r="BN441" s="26">
        <f t="shared" si="939"/>
        <v>1</v>
      </c>
      <c r="BO441" s="23">
        <f t="shared" si="940"/>
        <v>-5.2840210017316758E-2</v>
      </c>
      <c r="BP441" s="27">
        <f t="shared" si="941"/>
        <v>220.78686302344403</v>
      </c>
      <c r="BQ441" s="27">
        <f t="shared" ca="1" si="859"/>
        <v>-0.13897006077395258</v>
      </c>
      <c r="BR441" s="43">
        <f t="shared" ca="1" si="860"/>
        <v>-0.13897006077395258</v>
      </c>
      <c r="BS441" s="25">
        <f t="shared" si="896"/>
        <v>14243.097843</v>
      </c>
      <c r="BT441" s="34">
        <f t="shared" si="942"/>
        <v>1</v>
      </c>
      <c r="BU441" s="23">
        <f t="shared" si="943"/>
        <v>-5.2840210017316758E-2</v>
      </c>
      <c r="BV441" s="27">
        <f t="shared" si="944"/>
        <v>169.50881166526713</v>
      </c>
      <c r="BW441" s="27">
        <f t="shared" ca="1" si="861"/>
        <v>-0.11970129808150354</v>
      </c>
      <c r="BX441" s="43">
        <f t="shared" ca="1" si="862"/>
        <v>-0.11970129808150354</v>
      </c>
      <c r="BY441" s="25">
        <f t="shared" si="897"/>
        <v>14685.199114999999</v>
      </c>
      <c r="BZ441" s="50">
        <f>IF($B440&gt;=BY440,MIN(1,1/$CA$15+BZ440),0)</f>
        <v>0</v>
      </c>
      <c r="CA441" s="23">
        <f t="shared" si="945"/>
        <v>6.2163318531474054E-3</v>
      </c>
      <c r="CB441" s="27">
        <f t="shared" si="946"/>
        <v>93.709143419685375</v>
      </c>
      <c r="CC441" s="27">
        <f t="shared" ca="1" si="863"/>
        <v>-0.10426371618941555</v>
      </c>
      <c r="CD441" s="43">
        <f t="shared" ca="1" si="864"/>
        <v>-0.10426371618941555</v>
      </c>
      <c r="CE441" s="25">
        <f t="shared" si="898"/>
        <v>14642.759446</v>
      </c>
      <c r="CF441" s="34">
        <f>IF($B440&gt;=CE440,MIN(1,1/$CA$15+CF440),0)</f>
        <v>1</v>
      </c>
      <c r="CG441" s="23">
        <f t="shared" si="947"/>
        <v>-5.2840210017316758E-2</v>
      </c>
      <c r="CH441" s="27">
        <f t="shared" si="948"/>
        <v>75.633581885528471</v>
      </c>
      <c r="CI441" s="27">
        <f t="shared" ca="1" si="865"/>
        <v>-0.11990301504413858</v>
      </c>
      <c r="CJ441" s="43">
        <f t="shared" ca="1" si="866"/>
        <v>-0.11990301504413858</v>
      </c>
      <c r="CK441" s="25">
        <f t="shared" si="899"/>
        <v>14243.097843</v>
      </c>
      <c r="CL441" s="34">
        <f>IF($B440&gt;=CK440,MIN(1,1/$CA$15+CL440),0)</f>
        <v>1</v>
      </c>
      <c r="CM441" s="23">
        <f t="shared" si="949"/>
        <v>-5.2840210017316758E-2</v>
      </c>
      <c r="CN441" s="27">
        <f t="shared" si="950"/>
        <v>202.47317817716441</v>
      </c>
      <c r="CO441" s="27">
        <f t="shared" ca="1" si="867"/>
        <v>-0.1471114639275628</v>
      </c>
      <c r="CP441" s="43">
        <f t="shared" ca="1" si="868"/>
        <v>-0.1471114639275628</v>
      </c>
      <c r="CQ441" s="25">
        <f t="shared" si="900"/>
        <v>14488.786094499999</v>
      </c>
      <c r="CR441" s="34">
        <f>IF($B440&gt;=CQ440,MIN(1,1/$CA$15+CR440),0)</f>
        <v>1</v>
      </c>
      <c r="CS441" s="23">
        <f t="shared" si="951"/>
        <v>-5.2840210017316758E-2</v>
      </c>
      <c r="CT441" s="27">
        <f t="shared" si="952"/>
        <v>164.63529532360172</v>
      </c>
      <c r="CU441" s="27">
        <f t="shared" ca="1" si="869"/>
        <v>-0.15363182173852341</v>
      </c>
      <c r="CV441" s="43">
        <f t="shared" ca="1" si="870"/>
        <v>-0.15363182173852341</v>
      </c>
      <c r="CW441" s="25">
        <f t="shared" si="901"/>
        <v>14243.097843</v>
      </c>
      <c r="CX441" s="34">
        <f t="shared" si="953"/>
        <v>0.75</v>
      </c>
      <c r="CY441" s="23">
        <f t="shared" si="954"/>
        <v>-3.8076074549700717E-2</v>
      </c>
      <c r="CZ441" s="27">
        <f t="shared" si="955"/>
        <v>130.53609491911061</v>
      </c>
      <c r="DA441" s="27">
        <f t="shared" ca="1" si="871"/>
        <v>-9.8901869200111125E-2</v>
      </c>
      <c r="DB441" s="43">
        <f t="shared" ca="1" si="872"/>
        <v>-9.8901869200111125E-2</v>
      </c>
      <c r="DC441" s="25">
        <f t="shared" si="902"/>
        <v>14243.097843</v>
      </c>
      <c r="DD441" s="34">
        <f t="shared" si="903"/>
        <v>0.83333333333333326</v>
      </c>
      <c r="DE441" s="23">
        <f t="shared" si="956"/>
        <v>-4.1356993542504279E-2</v>
      </c>
      <c r="DF441" s="27">
        <f t="shared" si="957"/>
        <v>152.04448763475992</v>
      </c>
      <c r="DG441" s="27">
        <f t="shared" ca="1" si="836"/>
        <v>-0.12839281857365459</v>
      </c>
      <c r="DH441" s="43">
        <f t="shared" ca="1" si="837"/>
        <v>-0.12839281857365459</v>
      </c>
      <c r="DI441" s="25">
        <f t="shared" si="904"/>
        <v>14685.199114999999</v>
      </c>
      <c r="DJ441" s="26">
        <f>IF(DJ440=0,IF($B440&gt;=$DK$14*DI440,1,0),IF($B440&lt;DI440*$DK$16,0,1))</f>
        <v>0</v>
      </c>
      <c r="DK441" s="23">
        <f t="shared" si="958"/>
        <v>6.2163318531474054E-3</v>
      </c>
      <c r="DL441" s="27">
        <f t="shared" si="959"/>
        <v>181.86886561501498</v>
      </c>
      <c r="DM441" s="27">
        <f t="shared" ca="1" si="873"/>
        <v>-9.4987097823946431E-2</v>
      </c>
      <c r="DN441" s="43">
        <f t="shared" ca="1" si="874"/>
        <v>-9.4987097823946431E-2</v>
      </c>
      <c r="DO441" s="25">
        <f t="shared" si="905"/>
        <v>14642.759446</v>
      </c>
      <c r="DP441" s="26">
        <f>IF(DP440=0,IF($B440&gt;=$DK$14*DO440,1,0),IF($B440&lt;DO440*$DK$16,0,1))</f>
        <v>1</v>
      </c>
      <c r="DQ441" s="23">
        <f t="shared" si="960"/>
        <v>-5.2840210017316758E-2</v>
      </c>
      <c r="DR441" s="27">
        <f t="shared" si="961"/>
        <v>123.04650028921434</v>
      </c>
      <c r="DS441" s="27">
        <f t="shared" ca="1" si="875"/>
        <v>-0.12255531565960298</v>
      </c>
      <c r="DT441" s="43">
        <f t="shared" ca="1" si="876"/>
        <v>-0.12255531565960298</v>
      </c>
      <c r="DU441" s="25">
        <f t="shared" si="906"/>
        <v>14243.097843</v>
      </c>
      <c r="DV441" s="26">
        <f>IF(DV440=0,IF($B440&gt;=$DK$14*DU440,1,0),IF($B440&lt;DU440*$DK$16,0,1))</f>
        <v>1</v>
      </c>
      <c r="DW441" s="23">
        <f t="shared" si="962"/>
        <v>-5.2840210017316758E-2</v>
      </c>
      <c r="DX441" s="27">
        <f t="shared" si="963"/>
        <v>232.36998982212737</v>
      </c>
      <c r="DY441" s="27">
        <f t="shared" ca="1" si="877"/>
        <v>-0.19968786206512146</v>
      </c>
      <c r="DZ441" s="43">
        <f t="shared" ca="1" si="878"/>
        <v>-0.19968786206512146</v>
      </c>
      <c r="EA441" s="25">
        <f t="shared" si="907"/>
        <v>14488.786094499999</v>
      </c>
      <c r="EB441" s="26">
        <f>IF(EB440=0,IF($B440&gt;=$DK$14*EA440,1,0),IF($B440&lt;EA440*$DK$16,0,1))</f>
        <v>1</v>
      </c>
      <c r="EC441" s="23">
        <f t="shared" si="964"/>
        <v>-5.2840210017316758E-2</v>
      </c>
      <c r="ED441" s="27">
        <f t="shared" si="965"/>
        <v>194.69141579558504</v>
      </c>
      <c r="EE441" s="27">
        <f t="shared" ca="1" si="879"/>
        <v>-0.14711146392756247</v>
      </c>
      <c r="EF441" s="43">
        <f t="shared" ca="1" si="880"/>
        <v>-0.14711146392756247</v>
      </c>
      <c r="EG441" s="25">
        <f t="shared" si="908"/>
        <v>14243.097843</v>
      </c>
      <c r="EH441" s="34">
        <f t="shared" si="966"/>
        <v>0.75</v>
      </c>
      <c r="EI441" s="23">
        <f t="shared" si="967"/>
        <v>-3.8076074549700717E-2</v>
      </c>
      <c r="EJ441" s="27">
        <f t="shared" si="968"/>
        <v>186.65415567441292</v>
      </c>
      <c r="EK441" s="27">
        <f t="shared" ca="1" si="881"/>
        <v>-0.1390340573601867</v>
      </c>
      <c r="EL441" s="43">
        <f t="shared" ca="1" si="882"/>
        <v>-0.1390340573601867</v>
      </c>
      <c r="EM441" s="47"/>
      <c r="EN441" s="47"/>
      <c r="EO441" s="47"/>
      <c r="EP441" s="47"/>
      <c r="EQ441" s="47"/>
      <c r="ER441" s="47"/>
      <c r="ES441" s="47"/>
      <c r="ET441" s="47"/>
      <c r="EU441" s="47"/>
      <c r="EV441" s="47"/>
      <c r="EW441" s="47"/>
      <c r="EX441" s="47"/>
      <c r="EY441" s="47"/>
      <c r="EZ441" s="47"/>
      <c r="FA441" s="25">
        <f t="shared" si="909"/>
        <v>14243.097843</v>
      </c>
      <c r="FB441" s="26">
        <f t="shared" si="969"/>
        <v>1</v>
      </c>
      <c r="FC441" s="23">
        <f t="shared" si="970"/>
        <v>-5.2840210017316758E-2</v>
      </c>
      <c r="FD441" s="27">
        <f t="shared" si="971"/>
        <v>61.507066653286664</v>
      </c>
      <c r="FE441" s="27">
        <f t="shared" ca="1" si="883"/>
        <v>-0.38102485347679205</v>
      </c>
      <c r="FF441" s="43">
        <f t="shared" ca="1" si="884"/>
        <v>-0.38102485347679205</v>
      </c>
      <c r="FG441" s="25">
        <f t="shared" si="910"/>
        <v>14243.097843</v>
      </c>
      <c r="FH441" s="26">
        <f t="shared" si="972"/>
        <v>1</v>
      </c>
      <c r="FI441" s="23">
        <f t="shared" si="973"/>
        <v>-5.2840210017316758E-2</v>
      </c>
      <c r="FJ441" s="27">
        <f t="shared" si="974"/>
        <v>217.75568905580349</v>
      </c>
      <c r="FK441" s="27">
        <f t="shared" ca="1" si="885"/>
        <v>-0.14711146392756236</v>
      </c>
      <c r="FL441" s="43">
        <f t="shared" ca="1" si="886"/>
        <v>-0.14711146392756236</v>
      </c>
      <c r="FM441" s="47"/>
      <c r="FN441" s="47"/>
    </row>
    <row r="442" spans="1:170" x14ac:dyDescent="0.2">
      <c r="A442" s="30">
        <v>38107</v>
      </c>
      <c r="B442" s="34">
        <v>15455.651089999999</v>
      </c>
      <c r="C442" s="23">
        <v>6.2552445562169545E-3</v>
      </c>
      <c r="D442" s="24">
        <f t="shared" si="838"/>
        <v>8.1822002126546334E-2</v>
      </c>
      <c r="E442" s="25" t="e">
        <f>#N/A</f>
        <v>#N/A</v>
      </c>
      <c r="F442" s="26">
        <v>1</v>
      </c>
      <c r="G442" s="23">
        <f t="shared" si="911"/>
        <v>8.1822002126546334E-2</v>
      </c>
      <c r="H442" s="27">
        <f t="shared" si="912"/>
        <v>175.66413806585504</v>
      </c>
      <c r="I442" s="27">
        <f t="shared" ca="1" si="839"/>
        <v>-0.37674162367359754</v>
      </c>
      <c r="J442" s="43">
        <f t="shared" ca="1" si="840"/>
        <v>-0.37674162367359754</v>
      </c>
      <c r="K442" s="25" t="e">
        <f>#N/A</f>
        <v>#N/A</v>
      </c>
      <c r="L442" s="26">
        <v>0</v>
      </c>
      <c r="M442" s="23">
        <f t="shared" si="913"/>
        <v>6.2552445562169545E-3</v>
      </c>
      <c r="N442" s="27">
        <f t="shared" si="914"/>
        <v>30.826583925309588</v>
      </c>
      <c r="O442" s="27">
        <f t="shared" ca="1" si="841"/>
        <v>0</v>
      </c>
      <c r="P442" s="43">
        <f t="shared" ca="1" si="842"/>
        <v>0</v>
      </c>
      <c r="Q442" s="25">
        <f t="shared" si="887"/>
        <v>14410.221260999999</v>
      </c>
      <c r="R442" s="26">
        <f t="shared" si="915"/>
        <v>1</v>
      </c>
      <c r="S442" s="23">
        <f t="shared" si="916"/>
        <v>8.1822002126546334E-2</v>
      </c>
      <c r="T442" s="27">
        <f t="shared" si="917"/>
        <v>238.13243896089443</v>
      </c>
      <c r="U442" s="27">
        <f t="shared" ca="1" si="843"/>
        <v>-0.13420472061311317</v>
      </c>
      <c r="V442" s="43">
        <f t="shared" ca="1" si="844"/>
        <v>-0.13420472061311317</v>
      </c>
      <c r="W442" s="25">
        <f t="shared" si="888"/>
        <v>14871.168470000001</v>
      </c>
      <c r="X442" s="26">
        <f t="shared" si="918"/>
        <v>0</v>
      </c>
      <c r="Y442" s="23">
        <f t="shared" si="919"/>
        <v>6.2552445562169545E-3</v>
      </c>
      <c r="Z442" s="27">
        <f t="shared" si="920"/>
        <v>162.18279684799336</v>
      </c>
      <c r="AA442" s="27">
        <f t="shared" ca="1" si="845"/>
        <v>-0.14029406084822205</v>
      </c>
      <c r="AB442" s="43">
        <f t="shared" ca="1" si="846"/>
        <v>-0.14029406084822205</v>
      </c>
      <c r="AC442" s="25">
        <f t="shared" si="889"/>
        <v>15083.466788000002</v>
      </c>
      <c r="AD442" s="26">
        <f t="shared" si="921"/>
        <v>0</v>
      </c>
      <c r="AE442" s="23">
        <f t="shared" si="922"/>
        <v>6.2552445562169545E-3</v>
      </c>
      <c r="AF442" s="27">
        <f t="shared" si="923"/>
        <v>89.955672875570997</v>
      </c>
      <c r="AG442" s="27">
        <f t="shared" ca="1" si="847"/>
        <v>-0.17556721963629773</v>
      </c>
      <c r="AH442" s="43">
        <f t="shared" ca="1" si="848"/>
        <v>-0.17556721963629773</v>
      </c>
      <c r="AI442" s="25">
        <f t="shared" si="890"/>
        <v>14410.221260999999</v>
      </c>
      <c r="AJ442" s="26">
        <f t="shared" si="924"/>
        <v>1</v>
      </c>
      <c r="AK442" s="23">
        <f t="shared" si="925"/>
        <v>8.1822002126546334E-2</v>
      </c>
      <c r="AL442" s="27">
        <f t="shared" si="926"/>
        <v>238.13243896089443</v>
      </c>
      <c r="AM442" s="27">
        <f t="shared" ca="1" si="849"/>
        <v>-0.13420472061311317</v>
      </c>
      <c r="AN442" s="43">
        <f t="shared" ca="1" si="850"/>
        <v>-0.13420472061311317</v>
      </c>
      <c r="AO442" s="25">
        <f t="shared" si="891"/>
        <v>14410.221260999999</v>
      </c>
      <c r="AP442" s="34">
        <f t="shared" si="927"/>
        <v>0.33333333333333331</v>
      </c>
      <c r="AQ442" s="23">
        <f t="shared" si="928"/>
        <v>3.1444163746326748E-2</v>
      </c>
      <c r="AR442" s="27">
        <f t="shared" si="929"/>
        <v>157.90059118437651</v>
      </c>
      <c r="AS442" s="27">
        <f t="shared" ca="1" si="851"/>
        <v>-0.14450585318445242</v>
      </c>
      <c r="AT442" s="43">
        <f t="shared" ca="1" si="852"/>
        <v>-0.14450585318445242</v>
      </c>
      <c r="AU442" s="25">
        <f t="shared" si="892"/>
        <v>15083.466788000002</v>
      </c>
      <c r="AV442" s="26">
        <f t="shared" si="930"/>
        <v>1</v>
      </c>
      <c r="AW442" s="23">
        <f t="shared" si="931"/>
        <v>8.1822002126546334E-2</v>
      </c>
      <c r="AX442" s="27">
        <f t="shared" si="932"/>
        <v>94.503703950856959</v>
      </c>
      <c r="AY442" s="27">
        <f t="shared" ca="1" si="853"/>
        <v>-5.0761034831575791E-2</v>
      </c>
      <c r="AZ442" s="43">
        <f t="shared" ca="1" si="854"/>
        <v>-5.0761034831575791E-2</v>
      </c>
      <c r="BA442" s="25">
        <f t="shared" si="893"/>
        <v>15083.466788000002</v>
      </c>
      <c r="BB442" s="26">
        <f t="shared" si="933"/>
        <v>1</v>
      </c>
      <c r="BC442" s="23">
        <f t="shared" si="934"/>
        <v>8.1822002126546334E-2</v>
      </c>
      <c r="BD442" s="27">
        <f t="shared" si="935"/>
        <v>227.12589192808116</v>
      </c>
      <c r="BE442" s="27">
        <f t="shared" ca="1" si="855"/>
        <v>-2.317720259766276E-2</v>
      </c>
      <c r="BF442" s="43">
        <f t="shared" ca="1" si="856"/>
        <v>-2.317720259766276E-2</v>
      </c>
      <c r="BG442" s="25">
        <f t="shared" si="894"/>
        <v>14410.221260999999</v>
      </c>
      <c r="BH442" s="26">
        <f t="shared" si="936"/>
        <v>1</v>
      </c>
      <c r="BI442" s="23">
        <f t="shared" si="937"/>
        <v>8.1822002126546334E-2</v>
      </c>
      <c r="BJ442" s="27">
        <f t="shared" si="938"/>
        <v>201.07479879713779</v>
      </c>
      <c r="BK442" s="27">
        <f t="shared" ca="1" si="857"/>
        <v>-9.2004435171238019E-2</v>
      </c>
      <c r="BL442" s="43">
        <f t="shared" ca="1" si="858"/>
        <v>-9.2004435171238019E-2</v>
      </c>
      <c r="BM442" s="25">
        <f t="shared" si="895"/>
        <v>14778.241386666667</v>
      </c>
      <c r="BN442" s="26">
        <f t="shared" si="939"/>
        <v>1</v>
      </c>
      <c r="BO442" s="23">
        <f t="shared" si="940"/>
        <v>8.1822002126546334E-2</v>
      </c>
      <c r="BP442" s="27">
        <f t="shared" si="941"/>
        <v>238.85208619926175</v>
      </c>
      <c r="BQ442" s="27">
        <f t="shared" ca="1" si="859"/>
        <v>-6.8518867255578875E-2</v>
      </c>
      <c r="BR442" s="43">
        <f t="shared" ca="1" si="860"/>
        <v>-6.8518867255578875E-2</v>
      </c>
      <c r="BS442" s="25">
        <f t="shared" si="896"/>
        <v>14410.221260999999</v>
      </c>
      <c r="BT442" s="34">
        <f t="shared" si="942"/>
        <v>1</v>
      </c>
      <c r="BU442" s="23">
        <f t="shared" si="943"/>
        <v>8.1822002126546334E-2</v>
      </c>
      <c r="BV442" s="27">
        <f t="shared" si="944"/>
        <v>183.37836201381097</v>
      </c>
      <c r="BW442" s="27">
        <f t="shared" ca="1" si="861"/>
        <v>-4.7673495821132228E-2</v>
      </c>
      <c r="BX442" s="43">
        <f t="shared" ca="1" si="862"/>
        <v>-4.7673495821132228E-2</v>
      </c>
      <c r="BY442" s="25">
        <f t="shared" si="897"/>
        <v>14871.168470000001</v>
      </c>
      <c r="BZ442" s="50">
        <f>IF($B441&gt;=BY441,MIN(1,1/$CA$15+BZ441),0)</f>
        <v>0</v>
      </c>
      <c r="CA442" s="23">
        <f t="shared" si="945"/>
        <v>6.2552445562169545E-3</v>
      </c>
      <c r="CB442" s="27">
        <f t="shared" si="946"/>
        <v>94.295317028929119</v>
      </c>
      <c r="CC442" s="27">
        <f t="shared" ca="1" si="863"/>
        <v>-9.8660666676303355E-2</v>
      </c>
      <c r="CD442" s="43">
        <f t="shared" ca="1" si="864"/>
        <v>-9.8660666676303355E-2</v>
      </c>
      <c r="CE442" s="25">
        <f t="shared" si="898"/>
        <v>15083.466788000002</v>
      </c>
      <c r="CF442" s="34">
        <f>IF($B441&gt;=CE441,MIN(1,1/$CA$15+CF441),0)</f>
        <v>0</v>
      </c>
      <c r="CG442" s="23">
        <f t="shared" si="947"/>
        <v>6.2552445562169545E-3</v>
      </c>
      <c r="CH442" s="27">
        <f t="shared" si="948"/>
        <v>76.106688436885108</v>
      </c>
      <c r="CI442" s="27">
        <f t="shared" ca="1" si="865"/>
        <v>-0.11439779317005061</v>
      </c>
      <c r="CJ442" s="43">
        <f t="shared" ca="1" si="866"/>
        <v>-0.11439779317005061</v>
      </c>
      <c r="CK442" s="25">
        <f t="shared" si="899"/>
        <v>14410.221260999999</v>
      </c>
      <c r="CL442" s="34">
        <f>IF($B441&gt;=CK441,MIN(1,1/$CA$15+CL441),0)</f>
        <v>1</v>
      </c>
      <c r="CM442" s="23">
        <f t="shared" si="949"/>
        <v>8.1822002126546334E-2</v>
      </c>
      <c r="CN442" s="27">
        <f t="shared" si="950"/>
        <v>219.03993899254496</v>
      </c>
      <c r="CO442" s="27">
        <f t="shared" ca="1" si="867"/>
        <v>-7.7326416315336877E-2</v>
      </c>
      <c r="CP442" s="43">
        <f t="shared" ca="1" si="868"/>
        <v>-7.7326416315336877E-2</v>
      </c>
      <c r="CQ442" s="25">
        <f t="shared" si="900"/>
        <v>14351.352359500001</v>
      </c>
      <c r="CR442" s="34">
        <f>IF($B441&gt;=CQ441,MIN(1,1/$CA$15+CR441),0)</f>
        <v>0</v>
      </c>
      <c r="CS442" s="23">
        <f t="shared" si="951"/>
        <v>6.2552445562169545E-3</v>
      </c>
      <c r="CT442" s="27">
        <f t="shared" si="952"/>
        <v>165.66512935843585</v>
      </c>
      <c r="CU442" s="27">
        <f t="shared" ca="1" si="869"/>
        <v>-0.148337581798898</v>
      </c>
      <c r="CV442" s="43">
        <f t="shared" ca="1" si="870"/>
        <v>-0.148337581798898</v>
      </c>
      <c r="CW442" s="25">
        <f t="shared" si="901"/>
        <v>14410.221260999999</v>
      </c>
      <c r="CX442" s="34">
        <f t="shared" si="953"/>
        <v>0.25</v>
      </c>
      <c r="CY442" s="23">
        <f t="shared" si="954"/>
        <v>2.5146933948799299E-2</v>
      </c>
      <c r="CZ442" s="27">
        <f t="shared" si="955"/>
        <v>133.81867747597568</v>
      </c>
      <c r="DA442" s="27">
        <f t="shared" ca="1" si="871"/>
        <v>-7.6242014023499838E-2</v>
      </c>
      <c r="DB442" s="43">
        <f t="shared" ca="1" si="872"/>
        <v>-7.6242014023499838E-2</v>
      </c>
      <c r="DC442" s="25">
        <f t="shared" si="902"/>
        <v>14410.221260999999</v>
      </c>
      <c r="DD442" s="34">
        <f t="shared" si="903"/>
        <v>0.66666666666666663</v>
      </c>
      <c r="DE442" s="23">
        <f t="shared" si="956"/>
        <v>4.6137699940557463E-2</v>
      </c>
      <c r="DF442" s="27">
        <f t="shared" si="957"/>
        <v>159.05947058286827</v>
      </c>
      <c r="DG442" s="27">
        <f t="shared" ca="1" si="836"/>
        <v>-8.8178867970970853E-2</v>
      </c>
      <c r="DH442" s="43">
        <f t="shared" ca="1" si="837"/>
        <v>-8.8178867970970853E-2</v>
      </c>
      <c r="DI442" s="25">
        <f t="shared" si="904"/>
        <v>14871.168470000001</v>
      </c>
      <c r="DJ442" s="26">
        <f>IF(DJ441=0,IF($B441&gt;=$DK$14*DI441,1,0),IF($B441&lt;DI441*$DK$16,0,1))</f>
        <v>0</v>
      </c>
      <c r="DK442" s="23">
        <f t="shared" si="958"/>
        <v>6.2552445562169545E-3</v>
      </c>
      <c r="DL442" s="27">
        <f t="shared" si="959"/>
        <v>183.00649984659867</v>
      </c>
      <c r="DM442" s="27">
        <f t="shared" ca="1" si="873"/>
        <v>-8.9326020794303518E-2</v>
      </c>
      <c r="DN442" s="43">
        <f t="shared" ca="1" si="874"/>
        <v>-8.9326020794303518E-2</v>
      </c>
      <c r="DO442" s="25">
        <f t="shared" si="905"/>
        <v>15083.466788000002</v>
      </c>
      <c r="DP442" s="26">
        <f>IF(DP441=0,IF($B441&gt;=$DK$14*DO441,1,0),IF($B441&lt;DO441*$DK$16,0,1))</f>
        <v>0</v>
      </c>
      <c r="DQ442" s="23">
        <f t="shared" si="960"/>
        <v>6.2552445562169545E-3</v>
      </c>
      <c r="DR442" s="27">
        <f t="shared" si="961"/>
        <v>123.81618624030999</v>
      </c>
      <c r="DS442" s="27">
        <f t="shared" ca="1" si="875"/>
        <v>-0.11706668457450131</v>
      </c>
      <c r="DT442" s="43">
        <f t="shared" ca="1" si="876"/>
        <v>-0.11706668457450131</v>
      </c>
      <c r="DU442" s="25">
        <f t="shared" si="906"/>
        <v>14410.221260999999</v>
      </c>
      <c r="DV442" s="26">
        <f>IF(DV441=0,IF($B441&gt;=$DK$14*DU441,1,0),IF($B441&lt;DU441*$DK$16,0,1))</f>
        <v>1</v>
      </c>
      <c r="DW442" s="23">
        <f t="shared" si="962"/>
        <v>8.1822002126546334E-2</v>
      </c>
      <c r="DX442" s="27">
        <f t="shared" si="963"/>
        <v>251.38296762349901</v>
      </c>
      <c r="DY442" s="27">
        <f t="shared" ca="1" si="877"/>
        <v>-0.13420472061311295</v>
      </c>
      <c r="DZ442" s="43">
        <f t="shared" ca="1" si="878"/>
        <v>-0.13420472061311295</v>
      </c>
      <c r="EA442" s="25">
        <f t="shared" si="907"/>
        <v>14351.352359500001</v>
      </c>
      <c r="EB442" s="26">
        <f>IF(EB441=0,IF($B441&gt;=$DK$14*EA441,1,0),IF($B441&lt;EA441*$DK$16,0,1))</f>
        <v>0</v>
      </c>
      <c r="EC442" s="23">
        <f t="shared" si="964"/>
        <v>6.2552445562169545E-3</v>
      </c>
      <c r="ED442" s="27">
        <f t="shared" si="965"/>
        <v>195.90925821438256</v>
      </c>
      <c r="EE442" s="27">
        <f t="shared" ca="1" si="879"/>
        <v>-0.1417764375552355</v>
      </c>
      <c r="EF442" s="43">
        <f t="shared" ca="1" si="880"/>
        <v>-0.1417764375552355</v>
      </c>
      <c r="EG442" s="25">
        <f t="shared" si="908"/>
        <v>14410.221260999999</v>
      </c>
      <c r="EH442" s="34">
        <f t="shared" si="966"/>
        <v>0.25</v>
      </c>
      <c r="EI442" s="23">
        <f t="shared" si="967"/>
        <v>2.5146933948799299E-2</v>
      </c>
      <c r="EJ442" s="27">
        <f t="shared" si="968"/>
        <v>191.34793539842627</v>
      </c>
      <c r="EK442" s="27">
        <f t="shared" ca="1" si="881"/>
        <v>-0.11738340366845756</v>
      </c>
      <c r="EL442" s="43">
        <f t="shared" ca="1" si="882"/>
        <v>-0.11738340366845756</v>
      </c>
      <c r="EM442" s="47"/>
      <c r="EN442" s="47"/>
      <c r="EO442" s="47"/>
      <c r="EP442" s="47"/>
      <c r="EQ442" s="47"/>
      <c r="ER442" s="47"/>
      <c r="ES442" s="47"/>
      <c r="ET442" s="47"/>
      <c r="EU442" s="47"/>
      <c r="EV442" s="47"/>
      <c r="EW442" s="47"/>
      <c r="EX442" s="47"/>
      <c r="EY442" s="47"/>
      <c r="EZ442" s="47"/>
      <c r="FA442" s="25">
        <f t="shared" si="909"/>
        <v>14410.221260999999</v>
      </c>
      <c r="FB442" s="26">
        <f t="shared" si="969"/>
        <v>1</v>
      </c>
      <c r="FC442" s="23">
        <f t="shared" si="970"/>
        <v>8.1822002126546334E-2</v>
      </c>
      <c r="FD442" s="27">
        <f t="shared" si="971"/>
        <v>66.53969799178951</v>
      </c>
      <c r="FE442" s="27">
        <f t="shared" ca="1" si="883"/>
        <v>-0.3303790677216909</v>
      </c>
      <c r="FF442" s="43">
        <f t="shared" ca="1" si="884"/>
        <v>-0.3303790677216909</v>
      </c>
      <c r="FG442" s="25">
        <f t="shared" si="910"/>
        <v>14410.221260999999</v>
      </c>
      <c r="FH442" s="26">
        <f t="shared" si="972"/>
        <v>1</v>
      </c>
      <c r="FI442" s="23">
        <f t="shared" si="973"/>
        <v>8.1822002126546334E-2</v>
      </c>
      <c r="FJ442" s="27">
        <f t="shared" si="974"/>
        <v>235.572895508795</v>
      </c>
      <c r="FK442" s="27">
        <f t="shared" ca="1" si="885"/>
        <v>-7.7326416315336433E-2</v>
      </c>
      <c r="FL442" s="43">
        <f t="shared" ca="1" si="886"/>
        <v>-7.7326416315336433E-2</v>
      </c>
      <c r="FM442" s="47"/>
      <c r="FN442" s="47"/>
    </row>
    <row r="443" spans="1:170" x14ac:dyDescent="0.2">
      <c r="A443" s="30">
        <v>38138</v>
      </c>
      <c r="B443" s="34">
        <v>14586.64554</v>
      </c>
      <c r="C443" s="23">
        <v>6.2085473257655899E-3</v>
      </c>
      <c r="D443" s="24">
        <f t="shared" si="838"/>
        <v>-5.6225748429469702E-2</v>
      </c>
      <c r="E443" s="25" t="e">
        <f>#N/A</f>
        <v>#N/A</v>
      </c>
      <c r="F443" s="26">
        <v>1</v>
      </c>
      <c r="G443" s="23">
        <f t="shared" si="911"/>
        <v>-5.6225748429469702E-2</v>
      </c>
      <c r="H443" s="27">
        <f t="shared" si="912"/>
        <v>165.78729043088464</v>
      </c>
      <c r="I443" s="27">
        <f t="shared" ca="1" si="839"/>
        <v>-0.41178479234748555</v>
      </c>
      <c r="J443" s="43">
        <f t="shared" ca="1" si="840"/>
        <v>-0.41178479234748555</v>
      </c>
      <c r="K443" s="25" t="e">
        <f>#N/A</f>
        <v>#N/A</v>
      </c>
      <c r="L443" s="26">
        <v>0</v>
      </c>
      <c r="M443" s="23">
        <f t="shared" si="913"/>
        <v>6.2085473257655899E-3</v>
      </c>
      <c r="N443" s="27">
        <f t="shared" si="914"/>
        <v>31.017972230501556</v>
      </c>
      <c r="O443" s="27">
        <f t="shared" ca="1" si="841"/>
        <v>0</v>
      </c>
      <c r="P443" s="43">
        <f t="shared" ca="1" si="842"/>
        <v>0</v>
      </c>
      <c r="Q443" s="25">
        <f t="shared" si="887"/>
        <v>14486.101536999999</v>
      </c>
      <c r="R443" s="26">
        <f t="shared" si="915"/>
        <v>1</v>
      </c>
      <c r="S443" s="23">
        <f t="shared" si="916"/>
        <v>-5.6225748429469702E-2</v>
      </c>
      <c r="T443" s="27">
        <f t="shared" si="917"/>
        <v>224.74326435498313</v>
      </c>
      <c r="U443" s="27">
        <f t="shared" ca="1" si="843"/>
        <v>-0.18288470818334268</v>
      </c>
      <c r="V443" s="43">
        <f t="shared" ca="1" si="844"/>
        <v>-0.18288470818334268</v>
      </c>
      <c r="W443" s="25">
        <f t="shared" si="888"/>
        <v>15021.148314999999</v>
      </c>
      <c r="X443" s="26">
        <f t="shared" si="918"/>
        <v>1</v>
      </c>
      <c r="Y443" s="23">
        <f t="shared" si="919"/>
        <v>-5.6225748429469702E-2</v>
      </c>
      <c r="Z443" s="27">
        <f t="shared" si="920"/>
        <v>153.0639477128303</v>
      </c>
      <c r="AA443" s="27">
        <f t="shared" ca="1" si="845"/>
        <v>-0.18863167070629083</v>
      </c>
      <c r="AB443" s="43">
        <f t="shared" ca="1" si="846"/>
        <v>-0.18863167070629083</v>
      </c>
      <c r="AC443" s="25">
        <f t="shared" si="889"/>
        <v>15047.012842</v>
      </c>
      <c r="AD443" s="26">
        <f t="shared" si="921"/>
        <v>1</v>
      </c>
      <c r="AE443" s="23">
        <f t="shared" si="922"/>
        <v>-5.6225748429469702E-2</v>
      </c>
      <c r="AF443" s="27">
        <f t="shared" si="923"/>
        <v>84.89784784266547</v>
      </c>
      <c r="AG443" s="27">
        <f t="shared" ca="1" si="847"/>
        <v>-0.22192156974203547</v>
      </c>
      <c r="AH443" s="43">
        <f t="shared" ca="1" si="848"/>
        <v>-0.22192156974203547</v>
      </c>
      <c r="AI443" s="25">
        <f t="shared" si="890"/>
        <v>14486.101536999999</v>
      </c>
      <c r="AJ443" s="26">
        <f t="shared" si="924"/>
        <v>1</v>
      </c>
      <c r="AK443" s="23">
        <f t="shared" si="925"/>
        <v>-5.6225748429469702E-2</v>
      </c>
      <c r="AL443" s="27">
        <f t="shared" si="926"/>
        <v>224.74326435498313</v>
      </c>
      <c r="AM443" s="27">
        <f t="shared" ca="1" si="849"/>
        <v>-0.18288470818334268</v>
      </c>
      <c r="AN443" s="43">
        <f t="shared" ca="1" si="850"/>
        <v>-0.18288470818334268</v>
      </c>
      <c r="AO443" s="25">
        <f t="shared" si="891"/>
        <v>14486.101536999999</v>
      </c>
      <c r="AP443" s="34">
        <f t="shared" si="927"/>
        <v>1</v>
      </c>
      <c r="AQ443" s="23">
        <f t="shared" si="928"/>
        <v>-5.6225748429469702E-2</v>
      </c>
      <c r="AR443" s="27">
        <f t="shared" si="929"/>
        <v>149.0225122675792</v>
      </c>
      <c r="AS443" s="27">
        <f t="shared" ca="1" si="851"/>
        <v>-0.19260665186618731</v>
      </c>
      <c r="AT443" s="43">
        <f t="shared" ca="1" si="852"/>
        <v>-0.19260665186618731</v>
      </c>
      <c r="AU443" s="25">
        <f t="shared" si="892"/>
        <v>15047.012842</v>
      </c>
      <c r="AV443" s="26">
        <f t="shared" si="930"/>
        <v>0</v>
      </c>
      <c r="AW443" s="23">
        <f t="shared" si="931"/>
        <v>6.2085473257655899E-3</v>
      </c>
      <c r="AX443" s="27">
        <f t="shared" si="932"/>
        <v>95.090434669296002</v>
      </c>
      <c r="AY443" s="27">
        <f t="shared" ca="1" si="853"/>
        <v>-4.4867639792866787E-2</v>
      </c>
      <c r="AZ443" s="43">
        <f t="shared" ca="1" si="854"/>
        <v>-4.4867639792866787E-2</v>
      </c>
      <c r="BA443" s="25">
        <f t="shared" si="893"/>
        <v>15047.012842</v>
      </c>
      <c r="BB443" s="26">
        <f t="shared" si="933"/>
        <v>1</v>
      </c>
      <c r="BC443" s="23">
        <f t="shared" si="934"/>
        <v>-5.6225748429469702E-2</v>
      </c>
      <c r="BD443" s="27">
        <f t="shared" si="935"/>
        <v>214.35556866671394</v>
      </c>
      <c r="BE443" s="27">
        <f t="shared" ca="1" si="855"/>
        <v>-7.8099795464577459E-2</v>
      </c>
      <c r="BF443" s="43">
        <f t="shared" ca="1" si="856"/>
        <v>-7.8099795464577459E-2</v>
      </c>
      <c r="BG443" s="25">
        <f t="shared" si="894"/>
        <v>14486.101536999999</v>
      </c>
      <c r="BH443" s="26">
        <f t="shared" si="936"/>
        <v>1</v>
      </c>
      <c r="BI443" s="23">
        <f t="shared" si="937"/>
        <v>-5.6225748429469702E-2</v>
      </c>
      <c r="BJ443" s="27">
        <f t="shared" si="938"/>
        <v>189.76921774446367</v>
      </c>
      <c r="BK443" s="27">
        <f t="shared" ca="1" si="857"/>
        <v>-0.14305716537437418</v>
      </c>
      <c r="BL443" s="43">
        <f t="shared" ca="1" si="858"/>
        <v>-0.14305716537437418</v>
      </c>
      <c r="BM443" s="25">
        <f t="shared" si="895"/>
        <v>15000.663246666669</v>
      </c>
      <c r="BN443" s="26">
        <f t="shared" si="939"/>
        <v>1</v>
      </c>
      <c r="BO443" s="23">
        <f t="shared" si="940"/>
        <v>-5.6225748429469702E-2</v>
      </c>
      <c r="BP443" s="27">
        <f t="shared" si="941"/>
        <v>225.42244888876806</v>
      </c>
      <c r="BQ443" s="27">
        <f t="shared" ca="1" si="859"/>
        <v>-0.12089209109206411</v>
      </c>
      <c r="BR443" s="43">
        <f t="shared" ca="1" si="860"/>
        <v>-0.12089209109206411</v>
      </c>
      <c r="BS443" s="25">
        <f t="shared" si="896"/>
        <v>14486.101536999999</v>
      </c>
      <c r="BT443" s="34">
        <f t="shared" si="942"/>
        <v>0.75</v>
      </c>
      <c r="BU443" s="23">
        <f t="shared" si="943"/>
        <v>-4.0617174490660879E-2</v>
      </c>
      <c r="BV443" s="27">
        <f t="shared" si="944"/>
        <v>175.93005108608443</v>
      </c>
      <c r="BW443" s="27">
        <f t="shared" ca="1" si="861"/>
        <v>-8.6354307613446424E-2</v>
      </c>
      <c r="BX443" s="43">
        <f t="shared" ca="1" si="862"/>
        <v>-8.6354307613446424E-2</v>
      </c>
      <c r="BY443" s="25">
        <f t="shared" si="897"/>
        <v>15021.148314999999</v>
      </c>
      <c r="BZ443" s="50">
        <f>IF($B442&gt;=BY442,MIN(1,1/$CA$15+BZ442),0)</f>
        <v>0.5</v>
      </c>
      <c r="CA443" s="23">
        <f t="shared" si="945"/>
        <v>6.2085473257655899E-3</v>
      </c>
      <c r="CB443" s="27">
        <f t="shared" si="946"/>
        <v>94.880753967301303</v>
      </c>
      <c r="CC443" s="27">
        <f t="shared" ca="1" si="863"/>
        <v>-9.306465876878911E-2</v>
      </c>
      <c r="CD443" s="43">
        <f t="shared" ca="1" si="864"/>
        <v>-9.306465876878911E-2</v>
      </c>
      <c r="CE443" s="25">
        <f t="shared" si="898"/>
        <v>15047.012842</v>
      </c>
      <c r="CF443" s="34">
        <f>IF($B442&gt;=CE442,MIN(1,1/$CA$15+CF442),0)</f>
        <v>0.5</v>
      </c>
      <c r="CG443" s="23">
        <f t="shared" si="947"/>
        <v>6.2085473257655899E-3</v>
      </c>
      <c r="CH443" s="27">
        <f t="shared" si="948"/>
        <v>76.579200413852803</v>
      </c>
      <c r="CI443" s="27">
        <f t="shared" ca="1" si="865"/>
        <v>-0.10889948995714438</v>
      </c>
      <c r="CJ443" s="43">
        <f t="shared" ca="1" si="866"/>
        <v>-0.10889948995714438</v>
      </c>
      <c r="CK443" s="25">
        <f t="shared" si="899"/>
        <v>14486.101536999999</v>
      </c>
      <c r="CL443" s="34">
        <f>IF($B442&gt;=CK442,MIN(1,1/$CA$15+CL442),0)</f>
        <v>1</v>
      </c>
      <c r="CM443" s="23">
        <f t="shared" si="949"/>
        <v>-5.6225748429469702E-2</v>
      </c>
      <c r="CN443" s="27">
        <f t="shared" si="950"/>
        <v>206.72425448674375</v>
      </c>
      <c r="CO443" s="27">
        <f t="shared" ca="1" si="867"/>
        <v>-0.1292044291141079</v>
      </c>
      <c r="CP443" s="43">
        <f t="shared" ca="1" si="868"/>
        <v>-0.1292044291141079</v>
      </c>
      <c r="CQ443" s="25">
        <f t="shared" si="900"/>
        <v>14268.489023500002</v>
      </c>
      <c r="CR443" s="34">
        <f>IF($B442&gt;=CQ442,MIN(1,1/$CA$15+CR442),0)</f>
        <v>0.5</v>
      </c>
      <c r="CS443" s="23">
        <f t="shared" si="951"/>
        <v>6.2085473257655899E-3</v>
      </c>
      <c r="CT443" s="27">
        <f t="shared" si="952"/>
        <v>166.69366915428677</v>
      </c>
      <c r="CU443" s="27">
        <f t="shared" ca="1" si="869"/>
        <v>-0.14304999536992058</v>
      </c>
      <c r="CV443" s="43">
        <f t="shared" ca="1" si="870"/>
        <v>-0.14304999536992058</v>
      </c>
      <c r="CW443" s="25">
        <f t="shared" si="901"/>
        <v>14486.101536999999</v>
      </c>
      <c r="CX443" s="34">
        <f t="shared" si="953"/>
        <v>0.25</v>
      </c>
      <c r="CY443" s="23">
        <f t="shared" si="954"/>
        <v>-9.4000266130432331E-3</v>
      </c>
      <c r="CZ443" s="27">
        <f t="shared" si="955"/>
        <v>132.56077834637927</v>
      </c>
      <c r="DA443" s="27">
        <f t="shared" ca="1" si="871"/>
        <v>-8.4925363675690035E-2</v>
      </c>
      <c r="DB443" s="43">
        <f t="shared" ca="1" si="872"/>
        <v>-8.4925363675690035E-2</v>
      </c>
      <c r="DC443" s="25">
        <f t="shared" si="902"/>
        <v>14486.101536999999</v>
      </c>
      <c r="DD443" s="34">
        <f t="shared" si="903"/>
        <v>0.875</v>
      </c>
      <c r="DE443" s="23">
        <f t="shared" si="956"/>
        <v>-3.541431651105794E-2</v>
      </c>
      <c r="DF443" s="27">
        <f t="shared" si="957"/>
        <v>153.42648814756527</v>
      </c>
      <c r="DG443" s="27">
        <f t="shared" ca="1" si="836"/>
        <v>-0.12047039014211802</v>
      </c>
      <c r="DH443" s="43">
        <f t="shared" ca="1" si="837"/>
        <v>-0.12047039014211802</v>
      </c>
      <c r="DI443" s="25">
        <f t="shared" si="904"/>
        <v>15021.148314999999</v>
      </c>
      <c r="DJ443" s="26">
        <f>IF(DJ442=0,IF($B442&gt;=$DK$14*DI442,1,0),IF($B442&lt;DI442*$DK$16,0,1))</f>
        <v>1</v>
      </c>
      <c r="DK443" s="23">
        <f t="shared" si="958"/>
        <v>-5.6225748429469702E-2</v>
      </c>
      <c r="DL443" s="27">
        <f t="shared" si="959"/>
        <v>172.71682242526603</v>
      </c>
      <c r="DM443" s="27">
        <f t="shared" ca="1" si="873"/>
        <v>-0.14052934685038709</v>
      </c>
      <c r="DN443" s="43">
        <f t="shared" ca="1" si="874"/>
        <v>-0.14052934685038709</v>
      </c>
      <c r="DO443" s="25">
        <f t="shared" si="905"/>
        <v>15047.012842</v>
      </c>
      <c r="DP443" s="26">
        <f>IF(DP442=0,IF($B442&gt;=$DK$14*DO442,1,0),IF($B442&lt;DO442*$DK$16,0,1))</f>
        <v>1</v>
      </c>
      <c r="DQ443" s="23">
        <f t="shared" si="960"/>
        <v>-5.6225748429469702E-2</v>
      </c>
      <c r="DR443" s="27">
        <f t="shared" si="961"/>
        <v>116.85452850126595</v>
      </c>
      <c r="DS443" s="27">
        <f t="shared" ca="1" si="875"/>
        <v>-0.16671027104761305</v>
      </c>
      <c r="DT443" s="43">
        <f t="shared" ca="1" si="876"/>
        <v>-0.16671027104761305</v>
      </c>
      <c r="DU443" s="25">
        <f t="shared" si="906"/>
        <v>14486.101536999999</v>
      </c>
      <c r="DV443" s="26">
        <f>IF(DV442=0,IF($B442&gt;=$DK$14*DU442,1,0),IF($B442&lt;DU442*$DK$16,0,1))</f>
        <v>1</v>
      </c>
      <c r="DW443" s="23">
        <f t="shared" si="962"/>
        <v>-5.6225748429469702E-2</v>
      </c>
      <c r="DX443" s="27">
        <f t="shared" si="963"/>
        <v>237.24877212644662</v>
      </c>
      <c r="DY443" s="27">
        <f t="shared" ca="1" si="877"/>
        <v>-0.18288470818334257</v>
      </c>
      <c r="DZ443" s="43">
        <f t="shared" ca="1" si="878"/>
        <v>-0.18288470818334257</v>
      </c>
      <c r="EA443" s="25">
        <f t="shared" si="907"/>
        <v>14268.489023500002</v>
      </c>
      <c r="EB443" s="26">
        <f>IF(EB442=0,IF($B442&gt;=$DK$14*EA442,1,0),IF($B442&lt;EA442*$DK$16,0,1))</f>
        <v>1</v>
      </c>
      <c r="EC443" s="23">
        <f t="shared" si="964"/>
        <v>-5.6225748429469702E-2</v>
      </c>
      <c r="ED443" s="27">
        <f t="shared" si="965"/>
        <v>184.89411354701667</v>
      </c>
      <c r="EE443" s="27">
        <f t="shared" ca="1" si="879"/>
        <v>-0.19003069967349806</v>
      </c>
      <c r="EF443" s="43">
        <f t="shared" ca="1" si="880"/>
        <v>-0.19003069967349806</v>
      </c>
      <c r="EG443" s="25">
        <f t="shared" si="908"/>
        <v>14486.101536999999</v>
      </c>
      <c r="EH443" s="34">
        <f t="shared" si="966"/>
        <v>1</v>
      </c>
      <c r="EI443" s="23">
        <f t="shared" si="967"/>
        <v>-5.6225748429469702E-2</v>
      </c>
      <c r="EJ443" s="27">
        <f t="shared" si="968"/>
        <v>180.58925452021595</v>
      </c>
      <c r="EK443" s="27">
        <f t="shared" ca="1" si="881"/>
        <v>-0.16700918237346962</v>
      </c>
      <c r="EL443" s="43">
        <f t="shared" ca="1" si="882"/>
        <v>-0.16700918237346962</v>
      </c>
      <c r="EM443" s="47"/>
      <c r="EN443" s="47"/>
      <c r="EO443" s="47"/>
      <c r="EP443" s="47"/>
      <c r="EQ443" s="47"/>
      <c r="ER443" s="47"/>
      <c r="ES443" s="47"/>
      <c r="ET443" s="47"/>
      <c r="EU443" s="47"/>
      <c r="EV443" s="47"/>
      <c r="EW443" s="47"/>
      <c r="EX443" s="47"/>
      <c r="EY443" s="47"/>
      <c r="EZ443" s="47"/>
      <c r="FA443" s="25">
        <f t="shared" si="909"/>
        <v>14486.101536999999</v>
      </c>
      <c r="FB443" s="26">
        <f t="shared" si="969"/>
        <v>1</v>
      </c>
      <c r="FC443" s="23">
        <f t="shared" si="970"/>
        <v>-5.6225748429469702E-2</v>
      </c>
      <c r="FD443" s="27">
        <f t="shared" si="971"/>
        <v>62.798453671930261</v>
      </c>
      <c r="FE443" s="27">
        <f t="shared" ca="1" si="883"/>
        <v>-0.36802900580307807</v>
      </c>
      <c r="FF443" s="43">
        <f t="shared" ca="1" si="884"/>
        <v>-0.36802900580307807</v>
      </c>
      <c r="FG443" s="25">
        <f t="shared" si="910"/>
        <v>14486.101536999999</v>
      </c>
      <c r="FH443" s="26">
        <f t="shared" si="972"/>
        <v>1</v>
      </c>
      <c r="FI443" s="23">
        <f t="shared" si="973"/>
        <v>-5.6225748429469702E-2</v>
      </c>
      <c r="FJ443" s="27">
        <f t="shared" si="974"/>
        <v>222.32763314911574</v>
      </c>
      <c r="FK443" s="27">
        <f t="shared" ca="1" si="885"/>
        <v>-0.12920442911410757</v>
      </c>
      <c r="FL443" s="43">
        <f t="shared" ca="1" si="886"/>
        <v>-0.12920442911410757</v>
      </c>
      <c r="FM443" s="47"/>
      <c r="FN443" s="47"/>
    </row>
    <row r="444" spans="1:170" x14ac:dyDescent="0.2">
      <c r="A444" s="30">
        <v>38168</v>
      </c>
      <c r="B444" s="34">
        <v>14229.438620000001</v>
      </c>
      <c r="C444" s="23">
        <v>6.3019179609968834E-3</v>
      </c>
      <c r="D444" s="24">
        <f t="shared" si="838"/>
        <v>-2.4488626875895037E-2</v>
      </c>
      <c r="E444" s="25" t="e">
        <f>#N/A</f>
        <v>#N/A</v>
      </c>
      <c r="F444" s="26">
        <v>1</v>
      </c>
      <c r="G444" s="23">
        <f t="shared" si="911"/>
        <v>-2.4488626875895037E-2</v>
      </c>
      <c r="H444" s="27">
        <f t="shared" si="912"/>
        <v>161.72738733475705</v>
      </c>
      <c r="I444" s="27">
        <f t="shared" ca="1" si="839"/>
        <v>-0.4261893750904151</v>
      </c>
      <c r="J444" s="43">
        <f t="shared" ca="1" si="840"/>
        <v>-0.4261893750904151</v>
      </c>
      <c r="K444" s="25" t="e">
        <f>#N/A</f>
        <v>#N/A</v>
      </c>
      <c r="L444" s="26">
        <v>0</v>
      </c>
      <c r="M444" s="23">
        <f t="shared" si="913"/>
        <v>6.3019179609968834E-3</v>
      </c>
      <c r="N444" s="27">
        <f t="shared" si="914"/>
        <v>31.213444946814658</v>
      </c>
      <c r="O444" s="27">
        <f t="shared" ca="1" si="841"/>
        <v>0</v>
      </c>
      <c r="P444" s="43">
        <f t="shared" ca="1" si="842"/>
        <v>0</v>
      </c>
      <c r="Q444" s="25">
        <f t="shared" si="887"/>
        <v>14499.435264999998</v>
      </c>
      <c r="R444" s="26">
        <f t="shared" si="915"/>
        <v>1</v>
      </c>
      <c r="S444" s="23">
        <f t="shared" si="916"/>
        <v>-2.4488626875895037E-2</v>
      </c>
      <c r="T444" s="27">
        <f t="shared" si="917"/>
        <v>219.2396104113233</v>
      </c>
      <c r="U444" s="27">
        <f t="shared" ca="1" si="843"/>
        <v>-0.202894739679229</v>
      </c>
      <c r="V444" s="43">
        <f t="shared" ca="1" si="844"/>
        <v>-0.202894739679229</v>
      </c>
      <c r="W444" s="25">
        <f t="shared" si="888"/>
        <v>14408.042079999999</v>
      </c>
      <c r="X444" s="26">
        <f t="shared" si="918"/>
        <v>0</v>
      </c>
      <c r="Y444" s="23">
        <f t="shared" si="919"/>
        <v>6.3019179609968834E-3</v>
      </c>
      <c r="Z444" s="27">
        <f t="shared" si="920"/>
        <v>154.02854415410286</v>
      </c>
      <c r="AA444" s="27">
        <f t="shared" ca="1" si="845"/>
        <v>-0.18351849405893084</v>
      </c>
      <c r="AB444" s="43">
        <f t="shared" ca="1" si="846"/>
        <v>-0.18351849405893084</v>
      </c>
      <c r="AC444" s="25">
        <f t="shared" si="889"/>
        <v>14728.426695999999</v>
      </c>
      <c r="AD444" s="26">
        <f t="shared" si="921"/>
        <v>0</v>
      </c>
      <c r="AE444" s="23">
        <f t="shared" si="922"/>
        <v>6.3019179609968834E-3</v>
      </c>
      <c r="AF444" s="27">
        <f t="shared" si="923"/>
        <v>85.432867114835148</v>
      </c>
      <c r="AG444" s="27">
        <f t="shared" ca="1" si="847"/>
        <v>-0.21701818330732858</v>
      </c>
      <c r="AH444" s="43">
        <f t="shared" ca="1" si="848"/>
        <v>-0.21701818330732858</v>
      </c>
      <c r="AI444" s="25">
        <f t="shared" si="890"/>
        <v>14499.435264999998</v>
      </c>
      <c r="AJ444" s="26">
        <f t="shared" si="924"/>
        <v>1</v>
      </c>
      <c r="AK444" s="23">
        <f t="shared" si="925"/>
        <v>-2.4488626875895037E-2</v>
      </c>
      <c r="AL444" s="27">
        <f t="shared" si="926"/>
        <v>219.2396104113233</v>
      </c>
      <c r="AM444" s="27">
        <f t="shared" ca="1" si="849"/>
        <v>-0.202894739679229</v>
      </c>
      <c r="AN444" s="43">
        <f t="shared" ca="1" si="850"/>
        <v>-0.202894739679229</v>
      </c>
      <c r="AO444" s="25">
        <f t="shared" si="891"/>
        <v>14499.435264999998</v>
      </c>
      <c r="AP444" s="34">
        <f t="shared" si="927"/>
        <v>0.33333333333333331</v>
      </c>
      <c r="AQ444" s="23">
        <f t="shared" si="928"/>
        <v>-3.9615969846337569E-3</v>
      </c>
      <c r="AR444" s="27">
        <f t="shared" si="929"/>
        <v>148.43214513233741</v>
      </c>
      <c r="AS444" s="27">
        <f t="shared" ca="1" si="851"/>
        <v>-0.19580521891956759</v>
      </c>
      <c r="AT444" s="43">
        <f t="shared" ca="1" si="852"/>
        <v>-0.19580521891956759</v>
      </c>
      <c r="AU444" s="25">
        <f t="shared" si="892"/>
        <v>14728.426695999999</v>
      </c>
      <c r="AV444" s="26">
        <f t="shared" si="930"/>
        <v>0</v>
      </c>
      <c r="AW444" s="23">
        <f t="shared" si="931"/>
        <v>6.3019179609968834E-3</v>
      </c>
      <c r="AX444" s="27">
        <f t="shared" si="932"/>
        <v>95.689686787457433</v>
      </c>
      <c r="AY444" s="27">
        <f t="shared" ca="1" si="853"/>
        <v>-3.8848474016948131E-2</v>
      </c>
      <c r="AZ444" s="43">
        <f t="shared" ca="1" si="854"/>
        <v>-3.8848474016948131E-2</v>
      </c>
      <c r="BA444" s="25">
        <f t="shared" si="893"/>
        <v>14728.426695999999</v>
      </c>
      <c r="BB444" s="26">
        <f t="shared" si="933"/>
        <v>1</v>
      </c>
      <c r="BC444" s="23">
        <f t="shared" si="934"/>
        <v>-2.4488626875895037E-2</v>
      </c>
      <c r="BD444" s="27">
        <f t="shared" si="935"/>
        <v>209.10629512686447</v>
      </c>
      <c r="BE444" s="27">
        <f t="shared" ca="1" si="855"/>
        <v>-0.10067586559025687</v>
      </c>
      <c r="BF444" s="43">
        <f t="shared" ca="1" si="856"/>
        <v>-0.10067586559025687</v>
      </c>
      <c r="BG444" s="25">
        <f t="shared" si="894"/>
        <v>14499.435264999998</v>
      </c>
      <c r="BH444" s="26">
        <f t="shared" si="936"/>
        <v>1</v>
      </c>
      <c r="BI444" s="23">
        <f t="shared" si="937"/>
        <v>-2.4488626875895037E-2</v>
      </c>
      <c r="BJ444" s="27">
        <f t="shared" si="938"/>
        <v>185.12203017858903</v>
      </c>
      <c r="BK444" s="27">
        <f t="shared" ca="1" si="857"/>
        <v>-0.16404251870549302</v>
      </c>
      <c r="BL444" s="43">
        <f t="shared" ca="1" si="858"/>
        <v>-0.16404251870549302</v>
      </c>
      <c r="BM444" s="25">
        <f t="shared" si="895"/>
        <v>14910.750471666666</v>
      </c>
      <c r="BN444" s="26">
        <f t="shared" si="939"/>
        <v>1</v>
      </c>
      <c r="BO444" s="23">
        <f t="shared" si="940"/>
        <v>-2.4488626875895037E-2</v>
      </c>
      <c r="BP444" s="27">
        <f t="shared" si="941"/>
        <v>219.9021626484805</v>
      </c>
      <c r="BQ444" s="27">
        <f t="shared" ca="1" si="859"/>
        <v>-0.14242023665695891</v>
      </c>
      <c r="BR444" s="43">
        <f t="shared" ca="1" si="860"/>
        <v>-0.14242023665695891</v>
      </c>
      <c r="BS444" s="25">
        <f t="shared" si="896"/>
        <v>14499.435264999998</v>
      </c>
      <c r="BT444" s="34">
        <f t="shared" si="942"/>
        <v>0.75</v>
      </c>
      <c r="BU444" s="23">
        <f t="shared" si="943"/>
        <v>-1.6790990666672057E-2</v>
      </c>
      <c r="BV444" s="27">
        <f t="shared" si="944"/>
        <v>172.97601124031084</v>
      </c>
      <c r="BW444" s="27">
        <f t="shared" ca="1" si="861"/>
        <v>-0.10169532390695424</v>
      </c>
      <c r="BX444" s="43">
        <f t="shared" ca="1" si="862"/>
        <v>-0.10169532390695424</v>
      </c>
      <c r="BY444" s="25">
        <f t="shared" si="897"/>
        <v>14408.042079999999</v>
      </c>
      <c r="BZ444" s="50">
        <f>IF($B443&gt;=BY443,MIN(1,1/$CA$15+BZ443),0)</f>
        <v>0</v>
      </c>
      <c r="CA444" s="23">
        <f t="shared" si="945"/>
        <v>6.3019179609968834E-3</v>
      </c>
      <c r="CB444" s="27">
        <f t="shared" si="946"/>
        <v>95.478684694880769</v>
      </c>
      <c r="CC444" s="27">
        <f t="shared" ca="1" si="863"/>
        <v>-8.7349226652421175E-2</v>
      </c>
      <c r="CD444" s="43">
        <f t="shared" ca="1" si="864"/>
        <v>-8.7349226652421175E-2</v>
      </c>
      <c r="CE444" s="25">
        <f t="shared" si="898"/>
        <v>14728.426695999999</v>
      </c>
      <c r="CF444" s="34">
        <f>IF($B443&gt;=CE443,MIN(1,1/$CA$15+CF443),0)</f>
        <v>0</v>
      </c>
      <c r="CG444" s="23">
        <f t="shared" si="947"/>
        <v>6.3019179609968834E-3</v>
      </c>
      <c r="CH444" s="27">
        <f t="shared" si="948"/>
        <v>77.061796252379636</v>
      </c>
      <c r="CI444" s="27">
        <f t="shared" ca="1" si="865"/>
        <v>-0.10328384764785192</v>
      </c>
      <c r="CJ444" s="43">
        <f t="shared" ca="1" si="866"/>
        <v>-0.10328384764785192</v>
      </c>
      <c r="CK444" s="25">
        <f t="shared" si="899"/>
        <v>14499.435264999998</v>
      </c>
      <c r="CL444" s="34">
        <f>IF($B443&gt;=CK443,MIN(1,1/$CA$15+CL443),0)</f>
        <v>1</v>
      </c>
      <c r="CM444" s="23">
        <f t="shared" si="949"/>
        <v>-2.4488626875895037E-2</v>
      </c>
      <c r="CN444" s="27">
        <f t="shared" si="950"/>
        <v>201.66186135242032</v>
      </c>
      <c r="CO444" s="27">
        <f t="shared" ca="1" si="867"/>
        <v>-0.15052901693471454</v>
      </c>
      <c r="CP444" s="43">
        <f t="shared" ca="1" si="868"/>
        <v>-0.15052901693471454</v>
      </c>
      <c r="CQ444" s="25">
        <f t="shared" si="900"/>
        <v>14154.503854999999</v>
      </c>
      <c r="CR444" s="34">
        <f>IF($B443&gt;=CQ443,MIN(1,1/$CA$15+CR443),0)</f>
        <v>1</v>
      </c>
      <c r="CS444" s="23">
        <f t="shared" si="951"/>
        <v>-2.4488626875895037E-2</v>
      </c>
      <c r="CT444" s="27">
        <f t="shared" si="952"/>
        <v>162.61157008779355</v>
      </c>
      <c r="CU444" s="27">
        <f t="shared" ca="1" si="869"/>
        <v>-0.16403552428460311</v>
      </c>
      <c r="CV444" s="43">
        <f t="shared" ca="1" si="870"/>
        <v>-0.16403552428460311</v>
      </c>
      <c r="CW444" s="25">
        <f t="shared" si="901"/>
        <v>14499.435264999998</v>
      </c>
      <c r="CX444" s="34">
        <f t="shared" si="953"/>
        <v>0.5</v>
      </c>
      <c r="CY444" s="23">
        <f t="shared" si="954"/>
        <v>-9.0933544574490766E-3</v>
      </c>
      <c r="CZ444" s="27">
        <f t="shared" si="955"/>
        <v>131.3553562017203</v>
      </c>
      <c r="DA444" s="27">
        <f t="shared" ca="1" si="871"/>
        <v>-9.3246461698808347E-2</v>
      </c>
      <c r="DB444" s="43">
        <f t="shared" ca="1" si="872"/>
        <v>-9.3246461698808347E-2</v>
      </c>
      <c r="DC444" s="25">
        <f t="shared" si="902"/>
        <v>14499.435264999998</v>
      </c>
      <c r="DD444" s="34">
        <f t="shared" si="903"/>
        <v>0.54166666666666663</v>
      </c>
      <c r="DE444" s="23">
        <f t="shared" si="956"/>
        <v>-9.948647369584963E-3</v>
      </c>
      <c r="DF444" s="27">
        <f t="shared" si="957"/>
        <v>151.90010211983133</v>
      </c>
      <c r="DG444" s="27">
        <f t="shared" ca="1" si="836"/>
        <v>-0.12922052008170271</v>
      </c>
      <c r="DH444" s="43">
        <f t="shared" ca="1" si="837"/>
        <v>-0.12922052008170271</v>
      </c>
      <c r="DI444" s="25">
        <f t="shared" si="904"/>
        <v>14408.042079999999</v>
      </c>
      <c r="DJ444" s="26">
        <f>IF(DJ443=0,IF($B443&gt;=$DK$14*DI443,1,0),IF($B443&lt;DI443*$DK$16,0,1))</f>
        <v>0</v>
      </c>
      <c r="DK444" s="23">
        <f t="shared" si="958"/>
        <v>6.3019179609968834E-3</v>
      </c>
      <c r="DL444" s="27">
        <f t="shared" si="959"/>
        <v>173.80526967067414</v>
      </c>
      <c r="DM444" s="27">
        <f t="shared" ca="1" si="873"/>
        <v>-0.13511303330435376</v>
      </c>
      <c r="DN444" s="43">
        <f t="shared" ca="1" si="874"/>
        <v>-0.13511303330435376</v>
      </c>
      <c r="DO444" s="25">
        <f t="shared" si="905"/>
        <v>14728.426695999999</v>
      </c>
      <c r="DP444" s="26">
        <f>IF(DP443=0,IF($B443&gt;=$DK$14*DO443,1,0),IF($B443&lt;DO443*$DK$16,0,1))</f>
        <v>0</v>
      </c>
      <c r="DQ444" s="23">
        <f t="shared" si="960"/>
        <v>6.3019179609968834E-3</v>
      </c>
      <c r="DR444" s="27">
        <f t="shared" si="961"/>
        <v>117.5909361532519</v>
      </c>
      <c r="DS444" s="27">
        <f t="shared" ca="1" si="875"/>
        <v>-0.16145894753801371</v>
      </c>
      <c r="DT444" s="43">
        <f t="shared" ca="1" si="876"/>
        <v>-0.16145894753801371</v>
      </c>
      <c r="DU444" s="25">
        <f t="shared" si="906"/>
        <v>14499.435264999998</v>
      </c>
      <c r="DV444" s="26">
        <f>IF(DV443=0,IF($B443&gt;=$DK$14*DU443,1,0),IF($B443&lt;DU443*$DK$16,0,1))</f>
        <v>1</v>
      </c>
      <c r="DW444" s="23">
        <f t="shared" si="962"/>
        <v>-2.4488626875895037E-2</v>
      </c>
      <c r="DX444" s="27">
        <f t="shared" si="963"/>
        <v>231.43887546907783</v>
      </c>
      <c r="DY444" s="27">
        <f t="shared" ca="1" si="877"/>
        <v>-0.20289473967922877</v>
      </c>
      <c r="DZ444" s="43">
        <f t="shared" ca="1" si="878"/>
        <v>-0.20289473967922877</v>
      </c>
      <c r="EA444" s="25">
        <f t="shared" si="907"/>
        <v>14154.503854999999</v>
      </c>
      <c r="EB444" s="26">
        <f>IF(EB443=0,IF($B443&gt;=$DK$14*EA443,1,0),IF($B443&lt;EA443*$DK$16,0,1))</f>
        <v>1</v>
      </c>
      <c r="EC444" s="23">
        <f t="shared" si="964"/>
        <v>-2.4488626875895037E-2</v>
      </c>
      <c r="ED444" s="27">
        <f t="shared" si="965"/>
        <v>180.3663105888144</v>
      </c>
      <c r="EE444" s="27">
        <f t="shared" ca="1" si="879"/>
        <v>-0.20986573565012356</v>
      </c>
      <c r="EF444" s="43">
        <f t="shared" ca="1" si="880"/>
        <v>-0.20986573565012356</v>
      </c>
      <c r="EG444" s="25">
        <f t="shared" si="908"/>
        <v>14499.435264999998</v>
      </c>
      <c r="EH444" s="34">
        <f t="shared" si="966"/>
        <v>0.5</v>
      </c>
      <c r="EI444" s="23">
        <f t="shared" si="967"/>
        <v>-9.0933544574490766E-3</v>
      </c>
      <c r="EJ444" s="27">
        <f t="shared" si="968"/>
        <v>178.94709241765713</v>
      </c>
      <c r="EK444" s="27">
        <f t="shared" ca="1" si="881"/>
        <v>-0.17458386313794805</v>
      </c>
      <c r="EL444" s="43">
        <f t="shared" ca="1" si="882"/>
        <v>-0.17458386313794805</v>
      </c>
      <c r="EM444" s="47"/>
      <c r="EN444" s="47"/>
      <c r="EO444" s="47"/>
      <c r="EP444" s="47"/>
      <c r="EQ444" s="47"/>
      <c r="ER444" s="47"/>
      <c r="ES444" s="47"/>
      <c r="ET444" s="47"/>
      <c r="EU444" s="47"/>
      <c r="EV444" s="47"/>
      <c r="EW444" s="47"/>
      <c r="EX444" s="47"/>
      <c r="EY444" s="47"/>
      <c r="EZ444" s="47"/>
      <c r="FA444" s="25">
        <f t="shared" si="909"/>
        <v>14499.435264999998</v>
      </c>
      <c r="FB444" s="26">
        <f t="shared" si="969"/>
        <v>1</v>
      </c>
      <c r="FC444" s="23">
        <f t="shared" si="970"/>
        <v>-2.4488626875895037E-2</v>
      </c>
      <c r="FD444" s="27">
        <f t="shared" si="971"/>
        <v>61.260605771575179</v>
      </c>
      <c r="FE444" s="27">
        <f t="shared" ca="1" si="883"/>
        <v>-0.38350510767635493</v>
      </c>
      <c r="FF444" s="43">
        <f t="shared" ca="1" si="884"/>
        <v>-0.38350510767635493</v>
      </c>
      <c r="FG444" s="25">
        <f t="shared" si="910"/>
        <v>14499.435264999998</v>
      </c>
      <c r="FH444" s="26">
        <f t="shared" si="972"/>
        <v>1</v>
      </c>
      <c r="FI444" s="23">
        <f t="shared" si="973"/>
        <v>-2.4488626875895037E-2</v>
      </c>
      <c r="FJ444" s="27">
        <f t="shared" si="974"/>
        <v>216.88313469672616</v>
      </c>
      <c r="FK444" s="27">
        <f t="shared" ca="1" si="885"/>
        <v>-0.15052901693471421</v>
      </c>
      <c r="FL444" s="43">
        <f t="shared" ca="1" si="886"/>
        <v>-0.15052901693471421</v>
      </c>
      <c r="FM444" s="47"/>
      <c r="FN444" s="47"/>
    </row>
    <row r="445" spans="1:170" x14ac:dyDescent="0.2">
      <c r="A445" s="30">
        <v>38199</v>
      </c>
      <c r="B445" s="34">
        <v>13893.656510000001</v>
      </c>
      <c r="C445" s="23">
        <v>6.3485675655090557E-3</v>
      </c>
      <c r="D445" s="24">
        <f t="shared" si="838"/>
        <v>-2.3597706063262835E-2</v>
      </c>
      <c r="E445" s="25" t="e">
        <f>#N/A</f>
        <v>#N/A</v>
      </c>
      <c r="F445" s="26">
        <v>1</v>
      </c>
      <c r="G445" s="23">
        <f t="shared" si="911"/>
        <v>-2.3597706063262835E-2</v>
      </c>
      <c r="H445" s="27">
        <f t="shared" si="912"/>
        <v>157.91099198605201</v>
      </c>
      <c r="I445" s="27">
        <f t="shared" ca="1" si="839"/>
        <v>-0.43972998955300868</v>
      </c>
      <c r="J445" s="43">
        <f t="shared" ca="1" si="840"/>
        <v>-0.43972998955300868</v>
      </c>
      <c r="K445" s="25" t="e">
        <f>#N/A</f>
        <v>#N/A</v>
      </c>
      <c r="L445" s="26">
        <v>0</v>
      </c>
      <c r="M445" s="23">
        <f t="shared" si="913"/>
        <v>6.3485675655090557E-3</v>
      </c>
      <c r="N445" s="27">
        <f t="shared" si="914"/>
        <v>31.411605611011808</v>
      </c>
      <c r="O445" s="27">
        <f t="shared" ca="1" si="841"/>
        <v>0</v>
      </c>
      <c r="P445" s="43">
        <f t="shared" ca="1" si="842"/>
        <v>0</v>
      </c>
      <c r="Q445" s="25">
        <f t="shared" si="887"/>
        <v>14548.430124999999</v>
      </c>
      <c r="R445" s="26">
        <f t="shared" si="915"/>
        <v>0</v>
      </c>
      <c r="S445" s="23">
        <f t="shared" si="916"/>
        <v>6.3485675655090557E-3</v>
      </c>
      <c r="T445" s="27">
        <f t="shared" si="917"/>
        <v>220.63146789105548</v>
      </c>
      <c r="U445" s="27">
        <f t="shared" ca="1" si="843"/>
        <v>-0.19783426307725982</v>
      </c>
      <c r="V445" s="43">
        <f t="shared" ca="1" si="844"/>
        <v>-0.19783426307725982</v>
      </c>
      <c r="W445" s="25">
        <f t="shared" si="888"/>
        <v>14061.547565000001</v>
      </c>
      <c r="X445" s="26">
        <f t="shared" si="918"/>
        <v>0</v>
      </c>
      <c r="Y445" s="23">
        <f t="shared" si="919"/>
        <v>6.3485675655090557E-3</v>
      </c>
      <c r="Z445" s="27">
        <f t="shared" si="920"/>
        <v>155.00640477368216</v>
      </c>
      <c r="AA445" s="27">
        <f t="shared" ca="1" si="845"/>
        <v>-0.17833500605247543</v>
      </c>
      <c r="AB445" s="43">
        <f t="shared" ca="1" si="846"/>
        <v>-0.17833500605247543</v>
      </c>
      <c r="AC445" s="25">
        <f t="shared" si="889"/>
        <v>14490.415522000001</v>
      </c>
      <c r="AD445" s="26">
        <f t="shared" si="921"/>
        <v>0</v>
      </c>
      <c r="AE445" s="23">
        <f t="shared" si="922"/>
        <v>6.3485675655090557E-3</v>
      </c>
      <c r="AF445" s="27">
        <f t="shared" si="923"/>
        <v>85.975243444028834</v>
      </c>
      <c r="AG445" s="27">
        <f t="shared" ca="1" si="847"/>
        <v>-0.21204737034149013</v>
      </c>
      <c r="AH445" s="43">
        <f t="shared" ca="1" si="848"/>
        <v>-0.21204737034149013</v>
      </c>
      <c r="AI445" s="25">
        <f t="shared" si="890"/>
        <v>14548.430124999999</v>
      </c>
      <c r="AJ445" s="26">
        <f t="shared" si="924"/>
        <v>0</v>
      </c>
      <c r="AK445" s="23">
        <f t="shared" si="925"/>
        <v>6.3485675655090557E-3</v>
      </c>
      <c r="AL445" s="27">
        <f t="shared" si="926"/>
        <v>220.63146789105548</v>
      </c>
      <c r="AM445" s="27">
        <f t="shared" ca="1" si="849"/>
        <v>-0.19783426307725982</v>
      </c>
      <c r="AN445" s="43">
        <f t="shared" ca="1" si="850"/>
        <v>-0.19783426307725982</v>
      </c>
      <c r="AO445" s="25">
        <f t="shared" si="891"/>
        <v>14548.430124999999</v>
      </c>
      <c r="AP445" s="34">
        <f t="shared" si="927"/>
        <v>0</v>
      </c>
      <c r="AQ445" s="23">
        <f t="shared" si="928"/>
        <v>6.3485675655090557E-3</v>
      </c>
      <c r="AR445" s="27">
        <f t="shared" si="929"/>
        <v>149.3744766346035</v>
      </c>
      <c r="AS445" s="27">
        <f t="shared" ca="1" si="851"/>
        <v>-0.19069973401604867</v>
      </c>
      <c r="AT445" s="43">
        <f t="shared" ca="1" si="852"/>
        <v>-0.19069973401604867</v>
      </c>
      <c r="AU445" s="25">
        <f t="shared" si="892"/>
        <v>14490.415522000001</v>
      </c>
      <c r="AV445" s="26">
        <f t="shared" si="930"/>
        <v>0</v>
      </c>
      <c r="AW445" s="23">
        <f t="shared" si="931"/>
        <v>6.3485675655090557E-3</v>
      </c>
      <c r="AX445" s="27">
        <f t="shared" si="932"/>
        <v>96.297179229350007</v>
      </c>
      <c r="AY445" s="27">
        <f t="shared" ca="1" si="853"/>
        <v>-3.2746538613552589E-2</v>
      </c>
      <c r="AZ445" s="43">
        <f t="shared" ca="1" si="854"/>
        <v>-3.2746538613552589E-2</v>
      </c>
      <c r="BA445" s="25">
        <f t="shared" si="893"/>
        <v>14490.415522000001</v>
      </c>
      <c r="BB445" s="26">
        <f t="shared" si="933"/>
        <v>0</v>
      </c>
      <c r="BC445" s="23">
        <f t="shared" si="934"/>
        <v>6.3485675655090557E-3</v>
      </c>
      <c r="BD445" s="27">
        <f t="shared" si="935"/>
        <v>210.43382056985064</v>
      </c>
      <c r="BE445" s="27">
        <f t="shared" ca="1" si="855"/>
        <v>-9.4966445559663604E-2</v>
      </c>
      <c r="BF445" s="43">
        <f t="shared" ca="1" si="856"/>
        <v>-9.4966445559663604E-2</v>
      </c>
      <c r="BG445" s="25">
        <f t="shared" si="894"/>
        <v>14548.430124999999</v>
      </c>
      <c r="BH445" s="26">
        <f t="shared" si="936"/>
        <v>1</v>
      </c>
      <c r="BI445" s="23">
        <f t="shared" si="937"/>
        <v>-2.3597706063262835E-2</v>
      </c>
      <c r="BJ445" s="27">
        <f t="shared" si="938"/>
        <v>180.7535749246002</v>
      </c>
      <c r="BK445" s="27">
        <f t="shared" ca="1" si="857"/>
        <v>-0.1837691976304664</v>
      </c>
      <c r="BL445" s="43">
        <f t="shared" ca="1" si="858"/>
        <v>-0.1837691976304664</v>
      </c>
      <c r="BM445" s="25">
        <f t="shared" si="895"/>
        <v>14589.298331666665</v>
      </c>
      <c r="BN445" s="26">
        <f t="shared" si="939"/>
        <v>1</v>
      </c>
      <c r="BO445" s="23">
        <f t="shared" si="940"/>
        <v>-2.3597706063262835E-2</v>
      </c>
      <c r="BP445" s="27">
        <f t="shared" si="941"/>
        <v>214.71297605162584</v>
      </c>
      <c r="BQ445" s="27">
        <f t="shared" ca="1" si="859"/>
        <v>-0.16265715183813045</v>
      </c>
      <c r="BR445" s="43">
        <f t="shared" ca="1" si="860"/>
        <v>-0.16265715183813045</v>
      </c>
      <c r="BS445" s="25">
        <f t="shared" si="896"/>
        <v>14548.430124999999</v>
      </c>
      <c r="BT445" s="34">
        <f t="shared" si="942"/>
        <v>0.5</v>
      </c>
      <c r="BU445" s="23">
        <f t="shared" si="943"/>
        <v>-8.6245692488768899E-3</v>
      </c>
      <c r="BV445" s="27">
        <f t="shared" si="944"/>
        <v>171.48416765297426</v>
      </c>
      <c r="BW445" s="27">
        <f t="shared" ca="1" si="861"/>
        <v>-0.10944281479250872</v>
      </c>
      <c r="BX445" s="43">
        <f t="shared" ca="1" si="862"/>
        <v>-0.10944281479250872</v>
      </c>
      <c r="BY445" s="25">
        <f t="shared" si="897"/>
        <v>14061.547565000001</v>
      </c>
      <c r="BZ445" s="50">
        <f>IF($B444&gt;=BY444,MIN(1,1/$CA$15+BZ444),0)</f>
        <v>0</v>
      </c>
      <c r="CA445" s="23">
        <f t="shared" si="945"/>
        <v>6.3485675655090557E-3</v>
      </c>
      <c r="CB445" s="27">
        <f t="shared" si="946"/>
        <v>96.084837575732152</v>
      </c>
      <c r="CC445" s="27">
        <f t="shared" ca="1" si="863"/>
        <v>-8.1555201554110002E-2</v>
      </c>
      <c r="CD445" s="43">
        <f t="shared" ca="1" si="864"/>
        <v>-8.1555201554110002E-2</v>
      </c>
      <c r="CE445" s="25">
        <f t="shared" si="898"/>
        <v>14490.415522000001</v>
      </c>
      <c r="CF445" s="34">
        <f>IF($B444&gt;=CE444,MIN(1,1/$CA$15+CF444),0)</f>
        <v>0</v>
      </c>
      <c r="CG445" s="23">
        <f t="shared" si="947"/>
        <v>6.3485675655090557E-3</v>
      </c>
      <c r="CH445" s="27">
        <f t="shared" si="948"/>
        <v>77.551028272607354</v>
      </c>
      <c r="CI445" s="27">
        <f t="shared" ca="1" si="865"/>
        <v>-9.7590984567561101E-2</v>
      </c>
      <c r="CJ445" s="43">
        <f t="shared" ca="1" si="866"/>
        <v>-9.7590984567561101E-2</v>
      </c>
      <c r="CK445" s="25">
        <f t="shared" si="899"/>
        <v>14548.430124999999</v>
      </c>
      <c r="CL445" s="34">
        <f>IF($B444&gt;=CK444,MIN(1,1/$CA$15+CL444),0)</f>
        <v>0</v>
      </c>
      <c r="CM445" s="23">
        <f t="shared" si="949"/>
        <v>6.3485675655090557E-3</v>
      </c>
      <c r="CN445" s="27">
        <f t="shared" si="950"/>
        <v>202.94212530460248</v>
      </c>
      <c r="CO445" s="27">
        <f t="shared" ca="1" si="867"/>
        <v>-0.14513609300378516</v>
      </c>
      <c r="CP445" s="43">
        <f t="shared" ca="1" si="868"/>
        <v>-0.14513609300378516</v>
      </c>
      <c r="CQ445" s="25">
        <f t="shared" si="900"/>
        <v>14042.290018500003</v>
      </c>
      <c r="CR445" s="34">
        <f>IF($B444&gt;=CQ444,MIN(1,1/$CA$15+CR444),0)</f>
        <v>1</v>
      </c>
      <c r="CS445" s="23">
        <f t="shared" si="951"/>
        <v>-2.3597706063262835E-2</v>
      </c>
      <c r="CT445" s="27">
        <f t="shared" si="952"/>
        <v>158.77431005437614</v>
      </c>
      <c r="CU445" s="27">
        <f t="shared" ca="1" si="869"/>
        <v>-0.18376236826186454</v>
      </c>
      <c r="CV445" s="43">
        <f t="shared" ca="1" si="870"/>
        <v>-0.18376236826186454</v>
      </c>
      <c r="CW445" s="25">
        <f t="shared" si="901"/>
        <v>14548.430124999999</v>
      </c>
      <c r="CX445" s="34">
        <f t="shared" si="953"/>
        <v>0.25</v>
      </c>
      <c r="CY445" s="23">
        <f t="shared" si="954"/>
        <v>-1.1380008416839171E-3</v>
      </c>
      <c r="CZ445" s="27">
        <f t="shared" si="955"/>
        <v>131.20587369580304</v>
      </c>
      <c r="DA445" s="27">
        <f t="shared" ca="1" si="871"/>
        <v>-9.4278347988595024E-2</v>
      </c>
      <c r="DB445" s="43">
        <f t="shared" ca="1" si="872"/>
        <v>-9.4278347988595024E-2</v>
      </c>
      <c r="DC445" s="25">
        <f t="shared" si="902"/>
        <v>14548.430124999999</v>
      </c>
      <c r="DD445" s="34">
        <f t="shared" si="903"/>
        <v>0.25</v>
      </c>
      <c r="DE445" s="23">
        <f t="shared" si="956"/>
        <v>-1.1380008416839171E-3</v>
      </c>
      <c r="DF445" s="27">
        <f t="shared" si="957"/>
        <v>151.72723967576709</v>
      </c>
      <c r="DG445" s="27">
        <f t="shared" ca="1" si="836"/>
        <v>-0.13021146786277082</v>
      </c>
      <c r="DH445" s="43">
        <f t="shared" ca="1" si="837"/>
        <v>-0.13021146786277082</v>
      </c>
      <c r="DI445" s="25">
        <f t="shared" si="904"/>
        <v>14061.547565000001</v>
      </c>
      <c r="DJ445" s="26">
        <f>IF(DJ444=0,IF($B444&gt;=$DK$14*DI444,1,0),IF($B444&lt;DI444*$DK$16,0,1))</f>
        <v>0</v>
      </c>
      <c r="DK445" s="23">
        <f t="shared" si="958"/>
        <v>6.3485675655090557E-3</v>
      </c>
      <c r="DL445" s="27">
        <f t="shared" si="959"/>
        <v>174.90868416841994</v>
      </c>
      <c r="DM445" s="27">
        <f t="shared" ca="1" si="873"/>
        <v>-0.1296222399597583</v>
      </c>
      <c r="DN445" s="43">
        <f t="shared" ca="1" si="874"/>
        <v>-0.1296222399597583</v>
      </c>
      <c r="DO445" s="25">
        <f t="shared" si="905"/>
        <v>14490.415522000001</v>
      </c>
      <c r="DP445" s="26">
        <f>IF(DP444=0,IF($B444&gt;=$DK$14*DO444,1,0),IF($B444&lt;DO444*$DK$16,0,1))</f>
        <v>0</v>
      </c>
      <c r="DQ445" s="23">
        <f t="shared" si="960"/>
        <v>6.3485675655090557E-3</v>
      </c>
      <c r="DR445" s="27">
        <f t="shared" si="961"/>
        <v>118.33747015651228</v>
      </c>
      <c r="DS445" s="27">
        <f t="shared" ca="1" si="875"/>
        <v>-0.15613541301000566</v>
      </c>
      <c r="DT445" s="43">
        <f t="shared" ca="1" si="876"/>
        <v>-0.15613541301000566</v>
      </c>
      <c r="DU445" s="25">
        <f t="shared" si="906"/>
        <v>14548.430124999999</v>
      </c>
      <c r="DV445" s="26">
        <f>IF(DV444=0,IF($B444&gt;=$DK$14*DU444,1,0),IF($B444&lt;DU444*$DK$16,0,1))</f>
        <v>0</v>
      </c>
      <c r="DW445" s="23">
        <f t="shared" si="962"/>
        <v>6.3485675655090557E-3</v>
      </c>
      <c r="DX445" s="27">
        <f t="shared" si="963"/>
        <v>232.90818080727871</v>
      </c>
      <c r="DY445" s="27">
        <f t="shared" ca="1" si="877"/>
        <v>-0.1978342630772596</v>
      </c>
      <c r="DZ445" s="43">
        <f t="shared" ca="1" si="878"/>
        <v>-0.1978342630772596</v>
      </c>
      <c r="EA445" s="25">
        <f t="shared" si="907"/>
        <v>14042.290018500003</v>
      </c>
      <c r="EB445" s="26">
        <f>IF(EB444=0,IF($B444&gt;=$DK$14*EA444,1,0),IF($B444&lt;EA444*$DK$16,0,1))</f>
        <v>1</v>
      </c>
      <c r="EC445" s="23">
        <f t="shared" si="964"/>
        <v>-2.3597706063262835E-2</v>
      </c>
      <c r="ED445" s="27">
        <f t="shared" si="965"/>
        <v>176.1100794078244</v>
      </c>
      <c r="EE445" s="27">
        <f t="shared" ca="1" si="879"/>
        <v>-0.22851109177076434</v>
      </c>
      <c r="EF445" s="43">
        <f t="shared" ca="1" si="880"/>
        <v>-0.22851109177076434</v>
      </c>
      <c r="EG445" s="25">
        <f t="shared" si="908"/>
        <v>14548.430124999999</v>
      </c>
      <c r="EH445" s="34">
        <f t="shared" si="966"/>
        <v>0.25</v>
      </c>
      <c r="EI445" s="23">
        <f t="shared" si="967"/>
        <v>-1.1380008416839171E-3</v>
      </c>
      <c r="EJ445" s="27">
        <f t="shared" si="968"/>
        <v>178.74345047586894</v>
      </c>
      <c r="EK445" s="27">
        <f t="shared" ca="1" si="881"/>
        <v>-0.17552318739643658</v>
      </c>
      <c r="EL445" s="43">
        <f t="shared" ca="1" si="882"/>
        <v>-0.17552318739643658</v>
      </c>
      <c r="EM445" s="47"/>
      <c r="EN445" s="47"/>
      <c r="EO445" s="47"/>
      <c r="EP445" s="47"/>
      <c r="EQ445" s="47"/>
      <c r="ER445" s="47"/>
      <c r="ES445" s="47"/>
      <c r="ET445" s="47"/>
      <c r="EU445" s="47"/>
      <c r="EV445" s="47"/>
      <c r="EW445" s="47"/>
      <c r="EX445" s="47"/>
      <c r="EY445" s="47"/>
      <c r="EZ445" s="47"/>
      <c r="FA445" s="25">
        <f t="shared" si="909"/>
        <v>14548.430124999999</v>
      </c>
      <c r="FB445" s="26">
        <f t="shared" si="969"/>
        <v>0</v>
      </c>
      <c r="FC445" s="23">
        <f t="shared" si="970"/>
        <v>2.3597706063262835E-2</v>
      </c>
      <c r="FD445" s="27">
        <f t="shared" si="971"/>
        <v>62.706215539830232</v>
      </c>
      <c r="FE445" s="27">
        <f t="shared" ca="1" si="883"/>
        <v>-0.3689572424177987</v>
      </c>
      <c r="FF445" s="43">
        <f t="shared" ca="1" si="884"/>
        <v>-0.3689572424177987</v>
      </c>
      <c r="FG445" s="25">
        <f t="shared" si="910"/>
        <v>14548.430124999999</v>
      </c>
      <c r="FH445" s="26">
        <f t="shared" si="972"/>
        <v>0</v>
      </c>
      <c r="FI445" s="23">
        <f t="shared" si="973"/>
        <v>6.3485675655090557E-3</v>
      </c>
      <c r="FJ445" s="27">
        <f t="shared" si="974"/>
        <v>218.26003193116773</v>
      </c>
      <c r="FK445" s="27">
        <f t="shared" ca="1" si="885"/>
        <v>-0.14513609300378483</v>
      </c>
      <c r="FL445" s="43">
        <f t="shared" ca="1" si="886"/>
        <v>-0.14513609300378483</v>
      </c>
      <c r="FM445" s="47"/>
      <c r="FN445" s="47"/>
    </row>
    <row r="446" spans="1:170" x14ac:dyDescent="0.2">
      <c r="A446" s="30">
        <v>38230</v>
      </c>
      <c r="B446" s="34">
        <v>14761.835489999999</v>
      </c>
      <c r="C446" s="23">
        <v>5.9981142628422468E-3</v>
      </c>
      <c r="D446" s="24">
        <f t="shared" si="838"/>
        <v>6.2487436577629785E-2</v>
      </c>
      <c r="E446" s="25" t="e">
        <f>#N/A</f>
        <v>#N/A</v>
      </c>
      <c r="F446" s="26">
        <v>1</v>
      </c>
      <c r="G446" s="23">
        <f t="shared" si="911"/>
        <v>6.2487436577629785E-2</v>
      </c>
      <c r="H446" s="27">
        <f t="shared" si="912"/>
        <v>167.77844508269104</v>
      </c>
      <c r="I446" s="27">
        <f t="shared" ca="1" si="839"/>
        <v>-0.40472015280885432</v>
      </c>
      <c r="J446" s="43">
        <f t="shared" ca="1" si="840"/>
        <v>-0.40472015280885432</v>
      </c>
      <c r="K446" s="25" t="e">
        <f>#N/A</f>
        <v>#N/A</v>
      </c>
      <c r="L446" s="26">
        <v>0</v>
      </c>
      <c r="M446" s="23">
        <f t="shared" si="913"/>
        <v>5.9981142628422468E-3</v>
      </c>
      <c r="N446" s="27">
        <f t="shared" si="914"/>
        <v>31.600016010645994</v>
      </c>
      <c r="O446" s="27">
        <f t="shared" ca="1" si="841"/>
        <v>0</v>
      </c>
      <c r="P446" s="43">
        <f t="shared" ca="1" si="842"/>
        <v>0</v>
      </c>
      <c r="Q446" s="25">
        <f t="shared" si="887"/>
        <v>14614.102448</v>
      </c>
      <c r="R446" s="26">
        <f t="shared" si="915"/>
        <v>0</v>
      </c>
      <c r="S446" s="23">
        <f t="shared" si="916"/>
        <v>5.9981142628422468E-3</v>
      </c>
      <c r="T446" s="27">
        <f t="shared" si="917"/>
        <v>221.95484064544465</v>
      </c>
      <c r="U446" s="27">
        <f t="shared" ca="1" si="843"/>
        <v>-0.19302278132946016</v>
      </c>
      <c r="V446" s="43">
        <f t="shared" ca="1" si="844"/>
        <v>-0.19302278132946016</v>
      </c>
      <c r="W446" s="25">
        <f t="shared" si="888"/>
        <v>14327.745999999999</v>
      </c>
      <c r="X446" s="26">
        <f t="shared" si="918"/>
        <v>0</v>
      </c>
      <c r="Y446" s="23">
        <f t="shared" si="919"/>
        <v>5.9981142628422468E-3</v>
      </c>
      <c r="Z446" s="27">
        <f t="shared" si="920"/>
        <v>155.93615090098709</v>
      </c>
      <c r="AA446" s="27">
        <f t="shared" ca="1" si="845"/>
        <v>-0.1734065655330006</v>
      </c>
      <c r="AB446" s="43">
        <f t="shared" ca="1" si="846"/>
        <v>-0.1734065655330006</v>
      </c>
      <c r="AC446" s="25">
        <f t="shared" si="889"/>
        <v>14585.445449999999</v>
      </c>
      <c r="AD446" s="26">
        <f t="shared" si="921"/>
        <v>0</v>
      </c>
      <c r="AE446" s="23">
        <f t="shared" si="922"/>
        <v>5.9981142628422468E-3</v>
      </c>
      <c r="AF446" s="27">
        <f t="shared" si="923"/>
        <v>86.490932777981797</v>
      </c>
      <c r="AG446" s="27">
        <f t="shared" ca="1" si="847"/>
        <v>-0.20732114043509131</v>
      </c>
      <c r="AH446" s="43">
        <f t="shared" ca="1" si="848"/>
        <v>-0.20732114043509131</v>
      </c>
      <c r="AI446" s="25">
        <f t="shared" si="890"/>
        <v>14614.102448</v>
      </c>
      <c r="AJ446" s="26">
        <f t="shared" si="924"/>
        <v>0</v>
      </c>
      <c r="AK446" s="23">
        <f t="shared" si="925"/>
        <v>5.9981142628422468E-3</v>
      </c>
      <c r="AL446" s="27">
        <f t="shared" si="926"/>
        <v>221.95484064544465</v>
      </c>
      <c r="AM446" s="27">
        <f t="shared" ca="1" si="849"/>
        <v>-0.19302278132946016</v>
      </c>
      <c r="AN446" s="43">
        <f t="shared" ca="1" si="850"/>
        <v>-0.19302278132946016</v>
      </c>
      <c r="AO446" s="25">
        <f t="shared" si="891"/>
        <v>14614.102448</v>
      </c>
      <c r="AP446" s="34">
        <f t="shared" si="927"/>
        <v>0</v>
      </c>
      <c r="AQ446" s="23">
        <f t="shared" si="928"/>
        <v>5.9981142628422468E-3</v>
      </c>
      <c r="AR446" s="27">
        <f t="shared" si="929"/>
        <v>150.27044181341012</v>
      </c>
      <c r="AS446" s="27">
        <f t="shared" ca="1" si="851"/>
        <v>-0.18584545854772827</v>
      </c>
      <c r="AT446" s="43">
        <f t="shared" ca="1" si="852"/>
        <v>-0.18584545854772827</v>
      </c>
      <c r="AU446" s="25">
        <f t="shared" si="892"/>
        <v>14585.445449999999</v>
      </c>
      <c r="AV446" s="26">
        <f t="shared" si="930"/>
        <v>0</v>
      </c>
      <c r="AW446" s="23">
        <f t="shared" si="931"/>
        <v>5.9981142628422468E-3</v>
      </c>
      <c r="AX446" s="27">
        <f t="shared" si="932"/>
        <v>96.874780713557044</v>
      </c>
      <c r="AY446" s="27">
        <f t="shared" ca="1" si="853"/>
        <v>-2.6944841831027078E-2</v>
      </c>
      <c r="AZ446" s="43">
        <f t="shared" ca="1" si="854"/>
        <v>-2.6944841831027078E-2</v>
      </c>
      <c r="BA446" s="25">
        <f t="shared" si="893"/>
        <v>14585.445449999999</v>
      </c>
      <c r="BB446" s="26">
        <f t="shared" si="933"/>
        <v>0</v>
      </c>
      <c r="BC446" s="23">
        <f t="shared" si="934"/>
        <v>5.9981142628422468E-3</v>
      </c>
      <c r="BD446" s="27">
        <f t="shared" si="935"/>
        <v>211.69602667039504</v>
      </c>
      <c r="BE446" s="27">
        <f t="shared" ca="1" si="855"/>
        <v>-8.9537950888424311E-2</v>
      </c>
      <c r="BF446" s="43">
        <f t="shared" ca="1" si="856"/>
        <v>-8.9537950888424311E-2</v>
      </c>
      <c r="BG446" s="25">
        <f t="shared" si="894"/>
        <v>14614.102448</v>
      </c>
      <c r="BH446" s="26">
        <f t="shared" si="936"/>
        <v>0</v>
      </c>
      <c r="BI446" s="23">
        <f t="shared" si="937"/>
        <v>5.9981142628422468E-3</v>
      </c>
      <c r="BJ446" s="27">
        <f t="shared" si="938"/>
        <v>181.83775552041516</v>
      </c>
      <c r="BK446" s="27">
        <f t="shared" ca="1" si="857"/>
        <v>-0.17887335201300258</v>
      </c>
      <c r="BL446" s="43">
        <f t="shared" ca="1" si="858"/>
        <v>-0.17887335201300258</v>
      </c>
      <c r="BM446" s="25">
        <f t="shared" si="895"/>
        <v>14535.652183333334</v>
      </c>
      <c r="BN446" s="26">
        <f t="shared" si="939"/>
        <v>0</v>
      </c>
      <c r="BO446" s="23">
        <f t="shared" si="940"/>
        <v>5.9981142628422468E-3</v>
      </c>
      <c r="BP446" s="27">
        <f t="shared" si="941"/>
        <v>216.00084901569841</v>
      </c>
      <c r="BQ446" s="27">
        <f t="shared" ca="1" si="859"/>
        <v>-0.15763467375768181</v>
      </c>
      <c r="BR446" s="43">
        <f t="shared" ca="1" si="860"/>
        <v>-0.15763467375768181</v>
      </c>
      <c r="BS446" s="25">
        <f t="shared" si="896"/>
        <v>14614.102448</v>
      </c>
      <c r="BT446" s="34">
        <f t="shared" si="942"/>
        <v>0</v>
      </c>
      <c r="BU446" s="23">
        <f t="shared" si="943"/>
        <v>5.9981142628422468E-3</v>
      </c>
      <c r="BV446" s="27">
        <f t="shared" si="944"/>
        <v>172.51274928482519</v>
      </c>
      <c r="BW446" s="27">
        <f t="shared" ca="1" si="861"/>
        <v>-0.10410115103803907</v>
      </c>
      <c r="BX446" s="43">
        <f t="shared" ca="1" si="862"/>
        <v>-0.10410115103803907</v>
      </c>
      <c r="BY446" s="25">
        <f t="shared" si="897"/>
        <v>14327.745999999999</v>
      </c>
      <c r="BZ446" s="50">
        <f>IF($B445&gt;=BY445,MIN(1,1/$CA$15+BZ445),0)</f>
        <v>0</v>
      </c>
      <c r="CA446" s="23">
        <f t="shared" si="945"/>
        <v>5.9981142628422468E-3</v>
      </c>
      <c r="CB446" s="27">
        <f t="shared" si="946"/>
        <v>96.661165410438031</v>
      </c>
      <c r="CC446" s="27">
        <f t="shared" ca="1" si="863"/>
        <v>-7.604626470891851E-2</v>
      </c>
      <c r="CD446" s="43">
        <f t="shared" ca="1" si="864"/>
        <v>-7.604626470891851E-2</v>
      </c>
      <c r="CE446" s="25">
        <f t="shared" si="898"/>
        <v>14585.445449999999</v>
      </c>
      <c r="CF446" s="34">
        <f>IF($B445&gt;=CE445,MIN(1,1/$CA$15+CF445),0)</f>
        <v>0</v>
      </c>
      <c r="CG446" s="23">
        <f t="shared" si="947"/>
        <v>5.9981142628422468E-3</v>
      </c>
      <c r="CH446" s="27">
        <f t="shared" si="948"/>
        <v>78.016188201387365</v>
      </c>
      <c r="CI446" s="27">
        <f t="shared" ca="1" si="865"/>
        <v>-9.2178232181178266E-2</v>
      </c>
      <c r="CJ446" s="43">
        <f t="shared" ca="1" si="866"/>
        <v>-9.2178232181178266E-2</v>
      </c>
      <c r="CK446" s="25">
        <f t="shared" si="899"/>
        <v>14614.102448</v>
      </c>
      <c r="CL446" s="34">
        <f>IF($B445&gt;=CK445,MIN(1,1/$CA$15+CL445),0)</f>
        <v>0</v>
      </c>
      <c r="CM446" s="23">
        <f t="shared" si="949"/>
        <v>5.9981142628422468E-3</v>
      </c>
      <c r="CN446" s="27">
        <f t="shared" si="950"/>
        <v>204.15939536092353</v>
      </c>
      <c r="CO446" s="27">
        <f t="shared" ca="1" si="867"/>
        <v>-0.14000852161044208</v>
      </c>
      <c r="CP446" s="43">
        <f t="shared" ca="1" si="868"/>
        <v>-0.14000852161044208</v>
      </c>
      <c r="CQ446" s="25">
        <f t="shared" si="900"/>
        <v>14069.463213500003</v>
      </c>
      <c r="CR446" s="34">
        <f>IF($B445&gt;=CQ445,MIN(1,1/$CA$15+CR445),0)</f>
        <v>0</v>
      </c>
      <c r="CS446" s="23">
        <f t="shared" si="951"/>
        <v>5.9981142628422468E-3</v>
      </c>
      <c r="CT446" s="27">
        <f t="shared" si="952"/>
        <v>159.72665650808622</v>
      </c>
      <c r="CU446" s="27">
        <f t="shared" ca="1" si="869"/>
        <v>-0.17886648168106756</v>
      </c>
      <c r="CV446" s="43">
        <f t="shared" ca="1" si="870"/>
        <v>-0.17886648168106756</v>
      </c>
      <c r="CW446" s="25">
        <f t="shared" si="901"/>
        <v>14614.102448</v>
      </c>
      <c r="CX446" s="34">
        <f t="shared" si="953"/>
        <v>0</v>
      </c>
      <c r="CY446" s="23">
        <f t="shared" si="954"/>
        <v>5.9981142628422468E-3</v>
      </c>
      <c r="CZ446" s="27">
        <f t="shared" si="955"/>
        <v>131.99286151818652</v>
      </c>
      <c r="DA446" s="27">
        <f t="shared" ca="1" si="871"/>
        <v>-8.884572602950036E-2</v>
      </c>
      <c r="DB446" s="43">
        <f t="shared" ca="1" si="872"/>
        <v>-8.884572602950036E-2</v>
      </c>
      <c r="DC446" s="25">
        <f t="shared" si="902"/>
        <v>14614.102448</v>
      </c>
      <c r="DD446" s="34">
        <f t="shared" si="903"/>
        <v>0</v>
      </c>
      <c r="DE446" s="23">
        <f t="shared" si="956"/>
        <v>5.9981142628422468E-3</v>
      </c>
      <c r="DF446" s="27">
        <f t="shared" si="957"/>
        <v>152.63731699612799</v>
      </c>
      <c r="DG446" s="27">
        <f t="shared" ca="1" si="836"/>
        <v>-0.12499437686250192</v>
      </c>
      <c r="DH446" s="43">
        <f t="shared" ca="1" si="837"/>
        <v>-0.12499437686250192</v>
      </c>
      <c r="DI446" s="25">
        <f t="shared" si="904"/>
        <v>14327.745999999999</v>
      </c>
      <c r="DJ446" s="26">
        <f>IF(DJ445=0,IF($B445&gt;=$DK$14*DI445,1,0),IF($B445&lt;DI445*$DK$16,0,1))</f>
        <v>0</v>
      </c>
      <c r="DK446" s="23">
        <f t="shared" si="958"/>
        <v>5.9981142628422468E-3</v>
      </c>
      <c r="DL446" s="27">
        <f t="shared" si="959"/>
        <v>175.95780644162551</v>
      </c>
      <c r="DM446" s="27">
        <f t="shared" ca="1" si="873"/>
        <v>-0.12440161470320021</v>
      </c>
      <c r="DN446" s="43">
        <f t="shared" ca="1" si="874"/>
        <v>-0.12440161470320021</v>
      </c>
      <c r="DO446" s="25">
        <f t="shared" si="905"/>
        <v>14585.445449999999</v>
      </c>
      <c r="DP446" s="26">
        <f>IF(DP445=0,IF($B445&gt;=$DK$14*DO445,1,0),IF($B445&lt;DO445*$DK$16,0,1))</f>
        <v>0</v>
      </c>
      <c r="DQ446" s="23">
        <f t="shared" si="960"/>
        <v>5.9981142628422468E-3</v>
      </c>
      <c r="DR446" s="27">
        <f t="shared" si="961"/>
        <v>119.04727182408672</v>
      </c>
      <c r="DS446" s="27">
        <f t="shared" ca="1" si="875"/>
        <v>-0.15107381679487364</v>
      </c>
      <c r="DT446" s="43">
        <f t="shared" ca="1" si="876"/>
        <v>-0.15107381679487364</v>
      </c>
      <c r="DU446" s="25">
        <f t="shared" si="906"/>
        <v>14614.102448</v>
      </c>
      <c r="DV446" s="26">
        <f>IF(DV445=0,IF($B445&gt;=$DK$14*DU445,1,0),IF($B445&lt;DU445*$DK$16,0,1))</f>
        <v>0</v>
      </c>
      <c r="DW446" s="23">
        <f t="shared" si="962"/>
        <v>5.9981142628422468E-3</v>
      </c>
      <c r="DX446" s="27">
        <f t="shared" si="963"/>
        <v>234.30519068851149</v>
      </c>
      <c r="DY446" s="27">
        <f t="shared" ca="1" si="877"/>
        <v>-0.19302278132946005</v>
      </c>
      <c r="DZ446" s="43">
        <f t="shared" ca="1" si="878"/>
        <v>-0.19302278132946005</v>
      </c>
      <c r="EA446" s="25">
        <f t="shared" si="907"/>
        <v>14069.463213500003</v>
      </c>
      <c r="EB446" s="26">
        <f>IF(EB445=0,IF($B445&gt;=$DK$14*EA445,1,0),IF($B445&lt;EA445*$DK$16,0,1))</f>
        <v>0</v>
      </c>
      <c r="EC446" s="23">
        <f t="shared" si="964"/>
        <v>5.9981142628422468E-3</v>
      </c>
      <c r="ED446" s="27">
        <f t="shared" si="965"/>
        <v>177.16640778695074</v>
      </c>
      <c r="EE446" s="27">
        <f t="shared" ca="1" si="879"/>
        <v>-0.22388361314669003</v>
      </c>
      <c r="EF446" s="43">
        <f t="shared" ca="1" si="880"/>
        <v>-0.22388361314669003</v>
      </c>
      <c r="EG446" s="25">
        <f t="shared" si="908"/>
        <v>14614.102448</v>
      </c>
      <c r="EH446" s="34">
        <f t="shared" si="966"/>
        <v>0</v>
      </c>
      <c r="EI446" s="23">
        <f t="shared" si="967"/>
        <v>5.9981142628422468E-3</v>
      </c>
      <c r="EJ446" s="27">
        <f t="shared" si="968"/>
        <v>179.81557411555789</v>
      </c>
      <c r="EK446" s="27">
        <f t="shared" ca="1" si="881"/>
        <v>-0.17057788126737639</v>
      </c>
      <c r="EL446" s="43">
        <f t="shared" ca="1" si="882"/>
        <v>-0.17057788126737639</v>
      </c>
      <c r="EM446" s="47"/>
      <c r="EN446" s="47"/>
      <c r="EO446" s="47"/>
      <c r="EP446" s="47"/>
      <c r="EQ446" s="47"/>
      <c r="ER446" s="47"/>
      <c r="ES446" s="47"/>
      <c r="ET446" s="47"/>
      <c r="EU446" s="47"/>
      <c r="EV446" s="47"/>
      <c r="EW446" s="47"/>
      <c r="EX446" s="47"/>
      <c r="EY446" s="47"/>
      <c r="EZ446" s="47"/>
      <c r="FA446" s="25">
        <f t="shared" si="909"/>
        <v>14614.102448</v>
      </c>
      <c r="FB446" s="26">
        <f t="shared" si="969"/>
        <v>0</v>
      </c>
      <c r="FC446" s="23">
        <f t="shared" si="970"/>
        <v>-6.2487436577629785E-2</v>
      </c>
      <c r="FD446" s="27">
        <f t="shared" si="971"/>
        <v>58.78786487326191</v>
      </c>
      <c r="FE446" s="27">
        <f t="shared" ca="1" si="883"/>
        <v>-0.40838948670998909</v>
      </c>
      <c r="FF446" s="43">
        <f t="shared" ca="1" si="884"/>
        <v>-0.40838948670998909</v>
      </c>
      <c r="FG446" s="25">
        <f t="shared" si="910"/>
        <v>14614.102448</v>
      </c>
      <c r="FH446" s="26">
        <f t="shared" si="972"/>
        <v>0</v>
      </c>
      <c r="FI446" s="23">
        <f t="shared" si="973"/>
        <v>5.9981142628422468E-3</v>
      </c>
      <c r="FJ446" s="27">
        <f t="shared" si="974"/>
        <v>219.56918054170248</v>
      </c>
      <c r="FK446" s="27">
        <f t="shared" ca="1" si="885"/>
        <v>-0.14000852161044175</v>
      </c>
      <c r="FL446" s="43">
        <f t="shared" ca="1" si="886"/>
        <v>-0.14000852161044175</v>
      </c>
      <c r="FM446" s="47"/>
      <c r="FN446" s="47"/>
    </row>
    <row r="447" spans="1:170" x14ac:dyDescent="0.2">
      <c r="A447" s="30">
        <v>38260</v>
      </c>
      <c r="B447" s="34">
        <v>14614.412850000001</v>
      </c>
      <c r="C447" s="23">
        <v>5.74808347996969E-3</v>
      </c>
      <c r="D447" s="24">
        <f t="shared" si="838"/>
        <v>-9.9867418316554879E-3</v>
      </c>
      <c r="E447" s="25" t="e">
        <f>#N/A</f>
        <v>#N/A</v>
      </c>
      <c r="F447" s="26">
        <v>1</v>
      </c>
      <c r="G447" s="23">
        <f t="shared" si="911"/>
        <v>-9.9867418316554879E-3</v>
      </c>
      <c r="H447" s="27">
        <f t="shared" si="912"/>
        <v>166.10288506673362</v>
      </c>
      <c r="I447" s="27">
        <f t="shared" ca="1" si="839"/>
        <v>-0.41066505896033956</v>
      </c>
      <c r="J447" s="43">
        <f t="shared" ca="1" si="840"/>
        <v>-0.41066505896033956</v>
      </c>
      <c r="K447" s="25" t="e">
        <f>#N/A</f>
        <v>#N/A</v>
      </c>
      <c r="L447" s="26">
        <v>0</v>
      </c>
      <c r="M447" s="23">
        <f t="shared" si="913"/>
        <v>5.74808347996969E-3</v>
      </c>
      <c r="N447" s="27">
        <f t="shared" si="914"/>
        <v>31.781655540643566</v>
      </c>
      <c r="O447" s="27">
        <f t="shared" ca="1" si="841"/>
        <v>0</v>
      </c>
      <c r="P447" s="43">
        <f t="shared" ca="1" si="842"/>
        <v>0</v>
      </c>
      <c r="Q447" s="25">
        <f t="shared" si="887"/>
        <v>14750.332295</v>
      </c>
      <c r="R447" s="26">
        <f t="shared" si="915"/>
        <v>1</v>
      </c>
      <c r="S447" s="23">
        <f t="shared" si="916"/>
        <v>-9.9867418316554879E-3</v>
      </c>
      <c r="T447" s="27">
        <f t="shared" si="917"/>
        <v>219.73823495363237</v>
      </c>
      <c r="U447" s="27">
        <f t="shared" ca="1" si="843"/>
        <v>-0.20108185447635019</v>
      </c>
      <c r="V447" s="43">
        <f t="shared" ca="1" si="844"/>
        <v>-0.20108185447635019</v>
      </c>
      <c r="W447" s="25">
        <f t="shared" si="888"/>
        <v>14688.124169999999</v>
      </c>
      <c r="X447" s="26">
        <f t="shared" si="918"/>
        <v>1</v>
      </c>
      <c r="Y447" s="23">
        <f t="shared" si="919"/>
        <v>-9.9867418316554879E-3</v>
      </c>
      <c r="Z447" s="27">
        <f t="shared" si="920"/>
        <v>154.37885681971684</v>
      </c>
      <c r="AA447" s="27">
        <f t="shared" ca="1" si="845"/>
        <v>-0.18166154076276397</v>
      </c>
      <c r="AB447" s="43">
        <f t="shared" ca="1" si="846"/>
        <v>-0.18166154076276397</v>
      </c>
      <c r="AC447" s="25">
        <f t="shared" si="889"/>
        <v>14417.197801999999</v>
      </c>
      <c r="AD447" s="26">
        <f t="shared" si="921"/>
        <v>1</v>
      </c>
      <c r="AE447" s="23">
        <f t="shared" si="922"/>
        <v>-9.9867418316554879E-3</v>
      </c>
      <c r="AF447" s="27">
        <f t="shared" si="923"/>
        <v>85.627170161549017</v>
      </c>
      <c r="AG447" s="27">
        <f t="shared" ca="1" si="847"/>
        <v>-0.21523741956097731</v>
      </c>
      <c r="AH447" s="43">
        <f t="shared" ca="1" si="848"/>
        <v>-0.21523741956097731</v>
      </c>
      <c r="AI447" s="25">
        <f t="shared" si="890"/>
        <v>14750.332295</v>
      </c>
      <c r="AJ447" s="26">
        <f t="shared" si="924"/>
        <v>1</v>
      </c>
      <c r="AK447" s="23">
        <f t="shared" si="925"/>
        <v>-9.9867418316554879E-3</v>
      </c>
      <c r="AL447" s="27">
        <f t="shared" si="926"/>
        <v>219.73823495363237</v>
      </c>
      <c r="AM447" s="27">
        <f t="shared" ca="1" si="849"/>
        <v>-0.20108185447635019</v>
      </c>
      <c r="AN447" s="43">
        <f t="shared" ca="1" si="850"/>
        <v>-0.20108185447635019</v>
      </c>
      <c r="AO447" s="25">
        <f t="shared" si="891"/>
        <v>14750.332295</v>
      </c>
      <c r="AP447" s="34">
        <f t="shared" si="927"/>
        <v>1</v>
      </c>
      <c r="AQ447" s="23">
        <f t="shared" si="928"/>
        <v>-9.9867418316554879E-3</v>
      </c>
      <c r="AR447" s="27">
        <f t="shared" si="929"/>
        <v>148.76972970609077</v>
      </c>
      <c r="AS447" s="27">
        <f t="shared" ca="1" si="851"/>
        <v>-0.19397620976428209</v>
      </c>
      <c r="AT447" s="43">
        <f t="shared" ca="1" si="852"/>
        <v>-0.19397620976428209</v>
      </c>
      <c r="AU447" s="25">
        <f t="shared" si="892"/>
        <v>14417.197801999999</v>
      </c>
      <c r="AV447" s="26">
        <f t="shared" si="930"/>
        <v>0</v>
      </c>
      <c r="AW447" s="23">
        <f t="shared" si="931"/>
        <v>5.74808347996969E-3</v>
      </c>
      <c r="AX447" s="27">
        <f t="shared" si="932"/>
        <v>97.431625040202334</v>
      </c>
      <c r="AY447" s="27">
        <f t="shared" ca="1" si="853"/>
        <v>-2.1351639551256629E-2</v>
      </c>
      <c r="AZ447" s="43">
        <f t="shared" ca="1" si="854"/>
        <v>-2.1351639551256629E-2</v>
      </c>
      <c r="BA447" s="25">
        <f t="shared" si="893"/>
        <v>14417.197801999999</v>
      </c>
      <c r="BB447" s="26">
        <f t="shared" si="933"/>
        <v>0</v>
      </c>
      <c r="BC447" s="23">
        <f t="shared" si="934"/>
        <v>5.74808347996969E-3</v>
      </c>
      <c r="BD447" s="27">
        <f t="shared" si="935"/>
        <v>212.91287310407435</v>
      </c>
      <c r="BE447" s="27">
        <f t="shared" ca="1" si="855"/>
        <v>-8.430453902478674E-2</v>
      </c>
      <c r="BF447" s="43">
        <f t="shared" ca="1" si="856"/>
        <v>-8.430453902478674E-2</v>
      </c>
      <c r="BG447" s="25">
        <f t="shared" si="894"/>
        <v>14750.332295</v>
      </c>
      <c r="BH447" s="26">
        <f t="shared" si="936"/>
        <v>1</v>
      </c>
      <c r="BI447" s="23">
        <f t="shared" si="937"/>
        <v>-9.9867418316554879E-3</v>
      </c>
      <c r="BJ447" s="27">
        <f t="shared" si="938"/>
        <v>180.02178880078509</v>
      </c>
      <c r="BK447" s="27">
        <f t="shared" ca="1" si="857"/>
        <v>-0.18707373185754128</v>
      </c>
      <c r="BL447" s="43">
        <f t="shared" ca="1" si="858"/>
        <v>-0.18707373185754128</v>
      </c>
      <c r="BM447" s="25">
        <f t="shared" si="895"/>
        <v>14590.273349999998</v>
      </c>
      <c r="BN447" s="26">
        <f t="shared" si="939"/>
        <v>0</v>
      </c>
      <c r="BO447" s="23">
        <f t="shared" si="940"/>
        <v>5.74808347996969E-3</v>
      </c>
      <c r="BP447" s="27">
        <f t="shared" si="941"/>
        <v>217.24243992758497</v>
      </c>
      <c r="BQ447" s="27">
        <f t="shared" ca="1" si="859"/>
        <v>-0.15279268754180908</v>
      </c>
      <c r="BR447" s="43">
        <f t="shared" ca="1" si="860"/>
        <v>-0.15279268754180908</v>
      </c>
      <c r="BS447" s="25">
        <f t="shared" si="896"/>
        <v>14750.332295</v>
      </c>
      <c r="BT447" s="34">
        <f t="shared" si="942"/>
        <v>0.25</v>
      </c>
      <c r="BU447" s="23">
        <f t="shared" si="943"/>
        <v>1.8143771520633956E-3</v>
      </c>
      <c r="BV447" s="27">
        <f t="shared" si="944"/>
        <v>172.82575247556721</v>
      </c>
      <c r="BW447" s="27">
        <f t="shared" ca="1" si="861"/>
        <v>-0.10247565263592262</v>
      </c>
      <c r="BX447" s="43">
        <f t="shared" ca="1" si="862"/>
        <v>-0.10247565263592262</v>
      </c>
      <c r="BY447" s="25">
        <f t="shared" si="897"/>
        <v>14688.124169999999</v>
      </c>
      <c r="BZ447" s="50">
        <f>IF($B446&gt;=BY446,MIN(1,1/$CA$15+BZ446),0)</f>
        <v>0.5</v>
      </c>
      <c r="CA447" s="23">
        <f t="shared" si="945"/>
        <v>5.74808347996969E-3</v>
      </c>
      <c r="CB447" s="27">
        <f t="shared" si="946"/>
        <v>97.216781858488389</v>
      </c>
      <c r="CC447" s="27">
        <f t="shared" ca="1" si="863"/>
        <v>-7.0735301506835491E-2</v>
      </c>
      <c r="CD447" s="43">
        <f t="shared" ca="1" si="864"/>
        <v>-7.0735301506835491E-2</v>
      </c>
      <c r="CE447" s="25">
        <f t="shared" si="898"/>
        <v>14417.197801999999</v>
      </c>
      <c r="CF447" s="34">
        <f>IF($B446&gt;=CE446,MIN(1,1/$CA$15+CF446),0)</f>
        <v>0.5</v>
      </c>
      <c r="CG447" s="23">
        <f t="shared" si="947"/>
        <v>5.74808347996969E-3</v>
      </c>
      <c r="CH447" s="27">
        <f t="shared" si="948"/>
        <v>78.464631763957968</v>
      </c>
      <c r="CI447" s="27">
        <f t="shared" ca="1" si="865"/>
        <v>-8.6959996874822032E-2</v>
      </c>
      <c r="CJ447" s="43">
        <f t="shared" ca="1" si="866"/>
        <v>-8.6959996874822032E-2</v>
      </c>
      <c r="CK447" s="25">
        <f t="shared" si="899"/>
        <v>14750.332295</v>
      </c>
      <c r="CL447" s="34">
        <f>IF($B446&gt;=CK446,MIN(1,1/$CA$15+CL446),0)</f>
        <v>0.5</v>
      </c>
      <c r="CM447" s="23">
        <f t="shared" si="949"/>
        <v>5.74808347996969E-3</v>
      </c>
      <c r="CN447" s="27">
        <f t="shared" si="950"/>
        <v>205.33292060867825</v>
      </c>
      <c r="CO447" s="27">
        <f t="shared" ca="1" si="867"/>
        <v>-0.13506521880059641</v>
      </c>
      <c r="CP447" s="43">
        <f t="shared" ca="1" si="868"/>
        <v>-0.13506521880059641</v>
      </c>
      <c r="CQ447" s="25">
        <f t="shared" si="900"/>
        <v>14116.377990000003</v>
      </c>
      <c r="CR447" s="34">
        <f>IF($B446&gt;=CQ446,MIN(1,1/$CA$15+CR446),0)</f>
        <v>0.5</v>
      </c>
      <c r="CS447" s="23">
        <f t="shared" si="951"/>
        <v>5.74808347996969E-3</v>
      </c>
      <c r="CT447" s="27">
        <f t="shared" si="952"/>
        <v>160.64477866367113</v>
      </c>
      <c r="CU447" s="27">
        <f t="shared" ca="1" si="869"/>
        <v>-0.17414653766956922</v>
      </c>
      <c r="CV447" s="43">
        <f t="shared" ca="1" si="870"/>
        <v>-0.17414653766956922</v>
      </c>
      <c r="CW447" s="25">
        <f t="shared" si="901"/>
        <v>14750.332295</v>
      </c>
      <c r="CX447" s="34">
        <f t="shared" si="953"/>
        <v>0</v>
      </c>
      <c r="CY447" s="23">
        <f t="shared" si="954"/>
        <v>5.74808347996969E-3</v>
      </c>
      <c r="CZ447" s="27">
        <f t="shared" si="955"/>
        <v>132.75156750495313</v>
      </c>
      <c r="DA447" s="27">
        <f t="shared" ca="1" si="871"/>
        <v>-8.360833519958677E-2</v>
      </c>
      <c r="DB447" s="43">
        <f t="shared" ca="1" si="872"/>
        <v>-8.360833519958677E-2</v>
      </c>
      <c r="DC447" s="25">
        <f t="shared" si="902"/>
        <v>14750.332295</v>
      </c>
      <c r="DD447" s="34">
        <f t="shared" si="903"/>
        <v>0.625</v>
      </c>
      <c r="DE447" s="23">
        <f t="shared" si="956"/>
        <v>-8.0809373320746747E-4</v>
      </c>
      <c r="DF447" s="27">
        <f t="shared" si="957"/>
        <v>152.51397173680982</v>
      </c>
      <c r="DG447" s="27">
        <f t="shared" ca="1" si="836"/>
        <v>-0.12570146342308064</v>
      </c>
      <c r="DH447" s="43">
        <f t="shared" ca="1" si="837"/>
        <v>-0.12570146342308064</v>
      </c>
      <c r="DI447" s="25">
        <f t="shared" si="904"/>
        <v>14688.124169999999</v>
      </c>
      <c r="DJ447" s="26">
        <f>IF(DJ446=0,IF($B446&gt;=$DK$14*DI446,1,0),IF($B446&lt;DI446*$DK$16,0,1))</f>
        <v>1</v>
      </c>
      <c r="DK447" s="23">
        <f t="shared" si="958"/>
        <v>-9.9867418316554879E-3</v>
      </c>
      <c r="DL447" s="27">
        <f t="shared" si="959"/>
        <v>174.2005612554286</v>
      </c>
      <c r="DM447" s="27">
        <f t="shared" ca="1" si="873"/>
        <v>-0.13314598972537373</v>
      </c>
      <c r="DN447" s="43">
        <f t="shared" ca="1" si="874"/>
        <v>-0.13314598972537373</v>
      </c>
      <c r="DO447" s="25">
        <f t="shared" si="905"/>
        <v>14417.197801999999</v>
      </c>
      <c r="DP447" s="26">
        <f>IF(DP446=0,IF($B446&gt;=$DK$14*DO446,1,0),IF($B446&lt;DO446*$DK$16,0,1))</f>
        <v>0</v>
      </c>
      <c r="DQ447" s="23">
        <f t="shared" si="960"/>
        <v>5.74808347996969E-3</v>
      </c>
      <c r="DR447" s="27">
        <f t="shared" si="961"/>
        <v>119.73156548059421</v>
      </c>
      <c r="DS447" s="27">
        <f t="shared" ca="1" si="875"/>
        <v>-0.14619411822547845</v>
      </c>
      <c r="DT447" s="43">
        <f t="shared" ca="1" si="876"/>
        <v>-0.14619411822547845</v>
      </c>
      <c r="DU447" s="25">
        <f t="shared" si="906"/>
        <v>14750.332295</v>
      </c>
      <c r="DV447" s="26">
        <f>IF(DV446=0,IF($B446&gt;=$DK$14*DU446,1,0),IF($B446&lt;DU446*$DK$16,0,1))</f>
        <v>0</v>
      </c>
      <c r="DW447" s="23">
        <f t="shared" si="962"/>
        <v>5.74808347996969E-3</v>
      </c>
      <c r="DX447" s="27">
        <f t="shared" si="963"/>
        <v>235.65199648437928</v>
      </c>
      <c r="DY447" s="27">
        <f t="shared" ca="1" si="877"/>
        <v>-0.18838420891010799</v>
      </c>
      <c r="DZ447" s="43">
        <f t="shared" ca="1" si="878"/>
        <v>-0.18838420891010799</v>
      </c>
      <c r="EA447" s="25">
        <f t="shared" si="907"/>
        <v>14116.377990000003</v>
      </c>
      <c r="EB447" s="26">
        <f>IF(EB446=0,IF($B446&gt;=$DK$14*EA446,1,0),IF($B446&lt;EA446*$DK$16,0,1))</f>
        <v>1</v>
      </c>
      <c r="EC447" s="23">
        <f t="shared" si="964"/>
        <v>-9.9867418316554879E-3</v>
      </c>
      <c r="ED447" s="27">
        <f t="shared" si="965"/>
        <v>175.39709261114066</v>
      </c>
      <c r="EE447" s="27">
        <f t="shared" ca="1" si="879"/>
        <v>-0.23163448713351131</v>
      </c>
      <c r="EF447" s="43">
        <f t="shared" ca="1" si="880"/>
        <v>-0.23163448713351131</v>
      </c>
      <c r="EG447" s="25">
        <f t="shared" si="908"/>
        <v>14750.332295</v>
      </c>
      <c r="EH447" s="34">
        <f t="shared" si="966"/>
        <v>0.5</v>
      </c>
      <c r="EI447" s="23">
        <f t="shared" si="967"/>
        <v>-2.1193291758428989E-3</v>
      </c>
      <c r="EJ447" s="27">
        <f t="shared" si="968"/>
        <v>179.43448572306386</v>
      </c>
      <c r="EK447" s="27">
        <f t="shared" ca="1" si="881"/>
        <v>-0.1723356997626958</v>
      </c>
      <c r="EL447" s="43">
        <f t="shared" ca="1" si="882"/>
        <v>-0.1723356997626958</v>
      </c>
      <c r="EM447" s="47"/>
      <c r="EN447" s="47"/>
      <c r="EO447" s="47"/>
      <c r="EP447" s="47"/>
      <c r="EQ447" s="47"/>
      <c r="ER447" s="47"/>
      <c r="ES447" s="47"/>
      <c r="ET447" s="47"/>
      <c r="EU447" s="47"/>
      <c r="EV447" s="47"/>
      <c r="EW447" s="47"/>
      <c r="EX447" s="47"/>
      <c r="EY447" s="47"/>
      <c r="EZ447" s="47"/>
      <c r="FA447" s="25">
        <f t="shared" si="909"/>
        <v>14750.332295</v>
      </c>
      <c r="FB447" s="26">
        <f t="shared" si="969"/>
        <v>1</v>
      </c>
      <c r="FC447" s="23">
        <f t="shared" si="970"/>
        <v>-9.9867418316554879E-3</v>
      </c>
      <c r="FD447" s="27">
        <f t="shared" si="971"/>
        <v>58.200765643938396</v>
      </c>
      <c r="FE447" s="27">
        <f t="shared" ca="1" si="883"/>
        <v>-0.41429774817110954</v>
      </c>
      <c r="FF447" s="43">
        <f t="shared" ca="1" si="884"/>
        <v>-0.41429774817110954</v>
      </c>
      <c r="FG447" s="25">
        <f t="shared" si="910"/>
        <v>14750.332295</v>
      </c>
      <c r="FH447" s="26">
        <f t="shared" si="972"/>
        <v>0</v>
      </c>
      <c r="FI447" s="23">
        <f t="shared" si="973"/>
        <v>5.74808347996969E-3</v>
      </c>
      <c r="FJ447" s="27">
        <f t="shared" si="974"/>
        <v>220.83128252108472</v>
      </c>
      <c r="FK447" s="27">
        <f t="shared" ca="1" si="885"/>
        <v>-0.13506521880059608</v>
      </c>
      <c r="FL447" s="43">
        <f t="shared" ca="1" si="886"/>
        <v>-0.13506521880059608</v>
      </c>
      <c r="FM447" s="47"/>
      <c r="FN447" s="47"/>
    </row>
    <row r="448" spans="1:170" x14ac:dyDescent="0.2">
      <c r="A448" s="30">
        <v>38291</v>
      </c>
      <c r="B448" s="34">
        <v>14186.751039999999</v>
      </c>
      <c r="C448" s="23">
        <v>5.8731843281445428E-3</v>
      </c>
      <c r="D448" s="24">
        <f t="shared" si="838"/>
        <v>-2.926301688541677E-2</v>
      </c>
      <c r="E448" s="25" t="e">
        <f>#N/A</f>
        <v>#N/A</v>
      </c>
      <c r="F448" s="26">
        <v>1</v>
      </c>
      <c r="G448" s="23">
        <f t="shared" si="911"/>
        <v>-2.926301688541677E-2</v>
      </c>
      <c r="H448" s="27">
        <f t="shared" si="912"/>
        <v>161.24221353630935</v>
      </c>
      <c r="I448" s="27">
        <f t="shared" ca="1" si="839"/>
        <v>-0.42791077729114935</v>
      </c>
      <c r="J448" s="43">
        <f t="shared" ca="1" si="840"/>
        <v>-0.42791077729114935</v>
      </c>
      <c r="K448" s="25" t="e">
        <f>#N/A</f>
        <v>#N/A</v>
      </c>
      <c r="L448" s="26">
        <v>0</v>
      </c>
      <c r="M448" s="23">
        <f t="shared" si="913"/>
        <v>5.8731843281445428E-3</v>
      </c>
      <c r="N448" s="27">
        <f t="shared" si="914"/>
        <v>31.968315061887363</v>
      </c>
      <c r="O448" s="27">
        <f t="shared" ca="1" si="841"/>
        <v>0</v>
      </c>
      <c r="P448" s="43">
        <f t="shared" ca="1" si="842"/>
        <v>0</v>
      </c>
      <c r="Q448" s="25">
        <f t="shared" si="887"/>
        <v>14692.115872</v>
      </c>
      <c r="R448" s="26">
        <f t="shared" si="915"/>
        <v>0</v>
      </c>
      <c r="S448" s="23">
        <f t="shared" si="916"/>
        <v>5.8731843281445428E-3</v>
      </c>
      <c r="T448" s="27">
        <f t="shared" si="917"/>
        <v>221.02879811145618</v>
      </c>
      <c r="U448" s="27">
        <f t="shared" ca="1" si="843"/>
        <v>-0.19638966094459043</v>
      </c>
      <c r="V448" s="43">
        <f t="shared" ca="1" si="844"/>
        <v>-0.19638966094459043</v>
      </c>
      <c r="W448" s="25">
        <f t="shared" si="888"/>
        <v>14400.581945</v>
      </c>
      <c r="X448" s="26">
        <f t="shared" si="918"/>
        <v>0</v>
      </c>
      <c r="Y448" s="23">
        <f t="shared" si="919"/>
        <v>5.8731843281445428E-3</v>
      </c>
      <c r="Z448" s="27">
        <f t="shared" si="920"/>
        <v>155.28555230218728</v>
      </c>
      <c r="AA448" s="27">
        <f t="shared" ca="1" si="845"/>
        <v>-0.17685528814885387</v>
      </c>
      <c r="AB448" s="43">
        <f t="shared" ca="1" si="846"/>
        <v>-0.17685528814885387</v>
      </c>
      <c r="AC448" s="25">
        <f t="shared" si="889"/>
        <v>14337.218901999999</v>
      </c>
      <c r="AD448" s="26">
        <f t="shared" si="921"/>
        <v>1</v>
      </c>
      <c r="AE448" s="23">
        <f t="shared" si="922"/>
        <v>-2.926301688541677E-2</v>
      </c>
      <c r="AF448" s="27">
        <f t="shared" si="923"/>
        <v>83.121460835261146</v>
      </c>
      <c r="AG448" s="27">
        <f t="shared" ca="1" si="847"/>
        <v>-0.23820194020340768</v>
      </c>
      <c r="AH448" s="43">
        <f t="shared" ca="1" si="848"/>
        <v>-0.23820194020340768</v>
      </c>
      <c r="AI448" s="25">
        <f t="shared" si="890"/>
        <v>14692.115872</v>
      </c>
      <c r="AJ448" s="26">
        <f t="shared" si="924"/>
        <v>0</v>
      </c>
      <c r="AK448" s="23">
        <f t="shared" si="925"/>
        <v>5.8731843281445428E-3</v>
      </c>
      <c r="AL448" s="27">
        <f t="shared" si="926"/>
        <v>221.02879811145618</v>
      </c>
      <c r="AM448" s="27">
        <f t="shared" ca="1" si="849"/>
        <v>-0.19638966094459043</v>
      </c>
      <c r="AN448" s="43">
        <f t="shared" ca="1" si="850"/>
        <v>-0.19638966094459043</v>
      </c>
      <c r="AO448" s="25">
        <f t="shared" si="891"/>
        <v>14692.115872</v>
      </c>
      <c r="AP448" s="34">
        <f t="shared" si="927"/>
        <v>0.33333333333333331</v>
      </c>
      <c r="AQ448" s="23">
        <f t="shared" si="928"/>
        <v>-5.8388827430425616E-3</v>
      </c>
      <c r="AR448" s="27">
        <f t="shared" si="929"/>
        <v>147.90108069862276</v>
      </c>
      <c r="AS448" s="27">
        <f t="shared" ca="1" si="851"/>
        <v>-0.19868248816357115</v>
      </c>
      <c r="AT448" s="43">
        <f t="shared" ca="1" si="852"/>
        <v>-0.19868248816357115</v>
      </c>
      <c r="AU448" s="25">
        <f t="shared" si="892"/>
        <v>14337.218901999999</v>
      </c>
      <c r="AV448" s="26">
        <f t="shared" si="930"/>
        <v>1</v>
      </c>
      <c r="AW448" s="23">
        <f t="shared" si="931"/>
        <v>-2.926301688541677E-2</v>
      </c>
      <c r="AX448" s="27">
        <f t="shared" si="932"/>
        <v>94.580481751477294</v>
      </c>
      <c r="AY448" s="27">
        <f t="shared" ca="1" si="853"/>
        <v>-4.998984304795373E-2</v>
      </c>
      <c r="AZ448" s="43">
        <f t="shared" ca="1" si="854"/>
        <v>-4.998984304795373E-2</v>
      </c>
      <c r="BA448" s="25">
        <f t="shared" si="893"/>
        <v>14337.218901999999</v>
      </c>
      <c r="BB448" s="26">
        <f t="shared" si="933"/>
        <v>0</v>
      </c>
      <c r="BC448" s="23">
        <f t="shared" si="934"/>
        <v>5.8731843281445428E-3</v>
      </c>
      <c r="BD448" s="27">
        <f t="shared" si="935"/>
        <v>214.16334965364942</v>
      </c>
      <c r="BE448" s="27">
        <f t="shared" ca="1" si="855"/>
        <v>-7.8926490794034021E-2</v>
      </c>
      <c r="BF448" s="43">
        <f t="shared" ca="1" si="856"/>
        <v>-7.8926490794034021E-2</v>
      </c>
      <c r="BG448" s="25">
        <f t="shared" si="894"/>
        <v>14692.115872</v>
      </c>
      <c r="BH448" s="26">
        <f t="shared" si="936"/>
        <v>1</v>
      </c>
      <c r="BI448" s="23">
        <f t="shared" si="937"/>
        <v>-2.926301688541677E-2</v>
      </c>
      <c r="BJ448" s="27">
        <f t="shared" si="938"/>
        <v>174.75380815536479</v>
      </c>
      <c r="BK448" s="27">
        <f t="shared" ca="1" si="857"/>
        <v>-0.21086240696879288</v>
      </c>
      <c r="BL448" s="43">
        <f t="shared" ca="1" si="858"/>
        <v>-0.21086240696879288</v>
      </c>
      <c r="BM448" s="25">
        <f t="shared" si="895"/>
        <v>14378.790008333332</v>
      </c>
      <c r="BN448" s="26">
        <f t="shared" si="939"/>
        <v>0</v>
      </c>
      <c r="BO448" s="23">
        <f t="shared" si="940"/>
        <v>5.8731843281445428E-3</v>
      </c>
      <c r="BP448" s="27">
        <f t="shared" si="941"/>
        <v>218.51834482117553</v>
      </c>
      <c r="BQ448" s="27">
        <f t="shared" ca="1" si="859"/>
        <v>-0.14781688283159022</v>
      </c>
      <c r="BR448" s="43">
        <f t="shared" ca="1" si="860"/>
        <v>-0.14781688283159022</v>
      </c>
      <c r="BS448" s="25">
        <f t="shared" si="896"/>
        <v>14692.115872</v>
      </c>
      <c r="BT448" s="34">
        <f t="shared" si="942"/>
        <v>0.5</v>
      </c>
      <c r="BU448" s="23">
        <f t="shared" si="943"/>
        <v>-1.1694916278636114E-2</v>
      </c>
      <c r="BV448" s="27">
        <f t="shared" si="944"/>
        <v>170.80456976957316</v>
      </c>
      <c r="BW448" s="27">
        <f t="shared" ca="1" si="861"/>
        <v>-0.11297212473638296</v>
      </c>
      <c r="BX448" s="43">
        <f t="shared" ca="1" si="862"/>
        <v>-0.11297212473638296</v>
      </c>
      <c r="BY448" s="25">
        <f t="shared" si="897"/>
        <v>14400.581945</v>
      </c>
      <c r="BZ448" s="50">
        <f>IF($B447&gt;=BY447,MIN(1,1/$CA$15+BZ447),0)</f>
        <v>0</v>
      </c>
      <c r="CA448" s="23">
        <f t="shared" si="945"/>
        <v>5.8731843281445428E-3</v>
      </c>
      <c r="CB448" s="27">
        <f t="shared" si="946"/>
        <v>97.787753938132312</v>
      </c>
      <c r="CC448" s="27">
        <f t="shared" ca="1" si="863"/>
        <v>-6.5277558642947486E-2</v>
      </c>
      <c r="CD448" s="43">
        <f t="shared" ca="1" si="864"/>
        <v>-6.5277558642947486E-2</v>
      </c>
      <c r="CE448" s="25">
        <f t="shared" si="898"/>
        <v>14337.218901999999</v>
      </c>
      <c r="CF448" s="34">
        <f>IF($B447&gt;=CE447,MIN(1,1/$CA$15+CF447),0)</f>
        <v>1</v>
      </c>
      <c r="CG448" s="23">
        <f t="shared" si="947"/>
        <v>-2.926301688541677E-2</v>
      </c>
      <c r="CH448" s="27">
        <f t="shared" si="948"/>
        <v>76.168519919741257</v>
      </c>
      <c r="CI448" s="27">
        <f t="shared" ca="1" si="865"/>
        <v>-0.11367830190333506</v>
      </c>
      <c r="CJ448" s="43">
        <f t="shared" ca="1" si="866"/>
        <v>-0.11367830190333506</v>
      </c>
      <c r="CK448" s="25">
        <f t="shared" si="899"/>
        <v>14692.115872</v>
      </c>
      <c r="CL448" s="34">
        <f>IF($B447&gt;=CK447,MIN(1,1/$CA$15+CL447),0)</f>
        <v>0</v>
      </c>
      <c r="CM448" s="23">
        <f t="shared" si="949"/>
        <v>5.8731843281445428E-3</v>
      </c>
      <c r="CN448" s="27">
        <f t="shared" si="950"/>
        <v>206.53887870004928</v>
      </c>
      <c r="CO448" s="27">
        <f t="shared" ca="1" si="867"/>
        <v>-0.12998529739878895</v>
      </c>
      <c r="CP448" s="43">
        <f t="shared" ca="1" si="868"/>
        <v>-0.12998529739878895</v>
      </c>
      <c r="CQ448" s="25">
        <f t="shared" si="900"/>
        <v>14187.407310500002</v>
      </c>
      <c r="CR448" s="34">
        <f>IF($B447&gt;=CQ447,MIN(1,1/$CA$15+CR447),0)</f>
        <v>1</v>
      </c>
      <c r="CS448" s="23">
        <f t="shared" si="951"/>
        <v>-2.926301688541677E-2</v>
      </c>
      <c r="CT448" s="27">
        <f t="shared" si="952"/>
        <v>155.94382779308208</v>
      </c>
      <c r="CU448" s="27">
        <f t="shared" ca="1" si="869"/>
        <v>-0.1983135014826245</v>
      </c>
      <c r="CV448" s="43">
        <f t="shared" ca="1" si="870"/>
        <v>-0.1983135014826245</v>
      </c>
      <c r="CW448" s="25">
        <f t="shared" si="901"/>
        <v>14692.115872</v>
      </c>
      <c r="CX448" s="34">
        <f t="shared" si="953"/>
        <v>0.5</v>
      </c>
      <c r="CY448" s="23">
        <f t="shared" si="954"/>
        <v>-1.1694916278636114E-2</v>
      </c>
      <c r="CZ448" s="27">
        <f t="shared" si="955"/>
        <v>131.19904903712498</v>
      </c>
      <c r="DA448" s="27">
        <f t="shared" ca="1" si="871"/>
        <v>-9.4325458997867706E-2</v>
      </c>
      <c r="DB448" s="43">
        <f t="shared" ca="1" si="872"/>
        <v>-9.4325458997867706E-2</v>
      </c>
      <c r="DC448" s="25">
        <f t="shared" si="902"/>
        <v>14692.115872</v>
      </c>
      <c r="DD448" s="34">
        <f t="shared" si="903"/>
        <v>0.41666666666666663</v>
      </c>
      <c r="DE448" s="23">
        <f t="shared" si="956"/>
        <v>-9.7429051001049292E-3</v>
      </c>
      <c r="DF448" s="27">
        <f t="shared" si="957"/>
        <v>151.028042583738</v>
      </c>
      <c r="DG448" s="27">
        <f t="shared" ca="1" si="836"/>
        <v>-0.13421967109411015</v>
      </c>
      <c r="DH448" s="43">
        <f t="shared" ca="1" si="837"/>
        <v>-0.13421967109411015</v>
      </c>
      <c r="DI448" s="25">
        <f t="shared" si="904"/>
        <v>14400.581945</v>
      </c>
      <c r="DJ448" s="26">
        <f>IF(DJ447=0,IF($B447&gt;=$DK$14*DI447,1,0),IF($B447&lt;DI447*$DK$16,0,1))</f>
        <v>0</v>
      </c>
      <c r="DK448" s="23">
        <f t="shared" si="958"/>
        <v>5.8731843281445428E-3</v>
      </c>
      <c r="DL448" s="27">
        <f t="shared" si="959"/>
        <v>175.22367326174796</v>
      </c>
      <c r="DM448" s="27">
        <f t="shared" ca="1" si="873"/>
        <v>-0.12805479633743955</v>
      </c>
      <c r="DN448" s="43">
        <f t="shared" ca="1" si="874"/>
        <v>-0.12805479633743955</v>
      </c>
      <c r="DO448" s="25">
        <f t="shared" si="905"/>
        <v>14337.218901999999</v>
      </c>
      <c r="DP448" s="26">
        <f>IF(DP447=0,IF($B447&gt;=$DK$14*DO447,1,0),IF($B447&lt;DO447*$DK$16,0,1))</f>
        <v>0</v>
      </c>
      <c r="DQ448" s="23">
        <f t="shared" si="960"/>
        <v>5.8731843281445428E-3</v>
      </c>
      <c r="DR448" s="27">
        <f t="shared" si="961"/>
        <v>120.43477103455905</v>
      </c>
      <c r="DS448" s="27">
        <f t="shared" ca="1" si="875"/>
        <v>-0.1411795589013628</v>
      </c>
      <c r="DT448" s="43">
        <f t="shared" ca="1" si="876"/>
        <v>-0.1411795589013628</v>
      </c>
      <c r="DU448" s="25">
        <f t="shared" si="906"/>
        <v>14692.115872</v>
      </c>
      <c r="DV448" s="26">
        <f>IF(DV447=0,IF($B447&gt;=$DK$14*DU447,1,0),IF($B447&lt;DU447*$DK$16,0,1))</f>
        <v>0</v>
      </c>
      <c r="DW448" s="23">
        <f t="shared" si="962"/>
        <v>5.8731843281445428E-3</v>
      </c>
      <c r="DX448" s="27">
        <f t="shared" si="963"/>
        <v>237.03602409702731</v>
      </c>
      <c r="DY448" s="27">
        <f t="shared" ca="1" si="877"/>
        <v>-0.18361743976540412</v>
      </c>
      <c r="DZ448" s="43">
        <f t="shared" ca="1" si="878"/>
        <v>-0.18361743976540412</v>
      </c>
      <c r="EA448" s="25">
        <f t="shared" si="907"/>
        <v>14187.407310500002</v>
      </c>
      <c r="EB448" s="26">
        <f>IF(EB447=0,IF($B447&gt;=$DK$14*EA447,1,0),IF($B447&lt;EA447*$DK$16,0,1))</f>
        <v>1</v>
      </c>
      <c r="EC448" s="23">
        <f t="shared" si="964"/>
        <v>-2.926301688541677E-2</v>
      </c>
      <c r="ED448" s="27">
        <f t="shared" si="965"/>
        <v>170.26444452840784</v>
      </c>
      <c r="EE448" s="27">
        <f t="shared" ca="1" si="879"/>
        <v>-0.25411918011069534</v>
      </c>
      <c r="EF448" s="43">
        <f t="shared" ca="1" si="880"/>
        <v>-0.25411918011069534</v>
      </c>
      <c r="EG448" s="25">
        <f t="shared" si="908"/>
        <v>14692.115872</v>
      </c>
      <c r="EH448" s="34">
        <f t="shared" si="966"/>
        <v>0.25</v>
      </c>
      <c r="EI448" s="23">
        <f t="shared" si="967"/>
        <v>-2.9108659752457855E-3</v>
      </c>
      <c r="EJ448" s="27">
        <f t="shared" si="968"/>
        <v>178.91217598378685</v>
      </c>
      <c r="EK448" s="27">
        <f t="shared" ca="1" si="881"/>
        <v>-0.17474491961318228</v>
      </c>
      <c r="EL448" s="43">
        <f t="shared" ca="1" si="882"/>
        <v>-0.17474491961318228</v>
      </c>
      <c r="EM448" s="47"/>
      <c r="EN448" s="47"/>
      <c r="EO448" s="47"/>
      <c r="EP448" s="47"/>
      <c r="EQ448" s="47"/>
      <c r="ER448" s="47"/>
      <c r="ES448" s="47"/>
      <c r="ET448" s="47"/>
      <c r="EU448" s="47"/>
      <c r="EV448" s="47"/>
      <c r="EW448" s="47"/>
      <c r="EX448" s="47"/>
      <c r="EY448" s="47"/>
      <c r="EZ448" s="47"/>
      <c r="FA448" s="25">
        <f t="shared" si="909"/>
        <v>14692.115872</v>
      </c>
      <c r="FB448" s="26">
        <f t="shared" si="969"/>
        <v>0</v>
      </c>
      <c r="FC448" s="23">
        <f t="shared" si="970"/>
        <v>2.926301688541677E-2</v>
      </c>
      <c r="FD448" s="27">
        <f t="shared" si="971"/>
        <v>59.903895631721156</v>
      </c>
      <c r="FE448" s="27">
        <f t="shared" ca="1" si="883"/>
        <v>-0.39715833328601402</v>
      </c>
      <c r="FF448" s="43">
        <f t="shared" ca="1" si="884"/>
        <v>-0.39715833328601402</v>
      </c>
      <c r="FG448" s="25">
        <f t="shared" si="910"/>
        <v>14692.115872</v>
      </c>
      <c r="FH448" s="26">
        <f t="shared" si="972"/>
        <v>0</v>
      </c>
      <c r="FI448" s="23">
        <f t="shared" si="973"/>
        <v>5.8731843281445428E-3</v>
      </c>
      <c r="FJ448" s="27">
        <f t="shared" si="974"/>
        <v>222.1282653487516</v>
      </c>
      <c r="FK448" s="27">
        <f t="shared" ca="1" si="885"/>
        <v>-0.12998529739878861</v>
      </c>
      <c r="FL448" s="43">
        <f t="shared" ca="1" si="886"/>
        <v>-0.12998529739878861</v>
      </c>
      <c r="FM448" s="47"/>
      <c r="FN448" s="47"/>
    </row>
    <row r="449" spans="1:170" x14ac:dyDescent="0.2">
      <c r="A449" s="30">
        <v>38321</v>
      </c>
      <c r="B449" s="34">
        <v>14171.78181</v>
      </c>
      <c r="C449" s="23">
        <v>5.8497409526456767E-3</v>
      </c>
      <c r="D449" s="24">
        <f t="shared" si="838"/>
        <v>-1.0551556136985107E-3</v>
      </c>
      <c r="E449" s="25" t="e">
        <f>#N/A</f>
        <v>#N/A</v>
      </c>
      <c r="F449" s="26">
        <v>1</v>
      </c>
      <c r="G449" s="23">
        <f t="shared" si="911"/>
        <v>-1.0551556136985107E-3</v>
      </c>
      <c r="H449" s="27">
        <f t="shared" si="912"/>
        <v>161.07207790953134</v>
      </c>
      <c r="I449" s="27">
        <f t="shared" ca="1" si="839"/>
        <v>-0.42851442044602694</v>
      </c>
      <c r="J449" s="43">
        <f t="shared" ca="1" si="840"/>
        <v>-0.42851442044602694</v>
      </c>
      <c r="K449" s="25" t="e">
        <f>#N/A</f>
        <v>#N/A</v>
      </c>
      <c r="L449" s="26">
        <v>0</v>
      </c>
      <c r="M449" s="23">
        <f t="shared" si="913"/>
        <v>5.8497409526456767E-3</v>
      </c>
      <c r="N449" s="27">
        <f t="shared" si="914"/>
        <v>32.155321423691966</v>
      </c>
      <c r="O449" s="27">
        <f t="shared" ca="1" si="841"/>
        <v>0</v>
      </c>
      <c r="P449" s="43">
        <f t="shared" ca="1" si="842"/>
        <v>0</v>
      </c>
      <c r="Q449" s="25">
        <f t="shared" si="887"/>
        <v>14527.057117999997</v>
      </c>
      <c r="R449" s="26">
        <f t="shared" si="915"/>
        <v>0</v>
      </c>
      <c r="S449" s="23">
        <f t="shared" si="916"/>
        <v>5.8497409526456767E-3</v>
      </c>
      <c r="T449" s="27">
        <f t="shared" si="917"/>
        <v>222.32175932348281</v>
      </c>
      <c r="U449" s="27">
        <f t="shared" ca="1" si="843"/>
        <v>-0.19168874863424856</v>
      </c>
      <c r="V449" s="43">
        <f t="shared" ca="1" si="844"/>
        <v>-0.19168874863424856</v>
      </c>
      <c r="W449" s="25">
        <f t="shared" si="888"/>
        <v>14179.266425</v>
      </c>
      <c r="X449" s="26">
        <f t="shared" si="918"/>
        <v>0</v>
      </c>
      <c r="Y449" s="23">
        <f t="shared" si="919"/>
        <v>5.8497409526456767E-3</v>
      </c>
      <c r="Z449" s="27">
        <f t="shared" si="920"/>
        <v>156.19393255684358</v>
      </c>
      <c r="AA449" s="27">
        <f t="shared" ca="1" si="845"/>
        <v>-0.1720401048179846</v>
      </c>
      <c r="AB449" s="43">
        <f t="shared" ca="1" si="846"/>
        <v>-0.1720401048179846</v>
      </c>
      <c r="AC449" s="25">
        <f t="shared" si="889"/>
        <v>14325.687539999999</v>
      </c>
      <c r="AD449" s="26">
        <f t="shared" si="921"/>
        <v>0</v>
      </c>
      <c r="AE449" s="23">
        <f t="shared" si="922"/>
        <v>5.8497409526456767E-3</v>
      </c>
      <c r="AF449" s="27">
        <f t="shared" si="923"/>
        <v>83.607699848752901</v>
      </c>
      <c r="AG449" s="27">
        <f t="shared" ca="1" si="847"/>
        <v>-0.2337456188953696</v>
      </c>
      <c r="AH449" s="43">
        <f t="shared" ca="1" si="848"/>
        <v>-0.2337456188953696</v>
      </c>
      <c r="AI449" s="25">
        <f t="shared" si="890"/>
        <v>14527.057117999997</v>
      </c>
      <c r="AJ449" s="26">
        <f t="shared" si="924"/>
        <v>0</v>
      </c>
      <c r="AK449" s="23">
        <f t="shared" si="925"/>
        <v>5.8497409526456767E-3</v>
      </c>
      <c r="AL449" s="27">
        <f t="shared" si="926"/>
        <v>222.32175932348281</v>
      </c>
      <c r="AM449" s="27">
        <f t="shared" ca="1" si="849"/>
        <v>-0.19168874863424856</v>
      </c>
      <c r="AN449" s="43">
        <f t="shared" ca="1" si="850"/>
        <v>-0.19168874863424856</v>
      </c>
      <c r="AO449" s="25">
        <f t="shared" si="891"/>
        <v>14527.057117999997</v>
      </c>
      <c r="AP449" s="34">
        <f t="shared" si="927"/>
        <v>0</v>
      </c>
      <c r="AQ449" s="23">
        <f t="shared" si="928"/>
        <v>5.8497409526456767E-3</v>
      </c>
      <c r="AR449" s="27">
        <f t="shared" si="929"/>
        <v>148.76626370732606</v>
      </c>
      <c r="AS449" s="27">
        <f t="shared" ca="1" si="851"/>
        <v>-0.19399498829850947</v>
      </c>
      <c r="AT449" s="43">
        <f t="shared" ca="1" si="852"/>
        <v>-0.19399498829850947</v>
      </c>
      <c r="AU449" s="25">
        <f t="shared" si="892"/>
        <v>14325.687539999999</v>
      </c>
      <c r="AV449" s="26">
        <f t="shared" si="930"/>
        <v>1</v>
      </c>
      <c r="AW449" s="23">
        <f t="shared" si="931"/>
        <v>-1.0551556136985107E-3</v>
      </c>
      <c r="AX449" s="27">
        <f t="shared" si="932"/>
        <v>94.480684625210912</v>
      </c>
      <c r="AY449" s="27">
        <f t="shared" ca="1" si="853"/>
        <v>-5.0992251598132254E-2</v>
      </c>
      <c r="AZ449" s="43">
        <f t="shared" ca="1" si="854"/>
        <v>-5.0992251598132254E-2</v>
      </c>
      <c r="BA449" s="25">
        <f t="shared" si="893"/>
        <v>14325.687539999999</v>
      </c>
      <c r="BB449" s="26">
        <f t="shared" si="933"/>
        <v>0</v>
      </c>
      <c r="BC449" s="23">
        <f t="shared" si="934"/>
        <v>5.8497409526456767E-3</v>
      </c>
      <c r="BD449" s="27">
        <f t="shared" si="935"/>
        <v>215.41614977067414</v>
      </c>
      <c r="BE449" s="27">
        <f t="shared" ca="1" si="855"/>
        <v>-7.3538449366834846E-2</v>
      </c>
      <c r="BF449" s="43">
        <f t="shared" ca="1" si="856"/>
        <v>-7.3538449366834846E-2</v>
      </c>
      <c r="BG449" s="25">
        <f t="shared" si="894"/>
        <v>14527.057117999997</v>
      </c>
      <c r="BH449" s="26">
        <f t="shared" si="936"/>
        <v>1</v>
      </c>
      <c r="BI449" s="23">
        <f t="shared" si="937"/>
        <v>-1.0551556136985107E-3</v>
      </c>
      <c r="BJ449" s="27">
        <f t="shared" si="938"/>
        <v>174.56941569367447</v>
      </c>
      <c r="BK449" s="27">
        <f t="shared" ca="1" si="857"/>
        <v>-0.21169506993006026</v>
      </c>
      <c r="BL449" s="43">
        <f t="shared" ca="1" si="858"/>
        <v>-0.21169506993006026</v>
      </c>
      <c r="BM449" s="25">
        <f t="shared" si="895"/>
        <v>14309.646053333332</v>
      </c>
      <c r="BN449" s="26">
        <f t="shared" si="939"/>
        <v>0</v>
      </c>
      <c r="BO449" s="23">
        <f t="shared" si="940"/>
        <v>5.8497409526456767E-3</v>
      </c>
      <c r="BP449" s="27">
        <f t="shared" si="941"/>
        <v>219.79662053178032</v>
      </c>
      <c r="BQ449" s="27">
        <f t="shared" ca="1" si="859"/>
        <v>-0.14283183235193686</v>
      </c>
      <c r="BR449" s="43">
        <f t="shared" ca="1" si="860"/>
        <v>-0.14283183235193686</v>
      </c>
      <c r="BS449" s="25">
        <f t="shared" si="896"/>
        <v>14527.057117999997</v>
      </c>
      <c r="BT449" s="34">
        <f t="shared" si="942"/>
        <v>0.5</v>
      </c>
      <c r="BU449" s="23">
        <f t="shared" si="943"/>
        <v>2.397292669473583E-3</v>
      </c>
      <c r="BV449" s="27">
        <f t="shared" si="944"/>
        <v>171.21403831259434</v>
      </c>
      <c r="BW449" s="27">
        <f t="shared" ca="1" si="861"/>
        <v>-0.11084565931339485</v>
      </c>
      <c r="BX449" s="43">
        <f t="shared" ca="1" si="862"/>
        <v>-0.11084565931339485</v>
      </c>
      <c r="BY449" s="25">
        <f t="shared" si="897"/>
        <v>14179.266425</v>
      </c>
      <c r="BZ449" s="50">
        <f>IF($B448&gt;=BY448,MIN(1,1/$CA$15+BZ448),0)</f>
        <v>0</v>
      </c>
      <c r="CA449" s="23">
        <f t="shared" si="945"/>
        <v>5.8497409526456767E-3</v>
      </c>
      <c r="CB449" s="27">
        <f t="shared" si="946"/>
        <v>98.359786967011445</v>
      </c>
      <c r="CC449" s="27">
        <f t="shared" ca="1" si="863"/>
        <v>-5.9809674498384147E-2</v>
      </c>
      <c r="CD449" s="43">
        <f t="shared" ca="1" si="864"/>
        <v>-5.9809674498384147E-2</v>
      </c>
      <c r="CE449" s="25">
        <f t="shared" si="898"/>
        <v>14325.687539999999</v>
      </c>
      <c r="CF449" s="34">
        <f>IF($B448&gt;=CE448,MIN(1,1/$CA$15+CF448),0)</f>
        <v>0</v>
      </c>
      <c r="CG449" s="23">
        <f t="shared" si="947"/>
        <v>5.8497409526456767E-3</v>
      </c>
      <c r="CH449" s="27">
        <f t="shared" si="948"/>
        <v>76.614086030018171</v>
      </c>
      <c r="CI449" s="27">
        <f t="shared" ca="1" si="865"/>
        <v>-0.10849354956876067</v>
      </c>
      <c r="CJ449" s="43">
        <f t="shared" ca="1" si="866"/>
        <v>-0.10849354956876067</v>
      </c>
      <c r="CK449" s="25">
        <f t="shared" si="899"/>
        <v>14527.057117999997</v>
      </c>
      <c r="CL449" s="34">
        <f>IF($B448&gt;=CK448,MIN(1,1/$CA$15+CL448),0)</f>
        <v>0</v>
      </c>
      <c r="CM449" s="23">
        <f t="shared" si="949"/>
        <v>5.8497409526456767E-3</v>
      </c>
      <c r="CN449" s="27">
        <f t="shared" si="950"/>
        <v>207.74707763709446</v>
      </c>
      <c r="CO449" s="27">
        <f t="shared" ca="1" si="867"/>
        <v>-0.12489593676357891</v>
      </c>
      <c r="CP449" s="43">
        <f t="shared" ca="1" si="868"/>
        <v>-0.12489593676357891</v>
      </c>
      <c r="CQ449" s="25">
        <f t="shared" si="900"/>
        <v>14274.745916999998</v>
      </c>
      <c r="CR449" s="34">
        <f>IF($B448&gt;=CQ448,MIN(1,1/$CA$15+CR448),0)</f>
        <v>0</v>
      </c>
      <c r="CS449" s="23">
        <f t="shared" si="951"/>
        <v>5.8497409526456767E-3</v>
      </c>
      <c r="CT449" s="27">
        <f t="shared" si="952"/>
        <v>156.85605878883558</v>
      </c>
      <c r="CU449" s="27">
        <f t="shared" ca="1" si="869"/>
        <v>-0.1936238431410644</v>
      </c>
      <c r="CV449" s="43">
        <f t="shared" ca="1" si="870"/>
        <v>-0.1936238431410644</v>
      </c>
      <c r="CW449" s="25">
        <f t="shared" si="901"/>
        <v>14527.057117999997</v>
      </c>
      <c r="CX449" s="34">
        <f t="shared" si="953"/>
        <v>0</v>
      </c>
      <c r="CY449" s="23">
        <f t="shared" si="954"/>
        <v>5.8497409526456767E-3</v>
      </c>
      <c r="CZ449" s="27">
        <f t="shared" si="955"/>
        <v>131.96652948722561</v>
      </c>
      <c r="DA449" s="27">
        <f t="shared" ca="1" si="871"/>
        <v>-8.902749754559891E-2</v>
      </c>
      <c r="DB449" s="43">
        <f t="shared" ca="1" si="872"/>
        <v>-8.902749754559891E-2</v>
      </c>
      <c r="DC449" s="25">
        <f t="shared" si="902"/>
        <v>14527.057117999997</v>
      </c>
      <c r="DD449" s="34">
        <f t="shared" si="903"/>
        <v>0.25</v>
      </c>
      <c r="DE449" s="23">
        <f t="shared" si="956"/>
        <v>4.6989248582549785E-3</v>
      </c>
      <c r="DF449" s="27">
        <f t="shared" si="957"/>
        <v>151.73771200732833</v>
      </c>
      <c r="DG449" s="27">
        <f t="shared" ca="1" si="836"/>
        <v>-0.13015143438482601</v>
      </c>
      <c r="DH449" s="43">
        <f t="shared" ca="1" si="837"/>
        <v>-0.13015143438482601</v>
      </c>
      <c r="DI449" s="25">
        <f t="shared" si="904"/>
        <v>14179.266425</v>
      </c>
      <c r="DJ449" s="26">
        <f>IF(DJ448=0,IF($B448&gt;=$DK$14*DI448,1,0),IF($B448&lt;DI448*$DK$16,0,1))</f>
        <v>0</v>
      </c>
      <c r="DK449" s="23">
        <f t="shared" si="958"/>
        <v>5.8497409526456767E-3</v>
      </c>
      <c r="DL449" s="27">
        <f t="shared" si="959"/>
        <v>176.24868635910022</v>
      </c>
      <c r="DM449" s="27">
        <f t="shared" ca="1" si="873"/>
        <v>-0.12295414277111161</v>
      </c>
      <c r="DN449" s="43">
        <f t="shared" ca="1" si="874"/>
        <v>-0.12295414277111161</v>
      </c>
      <c r="DO449" s="25">
        <f t="shared" si="905"/>
        <v>14325.687539999999</v>
      </c>
      <c r="DP449" s="26">
        <f>IF(DP448=0,IF($B448&gt;=$DK$14*DO448,1,0),IF($B448&lt;DO448*$DK$16,0,1))</f>
        <v>0</v>
      </c>
      <c r="DQ449" s="23">
        <f t="shared" si="960"/>
        <v>5.8497409526456767E-3</v>
      </c>
      <c r="DR449" s="27">
        <f t="shared" si="961"/>
        <v>121.13928324680242</v>
      </c>
      <c r="DS449" s="27">
        <f t="shared" ca="1" si="875"/>
        <v>-0.13615568179609883</v>
      </c>
      <c r="DT449" s="43">
        <f t="shared" ca="1" si="876"/>
        <v>-0.13615568179609883</v>
      </c>
      <c r="DU449" s="25">
        <f t="shared" si="906"/>
        <v>14527.057117999997</v>
      </c>
      <c r="DV449" s="26">
        <f>IF(DV448=0,IF($B448&gt;=$DK$14*DU448,1,0),IF($B448&lt;DU448*$DK$16,0,1))</f>
        <v>0</v>
      </c>
      <c r="DW449" s="23">
        <f t="shared" si="962"/>
        <v>5.8497409526456767E-3</v>
      </c>
      <c r="DX449" s="27">
        <f t="shared" si="963"/>
        <v>238.42262343444</v>
      </c>
      <c r="DY449" s="27">
        <f t="shared" ca="1" si="877"/>
        <v>-0.17884181326977411</v>
      </c>
      <c r="DZ449" s="43">
        <f t="shared" ca="1" si="878"/>
        <v>-0.17884181326977411</v>
      </c>
      <c r="EA449" s="25">
        <f t="shared" si="907"/>
        <v>14274.745916999998</v>
      </c>
      <c r="EB449" s="26">
        <f>IF(EB448=0,IF($B448&gt;=$DK$14*EA448,1,0),IF($B448&lt;EA448*$DK$16,0,1))</f>
        <v>0</v>
      </c>
      <c r="EC449" s="23">
        <f t="shared" si="964"/>
        <v>5.8497409526456767E-3</v>
      </c>
      <c r="ED449" s="27">
        <f t="shared" si="965"/>
        <v>171.26044742234512</v>
      </c>
      <c r="EE449" s="27">
        <f t="shared" ca="1" si="879"/>
        <v>-0.24975597053279597</v>
      </c>
      <c r="EF449" s="43">
        <f t="shared" ca="1" si="880"/>
        <v>-0.24975597053279597</v>
      </c>
      <c r="EG449" s="25">
        <f t="shared" si="908"/>
        <v>14527.057117999997</v>
      </c>
      <c r="EH449" s="34">
        <f t="shared" si="966"/>
        <v>0</v>
      </c>
      <c r="EI449" s="23">
        <f t="shared" si="967"/>
        <v>5.8497409526456767E-3</v>
      </c>
      <c r="EJ449" s="27">
        <f t="shared" si="968"/>
        <v>179.95876586656615</v>
      </c>
      <c r="EK449" s="27">
        <f t="shared" ca="1" si="881"/>
        <v>-0.16991739117306459</v>
      </c>
      <c r="EL449" s="43">
        <f t="shared" ca="1" si="882"/>
        <v>-0.16991739117306459</v>
      </c>
      <c r="EM449" s="47"/>
      <c r="EN449" s="47"/>
      <c r="EO449" s="47"/>
      <c r="EP449" s="47"/>
      <c r="EQ449" s="47"/>
      <c r="ER449" s="47"/>
      <c r="ES449" s="47"/>
      <c r="ET449" s="47"/>
      <c r="EU449" s="47"/>
      <c r="EV449" s="47"/>
      <c r="EW449" s="47"/>
      <c r="EX449" s="47"/>
      <c r="EY449" s="47"/>
      <c r="EZ449" s="47"/>
      <c r="FA449" s="25">
        <f t="shared" si="909"/>
        <v>14527.057117999997</v>
      </c>
      <c r="FB449" s="26">
        <f t="shared" si="969"/>
        <v>0</v>
      </c>
      <c r="FC449" s="23">
        <f t="shared" si="970"/>
        <v>1.0551556136985107E-3</v>
      </c>
      <c r="FD449" s="27">
        <f t="shared" si="971"/>
        <v>59.96710356347937</v>
      </c>
      <c r="FE449" s="27">
        <f t="shared" ca="1" si="883"/>
        <v>-0.39652224151720949</v>
      </c>
      <c r="FF449" s="43">
        <f t="shared" ca="1" si="884"/>
        <v>-0.39652224151720949</v>
      </c>
      <c r="FG449" s="25">
        <f t="shared" si="910"/>
        <v>14527.057117999997</v>
      </c>
      <c r="FH449" s="26">
        <f t="shared" si="972"/>
        <v>0</v>
      </c>
      <c r="FI449" s="23">
        <f t="shared" si="973"/>
        <v>5.8497409526456767E-3</v>
      </c>
      <c r="FJ449" s="27">
        <f t="shared" si="974"/>
        <v>223.42765815930233</v>
      </c>
      <c r="FK449" s="27">
        <f t="shared" ca="1" si="885"/>
        <v>-0.12489593676357857</v>
      </c>
      <c r="FL449" s="43">
        <f t="shared" ca="1" si="886"/>
        <v>-0.12489593676357857</v>
      </c>
      <c r="FM449" s="47"/>
      <c r="FN449" s="47"/>
    </row>
    <row r="450" spans="1:170" x14ac:dyDescent="0.2">
      <c r="A450" s="30">
        <v>38352</v>
      </c>
      <c r="B450" s="34">
        <v>14333.077300000001</v>
      </c>
      <c r="C450" s="23">
        <v>5.8653705374340781E-3</v>
      </c>
      <c r="D450" s="24">
        <f t="shared" si="838"/>
        <v>1.1381454510271061E-2</v>
      </c>
      <c r="E450" s="25" t="e">
        <f>#N/A</f>
        <v>#N/A</v>
      </c>
      <c r="F450" s="26">
        <v>1</v>
      </c>
      <c r="G450" s="23">
        <f t="shared" si="911"/>
        <v>1.1381454510271061E-2</v>
      </c>
      <c r="H450" s="27">
        <f t="shared" si="912"/>
        <v>162.90531243713352</v>
      </c>
      <c r="I450" s="27">
        <f t="shared" ca="1" si="839"/>
        <v>-0.42201008331905743</v>
      </c>
      <c r="J450" s="43">
        <f t="shared" ca="1" si="840"/>
        <v>-0.42201008331905743</v>
      </c>
      <c r="K450" s="25" t="e">
        <f>#N/A</f>
        <v>#N/A</v>
      </c>
      <c r="L450" s="26">
        <v>0</v>
      </c>
      <c r="M450" s="23">
        <f t="shared" si="913"/>
        <v>5.8653705374340781E-3</v>
      </c>
      <c r="N450" s="27">
        <f t="shared" si="914"/>
        <v>32.343924298592214</v>
      </c>
      <c r="O450" s="27">
        <f t="shared" ca="1" si="841"/>
        <v>0</v>
      </c>
      <c r="P450" s="43">
        <f t="shared" ca="1" si="842"/>
        <v>0</v>
      </c>
      <c r="Q450" s="25">
        <f t="shared" si="887"/>
        <v>14451.99361</v>
      </c>
      <c r="R450" s="26">
        <f t="shared" si="915"/>
        <v>0</v>
      </c>
      <c r="S450" s="23">
        <f t="shared" si="916"/>
        <v>5.8653705374340781E-3</v>
      </c>
      <c r="T450" s="27">
        <f t="shared" si="917"/>
        <v>223.62575882044928</v>
      </c>
      <c r="U450" s="27">
        <f t="shared" ca="1" si="843"/>
        <v>-0.18694770363541136</v>
      </c>
      <c r="V450" s="43">
        <f t="shared" ca="1" si="844"/>
        <v>-0.18694770363541136</v>
      </c>
      <c r="W450" s="25">
        <f t="shared" si="888"/>
        <v>14252.429555000001</v>
      </c>
      <c r="X450" s="26">
        <f t="shared" si="918"/>
        <v>0</v>
      </c>
      <c r="Y450" s="23">
        <f t="shared" si="919"/>
        <v>5.8653705374340781E-3</v>
      </c>
      <c r="Z450" s="27">
        <f t="shared" si="920"/>
        <v>157.11006784698844</v>
      </c>
      <c r="AA450" s="27">
        <f t="shared" ca="1" si="845"/>
        <v>-0.167183813242607</v>
      </c>
      <c r="AB450" s="43">
        <f t="shared" ca="1" si="846"/>
        <v>-0.167183813242607</v>
      </c>
      <c r="AC450" s="25">
        <f t="shared" si="889"/>
        <v>14413.571698</v>
      </c>
      <c r="AD450" s="26">
        <f t="shared" si="921"/>
        <v>0</v>
      </c>
      <c r="AE450" s="23">
        <f t="shared" si="922"/>
        <v>5.8653705374340781E-3</v>
      </c>
      <c r="AF450" s="27">
        <f t="shared" si="923"/>
        <v>84.098089988148402</v>
      </c>
      <c r="AG450" s="27">
        <f t="shared" ca="1" si="847"/>
        <v>-0.22925125302425875</v>
      </c>
      <c r="AH450" s="43">
        <f t="shared" ca="1" si="848"/>
        <v>-0.22925125302425875</v>
      </c>
      <c r="AI450" s="25">
        <f t="shared" si="890"/>
        <v>14451.99361</v>
      </c>
      <c r="AJ450" s="26">
        <f t="shared" si="924"/>
        <v>0</v>
      </c>
      <c r="AK450" s="23">
        <f t="shared" si="925"/>
        <v>5.8653705374340781E-3</v>
      </c>
      <c r="AL450" s="27">
        <f t="shared" si="926"/>
        <v>223.62575882044928</v>
      </c>
      <c r="AM450" s="27">
        <f t="shared" ca="1" si="849"/>
        <v>-0.18694770363541136</v>
      </c>
      <c r="AN450" s="43">
        <f t="shared" ca="1" si="850"/>
        <v>-0.18694770363541136</v>
      </c>
      <c r="AO450" s="25">
        <f t="shared" si="891"/>
        <v>14451.99361</v>
      </c>
      <c r="AP450" s="34">
        <f t="shared" si="927"/>
        <v>0</v>
      </c>
      <c r="AQ450" s="23">
        <f t="shared" si="928"/>
        <v>5.8653705374340781E-3</v>
      </c>
      <c r="AR450" s="27">
        <f t="shared" si="929"/>
        <v>149.63883296743916</v>
      </c>
      <c r="AS450" s="27">
        <f t="shared" ca="1" si="851"/>
        <v>-0.18926747024985136</v>
      </c>
      <c r="AT450" s="43">
        <f t="shared" ca="1" si="852"/>
        <v>-0.18926747024985136</v>
      </c>
      <c r="AU450" s="25">
        <f t="shared" si="892"/>
        <v>14413.571698</v>
      </c>
      <c r="AV450" s="26">
        <f t="shared" si="930"/>
        <v>0</v>
      </c>
      <c r="AW450" s="23">
        <f t="shared" si="931"/>
        <v>5.8653705374340781E-3</v>
      </c>
      <c r="AX450" s="27">
        <f t="shared" si="932"/>
        <v>95.034848849168228</v>
      </c>
      <c r="AY450" s="27">
        <f t="shared" ca="1" si="853"/>
        <v>-4.5425969510859199E-2</v>
      </c>
      <c r="AZ450" s="43">
        <f t="shared" ca="1" si="854"/>
        <v>-4.5425969510859199E-2</v>
      </c>
      <c r="BA450" s="25">
        <f t="shared" si="893"/>
        <v>14413.571698</v>
      </c>
      <c r="BB450" s="26">
        <f t="shared" si="933"/>
        <v>0</v>
      </c>
      <c r="BC450" s="23">
        <f t="shared" si="934"/>
        <v>5.8653705374340781E-3</v>
      </c>
      <c r="BD450" s="27">
        <f t="shared" si="935"/>
        <v>216.67964530882654</v>
      </c>
      <c r="BE450" s="27">
        <f t="shared" ca="1" si="855"/>
        <v>-6.8104409083685646E-2</v>
      </c>
      <c r="BF450" s="43">
        <f t="shared" ca="1" si="856"/>
        <v>-6.8104409083685646E-2</v>
      </c>
      <c r="BG450" s="25">
        <f t="shared" si="894"/>
        <v>14451.99361</v>
      </c>
      <c r="BH450" s="26">
        <f t="shared" si="936"/>
        <v>0</v>
      </c>
      <c r="BI450" s="23">
        <f t="shared" si="937"/>
        <v>5.8653705374340781E-3</v>
      </c>
      <c r="BJ450" s="27">
        <f t="shared" si="938"/>
        <v>175.59333000122123</v>
      </c>
      <c r="BK450" s="27">
        <f t="shared" ca="1" si="857"/>
        <v>-0.20707136941871396</v>
      </c>
      <c r="BL450" s="43">
        <f t="shared" ca="1" si="858"/>
        <v>-0.20707136941871396</v>
      </c>
      <c r="BM450" s="25">
        <f t="shared" si="895"/>
        <v>14326.919166666667</v>
      </c>
      <c r="BN450" s="26">
        <f t="shared" si="939"/>
        <v>0</v>
      </c>
      <c r="BO450" s="23">
        <f t="shared" si="940"/>
        <v>5.8653705374340781E-3</v>
      </c>
      <c r="BP450" s="27">
        <f t="shared" si="941"/>
        <v>221.08580915407501</v>
      </c>
      <c r="BQ450" s="27">
        <f t="shared" ca="1" si="859"/>
        <v>-0.13780422343578758</v>
      </c>
      <c r="BR450" s="43">
        <f t="shared" ca="1" si="860"/>
        <v>-0.13780422343578758</v>
      </c>
      <c r="BS450" s="25">
        <f t="shared" si="896"/>
        <v>14451.99361</v>
      </c>
      <c r="BT450" s="34">
        <f t="shared" si="942"/>
        <v>0</v>
      </c>
      <c r="BU450" s="23">
        <f t="shared" si="943"/>
        <v>5.8653705374340781E-3</v>
      </c>
      <c r="BV450" s="27">
        <f t="shared" si="944"/>
        <v>172.21827208850814</v>
      </c>
      <c r="BW450" s="27">
        <f t="shared" ca="1" si="861"/>
        <v>-0.10563043964029994</v>
      </c>
      <c r="BX450" s="43">
        <f t="shared" ca="1" si="862"/>
        <v>-0.10563043964029994</v>
      </c>
      <c r="BY450" s="25">
        <f t="shared" si="897"/>
        <v>14252.429555000001</v>
      </c>
      <c r="BZ450" s="50">
        <f>IF($B449&gt;=BY449,MIN(1,1/$CA$15+BZ449),0)</f>
        <v>0</v>
      </c>
      <c r="CA450" s="23">
        <f t="shared" si="945"/>
        <v>5.8653705374340781E-3</v>
      </c>
      <c r="CB450" s="27">
        <f t="shared" si="946"/>
        <v>98.936703563556051</v>
      </c>
      <c r="CC450" s="27">
        <f t="shared" ca="1" si="863"/>
        <v>-5.4295109863606417E-2</v>
      </c>
      <c r="CD450" s="43">
        <f t="shared" ca="1" si="864"/>
        <v>-5.4295109863606417E-2</v>
      </c>
      <c r="CE450" s="25">
        <f t="shared" si="898"/>
        <v>14413.571698</v>
      </c>
      <c r="CF450" s="34">
        <f>IF($B449&gt;=CE449,MIN(1,1/$CA$15+CF449),0)</f>
        <v>0</v>
      </c>
      <c r="CG450" s="23">
        <f t="shared" si="947"/>
        <v>5.8653705374340781E-3</v>
      </c>
      <c r="CH450" s="27">
        <f t="shared" si="948"/>
        <v>77.063456032971075</v>
      </c>
      <c r="CI450" s="27">
        <f t="shared" ca="1" si="865"/>
        <v>-0.10326453390046886</v>
      </c>
      <c r="CJ450" s="43">
        <f t="shared" ca="1" si="866"/>
        <v>-0.10326453390046886</v>
      </c>
      <c r="CK450" s="25">
        <f t="shared" si="899"/>
        <v>14451.99361</v>
      </c>
      <c r="CL450" s="34">
        <f>IF($B449&gt;=CK449,MIN(1,1/$CA$15+CL449),0)</f>
        <v>0</v>
      </c>
      <c r="CM450" s="23">
        <f t="shared" si="949"/>
        <v>5.8653705374340781E-3</v>
      </c>
      <c r="CN450" s="27">
        <f t="shared" si="950"/>
        <v>208.96559122550511</v>
      </c>
      <c r="CO450" s="27">
        <f t="shared" ca="1" si="867"/>
        <v>-0.11976312717388315</v>
      </c>
      <c r="CP450" s="43">
        <f t="shared" ca="1" si="868"/>
        <v>-0.11976312717388315</v>
      </c>
      <c r="CQ450" s="25">
        <f t="shared" si="900"/>
        <v>14364.770610000001</v>
      </c>
      <c r="CR450" s="34">
        <f>IF($B449&gt;=CQ449,MIN(1,1/$CA$15+CR449),0)</f>
        <v>0</v>
      </c>
      <c r="CS450" s="23">
        <f t="shared" si="951"/>
        <v>5.8653705374340781E-3</v>
      </c>
      <c r="CT450" s="27">
        <f t="shared" si="952"/>
        <v>157.77607769467366</v>
      </c>
      <c r="CU450" s="27">
        <f t="shared" ca="1" si="869"/>
        <v>-0.18889414818853456</v>
      </c>
      <c r="CV450" s="43">
        <f t="shared" ca="1" si="870"/>
        <v>-0.18889414818853456</v>
      </c>
      <c r="CW450" s="25">
        <f t="shared" si="901"/>
        <v>14451.99361</v>
      </c>
      <c r="CX450" s="34">
        <f t="shared" si="953"/>
        <v>0</v>
      </c>
      <c r="CY450" s="23">
        <f t="shared" si="954"/>
        <v>5.8653705374340781E-3</v>
      </c>
      <c r="CZ450" s="27">
        <f t="shared" si="955"/>
        <v>132.7405620812074</v>
      </c>
      <c r="DA450" s="27">
        <f t="shared" ca="1" si="871"/>
        <v>-8.3684306269290354E-2</v>
      </c>
      <c r="DB450" s="43">
        <f t="shared" ca="1" si="872"/>
        <v>-8.3684306269290354E-2</v>
      </c>
      <c r="DC450" s="25">
        <f t="shared" si="902"/>
        <v>14451.99361</v>
      </c>
      <c r="DD450" s="34">
        <f t="shared" si="903"/>
        <v>0</v>
      </c>
      <c r="DE450" s="23">
        <f t="shared" si="956"/>
        <v>5.8653705374340781E-3</v>
      </c>
      <c r="DF450" s="27">
        <f t="shared" si="957"/>
        <v>152.62770991275377</v>
      </c>
      <c r="DG450" s="27">
        <f t="shared" ca="1" si="836"/>
        <v>-0.12504945023603742</v>
      </c>
      <c r="DH450" s="43">
        <f t="shared" ca="1" si="837"/>
        <v>-0.12504945023603742</v>
      </c>
      <c r="DI450" s="25">
        <f t="shared" si="904"/>
        <v>14252.429555000001</v>
      </c>
      <c r="DJ450" s="26">
        <f>IF(DJ449=0,IF($B449&gt;=$DK$14*DI449,1,0),IF($B449&lt;DI449*$DK$16,0,1))</f>
        <v>0</v>
      </c>
      <c r="DK450" s="23">
        <f t="shared" si="958"/>
        <v>5.8653705374340781E-3</v>
      </c>
      <c r="DL450" s="27">
        <f t="shared" si="959"/>
        <v>177.28245021133233</v>
      </c>
      <c r="DM450" s="27">
        <f t="shared" ca="1" si="873"/>
        <v>-0.11780994384014276</v>
      </c>
      <c r="DN450" s="43">
        <f t="shared" ca="1" si="874"/>
        <v>-0.11780994384014276</v>
      </c>
      <c r="DO450" s="25">
        <f t="shared" si="905"/>
        <v>14413.571698</v>
      </c>
      <c r="DP450" s="26">
        <f>IF(DP449=0,IF($B449&gt;=$DK$14*DO449,1,0),IF($B449&lt;DO449*$DK$16,0,1))</f>
        <v>0</v>
      </c>
      <c r="DQ450" s="23">
        <f t="shared" si="960"/>
        <v>5.8653705374340781E-3</v>
      </c>
      <c r="DR450" s="27">
        <f t="shared" si="961"/>
        <v>121.84981002968409</v>
      </c>
      <c r="DS450" s="27">
        <f t="shared" ca="1" si="875"/>
        <v>-0.13108891478317586</v>
      </c>
      <c r="DT450" s="43">
        <f t="shared" ca="1" si="876"/>
        <v>-0.13108891478317586</v>
      </c>
      <c r="DU450" s="25">
        <f t="shared" si="906"/>
        <v>14451.99361</v>
      </c>
      <c r="DV450" s="26">
        <f>IF(DV449=0,IF($B449&gt;=$DK$14*DU449,1,0),IF($B449&lt;DU449*$DK$16,0,1))</f>
        <v>0</v>
      </c>
      <c r="DW450" s="23">
        <f t="shared" si="962"/>
        <v>5.8653705374340781E-3</v>
      </c>
      <c r="DX450" s="27">
        <f t="shared" si="963"/>
        <v>239.8210604653901</v>
      </c>
      <c r="DY450" s="27">
        <f t="shared" ca="1" si="877"/>
        <v>-0.17402541623475387</v>
      </c>
      <c r="DZ450" s="43">
        <f t="shared" ca="1" si="878"/>
        <v>-0.17402541623475387</v>
      </c>
      <c r="EA450" s="25">
        <f t="shared" si="907"/>
        <v>14364.770610000001</v>
      </c>
      <c r="EB450" s="26">
        <f>IF(EB449=0,IF($B449&gt;=$DK$14*EA449,1,0),IF($B449&lt;EA449*$DK$16,0,1))</f>
        <v>0</v>
      </c>
      <c r="EC450" s="23">
        <f t="shared" si="964"/>
        <v>5.8653705374340781E-3</v>
      </c>
      <c r="ED450" s="27">
        <f t="shared" si="965"/>
        <v>172.26495340488393</v>
      </c>
      <c r="EE450" s="27">
        <f t="shared" ca="1" si="879"/>
        <v>-0.24535551130647315</v>
      </c>
      <c r="EF450" s="43">
        <f t="shared" ca="1" si="880"/>
        <v>-0.24535551130647315</v>
      </c>
      <c r="EG450" s="25">
        <f t="shared" si="908"/>
        <v>14451.99361</v>
      </c>
      <c r="EH450" s="34">
        <f t="shared" si="966"/>
        <v>0</v>
      </c>
      <c r="EI450" s="23">
        <f t="shared" si="967"/>
        <v>5.8653705374340781E-3</v>
      </c>
      <c r="EJ450" s="27">
        <f t="shared" si="968"/>
        <v>181.01429070983292</v>
      </c>
      <c r="EK450" s="27">
        <f t="shared" ca="1" si="881"/>
        <v>-0.16504864909561467</v>
      </c>
      <c r="EL450" s="43">
        <f t="shared" ca="1" si="882"/>
        <v>-0.16504864909561467</v>
      </c>
      <c r="EM450" s="47"/>
      <c r="EN450" s="47"/>
      <c r="EO450" s="47"/>
      <c r="EP450" s="47"/>
      <c r="EQ450" s="47"/>
      <c r="ER450" s="47"/>
      <c r="ES450" s="47"/>
      <c r="ET450" s="47"/>
      <c r="EU450" s="47"/>
      <c r="EV450" s="47"/>
      <c r="EW450" s="47"/>
      <c r="EX450" s="47"/>
      <c r="EY450" s="47"/>
      <c r="EZ450" s="47"/>
      <c r="FA450" s="25">
        <f t="shared" si="909"/>
        <v>14451.99361</v>
      </c>
      <c r="FB450" s="26">
        <f t="shared" si="969"/>
        <v>0</v>
      </c>
      <c r="FC450" s="23">
        <f t="shared" si="970"/>
        <v>-1.1381454510271061E-2</v>
      </c>
      <c r="FD450" s="27">
        <f t="shared" si="971"/>
        <v>59.284590702158916</v>
      </c>
      <c r="FE450" s="27">
        <f t="shared" ca="1" si="883"/>
        <v>-0.40339069617334178</v>
      </c>
      <c r="FF450" s="43">
        <f t="shared" ca="1" si="884"/>
        <v>-0.40339069617334178</v>
      </c>
      <c r="FG450" s="25">
        <f t="shared" si="910"/>
        <v>14451.99361</v>
      </c>
      <c r="FH450" s="26">
        <f t="shared" si="972"/>
        <v>0</v>
      </c>
      <c r="FI450" s="23">
        <f t="shared" si="973"/>
        <v>5.8653705374340781E-3</v>
      </c>
      <c r="FJ450" s="27">
        <f t="shared" si="974"/>
        <v>224.73814416271779</v>
      </c>
      <c r="FK450" s="27">
        <f t="shared" ca="1" si="885"/>
        <v>-0.11976312717388282</v>
      </c>
      <c r="FL450" s="43">
        <f t="shared" ca="1" si="886"/>
        <v>-0.11976312717388282</v>
      </c>
      <c r="FM450" s="47"/>
      <c r="FN450" s="47"/>
    </row>
    <row r="451" spans="1:170" x14ac:dyDescent="0.2">
      <c r="A451" s="30">
        <v>38383</v>
      </c>
      <c r="B451" s="34">
        <v>14734.094789999999</v>
      </c>
      <c r="C451" s="23">
        <v>5.8809974512248342E-3</v>
      </c>
      <c r="D451" s="24">
        <f t="shared" si="838"/>
        <v>2.7978464192054409E-2</v>
      </c>
      <c r="E451" s="25" t="e">
        <f>#N/A</f>
        <v>#N/A</v>
      </c>
      <c r="F451" s="26">
        <v>1</v>
      </c>
      <c r="G451" s="23">
        <f t="shared" si="911"/>
        <v>2.7978464192054409E-2</v>
      </c>
      <c r="H451" s="27">
        <f t="shared" si="912"/>
        <v>167.46315288785129</v>
      </c>
      <c r="I451" s="27">
        <f t="shared" ca="1" si="839"/>
        <v>-0.40583881313183123</v>
      </c>
      <c r="J451" s="43">
        <f t="shared" ca="1" si="840"/>
        <v>-0.40583881313183123</v>
      </c>
      <c r="K451" s="25" t="e">
        <f>#N/A</f>
        <v>#N/A</v>
      </c>
      <c r="L451" s="26">
        <v>0</v>
      </c>
      <c r="M451" s="23">
        <f t="shared" si="913"/>
        <v>5.8809974512248342E-3</v>
      </c>
      <c r="N451" s="27">
        <f t="shared" si="914"/>
        <v>32.534138834954845</v>
      </c>
      <c r="O451" s="27">
        <f t="shared" ca="1" si="841"/>
        <v>0</v>
      </c>
      <c r="P451" s="43">
        <f t="shared" ca="1" si="842"/>
        <v>0</v>
      </c>
      <c r="Q451" s="25">
        <f t="shared" si="887"/>
        <v>14496.734503999998</v>
      </c>
      <c r="R451" s="26">
        <f t="shared" si="915"/>
        <v>0</v>
      </c>
      <c r="S451" s="23">
        <f t="shared" si="916"/>
        <v>5.8809974512248342E-3</v>
      </c>
      <c r="T451" s="27">
        <f t="shared" si="917"/>
        <v>224.94090133810056</v>
      </c>
      <c r="U451" s="27">
        <f t="shared" ca="1" si="843"/>
        <v>-0.18216614515277874</v>
      </c>
      <c r="V451" s="43">
        <f t="shared" ca="1" si="844"/>
        <v>-0.18216614515277874</v>
      </c>
      <c r="W451" s="25">
        <f t="shared" si="888"/>
        <v>14533.586045</v>
      </c>
      <c r="X451" s="26">
        <f t="shared" si="918"/>
        <v>1</v>
      </c>
      <c r="Y451" s="23">
        <f t="shared" si="919"/>
        <v>2.7978464192054409E-2</v>
      </c>
      <c r="Z451" s="27">
        <f t="shared" si="920"/>
        <v>161.50576625445666</v>
      </c>
      <c r="AA451" s="27">
        <f t="shared" ca="1" si="845"/>
        <v>-0.14388289538285193</v>
      </c>
      <c r="AB451" s="43">
        <f t="shared" ca="1" si="846"/>
        <v>-0.14388289538285193</v>
      </c>
      <c r="AC451" s="25">
        <f t="shared" si="889"/>
        <v>14408.023558000001</v>
      </c>
      <c r="AD451" s="26">
        <f t="shared" si="921"/>
        <v>0</v>
      </c>
      <c r="AE451" s="23">
        <f t="shared" si="922"/>
        <v>5.8809974512248342E-3</v>
      </c>
      <c r="AF451" s="27">
        <f t="shared" si="923"/>
        <v>84.592670641021584</v>
      </c>
      <c r="AG451" s="27">
        <f t="shared" ca="1" si="847"/>
        <v>-0.22471848160775965</v>
      </c>
      <c r="AH451" s="43">
        <f t="shared" ca="1" si="848"/>
        <v>-0.22471848160775965</v>
      </c>
      <c r="AI451" s="25">
        <f t="shared" si="890"/>
        <v>14496.734503999998</v>
      </c>
      <c r="AJ451" s="26">
        <f t="shared" si="924"/>
        <v>0</v>
      </c>
      <c r="AK451" s="23">
        <f t="shared" si="925"/>
        <v>5.8809974512248342E-3</v>
      </c>
      <c r="AL451" s="27">
        <f t="shared" si="926"/>
        <v>224.94090133810056</v>
      </c>
      <c r="AM451" s="27">
        <f t="shared" ca="1" si="849"/>
        <v>-0.18216614515277874</v>
      </c>
      <c r="AN451" s="43">
        <f t="shared" ca="1" si="850"/>
        <v>-0.18216614515277874</v>
      </c>
      <c r="AO451" s="25">
        <f t="shared" si="891"/>
        <v>14496.734503999998</v>
      </c>
      <c r="AP451" s="34">
        <f t="shared" si="927"/>
        <v>0.33333333333333331</v>
      </c>
      <c r="AQ451" s="23">
        <f t="shared" si="928"/>
        <v>1.3246819698168025E-2</v>
      </c>
      <c r="AR451" s="27">
        <f t="shared" si="929"/>
        <v>151.62107160760311</v>
      </c>
      <c r="AS451" s="27">
        <f t="shared" ca="1" si="851"/>
        <v>-0.17852784260481136</v>
      </c>
      <c r="AT451" s="43">
        <f t="shared" ca="1" si="852"/>
        <v>-0.17852784260481136</v>
      </c>
      <c r="AU451" s="25">
        <f t="shared" si="892"/>
        <v>14408.023558000001</v>
      </c>
      <c r="AV451" s="26">
        <f t="shared" si="930"/>
        <v>0</v>
      </c>
      <c r="AW451" s="23">
        <f t="shared" si="931"/>
        <v>5.8809974512248342E-3</v>
      </c>
      <c r="AX451" s="27">
        <f t="shared" si="932"/>
        <v>95.593748553027723</v>
      </c>
      <c r="AY451" s="27">
        <f t="shared" ca="1" si="853"/>
        <v>-3.9812122070547185E-2</v>
      </c>
      <c r="AZ451" s="43">
        <f t="shared" ca="1" si="854"/>
        <v>-3.9812122070547185E-2</v>
      </c>
      <c r="BA451" s="25">
        <f t="shared" si="893"/>
        <v>14408.023558000001</v>
      </c>
      <c r="BB451" s="26">
        <f t="shared" si="933"/>
        <v>0</v>
      </c>
      <c r="BC451" s="23">
        <f t="shared" si="934"/>
        <v>5.8809974512248342E-3</v>
      </c>
      <c r="BD451" s="27">
        <f t="shared" si="935"/>
        <v>217.95393775062004</v>
      </c>
      <c r="BE451" s="27">
        <f t="shared" ca="1" si="855"/>
        <v>-6.2623933488699102E-2</v>
      </c>
      <c r="BF451" s="43">
        <f t="shared" ca="1" si="856"/>
        <v>-6.2623933488699102E-2</v>
      </c>
      <c r="BG451" s="25">
        <f t="shared" si="894"/>
        <v>14496.734503999998</v>
      </c>
      <c r="BH451" s="26">
        <f t="shared" si="936"/>
        <v>0</v>
      </c>
      <c r="BI451" s="23">
        <f t="shared" si="937"/>
        <v>5.8809974512248342E-3</v>
      </c>
      <c r="BJ451" s="27">
        <f t="shared" si="938"/>
        <v>176.62599392741049</v>
      </c>
      <c r="BK451" s="27">
        <f t="shared" ca="1" si="857"/>
        <v>-0.2024081581632623</v>
      </c>
      <c r="BL451" s="43">
        <f t="shared" ca="1" si="858"/>
        <v>-0.2024081581632623</v>
      </c>
      <c r="BM451" s="25">
        <f t="shared" si="895"/>
        <v>14466.992213333333</v>
      </c>
      <c r="BN451" s="26">
        <f t="shared" si="939"/>
        <v>0</v>
      </c>
      <c r="BO451" s="23">
        <f t="shared" si="940"/>
        <v>5.8809974512248342E-3</v>
      </c>
      <c r="BP451" s="27">
        <f t="shared" si="941"/>
        <v>222.3860142342121</v>
      </c>
      <c r="BQ451" s="27">
        <f t="shared" ca="1" si="859"/>
        <v>-0.13273365227135658</v>
      </c>
      <c r="BR451" s="43">
        <f t="shared" ca="1" si="860"/>
        <v>-0.13273365227135658</v>
      </c>
      <c r="BS451" s="25">
        <f t="shared" si="896"/>
        <v>14496.734503999998</v>
      </c>
      <c r="BT451" s="34">
        <f t="shared" si="942"/>
        <v>0</v>
      </c>
      <c r="BU451" s="23">
        <f t="shared" si="943"/>
        <v>5.8809974512248342E-3</v>
      </c>
      <c r="BV451" s="27">
        <f t="shared" si="944"/>
        <v>173.231087307715</v>
      </c>
      <c r="BW451" s="27">
        <f t="shared" ca="1" si="861"/>
        <v>-0.10037065453537153</v>
      </c>
      <c r="BX451" s="43">
        <f t="shared" ca="1" si="862"/>
        <v>-0.10037065453537153</v>
      </c>
      <c r="BY451" s="25">
        <f t="shared" si="897"/>
        <v>14533.586045</v>
      </c>
      <c r="BZ451" s="50">
        <f>IF($B450&gt;=BY450,MIN(1,1/$CA$15+BZ450),0)</f>
        <v>0.5</v>
      </c>
      <c r="CA451" s="23">
        <f t="shared" si="945"/>
        <v>5.8809974512248342E-3</v>
      </c>
      <c r="CB451" s="27">
        <f t="shared" si="946"/>
        <v>99.518550065045915</v>
      </c>
      <c r="CC451" s="27">
        <f t="shared" ca="1" si="863"/>
        <v>-4.8733421815103317E-2</v>
      </c>
      <c r="CD451" s="43">
        <f t="shared" ca="1" si="864"/>
        <v>-4.8733421815103317E-2</v>
      </c>
      <c r="CE451" s="25">
        <f t="shared" si="898"/>
        <v>14408.023558000001</v>
      </c>
      <c r="CF451" s="34">
        <f>IF($B450&gt;=CE450,MIN(1,1/$CA$15+CF450),0)</f>
        <v>0</v>
      </c>
      <c r="CG451" s="23">
        <f t="shared" si="947"/>
        <v>5.8809974512248342E-3</v>
      </c>
      <c r="CH451" s="27">
        <f t="shared" si="948"/>
        <v>77.516666021483559</v>
      </c>
      <c r="CI451" s="27">
        <f t="shared" ca="1" si="865"/>
        <v>-9.7990834909914559E-2</v>
      </c>
      <c r="CJ451" s="43">
        <f t="shared" ca="1" si="866"/>
        <v>-9.7990834909914559E-2</v>
      </c>
      <c r="CK451" s="25">
        <f t="shared" si="899"/>
        <v>14496.734503999998</v>
      </c>
      <c r="CL451" s="34">
        <f>IF($B450&gt;=CK450,MIN(1,1/$CA$15+CL450),0)</f>
        <v>0</v>
      </c>
      <c r="CM451" s="23">
        <f t="shared" si="949"/>
        <v>5.8809974512248342E-3</v>
      </c>
      <c r="CN451" s="27">
        <f t="shared" si="950"/>
        <v>210.19451733489601</v>
      </c>
      <c r="CO451" s="27">
        <f t="shared" ca="1" si="867"/>
        <v>-0.11458645636831855</v>
      </c>
      <c r="CP451" s="43">
        <f t="shared" ca="1" si="868"/>
        <v>-0.11458645636831855</v>
      </c>
      <c r="CQ451" s="25">
        <f t="shared" si="900"/>
        <v>14369.9161735</v>
      </c>
      <c r="CR451" s="34">
        <f>IF($B450&gt;=CQ450,MIN(1,1/$CA$15+CR450),0)</f>
        <v>0</v>
      </c>
      <c r="CS451" s="23">
        <f t="shared" si="951"/>
        <v>5.8809974512248342E-3</v>
      </c>
      <c r="CT451" s="27">
        <f t="shared" si="952"/>
        <v>158.7039584054603</v>
      </c>
      <c r="CU451" s="27">
        <f t="shared" ca="1" si="869"/>
        <v>-0.1841240367413578</v>
      </c>
      <c r="CV451" s="43">
        <f t="shared" ca="1" si="870"/>
        <v>-0.1841240367413578</v>
      </c>
      <c r="CW451" s="25">
        <f t="shared" si="901"/>
        <v>14496.734503999998</v>
      </c>
      <c r="CX451" s="34">
        <f t="shared" si="953"/>
        <v>0</v>
      </c>
      <c r="CY451" s="23">
        <f t="shared" si="954"/>
        <v>5.8809974512248342E-3</v>
      </c>
      <c r="CZ451" s="27">
        <f t="shared" si="955"/>
        <v>133.52120898848113</v>
      </c>
      <c r="DA451" s="27">
        <f t="shared" ca="1" si="871"/>
        <v>-7.8295456009942699E-2</v>
      </c>
      <c r="DB451" s="43">
        <f t="shared" ca="1" si="872"/>
        <v>-7.8295456009942699E-2</v>
      </c>
      <c r="DC451" s="25">
        <f t="shared" si="902"/>
        <v>14496.734503999998</v>
      </c>
      <c r="DD451" s="34">
        <f t="shared" si="903"/>
        <v>0.16666666666666666</v>
      </c>
      <c r="DE451" s="23">
        <f t="shared" si="956"/>
        <v>8.3362715335392312E-3</v>
      </c>
      <c r="DF451" s="27">
        <f t="shared" si="957"/>
        <v>153.90005594612876</v>
      </c>
      <c r="DG451" s="27">
        <f t="shared" ca="1" si="836"/>
        <v>-0.11775562487478552</v>
      </c>
      <c r="DH451" s="43">
        <f t="shared" ca="1" si="837"/>
        <v>-0.11775562487478552</v>
      </c>
      <c r="DI451" s="25">
        <f t="shared" si="904"/>
        <v>14533.586045</v>
      </c>
      <c r="DJ451" s="26">
        <f>IF(DJ450=0,IF($B450&gt;=$DK$14*DI450,1,0),IF($B450&lt;DI450*$DK$16,0,1))</f>
        <v>0</v>
      </c>
      <c r="DK451" s="23">
        <f t="shared" si="958"/>
        <v>5.8809974512248342E-3</v>
      </c>
      <c r="DL451" s="27">
        <f t="shared" si="959"/>
        <v>178.32504784917208</v>
      </c>
      <c r="DM451" s="27">
        <f t="shared" ca="1" si="873"/>
        <v>-0.11262178636837072</v>
      </c>
      <c r="DN451" s="43">
        <f t="shared" ca="1" si="874"/>
        <v>-0.11262178636837072</v>
      </c>
      <c r="DO451" s="25">
        <f t="shared" si="905"/>
        <v>14408.023558000001</v>
      </c>
      <c r="DP451" s="26">
        <f>IF(DP450=0,IF($B450&gt;=$DK$14*DO450,1,0),IF($B450&lt;DO450*$DK$16,0,1))</f>
        <v>0</v>
      </c>
      <c r="DQ451" s="23">
        <f t="shared" si="960"/>
        <v>5.8809974512248342E-3</v>
      </c>
      <c r="DR451" s="27">
        <f t="shared" si="961"/>
        <v>122.5664084519009</v>
      </c>
      <c r="DS451" s="27">
        <f t="shared" ca="1" si="875"/>
        <v>-0.12597885090567462</v>
      </c>
      <c r="DT451" s="43">
        <f t="shared" ca="1" si="876"/>
        <v>-0.12597885090567462</v>
      </c>
      <c r="DU451" s="25">
        <f t="shared" si="906"/>
        <v>14496.734503999998</v>
      </c>
      <c r="DV451" s="26">
        <f>IF(DV450=0,IF($B450&gt;=$DK$14*DU450,1,0),IF($B450&lt;DU450*$DK$16,0,1))</f>
        <v>0</v>
      </c>
      <c r="DW451" s="23">
        <f t="shared" si="962"/>
        <v>5.8809974512248342E-3</v>
      </c>
      <c r="DX451" s="27">
        <f t="shared" si="963"/>
        <v>241.2314475107371</v>
      </c>
      <c r="DY451" s="27">
        <f t="shared" ca="1" si="877"/>
        <v>-0.16916786181285393</v>
      </c>
      <c r="DZ451" s="43">
        <f t="shared" ca="1" si="878"/>
        <v>-0.16916786181285393</v>
      </c>
      <c r="EA451" s="25">
        <f t="shared" si="907"/>
        <v>14369.9161735</v>
      </c>
      <c r="EB451" s="26">
        <f>IF(EB450=0,IF($B450&gt;=$DK$14*EA450,1,0),IF($B450&lt;EA450*$DK$16,0,1))</f>
        <v>0</v>
      </c>
      <c r="EC451" s="23">
        <f t="shared" si="964"/>
        <v>5.8809974512248342E-3</v>
      </c>
      <c r="ED451" s="27">
        <f t="shared" si="965"/>
        <v>173.27804315679342</v>
      </c>
      <c r="EE451" s="27">
        <f t="shared" ca="1" si="879"/>
        <v>-0.24091744899188572</v>
      </c>
      <c r="EF451" s="43">
        <f t="shared" ca="1" si="880"/>
        <v>-0.24091744899188572</v>
      </c>
      <c r="EG451" s="25">
        <f t="shared" si="908"/>
        <v>14496.734503999998</v>
      </c>
      <c r="EH451" s="34">
        <f t="shared" si="966"/>
        <v>0</v>
      </c>
      <c r="EI451" s="23">
        <f t="shared" si="967"/>
        <v>5.8809974512248342E-3</v>
      </c>
      <c r="EJ451" s="27">
        <f t="shared" si="968"/>
        <v>182.07883529213271</v>
      </c>
      <c r="EK451" s="27">
        <f t="shared" ca="1" si="881"/>
        <v>-0.16013830232904924</v>
      </c>
      <c r="EL451" s="43">
        <f t="shared" ca="1" si="882"/>
        <v>-0.16013830232904924</v>
      </c>
      <c r="EM451" s="47"/>
      <c r="EN451" s="47"/>
      <c r="EO451" s="47"/>
      <c r="EP451" s="47"/>
      <c r="EQ451" s="47"/>
      <c r="ER451" s="47"/>
      <c r="ES451" s="47"/>
      <c r="ET451" s="47"/>
      <c r="EU451" s="47"/>
      <c r="EV451" s="47"/>
      <c r="EW451" s="47"/>
      <c r="EX451" s="47"/>
      <c r="EY451" s="47"/>
      <c r="EZ451" s="47"/>
      <c r="FA451" s="25">
        <f t="shared" si="909"/>
        <v>14496.734503999998</v>
      </c>
      <c r="FB451" s="26">
        <f t="shared" si="969"/>
        <v>0</v>
      </c>
      <c r="FC451" s="23">
        <f t="shared" si="970"/>
        <v>-2.7978464192054409E-2</v>
      </c>
      <c r="FD451" s="27">
        <f t="shared" si="971"/>
        <v>57.625898904057962</v>
      </c>
      <c r="FE451" s="27">
        <f t="shared" ca="1" si="883"/>
        <v>-0.42008290821710237</v>
      </c>
      <c r="FF451" s="43">
        <f t="shared" ca="1" si="884"/>
        <v>-0.42008290821710237</v>
      </c>
      <c r="FG451" s="25">
        <f t="shared" si="910"/>
        <v>14496.734503999998</v>
      </c>
      <c r="FH451" s="26">
        <f t="shared" si="972"/>
        <v>0</v>
      </c>
      <c r="FI451" s="23">
        <f t="shared" si="973"/>
        <v>5.8809974512248342E-3</v>
      </c>
      <c r="FJ451" s="27">
        <f t="shared" si="974"/>
        <v>226.05982861573173</v>
      </c>
      <c r="FK451" s="27">
        <f t="shared" ca="1" si="885"/>
        <v>-0.11458645636831832</v>
      </c>
      <c r="FL451" s="43">
        <f t="shared" ca="1" si="886"/>
        <v>-0.11458645636831832</v>
      </c>
      <c r="FM451" s="47"/>
      <c r="FN451" s="47"/>
    </row>
    <row r="452" spans="1:170" x14ac:dyDescent="0.2">
      <c r="A452" s="30">
        <v>38411</v>
      </c>
      <c r="B452" s="34">
        <v>14817.94563</v>
      </c>
      <c r="C452" s="23">
        <v>5.8341086959050603E-3</v>
      </c>
      <c r="D452" s="24">
        <f t="shared" si="838"/>
        <v>5.6909393617388115E-3</v>
      </c>
      <c r="E452" s="25" t="e">
        <f>#N/A</f>
        <v>#N/A</v>
      </c>
      <c r="F452" s="26">
        <v>1</v>
      </c>
      <c r="G452" s="23">
        <f t="shared" si="911"/>
        <v>5.6909393617388115E-3</v>
      </c>
      <c r="H452" s="27">
        <f t="shared" si="912"/>
        <v>168.41617553626165</v>
      </c>
      <c r="I452" s="27">
        <f t="shared" ca="1" si="839"/>
        <v>-0.40245747784626573</v>
      </c>
      <c r="J452" s="43">
        <f t="shared" ca="1" si="840"/>
        <v>-0.40245747784626573</v>
      </c>
      <c r="K452" s="25" t="e">
        <f>#N/A</f>
        <v>#N/A</v>
      </c>
      <c r="L452" s="26">
        <v>0</v>
      </c>
      <c r="M452" s="23">
        <f t="shared" si="913"/>
        <v>5.8341086959050603E-3</v>
      </c>
      <c r="N452" s="27">
        <f t="shared" si="914"/>
        <v>32.723946537245638</v>
      </c>
      <c r="O452" s="27">
        <f t="shared" ca="1" si="841"/>
        <v>0</v>
      </c>
      <c r="P452" s="43">
        <f t="shared" ca="1" si="842"/>
        <v>0</v>
      </c>
      <c r="Q452" s="25">
        <f t="shared" si="887"/>
        <v>14432.963957999998</v>
      </c>
      <c r="R452" s="26">
        <f t="shared" si="915"/>
        <v>1</v>
      </c>
      <c r="S452" s="23">
        <f t="shared" si="916"/>
        <v>5.6909393617388115E-3</v>
      </c>
      <c r="T452" s="27">
        <f t="shared" si="917"/>
        <v>226.22102636759055</v>
      </c>
      <c r="U452" s="27">
        <f t="shared" ca="1" si="843"/>
        <v>-0.17751190227686608</v>
      </c>
      <c r="V452" s="43">
        <f t="shared" ca="1" si="844"/>
        <v>-0.17751190227686608</v>
      </c>
      <c r="W452" s="25">
        <f t="shared" si="888"/>
        <v>14776.020209999999</v>
      </c>
      <c r="X452" s="26">
        <f t="shared" si="918"/>
        <v>1</v>
      </c>
      <c r="Y452" s="23">
        <f t="shared" si="919"/>
        <v>5.6909393617388115E-3</v>
      </c>
      <c r="Z452" s="27">
        <f t="shared" si="920"/>
        <v>162.42488577678193</v>
      </c>
      <c r="AA452" s="27">
        <f t="shared" ca="1" si="845"/>
        <v>-0.13901078485392837</v>
      </c>
      <c r="AB452" s="43">
        <f t="shared" ca="1" si="846"/>
        <v>-0.13901078485392837</v>
      </c>
      <c r="AC452" s="25">
        <f t="shared" si="889"/>
        <v>14448.730114</v>
      </c>
      <c r="AD452" s="26">
        <f t="shared" si="921"/>
        <v>1</v>
      </c>
      <c r="AE452" s="23">
        <f t="shared" si="922"/>
        <v>5.6909393617388115E-3</v>
      </c>
      <c r="AF452" s="27">
        <f t="shared" si="923"/>
        <v>85.074082400087178</v>
      </c>
      <c r="AG452" s="27">
        <f t="shared" ca="1" si="847"/>
        <v>-0.2203064014983126</v>
      </c>
      <c r="AH452" s="43">
        <f t="shared" ca="1" si="848"/>
        <v>-0.2203064014983126</v>
      </c>
      <c r="AI452" s="25">
        <f t="shared" si="890"/>
        <v>14432.963957999998</v>
      </c>
      <c r="AJ452" s="26">
        <f t="shared" si="924"/>
        <v>1</v>
      </c>
      <c r="AK452" s="23">
        <f t="shared" si="925"/>
        <v>5.6909393617388115E-3</v>
      </c>
      <c r="AL452" s="27">
        <f t="shared" si="926"/>
        <v>226.22102636759055</v>
      </c>
      <c r="AM452" s="27">
        <f t="shared" ca="1" si="849"/>
        <v>-0.17751190227686608</v>
      </c>
      <c r="AN452" s="43">
        <f t="shared" ca="1" si="850"/>
        <v>-0.17751190227686608</v>
      </c>
      <c r="AO452" s="25">
        <f t="shared" si="891"/>
        <v>14432.963957999998</v>
      </c>
      <c r="AP452" s="34">
        <f t="shared" si="927"/>
        <v>1</v>
      </c>
      <c r="AQ452" s="23">
        <f t="shared" si="928"/>
        <v>5.6909393617388115E-3</v>
      </c>
      <c r="AR452" s="27">
        <f t="shared" si="929"/>
        <v>152.48393793208385</v>
      </c>
      <c r="AS452" s="27">
        <f t="shared" ca="1" si="851"/>
        <v>-0.17385289436971862</v>
      </c>
      <c r="AT452" s="43">
        <f t="shared" ca="1" si="852"/>
        <v>-0.17385289436971862</v>
      </c>
      <c r="AU452" s="25">
        <f t="shared" si="892"/>
        <v>14448.730114</v>
      </c>
      <c r="AV452" s="26">
        <f t="shared" si="930"/>
        <v>1</v>
      </c>
      <c r="AW452" s="23">
        <f t="shared" si="931"/>
        <v>5.6909393617388115E-3</v>
      </c>
      <c r="AX452" s="27">
        <f t="shared" si="932"/>
        <v>96.137766779404316</v>
      </c>
      <c r="AY452" s="27">
        <f t="shared" ca="1" si="853"/>
        <v>-3.4347751081374001E-2</v>
      </c>
      <c r="AZ452" s="43">
        <f t="shared" ca="1" si="854"/>
        <v>-3.4347751081374001E-2</v>
      </c>
      <c r="BA452" s="25">
        <f t="shared" si="893"/>
        <v>14448.730114</v>
      </c>
      <c r="BB452" s="26">
        <f t="shared" si="933"/>
        <v>1</v>
      </c>
      <c r="BC452" s="23">
        <f t="shared" si="934"/>
        <v>5.6909393617388115E-3</v>
      </c>
      <c r="BD452" s="27">
        <f t="shared" si="935"/>
        <v>219.19430039401101</v>
      </c>
      <c r="BE452" s="27">
        <f t="shared" ca="1" si="855"/>
        <v>-5.7289383135038063E-2</v>
      </c>
      <c r="BF452" s="43">
        <f t="shared" ca="1" si="856"/>
        <v>-5.7289383135038063E-2</v>
      </c>
      <c r="BG452" s="25">
        <f t="shared" si="894"/>
        <v>14432.963957999998</v>
      </c>
      <c r="BH452" s="26">
        <f t="shared" si="936"/>
        <v>1</v>
      </c>
      <c r="BI452" s="23">
        <f t="shared" si="937"/>
        <v>5.6909393617388115E-3</v>
      </c>
      <c r="BJ452" s="27">
        <f t="shared" si="938"/>
        <v>177.63116174855824</v>
      </c>
      <c r="BK452" s="27">
        <f t="shared" ca="1" si="857"/>
        <v>-0.19786911135595175</v>
      </c>
      <c r="BL452" s="43">
        <f t="shared" ca="1" si="858"/>
        <v>-0.19786911135595175</v>
      </c>
      <c r="BM452" s="25">
        <f t="shared" si="895"/>
        <v>14476.343903333334</v>
      </c>
      <c r="BN452" s="26">
        <f t="shared" si="939"/>
        <v>0</v>
      </c>
      <c r="BO452" s="23">
        <f t="shared" si="940"/>
        <v>5.8341086959050603E-3</v>
      </c>
      <c r="BP452" s="27">
        <f t="shared" si="941"/>
        <v>223.68343841370358</v>
      </c>
      <c r="BQ452" s="27">
        <f t="shared" ca="1" si="859"/>
        <v>-0.12767392613040707</v>
      </c>
      <c r="BR452" s="43">
        <f t="shared" ca="1" si="860"/>
        <v>-0.12767392613040707</v>
      </c>
      <c r="BS452" s="25">
        <f t="shared" si="896"/>
        <v>14432.963957999998</v>
      </c>
      <c r="BT452" s="34">
        <f t="shared" si="942"/>
        <v>0.75</v>
      </c>
      <c r="BU452" s="23">
        <f t="shared" si="943"/>
        <v>5.7267316952803737E-3</v>
      </c>
      <c r="BV452" s="27">
        <f t="shared" si="944"/>
        <v>174.223135266008</v>
      </c>
      <c r="BW452" s="27">
        <f t="shared" ca="1" si="861"/>
        <v>-9.52187186486948E-2</v>
      </c>
      <c r="BX452" s="43">
        <f t="shared" ca="1" si="862"/>
        <v>-9.52187186486948E-2</v>
      </c>
      <c r="BY452" s="25">
        <f t="shared" si="897"/>
        <v>14776.020209999999</v>
      </c>
      <c r="BZ452" s="50">
        <f>IF($B451&gt;=BY451,MIN(1,1/$CA$15+BZ451),0)</f>
        <v>1</v>
      </c>
      <c r="CA452" s="23">
        <f t="shared" si="945"/>
        <v>5.6909393617388115E-3</v>
      </c>
      <c r="CB452" s="27">
        <f t="shared" si="946"/>
        <v>100.08490409883426</v>
      </c>
      <c r="CC452" s="27">
        <f t="shared" ca="1" si="863"/>
        <v>-4.3319821401804348E-2</v>
      </c>
      <c r="CD452" s="43">
        <f t="shared" ca="1" si="864"/>
        <v>-4.3319821401804348E-2</v>
      </c>
      <c r="CE452" s="25">
        <f t="shared" si="898"/>
        <v>14448.730114</v>
      </c>
      <c r="CF452" s="34">
        <f>IF($B451&gt;=CE451,MIN(1,1/$CA$15+CF451),0)</f>
        <v>0.5</v>
      </c>
      <c r="CG452" s="23">
        <f t="shared" si="947"/>
        <v>5.8341086959050603E-3</v>
      </c>
      <c r="CH452" s="27">
        <f t="shared" si="948"/>
        <v>77.968906676797062</v>
      </c>
      <c r="CI452" s="27">
        <f t="shared" ca="1" si="865"/>
        <v>-9.2728415396076458E-2</v>
      </c>
      <c r="CJ452" s="43">
        <f t="shared" ca="1" si="866"/>
        <v>-9.2728415396076458E-2</v>
      </c>
      <c r="CK452" s="25">
        <f t="shared" si="899"/>
        <v>14432.963957999998</v>
      </c>
      <c r="CL452" s="34">
        <f>IF($B451&gt;=CK451,MIN(1,1/$CA$15+CL451),0)</f>
        <v>0.5</v>
      </c>
      <c r="CM452" s="23">
        <f t="shared" si="949"/>
        <v>5.8341086959050603E-3</v>
      </c>
      <c r="CN452" s="27">
        <f t="shared" si="950"/>
        <v>211.42081499631109</v>
      </c>
      <c r="CO452" s="27">
        <f t="shared" ca="1" si="867"/>
        <v>-0.10942085751394481</v>
      </c>
      <c r="CP452" s="43">
        <f t="shared" ca="1" si="868"/>
        <v>-0.10942085751394481</v>
      </c>
      <c r="CQ452" s="25">
        <f t="shared" si="900"/>
        <v>14421.592609499998</v>
      </c>
      <c r="CR452" s="34">
        <f>IF($B451&gt;=CQ451,MIN(1,1/$CA$15+CR451),0)</f>
        <v>0.5</v>
      </c>
      <c r="CS452" s="23">
        <f t="shared" si="951"/>
        <v>5.8341086959050603E-3</v>
      </c>
      <c r="CT452" s="27">
        <f t="shared" si="952"/>
        <v>159.62985454926815</v>
      </c>
      <c r="CU452" s="27">
        <f t="shared" ca="1" si="869"/>
        <v>-0.17936412768933063</v>
      </c>
      <c r="CV452" s="43">
        <f t="shared" ca="1" si="870"/>
        <v>-0.17936412768933063</v>
      </c>
      <c r="CW452" s="25">
        <f t="shared" si="901"/>
        <v>14432.963957999998</v>
      </c>
      <c r="CX452" s="34">
        <f t="shared" si="953"/>
        <v>0.25</v>
      </c>
      <c r="CY452" s="23">
        <f t="shared" si="954"/>
        <v>5.7983163623634981E-3</v>
      </c>
      <c r="CZ452" s="27">
        <f t="shared" si="955"/>
        <v>134.29540719928158</v>
      </c>
      <c r="DA452" s="27">
        <f t="shared" ca="1" si="871"/>
        <v>-7.2951121471260483E-2</v>
      </c>
      <c r="DB452" s="43">
        <f t="shared" ca="1" si="872"/>
        <v>-7.2951121471260483E-2</v>
      </c>
      <c r="DC452" s="25">
        <f t="shared" si="902"/>
        <v>14432.963957999998</v>
      </c>
      <c r="DD452" s="34">
        <f t="shared" si="903"/>
        <v>0.875</v>
      </c>
      <c r="DE452" s="23">
        <f t="shared" si="956"/>
        <v>5.7386624731275608E-3</v>
      </c>
      <c r="DF452" s="27">
        <f t="shared" si="957"/>
        <v>154.78323642179902</v>
      </c>
      <c r="DG452" s="27">
        <f t="shared" ca="1" si="836"/>
        <v>-0.11269272218712678</v>
      </c>
      <c r="DH452" s="43">
        <f t="shared" ca="1" si="837"/>
        <v>-0.11269272218712678</v>
      </c>
      <c r="DI452" s="25">
        <f t="shared" si="904"/>
        <v>14776.020209999999</v>
      </c>
      <c r="DJ452" s="26">
        <f>IF(DJ451=0,IF($B451&gt;=$DK$14*DI451,1,0),IF($B451&lt;DI451*$DK$16,0,1))</f>
        <v>0</v>
      </c>
      <c r="DK452" s="23">
        <f t="shared" si="958"/>
        <v>5.8341086959050603E-3</v>
      </c>
      <c r="DL452" s="27">
        <f t="shared" si="959"/>
        <v>179.36541556152662</v>
      </c>
      <c r="DM452" s="27">
        <f t="shared" ca="1" si="873"/>
        <v>-0.10744472541566574</v>
      </c>
      <c r="DN452" s="43">
        <f t="shared" ca="1" si="874"/>
        <v>-0.10744472541566574</v>
      </c>
      <c r="DO452" s="25">
        <f t="shared" si="905"/>
        <v>14448.730114</v>
      </c>
      <c r="DP452" s="26">
        <f>IF(DP451=0,IF($B451&gt;=$DK$14*DO451,1,0),IF($B451&lt;DO451*$DK$16,0,1))</f>
        <v>1</v>
      </c>
      <c r="DQ452" s="23">
        <f t="shared" si="960"/>
        <v>5.6909393617388115E-3</v>
      </c>
      <c r="DR452" s="27">
        <f t="shared" si="961"/>
        <v>123.26392645018677</v>
      </c>
      <c r="DS452" s="27">
        <f t="shared" ca="1" si="875"/>
        <v>-0.12100484954530166</v>
      </c>
      <c r="DT452" s="43">
        <f t="shared" ca="1" si="876"/>
        <v>-0.12100484954530166</v>
      </c>
      <c r="DU452" s="25">
        <f t="shared" si="906"/>
        <v>14432.963957999998</v>
      </c>
      <c r="DV452" s="26">
        <f>IF(DV451=0,IF($B451&gt;=$DK$14*DU451,1,0),IF($B451&lt;DU451*$DK$16,0,1))</f>
        <v>0</v>
      </c>
      <c r="DW452" s="23">
        <f t="shared" si="962"/>
        <v>5.8341086959050603E-3</v>
      </c>
      <c r="DX452" s="27">
        <f t="shared" si="963"/>
        <v>242.63881799638526</v>
      </c>
      <c r="DY452" s="27">
        <f t="shared" ca="1" si="877"/>
        <v>-0.16432069681061889</v>
      </c>
      <c r="DZ452" s="43">
        <f t="shared" ca="1" si="878"/>
        <v>-0.16432069681061889</v>
      </c>
      <c r="EA452" s="25">
        <f t="shared" si="907"/>
        <v>14421.592609499998</v>
      </c>
      <c r="EB452" s="26">
        <f>IF(EB451=0,IF($B451&gt;=$DK$14*EA451,1,0),IF($B451&lt;EA451*$DK$16,0,1))</f>
        <v>1</v>
      </c>
      <c r="EC452" s="23">
        <f t="shared" si="964"/>
        <v>5.6909393617388115E-3</v>
      </c>
      <c r="ED452" s="27">
        <f t="shared" si="965"/>
        <v>174.26415799311948</v>
      </c>
      <c r="EE452" s="27">
        <f t="shared" ca="1" si="879"/>
        <v>-0.2365975562235445</v>
      </c>
      <c r="EF452" s="43">
        <f t="shared" ca="1" si="880"/>
        <v>-0.2365975562235445</v>
      </c>
      <c r="EG452" s="25">
        <f t="shared" si="908"/>
        <v>14432.963957999998</v>
      </c>
      <c r="EH452" s="34">
        <f t="shared" si="966"/>
        <v>0.5</v>
      </c>
      <c r="EI452" s="23">
        <f t="shared" si="967"/>
        <v>5.7625240288219359E-3</v>
      </c>
      <c r="EJ452" s="27">
        <f t="shared" si="968"/>
        <v>183.12806895564353</v>
      </c>
      <c r="EK452" s="27">
        <f t="shared" ca="1" si="881"/>
        <v>-0.15529857911533329</v>
      </c>
      <c r="EL452" s="43">
        <f t="shared" ca="1" si="882"/>
        <v>-0.15529857911533329</v>
      </c>
      <c r="EM452" s="47"/>
      <c r="EN452" s="47"/>
      <c r="EO452" s="47"/>
      <c r="EP452" s="47"/>
      <c r="EQ452" s="47"/>
      <c r="ER452" s="47"/>
      <c r="ES452" s="47"/>
      <c r="ET452" s="47"/>
      <c r="EU452" s="47"/>
      <c r="EV452" s="47"/>
      <c r="EW452" s="47"/>
      <c r="EX452" s="47"/>
      <c r="EY452" s="47"/>
      <c r="EZ452" s="47"/>
      <c r="FA452" s="25">
        <f t="shared" si="909"/>
        <v>14432.963957999998</v>
      </c>
      <c r="FB452" s="26">
        <f t="shared" si="969"/>
        <v>1</v>
      </c>
      <c r="FC452" s="23">
        <f t="shared" si="970"/>
        <v>5.6909393617388115E-3</v>
      </c>
      <c r="FD452" s="27">
        <f t="shared" si="971"/>
        <v>57.95384440038665</v>
      </c>
      <c r="FE452" s="27">
        <f t="shared" ca="1" si="883"/>
        <v>-0.41678263521292991</v>
      </c>
      <c r="FF452" s="43">
        <f t="shared" ca="1" si="884"/>
        <v>-0.41678263521292991</v>
      </c>
      <c r="FG452" s="25">
        <f t="shared" si="910"/>
        <v>14432.963957999998</v>
      </c>
      <c r="FH452" s="26">
        <f t="shared" si="972"/>
        <v>0</v>
      </c>
      <c r="FI452" s="23">
        <f t="shared" si="973"/>
        <v>5.8341086959050603E-3</v>
      </c>
      <c r="FJ452" s="27">
        <f t="shared" si="974"/>
        <v>227.37868622765359</v>
      </c>
      <c r="FK452" s="27">
        <f t="shared" ca="1" si="885"/>
        <v>-0.10942085751394448</v>
      </c>
      <c r="FL452" s="43">
        <f t="shared" ca="1" si="886"/>
        <v>-0.10942085751394448</v>
      </c>
      <c r="FM452" s="47"/>
      <c r="FN452" s="47"/>
    </row>
    <row r="453" spans="1:170" x14ac:dyDescent="0.2">
      <c r="A453" s="30">
        <v>38442</v>
      </c>
      <c r="B453" s="34">
        <v>15619.14201</v>
      </c>
      <c r="C453" s="23">
        <v>5.8106552987937654E-3</v>
      </c>
      <c r="D453" s="24">
        <f t="shared" si="838"/>
        <v>5.4069329177313108E-2</v>
      </c>
      <c r="E453" s="25" t="e">
        <f>#N/A</f>
        <v>#N/A</v>
      </c>
      <c r="F453" s="26">
        <v>1</v>
      </c>
      <c r="G453" s="23">
        <f t="shared" si="911"/>
        <v>5.4069329177313108E-2</v>
      </c>
      <c r="H453" s="27">
        <f t="shared" si="912"/>
        <v>177.52232517011592</v>
      </c>
      <c r="I453" s="27">
        <f t="shared" ca="1" si="839"/>
        <v>-0.37014875451849361</v>
      </c>
      <c r="J453" s="43">
        <f t="shared" ca="1" si="840"/>
        <v>-0.37014875451849361</v>
      </c>
      <c r="K453" s="25" t="e">
        <f>#N/A</f>
        <v>#N/A</v>
      </c>
      <c r="L453" s="26">
        <v>0</v>
      </c>
      <c r="M453" s="23">
        <f t="shared" si="913"/>
        <v>5.8106552987937654E-3</v>
      </c>
      <c r="N453" s="27">
        <f t="shared" si="914"/>
        <v>32.91409411058973</v>
      </c>
      <c r="O453" s="27">
        <f t="shared" ca="1" si="841"/>
        <v>0</v>
      </c>
      <c r="P453" s="43">
        <f t="shared" ca="1" si="842"/>
        <v>0</v>
      </c>
      <c r="Q453" s="25">
        <f t="shared" si="887"/>
        <v>14536.213605000001</v>
      </c>
      <c r="R453" s="26">
        <f t="shared" si="915"/>
        <v>1</v>
      </c>
      <c r="S453" s="23">
        <f t="shared" si="916"/>
        <v>5.4069329177313108E-2</v>
      </c>
      <c r="T453" s="27">
        <f t="shared" si="917"/>
        <v>238.45264550908942</v>
      </c>
      <c r="U453" s="27">
        <f t="shared" ca="1" si="843"/>
        <v>-0.133040522576652</v>
      </c>
      <c r="V453" s="43">
        <f t="shared" ca="1" si="844"/>
        <v>-0.133040522576652</v>
      </c>
      <c r="W453" s="25">
        <f t="shared" si="888"/>
        <v>15218.543819999999</v>
      </c>
      <c r="X453" s="26">
        <f t="shared" si="918"/>
        <v>1</v>
      </c>
      <c r="Y453" s="23">
        <f t="shared" si="919"/>
        <v>5.4069329177313108E-2</v>
      </c>
      <c r="Z453" s="27">
        <f t="shared" si="920"/>
        <v>171.20709039243422</v>
      </c>
      <c r="AA453" s="27">
        <f t="shared" ca="1" si="845"/>
        <v>-9.2457675562079067E-2</v>
      </c>
      <c r="AB453" s="43">
        <f t="shared" ca="1" si="846"/>
        <v>-9.2457675562079067E-2</v>
      </c>
      <c r="AC453" s="25">
        <f t="shared" si="889"/>
        <v>14735.208308000001</v>
      </c>
      <c r="AD453" s="26">
        <f t="shared" si="921"/>
        <v>1</v>
      </c>
      <c r="AE453" s="23">
        <f t="shared" si="922"/>
        <v>5.4069329177313108E-2</v>
      </c>
      <c r="AF453" s="27">
        <f t="shared" si="923"/>
        <v>89.673980965835355</v>
      </c>
      <c r="AG453" s="27">
        <f t="shared" ca="1" si="847"/>
        <v>-0.17814889166348102</v>
      </c>
      <c r="AH453" s="43">
        <f t="shared" ca="1" si="848"/>
        <v>-0.17814889166348102</v>
      </c>
      <c r="AI453" s="25">
        <f t="shared" si="890"/>
        <v>14536.213605000001</v>
      </c>
      <c r="AJ453" s="26">
        <f t="shared" si="924"/>
        <v>1</v>
      </c>
      <c r="AK453" s="23">
        <f t="shared" si="925"/>
        <v>5.4069329177313108E-2</v>
      </c>
      <c r="AL453" s="27">
        <f t="shared" si="926"/>
        <v>238.45264550908942</v>
      </c>
      <c r="AM453" s="27">
        <f t="shared" ca="1" si="849"/>
        <v>-0.133040522576652</v>
      </c>
      <c r="AN453" s="43">
        <f t="shared" ca="1" si="850"/>
        <v>-0.133040522576652</v>
      </c>
      <c r="AO453" s="25">
        <f t="shared" si="891"/>
        <v>14536.213605000001</v>
      </c>
      <c r="AP453" s="34">
        <f t="shared" si="927"/>
        <v>1</v>
      </c>
      <c r="AQ453" s="23">
        <f t="shared" si="928"/>
        <v>5.4069329177313108E-2</v>
      </c>
      <c r="AR453" s="27">
        <f t="shared" si="929"/>
        <v>160.72864216638666</v>
      </c>
      <c r="AS453" s="27">
        <f t="shared" ca="1" si="851"/>
        <v>-0.12918367456651048</v>
      </c>
      <c r="AT453" s="43">
        <f t="shared" ca="1" si="852"/>
        <v>-0.12918367456651048</v>
      </c>
      <c r="AU453" s="25">
        <f t="shared" si="892"/>
        <v>14735.208308000001</v>
      </c>
      <c r="AV453" s="26">
        <f t="shared" si="930"/>
        <v>1</v>
      </c>
      <c r="AW453" s="23">
        <f t="shared" si="931"/>
        <v>5.4069329177313108E-2</v>
      </c>
      <c r="AX453" s="27">
        <f t="shared" si="932"/>
        <v>101.33587133777168</v>
      </c>
      <c r="AY453" s="27">
        <f t="shared" ca="1" si="853"/>
        <v>0</v>
      </c>
      <c r="AZ453" s="43">
        <f t="shared" ca="1" si="854"/>
        <v>0</v>
      </c>
      <c r="BA453" s="25">
        <f t="shared" si="893"/>
        <v>14735.208308000001</v>
      </c>
      <c r="BB453" s="26">
        <f t="shared" si="933"/>
        <v>1</v>
      </c>
      <c r="BC453" s="23">
        <f t="shared" si="934"/>
        <v>5.4069329177313108E-2</v>
      </c>
      <c r="BD453" s="27">
        <f t="shared" si="935"/>
        <v>231.04598917580563</v>
      </c>
      <c r="BE453" s="27">
        <f t="shared" ca="1" si="855"/>
        <v>-6.31765247281868E-3</v>
      </c>
      <c r="BF453" s="43">
        <f t="shared" ca="1" si="856"/>
        <v>-6.31765247281868E-3</v>
      </c>
      <c r="BG453" s="25">
        <f t="shared" si="894"/>
        <v>14536.213605000001</v>
      </c>
      <c r="BH453" s="26">
        <f t="shared" si="936"/>
        <v>1</v>
      </c>
      <c r="BI453" s="23">
        <f t="shared" si="937"/>
        <v>5.4069329177313108E-2</v>
      </c>
      <c r="BJ453" s="27">
        <f t="shared" si="938"/>
        <v>187.23555950528959</v>
      </c>
      <c r="BK453" s="27">
        <f t="shared" ca="1" si="857"/>
        <v>-0.15449843229456606</v>
      </c>
      <c r="BL453" s="43">
        <f t="shared" ca="1" si="858"/>
        <v>-0.15449843229456606</v>
      </c>
      <c r="BM453" s="25">
        <f t="shared" si="895"/>
        <v>14643.798763333332</v>
      </c>
      <c r="BN453" s="26">
        <f t="shared" si="939"/>
        <v>1</v>
      </c>
      <c r="BO453" s="23">
        <f t="shared" si="940"/>
        <v>5.4069329177313108E-2</v>
      </c>
      <c r="BP453" s="27">
        <f t="shared" si="941"/>
        <v>235.77785187680738</v>
      </c>
      <c r="BQ453" s="27">
        <f t="shared" ca="1" si="859"/>
        <v>-8.0507840492398897E-2</v>
      </c>
      <c r="BR453" s="43">
        <f t="shared" ca="1" si="860"/>
        <v>-8.0507840492398897E-2</v>
      </c>
      <c r="BS453" s="25">
        <f t="shared" si="896"/>
        <v>14536.213605000001</v>
      </c>
      <c r="BT453" s="34">
        <f t="shared" si="942"/>
        <v>1</v>
      </c>
      <c r="BU453" s="23">
        <f t="shared" si="943"/>
        <v>5.4069329177313108E-2</v>
      </c>
      <c r="BV453" s="27">
        <f t="shared" si="944"/>
        <v>183.64326331700934</v>
      </c>
      <c r="BW453" s="27">
        <f t="shared" ca="1" si="861"/>
        <v>-4.6297801713839903E-2</v>
      </c>
      <c r="BX453" s="43">
        <f t="shared" ca="1" si="862"/>
        <v>-4.6297801713839903E-2</v>
      </c>
      <c r="BY453" s="25">
        <f t="shared" si="897"/>
        <v>15218.543819999999</v>
      </c>
      <c r="BZ453" s="50">
        <f>IF($B452&gt;=BY452,MIN(1,1/$CA$15+BZ452),0)</f>
        <v>1</v>
      </c>
      <c r="CA453" s="23">
        <f t="shared" si="945"/>
        <v>5.4069329177313108E-2</v>
      </c>
      <c r="CB453" s="27">
        <f t="shared" si="946"/>
        <v>105.49642772423394</v>
      </c>
      <c r="CC453" s="27">
        <f t="shared" ca="1" si="863"/>
        <v>0</v>
      </c>
      <c r="CD453" s="43">
        <f t="shared" ca="1" si="864"/>
        <v>0</v>
      </c>
      <c r="CE453" s="25">
        <f t="shared" si="898"/>
        <v>14735.208308000001</v>
      </c>
      <c r="CF453" s="34">
        <f>IF($B452&gt;=CE452,MIN(1,1/$CA$15+CF452),0)</f>
        <v>1</v>
      </c>
      <c r="CG453" s="23">
        <f t="shared" si="947"/>
        <v>5.4069329177313108E-2</v>
      </c>
      <c r="CH453" s="27">
        <f t="shared" si="948"/>
        <v>82.184633157500002</v>
      </c>
      <c r="CI453" s="27">
        <f t="shared" ca="1" si="865"/>
        <v>-4.3672849434904459E-2</v>
      </c>
      <c r="CJ453" s="43">
        <f t="shared" ca="1" si="866"/>
        <v>-4.3672849434904459E-2</v>
      </c>
      <c r="CK453" s="25">
        <f t="shared" si="899"/>
        <v>14536.213605000001</v>
      </c>
      <c r="CL453" s="34">
        <f>IF($B452&gt;=CK452,MIN(1,1/$CA$15+CL452),0)</f>
        <v>1</v>
      </c>
      <c r="CM453" s="23">
        <f t="shared" si="949"/>
        <v>5.4069329177313108E-2</v>
      </c>
      <c r="CN453" s="27">
        <f t="shared" si="950"/>
        <v>222.85219663728245</v>
      </c>
      <c r="CO453" s="27">
        <f t="shared" ca="1" si="867"/>
        <v>-6.1267840700417131E-2</v>
      </c>
      <c r="CP453" s="43">
        <f t="shared" ca="1" si="868"/>
        <v>-6.1267840700417131E-2</v>
      </c>
      <c r="CQ453" s="25">
        <f t="shared" si="900"/>
        <v>14511.157570999998</v>
      </c>
      <c r="CR453" s="34">
        <f>IF($B452&gt;=CQ452,MIN(1,1/$CA$15+CR452),0)</f>
        <v>1</v>
      </c>
      <c r="CS453" s="23">
        <f t="shared" si="951"/>
        <v>5.4069329177313108E-2</v>
      </c>
      <c r="CT453" s="27">
        <f t="shared" si="952"/>
        <v>168.26093370141913</v>
      </c>
      <c r="CU453" s="27">
        <f t="shared" ca="1" si="869"/>
        <v>-0.13499289657465352</v>
      </c>
      <c r="CV453" s="43">
        <f t="shared" ca="1" si="870"/>
        <v>-0.13499289657465352</v>
      </c>
      <c r="CW453" s="25">
        <f t="shared" si="901"/>
        <v>14536.213605000001</v>
      </c>
      <c r="CX453" s="34">
        <f t="shared" si="953"/>
        <v>1</v>
      </c>
      <c r="CY453" s="23">
        <f t="shared" si="954"/>
        <v>5.4069329177313108E-2</v>
      </c>
      <c r="CZ453" s="27">
        <f t="shared" si="955"/>
        <v>141.55666977814084</v>
      </c>
      <c r="DA453" s="27">
        <f t="shared" ca="1" si="871"/>
        <v>-2.2826210494631183E-2</v>
      </c>
      <c r="DB453" s="43">
        <f t="shared" ca="1" si="872"/>
        <v>-2.2826210494631183E-2</v>
      </c>
      <c r="DC453" s="25">
        <f t="shared" si="902"/>
        <v>14536.213605000001</v>
      </c>
      <c r="DD453" s="34">
        <f t="shared" si="903"/>
        <v>1</v>
      </c>
      <c r="DE453" s="23">
        <f t="shared" si="956"/>
        <v>5.4069329177313108E-2</v>
      </c>
      <c r="DF453" s="27">
        <f t="shared" si="957"/>
        <v>163.15226218301916</v>
      </c>
      <c r="DG453" s="27">
        <f t="shared" ca="1" si="836"/>
        <v>-6.4716612901636772E-2</v>
      </c>
      <c r="DH453" s="43">
        <f t="shared" ca="1" si="837"/>
        <v>-6.4716612901636772E-2</v>
      </c>
      <c r="DI453" s="25">
        <f t="shared" si="904"/>
        <v>15218.543819999999</v>
      </c>
      <c r="DJ453" s="26">
        <f>IF(DJ452=0,IF($B452&gt;=$DK$14*DI452,1,0),IF($B452&lt;DI452*$DK$16,0,1))</f>
        <v>0</v>
      </c>
      <c r="DK453" s="23">
        <f t="shared" si="958"/>
        <v>5.8106552987937654E-3</v>
      </c>
      <c r="DL453" s="27">
        <f t="shared" si="959"/>
        <v>180.40764616387955</v>
      </c>
      <c r="DM453" s="27">
        <f t="shared" ca="1" si="873"/>
        <v>-0.102258394379936</v>
      </c>
      <c r="DN453" s="43">
        <f t="shared" ca="1" si="874"/>
        <v>-0.102258394379936</v>
      </c>
      <c r="DO453" s="25">
        <f t="shared" si="905"/>
        <v>14735.208308000001</v>
      </c>
      <c r="DP453" s="26">
        <f>IF(DP452=0,IF($B452&gt;=$DK$14*DO452,1,0),IF($B452&lt;DO452*$DK$16,0,1))</f>
        <v>1</v>
      </c>
      <c r="DQ453" s="23">
        <f t="shared" si="960"/>
        <v>5.4069329177313108E-2</v>
      </c>
      <c r="DR453" s="27">
        <f t="shared" si="961"/>
        <v>129.92872426511002</v>
      </c>
      <c r="DS453" s="27">
        <f t="shared" ca="1" si="875"/>
        <v>-7.3478171410104709E-2</v>
      </c>
      <c r="DT453" s="43">
        <f t="shared" ca="1" si="876"/>
        <v>-7.3478171410104709E-2</v>
      </c>
      <c r="DU453" s="25">
        <f t="shared" si="906"/>
        <v>14536.213605000001</v>
      </c>
      <c r="DV453" s="26">
        <f>IF(DV452=0,IF($B452&gt;=$DK$14*DU452,1,0),IF($B452&lt;DU452*$DK$16,0,1))</f>
        <v>1</v>
      </c>
      <c r="DW453" s="23">
        <f t="shared" si="962"/>
        <v>5.4069329177313108E-2</v>
      </c>
      <c r="DX453" s="27">
        <f t="shared" si="963"/>
        <v>255.75813611782598</v>
      </c>
      <c r="DY453" s="27">
        <f t="shared" ca="1" si="877"/>
        <v>-0.11913607747980459</v>
      </c>
      <c r="DZ453" s="43">
        <f t="shared" ca="1" si="878"/>
        <v>-0.11913607747980459</v>
      </c>
      <c r="EA453" s="25">
        <f t="shared" si="907"/>
        <v>14511.157570999998</v>
      </c>
      <c r="EB453" s="26">
        <f>IF(EB452=0,IF($B452&gt;=$DK$14*EA452,1,0),IF($B452&lt;EA452*$DK$16,0,1))</f>
        <v>1</v>
      </c>
      <c r="EC453" s="23">
        <f t="shared" si="964"/>
        <v>5.4069329177313108E-2</v>
      </c>
      <c r="ED453" s="27">
        <f t="shared" si="965"/>
        <v>183.68650411545676</v>
      </c>
      <c r="EE453" s="27">
        <f t="shared" ca="1" si="879"/>
        <v>-0.19532089819623011</v>
      </c>
      <c r="EF453" s="43">
        <f t="shared" ca="1" si="880"/>
        <v>-0.19532089819623011</v>
      </c>
      <c r="EG453" s="25">
        <f t="shared" si="908"/>
        <v>14536.213605000001</v>
      </c>
      <c r="EH453" s="34">
        <f t="shared" si="966"/>
        <v>0.75</v>
      </c>
      <c r="EI453" s="23">
        <f t="shared" si="967"/>
        <v>4.2004660707683272E-2</v>
      </c>
      <c r="EJ453" s="27">
        <f t="shared" si="968"/>
        <v>190.82030135817854</v>
      </c>
      <c r="EK453" s="27">
        <f t="shared" ca="1" si="881"/>
        <v>-0.11981718253177498</v>
      </c>
      <c r="EL453" s="43">
        <f t="shared" ca="1" si="882"/>
        <v>-0.11981718253177498</v>
      </c>
      <c r="EM453" s="47"/>
      <c r="EN453" s="47"/>
      <c r="EO453" s="47"/>
      <c r="EP453" s="47"/>
      <c r="EQ453" s="47"/>
      <c r="ER453" s="47"/>
      <c r="ES453" s="47"/>
      <c r="ET453" s="47"/>
      <c r="EU453" s="47"/>
      <c r="EV453" s="47"/>
      <c r="EW453" s="47"/>
      <c r="EX453" s="47"/>
      <c r="EY453" s="47"/>
      <c r="EZ453" s="47"/>
      <c r="FA453" s="25">
        <f t="shared" si="909"/>
        <v>14536.213605000001</v>
      </c>
      <c r="FB453" s="26">
        <f t="shared" si="969"/>
        <v>1</v>
      </c>
      <c r="FC453" s="23">
        <f t="shared" si="970"/>
        <v>5.4069329177313108E-2</v>
      </c>
      <c r="FD453" s="27">
        <f t="shared" si="971"/>
        <v>61.087369890361941</v>
      </c>
      <c r="FE453" s="27">
        <f t="shared" ca="1" si="883"/>
        <v>-0.38524846353433273</v>
      </c>
      <c r="FF453" s="43">
        <f t="shared" ca="1" si="884"/>
        <v>-0.38524846353433273</v>
      </c>
      <c r="FG453" s="25">
        <f t="shared" si="910"/>
        <v>14536.213605000001</v>
      </c>
      <c r="FH453" s="26">
        <f t="shared" si="972"/>
        <v>0</v>
      </c>
      <c r="FI453" s="23">
        <f t="shared" si="973"/>
        <v>5.8106552987937654E-3</v>
      </c>
      <c r="FJ453" s="27">
        <f t="shared" si="974"/>
        <v>228.69990539561508</v>
      </c>
      <c r="FK453" s="27">
        <f t="shared" ca="1" si="885"/>
        <v>-0.10424600910066273</v>
      </c>
      <c r="FL453" s="43">
        <f t="shared" ca="1" si="886"/>
        <v>-0.10424600910066273</v>
      </c>
      <c r="FM453" s="47"/>
      <c r="FN453" s="47"/>
    </row>
    <row r="454" spans="1:170" x14ac:dyDescent="0.2">
      <c r="A454" s="30">
        <v>38472</v>
      </c>
      <c r="B454" s="34">
        <v>14873.33599</v>
      </c>
      <c r="C454" s="23">
        <v>5.6149760106474211E-3</v>
      </c>
      <c r="D454" s="24">
        <f t="shared" si="838"/>
        <v>-4.7749487105149924E-2</v>
      </c>
      <c r="E454" s="25" t="e">
        <f>#N/A</f>
        <v>#N/A</v>
      </c>
      <c r="F454" s="26">
        <v>1</v>
      </c>
      <c r="G454" s="23">
        <f t="shared" si="911"/>
        <v>-4.7749487105149924E-2</v>
      </c>
      <c r="H454" s="27">
        <f t="shared" si="912"/>
        <v>169.04572519352925</v>
      </c>
      <c r="I454" s="27">
        <f t="shared" ca="1" si="839"/>
        <v>-0.40022382844277538</v>
      </c>
      <c r="J454" s="43">
        <f t="shared" ca="1" si="840"/>
        <v>-0.40022382844277538</v>
      </c>
      <c r="K454" s="25" t="e">
        <f>#N/A</f>
        <v>#N/A</v>
      </c>
      <c r="L454" s="26">
        <v>0</v>
      </c>
      <c r="M454" s="23">
        <f t="shared" si="913"/>
        <v>5.6149760106474211E-3</v>
      </c>
      <c r="N454" s="27">
        <f t="shared" si="914"/>
        <v>33.098905959432884</v>
      </c>
      <c r="O454" s="27">
        <f t="shared" ca="1" si="841"/>
        <v>0</v>
      </c>
      <c r="P454" s="43">
        <f t="shared" ca="1" si="842"/>
        <v>0</v>
      </c>
      <c r="Q454" s="25">
        <f t="shared" si="887"/>
        <v>14600.603341999999</v>
      </c>
      <c r="R454" s="26">
        <f t="shared" si="915"/>
        <v>1</v>
      </c>
      <c r="S454" s="23">
        <f t="shared" si="916"/>
        <v>-4.7749487105149924E-2</v>
      </c>
      <c r="T454" s="27">
        <f t="shared" si="917"/>
        <v>227.06665398716427</v>
      </c>
      <c r="U454" s="27">
        <f t="shared" ca="1" si="843"/>
        <v>-0.17443739296456562</v>
      </c>
      <c r="V454" s="43">
        <f t="shared" ca="1" si="844"/>
        <v>-0.17443739296456562</v>
      </c>
      <c r="W454" s="25">
        <f t="shared" si="888"/>
        <v>15246.239</v>
      </c>
      <c r="X454" s="26">
        <f t="shared" si="918"/>
        <v>1</v>
      </c>
      <c r="Y454" s="23">
        <f t="shared" si="919"/>
        <v>-4.7749487105149924E-2</v>
      </c>
      <c r="Z454" s="27">
        <f t="shared" si="920"/>
        <v>163.03203963743044</v>
      </c>
      <c r="AA454" s="27">
        <f t="shared" ca="1" si="845"/>
        <v>-0.13579235608020535</v>
      </c>
      <c r="AB454" s="43">
        <f t="shared" ca="1" si="846"/>
        <v>-0.13579235608020535</v>
      </c>
      <c r="AC454" s="25">
        <f t="shared" si="889"/>
        <v>14875.519144000002</v>
      </c>
      <c r="AD454" s="26">
        <f t="shared" si="921"/>
        <v>1</v>
      </c>
      <c r="AE454" s="23">
        <f t="shared" si="922"/>
        <v>-4.7749487105149924E-2</v>
      </c>
      <c r="AF454" s="27">
        <f t="shared" si="923"/>
        <v>85.392094368039736</v>
      </c>
      <c r="AG454" s="27">
        <f t="shared" ca="1" si="847"/>
        <v>-0.21739186056334892</v>
      </c>
      <c r="AH454" s="43">
        <f t="shared" ca="1" si="848"/>
        <v>-0.21739186056334892</v>
      </c>
      <c r="AI454" s="25">
        <f t="shared" si="890"/>
        <v>14600.603341999999</v>
      </c>
      <c r="AJ454" s="26">
        <f t="shared" si="924"/>
        <v>1</v>
      </c>
      <c r="AK454" s="23">
        <f t="shared" si="925"/>
        <v>-4.7749487105149924E-2</v>
      </c>
      <c r="AL454" s="27">
        <f t="shared" si="926"/>
        <v>227.06665398716427</v>
      </c>
      <c r="AM454" s="27">
        <f t="shared" ca="1" si="849"/>
        <v>-0.17443739296456562</v>
      </c>
      <c r="AN454" s="43">
        <f t="shared" ca="1" si="850"/>
        <v>-0.17443739296456562</v>
      </c>
      <c r="AO454" s="25">
        <f t="shared" si="891"/>
        <v>14600.603341999999</v>
      </c>
      <c r="AP454" s="34">
        <f t="shared" si="927"/>
        <v>1</v>
      </c>
      <c r="AQ454" s="23">
        <f t="shared" si="928"/>
        <v>-4.7749487105149924E-2</v>
      </c>
      <c r="AR454" s="27">
        <f t="shared" si="929"/>
        <v>153.05393193983454</v>
      </c>
      <c r="AS454" s="27">
        <f t="shared" ca="1" si="851"/>
        <v>-0.17076470746875083</v>
      </c>
      <c r="AT454" s="43">
        <f t="shared" ca="1" si="852"/>
        <v>-0.17076470746875083</v>
      </c>
      <c r="AU454" s="25">
        <f t="shared" si="892"/>
        <v>14875.519144000002</v>
      </c>
      <c r="AV454" s="26">
        <f t="shared" si="930"/>
        <v>1</v>
      </c>
      <c r="AW454" s="23">
        <f t="shared" si="931"/>
        <v>-4.7749487105149924E-2</v>
      </c>
      <c r="AX454" s="27">
        <f t="shared" si="932"/>
        <v>96.497135456039615</v>
      </c>
      <c r="AY454" s="27">
        <f t="shared" ca="1" si="853"/>
        <v>-4.7749487105149924E-2</v>
      </c>
      <c r="AZ454" s="43">
        <f t="shared" ca="1" si="854"/>
        <v>-4.7749487105149924E-2</v>
      </c>
      <c r="BA454" s="25">
        <f t="shared" si="893"/>
        <v>14875.519144000002</v>
      </c>
      <c r="BB454" s="26">
        <f t="shared" si="933"/>
        <v>1</v>
      </c>
      <c r="BC454" s="23">
        <f t="shared" si="934"/>
        <v>-4.7749487105149924E-2</v>
      </c>
      <c r="BD454" s="27">
        <f t="shared" si="935"/>
        <v>220.0136616949589</v>
      </c>
      <c r="BE454" s="27">
        <f t="shared" ca="1" si="855"/>
        <v>-5.3765474912682798E-2</v>
      </c>
      <c r="BF454" s="43">
        <f t="shared" ca="1" si="856"/>
        <v>-5.3765474912682798E-2</v>
      </c>
      <c r="BG454" s="25">
        <f t="shared" si="894"/>
        <v>14600.603341999999</v>
      </c>
      <c r="BH454" s="26">
        <f t="shared" si="936"/>
        <v>1</v>
      </c>
      <c r="BI454" s="23">
        <f t="shared" si="937"/>
        <v>-4.7749487105149924E-2</v>
      </c>
      <c r="BJ454" s="27">
        <f t="shared" si="938"/>
        <v>178.29515757106623</v>
      </c>
      <c r="BK454" s="27">
        <f t="shared" ca="1" si="857"/>
        <v>-0.19487069849910077</v>
      </c>
      <c r="BL454" s="43">
        <f t="shared" ca="1" si="858"/>
        <v>-0.19487069849910077</v>
      </c>
      <c r="BM454" s="25">
        <f t="shared" si="895"/>
        <v>14758.229588333334</v>
      </c>
      <c r="BN454" s="26">
        <f t="shared" si="939"/>
        <v>1</v>
      </c>
      <c r="BO454" s="23">
        <f t="shared" si="940"/>
        <v>-4.7749487105149924E-2</v>
      </c>
      <c r="BP454" s="27">
        <f t="shared" si="941"/>
        <v>224.51958037893581</v>
      </c>
      <c r="BQ454" s="27">
        <f t="shared" ca="1" si="859"/>
        <v>-0.12441311950609357</v>
      </c>
      <c r="BR454" s="43">
        <f t="shared" ca="1" si="860"/>
        <v>-0.12441311950609357</v>
      </c>
      <c r="BS454" s="25">
        <f t="shared" si="896"/>
        <v>14600.603341999999</v>
      </c>
      <c r="BT454" s="34">
        <f t="shared" si="942"/>
        <v>1</v>
      </c>
      <c r="BU454" s="23">
        <f t="shared" si="943"/>
        <v>-4.7749487105149924E-2</v>
      </c>
      <c r="BV454" s="27">
        <f t="shared" si="944"/>
        <v>174.87439168330616</v>
      </c>
      <c r="BW454" s="27">
        <f t="shared" ca="1" si="861"/>
        <v>-9.1836592533057981E-2</v>
      </c>
      <c r="BX454" s="43">
        <f t="shared" ca="1" si="862"/>
        <v>-9.1836592533057981E-2</v>
      </c>
      <c r="BY454" s="25">
        <f t="shared" si="897"/>
        <v>15246.239</v>
      </c>
      <c r="BZ454" s="50">
        <f>IF($B453&gt;=BY453,MIN(1,1/$CA$15+BZ453),0)</f>
        <v>1</v>
      </c>
      <c r="CA454" s="23">
        <f t="shared" si="945"/>
        <v>-4.7749487105149924E-2</v>
      </c>
      <c r="CB454" s="27">
        <f t="shared" si="946"/>
        <v>100.45902740897625</v>
      </c>
      <c r="CC454" s="27">
        <f t="shared" ca="1" si="863"/>
        <v>-4.7749487105149924E-2</v>
      </c>
      <c r="CD454" s="43">
        <f t="shared" ca="1" si="864"/>
        <v>-4.7749487105149924E-2</v>
      </c>
      <c r="CE454" s="25">
        <f t="shared" si="898"/>
        <v>14875.519144000002</v>
      </c>
      <c r="CF454" s="34">
        <f>IF($B453&gt;=CE453,MIN(1,1/$CA$15+CF453),0)</f>
        <v>1</v>
      </c>
      <c r="CG454" s="23">
        <f t="shared" si="947"/>
        <v>-4.7749487105149924E-2</v>
      </c>
      <c r="CH454" s="27">
        <f t="shared" si="948"/>
        <v>78.260359076304482</v>
      </c>
      <c r="CI454" s="27">
        <f t="shared" ca="1" si="865"/>
        <v>-8.9336980379117303E-2</v>
      </c>
      <c r="CJ454" s="43">
        <f t="shared" ca="1" si="866"/>
        <v>-8.9336980379117303E-2</v>
      </c>
      <c r="CK454" s="25">
        <f t="shared" si="899"/>
        <v>14600.603341999999</v>
      </c>
      <c r="CL454" s="34">
        <f>IF($B453&gt;=CK453,MIN(1,1/$CA$15+CL453),0)</f>
        <v>1</v>
      </c>
      <c r="CM454" s="23">
        <f t="shared" si="949"/>
        <v>-4.7749487105149924E-2</v>
      </c>
      <c r="CN454" s="27">
        <f t="shared" si="950"/>
        <v>212.21111854759619</v>
      </c>
      <c r="CO454" s="27">
        <f t="shared" ca="1" si="867"/>
        <v>-0.10609181983608207</v>
      </c>
      <c r="CP454" s="43">
        <f t="shared" ca="1" si="868"/>
        <v>-0.10609181983608207</v>
      </c>
      <c r="CQ454" s="25">
        <f t="shared" si="900"/>
        <v>14550.019303499997</v>
      </c>
      <c r="CR454" s="34">
        <f>IF($B453&gt;=CQ453,MIN(1,1/$CA$15+CR453),0)</f>
        <v>1</v>
      </c>
      <c r="CS454" s="23">
        <f t="shared" si="951"/>
        <v>-4.7749487105149924E-2</v>
      </c>
      <c r="CT454" s="27">
        <f t="shared" si="952"/>
        <v>160.22656041734274</v>
      </c>
      <c r="CU454" s="27">
        <f t="shared" ca="1" si="869"/>
        <v>-0.17629654210552526</v>
      </c>
      <c r="CV454" s="43">
        <f t="shared" ca="1" si="870"/>
        <v>-0.17629654210552526</v>
      </c>
      <c r="CW454" s="25">
        <f t="shared" si="901"/>
        <v>14600.603341999999</v>
      </c>
      <c r="CX454" s="34">
        <f t="shared" si="953"/>
        <v>1</v>
      </c>
      <c r="CY454" s="23">
        <f t="shared" si="954"/>
        <v>-4.7749487105149924E-2</v>
      </c>
      <c r="CZ454" s="27">
        <f t="shared" si="955"/>
        <v>134.79741139992154</v>
      </c>
      <c r="DA454" s="27">
        <f t="shared" ca="1" si="871"/>
        <v>-6.9485757756108213E-2</v>
      </c>
      <c r="DB454" s="43">
        <f t="shared" ca="1" si="872"/>
        <v>-6.9485757756108213E-2</v>
      </c>
      <c r="DC454" s="25">
        <f t="shared" si="902"/>
        <v>14600.603341999999</v>
      </c>
      <c r="DD454" s="34">
        <f t="shared" si="903"/>
        <v>1</v>
      </c>
      <c r="DE454" s="23">
        <f t="shared" si="956"/>
        <v>-4.7749487105149924E-2</v>
      </c>
      <c r="DF454" s="27">
        <f t="shared" si="957"/>
        <v>155.36182534373503</v>
      </c>
      <c r="DG454" s="27">
        <f t="shared" ca="1" si="836"/>
        <v>-0.10937591493355114</v>
      </c>
      <c r="DH454" s="43">
        <f t="shared" ca="1" si="837"/>
        <v>-0.10937591493355114</v>
      </c>
      <c r="DI454" s="25">
        <f t="shared" si="904"/>
        <v>15246.239</v>
      </c>
      <c r="DJ454" s="26">
        <f>IF(DJ453=0,IF($B453&gt;=$DK$14*DI453,1,0),IF($B453&lt;DI453*$DK$16,0,1))</f>
        <v>1</v>
      </c>
      <c r="DK454" s="23">
        <f t="shared" si="958"/>
        <v>-4.7749487105149924E-2</v>
      </c>
      <c r="DL454" s="27">
        <f t="shared" si="959"/>
        <v>171.79327358970693</v>
      </c>
      <c r="DM454" s="27">
        <f t="shared" ca="1" si="873"/>
        <v>-0.14512509560124776</v>
      </c>
      <c r="DN454" s="43">
        <f t="shared" ca="1" si="874"/>
        <v>-0.14512509560124776</v>
      </c>
      <c r="DO454" s="25">
        <f t="shared" si="905"/>
        <v>14875.519144000002</v>
      </c>
      <c r="DP454" s="26">
        <f>IF(DP453=0,IF($B453&gt;=$DK$14*DO453,1,0),IF($B453&lt;DO453*$DK$16,0,1))</f>
        <v>1</v>
      </c>
      <c r="DQ454" s="23">
        <f t="shared" si="960"/>
        <v>-4.7749487105149924E-2</v>
      </c>
      <c r="DR454" s="27">
        <f t="shared" si="961"/>
        <v>123.72469432122458</v>
      </c>
      <c r="DS454" s="27">
        <f t="shared" ca="1" si="875"/>
        <v>-0.11771911351699782</v>
      </c>
      <c r="DT454" s="43">
        <f t="shared" ca="1" si="876"/>
        <v>-0.11771911351699782</v>
      </c>
      <c r="DU454" s="25">
        <f t="shared" si="906"/>
        <v>14600.603341999999</v>
      </c>
      <c r="DV454" s="26">
        <f>IF(DV453=0,IF($B453&gt;=$DK$14*DU453,1,0),IF($B453&lt;DU453*$DK$16,0,1))</f>
        <v>1</v>
      </c>
      <c r="DW454" s="23">
        <f t="shared" si="962"/>
        <v>-4.7749487105149924E-2</v>
      </c>
      <c r="DX454" s="27">
        <f t="shared" si="963"/>
        <v>243.54581629523068</v>
      </c>
      <c r="DY454" s="27">
        <f t="shared" ca="1" si="877"/>
        <v>-0.16119687798957438</v>
      </c>
      <c r="DZ454" s="43">
        <f t="shared" ca="1" si="878"/>
        <v>-0.16119687798957438</v>
      </c>
      <c r="EA454" s="25">
        <f t="shared" si="907"/>
        <v>14550.019303499997</v>
      </c>
      <c r="EB454" s="26">
        <f>IF(EB453=0,IF($B453&gt;=$DK$14*EA453,1,0),IF($B453&lt;EA453*$DK$16,0,1))</f>
        <v>1</v>
      </c>
      <c r="EC454" s="23">
        <f t="shared" si="964"/>
        <v>-4.7749487105149924E-2</v>
      </c>
      <c r="ED454" s="27">
        <f t="shared" si="965"/>
        <v>174.91556775580568</v>
      </c>
      <c r="EE454" s="27">
        <f t="shared" ca="1" si="879"/>
        <v>-0.23374391259159288</v>
      </c>
      <c r="EF454" s="43">
        <f t="shared" ca="1" si="880"/>
        <v>-0.23374391259159288</v>
      </c>
      <c r="EG454" s="25">
        <f t="shared" si="908"/>
        <v>14600.603341999999</v>
      </c>
      <c r="EH454" s="34">
        <f t="shared" si="966"/>
        <v>1</v>
      </c>
      <c r="EI454" s="23">
        <f t="shared" si="967"/>
        <v>-4.7749487105149924E-2</v>
      </c>
      <c r="EJ454" s="27">
        <f t="shared" si="968"/>
        <v>181.70872983907537</v>
      </c>
      <c r="EK454" s="27">
        <f t="shared" ca="1" si="881"/>
        <v>-0.16184546062464855</v>
      </c>
      <c r="EL454" s="43">
        <f t="shared" ca="1" si="882"/>
        <v>-0.16184546062464855</v>
      </c>
      <c r="EM454" s="47"/>
      <c r="EN454" s="47"/>
      <c r="EO454" s="47"/>
      <c r="EP454" s="47"/>
      <c r="EQ454" s="47"/>
      <c r="ER454" s="47"/>
      <c r="ES454" s="47"/>
      <c r="ET454" s="47"/>
      <c r="EU454" s="47"/>
      <c r="EV454" s="47"/>
      <c r="EW454" s="47"/>
      <c r="EX454" s="47"/>
      <c r="EY454" s="47"/>
      <c r="EZ454" s="47"/>
      <c r="FA454" s="25">
        <f t="shared" si="909"/>
        <v>14600.603341999999</v>
      </c>
      <c r="FB454" s="26">
        <f t="shared" si="969"/>
        <v>1</v>
      </c>
      <c r="FC454" s="23">
        <f t="shared" si="970"/>
        <v>-4.7749487105149924E-2</v>
      </c>
      <c r="FD454" s="27">
        <f t="shared" si="971"/>
        <v>58.170479309494581</v>
      </c>
      <c r="FE454" s="27">
        <f t="shared" ca="1" si="883"/>
        <v>-0.41460253409767123</v>
      </c>
      <c r="FF454" s="43">
        <f t="shared" ca="1" si="884"/>
        <v>-0.41460253409767123</v>
      </c>
      <c r="FG454" s="25">
        <f t="shared" si="910"/>
        <v>14600.603341999999</v>
      </c>
      <c r="FH454" s="26">
        <f t="shared" si="972"/>
        <v>0</v>
      </c>
      <c r="FI454" s="23">
        <f t="shared" si="973"/>
        <v>5.6149760106474211E-3</v>
      </c>
      <c r="FJ454" s="27">
        <f t="shared" si="974"/>
        <v>229.98404987804878</v>
      </c>
      <c r="FK454" s="27">
        <f t="shared" ca="1" si="885"/>
        <v>-9.921637193032129E-2</v>
      </c>
      <c r="FL454" s="43">
        <f t="shared" ca="1" si="886"/>
        <v>-9.921637193032129E-2</v>
      </c>
      <c r="FM454" s="47"/>
      <c r="FN454" s="47"/>
    </row>
    <row r="455" spans="1:170" x14ac:dyDescent="0.2">
      <c r="A455" s="30">
        <v>38503</v>
      </c>
      <c r="B455" s="34">
        <v>16861.83267</v>
      </c>
      <c r="C455" s="23">
        <v>5.4581304569467637E-3</v>
      </c>
      <c r="D455" s="24">
        <f t="shared" si="838"/>
        <v>0.1336954050750252</v>
      </c>
      <c r="E455" s="25" t="e">
        <f>#N/A</f>
        <v>#N/A</v>
      </c>
      <c r="F455" s="26">
        <v>1</v>
      </c>
      <c r="G455" s="23">
        <f t="shared" si="911"/>
        <v>0.1336954050750252</v>
      </c>
      <c r="H455" s="27">
        <f t="shared" si="912"/>
        <v>191.64636189947953</v>
      </c>
      <c r="I455" s="27">
        <f t="shared" ca="1" si="839"/>
        <v>-0.32003651023208435</v>
      </c>
      <c r="J455" s="43">
        <f t="shared" ca="1" si="840"/>
        <v>-0.32003651023208435</v>
      </c>
      <c r="K455" s="25" t="e">
        <f>#N/A</f>
        <v>#N/A</v>
      </c>
      <c r="L455" s="26">
        <v>0</v>
      </c>
      <c r="M455" s="23">
        <f t="shared" si="913"/>
        <v>5.4581304569467637E-3</v>
      </c>
      <c r="N455" s="27">
        <f t="shared" si="914"/>
        <v>33.279564106141684</v>
      </c>
      <c r="O455" s="27">
        <f t="shared" ca="1" si="841"/>
        <v>0</v>
      </c>
      <c r="P455" s="43">
        <f t="shared" ca="1" si="842"/>
        <v>0</v>
      </c>
      <c r="Q455" s="25">
        <f t="shared" si="887"/>
        <v>14897.420957999999</v>
      </c>
      <c r="R455" s="26">
        <f t="shared" si="915"/>
        <v>1</v>
      </c>
      <c r="S455" s="23">
        <f t="shared" si="916"/>
        <v>0.1336954050750252</v>
      </c>
      <c r="T455" s="27">
        <f t="shared" si="917"/>
        <v>257.42442227100878</v>
      </c>
      <c r="U455" s="27">
        <f t="shared" ca="1" si="843"/>
        <v>-6.4063465802169373E-2</v>
      </c>
      <c r="V455" s="43">
        <f t="shared" ca="1" si="844"/>
        <v>-6.4063465802169373E-2</v>
      </c>
      <c r="W455" s="25">
        <f t="shared" si="888"/>
        <v>15867.58433</v>
      </c>
      <c r="X455" s="26">
        <f t="shared" si="918"/>
        <v>0</v>
      </c>
      <c r="Y455" s="23">
        <f t="shared" si="919"/>
        <v>5.4581304569467637E-3</v>
      </c>
      <c r="Z455" s="27">
        <f t="shared" si="920"/>
        <v>163.92188977843367</v>
      </c>
      <c r="AA455" s="27">
        <f t="shared" ca="1" si="845"/>
        <v>-0.13107539801780044</v>
      </c>
      <c r="AB455" s="43">
        <f t="shared" ca="1" si="846"/>
        <v>-0.13107539801780044</v>
      </c>
      <c r="AC455" s="25">
        <f t="shared" si="889"/>
        <v>15381.270218</v>
      </c>
      <c r="AD455" s="26">
        <f t="shared" si="921"/>
        <v>0</v>
      </c>
      <c r="AE455" s="23">
        <f t="shared" si="922"/>
        <v>5.4581304569467637E-3</v>
      </c>
      <c r="AF455" s="27">
        <f t="shared" si="923"/>
        <v>85.858175559092402</v>
      </c>
      <c r="AG455" s="27">
        <f t="shared" ca="1" si="847"/>
        <v>-0.21312028324163534</v>
      </c>
      <c r="AH455" s="43">
        <f t="shared" ca="1" si="848"/>
        <v>-0.21312028324163534</v>
      </c>
      <c r="AI455" s="25">
        <f t="shared" si="890"/>
        <v>14897.420957999999</v>
      </c>
      <c r="AJ455" s="26">
        <f t="shared" si="924"/>
        <v>1</v>
      </c>
      <c r="AK455" s="23">
        <f t="shared" si="925"/>
        <v>0.1336954050750252</v>
      </c>
      <c r="AL455" s="27">
        <f t="shared" si="926"/>
        <v>257.42442227100878</v>
      </c>
      <c r="AM455" s="27">
        <f t="shared" ca="1" si="849"/>
        <v>-6.4063465802169373E-2</v>
      </c>
      <c r="AN455" s="43">
        <f t="shared" ca="1" si="850"/>
        <v>-6.4063465802169373E-2</v>
      </c>
      <c r="AO455" s="25">
        <f t="shared" si="891"/>
        <v>14897.420957999999</v>
      </c>
      <c r="AP455" s="34">
        <f t="shared" si="927"/>
        <v>0.33333333333333331</v>
      </c>
      <c r="AQ455" s="23">
        <f t="shared" si="928"/>
        <v>4.8203888662972906E-2</v>
      </c>
      <c r="AR455" s="27">
        <f t="shared" si="929"/>
        <v>160.43172663449258</v>
      </c>
      <c r="AS455" s="27">
        <f t="shared" ca="1" si="851"/>
        <v>-0.13079234175216659</v>
      </c>
      <c r="AT455" s="43">
        <f t="shared" ca="1" si="852"/>
        <v>-0.13079234175216659</v>
      </c>
      <c r="AU455" s="25">
        <f t="shared" si="892"/>
        <v>15381.270218</v>
      </c>
      <c r="AV455" s="26">
        <f t="shared" si="930"/>
        <v>1</v>
      </c>
      <c r="AW455" s="23">
        <f t="shared" si="931"/>
        <v>0.1336954050750252</v>
      </c>
      <c r="AX455" s="27">
        <f t="shared" si="932"/>
        <v>109.39835906941441</v>
      </c>
      <c r="AY455" s="27">
        <f t="shared" ca="1" si="853"/>
        <v>0</v>
      </c>
      <c r="AZ455" s="43">
        <f t="shared" ca="1" si="854"/>
        <v>0</v>
      </c>
      <c r="BA455" s="25">
        <f t="shared" si="893"/>
        <v>15381.270218</v>
      </c>
      <c r="BB455" s="26">
        <f t="shared" si="933"/>
        <v>1</v>
      </c>
      <c r="BC455" s="23">
        <f t="shared" si="934"/>
        <v>0.1336954050750252</v>
      </c>
      <c r="BD455" s="27">
        <f t="shared" si="935"/>
        <v>249.42847731730598</v>
      </c>
      <c r="BE455" s="27">
        <f t="shared" ca="1" si="855"/>
        <v>0</v>
      </c>
      <c r="BF455" s="43">
        <f t="shared" ca="1" si="856"/>
        <v>0</v>
      </c>
      <c r="BG455" s="25">
        <f t="shared" si="894"/>
        <v>14897.420957999999</v>
      </c>
      <c r="BH455" s="26">
        <f t="shared" si="936"/>
        <v>1</v>
      </c>
      <c r="BI455" s="23">
        <f t="shared" si="937"/>
        <v>0.1336954050750252</v>
      </c>
      <c r="BJ455" s="27">
        <f t="shared" si="938"/>
        <v>202.13240088544538</v>
      </c>
      <c r="BK455" s="27">
        <f t="shared" ca="1" si="857"/>
        <v>-8.7228610397165895E-2</v>
      </c>
      <c r="BL455" s="43">
        <f t="shared" ca="1" si="858"/>
        <v>-8.7228610397165895E-2</v>
      </c>
      <c r="BM455" s="25">
        <f t="shared" si="895"/>
        <v>15206.571398333335</v>
      </c>
      <c r="BN455" s="26">
        <f t="shared" si="939"/>
        <v>1</v>
      </c>
      <c r="BO455" s="23">
        <f t="shared" si="940"/>
        <v>0.1336954050750252</v>
      </c>
      <c r="BP455" s="27">
        <f t="shared" si="941"/>
        <v>254.53681662497232</v>
      </c>
      <c r="BQ455" s="27">
        <f t="shared" ca="1" si="859"/>
        <v>-7.351176840083018E-3</v>
      </c>
      <c r="BR455" s="43">
        <f t="shared" ca="1" si="860"/>
        <v>-7.351176840083018E-3</v>
      </c>
      <c r="BS455" s="25">
        <f t="shared" si="896"/>
        <v>14897.420957999999</v>
      </c>
      <c r="BT455" s="34">
        <f t="shared" si="942"/>
        <v>1</v>
      </c>
      <c r="BU455" s="23">
        <f t="shared" si="943"/>
        <v>0.1336954050750252</v>
      </c>
      <c r="BV455" s="27">
        <f t="shared" si="944"/>
        <v>198.25429431665438</v>
      </c>
      <c r="BW455" s="27">
        <f t="shared" ca="1" si="861"/>
        <v>0</v>
      </c>
      <c r="BX455" s="43">
        <f t="shared" ca="1" si="862"/>
        <v>0</v>
      </c>
      <c r="BY455" s="25">
        <f t="shared" si="897"/>
        <v>15867.58433</v>
      </c>
      <c r="BZ455" s="50">
        <f>IF($B454&gt;=BY454,MIN(1,1/$CA$15+BZ454),0)</f>
        <v>0</v>
      </c>
      <c r="CA455" s="23">
        <f t="shared" si="945"/>
        <v>5.4581304569467637E-3</v>
      </c>
      <c r="CB455" s="27">
        <f t="shared" si="946"/>
        <v>101.00734588615244</v>
      </c>
      <c r="CC455" s="27">
        <f t="shared" ca="1" si="863"/>
        <v>-4.2551979578075327E-2</v>
      </c>
      <c r="CD455" s="43">
        <f t="shared" ca="1" si="864"/>
        <v>-4.2551979578075327E-2</v>
      </c>
      <c r="CE455" s="25">
        <f t="shared" si="898"/>
        <v>15381.270218</v>
      </c>
      <c r="CF455" s="34">
        <f>IF($B454&gt;=CE454,MIN(1,1/$CA$15+CF454),0)</f>
        <v>0</v>
      </c>
      <c r="CG455" s="23">
        <f t="shared" si="947"/>
        <v>5.4581304569467637E-3</v>
      </c>
      <c r="CH455" s="27">
        <f t="shared" si="948"/>
        <v>78.687514325750456</v>
      </c>
      <c r="CI455" s="27">
        <f t="shared" ca="1" si="865"/>
        <v>-8.4366462815709364E-2</v>
      </c>
      <c r="CJ455" s="43">
        <f t="shared" ca="1" si="866"/>
        <v>-8.4366462815709364E-2</v>
      </c>
      <c r="CK455" s="25">
        <f t="shared" si="899"/>
        <v>14897.420957999999</v>
      </c>
      <c r="CL455" s="34">
        <f>IF($B454&gt;=CK454,MIN(1,1/$CA$15+CL454),0)</f>
        <v>1</v>
      </c>
      <c r="CM455" s="23">
        <f t="shared" si="949"/>
        <v>0.1336954050750252</v>
      </c>
      <c r="CN455" s="27">
        <f t="shared" si="950"/>
        <v>240.58277000324125</v>
      </c>
      <c r="CO455" s="27">
        <f t="shared" ca="1" si="867"/>
        <v>0</v>
      </c>
      <c r="CP455" s="43">
        <f t="shared" ca="1" si="868"/>
        <v>0</v>
      </c>
      <c r="CQ455" s="25">
        <f t="shared" si="900"/>
        <v>14722.925541499997</v>
      </c>
      <c r="CR455" s="34">
        <f>IF($B454&gt;=CQ454,MIN(1,1/$CA$15+CR454),0)</f>
        <v>1</v>
      </c>
      <c r="CS455" s="23">
        <f t="shared" si="951"/>
        <v>0.1336954050750252</v>
      </c>
      <c r="CT455" s="27">
        <f t="shared" si="952"/>
        <v>181.64811531611738</v>
      </c>
      <c r="CU455" s="27">
        <f t="shared" ca="1" si="869"/>
        <v>-6.6171174640624386E-2</v>
      </c>
      <c r="CV455" s="43">
        <f t="shared" ca="1" si="870"/>
        <v>-6.6171174640624386E-2</v>
      </c>
      <c r="CW455" s="25">
        <f t="shared" si="901"/>
        <v>14897.420957999999</v>
      </c>
      <c r="CX455" s="34">
        <f t="shared" si="953"/>
        <v>0.5</v>
      </c>
      <c r="CY455" s="23">
        <f t="shared" si="954"/>
        <v>6.9576767765985981E-2</v>
      </c>
      <c r="CZ455" s="27">
        <f t="shared" si="955"/>
        <v>144.17617958834995</v>
      </c>
      <c r="DA455" s="27">
        <f t="shared" ca="1" si="871"/>
        <v>-4.7435844205625521E-3</v>
      </c>
      <c r="DB455" s="43">
        <f t="shared" ca="1" si="872"/>
        <v>-4.7435844205625521E-3</v>
      </c>
      <c r="DC455" s="25">
        <f t="shared" si="902"/>
        <v>14897.420957999999</v>
      </c>
      <c r="DD455" s="34">
        <f t="shared" si="903"/>
        <v>0.66666666666666663</v>
      </c>
      <c r="DE455" s="23">
        <f t="shared" si="956"/>
        <v>8.3825353834661345E-2</v>
      </c>
      <c r="DF455" s="27">
        <f t="shared" si="957"/>
        <v>168.38508532557248</v>
      </c>
      <c r="DG455" s="27">
        <f t="shared" ca="1" si="836"/>
        <v>-3.4719035869184567E-2</v>
      </c>
      <c r="DH455" s="43">
        <f t="shared" ca="1" si="837"/>
        <v>-3.4719035869184567E-2</v>
      </c>
      <c r="DI455" s="25">
        <f t="shared" si="904"/>
        <v>15867.58433</v>
      </c>
      <c r="DJ455" s="26">
        <f>IF(DJ454=0,IF($B454&gt;=$DK$14*DI454,1,0),IF($B454&lt;DI454*$DK$16,0,1))</f>
        <v>0</v>
      </c>
      <c r="DK455" s="23">
        <f t="shared" si="958"/>
        <v>5.4581304569467637E-3</v>
      </c>
      <c r="DL455" s="27">
        <f t="shared" si="959"/>
        <v>172.73094368858548</v>
      </c>
      <c r="DM455" s="27">
        <f t="shared" ca="1" si="873"/>
        <v>-0.14045907684866954</v>
      </c>
      <c r="DN455" s="43">
        <f t="shared" ca="1" si="874"/>
        <v>-0.14045907684866954</v>
      </c>
      <c r="DO455" s="25">
        <f t="shared" si="905"/>
        <v>15381.270218</v>
      </c>
      <c r="DP455" s="26">
        <f>IF(DP454=0,IF($B454&gt;=$DK$14*DO454,1,0),IF($B454&lt;DO454*$DK$16,0,1))</f>
        <v>0</v>
      </c>
      <c r="DQ455" s="23">
        <f t="shared" si="960"/>
        <v>5.4581304569467637E-3</v>
      </c>
      <c r="DR455" s="27">
        <f t="shared" si="961"/>
        <v>124.39999984357569</v>
      </c>
      <c r="DS455" s="27">
        <f t="shared" ca="1" si="875"/>
        <v>-0.11290350933890292</v>
      </c>
      <c r="DT455" s="43">
        <f t="shared" ca="1" si="876"/>
        <v>-0.11290350933890292</v>
      </c>
      <c r="DU455" s="25">
        <f t="shared" si="906"/>
        <v>14897.420957999999</v>
      </c>
      <c r="DV455" s="26">
        <f>IF(DV454=0,IF($B454&gt;=$DK$14*DU454,1,0),IF($B454&lt;DU454*$DK$16,0,1))</f>
        <v>1</v>
      </c>
      <c r="DW455" s="23">
        <f t="shared" si="962"/>
        <v>0.1336954050750252</v>
      </c>
      <c r="DX455" s="27">
        <f t="shared" si="963"/>
        <v>276.1067728591492</v>
      </c>
      <c r="DY455" s="27">
        <f t="shared" ca="1" si="877"/>
        <v>-4.9052754814194799E-2</v>
      </c>
      <c r="DZ455" s="43">
        <f t="shared" ca="1" si="878"/>
        <v>-4.9052754814194799E-2</v>
      </c>
      <c r="EA455" s="25">
        <f t="shared" si="907"/>
        <v>14722.925541499997</v>
      </c>
      <c r="EB455" s="26">
        <f>IF(EB454=0,IF($B454&gt;=$DK$14*EA454,1,0),IF($B454&lt;EA454*$DK$16,0,1))</f>
        <v>1</v>
      </c>
      <c r="EC455" s="23">
        <f t="shared" si="964"/>
        <v>0.1336954050750252</v>
      </c>
      <c r="ED455" s="27">
        <f t="shared" si="965"/>
        <v>198.30097544084614</v>
      </c>
      <c r="EE455" s="27">
        <f t="shared" ca="1" si="879"/>
        <v>-0.13129899459432193</v>
      </c>
      <c r="EF455" s="43">
        <f t="shared" ca="1" si="880"/>
        <v>-0.13129899459432193</v>
      </c>
      <c r="EG455" s="25">
        <f t="shared" si="908"/>
        <v>14897.420957999999</v>
      </c>
      <c r="EH455" s="34">
        <f t="shared" si="966"/>
        <v>0.5</v>
      </c>
      <c r="EI455" s="23">
        <f t="shared" si="967"/>
        <v>6.9576767765985981E-2</v>
      </c>
      <c r="EJ455" s="27">
        <f t="shared" si="968"/>
        <v>194.351435936141</v>
      </c>
      <c r="EK455" s="27">
        <f t="shared" ca="1" si="881"/>
        <v>-0.10352937688652275</v>
      </c>
      <c r="EL455" s="43">
        <f t="shared" ca="1" si="882"/>
        <v>-0.10352937688652275</v>
      </c>
      <c r="EM455" s="47"/>
      <c r="EN455" s="47"/>
      <c r="EO455" s="47"/>
      <c r="EP455" s="47"/>
      <c r="EQ455" s="47"/>
      <c r="ER455" s="47"/>
      <c r="ES455" s="47"/>
      <c r="ET455" s="47"/>
      <c r="EU455" s="47"/>
      <c r="EV455" s="47"/>
      <c r="EW455" s="47"/>
      <c r="EX455" s="47"/>
      <c r="EY455" s="47"/>
      <c r="EZ455" s="47"/>
      <c r="FA455" s="25">
        <f t="shared" si="909"/>
        <v>14897.420957999999</v>
      </c>
      <c r="FB455" s="26">
        <f t="shared" si="969"/>
        <v>1</v>
      </c>
      <c r="FC455" s="23">
        <f t="shared" si="970"/>
        <v>0.1336954050750252</v>
      </c>
      <c r="FD455" s="27">
        <f t="shared" si="971"/>
        <v>65.947605104185826</v>
      </c>
      <c r="FE455" s="27">
        <f t="shared" ca="1" si="883"/>
        <v>-0.33633758276396619</v>
      </c>
      <c r="FF455" s="43">
        <f t="shared" ca="1" si="884"/>
        <v>-0.33633758276396619</v>
      </c>
      <c r="FG455" s="25">
        <f t="shared" si="910"/>
        <v>14897.420957999999</v>
      </c>
      <c r="FH455" s="26">
        <f t="shared" si="972"/>
        <v>0</v>
      </c>
      <c r="FI455" s="23">
        <f t="shared" si="973"/>
        <v>5.4581304569467637E-3</v>
      </c>
      <c r="FJ455" s="27">
        <f t="shared" si="974"/>
        <v>231.23933282530012</v>
      </c>
      <c r="FK455" s="27">
        <f t="shared" ca="1" si="885"/>
        <v>-9.4299777374835081E-2</v>
      </c>
      <c r="FL455" s="43">
        <f t="shared" ca="1" si="886"/>
        <v>-9.4299777374835081E-2</v>
      </c>
      <c r="FM455" s="47"/>
      <c r="FN455" s="47"/>
    </row>
    <row r="456" spans="1:170" x14ac:dyDescent="0.2">
      <c r="A456" s="30">
        <v>38533</v>
      </c>
      <c r="B456" s="34">
        <v>16781.5157</v>
      </c>
      <c r="C456" s="23">
        <v>5.4659791295734728E-3</v>
      </c>
      <c r="D456" s="24">
        <f t="shared" si="838"/>
        <v>-4.763240839348204E-3</v>
      </c>
      <c r="E456" s="25" t="e">
        <f>#N/A</f>
        <v>#N/A</v>
      </c>
      <c r="F456" s="26">
        <v>1</v>
      </c>
      <c r="G456" s="23">
        <f t="shared" si="911"/>
        <v>-4.763240839348204E-3</v>
      </c>
      <c r="H456" s="27">
        <f t="shared" si="912"/>
        <v>190.73350412176742</v>
      </c>
      <c r="I456" s="27">
        <f t="shared" ca="1" si="839"/>
        <v>-0.3232753400958126</v>
      </c>
      <c r="J456" s="43">
        <f t="shared" ca="1" si="840"/>
        <v>-0.3232753400958126</v>
      </c>
      <c r="K456" s="25" t="e">
        <f>#N/A</f>
        <v>#N/A</v>
      </c>
      <c r="L456" s="26">
        <v>0</v>
      </c>
      <c r="M456" s="23">
        <f t="shared" si="913"/>
        <v>5.4659791295734728E-3</v>
      </c>
      <c r="N456" s="27">
        <f t="shared" si="914"/>
        <v>33.461469508987157</v>
      </c>
      <c r="O456" s="27">
        <f t="shared" ca="1" si="841"/>
        <v>0</v>
      </c>
      <c r="P456" s="43">
        <f t="shared" ca="1" si="842"/>
        <v>0</v>
      </c>
      <c r="Q456" s="25">
        <f t="shared" si="887"/>
        <v>15099.388978999999</v>
      </c>
      <c r="R456" s="26">
        <f t="shared" si="915"/>
        <v>1</v>
      </c>
      <c r="S456" s="23">
        <f t="shared" si="916"/>
        <v>-4.763240839348204E-3</v>
      </c>
      <c r="T456" s="27">
        <f t="shared" si="917"/>
        <v>256.19824774980191</v>
      </c>
      <c r="U456" s="27">
        <f t="shared" ca="1" si="843"/>
        <v>-6.8521556924898475E-2</v>
      </c>
      <c r="V456" s="43">
        <f t="shared" ca="1" si="844"/>
        <v>-6.8521556924898475E-2</v>
      </c>
      <c r="W456" s="25">
        <f t="shared" si="888"/>
        <v>16821.674185</v>
      </c>
      <c r="X456" s="26">
        <f t="shared" si="918"/>
        <v>1</v>
      </c>
      <c r="Y456" s="23">
        <f t="shared" si="919"/>
        <v>-4.763240839348204E-3</v>
      </c>
      <c r="Z456" s="27">
        <f t="shared" si="920"/>
        <v>163.1410903385779</v>
      </c>
      <c r="AA456" s="27">
        <f t="shared" ca="1" si="845"/>
        <v>-0.13521429516827643</v>
      </c>
      <c r="AB456" s="43">
        <f t="shared" ca="1" si="846"/>
        <v>-0.13521429516827643</v>
      </c>
      <c r="AC456" s="25">
        <f t="shared" si="889"/>
        <v>15790.7544</v>
      </c>
      <c r="AD456" s="26">
        <f t="shared" si="921"/>
        <v>1</v>
      </c>
      <c r="AE456" s="23">
        <f t="shared" si="922"/>
        <v>-4.763240839348204E-3</v>
      </c>
      <c r="AF456" s="27">
        <f t="shared" si="923"/>
        <v>85.449212390877406</v>
      </c>
      <c r="AG456" s="27">
        <f t="shared" ca="1" si="847"/>
        <v>-0.2168683808441535</v>
      </c>
      <c r="AH456" s="43">
        <f t="shared" ca="1" si="848"/>
        <v>-0.2168683808441535</v>
      </c>
      <c r="AI456" s="25">
        <f t="shared" si="890"/>
        <v>15099.388978999999</v>
      </c>
      <c r="AJ456" s="26">
        <f t="shared" si="924"/>
        <v>1</v>
      </c>
      <c r="AK456" s="23">
        <f t="shared" si="925"/>
        <v>-4.763240839348204E-3</v>
      </c>
      <c r="AL456" s="27">
        <f t="shared" si="926"/>
        <v>256.19824774980191</v>
      </c>
      <c r="AM456" s="27">
        <f t="shared" ca="1" si="849"/>
        <v>-6.8521556924898475E-2</v>
      </c>
      <c r="AN456" s="43">
        <f t="shared" ca="1" si="850"/>
        <v>-6.8521556924898475E-2</v>
      </c>
      <c r="AO456" s="25">
        <f t="shared" si="891"/>
        <v>15099.388978999999</v>
      </c>
      <c r="AP456" s="34">
        <f t="shared" si="927"/>
        <v>1</v>
      </c>
      <c r="AQ456" s="23">
        <f t="shared" si="928"/>
        <v>-4.763240839348204E-3</v>
      </c>
      <c r="AR456" s="27">
        <f t="shared" si="929"/>
        <v>159.66755168226001</v>
      </c>
      <c r="AS456" s="27">
        <f t="shared" ca="1" si="851"/>
        <v>-0.13493258716780698</v>
      </c>
      <c r="AT456" s="43">
        <f t="shared" ca="1" si="852"/>
        <v>-0.13493258716780698</v>
      </c>
      <c r="AU456" s="25">
        <f t="shared" si="892"/>
        <v>15790.7544</v>
      </c>
      <c r="AV456" s="26">
        <f t="shared" si="930"/>
        <v>1</v>
      </c>
      <c r="AW456" s="23">
        <f t="shared" si="931"/>
        <v>-4.763240839348204E-3</v>
      </c>
      <c r="AX456" s="27">
        <f t="shared" si="932"/>
        <v>108.87726833773729</v>
      </c>
      <c r="AY456" s="27">
        <f t="shared" ca="1" si="853"/>
        <v>-4.763240839348315E-3</v>
      </c>
      <c r="AZ456" s="43">
        <f t="shared" ca="1" si="854"/>
        <v>-4.763240839348315E-3</v>
      </c>
      <c r="BA456" s="25">
        <f t="shared" si="893"/>
        <v>15790.7544</v>
      </c>
      <c r="BB456" s="26">
        <f t="shared" si="933"/>
        <v>1</v>
      </c>
      <c r="BC456" s="23">
        <f t="shared" si="934"/>
        <v>-4.763240839348204E-3</v>
      </c>
      <c r="BD456" s="27">
        <f t="shared" si="935"/>
        <v>248.24038940765175</v>
      </c>
      <c r="BE456" s="27">
        <f t="shared" ca="1" si="855"/>
        <v>-4.763240839348204E-3</v>
      </c>
      <c r="BF456" s="43">
        <f t="shared" ca="1" si="856"/>
        <v>-4.763240839348204E-3</v>
      </c>
      <c r="BG456" s="25">
        <f t="shared" si="894"/>
        <v>15099.388978999999</v>
      </c>
      <c r="BH456" s="26">
        <f t="shared" si="936"/>
        <v>1</v>
      </c>
      <c r="BI456" s="23">
        <f t="shared" si="937"/>
        <v>-4.763240839348204E-3</v>
      </c>
      <c r="BJ456" s="27">
        <f t="shared" si="938"/>
        <v>201.16959557859232</v>
      </c>
      <c r="BK456" s="27">
        <f t="shared" ca="1" si="857"/>
        <v>-9.1576360357110698E-2</v>
      </c>
      <c r="BL456" s="43">
        <f t="shared" ca="1" si="858"/>
        <v>-9.1576360357110698E-2</v>
      </c>
      <c r="BM456" s="25">
        <f t="shared" si="895"/>
        <v>15614.644464999999</v>
      </c>
      <c r="BN456" s="26">
        <f t="shared" si="939"/>
        <v>1</v>
      </c>
      <c r="BO456" s="23">
        <f t="shared" si="940"/>
        <v>-4.763240839348204E-3</v>
      </c>
      <c r="BP456" s="27">
        <f t="shared" si="941"/>
        <v>253.32439646490656</v>
      </c>
      <c r="BQ456" s="27">
        <f t="shared" ca="1" si="859"/>
        <v>-1.2079402253689309E-2</v>
      </c>
      <c r="BR456" s="43">
        <f t="shared" ca="1" si="860"/>
        <v>-1.2079402253689309E-2</v>
      </c>
      <c r="BS456" s="25">
        <f t="shared" si="896"/>
        <v>15099.388978999999</v>
      </c>
      <c r="BT456" s="34">
        <f t="shared" si="942"/>
        <v>1</v>
      </c>
      <c r="BU456" s="23">
        <f t="shared" si="943"/>
        <v>-4.763240839348204E-3</v>
      </c>
      <c r="BV456" s="27">
        <f t="shared" si="944"/>
        <v>197.30996136538914</v>
      </c>
      <c r="BW456" s="27">
        <f t="shared" ca="1" si="861"/>
        <v>-4.763240839348204E-3</v>
      </c>
      <c r="BX456" s="43">
        <f t="shared" ca="1" si="862"/>
        <v>-4.763240839348204E-3</v>
      </c>
      <c r="BY456" s="25">
        <f t="shared" si="897"/>
        <v>16821.674185</v>
      </c>
      <c r="BZ456" s="50">
        <f>IF($B455&gt;=BY455,MIN(1,1/$CA$15+BZ455),0)</f>
        <v>0.5</v>
      </c>
      <c r="CA456" s="23">
        <f t="shared" si="945"/>
        <v>5.4659791295734728E-3</v>
      </c>
      <c r="CB456" s="27">
        <f t="shared" si="946"/>
        <v>101.55944993069976</v>
      </c>
      <c r="CC456" s="27">
        <f t="shared" ca="1" si="863"/>
        <v>-3.7318588680797626E-2</v>
      </c>
      <c r="CD456" s="43">
        <f t="shared" ca="1" si="864"/>
        <v>-3.7318588680797626E-2</v>
      </c>
      <c r="CE456" s="25">
        <f t="shared" si="898"/>
        <v>15790.7544</v>
      </c>
      <c r="CF456" s="34">
        <f>IF($B455&gt;=CE455,MIN(1,1/$CA$15+CF455),0)</f>
        <v>0.5</v>
      </c>
      <c r="CG456" s="23">
        <f t="shared" si="947"/>
        <v>5.4659791295734728E-3</v>
      </c>
      <c r="CH456" s="27">
        <f t="shared" si="948"/>
        <v>79.11761863681302</v>
      </c>
      <c r="CI456" s="27">
        <f t="shared" ca="1" si="865"/>
        <v>-7.9361629011122536E-2</v>
      </c>
      <c r="CJ456" s="43">
        <f t="shared" ca="1" si="866"/>
        <v>-7.9361629011122536E-2</v>
      </c>
      <c r="CK456" s="25">
        <f t="shared" si="899"/>
        <v>15099.388978999999</v>
      </c>
      <c r="CL456" s="34">
        <f>IF($B455&gt;=CK455,MIN(1,1/$CA$15+CL455),0)</f>
        <v>1</v>
      </c>
      <c r="CM456" s="23">
        <f t="shared" si="949"/>
        <v>-4.763240839348204E-3</v>
      </c>
      <c r="CN456" s="27">
        <f t="shared" si="950"/>
        <v>239.43681632791831</v>
      </c>
      <c r="CO456" s="27">
        <f t="shared" ca="1" si="867"/>
        <v>-4.763240839348204E-3</v>
      </c>
      <c r="CP456" s="43">
        <f t="shared" ca="1" si="868"/>
        <v>-4.763240839348204E-3</v>
      </c>
      <c r="CQ456" s="25">
        <f t="shared" si="900"/>
        <v>14856.7457135</v>
      </c>
      <c r="CR456" s="34">
        <f>IF($B455&gt;=CQ455,MIN(1,1/$CA$15+CR455),0)</f>
        <v>1</v>
      </c>
      <c r="CS456" s="23">
        <f t="shared" si="951"/>
        <v>-4.763240839348204E-3</v>
      </c>
      <c r="CT456" s="27">
        <f t="shared" si="952"/>
        <v>180.78288159485302</v>
      </c>
      <c r="CU456" s="27">
        <f t="shared" ca="1" si="869"/>
        <v>-7.061922623853667E-2</v>
      </c>
      <c r="CV456" s="43">
        <f t="shared" ca="1" si="870"/>
        <v>-7.061922623853667E-2</v>
      </c>
      <c r="CW456" s="25">
        <f t="shared" si="901"/>
        <v>15099.388978999999</v>
      </c>
      <c r="CX456" s="34">
        <f t="shared" si="953"/>
        <v>0.5</v>
      </c>
      <c r="CY456" s="23">
        <f t="shared" si="954"/>
        <v>3.513691451126344E-4</v>
      </c>
      <c r="CZ456" s="27">
        <f t="shared" si="955"/>
        <v>144.22683864931753</v>
      </c>
      <c r="DA456" s="27">
        <f t="shared" ca="1" si="871"/>
        <v>-4.3938820246525179E-3</v>
      </c>
      <c r="DB456" s="43">
        <f t="shared" ca="1" si="872"/>
        <v>-4.3938820246525179E-3</v>
      </c>
      <c r="DC456" s="25">
        <f t="shared" si="902"/>
        <v>15099.388978999999</v>
      </c>
      <c r="DD456" s="34">
        <f t="shared" si="903"/>
        <v>1</v>
      </c>
      <c r="DE456" s="23">
        <f t="shared" si="956"/>
        <v>-3.0583708445279245E-3</v>
      </c>
      <c r="DF456" s="27">
        <f t="shared" si="957"/>
        <v>167.87010128995939</v>
      </c>
      <c r="DG456" s="27">
        <f t="shared" ca="1" si="836"/>
        <v>-3.7671223026660039E-2</v>
      </c>
      <c r="DH456" s="43">
        <f t="shared" ca="1" si="837"/>
        <v>-3.7671223026660039E-2</v>
      </c>
      <c r="DI456" s="25">
        <f t="shared" si="904"/>
        <v>16821.674185</v>
      </c>
      <c r="DJ456" s="26">
        <f>IF(DJ455=0,IF($B455&gt;=$DK$14*DI455,1,0),IF($B455&lt;DI455*$DK$16,0,1))</f>
        <v>1</v>
      </c>
      <c r="DK456" s="23">
        <f t="shared" si="958"/>
        <v>-4.763240839348204E-3</v>
      </c>
      <c r="DL456" s="27">
        <f t="shared" si="959"/>
        <v>171.90818460338886</v>
      </c>
      <c r="DM456" s="27">
        <f t="shared" ca="1" si="873"/>
        <v>-0.14455327727691503</v>
      </c>
      <c r="DN456" s="43">
        <f t="shared" ca="1" si="874"/>
        <v>-0.14455327727691503</v>
      </c>
      <c r="DO456" s="25">
        <f t="shared" si="905"/>
        <v>15790.7544</v>
      </c>
      <c r="DP456" s="26">
        <f>IF(DP455=0,IF($B455&gt;=$DK$14*DO455,1,0),IF($B455&lt;DO455*$DK$16,0,1))</f>
        <v>1</v>
      </c>
      <c r="DQ456" s="23">
        <f t="shared" si="960"/>
        <v>-4.763240839348204E-3</v>
      </c>
      <c r="DR456" s="27">
        <f t="shared" si="961"/>
        <v>123.80745268390585</v>
      </c>
      <c r="DS456" s="27">
        <f t="shared" ca="1" si="875"/>
        <v>-0.11712896357166236</v>
      </c>
      <c r="DT456" s="43">
        <f t="shared" ca="1" si="876"/>
        <v>-0.11712896357166236</v>
      </c>
      <c r="DU456" s="25">
        <f t="shared" si="906"/>
        <v>15099.388978999999</v>
      </c>
      <c r="DV456" s="26">
        <f>IF(DV455=0,IF($B455&gt;=$DK$14*DU455,1,0),IF($B455&lt;DU455*$DK$16,0,1))</f>
        <v>1</v>
      </c>
      <c r="DW456" s="23">
        <f t="shared" si="962"/>
        <v>-4.763240839348204E-3</v>
      </c>
      <c r="DX456" s="27">
        <f t="shared" si="963"/>
        <v>274.79160980264584</v>
      </c>
      <c r="DY456" s="27">
        <f t="shared" ca="1" si="877"/>
        <v>-5.3582345568529588E-2</v>
      </c>
      <c r="DZ456" s="43">
        <f t="shared" ca="1" si="878"/>
        <v>-5.3582345568529588E-2</v>
      </c>
      <c r="EA456" s="25">
        <f t="shared" si="907"/>
        <v>14856.7457135</v>
      </c>
      <c r="EB456" s="26">
        <f>IF(EB455=0,IF($B455&gt;=$DK$14*EA455,1,0),IF($B455&lt;EA455*$DK$16,0,1))</f>
        <v>1</v>
      </c>
      <c r="EC456" s="23">
        <f t="shared" si="964"/>
        <v>-4.763240839348204E-3</v>
      </c>
      <c r="ED456" s="27">
        <f t="shared" si="965"/>
        <v>197.35642013614373</v>
      </c>
      <c r="EE456" s="27">
        <f t="shared" ca="1" si="879"/>
        <v>-0.13543682670045309</v>
      </c>
      <c r="EF456" s="43">
        <f t="shared" ca="1" si="880"/>
        <v>-0.13543682670045309</v>
      </c>
      <c r="EG456" s="25">
        <f t="shared" si="908"/>
        <v>15099.388978999999</v>
      </c>
      <c r="EH456" s="34">
        <f t="shared" si="966"/>
        <v>1</v>
      </c>
      <c r="EI456" s="23">
        <f t="shared" si="967"/>
        <v>-4.763240839348204E-3</v>
      </c>
      <c r="EJ456" s="27">
        <f t="shared" si="968"/>
        <v>193.425693239304</v>
      </c>
      <c r="EK456" s="27">
        <f t="shared" ca="1" si="881"/>
        <v>-0.10779948236981285</v>
      </c>
      <c r="EL456" s="43">
        <f t="shared" ca="1" si="882"/>
        <v>-0.10779948236981285</v>
      </c>
      <c r="EM456" s="47"/>
      <c r="EN456" s="47"/>
      <c r="EO456" s="47"/>
      <c r="EP456" s="47"/>
      <c r="EQ456" s="47"/>
      <c r="ER456" s="47"/>
      <c r="ES456" s="47"/>
      <c r="ET456" s="47"/>
      <c r="EU456" s="47"/>
      <c r="EV456" s="47"/>
      <c r="EW456" s="47"/>
      <c r="EX456" s="47"/>
      <c r="EY456" s="47"/>
      <c r="EZ456" s="47"/>
      <c r="FA456" s="25">
        <f t="shared" si="909"/>
        <v>15099.388978999999</v>
      </c>
      <c r="FB456" s="26">
        <f t="shared" si="969"/>
        <v>1</v>
      </c>
      <c r="FC456" s="23">
        <f t="shared" si="970"/>
        <v>-4.763240839348204E-3</v>
      </c>
      <c r="FD456" s="27">
        <f t="shared" si="971"/>
        <v>65.633480778296359</v>
      </c>
      <c r="FE456" s="27">
        <f t="shared" ca="1" si="883"/>
        <v>-0.33949876669328538</v>
      </c>
      <c r="FF456" s="43">
        <f t="shared" ca="1" si="884"/>
        <v>-0.33949876669328538</v>
      </c>
      <c r="FG456" s="25">
        <f t="shared" si="910"/>
        <v>15099.388978999999</v>
      </c>
      <c r="FH456" s="26">
        <f t="shared" si="972"/>
        <v>1</v>
      </c>
      <c r="FI456" s="23">
        <f t="shared" si="973"/>
        <v>-4.763240839348204E-3</v>
      </c>
      <c r="FJ456" s="27">
        <f t="shared" si="974"/>
        <v>230.13788419152303</v>
      </c>
      <c r="FK456" s="27">
        <f t="shared" ca="1" si="885"/>
        <v>-9.8613845663450106E-2</v>
      </c>
      <c r="FL456" s="43">
        <f t="shared" ca="1" si="886"/>
        <v>-9.8613845663450106E-2</v>
      </c>
      <c r="FM456" s="47"/>
      <c r="FN456" s="47"/>
    </row>
    <row r="457" spans="1:170" x14ac:dyDescent="0.2">
      <c r="A457" s="30">
        <v>38564</v>
      </c>
      <c r="B457" s="34">
        <v>17114.086439999999</v>
      </c>
      <c r="C457" s="23">
        <v>5.4424310895790917E-3</v>
      </c>
      <c r="D457" s="24">
        <f t="shared" si="838"/>
        <v>1.981768190342903E-2</v>
      </c>
      <c r="E457" s="25" t="e">
        <f>#N/A</f>
        <v>#N/A</v>
      </c>
      <c r="F457" s="26">
        <v>1</v>
      </c>
      <c r="G457" s="23">
        <f t="shared" si="911"/>
        <v>1.981768190342903E-2</v>
      </c>
      <c r="H457" s="27">
        <f t="shared" si="912"/>
        <v>194.51340003477898</v>
      </c>
      <c r="I457" s="27">
        <f t="shared" ca="1" si="839"/>
        <v>-0.30986422604962527</v>
      </c>
      <c r="J457" s="43">
        <f t="shared" ca="1" si="840"/>
        <v>-0.30986422604962527</v>
      </c>
      <c r="K457" s="25" t="e">
        <f>#N/A</f>
        <v>#N/A</v>
      </c>
      <c r="L457" s="26">
        <v>0</v>
      </c>
      <c r="M457" s="23">
        <f t="shared" si="913"/>
        <v>5.4424310895790917E-3</v>
      </c>
      <c r="N457" s="27">
        <f t="shared" si="914"/>
        <v>33.643581250945871</v>
      </c>
      <c r="O457" s="27">
        <f t="shared" ca="1" si="841"/>
        <v>0</v>
      </c>
      <c r="P457" s="43">
        <f t="shared" ca="1" si="842"/>
        <v>0</v>
      </c>
      <c r="Q457" s="25">
        <f t="shared" si="887"/>
        <v>15349.356338000001</v>
      </c>
      <c r="R457" s="26">
        <f t="shared" si="915"/>
        <v>1</v>
      </c>
      <c r="S457" s="23">
        <f t="shared" si="916"/>
        <v>1.981768190342903E-2</v>
      </c>
      <c r="T457" s="27">
        <f t="shared" si="917"/>
        <v>261.2755031279234</v>
      </c>
      <c r="U457" s="27">
        <f t="shared" ca="1" si="843"/>
        <v>-5.0061813440134717E-2</v>
      </c>
      <c r="V457" s="43">
        <f t="shared" ca="1" si="844"/>
        <v>-5.0061813440134717E-2</v>
      </c>
      <c r="W457" s="25">
        <f t="shared" si="888"/>
        <v>16947.801070000001</v>
      </c>
      <c r="X457" s="26">
        <f t="shared" si="918"/>
        <v>0</v>
      </c>
      <c r="Y457" s="23">
        <f t="shared" si="919"/>
        <v>5.4424310895790917E-3</v>
      </c>
      <c r="Z457" s="27">
        <f t="shared" si="920"/>
        <v>164.02897448062441</v>
      </c>
      <c r="AA457" s="27">
        <f t="shared" ca="1" si="845"/>
        <v>-0.13050775856247665</v>
      </c>
      <c r="AB457" s="43">
        <f t="shared" ca="1" si="846"/>
        <v>-0.13050775856247665</v>
      </c>
      <c r="AC457" s="25">
        <f t="shared" si="889"/>
        <v>16249.982561999999</v>
      </c>
      <c r="AD457" s="26">
        <f t="shared" si="921"/>
        <v>1</v>
      </c>
      <c r="AE457" s="23">
        <f t="shared" si="922"/>
        <v>1.981768190342903E-2</v>
      </c>
      <c r="AF457" s="27">
        <f t="shared" si="923"/>
        <v>87.142617700938359</v>
      </c>
      <c r="AG457" s="27">
        <f t="shared" ca="1" si="847"/>
        <v>-0.20134852752720556</v>
      </c>
      <c r="AH457" s="43">
        <f t="shared" ca="1" si="848"/>
        <v>-0.20134852752720556</v>
      </c>
      <c r="AI457" s="25">
        <f t="shared" si="890"/>
        <v>15349.356338000001</v>
      </c>
      <c r="AJ457" s="26">
        <f t="shared" si="924"/>
        <v>1</v>
      </c>
      <c r="AK457" s="23">
        <f t="shared" si="925"/>
        <v>1.981768190342903E-2</v>
      </c>
      <c r="AL457" s="27">
        <f t="shared" si="926"/>
        <v>261.2755031279234</v>
      </c>
      <c r="AM457" s="27">
        <f t="shared" ca="1" si="849"/>
        <v>-5.0061813440134717E-2</v>
      </c>
      <c r="AN457" s="43">
        <f t="shared" ca="1" si="850"/>
        <v>-5.0061813440134717E-2</v>
      </c>
      <c r="AO457" s="25">
        <f t="shared" si="891"/>
        <v>15349.356338000001</v>
      </c>
      <c r="AP457" s="34">
        <f t="shared" si="927"/>
        <v>0.66666666666666663</v>
      </c>
      <c r="AQ457" s="23">
        <f t="shared" si="928"/>
        <v>1.5025931632145717E-2</v>
      </c>
      <c r="AR457" s="27">
        <f t="shared" si="929"/>
        <v>162.06670539770974</v>
      </c>
      <c r="AS457" s="27">
        <f t="shared" ca="1" si="851"/>
        <v>-0.12193414336539321</v>
      </c>
      <c r="AT457" s="43">
        <f t="shared" ca="1" si="852"/>
        <v>-0.12193414336539321</v>
      </c>
      <c r="AU457" s="25">
        <f t="shared" si="892"/>
        <v>16249.982561999999</v>
      </c>
      <c r="AV457" s="26">
        <f t="shared" si="930"/>
        <v>1</v>
      </c>
      <c r="AW457" s="23">
        <f t="shared" si="931"/>
        <v>1.981768190342903E-2</v>
      </c>
      <c r="AX457" s="27">
        <f t="shared" si="932"/>
        <v>111.03496340816885</v>
      </c>
      <c r="AY457" s="27">
        <f t="shared" ca="1" si="853"/>
        <v>0</v>
      </c>
      <c r="AZ457" s="43">
        <f t="shared" ca="1" si="854"/>
        <v>0</v>
      </c>
      <c r="BA457" s="25">
        <f t="shared" si="893"/>
        <v>16249.982561999999</v>
      </c>
      <c r="BB457" s="26">
        <f t="shared" si="933"/>
        <v>1</v>
      </c>
      <c r="BC457" s="23">
        <f t="shared" si="934"/>
        <v>1.981768190342903E-2</v>
      </c>
      <c r="BD457" s="27">
        <f t="shared" si="935"/>
        <v>253.15993848051593</v>
      </c>
      <c r="BE457" s="27">
        <f t="shared" ca="1" si="855"/>
        <v>0</v>
      </c>
      <c r="BF457" s="43">
        <f t="shared" ca="1" si="856"/>
        <v>0</v>
      </c>
      <c r="BG457" s="25">
        <f t="shared" si="894"/>
        <v>15349.356338000001</v>
      </c>
      <c r="BH457" s="26">
        <f t="shared" si="936"/>
        <v>1</v>
      </c>
      <c r="BI457" s="23">
        <f t="shared" si="937"/>
        <v>1.981768190342903E-2</v>
      </c>
      <c r="BJ457" s="27">
        <f t="shared" si="938"/>
        <v>205.15631063241034</v>
      </c>
      <c r="BK457" s="27">
        <f t="shared" ca="1" si="857"/>
        <v>-7.3573509633112599E-2</v>
      </c>
      <c r="BL457" s="43">
        <f t="shared" ca="1" si="858"/>
        <v>-7.3573509633112599E-2</v>
      </c>
      <c r="BM457" s="25">
        <f t="shared" si="895"/>
        <v>16011.309739999999</v>
      </c>
      <c r="BN457" s="26">
        <f t="shared" si="939"/>
        <v>1</v>
      </c>
      <c r="BO457" s="23">
        <f t="shared" si="940"/>
        <v>1.981768190342903E-2</v>
      </c>
      <c r="BP457" s="27">
        <f t="shared" si="941"/>
        <v>258.34469877242623</v>
      </c>
      <c r="BQ457" s="27">
        <f t="shared" ca="1" si="859"/>
        <v>0</v>
      </c>
      <c r="BR457" s="43">
        <f t="shared" ca="1" si="860"/>
        <v>0</v>
      </c>
      <c r="BS457" s="25">
        <f t="shared" si="896"/>
        <v>15349.356338000001</v>
      </c>
      <c r="BT457" s="34">
        <f t="shared" si="942"/>
        <v>1</v>
      </c>
      <c r="BU457" s="23">
        <f t="shared" si="943"/>
        <v>1.981768190342903E-2</v>
      </c>
      <c r="BV457" s="27">
        <f t="shared" si="944"/>
        <v>201.22018741610628</v>
      </c>
      <c r="BW457" s="27">
        <f t="shared" ca="1" si="861"/>
        <v>0</v>
      </c>
      <c r="BX457" s="43">
        <f t="shared" ca="1" si="862"/>
        <v>0</v>
      </c>
      <c r="BY457" s="25">
        <f t="shared" si="897"/>
        <v>16947.801070000001</v>
      </c>
      <c r="BZ457" s="50">
        <f>IF($B456&gt;=BY456,MIN(1,1/$CA$15+BZ456),0)</f>
        <v>0</v>
      </c>
      <c r="CA457" s="23">
        <f t="shared" si="945"/>
        <v>5.4424310895790917E-3</v>
      </c>
      <c r="CB457" s="27">
        <f t="shared" si="946"/>
        <v>102.11218023844314</v>
      </c>
      <c r="CC457" s="27">
        <f t="shared" ca="1" si="863"/>
        <v>-3.2079261438474171E-2</v>
      </c>
      <c r="CD457" s="43">
        <f t="shared" ca="1" si="864"/>
        <v>-3.2079261438474171E-2</v>
      </c>
      <c r="CE457" s="25">
        <f t="shared" si="898"/>
        <v>16249.982561999999</v>
      </c>
      <c r="CF457" s="34">
        <f>IF($B456&gt;=CE456,MIN(1,1/$CA$15+CF456),0)</f>
        <v>1</v>
      </c>
      <c r="CG457" s="23">
        <f t="shared" si="947"/>
        <v>1.981768190342903E-2</v>
      </c>
      <c r="CH457" s="27">
        <f t="shared" si="948"/>
        <v>80.685546435914191</v>
      </c>
      <c r="CI457" s="27">
        <f t="shared" ca="1" si="865"/>
        <v>-6.1116710626773818E-2</v>
      </c>
      <c r="CJ457" s="43">
        <f t="shared" ca="1" si="866"/>
        <v>-6.1116710626773818E-2</v>
      </c>
      <c r="CK457" s="25">
        <f t="shared" si="899"/>
        <v>15349.356338000001</v>
      </c>
      <c r="CL457" s="34">
        <f>IF($B456&gt;=CK456,MIN(1,1/$CA$15+CL456),0)</f>
        <v>1</v>
      </c>
      <c r="CM457" s="23">
        <f t="shared" si="949"/>
        <v>1.981768190342903E-2</v>
      </c>
      <c r="CN457" s="27">
        <f t="shared" si="950"/>
        <v>244.18189898987475</v>
      </c>
      <c r="CO457" s="27">
        <f t="shared" ca="1" si="867"/>
        <v>0</v>
      </c>
      <c r="CP457" s="43">
        <f t="shared" ca="1" si="868"/>
        <v>0</v>
      </c>
      <c r="CQ457" s="25">
        <f t="shared" si="900"/>
        <v>15049.844316500001</v>
      </c>
      <c r="CR457" s="34">
        <f>IF($B456&gt;=CQ456,MIN(1,1/$CA$15+CR456),0)</f>
        <v>1</v>
      </c>
      <c r="CS457" s="23">
        <f t="shared" si="951"/>
        <v>1.981768190342903E-2</v>
      </c>
      <c r="CT457" s="27">
        <f t="shared" si="952"/>
        <v>184.36557923588509</v>
      </c>
      <c r="CU457" s="27">
        <f t="shared" ca="1" si="869"/>
        <v>-5.2201053696969257E-2</v>
      </c>
      <c r="CV457" s="43">
        <f t="shared" ca="1" si="870"/>
        <v>-5.2201053696969257E-2</v>
      </c>
      <c r="CW457" s="25">
        <f t="shared" si="901"/>
        <v>15349.356338000001</v>
      </c>
      <c r="CX457" s="34">
        <f t="shared" si="953"/>
        <v>0.75</v>
      </c>
      <c r="CY457" s="23">
        <f t="shared" si="954"/>
        <v>1.6223869199966545E-2</v>
      </c>
      <c r="CZ457" s="27">
        <f t="shared" si="955"/>
        <v>146.56675601468874</v>
      </c>
      <c r="DA457" s="27">
        <f t="shared" ca="1" si="871"/>
        <v>0</v>
      </c>
      <c r="DB457" s="43">
        <f t="shared" ca="1" si="872"/>
        <v>0</v>
      </c>
      <c r="DC457" s="25">
        <f t="shared" si="902"/>
        <v>15349.356338000001</v>
      </c>
      <c r="DD457" s="34">
        <f t="shared" si="903"/>
        <v>0.83333333333333326</v>
      </c>
      <c r="DE457" s="23">
        <f t="shared" si="956"/>
        <v>1.7022494245180431E-2</v>
      </c>
      <c r="DF457" s="27">
        <f t="shared" si="957"/>
        <v>170.72766912310558</v>
      </c>
      <c r="DG457" s="27">
        <f t="shared" ca="1" si="836"/>
        <v>-2.1289986958659801E-2</v>
      </c>
      <c r="DH457" s="43">
        <f t="shared" ca="1" si="837"/>
        <v>-2.1289986958659801E-2</v>
      </c>
      <c r="DI457" s="25">
        <f t="shared" si="904"/>
        <v>16947.801070000001</v>
      </c>
      <c r="DJ457" s="26">
        <f>IF(DJ456=0,IF($B456&gt;=$DK$14*DI456,1,0),IF($B456&lt;DI456*$DK$16,0,1))</f>
        <v>0</v>
      </c>
      <c r="DK457" s="23">
        <f t="shared" si="958"/>
        <v>5.4424310895790917E-3</v>
      </c>
      <c r="DL457" s="27">
        <f t="shared" si="959"/>
        <v>172.84378305182744</v>
      </c>
      <c r="DM457" s="27">
        <f t="shared" ca="1" si="873"/>
        <v>-0.13989756743768844</v>
      </c>
      <c r="DN457" s="43">
        <f t="shared" ca="1" si="874"/>
        <v>-0.13989756743768844</v>
      </c>
      <c r="DO457" s="25">
        <f t="shared" si="905"/>
        <v>16249.982561999999</v>
      </c>
      <c r="DP457" s="26">
        <f>IF(DP456=0,IF($B456&gt;=$DK$14*DO456,1,0),IF($B456&lt;DO456*$DK$16,0,1))</f>
        <v>1</v>
      </c>
      <c r="DQ457" s="23">
        <f t="shared" si="960"/>
        <v>1.981768190342903E-2</v>
      </c>
      <c r="DR457" s="27">
        <f t="shared" si="961"/>
        <v>126.26102939846933</v>
      </c>
      <c r="DS457" s="27">
        <f t="shared" ca="1" si="875"/>
        <v>-9.963250620997488E-2</v>
      </c>
      <c r="DT457" s="43">
        <f t="shared" ca="1" si="876"/>
        <v>-9.963250620997488E-2</v>
      </c>
      <c r="DU457" s="25">
        <f t="shared" si="906"/>
        <v>15349.356338000001</v>
      </c>
      <c r="DV457" s="26">
        <f>IF(DV456=0,IF($B456&gt;=$DK$14*DU456,1,0),IF($B456&lt;DU456*$DK$16,0,1))</f>
        <v>1</v>
      </c>
      <c r="DW457" s="23">
        <f t="shared" si="962"/>
        <v>1.981768190342903E-2</v>
      </c>
      <c r="DX457" s="27">
        <f t="shared" si="963"/>
        <v>280.23734251544585</v>
      </c>
      <c r="DY457" s="27">
        <f t="shared" ca="1" si="877"/>
        <v>-3.482654154521736E-2</v>
      </c>
      <c r="DZ457" s="43">
        <f t="shared" ca="1" si="878"/>
        <v>-3.482654154521736E-2</v>
      </c>
      <c r="EA457" s="25">
        <f t="shared" si="907"/>
        <v>15049.844316500001</v>
      </c>
      <c r="EB457" s="26">
        <f>IF(EB456=0,IF($B456&gt;=$DK$14*EA456,1,0),IF($B456&lt;EA456*$DK$16,0,1))</f>
        <v>1</v>
      </c>
      <c r="EC457" s="23">
        <f t="shared" si="964"/>
        <v>1.981768190342903E-2</v>
      </c>
      <c r="ED457" s="27">
        <f t="shared" si="965"/>
        <v>201.26756689200133</v>
      </c>
      <c r="EE457" s="27">
        <f t="shared" ca="1" si="879"/>
        <v>-0.11830318874658341</v>
      </c>
      <c r="EF457" s="43">
        <f t="shared" ca="1" si="880"/>
        <v>-0.11830318874658341</v>
      </c>
      <c r="EG457" s="25">
        <f t="shared" si="908"/>
        <v>15349.356338000001</v>
      </c>
      <c r="EH457" s="34">
        <f t="shared" si="966"/>
        <v>0.75</v>
      </c>
      <c r="EI457" s="23">
        <f t="shared" si="967"/>
        <v>1.6223869199966545E-2</v>
      </c>
      <c r="EJ457" s="27">
        <f t="shared" si="968"/>
        <v>196.56380638633132</v>
      </c>
      <c r="EK457" s="27">
        <f t="shared" ca="1" si="881"/>
        <v>-9.3324537871638191E-2</v>
      </c>
      <c r="EL457" s="43">
        <f t="shared" ca="1" si="882"/>
        <v>-9.3324537871638191E-2</v>
      </c>
      <c r="EM457" s="47"/>
      <c r="EN457" s="47"/>
      <c r="EO457" s="47"/>
      <c r="EP457" s="47"/>
      <c r="EQ457" s="47"/>
      <c r="ER457" s="47"/>
      <c r="ES457" s="47"/>
      <c r="ET457" s="47"/>
      <c r="EU457" s="47"/>
      <c r="EV457" s="47"/>
      <c r="EW457" s="47"/>
      <c r="EX457" s="47"/>
      <c r="EY457" s="47"/>
      <c r="EZ457" s="47"/>
      <c r="FA457" s="25">
        <f t="shared" si="909"/>
        <v>15349.356338000001</v>
      </c>
      <c r="FB457" s="26">
        <f t="shared" si="969"/>
        <v>1</v>
      </c>
      <c r="FC457" s="23">
        <f t="shared" si="970"/>
        <v>1.981768190342903E-2</v>
      </c>
      <c r="FD457" s="27">
        <f t="shared" si="971"/>
        <v>66.934184222575453</v>
      </c>
      <c r="FE457" s="27">
        <f t="shared" ca="1" si="883"/>
        <v>-0.32640916335479042</v>
      </c>
      <c r="FF457" s="43">
        <f t="shared" ca="1" si="884"/>
        <v>-0.32640916335479042</v>
      </c>
      <c r="FG457" s="25">
        <f t="shared" si="910"/>
        <v>15349.356338000001</v>
      </c>
      <c r="FH457" s="26">
        <f t="shared" si="972"/>
        <v>1</v>
      </c>
      <c r="FI457" s="23">
        <f t="shared" si="973"/>
        <v>1.981768190342903E-2</v>
      </c>
      <c r="FJ457" s="27">
        <f t="shared" si="974"/>
        <v>234.69868357435882</v>
      </c>
      <c r="FK457" s="27">
        <f t="shared" ca="1" si="885"/>
        <v>-8.0750461584653155E-2</v>
      </c>
      <c r="FL457" s="43">
        <f t="shared" ca="1" si="886"/>
        <v>-8.0750461584653155E-2</v>
      </c>
      <c r="FM457" s="47"/>
      <c r="FN457" s="47"/>
    </row>
    <row r="458" spans="1:170" x14ac:dyDescent="0.2">
      <c r="A458" s="30">
        <v>38595</v>
      </c>
      <c r="B458" s="34">
        <v>16719.368310000002</v>
      </c>
      <c r="C458" s="23">
        <v>5.4345803945961002E-3</v>
      </c>
      <c r="D458" s="24">
        <f t="shared" si="838"/>
        <v>-2.3063932239902663E-2</v>
      </c>
      <c r="E458" s="25" t="e">
        <f>#N/A</f>
        <v>#N/A</v>
      </c>
      <c r="F458" s="26">
        <v>1</v>
      </c>
      <c r="G458" s="23">
        <f t="shared" si="911"/>
        <v>-2.3063932239902663E-2</v>
      </c>
      <c r="H458" s="27">
        <f t="shared" si="912"/>
        <v>190.02715615662376</v>
      </c>
      <c r="I458" s="27">
        <f t="shared" ca="1" si="839"/>
        <v>-0.32578147077634945</v>
      </c>
      <c r="J458" s="43">
        <f t="shared" ca="1" si="840"/>
        <v>-0.32578147077634945</v>
      </c>
      <c r="K458" s="25" t="e">
        <f>#N/A</f>
        <v>#N/A</v>
      </c>
      <c r="L458" s="26">
        <v>0</v>
      </c>
      <c r="M458" s="23">
        <f t="shared" si="913"/>
        <v>5.4345803945961002E-3</v>
      </c>
      <c r="N458" s="27">
        <f t="shared" si="914"/>
        <v>33.826419998016263</v>
      </c>
      <c r="O458" s="27">
        <f t="shared" ca="1" si="841"/>
        <v>0</v>
      </c>
      <c r="P458" s="43">
        <f t="shared" ca="1" si="842"/>
        <v>0</v>
      </c>
      <c r="Q458" s="25">
        <f t="shared" si="887"/>
        <v>15602.618064999999</v>
      </c>
      <c r="R458" s="26">
        <f t="shared" si="915"/>
        <v>1</v>
      </c>
      <c r="S458" s="23">
        <f t="shared" si="916"/>
        <v>-2.3063932239902663E-2</v>
      </c>
      <c r="T458" s="27">
        <f t="shared" si="917"/>
        <v>255.2494626278345</v>
      </c>
      <c r="U458" s="27">
        <f t="shared" ca="1" si="843"/>
        <v>-7.1971123407047477E-2</v>
      </c>
      <c r="V458" s="43">
        <f t="shared" ca="1" si="844"/>
        <v>-7.1971123407047477E-2</v>
      </c>
      <c r="W458" s="25">
        <f t="shared" si="888"/>
        <v>16916.727375000002</v>
      </c>
      <c r="X458" s="26">
        <f t="shared" si="918"/>
        <v>1</v>
      </c>
      <c r="Y458" s="23">
        <f t="shared" si="919"/>
        <v>-2.3063932239902663E-2</v>
      </c>
      <c r="Z458" s="27">
        <f t="shared" si="920"/>
        <v>160.24582132782257</v>
      </c>
      <c r="AA458" s="27">
        <f t="shared" ca="1" si="845"/>
        <v>-0.15056166870211285</v>
      </c>
      <c r="AB458" s="43">
        <f t="shared" ca="1" si="846"/>
        <v>-0.15056166870211285</v>
      </c>
      <c r="AC458" s="25">
        <f t="shared" si="889"/>
        <v>16470.027822</v>
      </c>
      <c r="AD458" s="26">
        <f t="shared" si="921"/>
        <v>1</v>
      </c>
      <c r="AE458" s="23">
        <f t="shared" si="922"/>
        <v>-2.3063932239902663E-2</v>
      </c>
      <c r="AF458" s="27">
        <f t="shared" si="923"/>
        <v>85.132766271076179</v>
      </c>
      <c r="AG458" s="27">
        <f t="shared" ca="1" si="847"/>
        <v>-0.21976857097161662</v>
      </c>
      <c r="AH458" s="43">
        <f t="shared" ca="1" si="848"/>
        <v>-0.21976857097161662</v>
      </c>
      <c r="AI458" s="25">
        <f t="shared" si="890"/>
        <v>15602.618064999999</v>
      </c>
      <c r="AJ458" s="26">
        <f t="shared" si="924"/>
        <v>1</v>
      </c>
      <c r="AK458" s="23">
        <f t="shared" si="925"/>
        <v>-2.3063932239902663E-2</v>
      </c>
      <c r="AL458" s="27">
        <f t="shared" si="926"/>
        <v>255.2494626278345</v>
      </c>
      <c r="AM458" s="27">
        <f t="shared" ca="1" si="849"/>
        <v>-7.1971123407047477E-2</v>
      </c>
      <c r="AN458" s="43">
        <f t="shared" ca="1" si="850"/>
        <v>-7.1971123407047477E-2</v>
      </c>
      <c r="AO458" s="25">
        <f t="shared" si="891"/>
        <v>15602.618064999999</v>
      </c>
      <c r="AP458" s="34">
        <f t="shared" si="927"/>
        <v>1</v>
      </c>
      <c r="AQ458" s="23">
        <f t="shared" si="928"/>
        <v>-2.3063932239902663E-2</v>
      </c>
      <c r="AR458" s="27">
        <f t="shared" si="929"/>
        <v>158.32880988607269</v>
      </c>
      <c r="AS458" s="27">
        <f t="shared" ca="1" si="851"/>
        <v>-0.14218579478498594</v>
      </c>
      <c r="AT458" s="43">
        <f t="shared" ca="1" si="852"/>
        <v>-0.14218579478498594</v>
      </c>
      <c r="AU458" s="25">
        <f t="shared" si="892"/>
        <v>16470.027822</v>
      </c>
      <c r="AV458" s="26">
        <f t="shared" si="930"/>
        <v>1</v>
      </c>
      <c r="AW458" s="23">
        <f t="shared" si="931"/>
        <v>-2.3063932239902663E-2</v>
      </c>
      <c r="AX458" s="27">
        <f t="shared" si="932"/>
        <v>108.47406053586278</v>
      </c>
      <c r="AY458" s="27">
        <f t="shared" ca="1" si="853"/>
        <v>-2.3063932239902663E-2</v>
      </c>
      <c r="AZ458" s="43">
        <f t="shared" ca="1" si="854"/>
        <v>-2.3063932239902663E-2</v>
      </c>
      <c r="BA458" s="25">
        <f t="shared" si="893"/>
        <v>16470.027822</v>
      </c>
      <c r="BB458" s="26">
        <f t="shared" si="933"/>
        <v>1</v>
      </c>
      <c r="BC458" s="23">
        <f t="shared" si="934"/>
        <v>-2.3063932239902663E-2</v>
      </c>
      <c r="BD458" s="27">
        <f t="shared" si="935"/>
        <v>247.32107481354339</v>
      </c>
      <c r="BE458" s="27">
        <f t="shared" ca="1" si="855"/>
        <v>-2.3063932239902663E-2</v>
      </c>
      <c r="BF458" s="43">
        <f t="shared" ca="1" si="856"/>
        <v>-2.3063932239902663E-2</v>
      </c>
      <c r="BG458" s="25">
        <f t="shared" si="894"/>
        <v>15602.618064999999</v>
      </c>
      <c r="BH458" s="26">
        <f t="shared" si="936"/>
        <v>1</v>
      </c>
      <c r="BI458" s="23">
        <f t="shared" si="937"/>
        <v>-2.3063932239902663E-2</v>
      </c>
      <c r="BJ458" s="27">
        <f t="shared" si="938"/>
        <v>200.42459938539599</v>
      </c>
      <c r="BK458" s="27">
        <f t="shared" ca="1" si="857"/>
        <v>-9.4940547432185385E-2</v>
      </c>
      <c r="BL458" s="43">
        <f t="shared" ca="1" si="858"/>
        <v>-9.4940547432185385E-2</v>
      </c>
      <c r="BM458" s="25">
        <f t="shared" si="895"/>
        <v>16328.213519999999</v>
      </c>
      <c r="BN458" s="26">
        <f t="shared" si="939"/>
        <v>1</v>
      </c>
      <c r="BO458" s="23">
        <f t="shared" si="940"/>
        <v>-2.3063932239902663E-2</v>
      </c>
      <c r="BP458" s="27">
        <f t="shared" si="941"/>
        <v>252.38625414540093</v>
      </c>
      <c r="BQ458" s="27">
        <f t="shared" ca="1" si="859"/>
        <v>-2.3063932239902663E-2</v>
      </c>
      <c r="BR458" s="43">
        <f t="shared" ca="1" si="860"/>
        <v>-2.3063932239902663E-2</v>
      </c>
      <c r="BS458" s="25">
        <f t="shared" si="896"/>
        <v>15602.618064999999</v>
      </c>
      <c r="BT458" s="34">
        <f t="shared" si="942"/>
        <v>1</v>
      </c>
      <c r="BU458" s="23">
        <f t="shared" si="943"/>
        <v>-2.3063932239902663E-2</v>
      </c>
      <c r="BV458" s="27">
        <f t="shared" si="944"/>
        <v>196.57925864824068</v>
      </c>
      <c r="BW458" s="27">
        <f t="shared" ca="1" si="861"/>
        <v>-2.3063932239902774E-2</v>
      </c>
      <c r="BX458" s="43">
        <f t="shared" ca="1" si="862"/>
        <v>-2.3063932239902774E-2</v>
      </c>
      <c r="BY458" s="25">
        <f t="shared" si="897"/>
        <v>16916.727375000002</v>
      </c>
      <c r="BZ458" s="50">
        <f>IF($B457&gt;=BY457,MIN(1,1/$CA$15+BZ457),0)</f>
        <v>0.5</v>
      </c>
      <c r="CA458" s="23">
        <f t="shared" si="945"/>
        <v>5.4345803945961002E-3</v>
      </c>
      <c r="CB458" s="27">
        <f t="shared" si="946"/>
        <v>102.66711709121645</v>
      </c>
      <c r="CC458" s="27">
        <f t="shared" ca="1" si="863"/>
        <v>-2.6819018369164671E-2</v>
      </c>
      <c r="CD458" s="43">
        <f t="shared" ca="1" si="864"/>
        <v>-2.6819018369164671E-2</v>
      </c>
      <c r="CE458" s="25">
        <f t="shared" si="898"/>
        <v>16470.027822</v>
      </c>
      <c r="CF458" s="34">
        <f>IF($B457&gt;=CE457,MIN(1,1/$CA$15+CF457),0)</f>
        <v>1</v>
      </c>
      <c r="CG458" s="23">
        <f t="shared" si="947"/>
        <v>-2.3063932239902663E-2</v>
      </c>
      <c r="CH458" s="27">
        <f t="shared" si="948"/>
        <v>78.824620460176746</v>
      </c>
      <c r="CI458" s="27">
        <f t="shared" ca="1" si="865"/>
        <v>-8.2771051194054812E-2</v>
      </c>
      <c r="CJ458" s="43">
        <f t="shared" ca="1" si="866"/>
        <v>-8.2771051194054812E-2</v>
      </c>
      <c r="CK458" s="25">
        <f t="shared" si="899"/>
        <v>15602.618064999999</v>
      </c>
      <c r="CL458" s="34">
        <f>IF($B457&gt;=CK457,MIN(1,1/$CA$15+CL457),0)</f>
        <v>1</v>
      </c>
      <c r="CM458" s="23">
        <f t="shared" si="949"/>
        <v>-2.3063932239902663E-2</v>
      </c>
      <c r="CN458" s="27">
        <f t="shared" si="950"/>
        <v>238.55010421736154</v>
      </c>
      <c r="CO458" s="27">
        <f t="shared" ca="1" si="867"/>
        <v>-2.3063932239902663E-2</v>
      </c>
      <c r="CP458" s="43">
        <f t="shared" ca="1" si="868"/>
        <v>-2.3063932239902663E-2</v>
      </c>
      <c r="CQ458" s="25">
        <f t="shared" si="900"/>
        <v>15147.3669685</v>
      </c>
      <c r="CR458" s="34">
        <f>IF($B457&gt;=CQ457,MIN(1,1/$CA$15+CR457),0)</f>
        <v>1</v>
      </c>
      <c r="CS458" s="23">
        <f t="shared" si="951"/>
        <v>-2.3063932239902663E-2</v>
      </c>
      <c r="CT458" s="27">
        <f t="shared" si="952"/>
        <v>180.11338400901823</v>
      </c>
      <c r="CU458" s="27">
        <f t="shared" ca="1" si="869"/>
        <v>-7.4061024371553597E-2</v>
      </c>
      <c r="CV458" s="43">
        <f t="shared" ca="1" si="870"/>
        <v>-7.4061024371553597E-2</v>
      </c>
      <c r="CW458" s="25">
        <f t="shared" si="901"/>
        <v>15602.618064999999</v>
      </c>
      <c r="CX458" s="34">
        <f t="shared" si="953"/>
        <v>0.75</v>
      </c>
      <c r="CY458" s="23">
        <f t="shared" si="954"/>
        <v>-1.5939304081277972E-2</v>
      </c>
      <c r="CZ458" s="27">
        <f t="shared" si="955"/>
        <v>144.23058392236413</v>
      </c>
      <c r="DA458" s="27">
        <f t="shared" ca="1" si="871"/>
        <v>-1.5939304081277972E-2</v>
      </c>
      <c r="DB458" s="43">
        <f t="shared" ca="1" si="872"/>
        <v>-1.5939304081277972E-2</v>
      </c>
      <c r="DC458" s="25">
        <f t="shared" si="902"/>
        <v>15602.618064999999</v>
      </c>
      <c r="DD458" s="34">
        <f t="shared" si="903"/>
        <v>1</v>
      </c>
      <c r="DE458" s="23">
        <f t="shared" si="956"/>
        <v>-2.0689056187027766E-2</v>
      </c>
      <c r="DF458" s="27">
        <f t="shared" si="957"/>
        <v>167.19547478393736</v>
      </c>
      <c r="DG458" s="27">
        <f t="shared" ca="1" si="836"/>
        <v>-4.1538573409278912E-2</v>
      </c>
      <c r="DH458" s="43">
        <f t="shared" ca="1" si="837"/>
        <v>-4.1538573409278912E-2</v>
      </c>
      <c r="DI458" s="25">
        <f t="shared" si="904"/>
        <v>16916.727375000002</v>
      </c>
      <c r="DJ458" s="26">
        <f>IF(DJ457=0,IF($B457&gt;=$DK$14*DI457,1,0),IF($B457&lt;DI457*$DK$16,0,1))</f>
        <v>0</v>
      </c>
      <c r="DK458" s="23">
        <f t="shared" si="958"/>
        <v>5.4345803945961002E-3</v>
      </c>
      <c r="DL458" s="27">
        <f t="shared" si="959"/>
        <v>173.78311648652874</v>
      </c>
      <c r="DM458" s="27">
        <f t="shared" ca="1" si="873"/>
        <v>-0.13522327162034076</v>
      </c>
      <c r="DN458" s="43">
        <f t="shared" ca="1" si="874"/>
        <v>-0.13522327162034076</v>
      </c>
      <c r="DO458" s="25">
        <f t="shared" si="905"/>
        <v>16470.027822</v>
      </c>
      <c r="DP458" s="26">
        <f>IF(DP457=0,IF($B457&gt;=$DK$14*DO457,1,0),IF($B457&lt;DO457*$DK$16,0,1))</f>
        <v>1</v>
      </c>
      <c r="DQ458" s="23">
        <f t="shared" si="960"/>
        <v>-2.3063932239902663E-2</v>
      </c>
      <c r="DR458" s="27">
        <f t="shared" si="961"/>
        <v>123.34895357188267</v>
      </c>
      <c r="DS458" s="27">
        <f t="shared" ca="1" si="875"/>
        <v>-0.12039852107775906</v>
      </c>
      <c r="DT458" s="43">
        <f t="shared" ca="1" si="876"/>
        <v>-0.12039852107775906</v>
      </c>
      <c r="DU458" s="25">
        <f t="shared" si="906"/>
        <v>15602.618064999999</v>
      </c>
      <c r="DV458" s="26">
        <f>IF(DV457=0,IF($B457&gt;=$DK$14*DU457,1,0),IF($B457&lt;DU457*$DK$16,0,1))</f>
        <v>1</v>
      </c>
      <c r="DW458" s="23">
        <f t="shared" si="962"/>
        <v>-2.3063932239902663E-2</v>
      </c>
      <c r="DX458" s="27">
        <f t="shared" si="963"/>
        <v>273.7739674365792</v>
      </c>
      <c r="DY458" s="27">
        <f t="shared" ca="1" si="877"/>
        <v>-5.7087236790771101E-2</v>
      </c>
      <c r="DZ458" s="43">
        <f t="shared" ca="1" si="878"/>
        <v>-5.7087236790771101E-2</v>
      </c>
      <c r="EA458" s="25">
        <f t="shared" si="907"/>
        <v>15147.3669685</v>
      </c>
      <c r="EB458" s="26">
        <f>IF(EB457=0,IF($B457&gt;=$DK$14*EA457,1,0),IF($B457&lt;EA457*$DK$16,0,1))</f>
        <v>1</v>
      </c>
      <c r="EC458" s="23">
        <f t="shared" si="964"/>
        <v>-2.3063932239902663E-2</v>
      </c>
      <c r="ED458" s="27">
        <f t="shared" si="965"/>
        <v>196.62554536711414</v>
      </c>
      <c r="EE458" s="27">
        <f t="shared" ca="1" si="879"/>
        <v>-0.13863858425747044</v>
      </c>
      <c r="EF458" s="43">
        <f t="shared" ca="1" si="880"/>
        <v>-0.13863858425747044</v>
      </c>
      <c r="EG458" s="25">
        <f t="shared" si="908"/>
        <v>15602.618064999999</v>
      </c>
      <c r="EH458" s="34">
        <f t="shared" si="966"/>
        <v>0.75</v>
      </c>
      <c r="EI458" s="23">
        <f t="shared" si="967"/>
        <v>-1.5939304081277972E-2</v>
      </c>
      <c r="EJ458" s="27">
        <f t="shared" si="968"/>
        <v>193.43071610496614</v>
      </c>
      <c r="EK458" s="27">
        <f t="shared" ca="1" si="881"/>
        <v>-0.10777631376553543</v>
      </c>
      <c r="EL458" s="43">
        <f t="shared" ca="1" si="882"/>
        <v>-0.10777631376553543</v>
      </c>
      <c r="EM458" s="47"/>
      <c r="EN458" s="47"/>
      <c r="EO458" s="47"/>
      <c r="EP458" s="47"/>
      <c r="EQ458" s="47"/>
      <c r="ER458" s="47"/>
      <c r="ES458" s="47"/>
      <c r="ET458" s="47"/>
      <c r="EU458" s="47"/>
      <c r="EV458" s="47"/>
      <c r="EW458" s="47"/>
      <c r="EX458" s="47"/>
      <c r="EY458" s="47"/>
      <c r="EZ458" s="47"/>
      <c r="FA458" s="25">
        <f t="shared" si="909"/>
        <v>15602.618064999999</v>
      </c>
      <c r="FB458" s="26">
        <f t="shared" si="969"/>
        <v>1</v>
      </c>
      <c r="FC458" s="23">
        <f t="shared" si="970"/>
        <v>-2.3063932239902663E-2</v>
      </c>
      <c r="FD458" s="27">
        <f t="shared" si="971"/>
        <v>65.390418733132805</v>
      </c>
      <c r="FE458" s="27">
        <f t="shared" ca="1" si="883"/>
        <v>-0.34194481676859501</v>
      </c>
      <c r="FF458" s="43">
        <f t="shared" ca="1" si="884"/>
        <v>-0.34194481676859501</v>
      </c>
      <c r="FG458" s="25">
        <f t="shared" si="910"/>
        <v>15602.618064999999</v>
      </c>
      <c r="FH458" s="26">
        <f t="shared" si="972"/>
        <v>1</v>
      </c>
      <c r="FI458" s="23">
        <f t="shared" si="973"/>
        <v>-2.3063932239902663E-2</v>
      </c>
      <c r="FJ458" s="27">
        <f t="shared" si="974"/>
        <v>229.28560903960545</v>
      </c>
      <c r="FK458" s="27">
        <f t="shared" ca="1" si="885"/>
        <v>-0.10195197065022654</v>
      </c>
      <c r="FL458" s="43">
        <f t="shared" ca="1" si="886"/>
        <v>-0.10195197065022654</v>
      </c>
      <c r="FM458" s="47"/>
      <c r="FN458" s="47"/>
    </row>
    <row r="459" spans="1:170" x14ac:dyDescent="0.2">
      <c r="A459" s="30">
        <v>38625</v>
      </c>
      <c r="B459" s="34">
        <v>17082.36723</v>
      </c>
      <c r="C459" s="23">
        <v>5.4502811103220861E-3</v>
      </c>
      <c r="D459" s="24">
        <f t="shared" si="838"/>
        <v>2.1711281985628883E-2</v>
      </c>
      <c r="E459" s="25" t="e">
        <f>#N/A</f>
        <v>#N/A</v>
      </c>
      <c r="F459" s="26">
        <v>1</v>
      </c>
      <c r="G459" s="23">
        <f t="shared" si="911"/>
        <v>2.1711281985628883E-2</v>
      </c>
      <c r="H459" s="27">
        <f t="shared" si="912"/>
        <v>194.15288932886736</v>
      </c>
      <c r="I459" s="27">
        <f t="shared" ca="1" si="839"/>
        <v>-0.31114332216843887</v>
      </c>
      <c r="J459" s="43">
        <f t="shared" ca="1" si="840"/>
        <v>-0.31114332216843887</v>
      </c>
      <c r="K459" s="25" t="e">
        <f>#N/A</f>
        <v>#N/A</v>
      </c>
      <c r="L459" s="26">
        <v>0</v>
      </c>
      <c r="M459" s="23">
        <f t="shared" si="913"/>
        <v>5.4502811103220861E-3</v>
      </c>
      <c r="N459" s="27">
        <f t="shared" si="914"/>
        <v>34.01078349596127</v>
      </c>
      <c r="O459" s="27">
        <f t="shared" ca="1" si="841"/>
        <v>0</v>
      </c>
      <c r="P459" s="43">
        <f t="shared" ca="1" si="842"/>
        <v>0</v>
      </c>
      <c r="Q459" s="25">
        <f t="shared" si="887"/>
        <v>15893.676607000001</v>
      </c>
      <c r="R459" s="26">
        <f t="shared" si="915"/>
        <v>1</v>
      </c>
      <c r="S459" s="23">
        <f t="shared" si="916"/>
        <v>2.1711281985628883E-2</v>
      </c>
      <c r="T459" s="27">
        <f t="shared" si="917"/>
        <v>260.79125568762765</v>
      </c>
      <c r="U459" s="27">
        <f t="shared" ca="1" si="843"/>
        <v>-5.1822426776531483E-2</v>
      </c>
      <c r="V459" s="43">
        <f t="shared" ca="1" si="844"/>
        <v>-5.1822426776531483E-2</v>
      </c>
      <c r="W459" s="25">
        <f t="shared" si="888"/>
        <v>16900.867770000001</v>
      </c>
      <c r="X459" s="26">
        <f t="shared" si="918"/>
        <v>0</v>
      </c>
      <c r="Y459" s="23">
        <f t="shared" si="919"/>
        <v>5.4502811103220861E-3</v>
      </c>
      <c r="Z459" s="27">
        <f t="shared" si="920"/>
        <v>161.11920610081364</v>
      </c>
      <c r="AA459" s="27">
        <f t="shared" ca="1" si="845"/>
        <v>-0.14593199101065646</v>
      </c>
      <c r="AB459" s="43">
        <f t="shared" ca="1" si="846"/>
        <v>-0.14593199101065646</v>
      </c>
      <c r="AC459" s="25">
        <f t="shared" si="889"/>
        <v>16911.834070000001</v>
      </c>
      <c r="AD459" s="26">
        <f t="shared" si="921"/>
        <v>1</v>
      </c>
      <c r="AE459" s="23">
        <f t="shared" si="922"/>
        <v>2.1711281985628883E-2</v>
      </c>
      <c r="AF459" s="27">
        <f t="shared" si="923"/>
        <v>86.981107765804154</v>
      </c>
      <c r="AG459" s="27">
        <f t="shared" ca="1" si="847"/>
        <v>-0.20282874640193116</v>
      </c>
      <c r="AH459" s="43">
        <f t="shared" ca="1" si="848"/>
        <v>-0.20282874640193116</v>
      </c>
      <c r="AI459" s="25">
        <f t="shared" si="890"/>
        <v>15893.676607000001</v>
      </c>
      <c r="AJ459" s="26">
        <f t="shared" si="924"/>
        <v>1</v>
      </c>
      <c r="AK459" s="23">
        <f t="shared" si="925"/>
        <v>2.1711281985628883E-2</v>
      </c>
      <c r="AL459" s="27">
        <f t="shared" si="926"/>
        <v>260.79125568762765</v>
      </c>
      <c r="AM459" s="27">
        <f t="shared" ca="1" si="849"/>
        <v>-5.1822426776531483E-2</v>
      </c>
      <c r="AN459" s="43">
        <f t="shared" ca="1" si="850"/>
        <v>-5.1822426776531483E-2</v>
      </c>
      <c r="AO459" s="25">
        <f t="shared" si="891"/>
        <v>15893.676607000001</v>
      </c>
      <c r="AP459" s="34">
        <f t="shared" si="927"/>
        <v>0.66666666666666663</v>
      </c>
      <c r="AQ459" s="23">
        <f t="shared" si="928"/>
        <v>1.6290948360526619E-2</v>
      </c>
      <c r="AR459" s="27">
        <f t="shared" si="929"/>
        <v>160.90813635191034</v>
      </c>
      <c r="AS459" s="27">
        <f t="shared" ca="1" si="851"/>
        <v>-0.12821118786490193</v>
      </c>
      <c r="AT459" s="43">
        <f t="shared" ca="1" si="852"/>
        <v>-0.12821118786490193</v>
      </c>
      <c r="AU459" s="25">
        <f t="shared" si="892"/>
        <v>16911.834070000001</v>
      </c>
      <c r="AV459" s="26">
        <f t="shared" si="930"/>
        <v>1</v>
      </c>
      <c r="AW459" s="23">
        <f t="shared" si="931"/>
        <v>2.1711281985628883E-2</v>
      </c>
      <c r="AX459" s="27">
        <f t="shared" si="932"/>
        <v>110.82917145228308</v>
      </c>
      <c r="AY459" s="27">
        <f t="shared" ca="1" si="853"/>
        <v>-1.8533977908316013E-3</v>
      </c>
      <c r="AZ459" s="43">
        <f t="shared" ca="1" si="854"/>
        <v>-1.8533977908316013E-3</v>
      </c>
      <c r="BA459" s="25">
        <f t="shared" si="893"/>
        <v>16911.834070000001</v>
      </c>
      <c r="BB459" s="26">
        <f t="shared" si="933"/>
        <v>1</v>
      </c>
      <c r="BC459" s="23">
        <f t="shared" si="934"/>
        <v>2.1711281985628883E-2</v>
      </c>
      <c r="BD459" s="27">
        <f t="shared" si="935"/>
        <v>252.69073240980904</v>
      </c>
      <c r="BE459" s="27">
        <f t="shared" ca="1" si="855"/>
        <v>-1.8533977908317123E-3</v>
      </c>
      <c r="BF459" s="43">
        <f t="shared" ca="1" si="856"/>
        <v>-1.8533977908317123E-3</v>
      </c>
      <c r="BG459" s="25">
        <f t="shared" si="894"/>
        <v>15893.676607000001</v>
      </c>
      <c r="BH459" s="26">
        <f t="shared" si="936"/>
        <v>1</v>
      </c>
      <c r="BI459" s="23">
        <f t="shared" si="937"/>
        <v>2.1711281985628883E-2</v>
      </c>
      <c r="BJ459" s="27">
        <f t="shared" si="938"/>
        <v>204.77607437950903</v>
      </c>
      <c r="BK459" s="27">
        <f t="shared" ca="1" si="857"/>
        <v>-7.529054644372668E-2</v>
      </c>
      <c r="BL459" s="43">
        <f t="shared" ca="1" si="858"/>
        <v>-7.529054644372668E-2</v>
      </c>
      <c r="BM459" s="25">
        <f t="shared" si="895"/>
        <v>16572.08439</v>
      </c>
      <c r="BN459" s="26">
        <f t="shared" si="939"/>
        <v>1</v>
      </c>
      <c r="BO459" s="23">
        <f t="shared" si="940"/>
        <v>2.1711281985628883E-2</v>
      </c>
      <c r="BP459" s="27">
        <f t="shared" si="941"/>
        <v>257.86588327844834</v>
      </c>
      <c r="BQ459" s="27">
        <f t="shared" ca="1" si="859"/>
        <v>-1.8533977908317123E-3</v>
      </c>
      <c r="BR459" s="43">
        <f t="shared" ca="1" si="860"/>
        <v>-1.8533977908317123E-3</v>
      </c>
      <c r="BS459" s="25">
        <f t="shared" si="896"/>
        <v>15893.676607000001</v>
      </c>
      <c r="BT459" s="34">
        <f t="shared" si="942"/>
        <v>1</v>
      </c>
      <c r="BU459" s="23">
        <f t="shared" si="943"/>
        <v>2.1711281985628883E-2</v>
      </c>
      <c r="BV459" s="27">
        <f t="shared" si="944"/>
        <v>200.84724636527852</v>
      </c>
      <c r="BW459" s="27">
        <f t="shared" ca="1" si="861"/>
        <v>-1.8533977908317123E-3</v>
      </c>
      <c r="BX459" s="43">
        <f t="shared" ca="1" si="862"/>
        <v>-1.8533977908317123E-3</v>
      </c>
      <c r="BY459" s="25">
        <f t="shared" si="897"/>
        <v>16900.867770000001</v>
      </c>
      <c r="BZ459" s="50">
        <f>IF($B458&gt;=BY458,MIN(1,1/$CA$15+BZ458),0)</f>
        <v>0</v>
      </c>
      <c r="CA459" s="23">
        <f t="shared" si="945"/>
        <v>5.4502811103220861E-3</v>
      </c>
      <c r="CB459" s="27">
        <f t="shared" si="946"/>
        <v>103.22668174014994</v>
      </c>
      <c r="CC459" s="27">
        <f t="shared" ca="1" si="863"/>
        <v>-2.1514908448057368E-2</v>
      </c>
      <c r="CD459" s="43">
        <f t="shared" ca="1" si="864"/>
        <v>-2.1514908448057368E-2</v>
      </c>
      <c r="CE459" s="25">
        <f t="shared" si="898"/>
        <v>16911.834070000001</v>
      </c>
      <c r="CF459" s="34">
        <f>IF($B458&gt;=CE458,MIN(1,1/$CA$15+CF458),0)</f>
        <v>1</v>
      </c>
      <c r="CG459" s="23">
        <f t="shared" si="947"/>
        <v>2.1711281985628883E-2</v>
      </c>
      <c r="CH459" s="27">
        <f t="shared" si="948"/>
        <v>80.536004022397819</v>
      </c>
      <c r="CI459" s="27">
        <f t="shared" ca="1" si="865"/>
        <v>-6.2856834841146902E-2</v>
      </c>
      <c r="CJ459" s="43">
        <f t="shared" ca="1" si="866"/>
        <v>-6.2856834841146902E-2</v>
      </c>
      <c r="CK459" s="25">
        <f t="shared" si="899"/>
        <v>15893.676607000001</v>
      </c>
      <c r="CL459" s="34">
        <f>IF($B458&gt;=CK458,MIN(1,1/$CA$15+CL458),0)</f>
        <v>1</v>
      </c>
      <c r="CM459" s="23">
        <f t="shared" si="949"/>
        <v>2.1711281985628883E-2</v>
      </c>
      <c r="CN459" s="27">
        <f t="shared" si="950"/>
        <v>243.72933279772582</v>
      </c>
      <c r="CO459" s="27">
        <f t="shared" ca="1" si="867"/>
        <v>-1.8533977908317123E-3</v>
      </c>
      <c r="CP459" s="43">
        <f t="shared" ca="1" si="868"/>
        <v>-1.8533977908317123E-3</v>
      </c>
      <c r="CQ459" s="25">
        <f t="shared" si="900"/>
        <v>15210.366862499995</v>
      </c>
      <c r="CR459" s="34">
        <f>IF($B458&gt;=CQ458,MIN(1,1/$CA$15+CR458),0)</f>
        <v>1</v>
      </c>
      <c r="CS459" s="23">
        <f t="shared" si="951"/>
        <v>2.1711281985628883E-2</v>
      </c>
      <c r="CT459" s="27">
        <f t="shared" si="952"/>
        <v>184.02387647862389</v>
      </c>
      <c r="CU459" s="27">
        <f t="shared" ca="1" si="869"/>
        <v>-5.3957702170200017E-2</v>
      </c>
      <c r="CV459" s="43">
        <f t="shared" ca="1" si="870"/>
        <v>-5.3957702170200017E-2</v>
      </c>
      <c r="CW459" s="25">
        <f t="shared" si="901"/>
        <v>15893.676607000001</v>
      </c>
      <c r="CX459" s="34">
        <f t="shared" si="953"/>
        <v>0.75</v>
      </c>
      <c r="CY459" s="23">
        <f t="shared" si="954"/>
        <v>1.7646031766802184E-2</v>
      </c>
      <c r="CZ459" s="27">
        <f t="shared" si="955"/>
        <v>146.7756813880026</v>
      </c>
      <c r="DA459" s="27">
        <f t="shared" ca="1" si="871"/>
        <v>0</v>
      </c>
      <c r="DB459" s="43">
        <f t="shared" ca="1" si="872"/>
        <v>0</v>
      </c>
      <c r="DC459" s="25">
        <f t="shared" si="902"/>
        <v>15893.676607000001</v>
      </c>
      <c r="DD459" s="34">
        <f t="shared" si="903"/>
        <v>0.83333333333333326</v>
      </c>
      <c r="DE459" s="23">
        <f t="shared" si="956"/>
        <v>1.8549420704319228E-2</v>
      </c>
      <c r="DF459" s="27">
        <f t="shared" si="957"/>
        <v>170.29685398556302</v>
      </c>
      <c r="DG459" s="27">
        <f t="shared" ca="1" si="836"/>
        <v>-2.3759669178585519E-2</v>
      </c>
      <c r="DH459" s="43">
        <f t="shared" ca="1" si="837"/>
        <v>-2.3759669178585519E-2</v>
      </c>
      <c r="DI459" s="25">
        <f t="shared" si="904"/>
        <v>16900.867770000001</v>
      </c>
      <c r="DJ459" s="26">
        <f>IF(DJ458=0,IF($B458&gt;=$DK$14*DI458,1,0),IF($B458&lt;DI458*$DK$16,0,1))</f>
        <v>0</v>
      </c>
      <c r="DK459" s="23">
        <f t="shared" si="958"/>
        <v>5.4502811103220861E-3</v>
      </c>
      <c r="DL459" s="27">
        <f t="shared" si="959"/>
        <v>174.73028332360818</v>
      </c>
      <c r="DM459" s="27">
        <f t="shared" ca="1" si="873"/>
        <v>-0.130509995353007</v>
      </c>
      <c r="DN459" s="43">
        <f t="shared" ca="1" si="874"/>
        <v>-0.130509995353007</v>
      </c>
      <c r="DO459" s="25">
        <f t="shared" si="905"/>
        <v>16911.834070000001</v>
      </c>
      <c r="DP459" s="26">
        <f>IF(DP458=0,IF($B458&gt;=$DK$14*DO458,1,0),IF($B458&lt;DO458*$DK$16,0,1))</f>
        <v>1</v>
      </c>
      <c r="DQ459" s="23">
        <f t="shared" si="960"/>
        <v>2.1711281985628883E-2</v>
      </c>
      <c r="DR459" s="27">
        <f t="shared" si="961"/>
        <v>126.02701748551407</v>
      </c>
      <c r="DS459" s="27">
        <f t="shared" ca="1" si="875"/>
        <v>-0.10130124533390206</v>
      </c>
      <c r="DT459" s="43">
        <f t="shared" ca="1" si="876"/>
        <v>-0.10130124533390206</v>
      </c>
      <c r="DU459" s="25">
        <f t="shared" si="906"/>
        <v>15893.676607000001</v>
      </c>
      <c r="DV459" s="26">
        <f>IF(DV458=0,IF($B458&gt;=$DK$14*DU458,1,0),IF($B458&lt;DU458*$DK$16,0,1))</f>
        <v>1</v>
      </c>
      <c r="DW459" s="23">
        <f t="shared" si="962"/>
        <v>2.1711281985628883E-2</v>
      </c>
      <c r="DX459" s="27">
        <f t="shared" si="963"/>
        <v>279.71795124391917</v>
      </c>
      <c r="DY459" s="27">
        <f t="shared" ca="1" si="877"/>
        <v>-3.6615391900886918E-2</v>
      </c>
      <c r="DZ459" s="43">
        <f t="shared" ca="1" si="878"/>
        <v>-3.6615391900886918E-2</v>
      </c>
      <c r="EA459" s="25">
        <f t="shared" si="907"/>
        <v>15210.366862499995</v>
      </c>
      <c r="EB459" s="26">
        <f>IF(EB458=0,IF($B458&gt;=$DK$14*EA458,1,0),IF($B458&lt;EA458*$DK$16,0,1))</f>
        <v>1</v>
      </c>
      <c r="EC459" s="23">
        <f t="shared" si="964"/>
        <v>2.1711281985628883E-2</v>
      </c>
      <c r="ED459" s="27">
        <f t="shared" si="965"/>
        <v>200.89453802815763</v>
      </c>
      <c r="EE459" s="27">
        <f t="shared" ca="1" si="879"/>
        <v>-0.11993732366874377</v>
      </c>
      <c r="EF459" s="43">
        <f t="shared" ca="1" si="880"/>
        <v>-0.11993732366874377</v>
      </c>
      <c r="EG459" s="25">
        <f t="shared" si="908"/>
        <v>15893.676607000001</v>
      </c>
      <c r="EH459" s="34">
        <f t="shared" si="966"/>
        <v>0.75</v>
      </c>
      <c r="EI459" s="23">
        <f t="shared" si="967"/>
        <v>1.7646031766802184E-2</v>
      </c>
      <c r="EJ459" s="27">
        <f t="shared" si="968"/>
        <v>196.84400066602964</v>
      </c>
      <c r="EK459" s="27">
        <f t="shared" ca="1" si="881"/>
        <v>-9.2032106255148793E-2</v>
      </c>
      <c r="EL459" s="43">
        <f t="shared" ca="1" si="882"/>
        <v>-9.2032106255148793E-2</v>
      </c>
      <c r="EM459" s="47"/>
      <c r="EN459" s="47"/>
      <c r="EO459" s="47"/>
      <c r="EP459" s="47"/>
      <c r="EQ459" s="47"/>
      <c r="ER459" s="47"/>
      <c r="ES459" s="47"/>
      <c r="ET459" s="47"/>
      <c r="EU459" s="47"/>
      <c r="EV459" s="47"/>
      <c r="EW459" s="47"/>
      <c r="EX459" s="47"/>
      <c r="EY459" s="47"/>
      <c r="EZ459" s="47"/>
      <c r="FA459" s="25">
        <f t="shared" si="909"/>
        <v>15893.676607000001</v>
      </c>
      <c r="FB459" s="26">
        <f t="shared" si="969"/>
        <v>1</v>
      </c>
      <c r="FC459" s="23">
        <f t="shared" si="970"/>
        <v>2.1711281985628883E-2</v>
      </c>
      <c r="FD459" s="27">
        <f t="shared" si="971"/>
        <v>66.810128553406201</v>
      </c>
      <c r="FE459" s="27">
        <f t="shared" ca="1" si="883"/>
        <v>-0.32765759512335324</v>
      </c>
      <c r="FF459" s="43">
        <f t="shared" ca="1" si="884"/>
        <v>-0.32765759512335324</v>
      </c>
      <c r="FG459" s="25">
        <f t="shared" si="910"/>
        <v>15893.676607000001</v>
      </c>
      <c r="FH459" s="26">
        <f t="shared" si="972"/>
        <v>1</v>
      </c>
      <c r="FI459" s="23">
        <f t="shared" si="973"/>
        <v>2.1711281985628883E-2</v>
      </c>
      <c r="FJ459" s="27">
        <f t="shared" si="974"/>
        <v>234.26369355271098</v>
      </c>
      <c r="FK459" s="27">
        <f t="shared" ca="1" si="885"/>
        <v>-8.2454196648375278E-2</v>
      </c>
      <c r="FL459" s="43">
        <f t="shared" ca="1" si="886"/>
        <v>-8.2454196648375278E-2</v>
      </c>
      <c r="FM459" s="47"/>
      <c r="FN459" s="47"/>
    </row>
    <row r="460" spans="1:170" x14ac:dyDescent="0.2">
      <c r="A460" s="30">
        <v>38656</v>
      </c>
      <c r="B460" s="34">
        <v>17600.706180000001</v>
      </c>
      <c r="C460" s="23">
        <v>5.4895211046772641E-3</v>
      </c>
      <c r="D460" s="24">
        <f t="shared" si="838"/>
        <v>3.0343508193038771E-2</v>
      </c>
      <c r="E460" s="25" t="e">
        <f>#N/A</f>
        <v>#N/A</v>
      </c>
      <c r="F460" s="26">
        <v>1</v>
      </c>
      <c r="G460" s="23">
        <f t="shared" si="911"/>
        <v>3.0343508193038771E-2</v>
      </c>
      <c r="H460" s="27">
        <f t="shared" si="912"/>
        <v>200.04416911691999</v>
      </c>
      <c r="I460" s="27">
        <f t="shared" ca="1" si="839"/>
        <v>-0.29024099392082736</v>
      </c>
      <c r="J460" s="43">
        <f t="shared" ca="1" si="840"/>
        <v>-0.29024099392082736</v>
      </c>
      <c r="K460" s="25" t="e">
        <f>#N/A</f>
        <v>#N/A</v>
      </c>
      <c r="L460" s="26">
        <v>0</v>
      </c>
      <c r="M460" s="23">
        <f t="shared" si="913"/>
        <v>5.4895211046772641E-3</v>
      </c>
      <c r="N460" s="27">
        <f t="shared" si="914"/>
        <v>34.197486409748961</v>
      </c>
      <c r="O460" s="27">
        <f t="shared" ca="1" si="841"/>
        <v>0</v>
      </c>
      <c r="P460" s="43">
        <f t="shared" ca="1" si="842"/>
        <v>0</v>
      </c>
      <c r="Q460" s="25">
        <f t="shared" si="887"/>
        <v>16220.439495000002</v>
      </c>
      <c r="R460" s="26">
        <f t="shared" si="915"/>
        <v>1</v>
      </c>
      <c r="S460" s="23">
        <f t="shared" si="916"/>
        <v>3.0343508193038771E-2</v>
      </c>
      <c r="T460" s="27">
        <f t="shared" si="917"/>
        <v>268.70457729125803</v>
      </c>
      <c r="U460" s="27">
        <f t="shared" ca="1" si="843"/>
        <v>-2.3051392814969596E-2</v>
      </c>
      <c r="V460" s="43">
        <f t="shared" ca="1" si="844"/>
        <v>-2.3051392814969596E-2</v>
      </c>
      <c r="W460" s="25">
        <f t="shared" si="888"/>
        <v>17341.536704999999</v>
      </c>
      <c r="X460" s="26">
        <f t="shared" si="918"/>
        <v>1</v>
      </c>
      <c r="Y460" s="23">
        <f t="shared" si="919"/>
        <v>3.0343508193038771E-2</v>
      </c>
      <c r="Z460" s="27">
        <f t="shared" si="920"/>
        <v>166.00812805118957</v>
      </c>
      <c r="AA460" s="27">
        <f t="shared" ca="1" si="845"/>
        <v>-0.12001657138247601</v>
      </c>
      <c r="AB460" s="43">
        <f t="shared" ca="1" si="846"/>
        <v>-0.12001657138247601</v>
      </c>
      <c r="AC460" s="25">
        <f t="shared" si="889"/>
        <v>17059.608772</v>
      </c>
      <c r="AD460" s="26">
        <f t="shared" si="921"/>
        <v>1</v>
      </c>
      <c r="AE460" s="23">
        <f t="shared" si="922"/>
        <v>3.0343508193038771E-2</v>
      </c>
      <c r="AF460" s="27">
        <f t="shared" si="923"/>
        <v>89.62041972193542</v>
      </c>
      <c r="AG460" s="27">
        <f t="shared" ca="1" si="847"/>
        <v>-0.17863977393712316</v>
      </c>
      <c r="AH460" s="43">
        <f t="shared" ca="1" si="848"/>
        <v>-0.17863977393712316</v>
      </c>
      <c r="AI460" s="25">
        <f t="shared" si="890"/>
        <v>16220.439495000002</v>
      </c>
      <c r="AJ460" s="26">
        <f t="shared" si="924"/>
        <v>1</v>
      </c>
      <c r="AK460" s="23">
        <f t="shared" si="925"/>
        <v>3.0343508193038771E-2</v>
      </c>
      <c r="AL460" s="27">
        <f t="shared" si="926"/>
        <v>268.70457729125803</v>
      </c>
      <c r="AM460" s="27">
        <f t="shared" ca="1" si="849"/>
        <v>-2.3051392814969596E-2</v>
      </c>
      <c r="AN460" s="43">
        <f t="shared" ca="1" si="850"/>
        <v>-2.3051392814969596E-2</v>
      </c>
      <c r="AO460" s="25">
        <f t="shared" si="891"/>
        <v>16220.439495000002</v>
      </c>
      <c r="AP460" s="34">
        <f t="shared" si="927"/>
        <v>1</v>
      </c>
      <c r="AQ460" s="23">
        <f t="shared" si="928"/>
        <v>3.0343508193038771E-2</v>
      </c>
      <c r="AR460" s="27">
        <f t="shared" si="929"/>
        <v>165.79065370563114</v>
      </c>
      <c r="AS460" s="27">
        <f t="shared" ca="1" si="851"/>
        <v>-0.10175805690128104</v>
      </c>
      <c r="AT460" s="43">
        <f t="shared" ca="1" si="852"/>
        <v>-0.10175805690128104</v>
      </c>
      <c r="AU460" s="25">
        <f t="shared" si="892"/>
        <v>17059.608772</v>
      </c>
      <c r="AV460" s="26">
        <f t="shared" si="930"/>
        <v>0</v>
      </c>
      <c r="AW460" s="23">
        <f t="shared" si="931"/>
        <v>5.4895211046772641E-3</v>
      </c>
      <c r="AX460" s="27">
        <f t="shared" si="932"/>
        <v>111.43757052798428</v>
      </c>
      <c r="AY460" s="27">
        <f t="shared" ca="1" si="853"/>
        <v>0</v>
      </c>
      <c r="AZ460" s="43">
        <f t="shared" ca="1" si="854"/>
        <v>0</v>
      </c>
      <c r="BA460" s="25">
        <f t="shared" si="893"/>
        <v>17059.608772</v>
      </c>
      <c r="BB460" s="26">
        <f t="shared" si="933"/>
        <v>1</v>
      </c>
      <c r="BC460" s="23">
        <f t="shared" si="934"/>
        <v>3.0343508193038771E-2</v>
      </c>
      <c r="BD460" s="27">
        <f t="shared" si="935"/>
        <v>260.35825571899107</v>
      </c>
      <c r="BE460" s="27">
        <f t="shared" ca="1" si="855"/>
        <v>0</v>
      </c>
      <c r="BF460" s="43">
        <f t="shared" ca="1" si="856"/>
        <v>0</v>
      </c>
      <c r="BG460" s="25">
        <f t="shared" si="894"/>
        <v>16220.439495000002</v>
      </c>
      <c r="BH460" s="26">
        <f t="shared" si="936"/>
        <v>1</v>
      </c>
      <c r="BI460" s="23">
        <f t="shared" si="937"/>
        <v>3.0343508193038771E-2</v>
      </c>
      <c r="BJ460" s="27">
        <f t="shared" si="938"/>
        <v>210.98969887018197</v>
      </c>
      <c r="BK460" s="27">
        <f t="shared" ca="1" si="857"/>
        <v>-4.7231617563561534E-2</v>
      </c>
      <c r="BL460" s="43">
        <f t="shared" ca="1" si="858"/>
        <v>-4.7231617563561534E-2</v>
      </c>
      <c r="BM460" s="25">
        <f t="shared" si="895"/>
        <v>17026.646088333335</v>
      </c>
      <c r="BN460" s="26">
        <f t="shared" si="939"/>
        <v>1</v>
      </c>
      <c r="BO460" s="23">
        <f t="shared" si="940"/>
        <v>3.0343508193038771E-2</v>
      </c>
      <c r="BP460" s="27">
        <f t="shared" si="941"/>
        <v>265.69043882041314</v>
      </c>
      <c r="BQ460" s="27">
        <f t="shared" ca="1" si="859"/>
        <v>0</v>
      </c>
      <c r="BR460" s="43">
        <f t="shared" ca="1" si="860"/>
        <v>0</v>
      </c>
      <c r="BS460" s="25">
        <f t="shared" si="896"/>
        <v>16220.439495000002</v>
      </c>
      <c r="BT460" s="34">
        <f t="shared" si="942"/>
        <v>0.75</v>
      </c>
      <c r="BU460" s="23">
        <f t="shared" si="943"/>
        <v>2.4130011420948394E-2</v>
      </c>
      <c r="BV460" s="27">
        <f t="shared" si="944"/>
        <v>205.69369271393873</v>
      </c>
      <c r="BW460" s="27">
        <f t="shared" ca="1" si="861"/>
        <v>0</v>
      </c>
      <c r="BX460" s="43">
        <f t="shared" ca="1" si="862"/>
        <v>0</v>
      </c>
      <c r="BY460" s="25">
        <f t="shared" si="897"/>
        <v>17341.536704999999</v>
      </c>
      <c r="BZ460" s="50">
        <f>IF($B459&gt;=BY459,MIN(1,1/$CA$15+BZ459),0)</f>
        <v>0.5</v>
      </c>
      <c r="CA460" s="23">
        <f t="shared" si="945"/>
        <v>5.4895211046772641E-3</v>
      </c>
      <c r="CB460" s="27">
        <f t="shared" si="946"/>
        <v>103.7933467881283</v>
      </c>
      <c r="CC460" s="27">
        <f t="shared" ca="1" si="863"/>
        <v>-1.6143493887370908E-2</v>
      </c>
      <c r="CD460" s="43">
        <f t="shared" ca="1" si="864"/>
        <v>-1.6143493887370908E-2</v>
      </c>
      <c r="CE460" s="25">
        <f t="shared" si="898"/>
        <v>17059.608772</v>
      </c>
      <c r="CF460" s="34">
        <f>IF($B459&gt;=CE459,MIN(1,1/$CA$15+CF459),0)</f>
        <v>1</v>
      </c>
      <c r="CG460" s="23">
        <f t="shared" si="947"/>
        <v>3.0343508193038771E-2</v>
      </c>
      <c r="CH460" s="27">
        <f t="shared" si="948"/>
        <v>82.979748920286056</v>
      </c>
      <c r="CI460" s="27">
        <f t="shared" ca="1" si="865"/>
        <v>-3.4420623531098982E-2</v>
      </c>
      <c r="CJ460" s="43">
        <f t="shared" ca="1" si="866"/>
        <v>-3.4420623531098982E-2</v>
      </c>
      <c r="CK460" s="25">
        <f t="shared" si="899"/>
        <v>16220.439495000002</v>
      </c>
      <c r="CL460" s="34">
        <f>IF($B459&gt;=CK459,MIN(1,1/$CA$15+CL459),0)</f>
        <v>1</v>
      </c>
      <c r="CM460" s="23">
        <f t="shared" si="949"/>
        <v>3.0343508193038771E-2</v>
      </c>
      <c r="CN460" s="27">
        <f t="shared" si="950"/>
        <v>251.12493580435748</v>
      </c>
      <c r="CO460" s="27">
        <f t="shared" ca="1" si="867"/>
        <v>0</v>
      </c>
      <c r="CP460" s="43">
        <f t="shared" ca="1" si="868"/>
        <v>0</v>
      </c>
      <c r="CQ460" s="25">
        <f t="shared" si="900"/>
        <v>15336.216552499996</v>
      </c>
      <c r="CR460" s="34">
        <f>IF($B459&gt;=CQ459,MIN(1,1/$CA$15+CR459),0)</f>
        <v>1</v>
      </c>
      <c r="CS460" s="23">
        <f t="shared" si="951"/>
        <v>3.0343508193038771E-2</v>
      </c>
      <c r="CT460" s="27">
        <f t="shared" si="952"/>
        <v>189.60780648226776</v>
      </c>
      <c r="CU460" s="27">
        <f t="shared" ca="1" si="869"/>
        <v>-2.5251459955040301E-2</v>
      </c>
      <c r="CV460" s="43">
        <f t="shared" ca="1" si="870"/>
        <v>-2.5251459955040301E-2</v>
      </c>
      <c r="CW460" s="25">
        <f t="shared" si="901"/>
        <v>16220.439495000002</v>
      </c>
      <c r="CX460" s="34">
        <f t="shared" si="953"/>
        <v>0.75</v>
      </c>
      <c r="CY460" s="23">
        <f t="shared" si="954"/>
        <v>2.4130011420948394E-2</v>
      </c>
      <c r="CZ460" s="27">
        <f t="shared" si="955"/>
        <v>150.31738025621257</v>
      </c>
      <c r="DA460" s="27">
        <f t="shared" ca="1" si="871"/>
        <v>0</v>
      </c>
      <c r="DB460" s="43">
        <f t="shared" ca="1" si="872"/>
        <v>0</v>
      </c>
      <c r="DC460" s="25">
        <f t="shared" si="902"/>
        <v>16220.439495000002</v>
      </c>
      <c r="DD460" s="34">
        <f t="shared" si="903"/>
        <v>0.875</v>
      </c>
      <c r="DE460" s="23">
        <f t="shared" si="956"/>
        <v>2.6201177011645187E-2</v>
      </c>
      <c r="DF460" s="27">
        <f t="shared" si="957"/>
        <v>174.75883200136505</v>
      </c>
      <c r="DG460" s="27">
        <f t="shared" ca="1" si="836"/>
        <v>0</v>
      </c>
      <c r="DH460" s="43">
        <f t="shared" ca="1" si="837"/>
        <v>0</v>
      </c>
      <c r="DI460" s="25">
        <f t="shared" si="904"/>
        <v>17341.536704999999</v>
      </c>
      <c r="DJ460" s="26">
        <f>IF(DJ459=0,IF($B459&gt;=$DK$14*DI459,1,0),IF($B459&lt;DI459*$DK$16,0,1))</f>
        <v>0</v>
      </c>
      <c r="DK460" s="23">
        <f t="shared" si="958"/>
        <v>5.4895211046772641E-3</v>
      </c>
      <c r="DL460" s="27">
        <f t="shared" si="959"/>
        <v>175.68946890153936</v>
      </c>
      <c r="DM460" s="27">
        <f t="shared" ca="1" si="873"/>
        <v>-0.12573691162219136</v>
      </c>
      <c r="DN460" s="43">
        <f t="shared" ca="1" si="874"/>
        <v>-0.12573691162219136</v>
      </c>
      <c r="DO460" s="25">
        <f t="shared" si="905"/>
        <v>17059.608772</v>
      </c>
      <c r="DP460" s="26">
        <f>IF(DP459=0,IF($B459&gt;=$DK$14*DO459,1,0),IF($B459&lt;DO459*$DK$16,0,1))</f>
        <v>1</v>
      </c>
      <c r="DQ460" s="23">
        <f t="shared" si="960"/>
        <v>3.0343508193038771E-2</v>
      </c>
      <c r="DR460" s="27">
        <f t="shared" si="961"/>
        <v>129.85111932313001</v>
      </c>
      <c r="DS460" s="27">
        <f t="shared" ca="1" si="875"/>
        <v>-7.4031572308617566E-2</v>
      </c>
      <c r="DT460" s="43">
        <f t="shared" ca="1" si="876"/>
        <v>-7.4031572308617566E-2</v>
      </c>
      <c r="DU460" s="25">
        <f t="shared" si="906"/>
        <v>16220.439495000002</v>
      </c>
      <c r="DV460" s="26">
        <f>IF(DV459=0,IF($B459&gt;=$DK$14*DU459,1,0),IF($B459&lt;DU459*$DK$16,0,1))</f>
        <v>1</v>
      </c>
      <c r="DW460" s="23">
        <f t="shared" si="962"/>
        <v>3.0343508193038771E-2</v>
      </c>
      <c r="DX460" s="27">
        <f t="shared" si="963"/>
        <v>288.20557518922908</v>
      </c>
      <c r="DY460" s="27">
        <f t="shared" ca="1" si="877"/>
        <v>-7.3829231519838556E-3</v>
      </c>
      <c r="DZ460" s="43">
        <f t="shared" ca="1" si="878"/>
        <v>-7.3829231519838556E-3</v>
      </c>
      <c r="EA460" s="25">
        <f t="shared" si="907"/>
        <v>15336.216552499996</v>
      </c>
      <c r="EB460" s="26">
        <f>IF(EB459=0,IF($B459&gt;=$DK$14*EA459,1,0),IF($B459&lt;EA459*$DK$16,0,1))</f>
        <v>1</v>
      </c>
      <c r="EC460" s="23">
        <f t="shared" si="964"/>
        <v>3.0343508193038771E-2</v>
      </c>
      <c r="ED460" s="27">
        <f t="shared" si="965"/>
        <v>206.99038308875177</v>
      </c>
      <c r="EE460" s="27">
        <f t="shared" ca="1" si="879"/>
        <v>-9.3233134639098658E-2</v>
      </c>
      <c r="EF460" s="43">
        <f t="shared" ca="1" si="880"/>
        <v>-9.3233134639098658E-2</v>
      </c>
      <c r="EG460" s="25">
        <f t="shared" si="908"/>
        <v>16220.439495000002</v>
      </c>
      <c r="EH460" s="34">
        <f t="shared" si="966"/>
        <v>0.75</v>
      </c>
      <c r="EI460" s="23">
        <f t="shared" si="967"/>
        <v>2.4130011420948394E-2</v>
      </c>
      <c r="EJ460" s="27">
        <f t="shared" si="968"/>
        <v>201.59384865024612</v>
      </c>
      <c r="EK460" s="27">
        <f t="shared" ca="1" si="881"/>
        <v>-7.0122830609231079E-2</v>
      </c>
      <c r="EL460" s="43">
        <f t="shared" ca="1" si="882"/>
        <v>-7.0122830609231079E-2</v>
      </c>
      <c r="EM460" s="47"/>
      <c r="EN460" s="47"/>
      <c r="EO460" s="47"/>
      <c r="EP460" s="47"/>
      <c r="EQ460" s="47"/>
      <c r="ER460" s="47"/>
      <c r="ES460" s="47"/>
      <c r="ET460" s="47"/>
      <c r="EU460" s="47"/>
      <c r="EV460" s="47"/>
      <c r="EW460" s="47"/>
      <c r="EX460" s="47"/>
      <c r="EY460" s="47"/>
      <c r="EZ460" s="47"/>
      <c r="FA460" s="25">
        <f t="shared" si="909"/>
        <v>16220.439495000002</v>
      </c>
      <c r="FB460" s="26">
        <f t="shared" si="969"/>
        <v>1</v>
      </c>
      <c r="FC460" s="23">
        <f t="shared" si="970"/>
        <v>3.0343508193038771E-2</v>
      </c>
      <c r="FD460" s="27">
        <f t="shared" si="971"/>
        <v>68.837382236544457</v>
      </c>
      <c r="FE460" s="27">
        <f t="shared" ca="1" si="883"/>
        <v>-0.30725636785245136</v>
      </c>
      <c r="FF460" s="43">
        <f t="shared" ca="1" si="884"/>
        <v>-0.30725636785245136</v>
      </c>
      <c r="FG460" s="25">
        <f t="shared" si="910"/>
        <v>16220.439495000002</v>
      </c>
      <c r="FH460" s="26">
        <f t="shared" si="972"/>
        <v>1</v>
      </c>
      <c r="FI460" s="23">
        <f t="shared" si="973"/>
        <v>3.0343508193038771E-2</v>
      </c>
      <c r="FJ460" s="27">
        <f t="shared" si="974"/>
        <v>241.37207585735919</v>
      </c>
      <c r="FK460" s="27">
        <f t="shared" ca="1" si="885"/>
        <v>-5.4612638046886874E-2</v>
      </c>
      <c r="FL460" s="43">
        <f t="shared" ca="1" si="886"/>
        <v>-5.4612638046886874E-2</v>
      </c>
      <c r="FM460" s="47"/>
      <c r="FN460" s="47"/>
    </row>
    <row r="461" spans="1:170" x14ac:dyDescent="0.2">
      <c r="A461" s="30">
        <v>38686</v>
      </c>
      <c r="B461" s="34">
        <v>17541.332139999999</v>
      </c>
      <c r="C461" s="23">
        <v>5.5679505949390862E-3</v>
      </c>
      <c r="D461" s="24">
        <f t="shared" si="838"/>
        <v>-3.3733896465739655E-3</v>
      </c>
      <c r="E461" s="25" t="e">
        <f>#N/A</f>
        <v>#N/A</v>
      </c>
      <c r="F461" s="26">
        <v>1</v>
      </c>
      <c r="G461" s="23">
        <f t="shared" si="911"/>
        <v>-3.3733896465739655E-3</v>
      </c>
      <c r="H461" s="27">
        <f t="shared" si="912"/>
        <v>199.36934218796347</v>
      </c>
      <c r="I461" s="27">
        <f t="shared" ca="1" si="839"/>
        <v>-0.29263528760349755</v>
      </c>
      <c r="J461" s="43">
        <f t="shared" ca="1" si="840"/>
        <v>-0.29263528760349755</v>
      </c>
      <c r="K461" s="25" t="e">
        <f>#N/A</f>
        <v>#N/A</v>
      </c>
      <c r="L461" s="26">
        <v>0</v>
      </c>
      <c r="M461" s="23">
        <f t="shared" si="913"/>
        <v>5.5679505949390862E-3</v>
      </c>
      <c r="N461" s="27">
        <f t="shared" si="914"/>
        <v>34.387896324549544</v>
      </c>
      <c r="O461" s="27">
        <f t="shared" ca="1" si="841"/>
        <v>0</v>
      </c>
      <c r="P461" s="43">
        <f t="shared" ca="1" si="842"/>
        <v>0</v>
      </c>
      <c r="Q461" s="25">
        <f t="shared" si="887"/>
        <v>16501.163229999998</v>
      </c>
      <c r="R461" s="26">
        <f t="shared" si="915"/>
        <v>1</v>
      </c>
      <c r="S461" s="23">
        <f t="shared" si="916"/>
        <v>-3.3733896465739655E-3</v>
      </c>
      <c r="T461" s="27">
        <f t="shared" si="917"/>
        <v>267.79813205223667</v>
      </c>
      <c r="U461" s="27">
        <f t="shared" ca="1" si="843"/>
        <v>-2.6347021131682524E-2</v>
      </c>
      <c r="V461" s="43">
        <f t="shared" ca="1" si="844"/>
        <v>-2.6347021131682524E-2</v>
      </c>
      <c r="W461" s="25">
        <f t="shared" si="888"/>
        <v>17571.01916</v>
      </c>
      <c r="X461" s="26">
        <f t="shared" si="918"/>
        <v>1</v>
      </c>
      <c r="Y461" s="23">
        <f t="shared" si="919"/>
        <v>-3.3733896465739655E-3</v>
      </c>
      <c r="Z461" s="27">
        <f t="shared" si="920"/>
        <v>165.44811795077456</v>
      </c>
      <c r="AA461" s="27">
        <f t="shared" ca="1" si="845"/>
        <v>-0.12298509836973104</v>
      </c>
      <c r="AB461" s="43">
        <f t="shared" ca="1" si="846"/>
        <v>-0.12298509836973104</v>
      </c>
      <c r="AC461" s="25">
        <f t="shared" si="889"/>
        <v>17211.572060000002</v>
      </c>
      <c r="AD461" s="26">
        <f t="shared" si="921"/>
        <v>1</v>
      </c>
      <c r="AE461" s="23">
        <f t="shared" si="922"/>
        <v>-3.3733896465739655E-3</v>
      </c>
      <c r="AF461" s="27">
        <f t="shared" si="923"/>
        <v>89.318095125923833</v>
      </c>
      <c r="AG461" s="27">
        <f t="shared" ca="1" si="847"/>
        <v>-0.18141054201983131</v>
      </c>
      <c r="AH461" s="43">
        <f t="shared" ca="1" si="848"/>
        <v>-0.18141054201983131</v>
      </c>
      <c r="AI461" s="25">
        <f t="shared" si="890"/>
        <v>16501.163229999998</v>
      </c>
      <c r="AJ461" s="26">
        <f t="shared" si="924"/>
        <v>1</v>
      </c>
      <c r="AK461" s="23">
        <f t="shared" si="925"/>
        <v>-3.3733896465739655E-3</v>
      </c>
      <c r="AL461" s="27">
        <f t="shared" si="926"/>
        <v>267.79813205223667</v>
      </c>
      <c r="AM461" s="27">
        <f t="shared" ca="1" si="849"/>
        <v>-2.6347021131682524E-2</v>
      </c>
      <c r="AN461" s="43">
        <f t="shared" ca="1" si="850"/>
        <v>-2.6347021131682524E-2</v>
      </c>
      <c r="AO461" s="25">
        <f t="shared" si="891"/>
        <v>16501.163229999998</v>
      </c>
      <c r="AP461" s="34">
        <f t="shared" si="927"/>
        <v>1</v>
      </c>
      <c r="AQ461" s="23">
        <f t="shared" si="928"/>
        <v>-3.3733896465739655E-3</v>
      </c>
      <c r="AR461" s="27">
        <f t="shared" si="929"/>
        <v>165.23137723092185</v>
      </c>
      <c r="AS461" s="27">
        <f t="shared" ca="1" si="851"/>
        <v>-0.10478817697224863</v>
      </c>
      <c r="AT461" s="43">
        <f t="shared" ca="1" si="852"/>
        <v>-0.10478817697224863</v>
      </c>
      <c r="AU461" s="25">
        <f t="shared" si="892"/>
        <v>17211.572060000002</v>
      </c>
      <c r="AV461" s="26">
        <f t="shared" si="930"/>
        <v>1</v>
      </c>
      <c r="AW461" s="23">
        <f t="shared" si="931"/>
        <v>-3.3733896465739655E-3</v>
      </c>
      <c r="AX461" s="27">
        <f t="shared" si="932"/>
        <v>111.06164818132582</v>
      </c>
      <c r="AY461" s="27">
        <f t="shared" ca="1" si="853"/>
        <v>-3.3733896465739655E-3</v>
      </c>
      <c r="AZ461" s="43">
        <f t="shared" ca="1" si="854"/>
        <v>-3.3733896465739655E-3</v>
      </c>
      <c r="BA461" s="25">
        <f t="shared" si="893"/>
        <v>17211.572060000002</v>
      </c>
      <c r="BB461" s="26">
        <f t="shared" si="933"/>
        <v>1</v>
      </c>
      <c r="BC461" s="23">
        <f t="shared" si="934"/>
        <v>-3.3733896465739655E-3</v>
      </c>
      <c r="BD461" s="27">
        <f t="shared" si="935"/>
        <v>259.47996587474859</v>
      </c>
      <c r="BE461" s="27">
        <f t="shared" ca="1" si="855"/>
        <v>-3.3733896465739655E-3</v>
      </c>
      <c r="BF461" s="43">
        <f t="shared" ca="1" si="856"/>
        <v>-3.3733896465739655E-3</v>
      </c>
      <c r="BG461" s="25">
        <f t="shared" si="894"/>
        <v>16501.163229999998</v>
      </c>
      <c r="BH461" s="26">
        <f t="shared" si="936"/>
        <v>1</v>
      </c>
      <c r="BI461" s="23">
        <f t="shared" si="937"/>
        <v>-3.3733896465739655E-3</v>
      </c>
      <c r="BJ461" s="27">
        <f t="shared" si="938"/>
        <v>210.27794840447953</v>
      </c>
      <c r="BK461" s="27">
        <f t="shared" ca="1" si="857"/>
        <v>-5.0445676560455732E-2</v>
      </c>
      <c r="BL461" s="43">
        <f t="shared" ca="1" si="858"/>
        <v>-5.0445676560455732E-2</v>
      </c>
      <c r="BM461" s="25">
        <f t="shared" si="895"/>
        <v>17139.896000000001</v>
      </c>
      <c r="BN461" s="26">
        <f t="shared" si="939"/>
        <v>1</v>
      </c>
      <c r="BO461" s="23">
        <f t="shared" si="940"/>
        <v>-3.3733896465739655E-3</v>
      </c>
      <c r="BP461" s="27">
        <f t="shared" si="941"/>
        <v>264.79416144490267</v>
      </c>
      <c r="BQ461" s="27">
        <f t="shared" ca="1" si="859"/>
        <v>-3.3733896465739655E-3</v>
      </c>
      <c r="BR461" s="43">
        <f t="shared" ca="1" si="860"/>
        <v>-3.3733896465739655E-3</v>
      </c>
      <c r="BS461" s="25">
        <f t="shared" si="896"/>
        <v>16501.163229999998</v>
      </c>
      <c r="BT461" s="34">
        <f t="shared" si="942"/>
        <v>1</v>
      </c>
      <c r="BU461" s="23">
        <f t="shared" si="943"/>
        <v>-3.3733896465739655E-3</v>
      </c>
      <c r="BV461" s="27">
        <f t="shared" si="944"/>
        <v>204.99980774057195</v>
      </c>
      <c r="BW461" s="27">
        <f t="shared" ca="1" si="861"/>
        <v>-3.3733896465739655E-3</v>
      </c>
      <c r="BX461" s="43">
        <f t="shared" ca="1" si="862"/>
        <v>-3.3733896465739655E-3</v>
      </c>
      <c r="BY461" s="25">
        <f t="shared" si="897"/>
        <v>17571.01916</v>
      </c>
      <c r="BZ461" s="50">
        <f>IF($B460&gt;=BY460,MIN(1,1/$CA$15+BZ460),0)</f>
        <v>1</v>
      </c>
      <c r="CA461" s="23">
        <f t="shared" si="945"/>
        <v>-3.3733896465739655E-3</v>
      </c>
      <c r="CB461" s="27">
        <f t="shared" si="946"/>
        <v>103.44321138668997</v>
      </c>
      <c r="CC461" s="27">
        <f t="shared" ca="1" si="863"/>
        <v>-1.9462425238805703E-2</v>
      </c>
      <c r="CD461" s="43">
        <f t="shared" ca="1" si="864"/>
        <v>-1.9462425238805703E-2</v>
      </c>
      <c r="CE461" s="25">
        <f t="shared" si="898"/>
        <v>17211.572060000002</v>
      </c>
      <c r="CF461" s="34">
        <f>IF($B460&gt;=CE460,MIN(1,1/$CA$15+CF460),0)</f>
        <v>1</v>
      </c>
      <c r="CG461" s="23">
        <f t="shared" si="947"/>
        <v>-3.3733896465739655E-3</v>
      </c>
      <c r="CH461" s="27">
        <f t="shared" si="948"/>
        <v>82.699825894403062</v>
      </c>
      <c r="CI461" s="27">
        <f t="shared" ca="1" si="865"/>
        <v>-3.7677899002624415E-2</v>
      </c>
      <c r="CJ461" s="43">
        <f t="shared" ca="1" si="866"/>
        <v>-3.7677899002624415E-2</v>
      </c>
      <c r="CK461" s="25">
        <f t="shared" si="899"/>
        <v>16501.163229999998</v>
      </c>
      <c r="CL461" s="34">
        <f>IF($B460&gt;=CK460,MIN(1,1/$CA$15+CL460),0)</f>
        <v>1</v>
      </c>
      <c r="CM461" s="23">
        <f t="shared" si="949"/>
        <v>-3.3733896465739655E-3</v>
      </c>
      <c r="CN461" s="27">
        <f t="shared" si="950"/>
        <v>250.27779354591851</v>
      </c>
      <c r="CO461" s="27">
        <f t="shared" ca="1" si="867"/>
        <v>-3.3733896465739655E-3</v>
      </c>
      <c r="CP461" s="43">
        <f t="shared" ca="1" si="868"/>
        <v>-3.3733896465739655E-3</v>
      </c>
      <c r="CQ461" s="25">
        <f t="shared" si="900"/>
        <v>15498.948866999996</v>
      </c>
      <c r="CR461" s="34">
        <f>IF($B460&gt;=CQ460,MIN(1,1/$CA$15+CR460),0)</f>
        <v>1</v>
      </c>
      <c r="CS461" s="23">
        <f t="shared" si="951"/>
        <v>-3.3733896465739655E-3</v>
      </c>
      <c r="CT461" s="27">
        <f t="shared" si="952"/>
        <v>188.96818547097087</v>
      </c>
      <c r="CU461" s="27">
        <f t="shared" ca="1" si="869"/>
        <v>-2.8539666588041079E-2</v>
      </c>
      <c r="CV461" s="43">
        <f t="shared" ca="1" si="870"/>
        <v>-2.8539666588041079E-2</v>
      </c>
      <c r="CW461" s="25">
        <f t="shared" si="901"/>
        <v>16501.163229999998</v>
      </c>
      <c r="CX461" s="34">
        <f t="shared" si="953"/>
        <v>1</v>
      </c>
      <c r="CY461" s="23">
        <f t="shared" si="954"/>
        <v>-3.3733896465739655E-3</v>
      </c>
      <c r="CZ461" s="27">
        <f t="shared" si="955"/>
        <v>149.81030116195615</v>
      </c>
      <c r="DA461" s="27">
        <f t="shared" ca="1" si="871"/>
        <v>-3.3733896465739655E-3</v>
      </c>
      <c r="DB461" s="43">
        <f t="shared" ca="1" si="872"/>
        <v>-3.3733896465739655E-3</v>
      </c>
      <c r="DC461" s="25">
        <f t="shared" si="902"/>
        <v>16501.163229999998</v>
      </c>
      <c r="DD461" s="34">
        <f t="shared" si="903"/>
        <v>1</v>
      </c>
      <c r="DE461" s="23">
        <f t="shared" si="956"/>
        <v>-3.3733896465739655E-3</v>
      </c>
      <c r="DF461" s="27">
        <f t="shared" si="957"/>
        <v>174.16930236684428</v>
      </c>
      <c r="DG461" s="27">
        <f t="shared" ca="1" si="836"/>
        <v>-3.3733896465739655E-3</v>
      </c>
      <c r="DH461" s="43">
        <f t="shared" ca="1" si="837"/>
        <v>-3.3733896465739655E-3</v>
      </c>
      <c r="DI461" s="25">
        <f t="shared" si="904"/>
        <v>17571.01916</v>
      </c>
      <c r="DJ461" s="26">
        <f>IF(DJ460=0,IF($B460&gt;=$DK$14*DI460,1,0),IF($B460&lt;DI460*$DK$16,0,1))</f>
        <v>0</v>
      </c>
      <c r="DK461" s="23">
        <f t="shared" si="958"/>
        <v>5.5679505949390862E-3</v>
      </c>
      <c r="DL461" s="27">
        <f t="shared" si="959"/>
        <v>176.66769918443421</v>
      </c>
      <c r="DM461" s="27">
        <f t="shared" ca="1" si="873"/>
        <v>-0.12086905793912484</v>
      </c>
      <c r="DN461" s="43">
        <f t="shared" ca="1" si="874"/>
        <v>-0.12086905793912484</v>
      </c>
      <c r="DO461" s="25">
        <f t="shared" si="905"/>
        <v>17211.572060000002</v>
      </c>
      <c r="DP461" s="26">
        <f>IF(DP460=0,IF($B460&gt;=$DK$14*DO460,1,0),IF($B460&lt;DO460*$DK$16,0,1))</f>
        <v>1</v>
      </c>
      <c r="DQ461" s="23">
        <f t="shared" si="960"/>
        <v>-3.3733896465739655E-3</v>
      </c>
      <c r="DR461" s="27">
        <f t="shared" si="961"/>
        <v>129.41308090160933</v>
      </c>
      <c r="DS461" s="27">
        <f t="shared" ca="1" si="875"/>
        <v>-7.7155224615645945E-2</v>
      </c>
      <c r="DT461" s="43">
        <f t="shared" ca="1" si="876"/>
        <v>-7.7155224615645945E-2</v>
      </c>
      <c r="DU461" s="25">
        <f t="shared" si="906"/>
        <v>16501.163229999998</v>
      </c>
      <c r="DV461" s="26">
        <f>IF(DV460=0,IF($B460&gt;=$DK$14*DU460,1,0),IF($B460&lt;DU460*$DK$16,0,1))</f>
        <v>1</v>
      </c>
      <c r="DW461" s="23">
        <f t="shared" si="962"/>
        <v>-3.3733896465739655E-3</v>
      </c>
      <c r="DX461" s="27">
        <f t="shared" si="963"/>
        <v>287.23334548580084</v>
      </c>
      <c r="DY461" s="27">
        <f t="shared" ca="1" si="877"/>
        <v>-1.073140732203548E-2</v>
      </c>
      <c r="DZ461" s="43">
        <f t="shared" ca="1" si="878"/>
        <v>-1.073140732203548E-2</v>
      </c>
      <c r="EA461" s="25">
        <f t="shared" si="907"/>
        <v>15498.948866999996</v>
      </c>
      <c r="EB461" s="26">
        <f>IF(EB460=0,IF($B460&gt;=$DK$14*EA460,1,0),IF($B460&lt;EA460*$DK$16,0,1))</f>
        <v>1</v>
      </c>
      <c r="EC461" s="23">
        <f t="shared" si="964"/>
        <v>-3.3733896465739655E-3</v>
      </c>
      <c r="ED461" s="27">
        <f t="shared" si="965"/>
        <v>206.2921238734998</v>
      </c>
      <c r="EE461" s="27">
        <f t="shared" ca="1" si="879"/>
        <v>-9.6292012594563436E-2</v>
      </c>
      <c r="EF461" s="43">
        <f t="shared" ca="1" si="880"/>
        <v>-9.6292012594563436E-2</v>
      </c>
      <c r="EG461" s="25">
        <f t="shared" si="908"/>
        <v>16501.163229999998</v>
      </c>
      <c r="EH461" s="34">
        <f t="shared" si="966"/>
        <v>0.75</v>
      </c>
      <c r="EI461" s="23">
        <f t="shared" si="967"/>
        <v>-1.1380545861957025E-3</v>
      </c>
      <c r="EJ461" s="27">
        <f t="shared" si="968"/>
        <v>201.36442384624087</v>
      </c>
      <c r="EK461" s="27">
        <f t="shared" ca="1" si="881"/>
        <v>-7.1181081586454864E-2</v>
      </c>
      <c r="EL461" s="43">
        <f t="shared" ca="1" si="882"/>
        <v>-7.1181081586454864E-2</v>
      </c>
      <c r="EM461" s="47"/>
      <c r="EN461" s="47"/>
      <c r="EO461" s="47"/>
      <c r="EP461" s="47"/>
      <c r="EQ461" s="47"/>
      <c r="ER461" s="47"/>
      <c r="ES461" s="47"/>
      <c r="ET461" s="47"/>
      <c r="EU461" s="47"/>
      <c r="EV461" s="47"/>
      <c r="EW461" s="47"/>
      <c r="EX461" s="47"/>
      <c r="EY461" s="47"/>
      <c r="EZ461" s="47"/>
      <c r="FA461" s="25">
        <f t="shared" si="909"/>
        <v>16501.163229999998</v>
      </c>
      <c r="FB461" s="26">
        <f t="shared" si="969"/>
        <v>1</v>
      </c>
      <c r="FC461" s="23">
        <f t="shared" si="970"/>
        <v>-3.3733896465739655E-3</v>
      </c>
      <c r="FD461" s="27">
        <f t="shared" si="971"/>
        <v>68.605166924010447</v>
      </c>
      <c r="FE461" s="27">
        <f t="shared" ca="1" si="883"/>
        <v>-0.30959326204886783</v>
      </c>
      <c r="FF461" s="43">
        <f t="shared" ca="1" si="884"/>
        <v>-0.30959326204886783</v>
      </c>
      <c r="FG461" s="25">
        <f t="shared" si="910"/>
        <v>16501.163229999998</v>
      </c>
      <c r="FH461" s="26">
        <f t="shared" si="972"/>
        <v>1</v>
      </c>
      <c r="FI461" s="23">
        <f t="shared" si="973"/>
        <v>-3.3733896465739655E-3</v>
      </c>
      <c r="FJ461" s="27">
        <f t="shared" si="974"/>
        <v>240.5578337956899</v>
      </c>
      <c r="FK461" s="27">
        <f t="shared" ca="1" si="885"/>
        <v>-5.7801797985701397E-2</v>
      </c>
      <c r="FL461" s="43">
        <f t="shared" ca="1" si="886"/>
        <v>-5.7801797985701397E-2</v>
      </c>
      <c r="FM461" s="47"/>
      <c r="FN461" s="47"/>
    </row>
    <row r="462" spans="1:170" x14ac:dyDescent="0.2">
      <c r="A462" s="30">
        <v>38717</v>
      </c>
      <c r="B462" s="34">
        <v>17563.305899999999</v>
      </c>
      <c r="C462" s="23">
        <v>5.5130570181556315E-3</v>
      </c>
      <c r="D462" s="24">
        <f t="shared" si="838"/>
        <v>1.2526847918177264E-3</v>
      </c>
      <c r="E462" s="25" t="e">
        <f>#N/A</f>
        <v>#N/A</v>
      </c>
      <c r="F462" s="26">
        <v>1</v>
      </c>
      <c r="G462" s="23">
        <f t="shared" si="911"/>
        <v>1.2526847918177264E-3</v>
      </c>
      <c r="H462" s="27">
        <f t="shared" si="912"/>
        <v>199.61908913087703</v>
      </c>
      <c r="I462" s="27">
        <f t="shared" ca="1" si="839"/>
        <v>-0.2917491825860099</v>
      </c>
      <c r="J462" s="43">
        <f t="shared" ca="1" si="840"/>
        <v>-0.2917491825860099</v>
      </c>
      <c r="K462" s="25" t="e">
        <f>#N/A</f>
        <v>#N/A</v>
      </c>
      <c r="L462" s="26">
        <v>0</v>
      </c>
      <c r="M462" s="23">
        <f t="shared" si="913"/>
        <v>5.5130570181556315E-3</v>
      </c>
      <c r="N462" s="27">
        <f t="shared" si="914"/>
        <v>34.577478757721209</v>
      </c>
      <c r="O462" s="27">
        <f t="shared" ca="1" si="841"/>
        <v>0</v>
      </c>
      <c r="P462" s="43">
        <f t="shared" ca="1" si="842"/>
        <v>0</v>
      </c>
      <c r="Q462" s="25">
        <f t="shared" si="887"/>
        <v>16775.699257000004</v>
      </c>
      <c r="R462" s="26">
        <f t="shared" si="915"/>
        <v>1</v>
      </c>
      <c r="S462" s="23">
        <f t="shared" si="916"/>
        <v>1.2526847918177264E-3</v>
      </c>
      <c r="T462" s="27">
        <f t="shared" si="917"/>
        <v>268.1335986995357</v>
      </c>
      <c r="U462" s="27">
        <f t="shared" ca="1" si="843"/>
        <v>-2.5127340852546087E-2</v>
      </c>
      <c r="V462" s="43">
        <f t="shared" ca="1" si="844"/>
        <v>-2.5127340852546087E-2</v>
      </c>
      <c r="W462" s="25">
        <f t="shared" si="888"/>
        <v>17552.319019999999</v>
      </c>
      <c r="X462" s="26">
        <f t="shared" si="918"/>
        <v>0</v>
      </c>
      <c r="Y462" s="23">
        <f t="shared" si="919"/>
        <v>5.5130570181556315E-3</v>
      </c>
      <c r="Z462" s="27">
        <f t="shared" si="920"/>
        <v>166.36024285858372</v>
      </c>
      <c r="AA462" s="27">
        <f t="shared" ca="1" si="845"/>
        <v>-0.11815006521127125</v>
      </c>
      <c r="AB462" s="43">
        <f t="shared" ca="1" si="846"/>
        <v>-0.11815006521127125</v>
      </c>
      <c r="AC462" s="25">
        <f t="shared" si="889"/>
        <v>17301.415951999999</v>
      </c>
      <c r="AD462" s="26">
        <f t="shared" si="921"/>
        <v>1</v>
      </c>
      <c r="AE462" s="23">
        <f t="shared" si="922"/>
        <v>1.2526847918177264E-3</v>
      </c>
      <c r="AF462" s="27">
        <f t="shared" si="923"/>
        <v>89.429982545322204</v>
      </c>
      <c r="AG462" s="27">
        <f t="shared" ca="1" si="847"/>
        <v>-0.18038510745507719</v>
      </c>
      <c r="AH462" s="43">
        <f t="shared" ca="1" si="848"/>
        <v>-0.18038510745507719</v>
      </c>
      <c r="AI462" s="25">
        <f t="shared" si="890"/>
        <v>16775.699257000004</v>
      </c>
      <c r="AJ462" s="26">
        <f t="shared" si="924"/>
        <v>1</v>
      </c>
      <c r="AK462" s="23">
        <f t="shared" si="925"/>
        <v>1.2526847918177264E-3</v>
      </c>
      <c r="AL462" s="27">
        <f t="shared" si="926"/>
        <v>268.1335986995357</v>
      </c>
      <c r="AM462" s="27">
        <f t="shared" ca="1" si="849"/>
        <v>-2.5127340852546087E-2</v>
      </c>
      <c r="AN462" s="43">
        <f t="shared" ca="1" si="850"/>
        <v>-2.5127340852546087E-2</v>
      </c>
      <c r="AO462" s="25">
        <f t="shared" si="891"/>
        <v>16775.699257000004</v>
      </c>
      <c r="AP462" s="34">
        <f t="shared" si="927"/>
        <v>0.66666666666666663</v>
      </c>
      <c r="AQ462" s="23">
        <f t="shared" si="928"/>
        <v>2.6728088672636949E-3</v>
      </c>
      <c r="AR462" s="27">
        <f t="shared" si="929"/>
        <v>165.67300912113484</v>
      </c>
      <c r="AS462" s="27">
        <f t="shared" ca="1" si="851"/>
        <v>-0.10239544687358082</v>
      </c>
      <c r="AT462" s="43">
        <f t="shared" ca="1" si="852"/>
        <v>-0.10239544687358082</v>
      </c>
      <c r="AU462" s="25">
        <f t="shared" si="892"/>
        <v>17301.415951999999</v>
      </c>
      <c r="AV462" s="26">
        <f t="shared" si="930"/>
        <v>1</v>
      </c>
      <c r="AW462" s="23">
        <f t="shared" si="931"/>
        <v>1.2526847918177264E-3</v>
      </c>
      <c r="AX462" s="27">
        <f t="shared" si="932"/>
        <v>111.20077341895679</v>
      </c>
      <c r="AY462" s="27">
        <f t="shared" ca="1" si="853"/>
        <v>-2.1249306486632591E-3</v>
      </c>
      <c r="AZ462" s="43">
        <f t="shared" ca="1" si="854"/>
        <v>-2.1249306486632591E-3</v>
      </c>
      <c r="BA462" s="25">
        <f t="shared" si="893"/>
        <v>17301.415951999999</v>
      </c>
      <c r="BB462" s="26">
        <f t="shared" si="933"/>
        <v>1</v>
      </c>
      <c r="BC462" s="23">
        <f t="shared" si="934"/>
        <v>1.2526847918177264E-3</v>
      </c>
      <c r="BD462" s="27">
        <f t="shared" si="935"/>
        <v>259.80501248178126</v>
      </c>
      <c r="BE462" s="27">
        <f t="shared" ca="1" si="855"/>
        <v>-2.1249306486633701E-3</v>
      </c>
      <c r="BF462" s="43">
        <f t="shared" ca="1" si="856"/>
        <v>-2.1249306486633701E-3</v>
      </c>
      <c r="BG462" s="25">
        <f t="shared" si="894"/>
        <v>16775.699257000004</v>
      </c>
      <c r="BH462" s="26">
        <f t="shared" si="936"/>
        <v>1</v>
      </c>
      <c r="BI462" s="23">
        <f t="shared" si="937"/>
        <v>1.2526847918177264E-3</v>
      </c>
      <c r="BJ462" s="27">
        <f t="shared" si="938"/>
        <v>210.54136039250045</v>
      </c>
      <c r="BK462" s="27">
        <f t="shared" ca="1" si="857"/>
        <v>-4.9256184300478179E-2</v>
      </c>
      <c r="BL462" s="43">
        <f t="shared" ca="1" si="858"/>
        <v>-4.9256184300478179E-2</v>
      </c>
      <c r="BM462" s="25">
        <f t="shared" si="895"/>
        <v>17270.194366666667</v>
      </c>
      <c r="BN462" s="26">
        <f t="shared" si="939"/>
        <v>1</v>
      </c>
      <c r="BO462" s="23">
        <f t="shared" si="940"/>
        <v>1.2526847918177264E-3</v>
      </c>
      <c r="BP462" s="27">
        <f t="shared" si="941"/>
        <v>265.12586506390682</v>
      </c>
      <c r="BQ462" s="27">
        <f t="shared" ca="1" si="859"/>
        <v>-2.1249306486633701E-3</v>
      </c>
      <c r="BR462" s="43">
        <f t="shared" ca="1" si="860"/>
        <v>-2.1249306486633701E-3</v>
      </c>
      <c r="BS462" s="25">
        <f t="shared" si="896"/>
        <v>16775.699257000004</v>
      </c>
      <c r="BT462" s="34">
        <f t="shared" si="942"/>
        <v>1</v>
      </c>
      <c r="BU462" s="23">
        <f t="shared" si="943"/>
        <v>1.2526847918177264E-3</v>
      </c>
      <c r="BV462" s="27">
        <f t="shared" si="944"/>
        <v>205.25660788205411</v>
      </c>
      <c r="BW462" s="27">
        <f t="shared" ca="1" si="861"/>
        <v>-2.1249306486634811E-3</v>
      </c>
      <c r="BX462" s="43">
        <f t="shared" ca="1" si="862"/>
        <v>-2.1249306486634811E-3</v>
      </c>
      <c r="BY462" s="25">
        <f t="shared" si="897"/>
        <v>17552.319019999999</v>
      </c>
      <c r="BZ462" s="50">
        <f>IF($B461&gt;=BY461,MIN(1,1/$CA$15+BZ461),0)</f>
        <v>0</v>
      </c>
      <c r="CA462" s="23">
        <f t="shared" si="945"/>
        <v>5.5130570181556315E-3</v>
      </c>
      <c r="CB462" s="27">
        <f t="shared" si="946"/>
        <v>104.01349970920592</v>
      </c>
      <c r="CC462" s="27">
        <f t="shared" ca="1" si="863"/>
        <v>-1.4056665680703184E-2</v>
      </c>
      <c r="CD462" s="43">
        <f t="shared" ca="1" si="864"/>
        <v>-1.4056665680703184E-2</v>
      </c>
      <c r="CE462" s="25">
        <f t="shared" si="898"/>
        <v>17301.415951999999</v>
      </c>
      <c r="CF462" s="34">
        <f>IF($B461&gt;=CE461,MIN(1,1/$CA$15+CF461),0)</f>
        <v>1</v>
      </c>
      <c r="CG462" s="23">
        <f t="shared" si="947"/>
        <v>1.2526847918177264E-3</v>
      </c>
      <c r="CH462" s="27">
        <f t="shared" si="948"/>
        <v>82.80342270858695</v>
      </c>
      <c r="CI462" s="27">
        <f t="shared" ca="1" si="865"/>
        <v>-3.647241274187496E-2</v>
      </c>
      <c r="CJ462" s="43">
        <f t="shared" ca="1" si="866"/>
        <v>-3.647241274187496E-2</v>
      </c>
      <c r="CK462" s="25">
        <f t="shared" si="899"/>
        <v>16775.699257000004</v>
      </c>
      <c r="CL462" s="34">
        <f>IF($B461&gt;=CK461,MIN(1,1/$CA$15+CL461),0)</f>
        <v>1</v>
      </c>
      <c r="CM462" s="23">
        <f t="shared" si="949"/>
        <v>1.2526847918177264E-3</v>
      </c>
      <c r="CN462" s="27">
        <f t="shared" si="950"/>
        <v>250.59131273162319</v>
      </c>
      <c r="CO462" s="27">
        <f t="shared" ca="1" si="867"/>
        <v>-2.1249306486632591E-3</v>
      </c>
      <c r="CP462" s="43">
        <f t="shared" ca="1" si="868"/>
        <v>-2.1249306486632591E-3</v>
      </c>
      <c r="CQ462" s="25">
        <f t="shared" si="900"/>
        <v>15604.331607499998</v>
      </c>
      <c r="CR462" s="34">
        <f>IF($B461&gt;=CQ461,MIN(1,1/$CA$15+CR461),0)</f>
        <v>1</v>
      </c>
      <c r="CS462" s="23">
        <f t="shared" si="951"/>
        <v>1.2526847918177264E-3</v>
      </c>
      <c r="CT462" s="27">
        <f t="shared" si="952"/>
        <v>189.20490304304775</v>
      </c>
      <c r="CU462" s="27">
        <f t="shared" ca="1" si="869"/>
        <v>-2.7322733002521749E-2</v>
      </c>
      <c r="CV462" s="43">
        <f t="shared" ca="1" si="870"/>
        <v>-2.7322733002521749E-2</v>
      </c>
      <c r="CW462" s="25">
        <f t="shared" si="901"/>
        <v>16775.699257000004</v>
      </c>
      <c r="CX462" s="34">
        <f t="shared" si="953"/>
        <v>0.75</v>
      </c>
      <c r="CY462" s="23">
        <f t="shared" si="954"/>
        <v>2.3177778484022027E-3</v>
      </c>
      <c r="CZ462" s="27">
        <f t="shared" si="955"/>
        <v>150.1575281594518</v>
      </c>
      <c r="DA462" s="27">
        <f t="shared" ca="1" si="871"/>
        <v>-1.0634305659685817E-3</v>
      </c>
      <c r="DB462" s="43">
        <f t="shared" ca="1" si="872"/>
        <v>-1.0634305659685817E-3</v>
      </c>
      <c r="DC462" s="25">
        <f t="shared" si="902"/>
        <v>16775.699257000004</v>
      </c>
      <c r="DD462" s="34">
        <f t="shared" si="903"/>
        <v>0.83333333333333326</v>
      </c>
      <c r="DE462" s="23">
        <f t="shared" si="956"/>
        <v>2.0810905024945415E-3</v>
      </c>
      <c r="DF462" s="27">
        <f t="shared" si="957"/>
        <v>174.53176444782602</v>
      </c>
      <c r="DG462" s="27">
        <f t="shared" ca="1" si="836"/>
        <v>-1.2993194732341395E-3</v>
      </c>
      <c r="DH462" s="43">
        <f t="shared" ca="1" si="837"/>
        <v>-1.2993194732341395E-3</v>
      </c>
      <c r="DI462" s="25">
        <f t="shared" si="904"/>
        <v>17552.319019999999</v>
      </c>
      <c r="DJ462" s="26">
        <f>IF(DJ461=0,IF($B461&gt;=$DK$14*DI461,1,0),IF($B461&lt;DI461*$DK$16,0,1))</f>
        <v>0</v>
      </c>
      <c r="DK462" s="23">
        <f t="shared" si="958"/>
        <v>5.5130570181556315E-3</v>
      </c>
      <c r="DL462" s="27">
        <f t="shared" si="959"/>
        <v>177.64167828330437</v>
      </c>
      <c r="DM462" s="27">
        <f t="shared" ca="1" si="873"/>
        <v>-0.11602235892911839</v>
      </c>
      <c r="DN462" s="43">
        <f t="shared" ca="1" si="874"/>
        <v>-0.11602235892911839</v>
      </c>
      <c r="DO462" s="25">
        <f t="shared" si="905"/>
        <v>17301.415951999999</v>
      </c>
      <c r="DP462" s="26">
        <f>IF(DP461=0,IF($B461&gt;=$DK$14*DO461,1,0),IF($B461&lt;DO461*$DK$16,0,1))</f>
        <v>1</v>
      </c>
      <c r="DQ462" s="23">
        <f t="shared" si="960"/>
        <v>1.2526847918177264E-3</v>
      </c>
      <c r="DR462" s="27">
        <f t="shared" si="961"/>
        <v>129.57519469991706</v>
      </c>
      <c r="DS462" s="27">
        <f t="shared" ca="1" si="875"/>
        <v>-7.5999191000313493E-2</v>
      </c>
      <c r="DT462" s="43">
        <f t="shared" ca="1" si="876"/>
        <v>-7.5999191000313493E-2</v>
      </c>
      <c r="DU462" s="25">
        <f t="shared" si="906"/>
        <v>16775.699257000004</v>
      </c>
      <c r="DV462" s="26">
        <f>IF(DV461=0,IF($B461&gt;=$DK$14*DU461,1,0),IF($B461&lt;DU461*$DK$16,0,1))</f>
        <v>1</v>
      </c>
      <c r="DW462" s="23">
        <f t="shared" si="962"/>
        <v>1.2526847918177264E-3</v>
      </c>
      <c r="DX462" s="27">
        <f t="shared" si="963"/>
        <v>287.59315832939382</v>
      </c>
      <c r="DY462" s="27">
        <f t="shared" ca="1" si="877"/>
        <v>-9.4921656009649968E-3</v>
      </c>
      <c r="DZ462" s="43">
        <f t="shared" ca="1" si="878"/>
        <v>-9.4921656009649968E-3</v>
      </c>
      <c r="EA462" s="25">
        <f t="shared" si="907"/>
        <v>15604.331607499998</v>
      </c>
      <c r="EB462" s="26">
        <f>IF(EB461=0,IF($B461&gt;=$DK$14*EA461,1,0),IF($B461&lt;EA461*$DK$16,0,1))</f>
        <v>1</v>
      </c>
      <c r="EC462" s="23">
        <f t="shared" si="964"/>
        <v>1.2526847918177264E-3</v>
      </c>
      <c r="ED462" s="27">
        <f t="shared" si="965"/>
        <v>206.55054287974792</v>
      </c>
      <c r="EE462" s="27">
        <f t="shared" ca="1" si="879"/>
        <v>-9.515995134249644E-2</v>
      </c>
      <c r="EF462" s="43">
        <f t="shared" ca="1" si="880"/>
        <v>-9.515995134249644E-2</v>
      </c>
      <c r="EG462" s="25">
        <f t="shared" si="908"/>
        <v>16775.699257000004</v>
      </c>
      <c r="EH462" s="34">
        <f t="shared" si="966"/>
        <v>0.75</v>
      </c>
      <c r="EI462" s="23">
        <f t="shared" si="967"/>
        <v>2.3177778484022027E-3</v>
      </c>
      <c r="EJ462" s="27">
        <f t="shared" si="968"/>
        <v>201.83114184728797</v>
      </c>
      <c r="EK462" s="27">
        <f t="shared" ca="1" si="881"/>
        <v>-6.9028285672179002E-2</v>
      </c>
      <c r="EL462" s="43">
        <f t="shared" ca="1" si="882"/>
        <v>-6.9028285672179002E-2</v>
      </c>
      <c r="EM462" s="47"/>
      <c r="EN462" s="47"/>
      <c r="EO462" s="47"/>
      <c r="EP462" s="47"/>
      <c r="EQ462" s="47"/>
      <c r="ER462" s="47"/>
      <c r="ES462" s="47"/>
      <c r="ET462" s="47"/>
      <c r="EU462" s="47"/>
      <c r="EV462" s="47"/>
      <c r="EW462" s="47"/>
      <c r="EX462" s="47"/>
      <c r="EY462" s="47"/>
      <c r="EZ462" s="47"/>
      <c r="FA462" s="25">
        <f t="shared" si="909"/>
        <v>16775.699257000004</v>
      </c>
      <c r="FB462" s="26">
        <f t="shared" si="969"/>
        <v>1</v>
      </c>
      <c r="FC462" s="23">
        <f t="shared" si="970"/>
        <v>1.2526847918177264E-3</v>
      </c>
      <c r="FD462" s="27">
        <f t="shared" si="971"/>
        <v>68.691107573256275</v>
      </c>
      <c r="FE462" s="27">
        <f t="shared" ca="1" si="883"/>
        <v>-0.3087284000280679</v>
      </c>
      <c r="FF462" s="43">
        <f t="shared" ca="1" si="884"/>
        <v>-0.3087284000280679</v>
      </c>
      <c r="FG462" s="25">
        <f t="shared" si="910"/>
        <v>16775.699257000004</v>
      </c>
      <c r="FH462" s="26">
        <f t="shared" si="972"/>
        <v>1</v>
      </c>
      <c r="FI462" s="23">
        <f t="shared" si="973"/>
        <v>1.2526847918177264E-3</v>
      </c>
      <c r="FJ462" s="27">
        <f t="shared" si="974"/>
        <v>240.85917693563837</v>
      </c>
      <c r="FK462" s="27">
        <f t="shared" ca="1" si="885"/>
        <v>-5.6621520627160082E-2</v>
      </c>
      <c r="FL462" s="43">
        <f t="shared" ca="1" si="886"/>
        <v>-5.6621520627160082E-2</v>
      </c>
      <c r="FM462" s="47"/>
      <c r="FN462" s="47"/>
    </row>
    <row r="463" spans="1:170" x14ac:dyDescent="0.2">
      <c r="A463" s="30">
        <v>38748</v>
      </c>
      <c r="B463" s="34">
        <v>17575.735710000001</v>
      </c>
      <c r="C463" s="23">
        <v>5.4502811103220861E-3</v>
      </c>
      <c r="D463" s="24">
        <f t="shared" si="838"/>
        <v>7.0771471332187197E-4</v>
      </c>
      <c r="E463" s="25" t="e">
        <f>#N/A</f>
        <v>#N/A</v>
      </c>
      <c r="F463" s="26">
        <v>1</v>
      </c>
      <c r="G463" s="23">
        <f t="shared" si="911"/>
        <v>7.0771471332187197E-4</v>
      </c>
      <c r="H463" s="27">
        <f t="shared" si="912"/>
        <v>199.76036249731487</v>
      </c>
      <c r="I463" s="27">
        <f t="shared" ca="1" si="839"/>
        <v>-0.29124794306180379</v>
      </c>
      <c r="J463" s="43">
        <f t="shared" ca="1" si="840"/>
        <v>-0.29124794306180379</v>
      </c>
      <c r="K463" s="25" t="e">
        <f>#N/A</f>
        <v>#N/A</v>
      </c>
      <c r="L463" s="26">
        <v>0</v>
      </c>
      <c r="M463" s="23">
        <f t="shared" si="913"/>
        <v>5.4502811103220861E-3</v>
      </c>
      <c r="N463" s="27">
        <f t="shared" si="914"/>
        <v>34.765935737036983</v>
      </c>
      <c r="O463" s="27">
        <f t="shared" ca="1" si="841"/>
        <v>0</v>
      </c>
      <c r="P463" s="43">
        <f t="shared" ca="1" si="842"/>
        <v>0</v>
      </c>
      <c r="Q463" s="25">
        <f t="shared" si="887"/>
        <v>16971.358627000001</v>
      </c>
      <c r="R463" s="26">
        <f t="shared" si="915"/>
        <v>1</v>
      </c>
      <c r="S463" s="23">
        <f t="shared" si="916"/>
        <v>7.0771471332187197E-4</v>
      </c>
      <c r="T463" s="27">
        <f t="shared" si="917"/>
        <v>268.32336079247131</v>
      </c>
      <c r="U463" s="27">
        <f t="shared" ca="1" si="843"/>
        <v>-2.4437409128052257E-2</v>
      </c>
      <c r="V463" s="43">
        <f t="shared" ca="1" si="844"/>
        <v>-2.4437409128052257E-2</v>
      </c>
      <c r="W463" s="25">
        <f t="shared" si="888"/>
        <v>17569.520805</v>
      </c>
      <c r="X463" s="26">
        <f t="shared" si="918"/>
        <v>1</v>
      </c>
      <c r="Y463" s="23">
        <f t="shared" si="919"/>
        <v>7.0771471332187197E-4</v>
      </c>
      <c r="Z463" s="27">
        <f t="shared" si="920"/>
        <v>166.47797845016655</v>
      </c>
      <c r="AA463" s="27">
        <f t="shared" ca="1" si="845"/>
        <v>-0.11752596703747931</v>
      </c>
      <c r="AB463" s="43">
        <f t="shared" ca="1" si="846"/>
        <v>-0.11752596703747931</v>
      </c>
      <c r="AC463" s="25">
        <f t="shared" si="889"/>
        <v>17472.689432000003</v>
      </c>
      <c r="AD463" s="26">
        <f t="shared" si="921"/>
        <v>1</v>
      </c>
      <c r="AE463" s="23">
        <f t="shared" si="922"/>
        <v>7.0771471332187197E-4</v>
      </c>
      <c r="AF463" s="27">
        <f t="shared" si="923"/>
        <v>89.493273459781648</v>
      </c>
      <c r="AG463" s="27">
        <f t="shared" ca="1" si="847"/>
        <v>-0.17980505393636548</v>
      </c>
      <c r="AH463" s="43">
        <f t="shared" ca="1" si="848"/>
        <v>-0.17980505393636548</v>
      </c>
      <c r="AI463" s="25">
        <f t="shared" si="890"/>
        <v>16971.358627000001</v>
      </c>
      <c r="AJ463" s="26">
        <f t="shared" si="924"/>
        <v>1</v>
      </c>
      <c r="AK463" s="23">
        <f t="shared" si="925"/>
        <v>7.0771471332187197E-4</v>
      </c>
      <c r="AL463" s="27">
        <f t="shared" si="926"/>
        <v>268.32336079247131</v>
      </c>
      <c r="AM463" s="27">
        <f t="shared" ca="1" si="849"/>
        <v>-2.4437409128052257E-2</v>
      </c>
      <c r="AN463" s="43">
        <f t="shared" ca="1" si="850"/>
        <v>-2.4437409128052257E-2</v>
      </c>
      <c r="AO463" s="25">
        <f t="shared" si="891"/>
        <v>16971.358627000001</v>
      </c>
      <c r="AP463" s="34">
        <f t="shared" si="927"/>
        <v>1</v>
      </c>
      <c r="AQ463" s="23">
        <f t="shared" si="928"/>
        <v>7.0771471332187197E-4</v>
      </c>
      <c r="AR463" s="27">
        <f t="shared" si="929"/>
        <v>165.79025834729018</v>
      </c>
      <c r="AS463" s="27">
        <f t="shared" ca="1" si="851"/>
        <v>-0.10176019892458854</v>
      </c>
      <c r="AT463" s="43">
        <f t="shared" ca="1" si="852"/>
        <v>-0.10176019892458854</v>
      </c>
      <c r="AU463" s="25">
        <f t="shared" si="892"/>
        <v>17472.689432000003</v>
      </c>
      <c r="AV463" s="26">
        <f t="shared" si="930"/>
        <v>1</v>
      </c>
      <c r="AW463" s="23">
        <f t="shared" si="931"/>
        <v>7.0771471332187197E-4</v>
      </c>
      <c r="AX463" s="27">
        <f t="shared" si="932"/>
        <v>111.27947184243816</v>
      </c>
      <c r="AY463" s="27">
        <f t="shared" ca="1" si="853"/>
        <v>-1.4187197800262785E-3</v>
      </c>
      <c r="AZ463" s="43">
        <f t="shared" ca="1" si="854"/>
        <v>-1.4187197800262785E-3</v>
      </c>
      <c r="BA463" s="25">
        <f t="shared" si="893"/>
        <v>17472.689432000003</v>
      </c>
      <c r="BB463" s="26">
        <f t="shared" si="933"/>
        <v>1</v>
      </c>
      <c r="BC463" s="23">
        <f t="shared" si="934"/>
        <v>7.0771471332187197E-4</v>
      </c>
      <c r="BD463" s="27">
        <f t="shared" si="935"/>
        <v>259.98888031170941</v>
      </c>
      <c r="BE463" s="27">
        <f t="shared" ca="1" si="855"/>
        <v>-1.4187197800262785E-3</v>
      </c>
      <c r="BF463" s="43">
        <f t="shared" ca="1" si="856"/>
        <v>-1.4187197800262785E-3</v>
      </c>
      <c r="BG463" s="25">
        <f t="shared" si="894"/>
        <v>16971.358627000001</v>
      </c>
      <c r="BH463" s="26">
        <f t="shared" si="936"/>
        <v>1</v>
      </c>
      <c r="BI463" s="23">
        <f t="shared" si="937"/>
        <v>7.0771471332187197E-4</v>
      </c>
      <c r="BJ463" s="27">
        <f t="shared" si="938"/>
        <v>210.69036361101303</v>
      </c>
      <c r="BK463" s="27">
        <f t="shared" ca="1" si="857"/>
        <v>-4.8583328913507917E-2</v>
      </c>
      <c r="BL463" s="43">
        <f t="shared" ca="1" si="858"/>
        <v>-4.8583328913507917E-2</v>
      </c>
      <c r="BM463" s="25">
        <f t="shared" si="895"/>
        <v>17347.135911666668</v>
      </c>
      <c r="BN463" s="26">
        <f t="shared" si="939"/>
        <v>1</v>
      </c>
      <c r="BO463" s="23">
        <f t="shared" si="940"/>
        <v>7.0771471332187197E-4</v>
      </c>
      <c r="BP463" s="27">
        <f t="shared" si="941"/>
        <v>265.31349853949473</v>
      </c>
      <c r="BQ463" s="27">
        <f t="shared" ca="1" si="859"/>
        <v>-1.4187197800263895E-3</v>
      </c>
      <c r="BR463" s="43">
        <f t="shared" ca="1" si="860"/>
        <v>-1.4187197800263895E-3</v>
      </c>
      <c r="BS463" s="25">
        <f t="shared" si="896"/>
        <v>16971.358627000001</v>
      </c>
      <c r="BT463" s="34">
        <f t="shared" si="942"/>
        <v>1</v>
      </c>
      <c r="BU463" s="23">
        <f t="shared" si="943"/>
        <v>7.0771471332187197E-4</v>
      </c>
      <c r="BV463" s="27">
        <f t="shared" si="944"/>
        <v>205.40187100345878</v>
      </c>
      <c r="BW463" s="27">
        <f t="shared" ca="1" si="861"/>
        <v>-1.4187197800265006E-3</v>
      </c>
      <c r="BX463" s="43">
        <f t="shared" ca="1" si="862"/>
        <v>-1.4187197800265006E-3</v>
      </c>
      <c r="BY463" s="25">
        <f t="shared" si="897"/>
        <v>17569.520805</v>
      </c>
      <c r="BZ463" s="50">
        <f>IF($B462&gt;=BY462,MIN(1,1/$CA$15+BZ462),0)</f>
        <v>0.5</v>
      </c>
      <c r="CA463" s="23">
        <f t="shared" si="945"/>
        <v>5.4502811103220861E-3</v>
      </c>
      <c r="CB463" s="27">
        <f t="shared" si="946"/>
        <v>104.5804025218895</v>
      </c>
      <c r="CC463" s="27">
        <f t="shared" ca="1" si="863"/>
        <v>-8.6829973498147028E-3</v>
      </c>
      <c r="CD463" s="43">
        <f t="shared" ca="1" si="864"/>
        <v>-8.6829973498147028E-3</v>
      </c>
      <c r="CE463" s="25">
        <f t="shared" si="898"/>
        <v>17472.689432000003</v>
      </c>
      <c r="CF463" s="34">
        <f>IF($B462&gt;=CE462,MIN(1,1/$CA$15+CF462),0)</f>
        <v>1</v>
      </c>
      <c r="CG463" s="23">
        <f t="shared" si="947"/>
        <v>7.0771471332187197E-4</v>
      </c>
      <c r="CH463" s="27">
        <f t="shared" si="948"/>
        <v>82.862023909151233</v>
      </c>
      <c r="CI463" s="27">
        <f t="shared" ca="1" si="865"/>
        <v>-3.5790510091680772E-2</v>
      </c>
      <c r="CJ463" s="43">
        <f t="shared" ca="1" si="866"/>
        <v>-3.5790510091680772E-2</v>
      </c>
      <c r="CK463" s="25">
        <f t="shared" si="899"/>
        <v>16971.358627000001</v>
      </c>
      <c r="CL463" s="34">
        <f>IF($B462&gt;=CK462,MIN(1,1/$CA$15+CL462),0)</f>
        <v>1</v>
      </c>
      <c r="CM463" s="23">
        <f t="shared" si="949"/>
        <v>7.0771471332187197E-4</v>
      </c>
      <c r="CN463" s="27">
        <f t="shared" si="950"/>
        <v>250.768659890674</v>
      </c>
      <c r="CO463" s="27">
        <f t="shared" ca="1" si="867"/>
        <v>-1.4187197800262785E-3</v>
      </c>
      <c r="CP463" s="43">
        <f t="shared" ca="1" si="868"/>
        <v>-1.4187197800262785E-3</v>
      </c>
      <c r="CQ463" s="25">
        <f t="shared" si="900"/>
        <v>15753.786115999997</v>
      </c>
      <c r="CR463" s="34">
        <f>IF($B462&gt;=CQ462,MIN(1,1/$CA$15+CR462),0)</f>
        <v>1</v>
      </c>
      <c r="CS463" s="23">
        <f t="shared" si="951"/>
        <v>7.0771471332187197E-4</v>
      </c>
      <c r="CT463" s="27">
        <f t="shared" si="952"/>
        <v>189.33880613676396</v>
      </c>
      <c r="CU463" s="27">
        <f t="shared" ca="1" si="869"/>
        <v>-2.6634354989353848E-2</v>
      </c>
      <c r="CV463" s="43">
        <f t="shared" ca="1" si="870"/>
        <v>-2.6634354989353848E-2</v>
      </c>
      <c r="CW463" s="25">
        <f t="shared" si="901"/>
        <v>16971.358627000001</v>
      </c>
      <c r="CX463" s="34">
        <f t="shared" si="953"/>
        <v>0.75</v>
      </c>
      <c r="CY463" s="23">
        <f t="shared" si="954"/>
        <v>1.8933563125719255E-3</v>
      </c>
      <c r="CZ463" s="27">
        <f t="shared" si="955"/>
        <v>150.44182986327269</v>
      </c>
      <c r="DA463" s="27">
        <f t="shared" ca="1" si="871"/>
        <v>0</v>
      </c>
      <c r="DB463" s="43">
        <f t="shared" ca="1" si="872"/>
        <v>0</v>
      </c>
      <c r="DC463" s="25">
        <f t="shared" si="902"/>
        <v>16971.358627000001</v>
      </c>
      <c r="DD463" s="34">
        <f t="shared" si="903"/>
        <v>1</v>
      </c>
      <c r="DE463" s="23">
        <f t="shared" si="956"/>
        <v>1.1029285797385564E-3</v>
      </c>
      <c r="DF463" s="27">
        <f t="shared" si="957"/>
        <v>174.72426051890773</v>
      </c>
      <c r="DG463" s="27">
        <f t="shared" ca="1" si="836"/>
        <v>-1.978239500768364E-4</v>
      </c>
      <c r="DH463" s="43">
        <f t="shared" ca="1" si="837"/>
        <v>-1.978239500768364E-4</v>
      </c>
      <c r="DI463" s="25">
        <f t="shared" si="904"/>
        <v>17569.520805</v>
      </c>
      <c r="DJ463" s="26">
        <f>IF(DJ462=0,IF($B462&gt;=$DK$14*DI462,1,0),IF($B462&lt;DI462*$DK$16,0,1))</f>
        <v>0</v>
      </c>
      <c r="DK463" s="23">
        <f t="shared" si="958"/>
        <v>5.4502811103220861E-3</v>
      </c>
      <c r="DL463" s="27">
        <f t="shared" si="959"/>
        <v>178.60987536685778</v>
      </c>
      <c r="DM463" s="27">
        <f t="shared" ca="1" si="873"/>
        <v>-0.11120443229004262</v>
      </c>
      <c r="DN463" s="43">
        <f t="shared" ca="1" si="874"/>
        <v>-0.11120443229004262</v>
      </c>
      <c r="DO463" s="25">
        <f t="shared" si="905"/>
        <v>17472.689432000003</v>
      </c>
      <c r="DP463" s="26">
        <f>IF(DP462=0,IF($B462&gt;=$DK$14*DO462,1,0),IF($B462&lt;DO462*$DK$16,0,1))</f>
        <v>1</v>
      </c>
      <c r="DQ463" s="23">
        <f t="shared" si="960"/>
        <v>7.0771471332187197E-4</v>
      </c>
      <c r="DR463" s="27">
        <f t="shared" si="961"/>
        <v>129.66689697168775</v>
      </c>
      <c r="DS463" s="27">
        <f t="shared" ca="1" si="875"/>
        <v>-7.5345262032663007E-2</v>
      </c>
      <c r="DT463" s="43">
        <f t="shared" ca="1" si="876"/>
        <v>-7.5345262032663007E-2</v>
      </c>
      <c r="DU463" s="25">
        <f t="shared" si="906"/>
        <v>16971.358627000001</v>
      </c>
      <c r="DV463" s="26">
        <f>IF(DV462=0,IF($B462&gt;=$DK$14*DU462,1,0),IF($B462&lt;DU462*$DK$16,0,1))</f>
        <v>1</v>
      </c>
      <c r="DW463" s="23">
        <f t="shared" si="962"/>
        <v>7.0771471332187197E-4</v>
      </c>
      <c r="DX463" s="27">
        <f t="shared" si="963"/>
        <v>287.79669223899424</v>
      </c>
      <c r="DY463" s="27">
        <f t="shared" ca="1" si="877"/>
        <v>-8.7911686329001926E-3</v>
      </c>
      <c r="DZ463" s="43">
        <f t="shared" ca="1" si="878"/>
        <v>-8.7911686329001926E-3</v>
      </c>
      <c r="EA463" s="25">
        <f t="shared" si="907"/>
        <v>15753.786115999997</v>
      </c>
      <c r="EB463" s="26">
        <f>IF(EB462=0,IF($B462&gt;=$DK$14*EA462,1,0),IF($B462&lt;EA462*$DK$16,0,1))</f>
        <v>1</v>
      </c>
      <c r="EC463" s="23">
        <f t="shared" si="964"/>
        <v>7.0771471332187197E-4</v>
      </c>
      <c r="ED463" s="27">
        <f t="shared" si="965"/>
        <v>206.69672173798855</v>
      </c>
      <c r="EE463" s="27">
        <f t="shared" ca="1" si="879"/>
        <v>-9.4519582726858564E-2</v>
      </c>
      <c r="EF463" s="43">
        <f t="shared" ca="1" si="880"/>
        <v>-9.4519582726858564E-2</v>
      </c>
      <c r="EG463" s="25">
        <f t="shared" si="908"/>
        <v>16971.358627000001</v>
      </c>
      <c r="EH463" s="34">
        <f t="shared" si="966"/>
        <v>0.75</v>
      </c>
      <c r="EI463" s="23">
        <f t="shared" si="967"/>
        <v>1.8933563125719255E-3</v>
      </c>
      <c r="EJ463" s="27">
        <f t="shared" si="968"/>
        <v>202.2132801137781</v>
      </c>
      <c r="EK463" s="27">
        <f t="shared" ca="1" si="881"/>
        <v>-6.7265624500030707E-2</v>
      </c>
      <c r="EL463" s="43">
        <f t="shared" ca="1" si="882"/>
        <v>-6.7265624500030707E-2</v>
      </c>
      <c r="EM463" s="47"/>
      <c r="EN463" s="47"/>
      <c r="EO463" s="47"/>
      <c r="EP463" s="47"/>
      <c r="EQ463" s="47"/>
      <c r="ER463" s="47"/>
      <c r="ES463" s="47"/>
      <c r="ET463" s="47"/>
      <c r="EU463" s="47"/>
      <c r="EV463" s="47"/>
      <c r="EW463" s="47"/>
      <c r="EX463" s="47"/>
      <c r="EY463" s="47"/>
      <c r="EZ463" s="47"/>
      <c r="FA463" s="25">
        <f t="shared" si="909"/>
        <v>16971.358627000001</v>
      </c>
      <c r="FB463" s="26">
        <f t="shared" si="969"/>
        <v>1</v>
      </c>
      <c r="FC463" s="23">
        <f t="shared" si="970"/>
        <v>7.0771471332187197E-4</v>
      </c>
      <c r="FD463" s="27">
        <f t="shared" si="971"/>
        <v>68.73972128076025</v>
      </c>
      <c r="FE463" s="27">
        <f t="shared" ca="1" si="883"/>
        <v>-0.30823917694586622</v>
      </c>
      <c r="FF463" s="43">
        <f t="shared" ca="1" si="884"/>
        <v>-0.30823917694586622</v>
      </c>
      <c r="FG463" s="25">
        <f t="shared" si="910"/>
        <v>16971.358627000001</v>
      </c>
      <c r="FH463" s="26">
        <f t="shared" si="972"/>
        <v>1</v>
      </c>
      <c r="FI463" s="23">
        <f t="shared" si="973"/>
        <v>7.0771471332187197E-4</v>
      </c>
      <c r="FJ463" s="27">
        <f t="shared" si="974"/>
        <v>241.02963651899432</v>
      </c>
      <c r="FK463" s="27">
        <f t="shared" ca="1" si="885"/>
        <v>-5.5953877797076723E-2</v>
      </c>
      <c r="FL463" s="43">
        <f t="shared" ca="1" si="886"/>
        <v>-5.5953877797076723E-2</v>
      </c>
      <c r="FM463" s="47"/>
      <c r="FN463" s="47"/>
    </row>
    <row r="464" spans="1:170" x14ac:dyDescent="0.2">
      <c r="A464" s="30">
        <v>38776</v>
      </c>
      <c r="B464" s="34">
        <v>17816.679840000001</v>
      </c>
      <c r="C464" s="23">
        <v>5.4031708698436542E-3</v>
      </c>
      <c r="D464" s="24">
        <f t="shared" si="838"/>
        <v>1.3708907210234766E-2</v>
      </c>
      <c r="E464" s="25" t="e">
        <f>#N/A</f>
        <v>#N/A</v>
      </c>
      <c r="F464" s="26">
        <v>1</v>
      </c>
      <c r="G464" s="23">
        <f t="shared" si="911"/>
        <v>1.3708907210234766E-2</v>
      </c>
      <c r="H464" s="27">
        <f t="shared" si="912"/>
        <v>202.49885877107343</v>
      </c>
      <c r="I464" s="27">
        <f t="shared" ca="1" si="839"/>
        <v>-0.28153172687817496</v>
      </c>
      <c r="J464" s="43">
        <f t="shared" ca="1" si="840"/>
        <v>-0.28153172687817496</v>
      </c>
      <c r="K464" s="25" t="e">
        <f>#N/A</f>
        <v>#N/A</v>
      </c>
      <c r="L464" s="26">
        <v>0</v>
      </c>
      <c r="M464" s="23">
        <f t="shared" si="913"/>
        <v>5.4031708698436542E-3</v>
      </c>
      <c r="N464" s="27">
        <f t="shared" si="914"/>
        <v>34.953782028274198</v>
      </c>
      <c r="O464" s="27">
        <f t="shared" ca="1" si="841"/>
        <v>0</v>
      </c>
      <c r="P464" s="43">
        <f t="shared" ca="1" si="842"/>
        <v>0</v>
      </c>
      <c r="Q464" s="25">
        <f t="shared" si="887"/>
        <v>17265.693012</v>
      </c>
      <c r="R464" s="26">
        <f t="shared" si="915"/>
        <v>1</v>
      </c>
      <c r="S464" s="23">
        <f t="shared" si="916"/>
        <v>1.3708907210234766E-2</v>
      </c>
      <c r="T464" s="27">
        <f t="shared" si="917"/>
        <v>272.00178084791366</v>
      </c>
      <c r="U464" s="27">
        <f t="shared" ca="1" si="843"/>
        <v>-1.1063512092012395E-2</v>
      </c>
      <c r="V464" s="43">
        <f t="shared" ca="1" si="844"/>
        <v>-1.1063512092012395E-2</v>
      </c>
      <c r="W464" s="25">
        <f t="shared" si="888"/>
        <v>17696.207775000003</v>
      </c>
      <c r="X464" s="26">
        <f t="shared" si="918"/>
        <v>1</v>
      </c>
      <c r="Y464" s="23">
        <f t="shared" si="919"/>
        <v>1.3708907210234766E-2</v>
      </c>
      <c r="Z464" s="27">
        <f t="shared" si="920"/>
        <v>168.76020960928733</v>
      </c>
      <c r="AA464" s="27">
        <f t="shared" ca="1" si="845"/>
        <v>-0.10542821240415456</v>
      </c>
      <c r="AB464" s="43">
        <f t="shared" ca="1" si="846"/>
        <v>-0.10542821240415456</v>
      </c>
      <c r="AC464" s="25">
        <f t="shared" si="889"/>
        <v>17619.551954000002</v>
      </c>
      <c r="AD464" s="26">
        <f t="shared" si="921"/>
        <v>1</v>
      </c>
      <c r="AE464" s="23">
        <f t="shared" si="922"/>
        <v>1.3708907210234766E-2</v>
      </c>
      <c r="AF464" s="27">
        <f t="shared" si="923"/>
        <v>90.720128441581963</v>
      </c>
      <c r="AG464" s="27">
        <f t="shared" ca="1" si="847"/>
        <v>-0.16856107752647553</v>
      </c>
      <c r="AH464" s="43">
        <f t="shared" ca="1" si="848"/>
        <v>-0.16856107752647553</v>
      </c>
      <c r="AI464" s="25">
        <f t="shared" si="890"/>
        <v>17265.693012</v>
      </c>
      <c r="AJ464" s="26">
        <f t="shared" si="924"/>
        <v>1</v>
      </c>
      <c r="AK464" s="23">
        <f t="shared" si="925"/>
        <v>1.3708907210234766E-2</v>
      </c>
      <c r="AL464" s="27">
        <f t="shared" si="926"/>
        <v>272.00178084791366</v>
      </c>
      <c r="AM464" s="27">
        <f t="shared" ca="1" si="849"/>
        <v>-1.1063512092012395E-2</v>
      </c>
      <c r="AN464" s="43">
        <f t="shared" ca="1" si="850"/>
        <v>-1.1063512092012395E-2</v>
      </c>
      <c r="AO464" s="25">
        <f t="shared" si="891"/>
        <v>17265.693012</v>
      </c>
      <c r="AP464" s="34">
        <f t="shared" si="927"/>
        <v>1</v>
      </c>
      <c r="AQ464" s="23">
        <f t="shared" si="928"/>
        <v>1.3708907210234766E-2</v>
      </c>
      <c r="AR464" s="27">
        <f t="shared" si="929"/>
        <v>168.06306161533402</v>
      </c>
      <c r="AS464" s="27">
        <f t="shared" ca="1" si="851"/>
        <v>-8.9446312839105979E-2</v>
      </c>
      <c r="AT464" s="43">
        <f t="shared" ca="1" si="852"/>
        <v>-8.9446312839105979E-2</v>
      </c>
      <c r="AU464" s="25">
        <f t="shared" si="892"/>
        <v>17619.551954000002</v>
      </c>
      <c r="AV464" s="26">
        <f t="shared" si="930"/>
        <v>1</v>
      </c>
      <c r="AW464" s="23">
        <f t="shared" si="931"/>
        <v>1.3708907210234766E-2</v>
      </c>
      <c r="AX464" s="27">
        <f t="shared" si="932"/>
        <v>112.80499179633007</v>
      </c>
      <c r="AY464" s="27">
        <f t="shared" ca="1" si="853"/>
        <v>0</v>
      </c>
      <c r="AZ464" s="43">
        <f t="shared" ca="1" si="854"/>
        <v>0</v>
      </c>
      <c r="BA464" s="25">
        <f t="shared" si="893"/>
        <v>17619.551954000002</v>
      </c>
      <c r="BB464" s="26">
        <f t="shared" si="933"/>
        <v>1</v>
      </c>
      <c r="BC464" s="23">
        <f t="shared" si="934"/>
        <v>1.3708907210234766E-2</v>
      </c>
      <c r="BD464" s="27">
        <f t="shared" si="935"/>
        <v>263.55304374759544</v>
      </c>
      <c r="BE464" s="27">
        <f t="shared" ca="1" si="855"/>
        <v>0</v>
      </c>
      <c r="BF464" s="43">
        <f t="shared" ca="1" si="856"/>
        <v>0</v>
      </c>
      <c r="BG464" s="25">
        <f t="shared" si="894"/>
        <v>17265.693012</v>
      </c>
      <c r="BH464" s="26">
        <f t="shared" si="936"/>
        <v>1</v>
      </c>
      <c r="BI464" s="23">
        <f t="shared" si="937"/>
        <v>1.3708907210234766E-2</v>
      </c>
      <c r="BJ464" s="27">
        <f t="shared" si="938"/>
        <v>213.57869825584703</v>
      </c>
      <c r="BK464" s="27">
        <f t="shared" ca="1" si="857"/>
        <v>-3.554044605131268E-2</v>
      </c>
      <c r="BL464" s="43">
        <f t="shared" ca="1" si="858"/>
        <v>-3.554044605131268E-2</v>
      </c>
      <c r="BM464" s="25">
        <f t="shared" si="895"/>
        <v>17530.021166666669</v>
      </c>
      <c r="BN464" s="26">
        <f t="shared" si="939"/>
        <v>1</v>
      </c>
      <c r="BO464" s="23">
        <f t="shared" si="940"/>
        <v>1.3708907210234766E-2</v>
      </c>
      <c r="BP464" s="27">
        <f t="shared" si="941"/>
        <v>268.95065667259541</v>
      </c>
      <c r="BQ464" s="27">
        <f t="shared" ca="1" si="859"/>
        <v>0</v>
      </c>
      <c r="BR464" s="43">
        <f t="shared" ca="1" si="860"/>
        <v>0</v>
      </c>
      <c r="BS464" s="25">
        <f t="shared" si="896"/>
        <v>17265.693012</v>
      </c>
      <c r="BT464" s="34">
        <f t="shared" si="942"/>
        <v>1</v>
      </c>
      <c r="BU464" s="23">
        <f t="shared" si="943"/>
        <v>1.3708907210234766E-2</v>
      </c>
      <c r="BV464" s="27">
        <f t="shared" si="944"/>
        <v>208.21770619385381</v>
      </c>
      <c r="BW464" s="27">
        <f t="shared" ca="1" si="861"/>
        <v>0</v>
      </c>
      <c r="BX464" s="43">
        <f t="shared" ca="1" si="862"/>
        <v>0</v>
      </c>
      <c r="BY464" s="25">
        <f t="shared" si="897"/>
        <v>17696.207775000003</v>
      </c>
      <c r="BZ464" s="50">
        <f>IF($B463&gt;=BY463,MIN(1,1/$CA$15+BZ463),0)</f>
        <v>1</v>
      </c>
      <c r="CA464" s="23">
        <f t="shared" si="945"/>
        <v>1.3708907210234766E-2</v>
      </c>
      <c r="CB464" s="27">
        <f t="shared" si="946"/>
        <v>106.01408555607108</v>
      </c>
      <c r="CC464" s="27">
        <f t="shared" ca="1" si="863"/>
        <v>0</v>
      </c>
      <c r="CD464" s="43">
        <f t="shared" ca="1" si="864"/>
        <v>0</v>
      </c>
      <c r="CE464" s="25">
        <f t="shared" si="898"/>
        <v>17619.551954000002</v>
      </c>
      <c r="CF464" s="34">
        <f>IF($B463&gt;=CE463,MIN(1,1/$CA$15+CF463),0)</f>
        <v>1</v>
      </c>
      <c r="CG464" s="23">
        <f t="shared" si="947"/>
        <v>1.3708907210234766E-2</v>
      </c>
      <c r="CH464" s="27">
        <f t="shared" si="948"/>
        <v>83.997971706174042</v>
      </c>
      <c r="CI464" s="27">
        <f t="shared" ca="1" si="865"/>
        <v>-2.2572251663299903E-2</v>
      </c>
      <c r="CJ464" s="43">
        <f t="shared" ca="1" si="866"/>
        <v>-2.2572251663299903E-2</v>
      </c>
      <c r="CK464" s="25">
        <f t="shared" si="899"/>
        <v>17265.693012</v>
      </c>
      <c r="CL464" s="34">
        <f>IF($B463&gt;=CK463,MIN(1,1/$CA$15+CL463),0)</f>
        <v>1</v>
      </c>
      <c r="CM464" s="23">
        <f t="shared" si="949"/>
        <v>1.3708907210234766E-2</v>
      </c>
      <c r="CN464" s="27">
        <f t="shared" si="950"/>
        <v>254.20642418035018</v>
      </c>
      <c r="CO464" s="27">
        <f t="shared" ca="1" si="867"/>
        <v>0</v>
      </c>
      <c r="CP464" s="43">
        <f t="shared" ca="1" si="868"/>
        <v>0</v>
      </c>
      <c r="CQ464" s="25">
        <f t="shared" si="900"/>
        <v>15933.148176999999</v>
      </c>
      <c r="CR464" s="34">
        <f>IF($B463&gt;=CQ463,MIN(1,1/$CA$15+CR463),0)</f>
        <v>1</v>
      </c>
      <c r="CS464" s="23">
        <f t="shared" si="951"/>
        <v>1.3708907210234766E-2</v>
      </c>
      <c r="CT464" s="27">
        <f t="shared" si="952"/>
        <v>191.9344342613895</v>
      </c>
      <c r="CU464" s="27">
        <f t="shared" ca="1" si="869"/>
        <v>-1.3290575680272587E-2</v>
      </c>
      <c r="CV464" s="43">
        <f t="shared" ca="1" si="870"/>
        <v>-1.3290575680272587E-2</v>
      </c>
      <c r="CW464" s="25">
        <f t="shared" si="901"/>
        <v>17265.693012</v>
      </c>
      <c r="CX464" s="34">
        <f t="shared" si="953"/>
        <v>1</v>
      </c>
      <c r="CY464" s="23">
        <f t="shared" si="954"/>
        <v>1.3708907210234766E-2</v>
      </c>
      <c r="CZ464" s="27">
        <f t="shared" si="955"/>
        <v>152.50422294940623</v>
      </c>
      <c r="DA464" s="27">
        <f t="shared" ca="1" si="871"/>
        <v>0</v>
      </c>
      <c r="DB464" s="43">
        <f t="shared" ca="1" si="872"/>
        <v>0</v>
      </c>
      <c r="DC464" s="25">
        <f t="shared" si="902"/>
        <v>17265.693012</v>
      </c>
      <c r="DD464" s="34">
        <f t="shared" si="903"/>
        <v>1</v>
      </c>
      <c r="DE464" s="23">
        <f t="shared" si="956"/>
        <v>1.3708907210234766E-2</v>
      </c>
      <c r="DF464" s="27">
        <f t="shared" si="957"/>
        <v>177.11953919373832</v>
      </c>
      <c r="DG464" s="27">
        <f t="shared" ca="1" si="836"/>
        <v>0</v>
      </c>
      <c r="DH464" s="43">
        <f t="shared" ca="1" si="837"/>
        <v>0</v>
      </c>
      <c r="DI464" s="25">
        <f t="shared" si="904"/>
        <v>17696.207775000003</v>
      </c>
      <c r="DJ464" s="26">
        <f>IF(DJ463=0,IF($B463&gt;=$DK$14*DI463,1,0),IF($B463&lt;DI463*$DK$16,0,1))</f>
        <v>0</v>
      </c>
      <c r="DK464" s="23">
        <f t="shared" si="958"/>
        <v>5.4031708698436542E-3</v>
      </c>
      <c r="DL464" s="27">
        <f t="shared" si="959"/>
        <v>179.57493504250638</v>
      </c>
      <c r="DM464" s="27">
        <f t="shared" ca="1" si="873"/>
        <v>-0.10640211796934607</v>
      </c>
      <c r="DN464" s="43">
        <f t="shared" ca="1" si="874"/>
        <v>-0.10640211796934607</v>
      </c>
      <c r="DO464" s="25">
        <f t="shared" si="905"/>
        <v>17619.551954000002</v>
      </c>
      <c r="DP464" s="26">
        <f>IF(DP463=0,IF($B463&gt;=$DK$14*DO463,1,0),IF($B463&lt;DO463*$DK$16,0,1))</f>
        <v>1</v>
      </c>
      <c r="DQ464" s="23">
        <f t="shared" si="960"/>
        <v>1.3708907210234766E-2</v>
      </c>
      <c r="DR464" s="27">
        <f t="shared" si="961"/>
        <v>131.44448843051168</v>
      </c>
      <c r="DS464" s="27">
        <f t="shared" ca="1" si="875"/>
        <v>-6.2669256028364928E-2</v>
      </c>
      <c r="DT464" s="43">
        <f t="shared" ca="1" si="876"/>
        <v>-6.2669256028364928E-2</v>
      </c>
      <c r="DU464" s="25">
        <f t="shared" si="906"/>
        <v>17265.693012</v>
      </c>
      <c r="DV464" s="26">
        <f>IF(DV463=0,IF($B463&gt;=$DK$14*DU463,1,0),IF($B463&lt;DU463*$DK$16,0,1))</f>
        <v>1</v>
      </c>
      <c r="DW464" s="23">
        <f t="shared" si="962"/>
        <v>1.3708907210234766E-2</v>
      </c>
      <c r="DX464" s="27">
        <f t="shared" si="963"/>
        <v>291.74207038831111</v>
      </c>
      <c r="DY464" s="27">
        <f t="shared" ca="1" si="877"/>
        <v>0</v>
      </c>
      <c r="DZ464" s="43">
        <f t="shared" ca="1" si="878"/>
        <v>0</v>
      </c>
      <c r="EA464" s="25">
        <f t="shared" si="907"/>
        <v>15933.148176999999</v>
      </c>
      <c r="EB464" s="26">
        <f>IF(EB463=0,IF($B463&gt;=$DK$14*EA463,1,0),IF($B463&lt;EA463*$DK$16,0,1))</f>
        <v>1</v>
      </c>
      <c r="EC464" s="23">
        <f t="shared" si="964"/>
        <v>1.3708907210234766E-2</v>
      </c>
      <c r="ED464" s="27">
        <f t="shared" si="965"/>
        <v>209.53030791695434</v>
      </c>
      <c r="EE464" s="27">
        <f t="shared" ca="1" si="879"/>
        <v>-8.210643570577647E-2</v>
      </c>
      <c r="EF464" s="43">
        <f t="shared" ca="1" si="880"/>
        <v>-8.210643570577647E-2</v>
      </c>
      <c r="EG464" s="25">
        <f t="shared" si="908"/>
        <v>17265.693012</v>
      </c>
      <c r="EH464" s="34">
        <f t="shared" si="966"/>
        <v>0.75</v>
      </c>
      <c r="EI464" s="23">
        <f t="shared" si="967"/>
        <v>1.1632473125136988E-2</v>
      </c>
      <c r="EJ464" s="27">
        <f t="shared" si="968"/>
        <v>204.56552066024742</v>
      </c>
      <c r="EK464" s="27">
        <f t="shared" ca="1" si="881"/>
        <v>-5.6415616944135882E-2</v>
      </c>
      <c r="EL464" s="43">
        <f t="shared" ca="1" si="882"/>
        <v>-5.6415616944135882E-2</v>
      </c>
      <c r="EM464" s="47"/>
      <c r="EN464" s="47"/>
      <c r="EO464" s="47"/>
      <c r="EP464" s="47"/>
      <c r="EQ464" s="47"/>
      <c r="ER464" s="47"/>
      <c r="ES464" s="47"/>
      <c r="ET464" s="47"/>
      <c r="EU464" s="47"/>
      <c r="EV464" s="47"/>
      <c r="EW464" s="47"/>
      <c r="EX464" s="47"/>
      <c r="EY464" s="47"/>
      <c r="EZ464" s="47"/>
      <c r="FA464" s="25">
        <f t="shared" si="909"/>
        <v>17265.693012</v>
      </c>
      <c r="FB464" s="26">
        <f t="shared" si="969"/>
        <v>1</v>
      </c>
      <c r="FC464" s="23">
        <f t="shared" si="970"/>
        <v>1.3708907210234766E-2</v>
      </c>
      <c r="FD464" s="27">
        <f t="shared" si="971"/>
        <v>69.682067741455597</v>
      </c>
      <c r="FE464" s="27">
        <f t="shared" ca="1" si="883"/>
        <v>-0.29875589201094144</v>
      </c>
      <c r="FF464" s="43">
        <f t="shared" ca="1" si="884"/>
        <v>-0.29875589201094144</v>
      </c>
      <c r="FG464" s="25">
        <f t="shared" si="910"/>
        <v>17265.693012</v>
      </c>
      <c r="FH464" s="26">
        <f t="shared" si="972"/>
        <v>1</v>
      </c>
      <c r="FI464" s="23">
        <f t="shared" si="973"/>
        <v>1.3708907210234766E-2</v>
      </c>
      <c r="FJ464" s="27">
        <f t="shared" si="974"/>
        <v>244.33388944094983</v>
      </c>
      <c r="FK464" s="27">
        <f t="shared" ca="1" si="885"/>
        <v>-4.3012037105614853E-2</v>
      </c>
      <c r="FL464" s="43">
        <f t="shared" ca="1" si="886"/>
        <v>-4.3012037105614853E-2</v>
      </c>
      <c r="FM464" s="47"/>
      <c r="FN464" s="47"/>
    </row>
    <row r="465" spans="1:170" x14ac:dyDescent="0.2">
      <c r="A465" s="30">
        <v>38807</v>
      </c>
      <c r="B465" s="34">
        <v>18170.631140000001</v>
      </c>
      <c r="C465" s="23">
        <v>5.2852889230994293E-3</v>
      </c>
      <c r="D465" s="24">
        <f t="shared" si="838"/>
        <v>1.9866288398209253E-2</v>
      </c>
      <c r="E465" s="25" t="e">
        <f>#N/A</f>
        <v>#N/A</v>
      </c>
      <c r="F465" s="26">
        <v>1</v>
      </c>
      <c r="G465" s="23">
        <f t="shared" si="911"/>
        <v>1.9866288398209253E-2</v>
      </c>
      <c r="H465" s="27">
        <f t="shared" si="912"/>
        <v>206.52175949972781</v>
      </c>
      <c r="I465" s="27">
        <f t="shared" ca="1" si="839"/>
        <v>-0.26725842895937346</v>
      </c>
      <c r="J465" s="43">
        <f t="shared" ca="1" si="840"/>
        <v>-0.26725842895937346</v>
      </c>
      <c r="K465" s="25" t="e">
        <f>#N/A</f>
        <v>#N/A</v>
      </c>
      <c r="L465" s="26">
        <v>0</v>
      </c>
      <c r="M465" s="23">
        <f t="shared" si="913"/>
        <v>5.2852889230994293E-3</v>
      </c>
      <c r="N465" s="27">
        <f t="shared" si="914"/>
        <v>35.138522865248667</v>
      </c>
      <c r="O465" s="27">
        <f t="shared" ca="1" si="841"/>
        <v>0</v>
      </c>
      <c r="P465" s="43">
        <f t="shared" ca="1" si="842"/>
        <v>0</v>
      </c>
      <c r="Q465" s="25">
        <f t="shared" si="887"/>
        <v>17396.572859</v>
      </c>
      <c r="R465" s="26">
        <f t="shared" si="915"/>
        <v>1</v>
      </c>
      <c r="S465" s="23">
        <f t="shared" si="916"/>
        <v>1.9866288398209253E-2</v>
      </c>
      <c r="T465" s="27">
        <f t="shared" si="917"/>
        <v>277.40544667106485</v>
      </c>
      <c r="U465" s="27">
        <f t="shared" ca="1" si="843"/>
        <v>0</v>
      </c>
      <c r="V465" s="43">
        <f t="shared" ca="1" si="844"/>
        <v>0</v>
      </c>
      <c r="W465" s="25">
        <f t="shared" si="888"/>
        <v>17993.655490000001</v>
      </c>
      <c r="X465" s="26">
        <f t="shared" si="918"/>
        <v>1</v>
      </c>
      <c r="Y465" s="23">
        <f t="shared" si="919"/>
        <v>1.9866288398209253E-2</v>
      </c>
      <c r="Z465" s="27">
        <f t="shared" si="920"/>
        <v>172.11284860352768</v>
      </c>
      <c r="AA465" s="27">
        <f t="shared" ca="1" si="845"/>
        <v>-8.7656391278873813E-2</v>
      </c>
      <c r="AB465" s="43">
        <f t="shared" ca="1" si="846"/>
        <v>-8.7656391278873813E-2</v>
      </c>
      <c r="AC465" s="25">
        <f t="shared" si="889"/>
        <v>17733.536946</v>
      </c>
      <c r="AD465" s="26">
        <f t="shared" si="921"/>
        <v>1</v>
      </c>
      <c r="AE465" s="23">
        <f t="shared" si="922"/>
        <v>1.9866288398209253E-2</v>
      </c>
      <c r="AF465" s="27">
        <f t="shared" si="923"/>
        <v>92.522400676725013</v>
      </c>
      <c r="AG465" s="27">
        <f t="shared" ca="1" si="847"/>
        <v>-0.15204347210712021</v>
      </c>
      <c r="AH465" s="43">
        <f t="shared" ca="1" si="848"/>
        <v>-0.15204347210712021</v>
      </c>
      <c r="AI465" s="25">
        <f t="shared" si="890"/>
        <v>17396.572859</v>
      </c>
      <c r="AJ465" s="26">
        <f t="shared" si="924"/>
        <v>1</v>
      </c>
      <c r="AK465" s="23">
        <f t="shared" si="925"/>
        <v>1.9866288398209253E-2</v>
      </c>
      <c r="AL465" s="27">
        <f t="shared" si="926"/>
        <v>277.40544667106485</v>
      </c>
      <c r="AM465" s="27">
        <f t="shared" ca="1" si="849"/>
        <v>0</v>
      </c>
      <c r="AN465" s="43">
        <f t="shared" ca="1" si="850"/>
        <v>0</v>
      </c>
      <c r="AO465" s="25">
        <f t="shared" si="891"/>
        <v>17396.572859</v>
      </c>
      <c r="AP465" s="34">
        <f t="shared" si="927"/>
        <v>1</v>
      </c>
      <c r="AQ465" s="23">
        <f t="shared" si="928"/>
        <v>1.9866288398209253E-2</v>
      </c>
      <c r="AR465" s="27">
        <f t="shared" si="929"/>
        <v>171.40185086647026</v>
      </c>
      <c r="AS465" s="27">
        <f t="shared" ca="1" si="851"/>
        <v>-7.1356990687914901E-2</v>
      </c>
      <c r="AT465" s="43">
        <f t="shared" ca="1" si="852"/>
        <v>-7.1356990687914901E-2</v>
      </c>
      <c r="AU465" s="25">
        <f t="shared" si="892"/>
        <v>17733.536946</v>
      </c>
      <c r="AV465" s="26">
        <f t="shared" si="930"/>
        <v>1</v>
      </c>
      <c r="AW465" s="23">
        <f t="shared" si="931"/>
        <v>1.9866288398209253E-2</v>
      </c>
      <c r="AX465" s="27">
        <f t="shared" si="932"/>
        <v>115.0460082961136</v>
      </c>
      <c r="AY465" s="27">
        <f t="shared" ca="1" si="853"/>
        <v>0</v>
      </c>
      <c r="AZ465" s="43">
        <f t="shared" ca="1" si="854"/>
        <v>0</v>
      </c>
      <c r="BA465" s="25">
        <f t="shared" si="893"/>
        <v>17733.536946</v>
      </c>
      <c r="BB465" s="26">
        <f t="shared" si="933"/>
        <v>1</v>
      </c>
      <c r="BC465" s="23">
        <f t="shared" si="934"/>
        <v>1.9866288398209253E-2</v>
      </c>
      <c r="BD465" s="27">
        <f t="shared" si="935"/>
        <v>268.78886452291101</v>
      </c>
      <c r="BE465" s="27">
        <f t="shared" ca="1" si="855"/>
        <v>0</v>
      </c>
      <c r="BF465" s="43">
        <f t="shared" ca="1" si="856"/>
        <v>0</v>
      </c>
      <c r="BG465" s="25">
        <f t="shared" si="894"/>
        <v>17396.572859</v>
      </c>
      <c r="BH465" s="26">
        <f t="shared" si="936"/>
        <v>1</v>
      </c>
      <c r="BI465" s="23">
        <f t="shared" si="937"/>
        <v>1.9866288398209253E-2</v>
      </c>
      <c r="BJ465" s="27">
        <f t="shared" si="938"/>
        <v>217.8217142711118</v>
      </c>
      <c r="BK465" s="27">
        <f t="shared" ca="1" si="857"/>
        <v>-1.6380214404159821E-2</v>
      </c>
      <c r="BL465" s="43">
        <f t="shared" ca="1" si="858"/>
        <v>-1.6380214404159821E-2</v>
      </c>
      <c r="BM465" s="25">
        <f t="shared" si="895"/>
        <v>17711.398485000002</v>
      </c>
      <c r="BN465" s="26">
        <f t="shared" si="939"/>
        <v>1</v>
      </c>
      <c r="BO465" s="23">
        <f t="shared" si="940"/>
        <v>1.9866288398209253E-2</v>
      </c>
      <c r="BP465" s="27">
        <f t="shared" si="941"/>
        <v>274.29370798294093</v>
      </c>
      <c r="BQ465" s="27">
        <f t="shared" ca="1" si="859"/>
        <v>0</v>
      </c>
      <c r="BR465" s="43">
        <f t="shared" ca="1" si="860"/>
        <v>0</v>
      </c>
      <c r="BS465" s="25">
        <f t="shared" si="896"/>
        <v>17396.572859</v>
      </c>
      <c r="BT465" s="34">
        <f t="shared" si="942"/>
        <v>1</v>
      </c>
      <c r="BU465" s="23">
        <f t="shared" si="943"/>
        <v>1.9866288398209253E-2</v>
      </c>
      <c r="BV465" s="27">
        <f t="shared" si="944"/>
        <v>212.35421919471452</v>
      </c>
      <c r="BW465" s="27">
        <f t="shared" ca="1" si="861"/>
        <v>0</v>
      </c>
      <c r="BX465" s="43">
        <f t="shared" ca="1" si="862"/>
        <v>0</v>
      </c>
      <c r="BY465" s="25">
        <f t="shared" si="897"/>
        <v>17993.655490000001</v>
      </c>
      <c r="BZ465" s="50">
        <f>IF($B464&gt;=BY464,MIN(1,1/$CA$15+BZ464),0)</f>
        <v>1</v>
      </c>
      <c r="CA465" s="23">
        <f t="shared" si="945"/>
        <v>1.9866288398209253E-2</v>
      </c>
      <c r="CB465" s="27">
        <f t="shared" si="946"/>
        <v>108.12019195400042</v>
      </c>
      <c r="CC465" s="27">
        <f t="shared" ca="1" si="863"/>
        <v>0</v>
      </c>
      <c r="CD465" s="43">
        <f t="shared" ca="1" si="864"/>
        <v>0</v>
      </c>
      <c r="CE465" s="25">
        <f t="shared" si="898"/>
        <v>17733.536946</v>
      </c>
      <c r="CF465" s="34">
        <f>IF($B464&gt;=CE464,MIN(1,1/$CA$15+CF464),0)</f>
        <v>1</v>
      </c>
      <c r="CG465" s="23">
        <f t="shared" si="947"/>
        <v>1.9866288398209253E-2</v>
      </c>
      <c r="CH465" s="27">
        <f t="shared" si="948"/>
        <v>85.66669963695351</v>
      </c>
      <c r="CI465" s="27">
        <f t="shared" ca="1" si="865"/>
        <v>-3.1543901264307062E-3</v>
      </c>
      <c r="CJ465" s="43">
        <f t="shared" ca="1" si="866"/>
        <v>-3.1543901264307062E-3</v>
      </c>
      <c r="CK465" s="25">
        <f t="shared" si="899"/>
        <v>17396.572859</v>
      </c>
      <c r="CL465" s="34">
        <f>IF($B464&gt;=CK464,MIN(1,1/$CA$15+CL464),0)</f>
        <v>1</v>
      </c>
      <c r="CM465" s="23">
        <f t="shared" si="949"/>
        <v>1.9866288398209253E-2</v>
      </c>
      <c r="CN465" s="27">
        <f t="shared" si="950"/>
        <v>259.25656231579455</v>
      </c>
      <c r="CO465" s="27">
        <f t="shared" ca="1" si="867"/>
        <v>0</v>
      </c>
      <c r="CP465" s="43">
        <f t="shared" ca="1" si="868"/>
        <v>0</v>
      </c>
      <c r="CQ465" s="25">
        <f t="shared" si="900"/>
        <v>16146.996908499999</v>
      </c>
      <c r="CR465" s="34">
        <f>IF($B464&gt;=CQ464,MIN(1,1/$CA$15+CR464),0)</f>
        <v>1</v>
      </c>
      <c r="CS465" s="23">
        <f t="shared" si="951"/>
        <v>1.9866288398209253E-2</v>
      </c>
      <c r="CT465" s="27">
        <f t="shared" si="952"/>
        <v>195.74745908597339</v>
      </c>
      <c r="CU465" s="27">
        <f t="shared" ca="1" si="869"/>
        <v>0</v>
      </c>
      <c r="CV465" s="43">
        <f t="shared" ca="1" si="870"/>
        <v>0</v>
      </c>
      <c r="CW465" s="25">
        <f t="shared" si="901"/>
        <v>17396.572859</v>
      </c>
      <c r="CX465" s="34">
        <f t="shared" si="953"/>
        <v>1</v>
      </c>
      <c r="CY465" s="23">
        <f t="shared" si="954"/>
        <v>1.9866288398209253E-2</v>
      </c>
      <c r="CZ465" s="27">
        <f t="shared" si="955"/>
        <v>155.53391582446395</v>
      </c>
      <c r="DA465" s="27">
        <f t="shared" ca="1" si="871"/>
        <v>0</v>
      </c>
      <c r="DB465" s="43">
        <f t="shared" ca="1" si="872"/>
        <v>0</v>
      </c>
      <c r="DC465" s="25">
        <f t="shared" si="902"/>
        <v>17396.572859</v>
      </c>
      <c r="DD465" s="34">
        <f t="shared" si="903"/>
        <v>1</v>
      </c>
      <c r="DE465" s="23">
        <f t="shared" si="956"/>
        <v>1.9866288398209253E-2</v>
      </c>
      <c r="DF465" s="27">
        <f t="shared" si="957"/>
        <v>180.63824704031904</v>
      </c>
      <c r="DG465" s="27">
        <f t="shared" ca="1" si="836"/>
        <v>0</v>
      </c>
      <c r="DH465" s="43">
        <f t="shared" ca="1" si="837"/>
        <v>0</v>
      </c>
      <c r="DI465" s="25">
        <f t="shared" si="904"/>
        <v>17993.655490000001</v>
      </c>
      <c r="DJ465" s="26">
        <f>IF(DJ464=0,IF($B464&gt;=$DK$14*DI464,1,0),IF($B464&lt;DI464*$DK$16,0,1))</f>
        <v>0</v>
      </c>
      <c r="DK465" s="23">
        <f t="shared" si="958"/>
        <v>5.2852889230994293E-3</v>
      </c>
      <c r="DL465" s="27">
        <f t="shared" si="959"/>
        <v>180.52404045755284</v>
      </c>
      <c r="DM465" s="27">
        <f t="shared" ca="1" si="873"/>
        <v>-0.10167919498174438</v>
      </c>
      <c r="DN465" s="43">
        <f t="shared" ca="1" si="874"/>
        <v>-0.10167919498174438</v>
      </c>
      <c r="DO465" s="25">
        <f t="shared" si="905"/>
        <v>17733.536946</v>
      </c>
      <c r="DP465" s="26">
        <f>IF(DP464=0,IF($B464&gt;=$DK$14*DO464,1,0),IF($B464&lt;DO464*$DK$16,0,1))</f>
        <v>1</v>
      </c>
      <c r="DQ465" s="23">
        <f t="shared" si="960"/>
        <v>1.9866288398209253E-2</v>
      </c>
      <c r="DR465" s="27">
        <f t="shared" si="961"/>
        <v>134.05580254602731</v>
      </c>
      <c r="DS465" s="27">
        <f t="shared" ca="1" si="875"/>
        <v>-4.4047973144116348E-2</v>
      </c>
      <c r="DT465" s="43">
        <f t="shared" ca="1" si="876"/>
        <v>-4.4047973144116348E-2</v>
      </c>
      <c r="DU465" s="25">
        <f t="shared" si="906"/>
        <v>17396.572859</v>
      </c>
      <c r="DV465" s="26">
        <f>IF(DV464=0,IF($B464&gt;=$DK$14*DU464,1,0),IF($B464&lt;DU464*$DK$16,0,1))</f>
        <v>1</v>
      </c>
      <c r="DW465" s="23">
        <f t="shared" si="962"/>
        <v>1.9866288398209253E-2</v>
      </c>
      <c r="DX465" s="27">
        <f t="shared" si="963"/>
        <v>297.53790249653593</v>
      </c>
      <c r="DY465" s="27">
        <f t="shared" ca="1" si="877"/>
        <v>0</v>
      </c>
      <c r="DZ465" s="43">
        <f t="shared" ca="1" si="878"/>
        <v>0</v>
      </c>
      <c r="EA465" s="25">
        <f t="shared" si="907"/>
        <v>16146.996908499999</v>
      </c>
      <c r="EB465" s="26">
        <f>IF(EB464=0,IF($B464&gt;=$DK$14*EA464,1,0),IF($B464&lt;EA464*$DK$16,0,1))</f>
        <v>1</v>
      </c>
      <c r="EC465" s="23">
        <f t="shared" si="964"/>
        <v>1.9866288398209253E-2</v>
      </c>
      <c r="ED465" s="27">
        <f t="shared" si="965"/>
        <v>213.69289744219813</v>
      </c>
      <c r="EE465" s="27">
        <f t="shared" ca="1" si="879"/>
        <v>-6.3871297438647279E-2</v>
      </c>
      <c r="EF465" s="43">
        <f t="shared" ca="1" si="880"/>
        <v>-6.3871297438647279E-2</v>
      </c>
      <c r="EG465" s="25">
        <f t="shared" si="908"/>
        <v>17396.572859</v>
      </c>
      <c r="EH465" s="34">
        <f t="shared" si="966"/>
        <v>0.75</v>
      </c>
      <c r="EI465" s="23">
        <f t="shared" si="967"/>
        <v>1.6221038529431797E-2</v>
      </c>
      <c r="EJ465" s="27">
        <f t="shared" si="968"/>
        <v>207.8837858526706</v>
      </c>
      <c r="EK465" s="27">
        <f t="shared" ca="1" si="881"/>
        <v>-4.1109698310816456E-2</v>
      </c>
      <c r="EL465" s="43">
        <f t="shared" ca="1" si="882"/>
        <v>-4.1109698310816456E-2</v>
      </c>
      <c r="EM465" s="47"/>
      <c r="EN465" s="47"/>
      <c r="EO465" s="47"/>
      <c r="EP465" s="47"/>
      <c r="EQ465" s="47"/>
      <c r="ER465" s="47"/>
      <c r="ES465" s="47"/>
      <c r="ET465" s="47"/>
      <c r="EU465" s="47"/>
      <c r="EV465" s="47"/>
      <c r="EW465" s="47"/>
      <c r="EX465" s="47"/>
      <c r="EY465" s="47"/>
      <c r="EZ465" s="47"/>
      <c r="FA465" s="25">
        <f t="shared" si="909"/>
        <v>17396.572859</v>
      </c>
      <c r="FB465" s="26">
        <f t="shared" si="969"/>
        <v>1</v>
      </c>
      <c r="FC465" s="23">
        <f t="shared" si="970"/>
        <v>1.9866288398209253E-2</v>
      </c>
      <c r="FD465" s="27">
        <f t="shared" si="971"/>
        <v>71.066391795390913</v>
      </c>
      <c r="FE465" s="27">
        <f t="shared" ca="1" si="883"/>
        <v>-0.28482477432408571</v>
      </c>
      <c r="FF465" s="43">
        <f t="shared" ca="1" si="884"/>
        <v>-0.28482477432408571</v>
      </c>
      <c r="FG465" s="25">
        <f t="shared" si="910"/>
        <v>17396.572859</v>
      </c>
      <c r="FH465" s="26">
        <f t="shared" si="972"/>
        <v>1</v>
      </c>
      <c r="FI465" s="23">
        <f t="shared" si="973"/>
        <v>1.9866288398209253E-2</v>
      </c>
      <c r="FJ465" s="27">
        <f t="shared" si="974"/>
        <v>249.18789695403993</v>
      </c>
      <c r="FK465" s="27">
        <f t="shared" ca="1" si="885"/>
        <v>-2.400023824114017E-2</v>
      </c>
      <c r="FL465" s="43">
        <f t="shared" ca="1" si="886"/>
        <v>-2.400023824114017E-2</v>
      </c>
      <c r="FM465" s="47"/>
      <c r="FN465" s="47"/>
    </row>
    <row r="466" spans="1:170" x14ac:dyDescent="0.2">
      <c r="A466" s="30">
        <v>38837</v>
      </c>
      <c r="B466" s="34">
        <v>18329.015070000001</v>
      </c>
      <c r="C466" s="23">
        <v>5.3796066408242638E-3</v>
      </c>
      <c r="D466" s="24">
        <f t="shared" si="838"/>
        <v>8.7164792890073173E-3</v>
      </c>
      <c r="E466" s="25" t="e">
        <f>#N/A</f>
        <v>#N/A</v>
      </c>
      <c r="F466" s="26">
        <v>1</v>
      </c>
      <c r="G466" s="23">
        <f t="shared" si="911"/>
        <v>8.7164792890073173E-3</v>
      </c>
      <c r="H466" s="27">
        <f t="shared" si="912"/>
        <v>208.32190213913654</v>
      </c>
      <c r="I466" s="27">
        <f t="shared" ca="1" si="839"/>
        <v>-0.26087150223120315</v>
      </c>
      <c r="J466" s="43">
        <f t="shared" ca="1" si="840"/>
        <v>-0.26087150223120315</v>
      </c>
      <c r="K466" s="25" t="e">
        <f>#N/A</f>
        <v>#N/A</v>
      </c>
      <c r="L466" s="26">
        <v>0</v>
      </c>
      <c r="M466" s="23">
        <f t="shared" si="913"/>
        <v>5.3796066408242638E-3</v>
      </c>
      <c r="N466" s="27">
        <f t="shared" si="914"/>
        <v>35.327554296203317</v>
      </c>
      <c r="O466" s="27">
        <f t="shared" ca="1" si="841"/>
        <v>0</v>
      </c>
      <c r="P466" s="43">
        <f t="shared" ca="1" si="842"/>
        <v>0</v>
      </c>
      <c r="Q466" s="25">
        <f t="shared" si="887"/>
        <v>17551.322796</v>
      </c>
      <c r="R466" s="26">
        <f t="shared" si="915"/>
        <v>1</v>
      </c>
      <c r="S466" s="23">
        <f t="shared" si="916"/>
        <v>8.7164792890073173E-3</v>
      </c>
      <c r="T466" s="27">
        <f t="shared" si="917"/>
        <v>279.823445501631</v>
      </c>
      <c r="U466" s="27">
        <f t="shared" ca="1" si="843"/>
        <v>0</v>
      </c>
      <c r="V466" s="43">
        <f t="shared" ca="1" si="844"/>
        <v>0</v>
      </c>
      <c r="W466" s="25">
        <f t="shared" si="888"/>
        <v>18249.823105000003</v>
      </c>
      <c r="X466" s="26">
        <f t="shared" si="918"/>
        <v>1</v>
      </c>
      <c r="Y466" s="23">
        <f t="shared" si="919"/>
        <v>8.7164792890073173E-3</v>
      </c>
      <c r="Z466" s="27">
        <f t="shared" si="920"/>
        <v>173.61306668375238</v>
      </c>
      <c r="AA466" s="27">
        <f t="shared" ca="1" si="845"/>
        <v>-7.9703967108997964E-2</v>
      </c>
      <c r="AB466" s="43">
        <f t="shared" ca="1" si="846"/>
        <v>-7.9703967108997964E-2</v>
      </c>
      <c r="AC466" s="25">
        <f t="shared" si="889"/>
        <v>17891.073531999999</v>
      </c>
      <c r="AD466" s="26">
        <f t="shared" si="921"/>
        <v>1</v>
      </c>
      <c r="AE466" s="23">
        <f t="shared" si="922"/>
        <v>8.7164792890073173E-3</v>
      </c>
      <c r="AF466" s="27">
        <f t="shared" si="923"/>
        <v>93.328870265992919</v>
      </c>
      <c r="AG466" s="27">
        <f t="shared" ca="1" si="847"/>
        <v>-0.14465227659376334</v>
      </c>
      <c r="AH466" s="43">
        <f t="shared" ca="1" si="848"/>
        <v>-0.14465227659376334</v>
      </c>
      <c r="AI466" s="25">
        <f t="shared" si="890"/>
        <v>17551.322796</v>
      </c>
      <c r="AJ466" s="26">
        <f t="shared" si="924"/>
        <v>1</v>
      </c>
      <c r="AK466" s="23">
        <f t="shared" si="925"/>
        <v>8.7164792890073173E-3</v>
      </c>
      <c r="AL466" s="27">
        <f t="shared" si="926"/>
        <v>279.823445501631</v>
      </c>
      <c r="AM466" s="27">
        <f t="shared" ca="1" si="849"/>
        <v>0</v>
      </c>
      <c r="AN466" s="43">
        <f t="shared" ca="1" si="850"/>
        <v>0</v>
      </c>
      <c r="AO466" s="25">
        <f t="shared" si="891"/>
        <v>17551.322796</v>
      </c>
      <c r="AP466" s="34">
        <f t="shared" si="927"/>
        <v>1</v>
      </c>
      <c r="AQ466" s="23">
        <f t="shared" si="928"/>
        <v>8.7164792890073173E-3</v>
      </c>
      <c r="AR466" s="27">
        <f t="shared" si="929"/>
        <v>172.89587154964536</v>
      </c>
      <c r="AS466" s="27">
        <f t="shared" ca="1" si="851"/>
        <v>-6.3262493130364694E-2</v>
      </c>
      <c r="AT466" s="43">
        <f t="shared" ca="1" si="852"/>
        <v>-6.3262493130364694E-2</v>
      </c>
      <c r="AU466" s="25">
        <f t="shared" si="892"/>
        <v>17891.073531999999</v>
      </c>
      <c r="AV466" s="26">
        <f t="shared" si="930"/>
        <v>1</v>
      </c>
      <c r="AW466" s="23">
        <f t="shared" si="931"/>
        <v>8.7164792890073173E-3</v>
      </c>
      <c r="AX466" s="27">
        <f t="shared" si="932"/>
        <v>116.04880444470963</v>
      </c>
      <c r="AY466" s="27">
        <f t="shared" ca="1" si="853"/>
        <v>0</v>
      </c>
      <c r="AZ466" s="43">
        <f t="shared" ca="1" si="854"/>
        <v>0</v>
      </c>
      <c r="BA466" s="25">
        <f t="shared" si="893"/>
        <v>17891.073531999999</v>
      </c>
      <c r="BB466" s="26">
        <f t="shared" si="933"/>
        <v>1</v>
      </c>
      <c r="BC466" s="23">
        <f t="shared" si="934"/>
        <v>8.7164792890073173E-3</v>
      </c>
      <c r="BD466" s="27">
        <f t="shared" si="935"/>
        <v>271.13175709364077</v>
      </c>
      <c r="BE466" s="27">
        <f t="shared" ca="1" si="855"/>
        <v>0</v>
      </c>
      <c r="BF466" s="43">
        <f t="shared" ca="1" si="856"/>
        <v>0</v>
      </c>
      <c r="BG466" s="25">
        <f t="shared" si="894"/>
        <v>17551.322796</v>
      </c>
      <c r="BH466" s="26">
        <f t="shared" si="936"/>
        <v>1</v>
      </c>
      <c r="BI466" s="23">
        <f t="shared" si="937"/>
        <v>8.7164792890073173E-3</v>
      </c>
      <c r="BJ466" s="27">
        <f t="shared" si="938"/>
        <v>219.72035273225202</v>
      </c>
      <c r="BK466" s="27">
        <f t="shared" ca="1" si="857"/>
        <v>-7.8065129147558698E-3</v>
      </c>
      <c r="BL466" s="43">
        <f t="shared" ca="1" si="858"/>
        <v>-7.8065129147558698E-3</v>
      </c>
      <c r="BM466" s="25">
        <f t="shared" si="895"/>
        <v>17832.783299999999</v>
      </c>
      <c r="BN466" s="26">
        <f t="shared" si="939"/>
        <v>1</v>
      </c>
      <c r="BO466" s="23">
        <f t="shared" si="940"/>
        <v>8.7164792890073173E-3</v>
      </c>
      <c r="BP466" s="27">
        <f t="shared" si="941"/>
        <v>276.68458340767927</v>
      </c>
      <c r="BQ466" s="27">
        <f t="shared" ca="1" si="859"/>
        <v>0</v>
      </c>
      <c r="BR466" s="43">
        <f t="shared" ca="1" si="860"/>
        <v>0</v>
      </c>
      <c r="BS466" s="25">
        <f t="shared" si="896"/>
        <v>17551.322796</v>
      </c>
      <c r="BT466" s="34">
        <f t="shared" si="942"/>
        <v>1</v>
      </c>
      <c r="BU466" s="23">
        <f t="shared" si="943"/>
        <v>8.7164792890073173E-3</v>
      </c>
      <c r="BV466" s="27">
        <f t="shared" si="944"/>
        <v>214.20520034825856</v>
      </c>
      <c r="BW466" s="27">
        <f t="shared" ca="1" si="861"/>
        <v>0</v>
      </c>
      <c r="BX466" s="43">
        <f t="shared" ca="1" si="862"/>
        <v>0</v>
      </c>
      <c r="BY466" s="25">
        <f t="shared" si="897"/>
        <v>18249.823105000003</v>
      </c>
      <c r="BZ466" s="50">
        <f>IF($B465&gt;=BY465,MIN(1,1/$CA$15+BZ465),0)</f>
        <v>1</v>
      </c>
      <c r="CA466" s="23">
        <f t="shared" si="945"/>
        <v>8.7164792890073173E-3</v>
      </c>
      <c r="CB466" s="27">
        <f t="shared" si="946"/>
        <v>109.06261936789096</v>
      </c>
      <c r="CC466" s="27">
        <f t="shared" ca="1" si="863"/>
        <v>0</v>
      </c>
      <c r="CD466" s="43">
        <f t="shared" ca="1" si="864"/>
        <v>0</v>
      </c>
      <c r="CE466" s="25">
        <f t="shared" si="898"/>
        <v>17891.073531999999</v>
      </c>
      <c r="CF466" s="34">
        <f>IF($B465&gt;=CE465,MIN(1,1/$CA$15+CF465),0)</f>
        <v>1</v>
      </c>
      <c r="CG466" s="23">
        <f t="shared" si="947"/>
        <v>8.7164792890073173E-3</v>
      </c>
      <c r="CH466" s="27">
        <f t="shared" si="948"/>
        <v>86.41341165009662</v>
      </c>
      <c r="CI466" s="27">
        <f t="shared" ca="1" si="865"/>
        <v>0</v>
      </c>
      <c r="CJ466" s="43">
        <f t="shared" ca="1" si="866"/>
        <v>0</v>
      </c>
      <c r="CK466" s="25">
        <f t="shared" si="899"/>
        <v>17551.322796</v>
      </c>
      <c r="CL466" s="34">
        <f>IF($B465&gt;=CK465,MIN(1,1/$CA$15+CL465),0)</f>
        <v>1</v>
      </c>
      <c r="CM466" s="23">
        <f t="shared" si="949"/>
        <v>8.7164792890073173E-3</v>
      </c>
      <c r="CN466" s="27">
        <f t="shared" si="950"/>
        <v>261.51636677175941</v>
      </c>
      <c r="CO466" s="27">
        <f t="shared" ca="1" si="867"/>
        <v>0</v>
      </c>
      <c r="CP466" s="43">
        <f t="shared" ca="1" si="868"/>
        <v>0</v>
      </c>
      <c r="CQ466" s="25">
        <f t="shared" si="900"/>
        <v>16325.355887500002</v>
      </c>
      <c r="CR466" s="34">
        <f>IF($B465&gt;=CQ465,MIN(1,1/$CA$15+CR465),0)</f>
        <v>1</v>
      </c>
      <c r="CS466" s="23">
        <f t="shared" si="951"/>
        <v>8.7164792890073173E-3</v>
      </c>
      <c r="CT466" s="27">
        <f t="shared" si="952"/>
        <v>197.45368775897208</v>
      </c>
      <c r="CU466" s="27">
        <f t="shared" ca="1" si="869"/>
        <v>0</v>
      </c>
      <c r="CV466" s="43">
        <f t="shared" ca="1" si="870"/>
        <v>0</v>
      </c>
      <c r="CW466" s="25">
        <f t="shared" si="901"/>
        <v>17551.322796</v>
      </c>
      <c r="CX466" s="34">
        <f t="shared" si="953"/>
        <v>1</v>
      </c>
      <c r="CY466" s="23">
        <f t="shared" si="954"/>
        <v>8.7164792890073173E-3</v>
      </c>
      <c r="CZ466" s="27">
        <f t="shared" si="955"/>
        <v>156.88962398048611</v>
      </c>
      <c r="DA466" s="27">
        <f t="shared" ca="1" si="871"/>
        <v>0</v>
      </c>
      <c r="DB466" s="43">
        <f t="shared" ca="1" si="872"/>
        <v>0</v>
      </c>
      <c r="DC466" s="25">
        <f t="shared" si="902"/>
        <v>17551.322796</v>
      </c>
      <c r="DD466" s="34">
        <f t="shared" si="903"/>
        <v>1</v>
      </c>
      <c r="DE466" s="23">
        <f t="shared" si="956"/>
        <v>8.7164792890073173E-3</v>
      </c>
      <c r="DF466" s="27">
        <f t="shared" si="957"/>
        <v>182.21277657944856</v>
      </c>
      <c r="DG466" s="27">
        <f t="shared" ca="1" si="836"/>
        <v>0</v>
      </c>
      <c r="DH466" s="43">
        <f t="shared" ca="1" si="837"/>
        <v>0</v>
      </c>
      <c r="DI466" s="25">
        <f t="shared" si="904"/>
        <v>18249.823105000003</v>
      </c>
      <c r="DJ466" s="26">
        <f>IF(DJ465=0,IF($B465&gt;=$DK$14*DI465,1,0),IF($B465&lt;DI465*$DK$16,0,1))</f>
        <v>0</v>
      </c>
      <c r="DK466" s="23">
        <f t="shared" si="958"/>
        <v>5.3796066408242638E-3</v>
      </c>
      <c r="DL466" s="27">
        <f t="shared" si="959"/>
        <v>181.49518878442672</v>
      </c>
      <c r="DM466" s="27">
        <f t="shared" ca="1" si="873"/>
        <v>-9.6846582413477655E-2</v>
      </c>
      <c r="DN466" s="43">
        <f t="shared" ca="1" si="874"/>
        <v>-9.6846582413477655E-2</v>
      </c>
      <c r="DO466" s="25">
        <f t="shared" si="905"/>
        <v>17891.073531999999</v>
      </c>
      <c r="DP466" s="26">
        <f>IF(DP465=0,IF($B465&gt;=$DK$14*DO465,1,0),IF($B465&lt;DO465*$DK$16,0,1))</f>
        <v>1</v>
      </c>
      <c r="DQ466" s="23">
        <f t="shared" si="960"/>
        <v>8.7164792890073173E-3</v>
      </c>
      <c r="DR466" s="27">
        <f t="shared" si="961"/>
        <v>135.22429717249102</v>
      </c>
      <c r="DS466" s="27">
        <f t="shared" ca="1" si="875"/>
        <v>-3.5715437100742431E-2</v>
      </c>
      <c r="DT466" s="43">
        <f t="shared" ca="1" si="876"/>
        <v>-3.5715437100742431E-2</v>
      </c>
      <c r="DU466" s="25">
        <f t="shared" si="906"/>
        <v>17551.322796</v>
      </c>
      <c r="DV466" s="26">
        <f>IF(DV465=0,IF($B465&gt;=$DK$14*DU465,1,0),IF($B465&lt;DU465*$DK$16,0,1))</f>
        <v>1</v>
      </c>
      <c r="DW466" s="23">
        <f t="shared" si="962"/>
        <v>8.7164792890073173E-3</v>
      </c>
      <c r="DX466" s="27">
        <f t="shared" si="963"/>
        <v>300.13138546134167</v>
      </c>
      <c r="DY466" s="27">
        <f t="shared" ca="1" si="877"/>
        <v>0</v>
      </c>
      <c r="DZ466" s="43">
        <f t="shared" ca="1" si="878"/>
        <v>0</v>
      </c>
      <c r="EA466" s="25">
        <f t="shared" si="907"/>
        <v>16325.355887500002</v>
      </c>
      <c r="EB466" s="26">
        <f>IF(EB465=0,IF($B465&gt;=$DK$14*EA465,1,0),IF($B465&lt;EA465*$DK$16,0,1))</f>
        <v>1</v>
      </c>
      <c r="EC466" s="23">
        <f t="shared" si="964"/>
        <v>8.7164792890073173E-3</v>
      </c>
      <c r="ED466" s="27">
        <f t="shared" si="965"/>
        <v>215.55554715696101</v>
      </c>
      <c r="EE466" s="27">
        <f t="shared" ca="1" si="879"/>
        <v>-5.5711550990925951E-2</v>
      </c>
      <c r="EF466" s="43">
        <f t="shared" ca="1" si="880"/>
        <v>-5.5711550990925951E-2</v>
      </c>
      <c r="EG466" s="25">
        <f t="shared" si="908"/>
        <v>17551.322796</v>
      </c>
      <c r="EH466" s="34">
        <f t="shared" si="966"/>
        <v>0.75</v>
      </c>
      <c r="EI466" s="23">
        <f t="shared" si="967"/>
        <v>7.8822611269615539E-3</v>
      </c>
      <c r="EJ466" s="27">
        <f t="shared" si="968"/>
        <v>209.5223801368227</v>
      </c>
      <c r="EK466" s="27">
        <f t="shared" ca="1" si="881"/>
        <v>-3.3551474560791328E-2</v>
      </c>
      <c r="EL466" s="43">
        <f t="shared" ca="1" si="882"/>
        <v>-3.3551474560791328E-2</v>
      </c>
      <c r="EM466" s="47"/>
      <c r="EN466" s="47"/>
      <c r="EO466" s="47"/>
      <c r="EP466" s="47"/>
      <c r="EQ466" s="47"/>
      <c r="ER466" s="47"/>
      <c r="ES466" s="47"/>
      <c r="ET466" s="47"/>
      <c r="EU466" s="47"/>
      <c r="EV466" s="47"/>
      <c r="EW466" s="47"/>
      <c r="EX466" s="47"/>
      <c r="EY466" s="47"/>
      <c r="EZ466" s="47"/>
      <c r="FA466" s="25">
        <f t="shared" si="909"/>
        <v>17551.322796</v>
      </c>
      <c r="FB466" s="26">
        <f t="shared" si="969"/>
        <v>1</v>
      </c>
      <c r="FC466" s="23">
        <f t="shared" si="970"/>
        <v>8.7164792890073173E-3</v>
      </c>
      <c r="FD466" s="27">
        <f t="shared" si="971"/>
        <v>71.685840527619916</v>
      </c>
      <c r="FE466" s="27">
        <f t="shared" ca="1" si="883"/>
        <v>-0.27859096428147045</v>
      </c>
      <c r="FF466" s="43">
        <f t="shared" ca="1" si="884"/>
        <v>-0.27859096428147045</v>
      </c>
      <c r="FG466" s="25">
        <f t="shared" si="910"/>
        <v>17551.322796</v>
      </c>
      <c r="FH466" s="26">
        <f t="shared" si="972"/>
        <v>1</v>
      </c>
      <c r="FI466" s="23">
        <f t="shared" si="973"/>
        <v>8.7164792890073173E-3</v>
      </c>
      <c r="FJ466" s="27">
        <f t="shared" si="974"/>
        <v>251.35993809691109</v>
      </c>
      <c r="FK466" s="27">
        <f t="shared" ca="1" si="885"/>
        <v>-1.5492956531693136E-2</v>
      </c>
      <c r="FL466" s="43">
        <f t="shared" ca="1" si="886"/>
        <v>-1.5492956531693136E-2</v>
      </c>
      <c r="FM466" s="47"/>
      <c r="FN466" s="47"/>
    </row>
    <row r="467" spans="1:170" x14ac:dyDescent="0.2">
      <c r="A467" s="30">
        <v>38868</v>
      </c>
      <c r="B467" s="34">
        <v>19723.32086</v>
      </c>
      <c r="C467" s="23">
        <v>5.4973670825229082E-3</v>
      </c>
      <c r="D467" s="24">
        <f t="shared" si="838"/>
        <v>7.6070960969535584E-2</v>
      </c>
      <c r="E467" s="25" t="e">
        <f>#N/A</f>
        <v>#N/A</v>
      </c>
      <c r="F467" s="26">
        <v>1</v>
      </c>
      <c r="G467" s="23">
        <f t="shared" si="911"/>
        <v>7.6070960969535584E-2</v>
      </c>
      <c r="H467" s="27">
        <f t="shared" si="912"/>
        <v>224.1691494258622</v>
      </c>
      <c r="I467" s="27">
        <f t="shared" ca="1" si="839"/>
        <v>-0.20464528712596164</v>
      </c>
      <c r="J467" s="43">
        <f t="shared" ca="1" si="840"/>
        <v>-0.20464528712596164</v>
      </c>
      <c r="K467" s="25" t="e">
        <f>#N/A</f>
        <v>#N/A</v>
      </c>
      <c r="L467" s="26">
        <v>0</v>
      </c>
      <c r="M467" s="23">
        <f t="shared" si="913"/>
        <v>5.4973670825229082E-3</v>
      </c>
      <c r="N467" s="27">
        <f t="shared" si="914"/>
        <v>35.521762830297305</v>
      </c>
      <c r="O467" s="27">
        <f t="shared" ca="1" si="841"/>
        <v>0</v>
      </c>
      <c r="P467" s="43">
        <f t="shared" ca="1" si="842"/>
        <v>0</v>
      </c>
      <c r="Q467" s="25">
        <f t="shared" si="887"/>
        <v>17812.246238</v>
      </c>
      <c r="R467" s="26">
        <f t="shared" si="915"/>
        <v>1</v>
      </c>
      <c r="S467" s="23">
        <f t="shared" si="916"/>
        <v>7.6070960969535584E-2</v>
      </c>
      <c r="T467" s="27">
        <f t="shared" si="917"/>
        <v>301.10988390274656</v>
      </c>
      <c r="U467" s="27">
        <f t="shared" ca="1" si="843"/>
        <v>0</v>
      </c>
      <c r="V467" s="43">
        <f t="shared" ca="1" si="844"/>
        <v>0</v>
      </c>
      <c r="W467" s="25">
        <f t="shared" si="888"/>
        <v>19026.167965000001</v>
      </c>
      <c r="X467" s="26">
        <f t="shared" si="918"/>
        <v>1</v>
      </c>
      <c r="Y467" s="23">
        <f t="shared" si="919"/>
        <v>7.6070960969535584E-2</v>
      </c>
      <c r="Z467" s="27">
        <f t="shared" si="920"/>
        <v>186.81997950325348</v>
      </c>
      <c r="AA467" s="27">
        <f t="shared" ca="1" si="845"/>
        <v>-9.6961635105281552E-3</v>
      </c>
      <c r="AB467" s="43">
        <f t="shared" ca="1" si="846"/>
        <v>-9.6961635105281552E-3</v>
      </c>
      <c r="AC467" s="25">
        <f t="shared" si="889"/>
        <v>18323.076524000004</v>
      </c>
      <c r="AD467" s="26">
        <f t="shared" si="921"/>
        <v>1</v>
      </c>
      <c r="AE467" s="23">
        <f t="shared" si="922"/>
        <v>7.6070960969535584E-2</v>
      </c>
      <c r="AF467" s="27">
        <f t="shared" si="923"/>
        <v>100.42848711332812</v>
      </c>
      <c r="AG467" s="27">
        <f t="shared" ca="1" si="847"/>
        <v>-7.9585153311146462E-2</v>
      </c>
      <c r="AH467" s="43">
        <f t="shared" ca="1" si="848"/>
        <v>-7.9585153311146462E-2</v>
      </c>
      <c r="AI467" s="25">
        <f t="shared" si="890"/>
        <v>17812.246238</v>
      </c>
      <c r="AJ467" s="26">
        <f t="shared" si="924"/>
        <v>1</v>
      </c>
      <c r="AK467" s="23">
        <f t="shared" si="925"/>
        <v>7.6070960969535584E-2</v>
      </c>
      <c r="AL467" s="27">
        <f t="shared" si="926"/>
        <v>301.10988390274656</v>
      </c>
      <c r="AM467" s="27">
        <f t="shared" ca="1" si="849"/>
        <v>0</v>
      </c>
      <c r="AN467" s="43">
        <f t="shared" ca="1" si="850"/>
        <v>0</v>
      </c>
      <c r="AO467" s="25">
        <f t="shared" si="891"/>
        <v>17812.246238</v>
      </c>
      <c r="AP467" s="34">
        <f t="shared" si="927"/>
        <v>1</v>
      </c>
      <c r="AQ467" s="23">
        <f t="shared" si="928"/>
        <v>7.6070960969535584E-2</v>
      </c>
      <c r="AR467" s="27">
        <f t="shared" si="929"/>
        <v>186.04822664609227</v>
      </c>
      <c r="AS467" s="27">
        <f t="shared" ca="1" si="851"/>
        <v>0</v>
      </c>
      <c r="AT467" s="43">
        <f t="shared" ca="1" si="852"/>
        <v>0</v>
      </c>
      <c r="AU467" s="25">
        <f t="shared" si="892"/>
        <v>18323.076524000004</v>
      </c>
      <c r="AV467" s="26">
        <f t="shared" si="930"/>
        <v>1</v>
      </c>
      <c r="AW467" s="23">
        <f t="shared" si="931"/>
        <v>7.6070960969535584E-2</v>
      </c>
      <c r="AX467" s="27">
        <f t="shared" si="932"/>
        <v>124.8767485181844</v>
      </c>
      <c r="AY467" s="27">
        <f t="shared" ca="1" si="853"/>
        <v>0</v>
      </c>
      <c r="AZ467" s="43">
        <f t="shared" ca="1" si="854"/>
        <v>0</v>
      </c>
      <c r="BA467" s="25">
        <f t="shared" si="893"/>
        <v>18323.076524000004</v>
      </c>
      <c r="BB467" s="26">
        <f t="shared" si="933"/>
        <v>1</v>
      </c>
      <c r="BC467" s="23">
        <f t="shared" si="934"/>
        <v>7.6070960969535584E-2</v>
      </c>
      <c r="BD467" s="27">
        <f t="shared" si="935"/>
        <v>291.75701040511274</v>
      </c>
      <c r="BE467" s="27">
        <f t="shared" ca="1" si="855"/>
        <v>0</v>
      </c>
      <c r="BF467" s="43">
        <f t="shared" ca="1" si="856"/>
        <v>0</v>
      </c>
      <c r="BG467" s="25">
        <f t="shared" si="894"/>
        <v>17812.246238</v>
      </c>
      <c r="BH467" s="26">
        <f t="shared" si="936"/>
        <v>1</v>
      </c>
      <c r="BI467" s="23">
        <f t="shared" si="937"/>
        <v>7.6070960969535584E-2</v>
      </c>
      <c r="BJ467" s="27">
        <f t="shared" si="938"/>
        <v>236.43469110915976</v>
      </c>
      <c r="BK467" s="27">
        <f t="shared" ca="1" si="857"/>
        <v>0</v>
      </c>
      <c r="BL467" s="43">
        <f t="shared" ca="1" si="858"/>
        <v>0</v>
      </c>
      <c r="BM467" s="25">
        <f t="shared" si="895"/>
        <v>18196.448086666667</v>
      </c>
      <c r="BN467" s="26">
        <f t="shared" si="939"/>
        <v>1</v>
      </c>
      <c r="BO467" s="23">
        <f t="shared" si="940"/>
        <v>7.6070960969535584E-2</v>
      </c>
      <c r="BP467" s="27">
        <f t="shared" si="941"/>
        <v>297.73224555295707</v>
      </c>
      <c r="BQ467" s="27">
        <f t="shared" ca="1" si="859"/>
        <v>0</v>
      </c>
      <c r="BR467" s="43">
        <f t="shared" ca="1" si="860"/>
        <v>0</v>
      </c>
      <c r="BS467" s="25">
        <f t="shared" si="896"/>
        <v>17812.246238</v>
      </c>
      <c r="BT467" s="34">
        <f t="shared" si="942"/>
        <v>1</v>
      </c>
      <c r="BU467" s="23">
        <f t="shared" si="943"/>
        <v>7.6070960969535584E-2</v>
      </c>
      <c r="BV467" s="27">
        <f t="shared" si="944"/>
        <v>230.49999578342249</v>
      </c>
      <c r="BW467" s="27">
        <f t="shared" ca="1" si="861"/>
        <v>0</v>
      </c>
      <c r="BX467" s="43">
        <f t="shared" ca="1" si="862"/>
        <v>0</v>
      </c>
      <c r="BY467" s="25">
        <f t="shared" si="897"/>
        <v>19026.167965000001</v>
      </c>
      <c r="BZ467" s="50">
        <f>IF($B466&gt;=BY466,MIN(1,1/$CA$15+BZ466),0)</f>
        <v>1</v>
      </c>
      <c r="CA467" s="23">
        <f t="shared" si="945"/>
        <v>7.6070960969535584E-2</v>
      </c>
      <c r="CB467" s="27">
        <f t="shared" si="946"/>
        <v>117.3591176290611</v>
      </c>
      <c r="CC467" s="27">
        <f t="shared" ca="1" si="863"/>
        <v>0</v>
      </c>
      <c r="CD467" s="43">
        <f t="shared" ca="1" si="864"/>
        <v>0</v>
      </c>
      <c r="CE467" s="25">
        <f t="shared" si="898"/>
        <v>18323.076524000004</v>
      </c>
      <c r="CF467" s="34">
        <f>IF($B466&gt;=CE466,MIN(1,1/$CA$15+CF466),0)</f>
        <v>1</v>
      </c>
      <c r="CG467" s="23">
        <f t="shared" si="947"/>
        <v>7.6070960969535584E-2</v>
      </c>
      <c r="CH467" s="27">
        <f t="shared" si="948"/>
        <v>92.986962914975535</v>
      </c>
      <c r="CI467" s="27">
        <f t="shared" ca="1" si="865"/>
        <v>0</v>
      </c>
      <c r="CJ467" s="43">
        <f t="shared" ca="1" si="866"/>
        <v>0</v>
      </c>
      <c r="CK467" s="25">
        <f t="shared" si="899"/>
        <v>17812.246238</v>
      </c>
      <c r="CL467" s="34">
        <f>IF($B466&gt;=CK466,MIN(1,1/$CA$15+CL466),0)</f>
        <v>1</v>
      </c>
      <c r="CM467" s="23">
        <f t="shared" si="949"/>
        <v>7.6070960969535584E-2</v>
      </c>
      <c r="CN467" s="27">
        <f t="shared" si="950"/>
        <v>281.41016810134869</v>
      </c>
      <c r="CO467" s="27">
        <f t="shared" ca="1" si="867"/>
        <v>0</v>
      </c>
      <c r="CP467" s="43">
        <f t="shared" ca="1" si="868"/>
        <v>0</v>
      </c>
      <c r="CQ467" s="25">
        <f t="shared" si="900"/>
        <v>16580.801288000002</v>
      </c>
      <c r="CR467" s="34">
        <f>IF($B466&gt;=CQ466,MIN(1,1/$CA$15+CR466),0)</f>
        <v>1</v>
      </c>
      <c r="CS467" s="23">
        <f t="shared" si="951"/>
        <v>7.6070960969535584E-2</v>
      </c>
      <c r="CT467" s="27">
        <f t="shared" si="952"/>
        <v>212.47417953377573</v>
      </c>
      <c r="CU467" s="27">
        <f t="shared" ca="1" si="869"/>
        <v>0</v>
      </c>
      <c r="CV467" s="43">
        <f t="shared" ca="1" si="870"/>
        <v>0</v>
      </c>
      <c r="CW467" s="25">
        <f t="shared" si="901"/>
        <v>17812.246238</v>
      </c>
      <c r="CX467" s="34">
        <f t="shared" si="953"/>
        <v>1</v>
      </c>
      <c r="CY467" s="23">
        <f t="shared" si="954"/>
        <v>7.6070960969535584E-2</v>
      </c>
      <c r="CZ467" s="27">
        <f t="shared" si="955"/>
        <v>168.82436844283077</v>
      </c>
      <c r="DA467" s="27">
        <f t="shared" ca="1" si="871"/>
        <v>0</v>
      </c>
      <c r="DB467" s="43">
        <f t="shared" ca="1" si="872"/>
        <v>0</v>
      </c>
      <c r="DC467" s="25">
        <f t="shared" si="902"/>
        <v>17812.246238</v>
      </c>
      <c r="DD467" s="34">
        <f t="shared" si="903"/>
        <v>1</v>
      </c>
      <c r="DE467" s="23">
        <f t="shared" si="956"/>
        <v>7.6070960969535584E-2</v>
      </c>
      <c r="DF467" s="27">
        <f t="shared" si="957"/>
        <v>196.0738775947745</v>
      </c>
      <c r="DG467" s="27">
        <f t="shared" ca="1" si="836"/>
        <v>0</v>
      </c>
      <c r="DH467" s="43">
        <f t="shared" ca="1" si="837"/>
        <v>0</v>
      </c>
      <c r="DI467" s="25">
        <f t="shared" si="904"/>
        <v>19026.167965000001</v>
      </c>
      <c r="DJ467" s="26">
        <f>IF(DJ466=0,IF($B466&gt;=$DK$14*DI466,1,0),IF($B466&lt;DI466*$DK$16,0,1))</f>
        <v>0</v>
      </c>
      <c r="DK467" s="23">
        <f t="shared" si="958"/>
        <v>5.4973670825229082E-3</v>
      </c>
      <c r="DL467" s="27">
        <f t="shared" si="959"/>
        <v>182.49293446088652</v>
      </c>
      <c r="DM467" s="27">
        <f t="shared" ca="1" si="873"/>
        <v>-9.1881616545169353E-2</v>
      </c>
      <c r="DN467" s="43">
        <f t="shared" ca="1" si="874"/>
        <v>-9.1881616545169353E-2</v>
      </c>
      <c r="DO467" s="25">
        <f t="shared" si="905"/>
        <v>18323.076524000004</v>
      </c>
      <c r="DP467" s="26">
        <f>IF(DP466=0,IF($B466&gt;=$DK$14*DO466,1,0),IF($B466&lt;DO466*$DK$16,0,1))</f>
        <v>1</v>
      </c>
      <c r="DQ467" s="23">
        <f t="shared" si="960"/>
        <v>7.6070960969535584E-2</v>
      </c>
      <c r="DR467" s="27">
        <f t="shared" si="961"/>
        <v>145.51093940483247</v>
      </c>
      <c r="DS467" s="27">
        <f t="shared" ca="1" si="875"/>
        <v>0</v>
      </c>
      <c r="DT467" s="43">
        <f t="shared" ca="1" si="876"/>
        <v>0</v>
      </c>
      <c r="DU467" s="25">
        <f t="shared" si="906"/>
        <v>17812.246238</v>
      </c>
      <c r="DV467" s="26">
        <f>IF(DV466=0,IF($B466&gt;=$DK$14*DU466,1,0),IF($B466&lt;DU466*$DK$16,0,1))</f>
        <v>1</v>
      </c>
      <c r="DW467" s="23">
        <f t="shared" si="962"/>
        <v>7.6070960969535584E-2</v>
      </c>
      <c r="DX467" s="27">
        <f t="shared" si="963"/>
        <v>322.96266837050405</v>
      </c>
      <c r="DY467" s="27">
        <f t="shared" ca="1" si="877"/>
        <v>0</v>
      </c>
      <c r="DZ467" s="43">
        <f t="shared" ca="1" si="878"/>
        <v>0</v>
      </c>
      <c r="EA467" s="25">
        <f t="shared" si="907"/>
        <v>16580.801288000002</v>
      </c>
      <c r="EB467" s="26">
        <f>IF(EB466=0,IF($B466&gt;=$DK$14*EA466,1,0),IF($B466&lt;EA466*$DK$16,0,1))</f>
        <v>1</v>
      </c>
      <c r="EC467" s="23">
        <f t="shared" si="964"/>
        <v>7.6070960969535584E-2</v>
      </c>
      <c r="ED467" s="27">
        <f t="shared" si="965"/>
        <v>231.95306477150507</v>
      </c>
      <c r="EE467" s="27">
        <f t="shared" ca="1" si="879"/>
        <v>0</v>
      </c>
      <c r="EF467" s="43">
        <f t="shared" ca="1" si="880"/>
        <v>0</v>
      </c>
      <c r="EG467" s="25">
        <f t="shared" si="908"/>
        <v>17812.246238</v>
      </c>
      <c r="EH467" s="34">
        <f t="shared" si="966"/>
        <v>0.75</v>
      </c>
      <c r="EI467" s="23">
        <f t="shared" si="967"/>
        <v>5.8427562497782415E-2</v>
      </c>
      <c r="EJ467" s="27">
        <f t="shared" si="968"/>
        <v>221.76426209695103</v>
      </c>
      <c r="EK467" s="27">
        <f t="shared" ca="1" si="881"/>
        <v>0</v>
      </c>
      <c r="EL467" s="43">
        <f t="shared" ca="1" si="882"/>
        <v>0</v>
      </c>
      <c r="EM467" s="47"/>
      <c r="EN467" s="47"/>
      <c r="EO467" s="47"/>
      <c r="EP467" s="47"/>
      <c r="EQ467" s="47"/>
      <c r="ER467" s="47"/>
      <c r="ES467" s="47"/>
      <c r="ET467" s="47"/>
      <c r="EU467" s="47"/>
      <c r="EV467" s="47"/>
      <c r="EW467" s="47"/>
      <c r="EX467" s="47"/>
      <c r="EY467" s="47"/>
      <c r="EZ467" s="47"/>
      <c r="FA467" s="25">
        <f t="shared" si="909"/>
        <v>17812.246238</v>
      </c>
      <c r="FB467" s="26">
        <f t="shared" si="969"/>
        <v>1</v>
      </c>
      <c r="FC467" s="23">
        <f t="shared" si="970"/>
        <v>7.6070960969535584E-2</v>
      </c>
      <c r="FD467" s="27">
        <f t="shared" si="971"/>
        <v>77.139051304464843</v>
      </c>
      <c r="FE467" s="27">
        <f t="shared" ca="1" si="883"/>
        <v>-0.22371268568225589</v>
      </c>
      <c r="FF467" s="43">
        <f t="shared" ca="1" si="884"/>
        <v>-0.22371268568225589</v>
      </c>
      <c r="FG467" s="25">
        <f t="shared" si="910"/>
        <v>17812.246238</v>
      </c>
      <c r="FH467" s="26">
        <f t="shared" si="972"/>
        <v>1</v>
      </c>
      <c r="FI467" s="23">
        <f t="shared" si="973"/>
        <v>7.6070960969535584E-2</v>
      </c>
      <c r="FJ467" s="27">
        <f t="shared" si="974"/>
        <v>270.48113013718608</v>
      </c>
      <c r="FK467" s="27">
        <f t="shared" ca="1" si="885"/>
        <v>0</v>
      </c>
      <c r="FL467" s="43">
        <f t="shared" ca="1" si="886"/>
        <v>0</v>
      </c>
      <c r="FM467" s="47"/>
      <c r="FN467" s="47"/>
    </row>
    <row r="468" spans="1:170" x14ac:dyDescent="0.2">
      <c r="A468" s="30">
        <v>38898</v>
      </c>
      <c r="B468" s="34">
        <v>21056.334019999998</v>
      </c>
      <c r="C468" s="23">
        <v>5.7402589909316681E-3</v>
      </c>
      <c r="D468" s="24">
        <f t="shared" si="838"/>
        <v>6.7585634765158886E-2</v>
      </c>
      <c r="E468" s="25" t="e">
        <f>#N/A</f>
        <v>#N/A</v>
      </c>
      <c r="F468" s="26">
        <v>1</v>
      </c>
      <c r="G468" s="23">
        <f t="shared" si="911"/>
        <v>6.7585634765158886E-2</v>
      </c>
      <c r="H468" s="27">
        <f t="shared" si="912"/>
        <v>239.31976368457484</v>
      </c>
      <c r="I468" s="27">
        <f t="shared" ca="1" si="839"/>
        <v>-0.15089073399290909</v>
      </c>
      <c r="J468" s="43">
        <f t="shared" ca="1" si="840"/>
        <v>-0.15089073399290909</v>
      </c>
      <c r="K468" s="25" t="e">
        <f>#N/A</f>
        <v>#N/A</v>
      </c>
      <c r="L468" s="26">
        <v>0</v>
      </c>
      <c r="M468" s="23">
        <f t="shared" si="913"/>
        <v>5.7402589909316681E-3</v>
      </c>
      <c r="N468" s="27">
        <f t="shared" si="914"/>
        <v>35.725666948757663</v>
      </c>
      <c r="O468" s="27">
        <f t="shared" ca="1" si="841"/>
        <v>0</v>
      </c>
      <c r="P468" s="43">
        <f t="shared" ca="1" si="842"/>
        <v>0</v>
      </c>
      <c r="Q468" s="25">
        <f t="shared" si="887"/>
        <v>18245.942809000004</v>
      </c>
      <c r="R468" s="26">
        <f t="shared" si="915"/>
        <v>1</v>
      </c>
      <c r="S468" s="23">
        <f t="shared" si="916"/>
        <v>6.7585634765158886E-2</v>
      </c>
      <c r="T468" s="27">
        <f t="shared" si="917"/>
        <v>321.46058654037699</v>
      </c>
      <c r="U468" s="27">
        <f t="shared" ca="1" si="843"/>
        <v>0</v>
      </c>
      <c r="V468" s="43">
        <f t="shared" ca="1" si="844"/>
        <v>0</v>
      </c>
      <c r="W468" s="25">
        <f t="shared" si="888"/>
        <v>20389.827440000001</v>
      </c>
      <c r="X468" s="26">
        <f t="shared" si="918"/>
        <v>1</v>
      </c>
      <c r="Y468" s="23">
        <f t="shared" si="919"/>
        <v>6.7585634765158886E-2</v>
      </c>
      <c r="Z468" s="27">
        <f t="shared" si="920"/>
        <v>199.44632640479483</v>
      </c>
      <c r="AA468" s="27">
        <f t="shared" ca="1" si="845"/>
        <v>0</v>
      </c>
      <c r="AB468" s="43">
        <f t="shared" ca="1" si="846"/>
        <v>0</v>
      </c>
      <c r="AC468" s="25">
        <f t="shared" si="889"/>
        <v>19019.196186000001</v>
      </c>
      <c r="AD468" s="26">
        <f t="shared" si="921"/>
        <v>1</v>
      </c>
      <c r="AE468" s="23">
        <f t="shared" si="922"/>
        <v>6.7585634765158886E-2</v>
      </c>
      <c r="AF468" s="27">
        <f t="shared" si="923"/>
        <v>107.21601016338698</v>
      </c>
      <c r="AG468" s="27">
        <f t="shared" ca="1" si="847"/>
        <v>-1.7378331650403811E-2</v>
      </c>
      <c r="AH468" s="43">
        <f t="shared" ca="1" si="848"/>
        <v>-1.7378331650403811E-2</v>
      </c>
      <c r="AI468" s="25">
        <f t="shared" si="890"/>
        <v>18245.942809000004</v>
      </c>
      <c r="AJ468" s="26">
        <f t="shared" si="924"/>
        <v>1</v>
      </c>
      <c r="AK468" s="23">
        <f t="shared" si="925"/>
        <v>6.7585634765158886E-2</v>
      </c>
      <c r="AL468" s="27">
        <f t="shared" si="926"/>
        <v>321.46058654037699</v>
      </c>
      <c r="AM468" s="27">
        <f t="shared" ca="1" si="849"/>
        <v>0</v>
      </c>
      <c r="AN468" s="43">
        <f t="shared" ca="1" si="850"/>
        <v>0</v>
      </c>
      <c r="AO468" s="25">
        <f t="shared" si="891"/>
        <v>18245.942809000004</v>
      </c>
      <c r="AP468" s="34">
        <f t="shared" si="927"/>
        <v>1</v>
      </c>
      <c r="AQ468" s="23">
        <f t="shared" si="928"/>
        <v>6.7585634765158886E-2</v>
      </c>
      <c r="AR468" s="27">
        <f t="shared" si="929"/>
        <v>198.62241414090056</v>
      </c>
      <c r="AS468" s="27">
        <f t="shared" ca="1" si="851"/>
        <v>0</v>
      </c>
      <c r="AT468" s="43">
        <f t="shared" ca="1" si="852"/>
        <v>0</v>
      </c>
      <c r="AU468" s="25">
        <f t="shared" si="892"/>
        <v>19019.196186000001</v>
      </c>
      <c r="AV468" s="26">
        <f t="shared" si="930"/>
        <v>1</v>
      </c>
      <c r="AW468" s="23">
        <f t="shared" si="931"/>
        <v>6.7585634765158886E-2</v>
      </c>
      <c r="AX468" s="27">
        <f t="shared" si="932"/>
        <v>133.31662283419502</v>
      </c>
      <c r="AY468" s="27">
        <f t="shared" ca="1" si="853"/>
        <v>0</v>
      </c>
      <c r="AZ468" s="43">
        <f t="shared" ca="1" si="854"/>
        <v>0</v>
      </c>
      <c r="BA468" s="25">
        <f t="shared" si="893"/>
        <v>19019.196186000001</v>
      </c>
      <c r="BB468" s="26">
        <f t="shared" si="933"/>
        <v>1</v>
      </c>
      <c r="BC468" s="23">
        <f t="shared" si="934"/>
        <v>6.7585634765158886E-2</v>
      </c>
      <c r="BD468" s="27">
        <f t="shared" si="935"/>
        <v>311.47559315052735</v>
      </c>
      <c r="BE468" s="27">
        <f t="shared" ca="1" si="855"/>
        <v>0</v>
      </c>
      <c r="BF468" s="43">
        <f t="shared" ca="1" si="856"/>
        <v>0</v>
      </c>
      <c r="BG468" s="25">
        <f t="shared" si="894"/>
        <v>18245.942809000004</v>
      </c>
      <c r="BH468" s="26">
        <f t="shared" si="936"/>
        <v>1</v>
      </c>
      <c r="BI468" s="23">
        <f t="shared" si="937"/>
        <v>6.7585634765158886E-2</v>
      </c>
      <c r="BJ468" s="27">
        <f t="shared" si="938"/>
        <v>252.41427978827659</v>
      </c>
      <c r="BK468" s="27">
        <f t="shared" ca="1" si="857"/>
        <v>0</v>
      </c>
      <c r="BL468" s="43">
        <f t="shared" ca="1" si="858"/>
        <v>0</v>
      </c>
      <c r="BM468" s="25">
        <f t="shared" si="895"/>
        <v>18778.619440000002</v>
      </c>
      <c r="BN468" s="26">
        <f t="shared" si="939"/>
        <v>1</v>
      </c>
      <c r="BO468" s="23">
        <f t="shared" si="940"/>
        <v>6.7585634765158886E-2</v>
      </c>
      <c r="BP468" s="27">
        <f t="shared" si="941"/>
        <v>317.85466835870983</v>
      </c>
      <c r="BQ468" s="27">
        <f t="shared" ca="1" si="859"/>
        <v>0</v>
      </c>
      <c r="BR468" s="43">
        <f t="shared" ca="1" si="860"/>
        <v>0</v>
      </c>
      <c r="BS468" s="25">
        <f t="shared" si="896"/>
        <v>18245.942809000004</v>
      </c>
      <c r="BT468" s="34">
        <f t="shared" si="942"/>
        <v>1</v>
      </c>
      <c r="BU468" s="23">
        <f t="shared" si="943"/>
        <v>6.7585634765158886E-2</v>
      </c>
      <c r="BV468" s="27">
        <f t="shared" si="944"/>
        <v>246.07848431181154</v>
      </c>
      <c r="BW468" s="27">
        <f t="shared" ca="1" si="861"/>
        <v>0</v>
      </c>
      <c r="BX468" s="43">
        <f t="shared" ca="1" si="862"/>
        <v>0</v>
      </c>
      <c r="BY468" s="25">
        <f t="shared" si="897"/>
        <v>20389.827440000001</v>
      </c>
      <c r="BZ468" s="50">
        <f>IF($B467&gt;=BY467,MIN(1,1/$CA$15+BZ467),0)</f>
        <v>1</v>
      </c>
      <c r="CA468" s="23">
        <f t="shared" si="945"/>
        <v>6.7585634765158886E-2</v>
      </c>
      <c r="CB468" s="27">
        <f t="shared" si="946"/>
        <v>125.29090808950015</v>
      </c>
      <c r="CC468" s="27">
        <f t="shared" ca="1" si="863"/>
        <v>0</v>
      </c>
      <c r="CD468" s="43">
        <f t="shared" ca="1" si="864"/>
        <v>0</v>
      </c>
      <c r="CE468" s="25">
        <f t="shared" si="898"/>
        <v>19019.196186000001</v>
      </c>
      <c r="CF468" s="34">
        <f>IF($B467&gt;=CE467,MIN(1,1/$CA$15+CF467),0)</f>
        <v>1</v>
      </c>
      <c r="CG468" s="23">
        <f t="shared" si="947"/>
        <v>6.7585634765158886E-2</v>
      </c>
      <c r="CH468" s="27">
        <f t="shared" si="948"/>
        <v>99.271545828468447</v>
      </c>
      <c r="CI468" s="27">
        <f t="shared" ca="1" si="865"/>
        <v>0</v>
      </c>
      <c r="CJ468" s="43">
        <f t="shared" ca="1" si="866"/>
        <v>0</v>
      </c>
      <c r="CK468" s="25">
        <f t="shared" si="899"/>
        <v>18245.942809000004</v>
      </c>
      <c r="CL468" s="34">
        <f>IF($B467&gt;=CK467,MIN(1,1/$CA$15+CL467),0)</f>
        <v>1</v>
      </c>
      <c r="CM468" s="23">
        <f t="shared" si="949"/>
        <v>6.7585634765158886E-2</v>
      </c>
      <c r="CN468" s="27">
        <f t="shared" si="950"/>
        <v>300.42945294184841</v>
      </c>
      <c r="CO468" s="27">
        <f t="shared" ca="1" si="867"/>
        <v>0</v>
      </c>
      <c r="CP468" s="43">
        <f t="shared" ca="1" si="868"/>
        <v>0</v>
      </c>
      <c r="CQ468" s="25">
        <f t="shared" si="900"/>
        <v>16924.280437000001</v>
      </c>
      <c r="CR468" s="34">
        <f>IF($B467&gt;=CQ467,MIN(1,1/$CA$15+CR467),0)</f>
        <v>1</v>
      </c>
      <c r="CS468" s="23">
        <f t="shared" si="951"/>
        <v>6.7585634765158886E-2</v>
      </c>
      <c r="CT468" s="27">
        <f t="shared" si="952"/>
        <v>226.83438182877228</v>
      </c>
      <c r="CU468" s="27">
        <f t="shared" ca="1" si="869"/>
        <v>0</v>
      </c>
      <c r="CV468" s="43">
        <f t="shared" ca="1" si="870"/>
        <v>0</v>
      </c>
      <c r="CW468" s="25">
        <f t="shared" si="901"/>
        <v>18245.942809000004</v>
      </c>
      <c r="CX468" s="34">
        <f t="shared" si="953"/>
        <v>1</v>
      </c>
      <c r="CY468" s="23">
        <f t="shared" si="954"/>
        <v>6.7585634765158886E-2</v>
      </c>
      <c r="CZ468" s="27">
        <f t="shared" si="955"/>
        <v>180.23447054786655</v>
      </c>
      <c r="DA468" s="27">
        <f t="shared" ca="1" si="871"/>
        <v>0</v>
      </c>
      <c r="DB468" s="43">
        <f t="shared" ca="1" si="872"/>
        <v>0</v>
      </c>
      <c r="DC468" s="25">
        <f t="shared" si="902"/>
        <v>18245.942809000004</v>
      </c>
      <c r="DD468" s="34">
        <f t="shared" si="903"/>
        <v>1</v>
      </c>
      <c r="DE468" s="23">
        <f t="shared" si="956"/>
        <v>6.7585634765158886E-2</v>
      </c>
      <c r="DF468" s="27">
        <f t="shared" si="957"/>
        <v>209.32565507288339</v>
      </c>
      <c r="DG468" s="27">
        <f t="shared" ca="1" si="836"/>
        <v>0</v>
      </c>
      <c r="DH468" s="43">
        <f t="shared" ca="1" si="837"/>
        <v>0</v>
      </c>
      <c r="DI468" s="25">
        <f t="shared" si="904"/>
        <v>20389.827440000001</v>
      </c>
      <c r="DJ468" s="26">
        <f>IF(DJ467=0,IF($B467&gt;=$DK$14*DI467,1,0),IF($B467&lt;DI467*$DK$16,0,1))</f>
        <v>1</v>
      </c>
      <c r="DK468" s="23">
        <f t="shared" si="958"/>
        <v>6.7585634765158886E-2</v>
      </c>
      <c r="DL468" s="27">
        <f t="shared" si="959"/>
        <v>194.82683527658207</v>
      </c>
      <c r="DM468" s="27">
        <f t="shared" ca="1" si="873"/>
        <v>-3.0505859157464621E-2</v>
      </c>
      <c r="DN468" s="43">
        <f t="shared" ca="1" si="874"/>
        <v>-3.0505859157464621E-2</v>
      </c>
      <c r="DO468" s="25">
        <f t="shared" si="905"/>
        <v>19019.196186000001</v>
      </c>
      <c r="DP468" s="26">
        <f>IF(DP467=0,IF($B467&gt;=$DK$14*DO467,1,0),IF($B467&lt;DO467*$DK$16,0,1))</f>
        <v>1</v>
      </c>
      <c r="DQ468" s="23">
        <f t="shared" si="960"/>
        <v>6.7585634765158886E-2</v>
      </c>
      <c r="DR468" s="27">
        <f t="shared" si="961"/>
        <v>155.34538860978265</v>
      </c>
      <c r="DS468" s="27">
        <f t="shared" ca="1" si="875"/>
        <v>0</v>
      </c>
      <c r="DT468" s="43">
        <f t="shared" ca="1" si="876"/>
        <v>0</v>
      </c>
      <c r="DU468" s="25">
        <f t="shared" si="906"/>
        <v>18245.942809000004</v>
      </c>
      <c r="DV468" s="26">
        <f>IF(DV467=0,IF($B467&gt;=$DK$14*DU467,1,0),IF($B467&lt;DU467*$DK$16,0,1))</f>
        <v>1</v>
      </c>
      <c r="DW468" s="23">
        <f t="shared" si="962"/>
        <v>6.7585634765158886E-2</v>
      </c>
      <c r="DX468" s="27">
        <f t="shared" si="963"/>
        <v>344.79030531777408</v>
      </c>
      <c r="DY468" s="27">
        <f t="shared" ca="1" si="877"/>
        <v>0</v>
      </c>
      <c r="DZ468" s="43">
        <f t="shared" ca="1" si="878"/>
        <v>0</v>
      </c>
      <c r="EA468" s="25">
        <f t="shared" si="907"/>
        <v>16924.280437000001</v>
      </c>
      <c r="EB468" s="26">
        <f>IF(EB467=0,IF($B467&gt;=$DK$14*EA467,1,0),IF($B467&lt;EA467*$DK$16,0,1))</f>
        <v>1</v>
      </c>
      <c r="EC468" s="23">
        <f t="shared" si="964"/>
        <v>6.7585634765158886E-2</v>
      </c>
      <c r="ED468" s="27">
        <f t="shared" si="965"/>
        <v>247.62975988981125</v>
      </c>
      <c r="EE468" s="27">
        <f t="shared" ca="1" si="879"/>
        <v>0</v>
      </c>
      <c r="EF468" s="43">
        <f t="shared" ca="1" si="880"/>
        <v>0</v>
      </c>
      <c r="EG468" s="25">
        <f t="shared" si="908"/>
        <v>18245.942809000004</v>
      </c>
      <c r="EH468" s="34">
        <f t="shared" si="966"/>
        <v>1</v>
      </c>
      <c r="EI468" s="23">
        <f t="shared" si="967"/>
        <v>6.7585634765158886E-2</v>
      </c>
      <c r="EJ468" s="27">
        <f t="shared" si="968"/>
        <v>236.75234051900054</v>
      </c>
      <c r="EK468" s="27">
        <f t="shared" ca="1" si="881"/>
        <v>0</v>
      </c>
      <c r="EL468" s="43">
        <f t="shared" ca="1" si="882"/>
        <v>0</v>
      </c>
      <c r="EM468" s="47"/>
      <c r="EN468" s="47"/>
      <c r="EO468" s="47"/>
      <c r="EP468" s="47"/>
      <c r="EQ468" s="47"/>
      <c r="ER468" s="47"/>
      <c r="ES468" s="47"/>
      <c r="ET468" s="47"/>
      <c r="EU468" s="47"/>
      <c r="EV468" s="47"/>
      <c r="EW468" s="47"/>
      <c r="EX468" s="47"/>
      <c r="EY468" s="47"/>
      <c r="EZ468" s="47"/>
      <c r="FA468" s="25">
        <f t="shared" si="909"/>
        <v>18245.942809000004</v>
      </c>
      <c r="FB468" s="26">
        <f t="shared" si="969"/>
        <v>1</v>
      </c>
      <c r="FC468" s="23">
        <f t="shared" si="970"/>
        <v>6.7585634765158886E-2</v>
      </c>
      <c r="FD468" s="27">
        <f t="shared" si="971"/>
        <v>82.352543052059261</v>
      </c>
      <c r="FE468" s="27">
        <f t="shared" ca="1" si="883"/>
        <v>-0.17124681478395076</v>
      </c>
      <c r="FF468" s="43">
        <f t="shared" ca="1" si="884"/>
        <v>-0.17124681478395076</v>
      </c>
      <c r="FG468" s="25">
        <f t="shared" si="910"/>
        <v>18245.942809000004</v>
      </c>
      <c r="FH468" s="26">
        <f t="shared" si="972"/>
        <v>1</v>
      </c>
      <c r="FI468" s="23">
        <f t="shared" si="973"/>
        <v>6.7585634765158886E-2</v>
      </c>
      <c r="FJ468" s="27">
        <f t="shared" si="974"/>
        <v>288.76176900950537</v>
      </c>
      <c r="FK468" s="27">
        <f t="shared" ca="1" si="885"/>
        <v>0</v>
      </c>
      <c r="FL468" s="43">
        <f t="shared" ca="1" si="886"/>
        <v>0</v>
      </c>
      <c r="FM468" s="47"/>
      <c r="FN468" s="47"/>
    </row>
    <row r="469" spans="1:170" x14ac:dyDescent="0.2">
      <c r="A469" s="30">
        <v>38929</v>
      </c>
      <c r="B469" s="34">
        <v>20479.41835</v>
      </c>
      <c r="C469" s="23">
        <v>5.8731843281445428E-3</v>
      </c>
      <c r="D469" s="24">
        <f t="shared" si="838"/>
        <v>-2.7398675830846209E-2</v>
      </c>
      <c r="E469" s="25" t="e">
        <f>#N/A</f>
        <v>#N/A</v>
      </c>
      <c r="F469" s="26">
        <v>1</v>
      </c>
      <c r="G469" s="23">
        <f t="shared" si="911"/>
        <v>-2.7398675830846209E-2</v>
      </c>
      <c r="H469" s="27">
        <f t="shared" si="912"/>
        <v>232.76271905946646</v>
      </c>
      <c r="I469" s="27">
        <f t="shared" ca="1" si="839"/>
        <v>-0.17415520351720504</v>
      </c>
      <c r="J469" s="43">
        <f t="shared" ca="1" si="840"/>
        <v>-0.17415520351720504</v>
      </c>
      <c r="K469" s="25" t="e">
        <f>#N/A</f>
        <v>#N/A</v>
      </c>
      <c r="L469" s="26">
        <v>0</v>
      </c>
      <c r="M469" s="23">
        <f t="shared" si="913"/>
        <v>5.8731843281445428E-3</v>
      </c>
      <c r="N469" s="27">
        <f t="shared" si="914"/>
        <v>35.935490375993616</v>
      </c>
      <c r="O469" s="27">
        <f t="shared" ca="1" si="841"/>
        <v>0</v>
      </c>
      <c r="P469" s="43">
        <f t="shared" ca="1" si="842"/>
        <v>0</v>
      </c>
      <c r="Q469" s="25">
        <f t="shared" si="887"/>
        <v>18585.647921000003</v>
      </c>
      <c r="R469" s="26">
        <f t="shared" si="915"/>
        <v>1</v>
      </c>
      <c r="S469" s="23">
        <f t="shared" si="916"/>
        <v>-2.7398675830846209E-2</v>
      </c>
      <c r="T469" s="27">
        <f t="shared" si="917"/>
        <v>312.65299213736353</v>
      </c>
      <c r="U469" s="27">
        <f t="shared" ca="1" si="843"/>
        <v>-2.7398675830846209E-2</v>
      </c>
      <c r="V469" s="43">
        <f t="shared" ca="1" si="844"/>
        <v>-2.7398675830846209E-2</v>
      </c>
      <c r="W469" s="25">
        <f t="shared" si="888"/>
        <v>20767.876185000001</v>
      </c>
      <c r="X469" s="26">
        <f t="shared" si="918"/>
        <v>1</v>
      </c>
      <c r="Y469" s="23">
        <f t="shared" si="919"/>
        <v>-2.7398675830846209E-2</v>
      </c>
      <c r="Z469" s="27">
        <f t="shared" si="920"/>
        <v>193.98176116197672</v>
      </c>
      <c r="AA469" s="27">
        <f t="shared" ca="1" si="845"/>
        <v>-2.7398675830846209E-2</v>
      </c>
      <c r="AB469" s="43">
        <f t="shared" ca="1" si="846"/>
        <v>-2.7398675830846209E-2</v>
      </c>
      <c r="AC469" s="25">
        <f t="shared" si="889"/>
        <v>19551.743888000005</v>
      </c>
      <c r="AD469" s="26">
        <f t="shared" si="921"/>
        <v>1</v>
      </c>
      <c r="AE469" s="23">
        <f t="shared" si="922"/>
        <v>-2.7398675830846209E-2</v>
      </c>
      <c r="AF469" s="27">
        <f t="shared" si="923"/>
        <v>104.27843345704363</v>
      </c>
      <c r="AG469" s="27">
        <f t="shared" ca="1" si="847"/>
        <v>-4.4300864205879642E-2</v>
      </c>
      <c r="AH469" s="43">
        <f t="shared" ca="1" si="848"/>
        <v>-4.4300864205879642E-2</v>
      </c>
      <c r="AI469" s="25">
        <f t="shared" si="890"/>
        <v>18585.647921000003</v>
      </c>
      <c r="AJ469" s="26">
        <f t="shared" si="924"/>
        <v>1</v>
      </c>
      <c r="AK469" s="23">
        <f t="shared" si="925"/>
        <v>-2.7398675830846209E-2</v>
      </c>
      <c r="AL469" s="27">
        <f t="shared" si="926"/>
        <v>312.65299213736353</v>
      </c>
      <c r="AM469" s="27">
        <f t="shared" ca="1" si="849"/>
        <v>-2.7398675830846209E-2</v>
      </c>
      <c r="AN469" s="43">
        <f t="shared" ca="1" si="850"/>
        <v>-2.7398675830846209E-2</v>
      </c>
      <c r="AO469" s="25">
        <f t="shared" si="891"/>
        <v>18585.647921000003</v>
      </c>
      <c r="AP469" s="34">
        <f t="shared" si="927"/>
        <v>1</v>
      </c>
      <c r="AQ469" s="23">
        <f t="shared" si="928"/>
        <v>-2.7398675830846209E-2</v>
      </c>
      <c r="AR469" s="27">
        <f t="shared" si="929"/>
        <v>193.18042300311393</v>
      </c>
      <c r="AS469" s="27">
        <f t="shared" ca="1" si="851"/>
        <v>-2.739867583084632E-2</v>
      </c>
      <c r="AT469" s="43">
        <f t="shared" ca="1" si="852"/>
        <v>-2.739867583084632E-2</v>
      </c>
      <c r="AU469" s="25">
        <f t="shared" si="892"/>
        <v>19551.743888000005</v>
      </c>
      <c r="AV469" s="26">
        <f t="shared" si="930"/>
        <v>1</v>
      </c>
      <c r="AW469" s="23">
        <f t="shared" si="931"/>
        <v>-2.7398675830846209E-2</v>
      </c>
      <c r="AX469" s="27">
        <f t="shared" si="932"/>
        <v>129.66392390229771</v>
      </c>
      <c r="AY469" s="27">
        <f t="shared" ca="1" si="853"/>
        <v>-2.7398675830846209E-2</v>
      </c>
      <c r="AZ469" s="43">
        <f t="shared" ca="1" si="854"/>
        <v>-2.7398675830846209E-2</v>
      </c>
      <c r="BA469" s="25">
        <f t="shared" si="893"/>
        <v>19551.743888000005</v>
      </c>
      <c r="BB469" s="26">
        <f t="shared" si="933"/>
        <v>1</v>
      </c>
      <c r="BC469" s="23">
        <f t="shared" si="934"/>
        <v>-2.7398675830846209E-2</v>
      </c>
      <c r="BD469" s="27">
        <f t="shared" si="935"/>
        <v>302.94157434457549</v>
      </c>
      <c r="BE469" s="27">
        <f t="shared" ca="1" si="855"/>
        <v>-2.739867583084632E-2</v>
      </c>
      <c r="BF469" s="43">
        <f t="shared" ca="1" si="856"/>
        <v>-2.739867583084632E-2</v>
      </c>
      <c r="BG469" s="25">
        <f t="shared" si="894"/>
        <v>18585.647921000003</v>
      </c>
      <c r="BH469" s="26">
        <f t="shared" si="936"/>
        <v>1</v>
      </c>
      <c r="BI469" s="23">
        <f t="shared" si="937"/>
        <v>-2.7398675830846209E-2</v>
      </c>
      <c r="BJ469" s="27">
        <f t="shared" si="938"/>
        <v>245.49846276128108</v>
      </c>
      <c r="BK469" s="27">
        <f t="shared" ca="1" si="857"/>
        <v>-2.7398675830846209E-2</v>
      </c>
      <c r="BL469" s="43">
        <f t="shared" ca="1" si="858"/>
        <v>-2.7398675830846209E-2</v>
      </c>
      <c r="BM469" s="25">
        <f t="shared" si="895"/>
        <v>19262.566546666669</v>
      </c>
      <c r="BN469" s="26">
        <f t="shared" si="939"/>
        <v>1</v>
      </c>
      <c r="BO469" s="23">
        <f t="shared" si="940"/>
        <v>-2.7398675830846209E-2</v>
      </c>
      <c r="BP469" s="27">
        <f t="shared" si="941"/>
        <v>309.14587133902842</v>
      </c>
      <c r="BQ469" s="27">
        <f t="shared" ca="1" si="859"/>
        <v>-2.7398675830846209E-2</v>
      </c>
      <c r="BR469" s="43">
        <f t="shared" ca="1" si="860"/>
        <v>-2.7398675830846209E-2</v>
      </c>
      <c r="BS469" s="25">
        <f t="shared" si="896"/>
        <v>18585.647921000003</v>
      </c>
      <c r="BT469" s="34">
        <f t="shared" si="942"/>
        <v>1</v>
      </c>
      <c r="BU469" s="23">
        <f t="shared" si="943"/>
        <v>-2.7398675830846209E-2</v>
      </c>
      <c r="BV469" s="27">
        <f t="shared" si="944"/>
        <v>239.33625969120624</v>
      </c>
      <c r="BW469" s="27">
        <f t="shared" ca="1" si="861"/>
        <v>-2.7398675830846209E-2</v>
      </c>
      <c r="BX469" s="43">
        <f t="shared" ca="1" si="862"/>
        <v>-2.7398675830846209E-2</v>
      </c>
      <c r="BY469" s="25">
        <f t="shared" si="897"/>
        <v>20767.876185000001</v>
      </c>
      <c r="BZ469" s="50">
        <f>IF($B468&gt;=BY468,MIN(1,1/$CA$15+BZ468),0)</f>
        <v>1</v>
      </c>
      <c r="CA469" s="23">
        <f t="shared" si="945"/>
        <v>-2.7398675830846209E-2</v>
      </c>
      <c r="CB469" s="27">
        <f t="shared" si="946"/>
        <v>121.85810311420359</v>
      </c>
      <c r="CC469" s="27">
        <f t="shared" ca="1" si="863"/>
        <v>-2.7398675830846209E-2</v>
      </c>
      <c r="CD469" s="43">
        <f t="shared" ca="1" si="864"/>
        <v>-2.7398675830846209E-2</v>
      </c>
      <c r="CE469" s="25">
        <f t="shared" si="898"/>
        <v>19551.743888000005</v>
      </c>
      <c r="CF469" s="34">
        <f>IF($B468&gt;=CE468,MIN(1,1/$CA$15+CF468),0)</f>
        <v>1</v>
      </c>
      <c r="CG469" s="23">
        <f t="shared" si="947"/>
        <v>-2.7398675830846209E-2</v>
      </c>
      <c r="CH469" s="27">
        <f t="shared" si="948"/>
        <v>96.551636925087251</v>
      </c>
      <c r="CI469" s="27">
        <f t="shared" ca="1" si="865"/>
        <v>-2.7398675830846209E-2</v>
      </c>
      <c r="CJ469" s="43">
        <f t="shared" ca="1" si="866"/>
        <v>-2.7398675830846209E-2</v>
      </c>
      <c r="CK469" s="25">
        <f t="shared" si="899"/>
        <v>18585.647921000003</v>
      </c>
      <c r="CL469" s="34">
        <f>IF($B468&gt;=CK468,MIN(1,1/$CA$15+CL468),0)</f>
        <v>1</v>
      </c>
      <c r="CM469" s="23">
        <f t="shared" si="949"/>
        <v>-2.7398675830846209E-2</v>
      </c>
      <c r="CN469" s="27">
        <f t="shared" si="950"/>
        <v>292.19808375065622</v>
      </c>
      <c r="CO469" s="27">
        <f t="shared" ca="1" si="867"/>
        <v>-2.7398675830846209E-2</v>
      </c>
      <c r="CP469" s="43">
        <f t="shared" ca="1" si="868"/>
        <v>-2.7398675830846209E-2</v>
      </c>
      <c r="CQ469" s="25">
        <f t="shared" si="900"/>
        <v>17239.662264000002</v>
      </c>
      <c r="CR469" s="34">
        <f>IF($B468&gt;=CQ468,MIN(1,1/$CA$15+CR468),0)</f>
        <v>1</v>
      </c>
      <c r="CS469" s="23">
        <f t="shared" si="951"/>
        <v>-2.7398675830846209E-2</v>
      </c>
      <c r="CT469" s="27">
        <f t="shared" si="952"/>
        <v>220.61942013375537</v>
      </c>
      <c r="CU469" s="27">
        <f t="shared" ca="1" si="869"/>
        <v>-2.7398675830846098E-2</v>
      </c>
      <c r="CV469" s="43">
        <f t="shared" ca="1" si="870"/>
        <v>-2.7398675830846098E-2</v>
      </c>
      <c r="CW469" s="25">
        <f t="shared" si="901"/>
        <v>18585.647921000003</v>
      </c>
      <c r="CX469" s="34">
        <f t="shared" si="953"/>
        <v>1</v>
      </c>
      <c r="CY469" s="23">
        <f t="shared" si="954"/>
        <v>-2.7398675830846209E-2</v>
      </c>
      <c r="CZ469" s="27">
        <f t="shared" si="955"/>
        <v>175.29628471578135</v>
      </c>
      <c r="DA469" s="27">
        <f t="shared" ca="1" si="871"/>
        <v>-2.7398675830846209E-2</v>
      </c>
      <c r="DB469" s="43">
        <f t="shared" ca="1" si="872"/>
        <v>-2.7398675830846209E-2</v>
      </c>
      <c r="DC469" s="25">
        <f t="shared" si="902"/>
        <v>18585.647921000003</v>
      </c>
      <c r="DD469" s="34">
        <f t="shared" si="903"/>
        <v>1</v>
      </c>
      <c r="DE469" s="23">
        <f t="shared" si="956"/>
        <v>-2.7398675830846209E-2</v>
      </c>
      <c r="DF469" s="27">
        <f t="shared" si="957"/>
        <v>203.59040930646194</v>
      </c>
      <c r="DG469" s="27">
        <f t="shared" ca="1" si="836"/>
        <v>-2.7398675830846209E-2</v>
      </c>
      <c r="DH469" s="43">
        <f t="shared" ca="1" si="837"/>
        <v>-2.7398675830846209E-2</v>
      </c>
      <c r="DI469" s="25">
        <f t="shared" si="904"/>
        <v>20767.876185000001</v>
      </c>
      <c r="DJ469" s="26">
        <f>IF(DJ468=0,IF($B468&gt;=$DK$14*DI468,1,0),IF($B468&lt;DI468*$DK$16,0,1))</f>
        <v>1</v>
      </c>
      <c r="DK469" s="23">
        <f t="shared" si="958"/>
        <v>-2.7398675830846209E-2</v>
      </c>
      <c r="DL469" s="27">
        <f t="shared" si="959"/>
        <v>189.48883797368933</v>
      </c>
      <c r="DM469" s="27">
        <f t="shared" ca="1" si="873"/>
        <v>-5.7068714842314017E-2</v>
      </c>
      <c r="DN469" s="43">
        <f t="shared" ca="1" si="874"/>
        <v>-5.7068714842314017E-2</v>
      </c>
      <c r="DO469" s="25">
        <f t="shared" si="905"/>
        <v>19551.743888000005</v>
      </c>
      <c r="DP469" s="26">
        <f>IF(DP468=0,IF($B468&gt;=$DK$14*DO468,1,0),IF($B468&lt;DO468*$DK$16,0,1))</f>
        <v>1</v>
      </c>
      <c r="DQ469" s="23">
        <f t="shared" si="960"/>
        <v>-2.7398675830846209E-2</v>
      </c>
      <c r="DR469" s="27">
        <f t="shared" si="961"/>
        <v>151.08913066544639</v>
      </c>
      <c r="DS469" s="27">
        <f t="shared" ca="1" si="875"/>
        <v>-2.7398675830846209E-2</v>
      </c>
      <c r="DT469" s="43">
        <f t="shared" ca="1" si="876"/>
        <v>-2.7398675830846209E-2</v>
      </c>
      <c r="DU469" s="25">
        <f t="shared" si="906"/>
        <v>18585.647921000003</v>
      </c>
      <c r="DV469" s="26">
        <f>IF(DV468=0,IF($B468&gt;=$DK$14*DU468,1,0),IF($B468&lt;DU468*$DK$16,0,1))</f>
        <v>1</v>
      </c>
      <c r="DW469" s="23">
        <f t="shared" si="962"/>
        <v>-2.7398675830846209E-2</v>
      </c>
      <c r="DX469" s="27">
        <f t="shared" si="963"/>
        <v>335.34350751275389</v>
      </c>
      <c r="DY469" s="27">
        <f t="shared" ca="1" si="877"/>
        <v>-2.7398675830846209E-2</v>
      </c>
      <c r="DZ469" s="43">
        <f t="shared" ca="1" si="878"/>
        <v>-2.7398675830846209E-2</v>
      </c>
      <c r="EA469" s="25">
        <f t="shared" si="907"/>
        <v>17239.662264000002</v>
      </c>
      <c r="EB469" s="26">
        <f>IF(EB468=0,IF($B468&gt;=$DK$14*EA468,1,0),IF($B468&lt;EA468*$DK$16,0,1))</f>
        <v>1</v>
      </c>
      <c r="EC469" s="23">
        <f t="shared" si="964"/>
        <v>-2.7398675830846209E-2</v>
      </c>
      <c r="ED469" s="27">
        <f t="shared" si="965"/>
        <v>240.84503237252002</v>
      </c>
      <c r="EE469" s="27">
        <f t="shared" ca="1" si="879"/>
        <v>-2.7398675830846209E-2</v>
      </c>
      <c r="EF469" s="43">
        <f t="shared" ca="1" si="880"/>
        <v>-2.7398675830846209E-2</v>
      </c>
      <c r="EG469" s="25">
        <f t="shared" si="908"/>
        <v>18585.647921000003</v>
      </c>
      <c r="EH469" s="34">
        <f t="shared" si="966"/>
        <v>1</v>
      </c>
      <c r="EI469" s="23">
        <f t="shared" si="967"/>
        <v>-2.7398675830846209E-2</v>
      </c>
      <c r="EJ469" s="27">
        <f t="shared" si="968"/>
        <v>230.26563988892633</v>
      </c>
      <c r="EK469" s="27">
        <f t="shared" ca="1" si="881"/>
        <v>-2.7398675830846209E-2</v>
      </c>
      <c r="EL469" s="43">
        <f t="shared" ca="1" si="882"/>
        <v>-2.7398675830846209E-2</v>
      </c>
      <c r="EM469" s="47"/>
      <c r="EN469" s="47"/>
      <c r="EO469" s="47"/>
      <c r="EP469" s="47"/>
      <c r="EQ469" s="47"/>
      <c r="ER469" s="47"/>
      <c r="ES469" s="47"/>
      <c r="ET469" s="47"/>
      <c r="EU469" s="47"/>
      <c r="EV469" s="47"/>
      <c r="EW469" s="47"/>
      <c r="EX469" s="47"/>
      <c r="EY469" s="47"/>
      <c r="EZ469" s="47"/>
      <c r="FA469" s="25">
        <f t="shared" si="909"/>
        <v>18585.647921000003</v>
      </c>
      <c r="FB469" s="26">
        <f t="shared" si="969"/>
        <v>1</v>
      </c>
      <c r="FC469" s="23">
        <f t="shared" si="970"/>
        <v>-2.7398675830846209E-2</v>
      </c>
      <c r="FD469" s="27">
        <f t="shared" si="971"/>
        <v>80.096192421130084</v>
      </c>
      <c r="FE469" s="27">
        <f t="shared" ca="1" si="883"/>
        <v>-0.19395355464946651</v>
      </c>
      <c r="FF469" s="43">
        <f t="shared" ca="1" si="884"/>
        <v>-0.19395355464946651</v>
      </c>
      <c r="FG469" s="25">
        <f t="shared" si="910"/>
        <v>18585.647921000003</v>
      </c>
      <c r="FH469" s="26">
        <f t="shared" si="972"/>
        <v>1</v>
      </c>
      <c r="FI469" s="23">
        <f t="shared" si="973"/>
        <v>-2.7398675830846209E-2</v>
      </c>
      <c r="FJ469" s="27">
        <f t="shared" si="974"/>
        <v>280.85007890807225</v>
      </c>
      <c r="FK469" s="27">
        <f t="shared" ca="1" si="885"/>
        <v>-2.7398675830846209E-2</v>
      </c>
      <c r="FL469" s="43">
        <f t="shared" ca="1" si="886"/>
        <v>-2.7398675830846209E-2</v>
      </c>
      <c r="FM469" s="47"/>
      <c r="FN469" s="47"/>
    </row>
    <row r="470" spans="1:170" x14ac:dyDescent="0.2">
      <c r="A470" s="30">
        <v>38960</v>
      </c>
      <c r="B470" s="34">
        <v>21874.263800000001</v>
      </c>
      <c r="C470" s="23">
        <v>6.1929762832915181E-3</v>
      </c>
      <c r="D470" s="24">
        <f t="shared" si="838"/>
        <v>6.8109622361418376E-2</v>
      </c>
      <c r="E470" s="25" t="e">
        <f>#N/A</f>
        <v>#N/A</v>
      </c>
      <c r="F470" s="26">
        <v>1</v>
      </c>
      <c r="G470" s="23">
        <f t="shared" si="911"/>
        <v>6.8109622361418376E-2</v>
      </c>
      <c r="H470" s="27">
        <f t="shared" si="912"/>
        <v>248.61609995442365</v>
      </c>
      <c r="I470" s="27">
        <f t="shared" ca="1" si="839"/>
        <v>-0.11790722629961947</v>
      </c>
      <c r="J470" s="43">
        <f t="shared" ca="1" si="840"/>
        <v>-0.11790722629961947</v>
      </c>
      <c r="K470" s="25" t="e">
        <f>#N/A</f>
        <v>#N/A</v>
      </c>
      <c r="L470" s="26">
        <v>0</v>
      </c>
      <c r="M470" s="23">
        <f t="shared" si="913"/>
        <v>6.1929762832915181E-3</v>
      </c>
      <c r="N470" s="27">
        <f t="shared" si="914"/>
        <v>36.158038015620598</v>
      </c>
      <c r="O470" s="27">
        <f t="shared" ca="1" si="841"/>
        <v>0</v>
      </c>
      <c r="P470" s="43">
        <f t="shared" ca="1" si="842"/>
        <v>0</v>
      </c>
      <c r="Q470" s="25">
        <f t="shared" si="887"/>
        <v>19013.003682999999</v>
      </c>
      <c r="R470" s="26">
        <f t="shared" si="915"/>
        <v>1</v>
      </c>
      <c r="S470" s="23">
        <f t="shared" si="916"/>
        <v>6.8109622361418376E-2</v>
      </c>
      <c r="T470" s="27">
        <f t="shared" si="917"/>
        <v>333.94766936200688</v>
      </c>
      <c r="U470" s="27">
        <f t="shared" ca="1" si="843"/>
        <v>0</v>
      </c>
      <c r="V470" s="43">
        <f t="shared" ca="1" si="844"/>
        <v>0</v>
      </c>
      <c r="W470" s="25">
        <f t="shared" si="888"/>
        <v>21176.841075</v>
      </c>
      <c r="X470" s="26">
        <f t="shared" si="918"/>
        <v>0</v>
      </c>
      <c r="Y470" s="23">
        <f t="shared" si="919"/>
        <v>6.1929762832915181E-3</v>
      </c>
      <c r="Z470" s="27">
        <f t="shared" si="920"/>
        <v>195.18308560824397</v>
      </c>
      <c r="AA470" s="27">
        <f t="shared" ca="1" si="845"/>
        <v>-2.1375378897168673E-2</v>
      </c>
      <c r="AB470" s="43">
        <f t="shared" ca="1" si="846"/>
        <v>-2.1375378897168673E-2</v>
      </c>
      <c r="AC470" s="25">
        <f t="shared" si="889"/>
        <v>20292.470420000001</v>
      </c>
      <c r="AD470" s="26">
        <f t="shared" si="921"/>
        <v>1</v>
      </c>
      <c r="AE470" s="23">
        <f t="shared" si="922"/>
        <v>6.8109622361418376E-2</v>
      </c>
      <c r="AF470" s="27">
        <f t="shared" si="923"/>
        <v>111.38079818024318</v>
      </c>
      <c r="AG470" s="27">
        <f t="shared" ca="1" si="847"/>
        <v>0</v>
      </c>
      <c r="AH470" s="43">
        <f t="shared" ca="1" si="848"/>
        <v>0</v>
      </c>
      <c r="AI470" s="25">
        <f t="shared" si="890"/>
        <v>19013.003682999999</v>
      </c>
      <c r="AJ470" s="26">
        <f t="shared" si="924"/>
        <v>1</v>
      </c>
      <c r="AK470" s="23">
        <f t="shared" si="925"/>
        <v>6.8109622361418376E-2</v>
      </c>
      <c r="AL470" s="27">
        <f t="shared" si="926"/>
        <v>333.94766936200688</v>
      </c>
      <c r="AM470" s="27">
        <f t="shared" ca="1" si="849"/>
        <v>0</v>
      </c>
      <c r="AN470" s="43">
        <f t="shared" ca="1" si="850"/>
        <v>0</v>
      </c>
      <c r="AO470" s="25">
        <f t="shared" si="891"/>
        <v>19013.003682999999</v>
      </c>
      <c r="AP470" s="34">
        <f t="shared" si="927"/>
        <v>0.66666666666666663</v>
      </c>
      <c r="AQ470" s="23">
        <f t="shared" si="928"/>
        <v>4.7470740335376092E-2</v>
      </c>
      <c r="AR470" s="27">
        <f t="shared" si="929"/>
        <v>202.35084070137285</v>
      </c>
      <c r="AS470" s="27">
        <f t="shared" ca="1" si="851"/>
        <v>0</v>
      </c>
      <c r="AT470" s="43">
        <f t="shared" ca="1" si="852"/>
        <v>0</v>
      </c>
      <c r="AU470" s="25">
        <f t="shared" si="892"/>
        <v>20292.470420000001</v>
      </c>
      <c r="AV470" s="26">
        <f t="shared" si="930"/>
        <v>1</v>
      </c>
      <c r="AW470" s="23">
        <f t="shared" si="931"/>
        <v>6.8109622361418376E-2</v>
      </c>
      <c r="AX470" s="27">
        <f t="shared" si="932"/>
        <v>138.49528479318289</v>
      </c>
      <c r="AY470" s="27">
        <f t="shared" ca="1" si="853"/>
        <v>0</v>
      </c>
      <c r="AZ470" s="43">
        <f t="shared" ca="1" si="854"/>
        <v>0</v>
      </c>
      <c r="BA470" s="25">
        <f t="shared" si="893"/>
        <v>20292.470420000001</v>
      </c>
      <c r="BB470" s="26">
        <f t="shared" si="933"/>
        <v>1</v>
      </c>
      <c r="BC470" s="23">
        <f t="shared" si="934"/>
        <v>6.8109622361418376E-2</v>
      </c>
      <c r="BD470" s="27">
        <f t="shared" si="935"/>
        <v>323.57481057075807</v>
      </c>
      <c r="BE470" s="27">
        <f t="shared" ca="1" si="855"/>
        <v>0</v>
      </c>
      <c r="BF470" s="43">
        <f t="shared" ca="1" si="856"/>
        <v>0</v>
      </c>
      <c r="BG470" s="25">
        <f t="shared" si="894"/>
        <v>19013.003682999999</v>
      </c>
      <c r="BH470" s="26">
        <f t="shared" si="936"/>
        <v>1</v>
      </c>
      <c r="BI470" s="23">
        <f t="shared" si="937"/>
        <v>6.8109622361418376E-2</v>
      </c>
      <c r="BJ470" s="27">
        <f t="shared" si="938"/>
        <v>262.21927035026067</v>
      </c>
      <c r="BK470" s="27">
        <f t="shared" ca="1" si="857"/>
        <v>0</v>
      </c>
      <c r="BL470" s="43">
        <f t="shared" ca="1" si="858"/>
        <v>0</v>
      </c>
      <c r="BM470" s="25">
        <f t="shared" si="895"/>
        <v>19938.830540000003</v>
      </c>
      <c r="BN470" s="26">
        <f t="shared" si="939"/>
        <v>1</v>
      </c>
      <c r="BO470" s="23">
        <f t="shared" si="940"/>
        <v>6.8109622361418376E-2</v>
      </c>
      <c r="BP470" s="27">
        <f t="shared" si="941"/>
        <v>330.20167989052129</v>
      </c>
      <c r="BQ470" s="27">
        <f t="shared" ca="1" si="859"/>
        <v>0</v>
      </c>
      <c r="BR470" s="43">
        <f t="shared" ca="1" si="860"/>
        <v>0</v>
      </c>
      <c r="BS470" s="25">
        <f t="shared" si="896"/>
        <v>19013.003682999999</v>
      </c>
      <c r="BT470" s="34">
        <f t="shared" si="942"/>
        <v>1</v>
      </c>
      <c r="BU470" s="23">
        <f t="shared" si="943"/>
        <v>6.8109622361418376E-2</v>
      </c>
      <c r="BV470" s="27">
        <f t="shared" si="944"/>
        <v>255.63736195616866</v>
      </c>
      <c r="BW470" s="27">
        <f t="shared" ca="1" si="861"/>
        <v>0</v>
      </c>
      <c r="BX470" s="43">
        <f t="shared" ca="1" si="862"/>
        <v>0</v>
      </c>
      <c r="BY470" s="25">
        <f t="shared" si="897"/>
        <v>21176.841075</v>
      </c>
      <c r="BZ470" s="50">
        <f>IF($B469&gt;=BY469,MIN(1,1/$CA$15+BZ469),0)</f>
        <v>0</v>
      </c>
      <c r="CA470" s="23">
        <f t="shared" si="945"/>
        <v>6.1929762832915181E-3</v>
      </c>
      <c r="CB470" s="27">
        <f t="shared" si="946"/>
        <v>122.61276745671674</v>
      </c>
      <c r="CC470" s="27">
        <f t="shared" ca="1" si="863"/>
        <v>-2.1375378897168784E-2</v>
      </c>
      <c r="CD470" s="43">
        <f t="shared" ca="1" si="864"/>
        <v>-2.1375378897168784E-2</v>
      </c>
      <c r="CE470" s="25">
        <f t="shared" si="898"/>
        <v>20292.470420000001</v>
      </c>
      <c r="CF470" s="34">
        <f>IF($B469&gt;=CE469,MIN(1,1/$CA$15+CF469),0)</f>
        <v>1</v>
      </c>
      <c r="CG470" s="23">
        <f t="shared" si="947"/>
        <v>6.8109622361418376E-2</v>
      </c>
      <c r="CH470" s="27">
        <f t="shared" si="948"/>
        <v>103.12773245443172</v>
      </c>
      <c r="CI470" s="27">
        <f t="shared" ca="1" si="865"/>
        <v>0</v>
      </c>
      <c r="CJ470" s="43">
        <f t="shared" ca="1" si="866"/>
        <v>0</v>
      </c>
      <c r="CK470" s="25">
        <f t="shared" si="899"/>
        <v>19013.003682999999</v>
      </c>
      <c r="CL470" s="34">
        <f>IF($B469&gt;=CK469,MIN(1,1/$CA$15+CL469),0)</f>
        <v>1</v>
      </c>
      <c r="CM470" s="23">
        <f t="shared" si="949"/>
        <v>6.8109622361418376E-2</v>
      </c>
      <c r="CN470" s="27">
        <f t="shared" si="950"/>
        <v>312.09958488964349</v>
      </c>
      <c r="CO470" s="27">
        <f t="shared" ca="1" si="867"/>
        <v>0</v>
      </c>
      <c r="CP470" s="43">
        <f t="shared" ca="1" si="868"/>
        <v>0</v>
      </c>
      <c r="CQ470" s="25">
        <f t="shared" si="900"/>
        <v>17616.721589000001</v>
      </c>
      <c r="CR470" s="34">
        <f>IF($B469&gt;=CQ469,MIN(1,1/$CA$15+CR469),0)</f>
        <v>1</v>
      </c>
      <c r="CS470" s="23">
        <f t="shared" si="951"/>
        <v>6.8109622361418376E-2</v>
      </c>
      <c r="CT470" s="27">
        <f t="shared" si="952"/>
        <v>235.64572552466055</v>
      </c>
      <c r="CU470" s="27">
        <f t="shared" ca="1" si="869"/>
        <v>0</v>
      </c>
      <c r="CV470" s="43">
        <f t="shared" ca="1" si="870"/>
        <v>0</v>
      </c>
      <c r="CW470" s="25">
        <f t="shared" si="901"/>
        <v>19013.003682999999</v>
      </c>
      <c r="CX470" s="34">
        <f t="shared" si="953"/>
        <v>0.75</v>
      </c>
      <c r="CY470" s="23">
        <f t="shared" si="954"/>
        <v>5.2630460841886662E-2</v>
      </c>
      <c r="CZ470" s="27">
        <f t="shared" si="955"/>
        <v>184.5222089642435</v>
      </c>
      <c r="DA470" s="27">
        <f t="shared" ca="1" si="871"/>
        <v>0</v>
      </c>
      <c r="DB470" s="43">
        <f t="shared" ca="1" si="872"/>
        <v>0</v>
      </c>
      <c r="DC470" s="25">
        <f t="shared" si="902"/>
        <v>19013.003682999999</v>
      </c>
      <c r="DD470" s="34">
        <f t="shared" si="903"/>
        <v>0.83333333333333326</v>
      </c>
      <c r="DE470" s="23">
        <f t="shared" si="956"/>
        <v>5.607027451289371E-2</v>
      </c>
      <c r="DF470" s="27">
        <f t="shared" si="957"/>
        <v>215.00577944446766</v>
      </c>
      <c r="DG470" s="27">
        <f t="shared" ca="1" si="836"/>
        <v>0</v>
      </c>
      <c r="DH470" s="43">
        <f t="shared" ca="1" si="837"/>
        <v>0</v>
      </c>
      <c r="DI470" s="25">
        <f t="shared" si="904"/>
        <v>21176.841075</v>
      </c>
      <c r="DJ470" s="26">
        <f>IF(DJ469=0,IF($B469&gt;=$DK$14*DI469,1,0),IF($B469&lt;DI469*$DK$16,0,1))</f>
        <v>0</v>
      </c>
      <c r="DK470" s="23">
        <f t="shared" si="958"/>
        <v>6.1929762832915181E-3</v>
      </c>
      <c r="DL470" s="27">
        <f t="shared" si="959"/>
        <v>190.66233785320887</v>
      </c>
      <c r="DM470" s="27">
        <f t="shared" ca="1" si="873"/>
        <v>-5.1229163756558838E-2</v>
      </c>
      <c r="DN470" s="43">
        <f t="shared" ca="1" si="874"/>
        <v>-5.1229163756558838E-2</v>
      </c>
      <c r="DO470" s="25">
        <f t="shared" si="905"/>
        <v>20292.470420000001</v>
      </c>
      <c r="DP470" s="26">
        <f>IF(DP469=0,IF($B469&gt;=$DK$14*DO469,1,0),IF($B469&lt;DO469*$DK$16,0,1))</f>
        <v>1</v>
      </c>
      <c r="DQ470" s="23">
        <f t="shared" si="960"/>
        <v>6.8109622361418376E-2</v>
      </c>
      <c r="DR470" s="27">
        <f t="shared" si="961"/>
        <v>161.37975429798493</v>
      </c>
      <c r="DS470" s="27">
        <f t="shared" ca="1" si="875"/>
        <v>0</v>
      </c>
      <c r="DT470" s="43">
        <f t="shared" ca="1" si="876"/>
        <v>0</v>
      </c>
      <c r="DU470" s="25">
        <f t="shared" si="906"/>
        <v>19013.003682999999</v>
      </c>
      <c r="DV470" s="26">
        <f>IF(DV469=0,IF($B469&gt;=$DK$14*DU469,1,0),IF($B469&lt;DU469*$DK$16,0,1))</f>
        <v>1</v>
      </c>
      <c r="DW470" s="23">
        <f t="shared" si="962"/>
        <v>6.8109622361418376E-2</v>
      </c>
      <c r="DX470" s="27">
        <f t="shared" si="963"/>
        <v>358.183627170801</v>
      </c>
      <c r="DY470" s="27">
        <f t="shared" ca="1" si="877"/>
        <v>0</v>
      </c>
      <c r="DZ470" s="43">
        <f t="shared" ca="1" si="878"/>
        <v>0</v>
      </c>
      <c r="EA470" s="25">
        <f t="shared" si="907"/>
        <v>17616.721589000001</v>
      </c>
      <c r="EB470" s="26">
        <f>IF(EB469=0,IF($B469&gt;=$DK$14*EA469,1,0),IF($B469&lt;EA469*$DK$16,0,1))</f>
        <v>1</v>
      </c>
      <c r="EC470" s="23">
        <f t="shared" si="964"/>
        <v>6.8109622361418376E-2</v>
      </c>
      <c r="ED470" s="27">
        <f t="shared" si="965"/>
        <v>257.24889657503593</v>
      </c>
      <c r="EE470" s="27">
        <f t="shared" ca="1" si="879"/>
        <v>0</v>
      </c>
      <c r="EF470" s="43">
        <f t="shared" ca="1" si="880"/>
        <v>0</v>
      </c>
      <c r="EG470" s="25">
        <f t="shared" si="908"/>
        <v>19013.003682999999</v>
      </c>
      <c r="EH470" s="34">
        <f t="shared" si="966"/>
        <v>0.75</v>
      </c>
      <c r="EI470" s="23">
        <f t="shared" si="967"/>
        <v>5.2630460841886662E-2</v>
      </c>
      <c r="EJ470" s="27">
        <f t="shared" si="968"/>
        <v>242.38462663233244</v>
      </c>
      <c r="EK470" s="27">
        <f t="shared" ca="1" si="881"/>
        <v>0</v>
      </c>
      <c r="EL470" s="43">
        <f t="shared" ca="1" si="882"/>
        <v>0</v>
      </c>
      <c r="EM470" s="47"/>
      <c r="EN470" s="47"/>
      <c r="EO470" s="47"/>
      <c r="EP470" s="47"/>
      <c r="EQ470" s="47"/>
      <c r="ER470" s="47"/>
      <c r="ES470" s="47"/>
      <c r="ET470" s="47"/>
      <c r="EU470" s="47"/>
      <c r="EV470" s="47"/>
      <c r="EW470" s="47"/>
      <c r="EX470" s="47"/>
      <c r="EY470" s="47"/>
      <c r="EZ470" s="47"/>
      <c r="FA470" s="25">
        <f t="shared" si="909"/>
        <v>19013.003682999999</v>
      </c>
      <c r="FB470" s="26">
        <f t="shared" si="969"/>
        <v>1</v>
      </c>
      <c r="FC470" s="23">
        <f t="shared" si="970"/>
        <v>6.8109622361418376E-2</v>
      </c>
      <c r="FD470" s="27">
        <f t="shared" si="971"/>
        <v>85.551513839520752</v>
      </c>
      <c r="FE470" s="27">
        <f t="shared" ca="1" si="883"/>
        <v>-0.13905403565087804</v>
      </c>
      <c r="FF470" s="43">
        <f t="shared" ca="1" si="884"/>
        <v>-0.13905403565087804</v>
      </c>
      <c r="FG470" s="25">
        <f t="shared" si="910"/>
        <v>19013.003682999999</v>
      </c>
      <c r="FH470" s="26">
        <f t="shared" si="972"/>
        <v>1</v>
      </c>
      <c r="FI470" s="23">
        <f t="shared" si="973"/>
        <v>6.8109622361418376E-2</v>
      </c>
      <c r="FJ470" s="27">
        <f t="shared" si="974"/>
        <v>299.97867172267559</v>
      </c>
      <c r="FK470" s="27">
        <f t="shared" ca="1" si="885"/>
        <v>0</v>
      </c>
      <c r="FL470" s="43">
        <f t="shared" ca="1" si="886"/>
        <v>0</v>
      </c>
      <c r="FM470" s="47"/>
      <c r="FN470" s="47"/>
    </row>
    <row r="471" spans="1:170" x14ac:dyDescent="0.2">
      <c r="A471" s="30">
        <v>38990</v>
      </c>
      <c r="B471" s="34">
        <v>23830.908660000001</v>
      </c>
      <c r="C471" s="23">
        <v>6.2396814612857288E-3</v>
      </c>
      <c r="D471" s="24">
        <f t="shared" si="838"/>
        <v>8.9449632586034777E-2</v>
      </c>
      <c r="E471" s="25" t="e">
        <f>#N/A</f>
        <v>#N/A</v>
      </c>
      <c r="F471" s="26">
        <v>1</v>
      </c>
      <c r="G471" s="23">
        <f t="shared" si="911"/>
        <v>8.9449632586034777E-2</v>
      </c>
      <c r="H471" s="27">
        <f t="shared" si="912"/>
        <v>270.85471875031976</v>
      </c>
      <c r="I471" s="27">
        <f t="shared" ca="1" si="839"/>
        <v>-3.9004351785324021E-2</v>
      </c>
      <c r="J471" s="43">
        <f t="shared" ca="1" si="840"/>
        <v>-3.9004351785324021E-2</v>
      </c>
      <c r="K471" s="25" t="e">
        <f>#N/A</f>
        <v>#N/A</v>
      </c>
      <c r="L471" s="26">
        <v>0</v>
      </c>
      <c r="M471" s="23">
        <f t="shared" si="913"/>
        <v>6.2396814612857288E-3</v>
      </c>
      <c r="N471" s="27">
        <f t="shared" si="914"/>
        <v>36.383652655103127</v>
      </c>
      <c r="O471" s="27">
        <f t="shared" ca="1" si="841"/>
        <v>0</v>
      </c>
      <c r="P471" s="43">
        <f t="shared" ca="1" si="842"/>
        <v>0</v>
      </c>
      <c r="Q471" s="25">
        <f t="shared" si="887"/>
        <v>19641.961335</v>
      </c>
      <c r="R471" s="26">
        <f t="shared" si="915"/>
        <v>1</v>
      </c>
      <c r="S471" s="23">
        <f t="shared" si="916"/>
        <v>8.9449632586034777E-2</v>
      </c>
      <c r="T471" s="27">
        <f t="shared" si="917"/>
        <v>363.81916568940102</v>
      </c>
      <c r="U471" s="27">
        <f t="shared" ca="1" si="843"/>
        <v>0</v>
      </c>
      <c r="V471" s="43">
        <f t="shared" ca="1" si="844"/>
        <v>0</v>
      </c>
      <c r="W471" s="25">
        <f t="shared" si="888"/>
        <v>22852.586230000001</v>
      </c>
      <c r="X471" s="26">
        <f t="shared" si="918"/>
        <v>1</v>
      </c>
      <c r="Y471" s="23">
        <f t="shared" si="919"/>
        <v>8.9449632586034777E-2</v>
      </c>
      <c r="Z471" s="27">
        <f t="shared" si="920"/>
        <v>212.64214090290997</v>
      </c>
      <c r="AA471" s="27">
        <f t="shared" ca="1" si="845"/>
        <v>0</v>
      </c>
      <c r="AB471" s="43">
        <f t="shared" ca="1" si="846"/>
        <v>0</v>
      </c>
      <c r="AC471" s="25">
        <f t="shared" si="889"/>
        <v>21392.849137999998</v>
      </c>
      <c r="AD471" s="26">
        <f t="shared" si="921"/>
        <v>1</v>
      </c>
      <c r="AE471" s="23">
        <f t="shared" si="922"/>
        <v>8.9449632586034777E-2</v>
      </c>
      <c r="AF471" s="27">
        <f t="shared" si="923"/>
        <v>121.34376965460523</v>
      </c>
      <c r="AG471" s="27">
        <f t="shared" ca="1" si="847"/>
        <v>0</v>
      </c>
      <c r="AH471" s="43">
        <f t="shared" ca="1" si="848"/>
        <v>0</v>
      </c>
      <c r="AI471" s="25">
        <f t="shared" si="890"/>
        <v>19641.961335</v>
      </c>
      <c r="AJ471" s="26">
        <f t="shared" si="924"/>
        <v>1</v>
      </c>
      <c r="AK471" s="23">
        <f t="shared" si="925"/>
        <v>8.9449632586034777E-2</v>
      </c>
      <c r="AL471" s="27">
        <f t="shared" si="926"/>
        <v>363.81916568940102</v>
      </c>
      <c r="AM471" s="27">
        <f t="shared" ca="1" si="849"/>
        <v>0</v>
      </c>
      <c r="AN471" s="43">
        <f t="shared" ca="1" si="850"/>
        <v>0</v>
      </c>
      <c r="AO471" s="25">
        <f t="shared" si="891"/>
        <v>19641.961335</v>
      </c>
      <c r="AP471" s="34">
        <f t="shared" si="927"/>
        <v>1</v>
      </c>
      <c r="AQ471" s="23">
        <f t="shared" si="928"/>
        <v>8.9449632586034777E-2</v>
      </c>
      <c r="AR471" s="27">
        <f t="shared" si="929"/>
        <v>220.45104905558591</v>
      </c>
      <c r="AS471" s="27">
        <f t="shared" ca="1" si="851"/>
        <v>0</v>
      </c>
      <c r="AT471" s="43">
        <f t="shared" ca="1" si="852"/>
        <v>0</v>
      </c>
      <c r="AU471" s="25">
        <f t="shared" si="892"/>
        <v>21392.849137999998</v>
      </c>
      <c r="AV471" s="26">
        <f t="shared" si="930"/>
        <v>1</v>
      </c>
      <c r="AW471" s="23">
        <f t="shared" si="931"/>
        <v>8.9449632586034777E-2</v>
      </c>
      <c r="AX471" s="27">
        <f t="shared" si="932"/>
        <v>150.88363713283135</v>
      </c>
      <c r="AY471" s="27">
        <f t="shared" ca="1" si="853"/>
        <v>0</v>
      </c>
      <c r="AZ471" s="43">
        <f t="shared" ca="1" si="854"/>
        <v>0</v>
      </c>
      <c r="BA471" s="25">
        <f t="shared" si="893"/>
        <v>21392.849137999998</v>
      </c>
      <c r="BB471" s="26">
        <f t="shared" si="933"/>
        <v>1</v>
      </c>
      <c r="BC471" s="23">
        <f t="shared" si="934"/>
        <v>8.9449632586034777E-2</v>
      </c>
      <c r="BD471" s="27">
        <f t="shared" si="935"/>
        <v>352.51845849040819</v>
      </c>
      <c r="BE471" s="27">
        <f t="shared" ca="1" si="855"/>
        <v>0</v>
      </c>
      <c r="BF471" s="43">
        <f t="shared" ca="1" si="856"/>
        <v>0</v>
      </c>
      <c r="BG471" s="25">
        <f t="shared" si="894"/>
        <v>19641.961335</v>
      </c>
      <c r="BH471" s="26">
        <f t="shared" si="936"/>
        <v>1</v>
      </c>
      <c r="BI471" s="23">
        <f t="shared" si="937"/>
        <v>8.9449632586034777E-2</v>
      </c>
      <c r="BJ471" s="27">
        <f t="shared" si="938"/>
        <v>285.6746877400696</v>
      </c>
      <c r="BK471" s="27">
        <f t="shared" ca="1" si="857"/>
        <v>0</v>
      </c>
      <c r="BL471" s="43">
        <f t="shared" ca="1" si="858"/>
        <v>0</v>
      </c>
      <c r="BM471" s="25">
        <f t="shared" si="895"/>
        <v>20882.210126666669</v>
      </c>
      <c r="BN471" s="26">
        <f t="shared" si="939"/>
        <v>1</v>
      </c>
      <c r="BO471" s="23">
        <f t="shared" si="940"/>
        <v>8.9449632586034777E-2</v>
      </c>
      <c r="BP471" s="27">
        <f t="shared" si="941"/>
        <v>359.7380988360199</v>
      </c>
      <c r="BQ471" s="27">
        <f t="shared" ca="1" si="859"/>
        <v>0</v>
      </c>
      <c r="BR471" s="43">
        <f t="shared" ca="1" si="860"/>
        <v>0</v>
      </c>
      <c r="BS471" s="25">
        <f t="shared" si="896"/>
        <v>19641.961335</v>
      </c>
      <c r="BT471" s="34">
        <f t="shared" si="942"/>
        <v>1</v>
      </c>
      <c r="BU471" s="23">
        <f t="shared" si="943"/>
        <v>8.9449632586034777E-2</v>
      </c>
      <c r="BV471" s="27">
        <f t="shared" si="944"/>
        <v>278.50403005841116</v>
      </c>
      <c r="BW471" s="27">
        <f t="shared" ca="1" si="861"/>
        <v>0</v>
      </c>
      <c r="BX471" s="43">
        <f t="shared" ca="1" si="862"/>
        <v>0</v>
      </c>
      <c r="BY471" s="25">
        <f t="shared" si="897"/>
        <v>22852.586230000001</v>
      </c>
      <c r="BZ471" s="50">
        <f>IF($B470&gt;=BY470,MIN(1,1/$CA$15+BZ470),0)</f>
        <v>0.5</v>
      </c>
      <c r="CA471" s="23">
        <f t="shared" si="945"/>
        <v>6.2396814612857288E-3</v>
      </c>
      <c r="CB471" s="27">
        <f t="shared" si="946"/>
        <v>123.37783206873335</v>
      </c>
      <c r="CC471" s="27">
        <f t="shared" ca="1" si="863"/>
        <v>-1.5269072991315635E-2</v>
      </c>
      <c r="CD471" s="43">
        <f t="shared" ca="1" si="864"/>
        <v>-1.5269072991315635E-2</v>
      </c>
      <c r="CE471" s="25">
        <f t="shared" si="898"/>
        <v>21392.849137999998</v>
      </c>
      <c r="CF471" s="34">
        <f>IF($B470&gt;=CE470,MIN(1,1/$CA$15+CF470),0)</f>
        <v>1</v>
      </c>
      <c r="CG471" s="23">
        <f t="shared" si="947"/>
        <v>8.9449632586034777E-2</v>
      </c>
      <c r="CH471" s="27">
        <f t="shared" si="948"/>
        <v>112.35247023191154</v>
      </c>
      <c r="CI471" s="27">
        <f t="shared" ca="1" si="865"/>
        <v>0</v>
      </c>
      <c r="CJ471" s="43">
        <f t="shared" ca="1" si="866"/>
        <v>0</v>
      </c>
      <c r="CK471" s="25">
        <f t="shared" si="899"/>
        <v>19641.961335</v>
      </c>
      <c r="CL471" s="34">
        <f>IF($B470&gt;=CK470,MIN(1,1/$CA$15+CL470),0)</f>
        <v>1</v>
      </c>
      <c r="CM471" s="23">
        <f t="shared" si="949"/>
        <v>8.9449632586034777E-2</v>
      </c>
      <c r="CN471" s="27">
        <f t="shared" si="950"/>
        <v>340.01677808827606</v>
      </c>
      <c r="CO471" s="27">
        <f t="shared" ca="1" si="867"/>
        <v>0</v>
      </c>
      <c r="CP471" s="43">
        <f t="shared" ca="1" si="868"/>
        <v>0</v>
      </c>
      <c r="CQ471" s="25">
        <f t="shared" si="900"/>
        <v>18071.562282500003</v>
      </c>
      <c r="CR471" s="34">
        <f>IF($B470&gt;=CQ470,MIN(1,1/$CA$15+CR470),0)</f>
        <v>1</v>
      </c>
      <c r="CS471" s="23">
        <f t="shared" si="951"/>
        <v>8.9449632586034777E-2</v>
      </c>
      <c r="CT471" s="27">
        <f t="shared" si="952"/>
        <v>256.72414909331104</v>
      </c>
      <c r="CU471" s="27">
        <f t="shared" ca="1" si="869"/>
        <v>0</v>
      </c>
      <c r="CV471" s="43">
        <f t="shared" ca="1" si="870"/>
        <v>0</v>
      </c>
      <c r="CW471" s="25">
        <f t="shared" si="901"/>
        <v>19641.961335</v>
      </c>
      <c r="CX471" s="34">
        <f t="shared" si="953"/>
        <v>0.75</v>
      </c>
      <c r="CY471" s="23">
        <f t="shared" si="954"/>
        <v>6.8647144804847515E-2</v>
      </c>
      <c r="CZ471" s="27">
        <f t="shared" si="955"/>
        <v>197.18913176272227</v>
      </c>
      <c r="DA471" s="27">
        <f t="shared" ca="1" si="871"/>
        <v>0</v>
      </c>
      <c r="DB471" s="43">
        <f t="shared" ca="1" si="872"/>
        <v>0</v>
      </c>
      <c r="DC471" s="25">
        <f t="shared" si="902"/>
        <v>19641.961335</v>
      </c>
      <c r="DD471" s="34">
        <f t="shared" si="903"/>
        <v>1</v>
      </c>
      <c r="DE471" s="23">
        <f t="shared" si="956"/>
        <v>8.251546999230569E-2</v>
      </c>
      <c r="DF471" s="27">
        <f t="shared" si="957"/>
        <v>232.74708238638991</v>
      </c>
      <c r="DG471" s="27">
        <f t="shared" ca="1" si="836"/>
        <v>0</v>
      </c>
      <c r="DH471" s="43">
        <f t="shared" ca="1" si="837"/>
        <v>0</v>
      </c>
      <c r="DI471" s="25">
        <f t="shared" si="904"/>
        <v>22852.586230000001</v>
      </c>
      <c r="DJ471" s="26">
        <f>IF(DJ470=0,IF($B470&gt;=$DK$14*DI470,1,0),IF($B470&lt;DI470*$DK$16,0,1))</f>
        <v>1</v>
      </c>
      <c r="DK471" s="23">
        <f t="shared" si="958"/>
        <v>8.9449632586034777E-2</v>
      </c>
      <c r="DL471" s="27">
        <f t="shared" si="959"/>
        <v>207.71701392217284</v>
      </c>
      <c r="DM471" s="27">
        <f t="shared" ca="1" si="873"/>
        <v>0</v>
      </c>
      <c r="DN471" s="43">
        <f t="shared" ca="1" si="874"/>
        <v>0</v>
      </c>
      <c r="DO471" s="25">
        <f t="shared" si="905"/>
        <v>21392.849137999998</v>
      </c>
      <c r="DP471" s="26">
        <f>IF(DP470=0,IF($B470&gt;=$DK$14*DO470,1,0),IF($B470&lt;DO470*$DK$16,0,1))</f>
        <v>1</v>
      </c>
      <c r="DQ471" s="23">
        <f t="shared" si="960"/>
        <v>8.9449632586034777E-2</v>
      </c>
      <c r="DR471" s="27">
        <f t="shared" si="961"/>
        <v>175.81511402676426</v>
      </c>
      <c r="DS471" s="27">
        <f t="shared" ca="1" si="875"/>
        <v>0</v>
      </c>
      <c r="DT471" s="43">
        <f t="shared" ca="1" si="876"/>
        <v>0</v>
      </c>
      <c r="DU471" s="25">
        <f t="shared" si="906"/>
        <v>19641.961335</v>
      </c>
      <c r="DV471" s="26">
        <f>IF(DV470=0,IF($B470&gt;=$DK$14*DU470,1,0),IF($B470&lt;DU470*$DK$16,0,1))</f>
        <v>1</v>
      </c>
      <c r="DW471" s="23">
        <f t="shared" si="962"/>
        <v>8.9449632586034777E-2</v>
      </c>
      <c r="DX471" s="27">
        <f t="shared" si="963"/>
        <v>390.2230210195624</v>
      </c>
      <c r="DY471" s="27">
        <f t="shared" ca="1" si="877"/>
        <v>0</v>
      </c>
      <c r="DZ471" s="43">
        <f t="shared" ca="1" si="878"/>
        <v>0</v>
      </c>
      <c r="EA471" s="25">
        <f t="shared" si="907"/>
        <v>18071.562282500003</v>
      </c>
      <c r="EB471" s="26">
        <f>IF(EB470=0,IF($B470&gt;=$DK$14*EA470,1,0),IF($B470&lt;EA470*$DK$16,0,1))</f>
        <v>1</v>
      </c>
      <c r="EC471" s="23">
        <f t="shared" si="964"/>
        <v>8.9449632586034777E-2</v>
      </c>
      <c r="ED471" s="27">
        <f t="shared" si="965"/>
        <v>280.25971585683573</v>
      </c>
      <c r="EE471" s="27">
        <f t="shared" ca="1" si="879"/>
        <v>0</v>
      </c>
      <c r="EF471" s="43">
        <f t="shared" ca="1" si="880"/>
        <v>0</v>
      </c>
      <c r="EG471" s="25">
        <f t="shared" si="908"/>
        <v>19641.961335</v>
      </c>
      <c r="EH471" s="34">
        <f t="shared" si="966"/>
        <v>1</v>
      </c>
      <c r="EI471" s="23">
        <f t="shared" si="967"/>
        <v>8.9449632586034777E-2</v>
      </c>
      <c r="EJ471" s="27">
        <f t="shared" si="968"/>
        <v>264.06584242909781</v>
      </c>
      <c r="EK471" s="27">
        <f t="shared" ca="1" si="881"/>
        <v>0</v>
      </c>
      <c r="EL471" s="43">
        <f t="shared" ca="1" si="882"/>
        <v>0</v>
      </c>
      <c r="EM471" s="47"/>
      <c r="EN471" s="47"/>
      <c r="EO471" s="47"/>
      <c r="EP471" s="47"/>
      <c r="EQ471" s="47"/>
      <c r="ER471" s="47"/>
      <c r="ES471" s="47"/>
      <c r="ET471" s="47"/>
      <c r="EU471" s="47"/>
      <c r="EV471" s="47"/>
      <c r="EW471" s="47"/>
      <c r="EX471" s="47"/>
      <c r="EY471" s="47"/>
      <c r="EZ471" s="47"/>
      <c r="FA471" s="25">
        <f t="shared" si="909"/>
        <v>19641.961335</v>
      </c>
      <c r="FB471" s="26">
        <f t="shared" si="969"/>
        <v>1</v>
      </c>
      <c r="FC471" s="23">
        <f t="shared" si="970"/>
        <v>8.9449632586034777E-2</v>
      </c>
      <c r="FD471" s="27">
        <f t="shared" si="971"/>
        <v>93.204065319644954</v>
      </c>
      <c r="FE471" s="27">
        <f t="shared" ca="1" si="883"/>
        <v>-6.2042735463419652E-2</v>
      </c>
      <c r="FF471" s="43">
        <f t="shared" ca="1" si="884"/>
        <v>-6.2042735463419652E-2</v>
      </c>
      <c r="FG471" s="25">
        <f t="shared" si="910"/>
        <v>19641.961335</v>
      </c>
      <c r="FH471" s="26">
        <f t="shared" si="972"/>
        <v>1</v>
      </c>
      <c r="FI471" s="23">
        <f t="shared" si="973"/>
        <v>8.9449632586034777E-2</v>
      </c>
      <c r="FJ471" s="27">
        <f t="shared" si="974"/>
        <v>326.81165369191564</v>
      </c>
      <c r="FK471" s="27">
        <f t="shared" ca="1" si="885"/>
        <v>0</v>
      </c>
      <c r="FL471" s="43">
        <f t="shared" ca="1" si="886"/>
        <v>0</v>
      </c>
      <c r="FM471" s="47"/>
      <c r="FN471" s="47"/>
    </row>
    <row r="472" spans="1:170" x14ac:dyDescent="0.2">
      <c r="A472" s="30">
        <v>39021</v>
      </c>
      <c r="B472" s="34">
        <v>23512.51527</v>
      </c>
      <c r="C472" s="23">
        <v>6.6047160918478731E-3</v>
      </c>
      <c r="D472" s="24">
        <f t="shared" si="838"/>
        <v>-1.3360522443461087E-2</v>
      </c>
      <c r="E472" s="25" t="e">
        <f>#N/A</f>
        <v>#N/A</v>
      </c>
      <c r="F472" s="26">
        <v>1</v>
      </c>
      <c r="G472" s="23">
        <f t="shared" si="911"/>
        <v>-1.3360522443461087E-2</v>
      </c>
      <c r="H472" s="27">
        <f t="shared" si="912"/>
        <v>267.23595820153878</v>
      </c>
      <c r="I472" s="27">
        <f t="shared" ca="1" si="839"/>
        <v>-5.1843755711364681E-2</v>
      </c>
      <c r="J472" s="43">
        <f t="shared" ca="1" si="840"/>
        <v>-5.1843755711364681E-2</v>
      </c>
      <c r="K472" s="25" t="e">
        <f>#N/A</f>
        <v>#N/A</v>
      </c>
      <c r="L472" s="26">
        <v>0</v>
      </c>
      <c r="M472" s="23">
        <f t="shared" si="913"/>
        <v>6.6047160918478731E-3</v>
      </c>
      <c r="N472" s="27">
        <f t="shared" si="914"/>
        <v>36.623956351274494</v>
      </c>
      <c r="O472" s="27">
        <f t="shared" ca="1" si="841"/>
        <v>0</v>
      </c>
      <c r="P472" s="43">
        <f t="shared" ca="1" si="842"/>
        <v>0</v>
      </c>
      <c r="Q472" s="25">
        <f t="shared" si="887"/>
        <v>20236.882272000003</v>
      </c>
      <c r="R472" s="26">
        <f t="shared" si="915"/>
        <v>1</v>
      </c>
      <c r="S472" s="23">
        <f t="shared" si="916"/>
        <v>-1.3360522443461087E-2</v>
      </c>
      <c r="T472" s="27">
        <f t="shared" si="917"/>
        <v>358.95835156084649</v>
      </c>
      <c r="U472" s="27">
        <f t="shared" ca="1" si="843"/>
        <v>-1.3360522443461087E-2</v>
      </c>
      <c r="V472" s="43">
        <f t="shared" ca="1" si="844"/>
        <v>-1.3360522443461087E-2</v>
      </c>
      <c r="W472" s="25">
        <f t="shared" si="888"/>
        <v>23671.711965000002</v>
      </c>
      <c r="X472" s="26">
        <f t="shared" si="918"/>
        <v>1</v>
      </c>
      <c r="Y472" s="23">
        <f t="shared" si="919"/>
        <v>-1.3360522443461087E-2</v>
      </c>
      <c r="Z472" s="27">
        <f t="shared" si="920"/>
        <v>209.80113080695102</v>
      </c>
      <c r="AA472" s="27">
        <f t="shared" ca="1" si="845"/>
        <v>-1.3360522443461087E-2</v>
      </c>
      <c r="AB472" s="43">
        <f t="shared" ca="1" si="846"/>
        <v>-1.3360522443461087E-2</v>
      </c>
      <c r="AC472" s="25">
        <f t="shared" si="889"/>
        <v>22150.688020000001</v>
      </c>
      <c r="AD472" s="26">
        <f t="shared" si="921"/>
        <v>1</v>
      </c>
      <c r="AE472" s="23">
        <f t="shared" si="922"/>
        <v>-1.3360522443461087E-2</v>
      </c>
      <c r="AF472" s="27">
        <f t="shared" si="923"/>
        <v>119.7225534967607</v>
      </c>
      <c r="AG472" s="27">
        <f t="shared" ca="1" si="847"/>
        <v>-1.3360522443461087E-2</v>
      </c>
      <c r="AH472" s="43">
        <f t="shared" ca="1" si="848"/>
        <v>-1.3360522443461087E-2</v>
      </c>
      <c r="AI472" s="25">
        <f t="shared" si="890"/>
        <v>20236.882272000003</v>
      </c>
      <c r="AJ472" s="26">
        <f t="shared" si="924"/>
        <v>1</v>
      </c>
      <c r="AK472" s="23">
        <f t="shared" si="925"/>
        <v>-1.3360522443461087E-2</v>
      </c>
      <c r="AL472" s="27">
        <f t="shared" si="926"/>
        <v>358.95835156084649</v>
      </c>
      <c r="AM472" s="27">
        <f t="shared" ca="1" si="849"/>
        <v>-1.3360522443461087E-2</v>
      </c>
      <c r="AN472" s="43">
        <f t="shared" ca="1" si="850"/>
        <v>-1.3360522443461087E-2</v>
      </c>
      <c r="AO472" s="25">
        <f t="shared" si="891"/>
        <v>20236.882272000003</v>
      </c>
      <c r="AP472" s="34">
        <f t="shared" si="927"/>
        <v>1</v>
      </c>
      <c r="AQ472" s="23">
        <f t="shared" si="928"/>
        <v>-1.3360522443461087E-2</v>
      </c>
      <c r="AR472" s="27">
        <f t="shared" si="929"/>
        <v>217.50570786699421</v>
      </c>
      <c r="AS472" s="27">
        <f t="shared" ca="1" si="851"/>
        <v>-1.3360522443461087E-2</v>
      </c>
      <c r="AT472" s="43">
        <f t="shared" ca="1" si="852"/>
        <v>-1.3360522443461087E-2</v>
      </c>
      <c r="AU472" s="25">
        <f t="shared" si="892"/>
        <v>22150.688020000001</v>
      </c>
      <c r="AV472" s="26">
        <f t="shared" si="930"/>
        <v>1</v>
      </c>
      <c r="AW472" s="23">
        <f t="shared" si="931"/>
        <v>-1.3360522443461087E-2</v>
      </c>
      <c r="AX472" s="27">
        <f t="shared" si="932"/>
        <v>148.86775291256711</v>
      </c>
      <c r="AY472" s="27">
        <f t="shared" ca="1" si="853"/>
        <v>-1.3360522443461198E-2</v>
      </c>
      <c r="AZ472" s="43">
        <f t="shared" ca="1" si="854"/>
        <v>-1.3360522443461198E-2</v>
      </c>
      <c r="BA472" s="25">
        <f t="shared" si="893"/>
        <v>22150.688020000001</v>
      </c>
      <c r="BB472" s="26">
        <f t="shared" si="933"/>
        <v>1</v>
      </c>
      <c r="BC472" s="23">
        <f t="shared" si="934"/>
        <v>-1.3360522443461087E-2</v>
      </c>
      <c r="BD472" s="27">
        <f t="shared" si="935"/>
        <v>347.8086277140128</v>
      </c>
      <c r="BE472" s="27">
        <f t="shared" ca="1" si="855"/>
        <v>-1.3360522443461087E-2</v>
      </c>
      <c r="BF472" s="43">
        <f t="shared" ca="1" si="856"/>
        <v>-1.3360522443461087E-2</v>
      </c>
      <c r="BG472" s="25">
        <f t="shared" si="894"/>
        <v>20236.882272000003</v>
      </c>
      <c r="BH472" s="26">
        <f t="shared" si="936"/>
        <v>1</v>
      </c>
      <c r="BI472" s="23">
        <f t="shared" si="937"/>
        <v>-1.3360522443461087E-2</v>
      </c>
      <c r="BJ472" s="27">
        <f t="shared" si="938"/>
        <v>281.85792466298966</v>
      </c>
      <c r="BK472" s="27">
        <f t="shared" ca="1" si="857"/>
        <v>-1.3360522443461087E-2</v>
      </c>
      <c r="BL472" s="43">
        <f t="shared" ca="1" si="858"/>
        <v>-1.3360522443461087E-2</v>
      </c>
      <c r="BM472" s="25">
        <f t="shared" si="895"/>
        <v>21746.126826666667</v>
      </c>
      <c r="BN472" s="26">
        <f t="shared" si="939"/>
        <v>1</v>
      </c>
      <c r="BO472" s="23">
        <f t="shared" si="940"/>
        <v>-1.3360522443461087E-2</v>
      </c>
      <c r="BP472" s="27">
        <f t="shared" si="941"/>
        <v>354.93180989275322</v>
      </c>
      <c r="BQ472" s="27">
        <f t="shared" ca="1" si="859"/>
        <v>-1.3360522443461087E-2</v>
      </c>
      <c r="BR472" s="43">
        <f t="shared" ca="1" si="860"/>
        <v>-1.3360522443461087E-2</v>
      </c>
      <c r="BS472" s="25">
        <f t="shared" si="896"/>
        <v>20236.882272000003</v>
      </c>
      <c r="BT472" s="34">
        <f t="shared" si="942"/>
        <v>1</v>
      </c>
      <c r="BU472" s="23">
        <f t="shared" si="943"/>
        <v>-1.3360522443461087E-2</v>
      </c>
      <c r="BV472" s="27">
        <f t="shared" si="944"/>
        <v>274.78307071422142</v>
      </c>
      <c r="BW472" s="27">
        <f t="shared" ca="1" si="861"/>
        <v>-1.3360522443460976E-2</v>
      </c>
      <c r="BX472" s="43">
        <f t="shared" ca="1" si="862"/>
        <v>-1.3360522443460976E-2</v>
      </c>
      <c r="BY472" s="25">
        <f t="shared" si="897"/>
        <v>23671.711965000002</v>
      </c>
      <c r="BZ472" s="50">
        <f>IF($B471&gt;=BY471,MIN(1,1/$CA$15+BZ471),0)</f>
        <v>1</v>
      </c>
      <c r="CA472" s="23">
        <f t="shared" si="945"/>
        <v>-1.3360522443461087E-2</v>
      </c>
      <c r="CB472" s="27">
        <f t="shared" si="946"/>
        <v>121.72943977435347</v>
      </c>
      <c r="CC472" s="27">
        <f t="shared" ca="1" si="863"/>
        <v>-2.8425592642385422E-2</v>
      </c>
      <c r="CD472" s="43">
        <f t="shared" ca="1" si="864"/>
        <v>-2.8425592642385422E-2</v>
      </c>
      <c r="CE472" s="25">
        <f t="shared" si="898"/>
        <v>22150.688020000001</v>
      </c>
      <c r="CF472" s="34">
        <f>IF($B471&gt;=CE471,MIN(1,1/$CA$15+CF471),0)</f>
        <v>1</v>
      </c>
      <c r="CG472" s="23">
        <f t="shared" si="947"/>
        <v>-1.3360522443461087E-2</v>
      </c>
      <c r="CH472" s="27">
        <f t="shared" si="948"/>
        <v>110.85138253179979</v>
      </c>
      <c r="CI472" s="27">
        <f t="shared" ca="1" si="865"/>
        <v>-1.3360522443461087E-2</v>
      </c>
      <c r="CJ472" s="43">
        <f t="shared" ca="1" si="866"/>
        <v>-1.3360522443461087E-2</v>
      </c>
      <c r="CK472" s="25">
        <f t="shared" si="899"/>
        <v>20236.882272000003</v>
      </c>
      <c r="CL472" s="34">
        <f>IF($B471&gt;=CK471,MIN(1,1/$CA$15+CL471),0)</f>
        <v>1</v>
      </c>
      <c r="CM472" s="23">
        <f t="shared" si="949"/>
        <v>-1.3360522443461087E-2</v>
      </c>
      <c r="CN472" s="27">
        <f t="shared" si="950"/>
        <v>335.47397629347432</v>
      </c>
      <c r="CO472" s="27">
        <f t="shared" ca="1" si="867"/>
        <v>-1.3360522443461087E-2</v>
      </c>
      <c r="CP472" s="43">
        <f t="shared" ca="1" si="868"/>
        <v>-1.3360522443461087E-2</v>
      </c>
      <c r="CQ472" s="25">
        <f t="shared" si="900"/>
        <v>18506.290764500001</v>
      </c>
      <c r="CR472" s="34">
        <f>IF($B471&gt;=CQ471,MIN(1,1/$CA$15+CR471),0)</f>
        <v>1</v>
      </c>
      <c r="CS472" s="23">
        <f t="shared" si="951"/>
        <v>-1.3360522443461087E-2</v>
      </c>
      <c r="CT472" s="27">
        <f t="shared" si="952"/>
        <v>253.29418033757142</v>
      </c>
      <c r="CU472" s="27">
        <f t="shared" ca="1" si="869"/>
        <v>-1.3360522443461087E-2</v>
      </c>
      <c r="CV472" s="43">
        <f t="shared" ca="1" si="870"/>
        <v>-1.3360522443461087E-2</v>
      </c>
      <c r="CW472" s="25">
        <f t="shared" si="901"/>
        <v>20236.882272000003</v>
      </c>
      <c r="CX472" s="34">
        <f t="shared" si="953"/>
        <v>1</v>
      </c>
      <c r="CY472" s="23">
        <f t="shared" si="954"/>
        <v>-1.3360522443461087E-2</v>
      </c>
      <c r="CZ472" s="27">
        <f t="shared" si="955"/>
        <v>194.5545819421998</v>
      </c>
      <c r="DA472" s="27">
        <f t="shared" ca="1" si="871"/>
        <v>-1.3360522443461087E-2</v>
      </c>
      <c r="DB472" s="43">
        <f t="shared" ca="1" si="872"/>
        <v>-1.3360522443461087E-2</v>
      </c>
      <c r="DC472" s="25">
        <f t="shared" si="902"/>
        <v>20236.882272000003</v>
      </c>
      <c r="DD472" s="34">
        <f t="shared" si="903"/>
        <v>1</v>
      </c>
      <c r="DE472" s="23">
        <f t="shared" si="956"/>
        <v>-1.3360522443461087E-2</v>
      </c>
      <c r="DF472" s="27">
        <f t="shared" si="957"/>
        <v>229.63745976851646</v>
      </c>
      <c r="DG472" s="27">
        <f t="shared" ca="1" si="836"/>
        <v>-1.3360522443461087E-2</v>
      </c>
      <c r="DH472" s="43">
        <f t="shared" ca="1" si="837"/>
        <v>-1.3360522443461087E-2</v>
      </c>
      <c r="DI472" s="25">
        <f t="shared" si="904"/>
        <v>23671.711965000002</v>
      </c>
      <c r="DJ472" s="26">
        <f>IF(DJ471=0,IF($B471&gt;=$DK$14*DI471,1,0),IF($B471&lt;DI471*$DK$16,0,1))</f>
        <v>1</v>
      </c>
      <c r="DK472" s="23">
        <f t="shared" si="958"/>
        <v>-1.3360522443461087E-2</v>
      </c>
      <c r="DL472" s="27">
        <f t="shared" si="959"/>
        <v>204.94180609577694</v>
      </c>
      <c r="DM472" s="27">
        <f t="shared" ca="1" si="873"/>
        <v>-1.3360522443461087E-2</v>
      </c>
      <c r="DN472" s="43">
        <f t="shared" ca="1" si="874"/>
        <v>-1.3360522443461087E-2</v>
      </c>
      <c r="DO472" s="25">
        <f t="shared" si="905"/>
        <v>22150.688020000001</v>
      </c>
      <c r="DP472" s="26">
        <f>IF(DP471=0,IF($B471&gt;=$DK$14*DO471,1,0),IF($B471&lt;DO471*$DK$16,0,1))</f>
        <v>1</v>
      </c>
      <c r="DQ472" s="23">
        <f t="shared" si="960"/>
        <v>-1.3360522443461087E-2</v>
      </c>
      <c r="DR472" s="27">
        <f t="shared" si="961"/>
        <v>173.46613224991</v>
      </c>
      <c r="DS472" s="27">
        <f t="shared" ca="1" si="875"/>
        <v>-1.3360522443461087E-2</v>
      </c>
      <c r="DT472" s="43">
        <f t="shared" ca="1" si="876"/>
        <v>-1.3360522443461087E-2</v>
      </c>
      <c r="DU472" s="25">
        <f t="shared" si="906"/>
        <v>20236.882272000003</v>
      </c>
      <c r="DV472" s="26">
        <f>IF(DV471=0,IF($B471&gt;=$DK$14*DU471,1,0),IF($B471&lt;DU471*$DK$16,0,1))</f>
        <v>1</v>
      </c>
      <c r="DW472" s="23">
        <f t="shared" si="962"/>
        <v>-1.3360522443461087E-2</v>
      </c>
      <c r="DX472" s="27">
        <f t="shared" si="963"/>
        <v>385.00943758927536</v>
      </c>
      <c r="DY472" s="27">
        <f t="shared" ca="1" si="877"/>
        <v>-1.3360522443461087E-2</v>
      </c>
      <c r="DZ472" s="43">
        <f t="shared" ca="1" si="878"/>
        <v>-1.3360522443461087E-2</v>
      </c>
      <c r="EA472" s="25">
        <f t="shared" si="907"/>
        <v>18506.290764500001</v>
      </c>
      <c r="EB472" s="26">
        <f>IF(EB471=0,IF($B471&gt;=$DK$14*EA471,1,0),IF($B471&lt;EA471*$DK$16,0,1))</f>
        <v>1</v>
      </c>
      <c r="EC472" s="23">
        <f t="shared" si="964"/>
        <v>-1.3360522443461087E-2</v>
      </c>
      <c r="ED472" s="27">
        <f t="shared" si="965"/>
        <v>276.51529963313243</v>
      </c>
      <c r="EE472" s="27">
        <f t="shared" ca="1" si="879"/>
        <v>-1.3360522443461198E-2</v>
      </c>
      <c r="EF472" s="43">
        <f t="shared" ca="1" si="880"/>
        <v>-1.3360522443461198E-2</v>
      </c>
      <c r="EG472" s="25">
        <f t="shared" si="908"/>
        <v>20236.882272000003</v>
      </c>
      <c r="EH472" s="34">
        <f t="shared" si="966"/>
        <v>1</v>
      </c>
      <c r="EI472" s="23">
        <f t="shared" si="967"/>
        <v>-1.3360522443461087E-2</v>
      </c>
      <c r="EJ472" s="27">
        <f t="shared" si="968"/>
        <v>260.53778481477241</v>
      </c>
      <c r="EK472" s="27">
        <f t="shared" ca="1" si="881"/>
        <v>-1.3360522443460976E-2</v>
      </c>
      <c r="EL472" s="43">
        <f t="shared" ca="1" si="882"/>
        <v>-1.3360522443460976E-2</v>
      </c>
      <c r="EM472" s="47"/>
      <c r="EN472" s="47"/>
      <c r="EO472" s="47"/>
      <c r="EP472" s="47"/>
      <c r="EQ472" s="47"/>
      <c r="ER472" s="47"/>
      <c r="ES472" s="47"/>
      <c r="ET472" s="47"/>
      <c r="EU472" s="47"/>
      <c r="EV472" s="47"/>
      <c r="EW472" s="47"/>
      <c r="EX472" s="47"/>
      <c r="EY472" s="47"/>
      <c r="EZ472" s="47"/>
      <c r="FA472" s="25">
        <f t="shared" si="909"/>
        <v>20236.882272000003</v>
      </c>
      <c r="FB472" s="26">
        <f t="shared" si="969"/>
        <v>1</v>
      </c>
      <c r="FC472" s="23">
        <f t="shared" si="970"/>
        <v>-1.3360522443461087E-2</v>
      </c>
      <c r="FD472" s="27">
        <f t="shared" si="971"/>
        <v>91.958810313120026</v>
      </c>
      <c r="FE472" s="27">
        <f t="shared" ca="1" si="883"/>
        <v>-7.4574334547268029E-2</v>
      </c>
      <c r="FF472" s="43">
        <f t="shared" ca="1" si="884"/>
        <v>-7.4574334547268029E-2</v>
      </c>
      <c r="FG472" s="25">
        <f t="shared" si="910"/>
        <v>20236.882272000003</v>
      </c>
      <c r="FH472" s="26">
        <f t="shared" si="972"/>
        <v>1</v>
      </c>
      <c r="FI472" s="23">
        <f t="shared" si="973"/>
        <v>-1.3360522443461087E-2</v>
      </c>
      <c r="FJ472" s="27">
        <f t="shared" si="974"/>
        <v>322.44527925798019</v>
      </c>
      <c r="FK472" s="27">
        <f t="shared" ca="1" si="885"/>
        <v>-1.3360522443460976E-2</v>
      </c>
      <c r="FL472" s="43">
        <f t="shared" ca="1" si="886"/>
        <v>-1.3360522443460976E-2</v>
      </c>
      <c r="FM472" s="47"/>
      <c r="FN472" s="47"/>
    </row>
    <row r="473" spans="1:170" x14ac:dyDescent="0.2">
      <c r="A473" s="30">
        <v>39051</v>
      </c>
      <c r="B473" s="34">
        <v>23321.27449</v>
      </c>
      <c r="C473" s="23">
        <v>6.6124669857590135E-3</v>
      </c>
      <c r="D473" s="24">
        <f t="shared" si="838"/>
        <v>-8.133573877738498E-3</v>
      </c>
      <c r="E473" s="25" t="e">
        <f>#N/A</f>
        <v>#N/A</v>
      </c>
      <c r="F473" s="26">
        <v>1</v>
      </c>
      <c r="G473" s="23">
        <f t="shared" si="911"/>
        <v>-8.133573877738498E-3</v>
      </c>
      <c r="H473" s="27">
        <f t="shared" si="912"/>
        <v>265.06237479271834</v>
      </c>
      <c r="I473" s="27">
        <f t="shared" ca="1" si="839"/>
        <v>-5.9555654571925243E-2</v>
      </c>
      <c r="J473" s="43">
        <f t="shared" ca="1" si="840"/>
        <v>-5.9555654571925243E-2</v>
      </c>
      <c r="K473" s="25" t="e">
        <f>#N/A</f>
        <v>#N/A</v>
      </c>
      <c r="L473" s="26">
        <v>0</v>
      </c>
      <c r="M473" s="23">
        <f t="shared" si="913"/>
        <v>6.6124669857590135E-3</v>
      </c>
      <c r="N473" s="27">
        <f t="shared" si="914"/>
        <v>36.866131053535177</v>
      </c>
      <c r="O473" s="27">
        <f t="shared" ca="1" si="841"/>
        <v>0</v>
      </c>
      <c r="P473" s="43">
        <f t="shared" ca="1" si="842"/>
        <v>0</v>
      </c>
      <c r="Q473" s="25">
        <f t="shared" si="887"/>
        <v>20811.436150000005</v>
      </c>
      <c r="R473" s="26">
        <f t="shared" si="915"/>
        <v>1</v>
      </c>
      <c r="S473" s="23">
        <f t="shared" si="916"/>
        <v>-8.133573877738498E-3</v>
      </c>
      <c r="T473" s="27">
        <f t="shared" si="917"/>
        <v>356.0387372893951</v>
      </c>
      <c r="U473" s="27">
        <f t="shared" ca="1" si="843"/>
        <v>-2.1385427524860501E-2</v>
      </c>
      <c r="V473" s="43">
        <f t="shared" ca="1" si="844"/>
        <v>-2.1385427524860501E-2</v>
      </c>
      <c r="W473" s="25">
        <f t="shared" si="888"/>
        <v>23416.89488</v>
      </c>
      <c r="X473" s="26">
        <f t="shared" si="918"/>
        <v>0</v>
      </c>
      <c r="Y473" s="23">
        <f t="shared" si="919"/>
        <v>6.6124669857590135E-3</v>
      </c>
      <c r="Z473" s="27">
        <f t="shared" si="920"/>
        <v>211.18843385798689</v>
      </c>
      <c r="AA473" s="27">
        <f t="shared" ca="1" si="845"/>
        <v>-6.8364014712719579E-3</v>
      </c>
      <c r="AB473" s="43">
        <f t="shared" ca="1" si="846"/>
        <v>-6.8364014712719579E-3</v>
      </c>
      <c r="AC473" s="25">
        <f t="shared" si="889"/>
        <v>22603.676113999998</v>
      </c>
      <c r="AD473" s="26">
        <f t="shared" si="921"/>
        <v>1</v>
      </c>
      <c r="AE473" s="23">
        <f t="shared" si="922"/>
        <v>-8.133573877738498E-3</v>
      </c>
      <c r="AF473" s="27">
        <f t="shared" si="923"/>
        <v>118.74878126306329</v>
      </c>
      <c r="AG473" s="27">
        <f t="shared" ca="1" si="847"/>
        <v>-2.1385427524860501E-2</v>
      </c>
      <c r="AH473" s="43">
        <f t="shared" ca="1" si="848"/>
        <v>-2.1385427524860501E-2</v>
      </c>
      <c r="AI473" s="25">
        <f t="shared" si="890"/>
        <v>20811.436150000005</v>
      </c>
      <c r="AJ473" s="26">
        <f t="shared" si="924"/>
        <v>1</v>
      </c>
      <c r="AK473" s="23">
        <f t="shared" si="925"/>
        <v>-8.133573877738498E-3</v>
      </c>
      <c r="AL473" s="27">
        <f t="shared" si="926"/>
        <v>356.0387372893951</v>
      </c>
      <c r="AM473" s="27">
        <f t="shared" ca="1" si="849"/>
        <v>-2.1385427524860501E-2</v>
      </c>
      <c r="AN473" s="43">
        <f t="shared" ca="1" si="850"/>
        <v>-2.1385427524860501E-2</v>
      </c>
      <c r="AO473" s="25">
        <f t="shared" si="891"/>
        <v>20811.436150000005</v>
      </c>
      <c r="AP473" s="34">
        <f t="shared" si="927"/>
        <v>0.66666666666666663</v>
      </c>
      <c r="AQ473" s="23">
        <f t="shared" si="928"/>
        <v>-3.2182269232393277E-3</v>
      </c>
      <c r="AR473" s="27">
        <f t="shared" si="929"/>
        <v>216.80572514197843</v>
      </c>
      <c r="AS473" s="27">
        <f t="shared" ca="1" si="851"/>
        <v>-1.653575217366432E-2</v>
      </c>
      <c r="AT473" s="43">
        <f t="shared" ca="1" si="852"/>
        <v>-1.653575217366432E-2</v>
      </c>
      <c r="AU473" s="25">
        <f t="shared" si="892"/>
        <v>22603.676113999998</v>
      </c>
      <c r="AV473" s="26">
        <f t="shared" si="930"/>
        <v>1</v>
      </c>
      <c r="AW473" s="23">
        <f t="shared" si="931"/>
        <v>-8.133573877738498E-3</v>
      </c>
      <c r="AX473" s="27">
        <f t="shared" si="932"/>
        <v>147.65692604623982</v>
      </c>
      <c r="AY473" s="27">
        <f t="shared" ca="1" si="853"/>
        <v>-2.1385427524860612E-2</v>
      </c>
      <c r="AZ473" s="43">
        <f t="shared" ca="1" si="854"/>
        <v>-2.1385427524860612E-2</v>
      </c>
      <c r="BA473" s="25">
        <f t="shared" si="893"/>
        <v>22603.676113999998</v>
      </c>
      <c r="BB473" s="26">
        <f t="shared" si="933"/>
        <v>1</v>
      </c>
      <c r="BC473" s="23">
        <f t="shared" si="934"/>
        <v>-8.133573877738498E-3</v>
      </c>
      <c r="BD473" s="27">
        <f t="shared" si="935"/>
        <v>344.97970054518601</v>
      </c>
      <c r="BE473" s="27">
        <f t="shared" ca="1" si="855"/>
        <v>-2.1385427524860501E-2</v>
      </c>
      <c r="BF473" s="43">
        <f t="shared" ca="1" si="856"/>
        <v>-2.1385427524860501E-2</v>
      </c>
      <c r="BG473" s="25">
        <f t="shared" si="894"/>
        <v>20811.436150000005</v>
      </c>
      <c r="BH473" s="26">
        <f t="shared" si="936"/>
        <v>1</v>
      </c>
      <c r="BI473" s="23">
        <f t="shared" si="937"/>
        <v>-8.133573877738498E-3</v>
      </c>
      <c r="BJ473" s="27">
        <f t="shared" si="938"/>
        <v>279.56541240971717</v>
      </c>
      <c r="BK473" s="27">
        <f t="shared" ca="1" si="857"/>
        <v>-2.1385427524860612E-2</v>
      </c>
      <c r="BL473" s="43">
        <f t="shared" ca="1" si="858"/>
        <v>-2.1385427524860612E-2</v>
      </c>
      <c r="BM473" s="25">
        <f t="shared" si="895"/>
        <v>22345.785765000004</v>
      </c>
      <c r="BN473" s="26">
        <f t="shared" si="939"/>
        <v>1</v>
      </c>
      <c r="BO473" s="23">
        <f t="shared" si="940"/>
        <v>-8.133573877738498E-3</v>
      </c>
      <c r="BP473" s="27">
        <f t="shared" si="941"/>
        <v>352.04494579543109</v>
      </c>
      <c r="BQ473" s="27">
        <f t="shared" ca="1" si="859"/>
        <v>-2.1385427524860501E-2</v>
      </c>
      <c r="BR473" s="43">
        <f t="shared" ca="1" si="860"/>
        <v>-2.1385427524860501E-2</v>
      </c>
      <c r="BS473" s="25">
        <f t="shared" si="896"/>
        <v>20811.436150000005</v>
      </c>
      <c r="BT473" s="34">
        <f t="shared" si="942"/>
        <v>1</v>
      </c>
      <c r="BU473" s="23">
        <f t="shared" si="943"/>
        <v>-8.133573877738498E-3</v>
      </c>
      <c r="BV473" s="27">
        <f t="shared" si="944"/>
        <v>272.54810230821545</v>
      </c>
      <c r="BW473" s="27">
        <f t="shared" ca="1" si="861"/>
        <v>-2.1385427524860501E-2</v>
      </c>
      <c r="BX473" s="43">
        <f t="shared" ca="1" si="862"/>
        <v>-2.1385427524860501E-2</v>
      </c>
      <c r="BY473" s="25">
        <f t="shared" si="897"/>
        <v>23416.89488</v>
      </c>
      <c r="BZ473" s="50">
        <f>IF($B472&gt;=BY472,MIN(1,1/$CA$15+BZ472),0)</f>
        <v>0</v>
      </c>
      <c r="CA473" s="23">
        <f t="shared" si="945"/>
        <v>6.6124669857590135E-3</v>
      </c>
      <c r="CB473" s="27">
        <f t="shared" si="946"/>
        <v>122.53437167605632</v>
      </c>
      <c r="CC473" s="27">
        <f t="shared" ca="1" si="863"/>
        <v>-2.2001088949524794E-2</v>
      </c>
      <c r="CD473" s="43">
        <f t="shared" ca="1" si="864"/>
        <v>-2.2001088949524794E-2</v>
      </c>
      <c r="CE473" s="25">
        <f t="shared" si="898"/>
        <v>22603.676113999998</v>
      </c>
      <c r="CF473" s="34">
        <f>IF($B472&gt;=CE472,MIN(1,1/$CA$15+CF472),0)</f>
        <v>1</v>
      </c>
      <c r="CG473" s="23">
        <f t="shared" si="947"/>
        <v>-8.133573877738498E-3</v>
      </c>
      <c r="CH473" s="27">
        <f t="shared" si="948"/>
        <v>109.94976462252794</v>
      </c>
      <c r="CI473" s="27">
        <f t="shared" ca="1" si="865"/>
        <v>-2.1385427524860612E-2</v>
      </c>
      <c r="CJ473" s="43">
        <f t="shared" ca="1" si="866"/>
        <v>-2.1385427524860612E-2</v>
      </c>
      <c r="CK473" s="25">
        <f t="shared" si="899"/>
        <v>20811.436150000005</v>
      </c>
      <c r="CL473" s="34">
        <f>IF($B472&gt;=CK472,MIN(1,1/$CA$15+CL472),0)</f>
        <v>1</v>
      </c>
      <c r="CM473" s="23">
        <f t="shared" si="949"/>
        <v>-8.133573877738498E-3</v>
      </c>
      <c r="CN473" s="27">
        <f t="shared" si="950"/>
        <v>332.74537392323265</v>
      </c>
      <c r="CO473" s="27">
        <f t="shared" ca="1" si="867"/>
        <v>-2.1385427524860501E-2</v>
      </c>
      <c r="CP473" s="43">
        <f t="shared" ca="1" si="868"/>
        <v>-2.1385427524860501E-2</v>
      </c>
      <c r="CQ473" s="25">
        <f t="shared" si="900"/>
        <v>18891.397388500001</v>
      </c>
      <c r="CR473" s="34">
        <f>IF($B472&gt;=CQ472,MIN(1,1/$CA$15+CR472),0)</f>
        <v>1</v>
      </c>
      <c r="CS473" s="23">
        <f t="shared" si="951"/>
        <v>-8.133573877738498E-3</v>
      </c>
      <c r="CT473" s="27">
        <f t="shared" si="952"/>
        <v>251.23399340899456</v>
      </c>
      <c r="CU473" s="27">
        <f t="shared" ca="1" si="869"/>
        <v>-2.1385427524860501E-2</v>
      </c>
      <c r="CV473" s="43">
        <f t="shared" ca="1" si="870"/>
        <v>-2.1385427524860501E-2</v>
      </c>
      <c r="CW473" s="25">
        <f t="shared" si="901"/>
        <v>20811.436150000005</v>
      </c>
      <c r="CX473" s="34">
        <f t="shared" si="953"/>
        <v>0.75</v>
      </c>
      <c r="CY473" s="23">
        <f t="shared" si="954"/>
        <v>-4.4470636618641202E-3</v>
      </c>
      <c r="CZ473" s="27">
        <f t="shared" si="955"/>
        <v>193.68938533059548</v>
      </c>
      <c r="DA473" s="27">
        <f t="shared" ca="1" si="871"/>
        <v>-1.7748171011463421E-2</v>
      </c>
      <c r="DB473" s="43">
        <f t="shared" ca="1" si="872"/>
        <v>-1.7748171011463421E-2</v>
      </c>
      <c r="DC473" s="25">
        <f t="shared" si="902"/>
        <v>20811.436150000005</v>
      </c>
      <c r="DD473" s="34">
        <f t="shared" si="903"/>
        <v>0.83333333333333326</v>
      </c>
      <c r="DE473" s="23">
        <f t="shared" si="956"/>
        <v>-5.2662881542806491E-3</v>
      </c>
      <c r="DF473" s="27">
        <f t="shared" si="957"/>
        <v>228.42812273435842</v>
      </c>
      <c r="DG473" s="27">
        <f t="shared" ca="1" si="836"/>
        <v>-1.8556450236662747E-2</v>
      </c>
      <c r="DH473" s="43">
        <f t="shared" ca="1" si="837"/>
        <v>-1.8556450236662747E-2</v>
      </c>
      <c r="DI473" s="25">
        <f t="shared" si="904"/>
        <v>23416.89488</v>
      </c>
      <c r="DJ473" s="26">
        <f>IF(DJ472=0,IF($B472&gt;=$DK$14*DI472,1,0),IF($B472&lt;DI472*$DK$16,0,1))</f>
        <v>0</v>
      </c>
      <c r="DK473" s="23">
        <f t="shared" si="958"/>
        <v>6.6124669857590135E-3</v>
      </c>
      <c r="DL473" s="27">
        <f t="shared" si="959"/>
        <v>206.2969770225871</v>
      </c>
      <c r="DM473" s="27">
        <f t="shared" ca="1" si="873"/>
        <v>-6.8364014712718468E-3</v>
      </c>
      <c r="DN473" s="43">
        <f t="shared" ca="1" si="874"/>
        <v>-6.8364014712718468E-3</v>
      </c>
      <c r="DO473" s="25">
        <f t="shared" si="905"/>
        <v>22603.676113999998</v>
      </c>
      <c r="DP473" s="26">
        <f>IF(DP472=0,IF($B472&gt;=$DK$14*DO472,1,0),IF($B472&lt;DO472*$DK$16,0,1))</f>
        <v>1</v>
      </c>
      <c r="DQ473" s="23">
        <f t="shared" si="960"/>
        <v>-8.133573877738498E-3</v>
      </c>
      <c r="DR473" s="27">
        <f t="shared" si="961"/>
        <v>172.0552326479698</v>
      </c>
      <c r="DS473" s="27">
        <f t="shared" ca="1" si="875"/>
        <v>-2.1385427524860501E-2</v>
      </c>
      <c r="DT473" s="43">
        <f t="shared" ca="1" si="876"/>
        <v>-2.1385427524860501E-2</v>
      </c>
      <c r="DU473" s="25">
        <f t="shared" si="906"/>
        <v>20811.436150000005</v>
      </c>
      <c r="DV473" s="26">
        <f>IF(DV472=0,IF($B472&gt;=$DK$14*DU472,1,0),IF($B472&lt;DU472*$DK$16,0,1))</f>
        <v>1</v>
      </c>
      <c r="DW473" s="23">
        <f t="shared" si="962"/>
        <v>-8.133573877738498E-3</v>
      </c>
      <c r="DX473" s="27">
        <f t="shared" si="963"/>
        <v>381.87793488501643</v>
      </c>
      <c r="DY473" s="27">
        <f t="shared" ca="1" si="877"/>
        <v>-2.1385427524860501E-2</v>
      </c>
      <c r="DZ473" s="43">
        <f t="shared" ca="1" si="878"/>
        <v>-2.1385427524860501E-2</v>
      </c>
      <c r="EA473" s="25">
        <f t="shared" si="907"/>
        <v>18891.397388500001</v>
      </c>
      <c r="EB473" s="26">
        <f>IF(EB472=0,IF($B472&gt;=$DK$14*EA472,1,0),IF($B472&lt;EA472*$DK$16,0,1))</f>
        <v>1</v>
      </c>
      <c r="EC473" s="23">
        <f t="shared" si="964"/>
        <v>-8.133573877738498E-3</v>
      </c>
      <c r="ED473" s="27">
        <f t="shared" si="965"/>
        <v>274.26624201524135</v>
      </c>
      <c r="EE473" s="27">
        <f t="shared" ca="1" si="879"/>
        <v>-2.1385427524860612E-2</v>
      </c>
      <c r="EF473" s="43">
        <f t="shared" ca="1" si="880"/>
        <v>-2.1385427524860612E-2</v>
      </c>
      <c r="EG473" s="25">
        <f t="shared" si="908"/>
        <v>20811.436150000005</v>
      </c>
      <c r="EH473" s="34">
        <f t="shared" si="966"/>
        <v>0.75</v>
      </c>
      <c r="EI473" s="23">
        <f t="shared" si="967"/>
        <v>-4.4470636618641202E-3</v>
      </c>
      <c r="EJ473" s="27">
        <f t="shared" si="968"/>
        <v>259.37915669938008</v>
      </c>
      <c r="EK473" s="27">
        <f t="shared" ca="1" si="881"/>
        <v>-1.774817101146331E-2</v>
      </c>
      <c r="EL473" s="43">
        <f t="shared" ca="1" si="882"/>
        <v>-1.774817101146331E-2</v>
      </c>
      <c r="EM473" s="47"/>
      <c r="EN473" s="47"/>
      <c r="EO473" s="47"/>
      <c r="EP473" s="47"/>
      <c r="EQ473" s="47"/>
      <c r="ER473" s="47"/>
      <c r="ES473" s="47"/>
      <c r="ET473" s="47"/>
      <c r="EU473" s="47"/>
      <c r="EV473" s="47"/>
      <c r="EW473" s="47"/>
      <c r="EX473" s="47"/>
      <c r="EY473" s="47"/>
      <c r="EZ473" s="47"/>
      <c r="FA473" s="25">
        <f t="shared" si="909"/>
        <v>20811.436150000005</v>
      </c>
      <c r="FB473" s="26">
        <f t="shared" si="969"/>
        <v>1</v>
      </c>
      <c r="FC473" s="23">
        <f t="shared" si="970"/>
        <v>-8.133573877738498E-3</v>
      </c>
      <c r="FD473" s="27">
        <f t="shared" si="971"/>
        <v>91.21085653572932</v>
      </c>
      <c r="FE473" s="27">
        <f t="shared" ca="1" si="883"/>
        <v>-8.2101352565583152E-2</v>
      </c>
      <c r="FF473" s="43">
        <f t="shared" ca="1" si="884"/>
        <v>-8.2101352565583152E-2</v>
      </c>
      <c r="FG473" s="25">
        <f t="shared" si="910"/>
        <v>20811.436150000005</v>
      </c>
      <c r="FH473" s="26">
        <f t="shared" si="972"/>
        <v>1</v>
      </c>
      <c r="FI473" s="23">
        <f t="shared" si="973"/>
        <v>-8.133573877738498E-3</v>
      </c>
      <c r="FJ473" s="27">
        <f t="shared" si="974"/>
        <v>319.8226467576074</v>
      </c>
      <c r="FK473" s="27">
        <f t="shared" ca="1" si="885"/>
        <v>-2.138542752486039E-2</v>
      </c>
      <c r="FL473" s="43">
        <f t="shared" ca="1" si="886"/>
        <v>-2.138542752486039E-2</v>
      </c>
      <c r="FM473" s="47"/>
      <c r="FN473" s="47"/>
    </row>
    <row r="474" spans="1:170" x14ac:dyDescent="0.2">
      <c r="A474" s="30">
        <v>39082</v>
      </c>
      <c r="B474" s="34">
        <v>23251.720359999999</v>
      </c>
      <c r="C474" s="23">
        <v>6.7363920910228359E-3</v>
      </c>
      <c r="D474" s="24">
        <f t="shared" si="838"/>
        <v>-2.9824326294785042E-3</v>
      </c>
      <c r="E474" s="25" t="e">
        <f>#N/A</f>
        <v>#N/A</v>
      </c>
      <c r="F474" s="26">
        <v>1</v>
      </c>
      <c r="G474" s="23">
        <f t="shared" si="911"/>
        <v>-2.9824326294785042E-3</v>
      </c>
      <c r="H474" s="27">
        <f t="shared" si="912"/>
        <v>264.2718441172895</v>
      </c>
      <c r="I474" s="27">
        <f t="shared" ca="1" si="839"/>
        <v>-6.2360466473938447E-2</v>
      </c>
      <c r="J474" s="43">
        <f t="shared" ca="1" si="840"/>
        <v>-6.2360466473938447E-2</v>
      </c>
      <c r="K474" s="25" t="e">
        <f>#N/A</f>
        <v>#N/A</v>
      </c>
      <c r="L474" s="26">
        <v>0</v>
      </c>
      <c r="M474" s="23">
        <f t="shared" si="913"/>
        <v>6.7363920910228359E-3</v>
      </c>
      <c r="N474" s="27">
        <f t="shared" si="914"/>
        <v>37.114475767190825</v>
      </c>
      <c r="O474" s="27">
        <f t="shared" ca="1" si="841"/>
        <v>0</v>
      </c>
      <c r="P474" s="43">
        <f t="shared" ca="1" si="842"/>
        <v>0</v>
      </c>
      <c r="Q474" s="25">
        <f t="shared" si="887"/>
        <v>21354.940202000005</v>
      </c>
      <c r="R474" s="26">
        <f t="shared" si="915"/>
        <v>1</v>
      </c>
      <c r="S474" s="23">
        <f t="shared" si="916"/>
        <v>-2.9824326294785042E-3</v>
      </c>
      <c r="T474" s="27">
        <f t="shared" si="917"/>
        <v>354.97687574194487</v>
      </c>
      <c r="U474" s="27">
        <f t="shared" ca="1" si="843"/>
        <v>-2.4304079557493585E-2</v>
      </c>
      <c r="V474" s="43">
        <f t="shared" ca="1" si="844"/>
        <v>-2.4304079557493585E-2</v>
      </c>
      <c r="W474" s="25">
        <f t="shared" si="888"/>
        <v>23286.497425000001</v>
      </c>
      <c r="X474" s="26">
        <f t="shared" si="918"/>
        <v>0</v>
      </c>
      <c r="Y474" s="23">
        <f t="shared" si="919"/>
        <v>6.7363920910228359E-3</v>
      </c>
      <c r="Z474" s="27">
        <f t="shared" si="920"/>
        <v>212.61108195354333</v>
      </c>
      <c r="AA474" s="27">
        <f t="shared" ca="1" si="845"/>
        <v>-1.460620610512775E-4</v>
      </c>
      <c r="AB474" s="43">
        <f t="shared" ca="1" si="846"/>
        <v>-1.460620610512775E-4</v>
      </c>
      <c r="AC474" s="25">
        <f t="shared" si="889"/>
        <v>23158.136515999999</v>
      </c>
      <c r="AD474" s="26">
        <f t="shared" si="921"/>
        <v>1</v>
      </c>
      <c r="AE474" s="23">
        <f t="shared" si="922"/>
        <v>-2.9824326294785042E-3</v>
      </c>
      <c r="AF474" s="27">
        <f t="shared" si="923"/>
        <v>118.39462102311353</v>
      </c>
      <c r="AG474" s="27">
        <f t="shared" ca="1" si="847"/>
        <v>-2.4304079557493585E-2</v>
      </c>
      <c r="AH474" s="43">
        <f t="shared" ca="1" si="848"/>
        <v>-2.4304079557493585E-2</v>
      </c>
      <c r="AI474" s="25">
        <f t="shared" si="890"/>
        <v>21354.940202000005</v>
      </c>
      <c r="AJ474" s="26">
        <f t="shared" si="924"/>
        <v>1</v>
      </c>
      <c r="AK474" s="23">
        <f t="shared" si="925"/>
        <v>-2.9824326294785042E-3</v>
      </c>
      <c r="AL474" s="27">
        <f t="shared" si="926"/>
        <v>354.97687574194487</v>
      </c>
      <c r="AM474" s="27">
        <f t="shared" ca="1" si="849"/>
        <v>-2.4304079557493585E-2</v>
      </c>
      <c r="AN474" s="43">
        <f t="shared" ca="1" si="850"/>
        <v>-2.4304079557493585E-2</v>
      </c>
      <c r="AO474" s="25">
        <f t="shared" si="891"/>
        <v>21354.940202000005</v>
      </c>
      <c r="AP474" s="34">
        <f t="shared" si="927"/>
        <v>0.66666666666666663</v>
      </c>
      <c r="AQ474" s="23">
        <f t="shared" si="928"/>
        <v>2.5717561068860917E-4</v>
      </c>
      <c r="AR474" s="27">
        <f t="shared" si="929"/>
        <v>216.86148228674261</v>
      </c>
      <c r="AS474" s="27">
        <f t="shared" ca="1" si="851"/>
        <v>-1.6282829155139122E-2</v>
      </c>
      <c r="AT474" s="43">
        <f t="shared" ca="1" si="852"/>
        <v>-1.6282829155139122E-2</v>
      </c>
      <c r="AU474" s="25">
        <f t="shared" si="892"/>
        <v>23158.136515999999</v>
      </c>
      <c r="AV474" s="26">
        <f t="shared" si="930"/>
        <v>1</v>
      </c>
      <c r="AW474" s="23">
        <f t="shared" si="931"/>
        <v>-2.9824326294785042E-3</v>
      </c>
      <c r="AX474" s="27">
        <f t="shared" si="932"/>
        <v>147.21654921203103</v>
      </c>
      <c r="AY474" s="27">
        <f t="shared" ca="1" si="853"/>
        <v>-2.4304079557493585E-2</v>
      </c>
      <c r="AZ474" s="43">
        <f t="shared" ca="1" si="854"/>
        <v>-2.4304079557493585E-2</v>
      </c>
      <c r="BA474" s="25">
        <f t="shared" si="893"/>
        <v>23158.136515999999</v>
      </c>
      <c r="BB474" s="26">
        <f t="shared" si="933"/>
        <v>1</v>
      </c>
      <c r="BC474" s="23">
        <f t="shared" si="934"/>
        <v>-2.9824326294785042E-3</v>
      </c>
      <c r="BD474" s="27">
        <f t="shared" si="935"/>
        <v>343.95082182977234</v>
      </c>
      <c r="BE474" s="27">
        <f t="shared" ca="1" si="855"/>
        <v>-2.4304079557493474E-2</v>
      </c>
      <c r="BF474" s="43">
        <f t="shared" ca="1" si="856"/>
        <v>-2.4304079557493474E-2</v>
      </c>
      <c r="BG474" s="25">
        <f t="shared" si="894"/>
        <v>21354.940202000005</v>
      </c>
      <c r="BH474" s="26">
        <f t="shared" si="936"/>
        <v>1</v>
      </c>
      <c r="BI474" s="23">
        <f t="shared" si="937"/>
        <v>-2.9824326294785042E-3</v>
      </c>
      <c r="BJ474" s="27">
        <f t="shared" si="938"/>
        <v>278.73162740167282</v>
      </c>
      <c r="BK474" s="27">
        <f t="shared" ca="1" si="857"/>
        <v>-2.4304079557493585E-2</v>
      </c>
      <c r="BL474" s="43">
        <f t="shared" ca="1" si="858"/>
        <v>-2.4304079557493585E-2</v>
      </c>
      <c r="BM474" s="25">
        <f t="shared" si="895"/>
        <v>22711.683488333332</v>
      </c>
      <c r="BN474" s="26">
        <f t="shared" si="939"/>
        <v>1</v>
      </c>
      <c r="BO474" s="23">
        <f t="shared" si="940"/>
        <v>-2.9824326294785042E-3</v>
      </c>
      <c r="BP474" s="27">
        <f t="shared" si="941"/>
        <v>350.99499546204783</v>
      </c>
      <c r="BQ474" s="27">
        <f t="shared" ca="1" si="859"/>
        <v>-2.4304079557493474E-2</v>
      </c>
      <c r="BR474" s="43">
        <f t="shared" ca="1" si="860"/>
        <v>-2.4304079557493474E-2</v>
      </c>
      <c r="BS474" s="25">
        <f t="shared" si="896"/>
        <v>21354.940202000005</v>
      </c>
      <c r="BT474" s="34">
        <f t="shared" si="942"/>
        <v>1</v>
      </c>
      <c r="BU474" s="23">
        <f t="shared" si="943"/>
        <v>-2.9824326294785042E-3</v>
      </c>
      <c r="BV474" s="27">
        <f t="shared" si="944"/>
        <v>271.73524595478898</v>
      </c>
      <c r="BW474" s="27">
        <f t="shared" ca="1" si="861"/>
        <v>-2.4304079557493474E-2</v>
      </c>
      <c r="BX474" s="43">
        <f t="shared" ca="1" si="862"/>
        <v>-2.4304079557493474E-2</v>
      </c>
      <c r="BY474" s="25">
        <f t="shared" si="897"/>
        <v>23286.497425000001</v>
      </c>
      <c r="BZ474" s="50">
        <f>IF($B473&gt;=BY473,MIN(1,1/$CA$15+BZ473),0)</f>
        <v>0</v>
      </c>
      <c r="CA474" s="23">
        <f t="shared" si="945"/>
        <v>6.7363920910228359E-3</v>
      </c>
      <c r="CB474" s="27">
        <f t="shared" si="946"/>
        <v>123.35981124829337</v>
      </c>
      <c r="CC474" s="27">
        <f t="shared" ca="1" si="863"/>
        <v>-1.5412904820095386E-2</v>
      </c>
      <c r="CD474" s="43">
        <f t="shared" ca="1" si="864"/>
        <v>-1.5412904820095386E-2</v>
      </c>
      <c r="CE474" s="25">
        <f t="shared" si="898"/>
        <v>23158.136515999999</v>
      </c>
      <c r="CF474" s="34">
        <f>IF($B473&gt;=CE473,MIN(1,1/$CA$15+CF473),0)</f>
        <v>1</v>
      </c>
      <c r="CG474" s="23">
        <f t="shared" si="947"/>
        <v>-2.9824326294785042E-3</v>
      </c>
      <c r="CH474" s="27">
        <f t="shared" si="948"/>
        <v>109.62184685691423</v>
      </c>
      <c r="CI474" s="27">
        <f t="shared" ca="1" si="865"/>
        <v>-2.4304079557493585E-2</v>
      </c>
      <c r="CJ474" s="43">
        <f t="shared" ca="1" si="866"/>
        <v>-2.4304079557493585E-2</v>
      </c>
      <c r="CK474" s="25">
        <f t="shared" si="899"/>
        <v>21354.940202000005</v>
      </c>
      <c r="CL474" s="34">
        <f>IF($B473&gt;=CK473,MIN(1,1/$CA$15+CL473),0)</f>
        <v>1</v>
      </c>
      <c r="CM474" s="23">
        <f t="shared" si="949"/>
        <v>-2.9824326294785042E-3</v>
      </c>
      <c r="CN474" s="27">
        <f t="shared" si="950"/>
        <v>331.752983262736</v>
      </c>
      <c r="CO474" s="27">
        <f t="shared" ca="1" si="867"/>
        <v>-2.4304079557493474E-2</v>
      </c>
      <c r="CP474" s="43">
        <f t="shared" ca="1" si="868"/>
        <v>-2.4304079557493474E-2</v>
      </c>
      <c r="CQ474" s="25">
        <f t="shared" si="900"/>
        <v>19310.316607000001</v>
      </c>
      <c r="CR474" s="34">
        <f>IF($B473&gt;=CQ473,MIN(1,1/$CA$15+CR473),0)</f>
        <v>1</v>
      </c>
      <c r="CS474" s="23">
        <f t="shared" si="951"/>
        <v>-2.9824326294785042E-3</v>
      </c>
      <c r="CT474" s="27">
        <f t="shared" si="952"/>
        <v>250.48470494941739</v>
      </c>
      <c r="CU474" s="27">
        <f t="shared" ca="1" si="869"/>
        <v>-2.4304079557493474E-2</v>
      </c>
      <c r="CV474" s="43">
        <f t="shared" ca="1" si="870"/>
        <v>-2.4304079557493474E-2</v>
      </c>
      <c r="CW474" s="25">
        <f t="shared" si="901"/>
        <v>21354.940202000005</v>
      </c>
      <c r="CX474" s="34">
        <f t="shared" si="953"/>
        <v>0.75</v>
      </c>
      <c r="CY474" s="23">
        <f t="shared" si="954"/>
        <v>-5.5272644935316917E-4</v>
      </c>
      <c r="CZ474" s="27">
        <f t="shared" si="955"/>
        <v>193.58232808436429</v>
      </c>
      <c r="DA474" s="27">
        <f t="shared" ca="1" si="871"/>
        <v>-1.8291087577270937E-2</v>
      </c>
      <c r="DB474" s="43">
        <f t="shared" ca="1" si="872"/>
        <v>-1.8291087577270937E-2</v>
      </c>
      <c r="DC474" s="25">
        <f t="shared" si="902"/>
        <v>21354.940202000005</v>
      </c>
      <c r="DD474" s="34">
        <f t="shared" si="903"/>
        <v>0.83333333333333326</v>
      </c>
      <c r="DE474" s="23">
        <f t="shared" si="956"/>
        <v>-1.092661156047688E-3</v>
      </c>
      <c r="DF474" s="27">
        <f t="shared" si="957"/>
        <v>228.17852819769772</v>
      </c>
      <c r="DG474" s="27">
        <f t="shared" ca="1" si="836"/>
        <v>-1.9628835480342555E-2</v>
      </c>
      <c r="DH474" s="43">
        <f t="shared" ca="1" si="837"/>
        <v>-1.9628835480342555E-2</v>
      </c>
      <c r="DI474" s="25">
        <f t="shared" si="904"/>
        <v>23286.497425000001</v>
      </c>
      <c r="DJ474" s="26">
        <f>IF(DJ473=0,IF($B473&gt;=$DK$14*DI473,1,0),IF($B473&lt;DI473*$DK$16,0,1))</f>
        <v>0</v>
      </c>
      <c r="DK474" s="23">
        <f t="shared" si="958"/>
        <v>6.7363920910228359E-3</v>
      </c>
      <c r="DL474" s="27">
        <f t="shared" si="959"/>
        <v>207.68667434700399</v>
      </c>
      <c r="DM474" s="27">
        <f t="shared" ca="1" si="873"/>
        <v>-1.4606206105105546E-4</v>
      </c>
      <c r="DN474" s="43">
        <f t="shared" ca="1" si="874"/>
        <v>-1.4606206105105546E-4</v>
      </c>
      <c r="DO474" s="25">
        <f t="shared" si="905"/>
        <v>23158.136515999999</v>
      </c>
      <c r="DP474" s="26">
        <f>IF(DP473=0,IF($B473&gt;=$DK$14*DO473,1,0),IF($B473&lt;DO473*$DK$16,0,1))</f>
        <v>1</v>
      </c>
      <c r="DQ474" s="23">
        <f t="shared" si="960"/>
        <v>-2.9824326294785042E-3</v>
      </c>
      <c r="DR474" s="27">
        <f t="shared" si="961"/>
        <v>171.54208950804798</v>
      </c>
      <c r="DS474" s="27">
        <f t="shared" ca="1" si="875"/>
        <v>-2.4304079557493585E-2</v>
      </c>
      <c r="DT474" s="43">
        <f t="shared" ca="1" si="876"/>
        <v>-2.4304079557493585E-2</v>
      </c>
      <c r="DU474" s="25">
        <f t="shared" si="906"/>
        <v>21354.940202000005</v>
      </c>
      <c r="DV474" s="26">
        <f>IF(DV473=0,IF($B473&gt;=$DK$14*DU473,1,0),IF($B473&lt;DU473*$DK$16,0,1))</f>
        <v>1</v>
      </c>
      <c r="DW474" s="23">
        <f t="shared" si="962"/>
        <v>-2.9824326294785042E-3</v>
      </c>
      <c r="DX474" s="27">
        <f t="shared" si="963"/>
        <v>380.73900967153747</v>
      </c>
      <c r="DY474" s="27">
        <f t="shared" ca="1" si="877"/>
        <v>-2.4304079557493585E-2</v>
      </c>
      <c r="DZ474" s="43">
        <f t="shared" ca="1" si="878"/>
        <v>-2.4304079557493585E-2</v>
      </c>
      <c r="EA474" s="25">
        <f t="shared" si="907"/>
        <v>19310.316607000001</v>
      </c>
      <c r="EB474" s="26">
        <f>IF(EB473=0,IF($B473&gt;=$DK$14*EA473,1,0),IF($B473&lt;EA473*$DK$16,0,1))</f>
        <v>1</v>
      </c>
      <c r="EC474" s="23">
        <f t="shared" si="964"/>
        <v>-2.9824326294785042E-3</v>
      </c>
      <c r="ED474" s="27">
        <f t="shared" si="965"/>
        <v>273.44826142589062</v>
      </c>
      <c r="EE474" s="27">
        <f t="shared" ca="1" si="879"/>
        <v>-2.4304079557493696E-2</v>
      </c>
      <c r="EF474" s="43">
        <f t="shared" ca="1" si="880"/>
        <v>-2.4304079557493696E-2</v>
      </c>
      <c r="EG474" s="25">
        <f t="shared" si="908"/>
        <v>21354.940202000005</v>
      </c>
      <c r="EH474" s="34">
        <f t="shared" si="966"/>
        <v>0.75</v>
      </c>
      <c r="EI474" s="23">
        <f t="shared" si="967"/>
        <v>-5.5272644935316917E-4</v>
      </c>
      <c r="EJ474" s="27">
        <f t="shared" si="968"/>
        <v>259.23579097906139</v>
      </c>
      <c r="EK474" s="27">
        <f t="shared" ca="1" si="881"/>
        <v>-1.8291087577270826E-2</v>
      </c>
      <c r="EL474" s="43">
        <f t="shared" ca="1" si="882"/>
        <v>-1.8291087577270826E-2</v>
      </c>
      <c r="EM474" s="47"/>
      <c r="EN474" s="47"/>
      <c r="EO474" s="47"/>
      <c r="EP474" s="47"/>
      <c r="EQ474" s="47"/>
      <c r="ER474" s="47"/>
      <c r="ES474" s="47"/>
      <c r="ET474" s="47"/>
      <c r="EU474" s="47"/>
      <c r="EV474" s="47"/>
      <c r="EW474" s="47"/>
      <c r="EX474" s="47"/>
      <c r="EY474" s="47"/>
      <c r="EZ474" s="47"/>
      <c r="FA474" s="25">
        <f t="shared" si="909"/>
        <v>21354.940202000005</v>
      </c>
      <c r="FB474" s="26">
        <f t="shared" si="969"/>
        <v>1</v>
      </c>
      <c r="FC474" s="23">
        <f t="shared" si="970"/>
        <v>-2.9824326294785042E-3</v>
      </c>
      <c r="FD474" s="27">
        <f t="shared" si="971"/>
        <v>90.938826301034482</v>
      </c>
      <c r="FE474" s="27">
        <f t="shared" ca="1" si="883"/>
        <v>-8.4838923442245751E-2</v>
      </c>
      <c r="FF474" s="43">
        <f t="shared" ca="1" si="884"/>
        <v>-8.4838923442245751E-2</v>
      </c>
      <c r="FG474" s="25">
        <f t="shared" si="910"/>
        <v>21354.940202000005</v>
      </c>
      <c r="FH474" s="26">
        <f t="shared" si="972"/>
        <v>1</v>
      </c>
      <c r="FI474" s="23">
        <f t="shared" si="973"/>
        <v>-2.9824326294785042E-3</v>
      </c>
      <c r="FJ474" s="27">
        <f t="shared" si="974"/>
        <v>318.86879726027132</v>
      </c>
      <c r="FK474" s="27">
        <f t="shared" ca="1" si="885"/>
        <v>-2.4304079557493474E-2</v>
      </c>
      <c r="FL474" s="43">
        <f t="shared" ca="1" si="886"/>
        <v>-2.4304079557493474E-2</v>
      </c>
      <c r="FM474" s="47"/>
      <c r="FN474" s="47"/>
    </row>
    <row r="475" spans="1:170" x14ac:dyDescent="0.2">
      <c r="A475" s="30">
        <v>39113</v>
      </c>
      <c r="B475" s="34">
        <v>24326.141650000001</v>
      </c>
      <c r="C475" s="23">
        <v>6.9760205359368221E-3</v>
      </c>
      <c r="D475" s="24">
        <f t="shared" si="838"/>
        <v>4.6208249254895195E-2</v>
      </c>
      <c r="E475" s="25" t="e">
        <f>#N/A</f>
        <v>#N/A</v>
      </c>
      <c r="F475" s="26">
        <v>1</v>
      </c>
      <c r="G475" s="23">
        <f t="shared" si="911"/>
        <v>4.6208249254895195E-2</v>
      </c>
      <c r="H475" s="27">
        <f t="shared" si="912"/>
        <v>276.48338336131201</v>
      </c>
      <c r="I475" s="27">
        <f t="shared" ca="1" si="839"/>
        <v>-1.9033785197522524E-2</v>
      </c>
      <c r="J475" s="43">
        <f t="shared" ca="1" si="840"/>
        <v>-1.9033785197522524E-2</v>
      </c>
      <c r="K475" s="25" t="e">
        <f>#N/A</f>
        <v>#N/A</v>
      </c>
      <c r="L475" s="26">
        <v>0</v>
      </c>
      <c r="M475" s="23">
        <f t="shared" si="913"/>
        <v>6.9760205359368221E-3</v>
      </c>
      <c r="N475" s="27">
        <f t="shared" si="914"/>
        <v>37.373387112323279</v>
      </c>
      <c r="O475" s="27">
        <f t="shared" ca="1" si="841"/>
        <v>0</v>
      </c>
      <c r="P475" s="43">
        <f t="shared" ca="1" si="842"/>
        <v>0</v>
      </c>
      <c r="Q475" s="25">
        <f t="shared" si="887"/>
        <v>21970.491253000004</v>
      </c>
      <c r="R475" s="26">
        <f t="shared" si="915"/>
        <v>1</v>
      </c>
      <c r="S475" s="23">
        <f t="shared" si="916"/>
        <v>4.6208249254895195E-2</v>
      </c>
      <c r="T475" s="27">
        <f t="shared" si="917"/>
        <v>371.3797356959526</v>
      </c>
      <c r="U475" s="27">
        <f t="shared" ca="1" si="843"/>
        <v>0</v>
      </c>
      <c r="V475" s="43">
        <f t="shared" ca="1" si="844"/>
        <v>0</v>
      </c>
      <c r="W475" s="25">
        <f t="shared" si="888"/>
        <v>23788.931004999999</v>
      </c>
      <c r="X475" s="26">
        <f t="shared" si="918"/>
        <v>0</v>
      </c>
      <c r="Y475" s="23">
        <f t="shared" si="919"/>
        <v>6.9760205359368221E-3</v>
      </c>
      <c r="Z475" s="27">
        <f t="shared" si="920"/>
        <v>214.094261227419</v>
      </c>
      <c r="AA475" s="27">
        <f t="shared" ca="1" si="845"/>
        <v>0</v>
      </c>
      <c r="AB475" s="43">
        <f t="shared" ca="1" si="846"/>
        <v>0</v>
      </c>
      <c r="AC475" s="25">
        <f t="shared" si="889"/>
        <v>23648.512086000002</v>
      </c>
      <c r="AD475" s="26">
        <f t="shared" si="921"/>
        <v>1</v>
      </c>
      <c r="AE475" s="23">
        <f t="shared" si="922"/>
        <v>4.6208249254895195E-2</v>
      </c>
      <c r="AF475" s="27">
        <f t="shared" si="923"/>
        <v>123.86542918178841</v>
      </c>
      <c r="AG475" s="27">
        <f t="shared" ca="1" si="847"/>
        <v>0</v>
      </c>
      <c r="AH475" s="43">
        <f t="shared" ca="1" si="848"/>
        <v>0</v>
      </c>
      <c r="AI475" s="25">
        <f t="shared" si="890"/>
        <v>21970.491253000004</v>
      </c>
      <c r="AJ475" s="26">
        <f t="shared" si="924"/>
        <v>1</v>
      </c>
      <c r="AK475" s="23">
        <f t="shared" si="925"/>
        <v>4.6208249254895195E-2</v>
      </c>
      <c r="AL475" s="27">
        <f t="shared" si="926"/>
        <v>371.3797356959526</v>
      </c>
      <c r="AM475" s="27">
        <f t="shared" ca="1" si="849"/>
        <v>0</v>
      </c>
      <c r="AN475" s="43">
        <f t="shared" ca="1" si="850"/>
        <v>0</v>
      </c>
      <c r="AO475" s="25">
        <f t="shared" si="891"/>
        <v>21970.491253000004</v>
      </c>
      <c r="AP475" s="34">
        <f t="shared" si="927"/>
        <v>0.66666666666666663</v>
      </c>
      <c r="AQ475" s="23">
        <f t="shared" si="928"/>
        <v>3.3130839681909073E-2</v>
      </c>
      <c r="AR475" s="27">
        <f t="shared" si="929"/>
        <v>224.04628528956584</v>
      </c>
      <c r="AS475" s="27">
        <f t="shared" ca="1" si="851"/>
        <v>0</v>
      </c>
      <c r="AT475" s="43">
        <f t="shared" ca="1" si="852"/>
        <v>0</v>
      </c>
      <c r="AU475" s="25">
        <f t="shared" si="892"/>
        <v>23648.512086000002</v>
      </c>
      <c r="AV475" s="26">
        <f t="shared" si="930"/>
        <v>1</v>
      </c>
      <c r="AW475" s="23">
        <f t="shared" si="931"/>
        <v>4.6208249254895195E-2</v>
      </c>
      <c r="AX475" s="27">
        <f t="shared" si="932"/>
        <v>154.0191682124661</v>
      </c>
      <c r="AY475" s="27">
        <f t="shared" ca="1" si="853"/>
        <v>0</v>
      </c>
      <c r="AZ475" s="43">
        <f t="shared" ca="1" si="854"/>
        <v>0</v>
      </c>
      <c r="BA475" s="25">
        <f t="shared" si="893"/>
        <v>23648.512086000002</v>
      </c>
      <c r="BB475" s="26">
        <f t="shared" si="933"/>
        <v>1</v>
      </c>
      <c r="BC475" s="23">
        <f t="shared" si="934"/>
        <v>4.6208249254895195E-2</v>
      </c>
      <c r="BD475" s="27">
        <f t="shared" si="935"/>
        <v>359.84418713630851</v>
      </c>
      <c r="BE475" s="27">
        <f t="shared" ca="1" si="855"/>
        <v>0</v>
      </c>
      <c r="BF475" s="43">
        <f t="shared" ca="1" si="856"/>
        <v>0</v>
      </c>
      <c r="BG475" s="25">
        <f t="shared" si="894"/>
        <v>21970.491253000004</v>
      </c>
      <c r="BH475" s="26">
        <f t="shared" si="936"/>
        <v>1</v>
      </c>
      <c r="BI475" s="23">
        <f t="shared" si="937"/>
        <v>4.6208249254895195E-2</v>
      </c>
      <c r="BJ475" s="27">
        <f t="shared" si="938"/>
        <v>291.61132791587193</v>
      </c>
      <c r="BK475" s="27">
        <f t="shared" ca="1" si="857"/>
        <v>0</v>
      </c>
      <c r="BL475" s="43">
        <f t="shared" ca="1" si="858"/>
        <v>0</v>
      </c>
      <c r="BM475" s="25">
        <f t="shared" si="895"/>
        <v>23352.804038333332</v>
      </c>
      <c r="BN475" s="26">
        <f t="shared" si="939"/>
        <v>1</v>
      </c>
      <c r="BO475" s="23">
        <f t="shared" si="940"/>
        <v>4.6208249254895195E-2</v>
      </c>
      <c r="BP475" s="27">
        <f t="shared" si="941"/>
        <v>367.21385969957896</v>
      </c>
      <c r="BQ475" s="27">
        <f t="shared" ca="1" si="859"/>
        <v>0</v>
      </c>
      <c r="BR475" s="43">
        <f t="shared" ca="1" si="860"/>
        <v>0</v>
      </c>
      <c r="BS475" s="25">
        <f t="shared" si="896"/>
        <v>21970.491253000004</v>
      </c>
      <c r="BT475" s="34">
        <f t="shared" si="942"/>
        <v>1</v>
      </c>
      <c r="BU475" s="23">
        <f t="shared" si="943"/>
        <v>4.6208249254895195E-2</v>
      </c>
      <c r="BV475" s="27">
        <f t="shared" si="944"/>
        <v>284.29165593120814</v>
      </c>
      <c r="BW475" s="27">
        <f t="shared" ca="1" si="861"/>
        <v>0</v>
      </c>
      <c r="BX475" s="43">
        <f t="shared" ca="1" si="862"/>
        <v>0</v>
      </c>
      <c r="BY475" s="25">
        <f t="shared" si="897"/>
        <v>23788.931004999999</v>
      </c>
      <c r="BZ475" s="50">
        <f>IF($B474&gt;=BY474,MIN(1,1/$CA$15+BZ474),0)</f>
        <v>0</v>
      </c>
      <c r="CA475" s="23">
        <f t="shared" si="945"/>
        <v>6.9760205359368221E-3</v>
      </c>
      <c r="CB475" s="27">
        <f t="shared" si="946"/>
        <v>124.22037182487075</v>
      </c>
      <c r="CC475" s="27">
        <f t="shared" ca="1" si="863"/>
        <v>-8.5444050247019954E-3</v>
      </c>
      <c r="CD475" s="43">
        <f t="shared" ca="1" si="864"/>
        <v>-8.5444050247019954E-3</v>
      </c>
      <c r="CE475" s="25">
        <f t="shared" si="898"/>
        <v>23648.512086000002</v>
      </c>
      <c r="CF475" s="34">
        <f>IF($B474&gt;=CE474,MIN(1,1/$CA$15+CF474),0)</f>
        <v>1</v>
      </c>
      <c r="CG475" s="23">
        <f t="shared" si="947"/>
        <v>4.6208249254895195E-2</v>
      </c>
      <c r="CH475" s="27">
        <f t="shared" si="948"/>
        <v>114.68728048026047</v>
      </c>
      <c r="CI475" s="27">
        <f t="shared" ca="1" si="865"/>
        <v>0</v>
      </c>
      <c r="CJ475" s="43">
        <f t="shared" ca="1" si="866"/>
        <v>0</v>
      </c>
      <c r="CK475" s="25">
        <f t="shared" si="899"/>
        <v>21970.491253000004</v>
      </c>
      <c r="CL475" s="34">
        <f>IF($B474&gt;=CK474,MIN(1,1/$CA$15+CL474),0)</f>
        <v>1</v>
      </c>
      <c r="CM475" s="23">
        <f t="shared" si="949"/>
        <v>4.6208249254895195E-2</v>
      </c>
      <c r="CN475" s="27">
        <f t="shared" si="950"/>
        <v>347.08270780439557</v>
      </c>
      <c r="CO475" s="27">
        <f t="shared" ca="1" si="867"/>
        <v>0</v>
      </c>
      <c r="CP475" s="43">
        <f t="shared" ca="1" si="868"/>
        <v>0</v>
      </c>
      <c r="CQ475" s="25">
        <f t="shared" si="900"/>
        <v>19683.532056</v>
      </c>
      <c r="CR475" s="34">
        <f>IF($B474&gt;=CQ474,MIN(1,1/$CA$15+CR474),0)</f>
        <v>1</v>
      </c>
      <c r="CS475" s="23">
        <f t="shared" si="951"/>
        <v>4.6208249254895195E-2</v>
      </c>
      <c r="CT475" s="27">
        <f t="shared" si="952"/>
        <v>262.05916463025898</v>
      </c>
      <c r="CU475" s="27">
        <f t="shared" ca="1" si="869"/>
        <v>0</v>
      </c>
      <c r="CV475" s="43">
        <f t="shared" ca="1" si="870"/>
        <v>0</v>
      </c>
      <c r="CW475" s="25">
        <f t="shared" si="901"/>
        <v>21970.491253000004</v>
      </c>
      <c r="CX475" s="34">
        <f t="shared" si="953"/>
        <v>0.75</v>
      </c>
      <c r="CY475" s="23">
        <f t="shared" si="954"/>
        <v>3.6400192075155602E-2</v>
      </c>
      <c r="CZ475" s="27">
        <f t="shared" si="955"/>
        <v>200.62876200899092</v>
      </c>
      <c r="DA475" s="27">
        <f t="shared" ca="1" si="871"/>
        <v>0</v>
      </c>
      <c r="DB475" s="43">
        <f t="shared" ca="1" si="872"/>
        <v>0</v>
      </c>
      <c r="DC475" s="25">
        <f t="shared" si="902"/>
        <v>21970.491253000004</v>
      </c>
      <c r="DD475" s="34">
        <f t="shared" si="903"/>
        <v>0.83333333333333326</v>
      </c>
      <c r="DE475" s="23">
        <f t="shared" si="956"/>
        <v>3.8579760337319961E-2</v>
      </c>
      <c r="DF475" s="27">
        <f t="shared" si="957"/>
        <v>236.98160112968728</v>
      </c>
      <c r="DG475" s="27">
        <f t="shared" ca="1" si="836"/>
        <v>0</v>
      </c>
      <c r="DH475" s="43">
        <f t="shared" ca="1" si="837"/>
        <v>0</v>
      </c>
      <c r="DI475" s="25">
        <f t="shared" si="904"/>
        <v>23788.931004999999</v>
      </c>
      <c r="DJ475" s="26">
        <f>IF(DJ474=0,IF($B474&gt;=$DK$14*DI474,1,0),IF($B474&lt;DI474*$DK$16,0,1))</f>
        <v>0</v>
      </c>
      <c r="DK475" s="23">
        <f t="shared" si="958"/>
        <v>6.9760205359368221E-3</v>
      </c>
      <c r="DL475" s="27">
        <f t="shared" si="959"/>
        <v>209.13550085228911</v>
      </c>
      <c r="DM475" s="27">
        <f t="shared" ca="1" si="873"/>
        <v>0</v>
      </c>
      <c r="DN475" s="43">
        <f t="shared" ca="1" si="874"/>
        <v>0</v>
      </c>
      <c r="DO475" s="25">
        <f t="shared" si="905"/>
        <v>23648.512086000002</v>
      </c>
      <c r="DP475" s="26">
        <f>IF(DP474=0,IF($B474&gt;=$DK$14*DO474,1,0),IF($B474&lt;DO474*$DK$16,0,1))</f>
        <v>1</v>
      </c>
      <c r="DQ475" s="23">
        <f t="shared" si="960"/>
        <v>4.6208249254895195E-2</v>
      </c>
      <c r="DR475" s="27">
        <f t="shared" si="961"/>
        <v>179.46874913774141</v>
      </c>
      <c r="DS475" s="27">
        <f t="shared" ca="1" si="875"/>
        <v>0</v>
      </c>
      <c r="DT475" s="43">
        <f t="shared" ca="1" si="876"/>
        <v>0</v>
      </c>
      <c r="DU475" s="25">
        <f t="shared" si="906"/>
        <v>21970.491253000004</v>
      </c>
      <c r="DV475" s="26">
        <f>IF(DV474=0,IF($B474&gt;=$DK$14*DU474,1,0),IF($B474&lt;DU474*$DK$16,0,1))</f>
        <v>1</v>
      </c>
      <c r="DW475" s="23">
        <f t="shared" si="962"/>
        <v>4.6208249254895195E-2</v>
      </c>
      <c r="DX475" s="27">
        <f t="shared" si="963"/>
        <v>398.33229273150181</v>
      </c>
      <c r="DY475" s="27">
        <f t="shared" ca="1" si="877"/>
        <v>0</v>
      </c>
      <c r="DZ475" s="43">
        <f t="shared" ca="1" si="878"/>
        <v>0</v>
      </c>
      <c r="EA475" s="25">
        <f t="shared" si="907"/>
        <v>19683.532056</v>
      </c>
      <c r="EB475" s="26">
        <f>IF(EB474=0,IF($B474&gt;=$DK$14*EA474,1,0),IF($B474&lt;EA474*$DK$16,0,1))</f>
        <v>1</v>
      </c>
      <c r="EC475" s="23">
        <f t="shared" si="964"/>
        <v>4.6208249254895195E-2</v>
      </c>
      <c r="ED475" s="27">
        <f t="shared" si="965"/>
        <v>286.08382684817593</v>
      </c>
      <c r="EE475" s="27">
        <f t="shared" ca="1" si="879"/>
        <v>0</v>
      </c>
      <c r="EF475" s="43">
        <f t="shared" ca="1" si="880"/>
        <v>0</v>
      </c>
      <c r="EG475" s="25">
        <f t="shared" si="908"/>
        <v>21970.491253000004</v>
      </c>
      <c r="EH475" s="34">
        <f t="shared" si="966"/>
        <v>0.75</v>
      </c>
      <c r="EI475" s="23">
        <f t="shared" si="967"/>
        <v>3.6400192075155602E-2</v>
      </c>
      <c r="EJ475" s="27">
        <f t="shared" si="968"/>
        <v>268.6720235634541</v>
      </c>
      <c r="EK475" s="27">
        <f t="shared" ca="1" si="881"/>
        <v>0</v>
      </c>
      <c r="EL475" s="43">
        <f t="shared" ca="1" si="882"/>
        <v>0</v>
      </c>
      <c r="EM475" s="47"/>
      <c r="EN475" s="47"/>
      <c r="EO475" s="47"/>
      <c r="EP475" s="47"/>
      <c r="EQ475" s="47"/>
      <c r="ER475" s="47"/>
      <c r="ES475" s="47"/>
      <c r="ET475" s="47"/>
      <c r="EU475" s="47"/>
      <c r="EV475" s="47"/>
      <c r="EW475" s="47"/>
      <c r="EX475" s="47"/>
      <c r="EY475" s="47"/>
      <c r="EZ475" s="47"/>
      <c r="FA475" s="25">
        <f t="shared" si="909"/>
        <v>21970.491253000004</v>
      </c>
      <c r="FB475" s="26">
        <f t="shared" si="969"/>
        <v>1</v>
      </c>
      <c r="FC475" s="23">
        <f t="shared" si="970"/>
        <v>4.6208249254895195E-2</v>
      </c>
      <c r="FD475" s="27">
        <f t="shared" si="971"/>
        <v>95.140950253700296</v>
      </c>
      <c r="FE475" s="27">
        <f t="shared" ca="1" si="883"/>
        <v>-4.2550932308286882E-2</v>
      </c>
      <c r="FF475" s="43">
        <f t="shared" ca="1" si="884"/>
        <v>-4.2550932308286882E-2</v>
      </c>
      <c r="FG475" s="25">
        <f t="shared" si="910"/>
        <v>21970.491253000004</v>
      </c>
      <c r="FH475" s="26">
        <f t="shared" si="972"/>
        <v>1</v>
      </c>
      <c r="FI475" s="23">
        <f t="shared" si="973"/>
        <v>4.6208249254895195E-2</v>
      </c>
      <c r="FJ475" s="27">
        <f t="shared" si="974"/>
        <v>333.60316612368257</v>
      </c>
      <c r="FK475" s="27">
        <f t="shared" ca="1" si="885"/>
        <v>0</v>
      </c>
      <c r="FL475" s="43">
        <f t="shared" ca="1" si="886"/>
        <v>0</v>
      </c>
      <c r="FM475" s="47"/>
      <c r="FN475" s="47"/>
    </row>
    <row r="476" spans="1:170" x14ac:dyDescent="0.2">
      <c r="A476" s="30">
        <v>39141</v>
      </c>
      <c r="B476" s="34">
        <v>24286.633160000001</v>
      </c>
      <c r="C476" s="23">
        <v>6.945135963812632E-3</v>
      </c>
      <c r="D476" s="24">
        <f t="shared" si="838"/>
        <v>-1.6241165807731051E-3</v>
      </c>
      <c r="E476" s="25" t="e">
        <f>#N/A</f>
        <v>#N/A</v>
      </c>
      <c r="F476" s="26">
        <v>1</v>
      </c>
      <c r="G476" s="23">
        <f t="shared" si="911"/>
        <v>-1.6241165807731051E-3</v>
      </c>
      <c r="H476" s="27">
        <f t="shared" si="912"/>
        <v>276.03434211408666</v>
      </c>
      <c r="I476" s="27">
        <f t="shared" ca="1" si="839"/>
        <v>-2.0626988692161508E-2</v>
      </c>
      <c r="J476" s="43">
        <f t="shared" ca="1" si="840"/>
        <v>-2.0626988692161508E-2</v>
      </c>
      <c r="K476" s="25" t="e">
        <f>#N/A</f>
        <v>#N/A</v>
      </c>
      <c r="L476" s="26">
        <v>0</v>
      </c>
      <c r="M476" s="23">
        <f t="shared" si="913"/>
        <v>6.945135963812632E-3</v>
      </c>
      <c r="N476" s="27">
        <f t="shared" si="914"/>
        <v>37.632950367246565</v>
      </c>
      <c r="O476" s="27">
        <f t="shared" ca="1" si="841"/>
        <v>0</v>
      </c>
      <c r="P476" s="43">
        <f t="shared" ca="1" si="842"/>
        <v>0</v>
      </c>
      <c r="Q476" s="25">
        <f t="shared" si="887"/>
        <v>22566.253062</v>
      </c>
      <c r="R476" s="26">
        <f t="shared" si="915"/>
        <v>1</v>
      </c>
      <c r="S476" s="23">
        <f t="shared" si="916"/>
        <v>-1.6241165807731051E-3</v>
      </c>
      <c r="T476" s="27">
        <f t="shared" si="917"/>
        <v>370.77657170944565</v>
      </c>
      <c r="U476" s="27">
        <f t="shared" ca="1" si="843"/>
        <v>-1.6241165807732161E-3</v>
      </c>
      <c r="V476" s="43">
        <f t="shared" ca="1" si="844"/>
        <v>-1.6241165807732161E-3</v>
      </c>
      <c r="W476" s="25">
        <f t="shared" si="888"/>
        <v>24306.387405000001</v>
      </c>
      <c r="X476" s="26">
        <f t="shared" si="918"/>
        <v>1</v>
      </c>
      <c r="Y476" s="23">
        <f t="shared" si="919"/>
        <v>-1.6241165807731051E-3</v>
      </c>
      <c r="Z476" s="27">
        <f t="shared" si="920"/>
        <v>213.74654718791118</v>
      </c>
      <c r="AA476" s="27">
        <f t="shared" ca="1" si="845"/>
        <v>-1.6241165807731051E-3</v>
      </c>
      <c r="AB476" s="43">
        <f t="shared" ca="1" si="846"/>
        <v>-1.6241165807731051E-3</v>
      </c>
      <c r="AC476" s="25">
        <f t="shared" si="889"/>
        <v>23739.656985999998</v>
      </c>
      <c r="AD476" s="26">
        <f t="shared" si="921"/>
        <v>1</v>
      </c>
      <c r="AE476" s="23">
        <f t="shared" si="922"/>
        <v>-1.6241165807731051E-3</v>
      </c>
      <c r="AF476" s="27">
        <f t="shared" si="923"/>
        <v>123.6642572844697</v>
      </c>
      <c r="AG476" s="27">
        <f t="shared" ca="1" si="847"/>
        <v>-1.6241165807731051E-3</v>
      </c>
      <c r="AH476" s="43">
        <f t="shared" ca="1" si="848"/>
        <v>-1.6241165807731051E-3</v>
      </c>
      <c r="AI476" s="25">
        <f t="shared" si="890"/>
        <v>22566.253062</v>
      </c>
      <c r="AJ476" s="26">
        <f t="shared" si="924"/>
        <v>1</v>
      </c>
      <c r="AK476" s="23">
        <f t="shared" si="925"/>
        <v>-1.6241165807731051E-3</v>
      </c>
      <c r="AL476" s="27">
        <f t="shared" si="926"/>
        <v>370.77657170944565</v>
      </c>
      <c r="AM476" s="27">
        <f t="shared" ca="1" si="849"/>
        <v>-1.6241165807732161E-3</v>
      </c>
      <c r="AN476" s="43">
        <f t="shared" ca="1" si="850"/>
        <v>-1.6241165807732161E-3</v>
      </c>
      <c r="AO476" s="25">
        <f t="shared" si="891"/>
        <v>22566.253062</v>
      </c>
      <c r="AP476" s="34">
        <f t="shared" si="927"/>
        <v>1</v>
      </c>
      <c r="AQ476" s="23">
        <f t="shared" si="928"/>
        <v>-1.6241165807731051E-3</v>
      </c>
      <c r="AR476" s="27">
        <f t="shared" si="929"/>
        <v>223.68240800276644</v>
      </c>
      <c r="AS476" s="27">
        <f t="shared" ca="1" si="851"/>
        <v>-1.6241165807731051E-3</v>
      </c>
      <c r="AT476" s="43">
        <f t="shared" ca="1" si="852"/>
        <v>-1.6241165807731051E-3</v>
      </c>
      <c r="AU476" s="25">
        <f t="shared" si="892"/>
        <v>23739.656985999998</v>
      </c>
      <c r="AV476" s="26">
        <f t="shared" si="930"/>
        <v>1</v>
      </c>
      <c r="AW476" s="23">
        <f t="shared" si="931"/>
        <v>-1.6241165807731051E-3</v>
      </c>
      <c r="AX476" s="27">
        <f t="shared" si="932"/>
        <v>153.76902312761536</v>
      </c>
      <c r="AY476" s="27">
        <f t="shared" ca="1" si="853"/>
        <v>-1.6241165807731051E-3</v>
      </c>
      <c r="AZ476" s="43">
        <f t="shared" ca="1" si="854"/>
        <v>-1.6241165807731051E-3</v>
      </c>
      <c r="BA476" s="25">
        <f t="shared" si="893"/>
        <v>23739.656985999998</v>
      </c>
      <c r="BB476" s="26">
        <f t="shared" si="933"/>
        <v>1</v>
      </c>
      <c r="BC476" s="23">
        <f t="shared" si="934"/>
        <v>-1.6241165807731051E-3</v>
      </c>
      <c r="BD476" s="27">
        <f t="shared" si="935"/>
        <v>359.2597582254856</v>
      </c>
      <c r="BE476" s="27">
        <f t="shared" ca="1" si="855"/>
        <v>-1.6241165807731051E-3</v>
      </c>
      <c r="BF476" s="43">
        <f t="shared" ca="1" si="856"/>
        <v>-1.6241165807731051E-3</v>
      </c>
      <c r="BG476" s="25">
        <f t="shared" si="894"/>
        <v>22566.253062</v>
      </c>
      <c r="BH476" s="26">
        <f t="shared" si="936"/>
        <v>1</v>
      </c>
      <c r="BI476" s="23">
        <f t="shared" si="937"/>
        <v>-1.6241165807731051E-3</v>
      </c>
      <c r="BJ476" s="27">
        <f t="shared" si="938"/>
        <v>291.13771712306249</v>
      </c>
      <c r="BK476" s="27">
        <f t="shared" ca="1" si="857"/>
        <v>-1.6241165807731051E-3</v>
      </c>
      <c r="BL476" s="43">
        <f t="shared" ca="1" si="858"/>
        <v>-1.6241165807731051E-3</v>
      </c>
      <c r="BM476" s="25">
        <f t="shared" si="895"/>
        <v>23754.865598333334</v>
      </c>
      <c r="BN476" s="26">
        <f t="shared" si="939"/>
        <v>1</v>
      </c>
      <c r="BO476" s="23">
        <f t="shared" si="940"/>
        <v>-1.6241165807731051E-3</v>
      </c>
      <c r="BP476" s="27">
        <f t="shared" si="941"/>
        <v>366.61746158135117</v>
      </c>
      <c r="BQ476" s="27">
        <f t="shared" ca="1" si="859"/>
        <v>-1.6241165807732161E-3</v>
      </c>
      <c r="BR476" s="43">
        <f t="shared" ca="1" si="860"/>
        <v>-1.6241165807732161E-3</v>
      </c>
      <c r="BS476" s="25">
        <f t="shared" si="896"/>
        <v>22566.253062</v>
      </c>
      <c r="BT476" s="34">
        <f t="shared" si="942"/>
        <v>1</v>
      </c>
      <c r="BU476" s="23">
        <f t="shared" si="943"/>
        <v>-1.6241165807731051E-3</v>
      </c>
      <c r="BV476" s="27">
        <f t="shared" si="944"/>
        <v>283.82993313903484</v>
      </c>
      <c r="BW476" s="27">
        <f t="shared" ca="1" si="861"/>
        <v>-1.6241165807731051E-3</v>
      </c>
      <c r="BX476" s="43">
        <f t="shared" ca="1" si="862"/>
        <v>-1.6241165807731051E-3</v>
      </c>
      <c r="BY476" s="25">
        <f t="shared" si="897"/>
        <v>24306.387405000001</v>
      </c>
      <c r="BZ476" s="50">
        <f>IF($B475&gt;=BY475,MIN(1,1/$CA$15+BZ475),0)</f>
        <v>0.5</v>
      </c>
      <c r="CA476" s="23">
        <f t="shared" si="945"/>
        <v>6.945135963812632E-3</v>
      </c>
      <c r="CB476" s="27">
        <f t="shared" si="946"/>
        <v>125.08309919666983</v>
      </c>
      <c r="CC476" s="27">
        <f t="shared" ca="1" si="863"/>
        <v>-1.6586111155157957E-3</v>
      </c>
      <c r="CD476" s="43">
        <f t="shared" ca="1" si="864"/>
        <v>-1.6586111155157957E-3</v>
      </c>
      <c r="CE476" s="25">
        <f t="shared" si="898"/>
        <v>23739.656985999998</v>
      </c>
      <c r="CF476" s="34">
        <f>IF($B475&gt;=CE475,MIN(1,1/$CA$15+CF475),0)</f>
        <v>1</v>
      </c>
      <c r="CG476" s="23">
        <f t="shared" si="947"/>
        <v>-1.6241165807731051E-3</v>
      </c>
      <c r="CH476" s="27">
        <f t="shared" si="948"/>
        <v>114.5010149664287</v>
      </c>
      <c r="CI476" s="27">
        <f t="shared" ca="1" si="865"/>
        <v>-1.6241165807731051E-3</v>
      </c>
      <c r="CJ476" s="43">
        <f t="shared" ca="1" si="866"/>
        <v>-1.6241165807731051E-3</v>
      </c>
      <c r="CK476" s="25">
        <f t="shared" si="899"/>
        <v>22566.253062</v>
      </c>
      <c r="CL476" s="34">
        <f>IF($B475&gt;=CK475,MIN(1,1/$CA$15+CL475),0)</f>
        <v>1</v>
      </c>
      <c r="CM476" s="23">
        <f t="shared" si="949"/>
        <v>-1.6241165807731051E-3</v>
      </c>
      <c r="CN476" s="27">
        <f t="shared" si="950"/>
        <v>346.51900502375082</v>
      </c>
      <c r="CO476" s="27">
        <f t="shared" ca="1" si="867"/>
        <v>-1.6241165807731051E-3</v>
      </c>
      <c r="CP476" s="43">
        <f t="shared" ca="1" si="868"/>
        <v>-1.6241165807731051E-3</v>
      </c>
      <c r="CQ476" s="25">
        <f t="shared" si="900"/>
        <v>20058.787929000002</v>
      </c>
      <c r="CR476" s="34">
        <f>IF($B475&gt;=CQ475,MIN(1,1/$CA$15+CR475),0)</f>
        <v>1</v>
      </c>
      <c r="CS476" s="23">
        <f t="shared" si="951"/>
        <v>-1.6241165807731051E-3</v>
      </c>
      <c r="CT476" s="27">
        <f t="shared" si="952"/>
        <v>261.63354999583942</v>
      </c>
      <c r="CU476" s="27">
        <f t="shared" ca="1" si="869"/>
        <v>-1.6241165807731051E-3</v>
      </c>
      <c r="CV476" s="43">
        <f t="shared" ca="1" si="870"/>
        <v>-1.6241165807731051E-3</v>
      </c>
      <c r="CW476" s="25">
        <f t="shared" si="901"/>
        <v>22566.253062</v>
      </c>
      <c r="CX476" s="34">
        <f t="shared" si="953"/>
        <v>0.75</v>
      </c>
      <c r="CY476" s="23">
        <f t="shared" si="954"/>
        <v>5.181965553733292E-4</v>
      </c>
      <c r="CZ476" s="27">
        <f t="shared" si="955"/>
        <v>200.7327271423728</v>
      </c>
      <c r="DA476" s="27">
        <f t="shared" ca="1" si="871"/>
        <v>0</v>
      </c>
      <c r="DB476" s="43">
        <f t="shared" ca="1" si="872"/>
        <v>0</v>
      </c>
      <c r="DC476" s="25">
        <f t="shared" si="902"/>
        <v>22566.253062</v>
      </c>
      <c r="DD476" s="34">
        <f t="shared" si="903"/>
        <v>1</v>
      </c>
      <c r="DE476" s="23">
        <f t="shared" si="956"/>
        <v>-9.1001220205762701E-4</v>
      </c>
      <c r="DF476" s="27">
        <f t="shared" si="957"/>
        <v>236.7659449809961</v>
      </c>
      <c r="DG476" s="27">
        <f t="shared" ca="1" si="836"/>
        <v>-9.1001220205766398E-4</v>
      </c>
      <c r="DH476" s="43">
        <f t="shared" ca="1" si="837"/>
        <v>-9.1001220205766398E-4</v>
      </c>
      <c r="DI476" s="25">
        <f t="shared" si="904"/>
        <v>24306.387405000001</v>
      </c>
      <c r="DJ476" s="26">
        <f>IF(DJ475=0,IF($B475&gt;=$DK$14*DI475,1,0),IF($B475&lt;DI475*$DK$16,0,1))</f>
        <v>1</v>
      </c>
      <c r="DK476" s="23">
        <f t="shared" si="958"/>
        <v>-1.6241165807731051E-3</v>
      </c>
      <c r="DL476" s="27">
        <f t="shared" si="959"/>
        <v>208.79584041772662</v>
      </c>
      <c r="DM476" s="27">
        <f t="shared" ca="1" si="873"/>
        <v>-1.6241165807731051E-3</v>
      </c>
      <c r="DN476" s="43">
        <f t="shared" ca="1" si="874"/>
        <v>-1.6241165807731051E-3</v>
      </c>
      <c r="DO476" s="25">
        <f t="shared" si="905"/>
        <v>23739.656985999998</v>
      </c>
      <c r="DP476" s="26">
        <f>IF(DP475=0,IF($B475&gt;=$DK$14*DO475,1,0),IF($B475&lt;DO475*$DK$16,0,1))</f>
        <v>1</v>
      </c>
      <c r="DQ476" s="23">
        <f t="shared" si="960"/>
        <v>-1.6241165807731051E-3</v>
      </c>
      <c r="DR476" s="27">
        <f t="shared" si="961"/>
        <v>179.17727096653618</v>
      </c>
      <c r="DS476" s="27">
        <f t="shared" ca="1" si="875"/>
        <v>-1.6241165807732161E-3</v>
      </c>
      <c r="DT476" s="43">
        <f t="shared" ca="1" si="876"/>
        <v>-1.6241165807732161E-3</v>
      </c>
      <c r="DU476" s="25">
        <f t="shared" si="906"/>
        <v>22566.253062</v>
      </c>
      <c r="DV476" s="26">
        <f>IF(DV475=0,IF($B475&gt;=$DK$14*DU475,1,0),IF($B475&lt;DU475*$DK$16,0,1))</f>
        <v>1</v>
      </c>
      <c r="DW476" s="23">
        <f t="shared" si="962"/>
        <v>-1.6241165807731051E-3</v>
      </c>
      <c r="DX476" s="27">
        <f t="shared" si="963"/>
        <v>397.68535465021921</v>
      </c>
      <c r="DY476" s="27">
        <f t="shared" ca="1" si="877"/>
        <v>-1.6241165807731051E-3</v>
      </c>
      <c r="DZ476" s="43">
        <f t="shared" ca="1" si="878"/>
        <v>-1.6241165807731051E-3</v>
      </c>
      <c r="EA476" s="25">
        <f t="shared" si="907"/>
        <v>20058.787929000002</v>
      </c>
      <c r="EB476" s="26">
        <f>IF(EB475=0,IF($B475&gt;=$DK$14*EA475,1,0),IF($B475&lt;EA475*$DK$16,0,1))</f>
        <v>1</v>
      </c>
      <c r="EC476" s="23">
        <f t="shared" si="964"/>
        <v>-1.6241165807731051E-3</v>
      </c>
      <c r="ED476" s="27">
        <f t="shared" si="965"/>
        <v>285.61919336150078</v>
      </c>
      <c r="EE476" s="27">
        <f t="shared" ca="1" si="879"/>
        <v>-1.6241165807731051E-3</v>
      </c>
      <c r="EF476" s="43">
        <f t="shared" ca="1" si="880"/>
        <v>-1.6241165807731051E-3</v>
      </c>
      <c r="EG476" s="25">
        <f t="shared" si="908"/>
        <v>22566.253062</v>
      </c>
      <c r="EH476" s="34">
        <f t="shared" si="966"/>
        <v>1</v>
      </c>
      <c r="EI476" s="23">
        <f t="shared" si="967"/>
        <v>-1.6241165807731051E-3</v>
      </c>
      <c r="EJ476" s="27">
        <f t="shared" si="968"/>
        <v>268.23566887519485</v>
      </c>
      <c r="EK476" s="27">
        <f t="shared" ca="1" si="881"/>
        <v>-1.6241165807731051E-3</v>
      </c>
      <c r="EL476" s="43">
        <f t="shared" ca="1" si="882"/>
        <v>-1.6241165807731051E-3</v>
      </c>
      <c r="EM476" s="47"/>
      <c r="EN476" s="47"/>
      <c r="EO476" s="47"/>
      <c r="EP476" s="47"/>
      <c r="EQ476" s="47"/>
      <c r="ER476" s="47"/>
      <c r="ES476" s="47"/>
      <c r="ET476" s="47"/>
      <c r="EU476" s="47"/>
      <c r="EV476" s="47"/>
      <c r="EW476" s="47"/>
      <c r="EX476" s="47"/>
      <c r="EY476" s="47"/>
      <c r="EZ476" s="47"/>
      <c r="FA476" s="25">
        <f t="shared" si="909"/>
        <v>22566.253062</v>
      </c>
      <c r="FB476" s="26">
        <f t="shared" si="969"/>
        <v>1</v>
      </c>
      <c r="FC476" s="23">
        <f t="shared" si="970"/>
        <v>-1.6241165807731051E-3</v>
      </c>
      <c r="FD476" s="27">
        <f t="shared" si="971"/>
        <v>94.986430258882748</v>
      </c>
      <c r="FE476" s="27">
        <f t="shared" ca="1" si="883"/>
        <v>-4.4105941214370725E-2</v>
      </c>
      <c r="FF476" s="43">
        <f t="shared" ca="1" si="884"/>
        <v>-4.4105941214370725E-2</v>
      </c>
      <c r="FG476" s="25">
        <f t="shared" si="910"/>
        <v>22566.253062</v>
      </c>
      <c r="FH476" s="26">
        <f t="shared" si="972"/>
        <v>1</v>
      </c>
      <c r="FI476" s="23">
        <f t="shared" si="973"/>
        <v>-1.6241165807731051E-3</v>
      </c>
      <c r="FJ476" s="27">
        <f t="shared" si="974"/>
        <v>333.06135569018267</v>
      </c>
      <c r="FK476" s="27">
        <f t="shared" ca="1" si="885"/>
        <v>-1.6241165807732161E-3</v>
      </c>
      <c r="FL476" s="43">
        <f t="shared" ca="1" si="886"/>
        <v>-1.6241165807732161E-3</v>
      </c>
      <c r="FM476" s="47"/>
      <c r="FN476" s="47"/>
    </row>
    <row r="477" spans="1:170" x14ac:dyDescent="0.2">
      <c r="A477" s="30">
        <v>39172</v>
      </c>
      <c r="B477" s="34">
        <v>24887.409609999999</v>
      </c>
      <c r="C477" s="23">
        <v>6.6512116109906927E-3</v>
      </c>
      <c r="D477" s="24">
        <f t="shared" si="838"/>
        <v>2.4736917877504538E-2</v>
      </c>
      <c r="E477" s="25" t="e">
        <f>#N/A</f>
        <v>#N/A</v>
      </c>
      <c r="F477" s="26">
        <v>1</v>
      </c>
      <c r="G477" s="23">
        <f t="shared" si="911"/>
        <v>2.4736917877504538E-2</v>
      </c>
      <c r="H477" s="27">
        <f t="shared" si="912"/>
        <v>282.86258096633384</v>
      </c>
      <c r="I477" s="27">
        <f t="shared" ca="1" si="839"/>
        <v>0</v>
      </c>
      <c r="J477" s="43">
        <f t="shared" ca="1" si="840"/>
        <v>0</v>
      </c>
      <c r="K477" s="25" t="e">
        <f>#N/A</f>
        <v>#N/A</v>
      </c>
      <c r="L477" s="26">
        <v>0</v>
      </c>
      <c r="M477" s="23">
        <f t="shared" si="913"/>
        <v>6.6512116109906927E-3</v>
      </c>
      <c r="N477" s="27">
        <f t="shared" si="914"/>
        <v>37.883255083685029</v>
      </c>
      <c r="O477" s="27">
        <f t="shared" ca="1" si="841"/>
        <v>0</v>
      </c>
      <c r="P477" s="43">
        <f t="shared" ca="1" si="842"/>
        <v>0</v>
      </c>
      <c r="Q477" s="25">
        <f t="shared" si="887"/>
        <v>23082.661937000004</v>
      </c>
      <c r="R477" s="26">
        <f t="shared" si="915"/>
        <v>1</v>
      </c>
      <c r="S477" s="23">
        <f t="shared" si="916"/>
        <v>2.4736917877504538E-2</v>
      </c>
      <c r="T477" s="27">
        <f t="shared" si="917"/>
        <v>379.9484413147249</v>
      </c>
      <c r="U477" s="27">
        <f t="shared" ca="1" si="843"/>
        <v>0</v>
      </c>
      <c r="V477" s="43">
        <f t="shared" ca="1" si="844"/>
        <v>0</v>
      </c>
      <c r="W477" s="25">
        <f t="shared" si="888"/>
        <v>24587.021385</v>
      </c>
      <c r="X477" s="26">
        <f t="shared" si="918"/>
        <v>0</v>
      </c>
      <c r="Y477" s="23">
        <f t="shared" si="919"/>
        <v>6.6512116109906927E-3</v>
      </c>
      <c r="Z477" s="27">
        <f t="shared" si="920"/>
        <v>215.16822070437658</v>
      </c>
      <c r="AA477" s="27">
        <f t="shared" ca="1" si="845"/>
        <v>0</v>
      </c>
      <c r="AB477" s="43">
        <f t="shared" ca="1" si="846"/>
        <v>0</v>
      </c>
      <c r="AC477" s="25">
        <f t="shared" si="889"/>
        <v>24014.635854</v>
      </c>
      <c r="AD477" s="26">
        <f t="shared" si="921"/>
        <v>1</v>
      </c>
      <c r="AE477" s="23">
        <f t="shared" si="922"/>
        <v>2.4736917877504538E-2</v>
      </c>
      <c r="AF477" s="27">
        <f t="shared" si="923"/>
        <v>126.72332986129821</v>
      </c>
      <c r="AG477" s="27">
        <f t="shared" ca="1" si="847"/>
        <v>0</v>
      </c>
      <c r="AH477" s="43">
        <f t="shared" ca="1" si="848"/>
        <v>0</v>
      </c>
      <c r="AI477" s="25">
        <f t="shared" si="890"/>
        <v>23082.661937000004</v>
      </c>
      <c r="AJ477" s="26">
        <f t="shared" si="924"/>
        <v>1</v>
      </c>
      <c r="AK477" s="23">
        <f t="shared" si="925"/>
        <v>2.4736917877504538E-2</v>
      </c>
      <c r="AL477" s="27">
        <f t="shared" si="926"/>
        <v>379.9484413147249</v>
      </c>
      <c r="AM477" s="27">
        <f t="shared" ca="1" si="849"/>
        <v>0</v>
      </c>
      <c r="AN477" s="43">
        <f t="shared" ca="1" si="850"/>
        <v>0</v>
      </c>
      <c r="AO477" s="25">
        <f t="shared" si="891"/>
        <v>23082.661937000004</v>
      </c>
      <c r="AP477" s="34">
        <f t="shared" si="927"/>
        <v>0.66666666666666663</v>
      </c>
      <c r="AQ477" s="23">
        <f t="shared" si="928"/>
        <v>1.8708349121999923E-2</v>
      </c>
      <c r="AR477" s="27">
        <f t="shared" si="929"/>
        <v>227.86713658413183</v>
      </c>
      <c r="AS477" s="27">
        <f t="shared" ca="1" si="851"/>
        <v>0</v>
      </c>
      <c r="AT477" s="43">
        <f t="shared" ca="1" si="852"/>
        <v>0</v>
      </c>
      <c r="AU477" s="25">
        <f t="shared" si="892"/>
        <v>24014.635854</v>
      </c>
      <c r="AV477" s="26">
        <f t="shared" si="930"/>
        <v>1</v>
      </c>
      <c r="AW477" s="23">
        <f t="shared" si="931"/>
        <v>2.4736917877504538E-2</v>
      </c>
      <c r="AX477" s="27">
        <f t="shared" si="932"/>
        <v>157.57279482482727</v>
      </c>
      <c r="AY477" s="27">
        <f t="shared" ca="1" si="853"/>
        <v>0</v>
      </c>
      <c r="AZ477" s="43">
        <f t="shared" ca="1" si="854"/>
        <v>0</v>
      </c>
      <c r="BA477" s="25">
        <f t="shared" si="893"/>
        <v>24014.635854</v>
      </c>
      <c r="BB477" s="26">
        <f t="shared" si="933"/>
        <v>1</v>
      </c>
      <c r="BC477" s="23">
        <f t="shared" si="934"/>
        <v>2.4736917877504538E-2</v>
      </c>
      <c r="BD477" s="27">
        <f t="shared" si="935"/>
        <v>368.14673736140156</v>
      </c>
      <c r="BE477" s="27">
        <f t="shared" ca="1" si="855"/>
        <v>0</v>
      </c>
      <c r="BF477" s="43">
        <f t="shared" ca="1" si="856"/>
        <v>0</v>
      </c>
      <c r="BG477" s="25">
        <f t="shared" si="894"/>
        <v>23082.661937000004</v>
      </c>
      <c r="BH477" s="26">
        <f t="shared" si="936"/>
        <v>1</v>
      </c>
      <c r="BI477" s="23">
        <f t="shared" si="937"/>
        <v>2.4736917877504538E-2</v>
      </c>
      <c r="BJ477" s="27">
        <f t="shared" si="938"/>
        <v>298.33956692257982</v>
      </c>
      <c r="BK477" s="27">
        <f t="shared" ca="1" si="857"/>
        <v>0</v>
      </c>
      <c r="BL477" s="43">
        <f t="shared" ca="1" si="858"/>
        <v>0</v>
      </c>
      <c r="BM477" s="25">
        <f t="shared" si="895"/>
        <v>23930.949089999998</v>
      </c>
      <c r="BN477" s="26">
        <f t="shared" si="939"/>
        <v>1</v>
      </c>
      <c r="BO477" s="23">
        <f t="shared" si="940"/>
        <v>2.4736917877504538E-2</v>
      </c>
      <c r="BP477" s="27">
        <f t="shared" si="941"/>
        <v>375.68644762094823</v>
      </c>
      <c r="BQ477" s="27">
        <f t="shared" ca="1" si="859"/>
        <v>0</v>
      </c>
      <c r="BR477" s="43">
        <f t="shared" ca="1" si="860"/>
        <v>0</v>
      </c>
      <c r="BS477" s="25">
        <f t="shared" si="896"/>
        <v>23082.661937000004</v>
      </c>
      <c r="BT477" s="34">
        <f t="shared" si="942"/>
        <v>1</v>
      </c>
      <c r="BU477" s="23">
        <f t="shared" si="943"/>
        <v>2.4736917877504538E-2</v>
      </c>
      <c r="BV477" s="27">
        <f t="shared" si="944"/>
        <v>290.85101088627272</v>
      </c>
      <c r="BW477" s="27">
        <f t="shared" ca="1" si="861"/>
        <v>0</v>
      </c>
      <c r="BX477" s="43">
        <f t="shared" ca="1" si="862"/>
        <v>0</v>
      </c>
      <c r="BY477" s="25">
        <f t="shared" si="897"/>
        <v>24587.021385</v>
      </c>
      <c r="BZ477" s="50">
        <f>IF($B476&gt;=BY476,MIN(1,1/$CA$15+BZ476),0)</f>
        <v>0</v>
      </c>
      <c r="CA477" s="23">
        <f t="shared" si="945"/>
        <v>6.6512116109906927E-3</v>
      </c>
      <c r="CB477" s="27">
        <f t="shared" si="946"/>
        <v>125.91505335838542</v>
      </c>
      <c r="CC477" s="27">
        <f t="shared" ca="1" si="863"/>
        <v>0</v>
      </c>
      <c r="CD477" s="43">
        <f t="shared" ca="1" si="864"/>
        <v>0</v>
      </c>
      <c r="CE477" s="25">
        <f t="shared" si="898"/>
        <v>24014.635854</v>
      </c>
      <c r="CF477" s="34">
        <f>IF($B476&gt;=CE476,MIN(1,1/$CA$15+CF476),0)</f>
        <v>1</v>
      </c>
      <c r="CG477" s="23">
        <f t="shared" si="947"/>
        <v>2.4736917877504538E-2</v>
      </c>
      <c r="CH477" s="27">
        <f t="shared" si="948"/>
        <v>117.33341717054417</v>
      </c>
      <c r="CI477" s="27">
        <f t="shared" ca="1" si="865"/>
        <v>0</v>
      </c>
      <c r="CJ477" s="43">
        <f t="shared" ca="1" si="866"/>
        <v>0</v>
      </c>
      <c r="CK477" s="25">
        <f t="shared" si="899"/>
        <v>23082.661937000004</v>
      </c>
      <c r="CL477" s="34">
        <f>IF($B476&gt;=CK476,MIN(1,1/$CA$15+CL476),0)</f>
        <v>1</v>
      </c>
      <c r="CM477" s="23">
        <f t="shared" si="949"/>
        <v>2.4736917877504538E-2</v>
      </c>
      <c r="CN477" s="27">
        <f t="shared" si="950"/>
        <v>355.09081719401792</v>
      </c>
      <c r="CO477" s="27">
        <f t="shared" ca="1" si="867"/>
        <v>0</v>
      </c>
      <c r="CP477" s="43">
        <f t="shared" ca="1" si="868"/>
        <v>0</v>
      </c>
      <c r="CQ477" s="25">
        <f t="shared" si="900"/>
        <v>20447.454087499998</v>
      </c>
      <c r="CR477" s="34">
        <f>IF($B476&gt;=CQ476,MIN(1,1/$CA$15+CR476),0)</f>
        <v>1</v>
      </c>
      <c r="CS477" s="23">
        <f t="shared" si="951"/>
        <v>2.4736917877504538E-2</v>
      </c>
      <c r="CT477" s="27">
        <f t="shared" si="952"/>
        <v>268.10555763608647</v>
      </c>
      <c r="CU477" s="27">
        <f t="shared" ca="1" si="869"/>
        <v>0</v>
      </c>
      <c r="CV477" s="43">
        <f t="shared" ca="1" si="870"/>
        <v>0</v>
      </c>
      <c r="CW477" s="25">
        <f t="shared" si="901"/>
        <v>23082.661937000004</v>
      </c>
      <c r="CX477" s="34">
        <f t="shared" si="953"/>
        <v>0.75</v>
      </c>
      <c r="CY477" s="23">
        <f t="shared" si="954"/>
        <v>2.0215491310876077E-2</v>
      </c>
      <c r="CZ477" s="27">
        <f t="shared" si="955"/>
        <v>204.79063784372789</v>
      </c>
      <c r="DA477" s="27">
        <f t="shared" ca="1" si="871"/>
        <v>0</v>
      </c>
      <c r="DB477" s="43">
        <f t="shared" ca="1" si="872"/>
        <v>0</v>
      </c>
      <c r="DC477" s="25">
        <f t="shared" si="902"/>
        <v>23082.661937000004</v>
      </c>
      <c r="DD477" s="34">
        <f t="shared" si="903"/>
        <v>0.83333333333333326</v>
      </c>
      <c r="DE477" s="23">
        <f t="shared" si="956"/>
        <v>2.1220252770126846E-2</v>
      </c>
      <c r="DF477" s="27">
        <f t="shared" si="957"/>
        <v>241.79017818085077</v>
      </c>
      <c r="DG477" s="27">
        <f t="shared" ca="1" si="836"/>
        <v>0</v>
      </c>
      <c r="DH477" s="43">
        <f t="shared" ca="1" si="837"/>
        <v>0</v>
      </c>
      <c r="DI477" s="25">
        <f t="shared" si="904"/>
        <v>24587.021385</v>
      </c>
      <c r="DJ477" s="26">
        <f>IF(DJ476=0,IF($B476&gt;=$DK$14*DI476,1,0),IF($B476&lt;DI476*$DK$16,0,1))</f>
        <v>0</v>
      </c>
      <c r="DK477" s="23">
        <f t="shared" si="958"/>
        <v>6.6512116109906927E-3</v>
      </c>
      <c r="DL477" s="27">
        <f t="shared" si="959"/>
        <v>210.18458573583956</v>
      </c>
      <c r="DM477" s="27">
        <f t="shared" ca="1" si="873"/>
        <v>0</v>
      </c>
      <c r="DN477" s="43">
        <f t="shared" ca="1" si="874"/>
        <v>0</v>
      </c>
      <c r="DO477" s="25">
        <f t="shared" si="905"/>
        <v>24014.635854</v>
      </c>
      <c r="DP477" s="26">
        <f>IF(DP476=0,IF($B476&gt;=$DK$14*DO476,1,0),IF($B476&lt;DO476*$DK$16,0,1))</f>
        <v>1</v>
      </c>
      <c r="DQ477" s="23">
        <f t="shared" si="960"/>
        <v>2.4736917877504538E-2</v>
      </c>
      <c r="DR477" s="27">
        <f t="shared" si="961"/>
        <v>183.60956440395077</v>
      </c>
      <c r="DS477" s="27">
        <f t="shared" ca="1" si="875"/>
        <v>0</v>
      </c>
      <c r="DT477" s="43">
        <f t="shared" ca="1" si="876"/>
        <v>0</v>
      </c>
      <c r="DU477" s="25">
        <f t="shared" si="906"/>
        <v>23082.661937000004</v>
      </c>
      <c r="DV477" s="26">
        <f>IF(DV476=0,IF($B476&gt;=$DK$14*DU476,1,0),IF($B476&lt;DU476*$DK$16,0,1))</f>
        <v>1</v>
      </c>
      <c r="DW477" s="23">
        <f t="shared" si="962"/>
        <v>2.4736917877504538E-2</v>
      </c>
      <c r="DX477" s="27">
        <f t="shared" si="963"/>
        <v>407.52286460928798</v>
      </c>
      <c r="DY477" s="27">
        <f t="shared" ca="1" si="877"/>
        <v>0</v>
      </c>
      <c r="DZ477" s="43">
        <f t="shared" ca="1" si="878"/>
        <v>0</v>
      </c>
      <c r="EA477" s="25">
        <f t="shared" si="907"/>
        <v>20447.454087499998</v>
      </c>
      <c r="EB477" s="26">
        <f>IF(EB476=0,IF($B476&gt;=$DK$14*EA476,1,0),IF($B476&lt;EA476*$DK$16,0,1))</f>
        <v>1</v>
      </c>
      <c r="EC477" s="23">
        <f t="shared" si="964"/>
        <v>2.4736917877504538E-2</v>
      </c>
      <c r="ED477" s="27">
        <f t="shared" si="965"/>
        <v>292.68453189192331</v>
      </c>
      <c r="EE477" s="27">
        <f t="shared" ca="1" si="879"/>
        <v>0</v>
      </c>
      <c r="EF477" s="43">
        <f t="shared" ca="1" si="880"/>
        <v>0</v>
      </c>
      <c r="EG477" s="25">
        <f t="shared" si="908"/>
        <v>23082.661937000004</v>
      </c>
      <c r="EH477" s="34">
        <f t="shared" si="966"/>
        <v>0.75</v>
      </c>
      <c r="EI477" s="23">
        <f t="shared" si="967"/>
        <v>2.0215491310876077E-2</v>
      </c>
      <c r="EJ477" s="27">
        <f t="shared" si="968"/>
        <v>273.65818470860836</v>
      </c>
      <c r="EK477" s="27">
        <f t="shared" ca="1" si="881"/>
        <v>0</v>
      </c>
      <c r="EL477" s="43">
        <f t="shared" ca="1" si="882"/>
        <v>0</v>
      </c>
      <c r="EM477" s="47"/>
      <c r="EN477" s="47"/>
      <c r="EO477" s="47"/>
      <c r="EP477" s="47"/>
      <c r="EQ477" s="47"/>
      <c r="ER477" s="47"/>
      <c r="ES477" s="47"/>
      <c r="ET477" s="47"/>
      <c r="EU477" s="47"/>
      <c r="EV477" s="47"/>
      <c r="EW477" s="47"/>
      <c r="EX477" s="47"/>
      <c r="EY477" s="47"/>
      <c r="EZ477" s="47"/>
      <c r="FA477" s="25">
        <f t="shared" si="909"/>
        <v>23082.661937000004</v>
      </c>
      <c r="FB477" s="26">
        <f t="shared" si="969"/>
        <v>1</v>
      </c>
      <c r="FC477" s="23">
        <f t="shared" si="970"/>
        <v>2.4736917877504538E-2</v>
      </c>
      <c r="FD477" s="27">
        <f t="shared" si="971"/>
        <v>97.336101783674039</v>
      </c>
      <c r="FE477" s="27">
        <f t="shared" ca="1" si="883"/>
        <v>-2.0460068382596175E-2</v>
      </c>
      <c r="FF477" s="43">
        <f t="shared" ca="1" si="884"/>
        <v>-2.0460068382596175E-2</v>
      </c>
      <c r="FG477" s="25">
        <f t="shared" si="910"/>
        <v>23082.661937000004</v>
      </c>
      <c r="FH477" s="26">
        <f t="shared" si="972"/>
        <v>1</v>
      </c>
      <c r="FI477" s="23">
        <f t="shared" si="973"/>
        <v>2.4736917877504538E-2</v>
      </c>
      <c r="FJ477" s="27">
        <f t="shared" si="974"/>
        <v>341.30026709406104</v>
      </c>
      <c r="FK477" s="27">
        <f t="shared" ca="1" si="885"/>
        <v>0</v>
      </c>
      <c r="FL477" s="43">
        <f t="shared" ca="1" si="886"/>
        <v>0</v>
      </c>
      <c r="FM477" s="47"/>
      <c r="FN477" s="47"/>
    </row>
    <row r="478" spans="1:170" x14ac:dyDescent="0.2">
      <c r="A478" s="30">
        <v>39202</v>
      </c>
      <c r="B478" s="34">
        <v>24984.640019999999</v>
      </c>
      <c r="C478" s="23">
        <v>6.6512116109906927E-3</v>
      </c>
      <c r="D478" s="24">
        <f t="shared" si="838"/>
        <v>3.9068111757574187E-3</v>
      </c>
      <c r="E478" s="25" t="e">
        <f>#N/A</f>
        <v>#N/A</v>
      </c>
      <c r="F478" s="26">
        <v>1</v>
      </c>
      <c r="G478" s="23">
        <f t="shared" si="911"/>
        <v>3.9068111757574187E-3</v>
      </c>
      <c r="H478" s="27">
        <f t="shared" si="912"/>
        <v>283.96767165885672</v>
      </c>
      <c r="I478" s="27">
        <f t="shared" ca="1" si="839"/>
        <v>0</v>
      </c>
      <c r="J478" s="43">
        <f t="shared" ca="1" si="840"/>
        <v>0</v>
      </c>
      <c r="K478" s="25" t="e">
        <f>#N/A</f>
        <v>#N/A</v>
      </c>
      <c r="L478" s="26">
        <v>0</v>
      </c>
      <c r="M478" s="23">
        <f t="shared" si="913"/>
        <v>6.6512116109906927E-3</v>
      </c>
      <c r="N478" s="27">
        <f t="shared" si="914"/>
        <v>38.135224629759755</v>
      </c>
      <c r="O478" s="27">
        <f t="shared" ca="1" si="841"/>
        <v>0</v>
      </c>
      <c r="P478" s="43">
        <f t="shared" ca="1" si="842"/>
        <v>0</v>
      </c>
      <c r="Q478" s="25">
        <f t="shared" si="887"/>
        <v>23475.492536999998</v>
      </c>
      <c r="R478" s="26">
        <f t="shared" si="915"/>
        <v>1</v>
      </c>
      <c r="S478" s="23">
        <f t="shared" si="916"/>
        <v>3.9068111757574187E-3</v>
      </c>
      <c r="T478" s="27">
        <f t="shared" si="917"/>
        <v>381.43282813146487</v>
      </c>
      <c r="U478" s="27">
        <f t="shared" ca="1" si="843"/>
        <v>0</v>
      </c>
      <c r="V478" s="43">
        <f t="shared" ca="1" si="844"/>
        <v>0</v>
      </c>
      <c r="W478" s="25">
        <f t="shared" si="888"/>
        <v>24936.024814999997</v>
      </c>
      <c r="X478" s="26">
        <f t="shared" si="918"/>
        <v>1</v>
      </c>
      <c r="Y478" s="23">
        <f t="shared" si="919"/>
        <v>3.9068111757574187E-3</v>
      </c>
      <c r="Z478" s="27">
        <f t="shared" si="920"/>
        <v>216.00884231369227</v>
      </c>
      <c r="AA478" s="27">
        <f t="shared" ca="1" si="845"/>
        <v>0</v>
      </c>
      <c r="AB478" s="43">
        <f t="shared" ca="1" si="846"/>
        <v>0</v>
      </c>
      <c r="AC478" s="25">
        <f t="shared" si="889"/>
        <v>24347.308960000002</v>
      </c>
      <c r="AD478" s="26">
        <f t="shared" si="921"/>
        <v>1</v>
      </c>
      <c r="AE478" s="23">
        <f t="shared" si="922"/>
        <v>3.9068111757574187E-3</v>
      </c>
      <c r="AF478" s="27">
        <f t="shared" si="923"/>
        <v>127.21841398262953</v>
      </c>
      <c r="AG478" s="27">
        <f t="shared" ca="1" si="847"/>
        <v>0</v>
      </c>
      <c r="AH478" s="43">
        <f t="shared" ca="1" si="848"/>
        <v>0</v>
      </c>
      <c r="AI478" s="25">
        <f t="shared" si="890"/>
        <v>23475.492536999998</v>
      </c>
      <c r="AJ478" s="26">
        <f t="shared" si="924"/>
        <v>1</v>
      </c>
      <c r="AK478" s="23">
        <f t="shared" si="925"/>
        <v>3.9068111757574187E-3</v>
      </c>
      <c r="AL478" s="27">
        <f t="shared" si="926"/>
        <v>381.43282813146487</v>
      </c>
      <c r="AM478" s="27">
        <f t="shared" ca="1" si="849"/>
        <v>0</v>
      </c>
      <c r="AN478" s="43">
        <f t="shared" ca="1" si="850"/>
        <v>0</v>
      </c>
      <c r="AO478" s="25">
        <f t="shared" si="891"/>
        <v>23475.492536999998</v>
      </c>
      <c r="AP478" s="34">
        <f t="shared" si="927"/>
        <v>1</v>
      </c>
      <c r="AQ478" s="23">
        <f t="shared" si="928"/>
        <v>3.9068111757574187E-3</v>
      </c>
      <c r="AR478" s="27">
        <f t="shared" si="929"/>
        <v>228.75737045992656</v>
      </c>
      <c r="AS478" s="27">
        <f t="shared" ca="1" si="851"/>
        <v>0</v>
      </c>
      <c r="AT478" s="43">
        <f t="shared" ca="1" si="852"/>
        <v>0</v>
      </c>
      <c r="AU478" s="25">
        <f t="shared" si="892"/>
        <v>24347.308960000002</v>
      </c>
      <c r="AV478" s="26">
        <f t="shared" si="930"/>
        <v>1</v>
      </c>
      <c r="AW478" s="23">
        <f t="shared" si="931"/>
        <v>3.9068111757574187E-3</v>
      </c>
      <c r="AX478" s="27">
        <f t="shared" si="932"/>
        <v>158.18840198064424</v>
      </c>
      <c r="AY478" s="27">
        <f t="shared" ca="1" si="853"/>
        <v>0</v>
      </c>
      <c r="AZ478" s="43">
        <f t="shared" ca="1" si="854"/>
        <v>0</v>
      </c>
      <c r="BA478" s="25">
        <f t="shared" si="893"/>
        <v>24347.308960000002</v>
      </c>
      <c r="BB478" s="26">
        <f t="shared" si="933"/>
        <v>1</v>
      </c>
      <c r="BC478" s="23">
        <f t="shared" si="934"/>
        <v>3.9068111757574187E-3</v>
      </c>
      <c r="BD478" s="27">
        <f t="shared" si="935"/>
        <v>369.5850171492437</v>
      </c>
      <c r="BE478" s="27">
        <f t="shared" ca="1" si="855"/>
        <v>0</v>
      </c>
      <c r="BF478" s="43">
        <f t="shared" ca="1" si="856"/>
        <v>0</v>
      </c>
      <c r="BG478" s="25">
        <f t="shared" si="894"/>
        <v>23475.492536999998</v>
      </c>
      <c r="BH478" s="26">
        <f t="shared" si="936"/>
        <v>1</v>
      </c>
      <c r="BI478" s="23">
        <f t="shared" si="937"/>
        <v>3.9068111757574187E-3</v>
      </c>
      <c r="BJ478" s="27">
        <f t="shared" si="938"/>
        <v>299.5051232768036</v>
      </c>
      <c r="BK478" s="27">
        <f t="shared" ca="1" si="857"/>
        <v>0</v>
      </c>
      <c r="BL478" s="43">
        <f t="shared" ca="1" si="858"/>
        <v>0</v>
      </c>
      <c r="BM478" s="25">
        <f t="shared" si="895"/>
        <v>24176.303215000004</v>
      </c>
      <c r="BN478" s="26">
        <f t="shared" si="939"/>
        <v>1</v>
      </c>
      <c r="BO478" s="23">
        <f t="shared" si="940"/>
        <v>3.9068111757574187E-3</v>
      </c>
      <c r="BP478" s="27">
        <f t="shared" si="941"/>
        <v>377.15418363309436</v>
      </c>
      <c r="BQ478" s="27">
        <f t="shared" ca="1" si="859"/>
        <v>0</v>
      </c>
      <c r="BR478" s="43">
        <f t="shared" ca="1" si="860"/>
        <v>0</v>
      </c>
      <c r="BS478" s="25">
        <f t="shared" si="896"/>
        <v>23475.492536999998</v>
      </c>
      <c r="BT478" s="34">
        <f t="shared" si="942"/>
        <v>1</v>
      </c>
      <c r="BU478" s="23">
        <f t="shared" si="943"/>
        <v>3.9068111757574187E-3</v>
      </c>
      <c r="BV478" s="27">
        <f t="shared" si="944"/>
        <v>291.98731086608353</v>
      </c>
      <c r="BW478" s="27">
        <f t="shared" ca="1" si="861"/>
        <v>0</v>
      </c>
      <c r="BX478" s="43">
        <f t="shared" ca="1" si="862"/>
        <v>0</v>
      </c>
      <c r="BY478" s="25">
        <f t="shared" si="897"/>
        <v>24936.024814999997</v>
      </c>
      <c r="BZ478" s="50">
        <f>IF($B477&gt;=BY477,MIN(1,1/$CA$15+BZ477),0)</f>
        <v>0.5</v>
      </c>
      <c r="CA478" s="23">
        <f t="shared" si="945"/>
        <v>6.6512116109906927E-3</v>
      </c>
      <c r="CB478" s="27">
        <f t="shared" si="946"/>
        <v>126.75254102328122</v>
      </c>
      <c r="CC478" s="27">
        <f t="shared" ca="1" si="863"/>
        <v>0</v>
      </c>
      <c r="CD478" s="43">
        <f t="shared" ca="1" si="864"/>
        <v>0</v>
      </c>
      <c r="CE478" s="25">
        <f t="shared" si="898"/>
        <v>24347.308960000002</v>
      </c>
      <c r="CF478" s="34">
        <f>IF($B477&gt;=CE477,MIN(1,1/$CA$15+CF477),0)</f>
        <v>1</v>
      </c>
      <c r="CG478" s="23">
        <f t="shared" si="947"/>
        <v>3.9068111757574187E-3</v>
      </c>
      <c r="CH478" s="27">
        <f t="shared" si="948"/>
        <v>117.79181667603585</v>
      </c>
      <c r="CI478" s="27">
        <f t="shared" ca="1" si="865"/>
        <v>0</v>
      </c>
      <c r="CJ478" s="43">
        <f t="shared" ca="1" si="866"/>
        <v>0</v>
      </c>
      <c r="CK478" s="25">
        <f t="shared" si="899"/>
        <v>23475.492536999998</v>
      </c>
      <c r="CL478" s="34">
        <f>IF($B477&gt;=CK477,MIN(1,1/$CA$15+CL477),0)</f>
        <v>1</v>
      </c>
      <c r="CM478" s="23">
        <f t="shared" si="949"/>
        <v>3.9068111757574187E-3</v>
      </c>
      <c r="CN478" s="27">
        <f t="shared" si="950"/>
        <v>356.47808996704032</v>
      </c>
      <c r="CO478" s="27">
        <f t="shared" ca="1" si="867"/>
        <v>0</v>
      </c>
      <c r="CP478" s="43">
        <f t="shared" ca="1" si="868"/>
        <v>0</v>
      </c>
      <c r="CQ478" s="25">
        <f t="shared" si="900"/>
        <v>20860.717672999999</v>
      </c>
      <c r="CR478" s="34">
        <f>IF($B477&gt;=CQ477,MIN(1,1/$CA$15+CR477),0)</f>
        <v>1</v>
      </c>
      <c r="CS478" s="23">
        <f t="shared" si="951"/>
        <v>3.9068111757574187E-3</v>
      </c>
      <c r="CT478" s="27">
        <f t="shared" si="952"/>
        <v>269.15299542494182</v>
      </c>
      <c r="CU478" s="27">
        <f t="shared" ca="1" si="869"/>
        <v>0</v>
      </c>
      <c r="CV478" s="43">
        <f t="shared" ca="1" si="870"/>
        <v>0</v>
      </c>
      <c r="CW478" s="25">
        <f t="shared" si="901"/>
        <v>23475.492536999998</v>
      </c>
      <c r="CX478" s="34">
        <f t="shared" si="953"/>
        <v>0.75</v>
      </c>
      <c r="CY478" s="23">
        <f t="shared" si="954"/>
        <v>4.5929112845657372E-3</v>
      </c>
      <c r="CZ478" s="27">
        <f t="shared" si="955"/>
        <v>205.73122307525378</v>
      </c>
      <c r="DA478" s="27">
        <f t="shared" ca="1" si="871"/>
        <v>0</v>
      </c>
      <c r="DB478" s="43">
        <f t="shared" ca="1" si="872"/>
        <v>0</v>
      </c>
      <c r="DC478" s="25">
        <f t="shared" si="902"/>
        <v>23475.492536999998</v>
      </c>
      <c r="DD478" s="34">
        <f t="shared" si="903"/>
        <v>1</v>
      </c>
      <c r="DE478" s="23">
        <f t="shared" si="956"/>
        <v>4.1355112120268584E-3</v>
      </c>
      <c r="DF478" s="27">
        <f t="shared" si="957"/>
        <v>242.79010417367567</v>
      </c>
      <c r="DG478" s="27">
        <f t="shared" ca="1" si="836"/>
        <v>0</v>
      </c>
      <c r="DH478" s="43">
        <f t="shared" ca="1" si="837"/>
        <v>0</v>
      </c>
      <c r="DI478" s="25">
        <f t="shared" si="904"/>
        <v>24936.024814999997</v>
      </c>
      <c r="DJ478" s="26">
        <f>IF(DJ477=0,IF($B477&gt;=$DK$14*DI477,1,0),IF($B477&lt;DI477*$DK$16,0,1))</f>
        <v>0</v>
      </c>
      <c r="DK478" s="23">
        <f t="shared" si="958"/>
        <v>6.6512116109906927E-3</v>
      </c>
      <c r="DL478" s="27">
        <f t="shared" si="959"/>
        <v>211.58256789293705</v>
      </c>
      <c r="DM478" s="27">
        <f t="shared" ca="1" si="873"/>
        <v>0</v>
      </c>
      <c r="DN478" s="43">
        <f t="shared" ca="1" si="874"/>
        <v>0</v>
      </c>
      <c r="DO478" s="25">
        <f t="shared" si="905"/>
        <v>24347.308960000002</v>
      </c>
      <c r="DP478" s="26">
        <f>IF(DP477=0,IF($B477&gt;=$DK$14*DO477,1,0),IF($B477&lt;DO477*$DK$16,0,1))</f>
        <v>1</v>
      </c>
      <c r="DQ478" s="23">
        <f t="shared" si="960"/>
        <v>3.9068111757574187E-3</v>
      </c>
      <c r="DR478" s="27">
        <f t="shared" si="961"/>
        <v>184.32689230214007</v>
      </c>
      <c r="DS478" s="27">
        <f t="shared" ca="1" si="875"/>
        <v>0</v>
      </c>
      <c r="DT478" s="43">
        <f t="shared" ca="1" si="876"/>
        <v>0</v>
      </c>
      <c r="DU478" s="25">
        <f t="shared" si="906"/>
        <v>23475.492536999998</v>
      </c>
      <c r="DV478" s="26">
        <f>IF(DV477=0,IF($B477&gt;=$DK$14*DU477,1,0),IF($B477&lt;DU477*$DK$16,0,1))</f>
        <v>1</v>
      </c>
      <c r="DW478" s="23">
        <f t="shared" si="962"/>
        <v>3.9068111757574187E-3</v>
      </c>
      <c r="DX478" s="27">
        <f t="shared" si="963"/>
        <v>409.11497949112021</v>
      </c>
      <c r="DY478" s="27">
        <f t="shared" ca="1" si="877"/>
        <v>0</v>
      </c>
      <c r="DZ478" s="43">
        <f t="shared" ca="1" si="878"/>
        <v>0</v>
      </c>
      <c r="EA478" s="25">
        <f t="shared" si="907"/>
        <v>20860.717672999999</v>
      </c>
      <c r="EB478" s="26">
        <f>IF(EB477=0,IF($B477&gt;=$DK$14*EA477,1,0),IF($B477&lt;EA477*$DK$16,0,1))</f>
        <v>1</v>
      </c>
      <c r="EC478" s="23">
        <f t="shared" si="964"/>
        <v>3.9068111757574187E-3</v>
      </c>
      <c r="ED478" s="27">
        <f t="shared" si="965"/>
        <v>293.82799509209002</v>
      </c>
      <c r="EE478" s="27">
        <f t="shared" ca="1" si="879"/>
        <v>0</v>
      </c>
      <c r="EF478" s="43">
        <f t="shared" ca="1" si="880"/>
        <v>0</v>
      </c>
      <c r="EG478" s="25">
        <f t="shared" si="908"/>
        <v>23475.492536999998</v>
      </c>
      <c r="EH478" s="34">
        <f t="shared" si="966"/>
        <v>0.75</v>
      </c>
      <c r="EI478" s="23">
        <f t="shared" si="967"/>
        <v>4.5929112845657372E-3</v>
      </c>
      <c r="EJ478" s="27">
        <f t="shared" si="968"/>
        <v>274.9150724732703</v>
      </c>
      <c r="EK478" s="27">
        <f t="shared" ca="1" si="881"/>
        <v>0</v>
      </c>
      <c r="EL478" s="43">
        <f t="shared" ca="1" si="882"/>
        <v>0</v>
      </c>
      <c r="EM478" s="47"/>
      <c r="EN478" s="47"/>
      <c r="EO478" s="47"/>
      <c r="EP478" s="47"/>
      <c r="EQ478" s="47"/>
      <c r="ER478" s="47"/>
      <c r="ES478" s="47"/>
      <c r="ET478" s="47"/>
      <c r="EU478" s="47"/>
      <c r="EV478" s="47"/>
      <c r="EW478" s="47"/>
      <c r="EX478" s="47"/>
      <c r="EY478" s="47"/>
      <c r="EZ478" s="47"/>
      <c r="FA478" s="25">
        <f t="shared" si="909"/>
        <v>23475.492536999998</v>
      </c>
      <c r="FB478" s="26">
        <f t="shared" si="969"/>
        <v>1</v>
      </c>
      <c r="FC478" s="23">
        <f t="shared" si="970"/>
        <v>3.9068111757574187E-3</v>
      </c>
      <c r="FD478" s="27">
        <f t="shared" si="971"/>
        <v>97.716375553927165</v>
      </c>
      <c r="FE478" s="27">
        <f t="shared" ca="1" si="883"/>
        <v>-1.6633190830652622E-2</v>
      </c>
      <c r="FF478" s="43">
        <f t="shared" ca="1" si="884"/>
        <v>-1.6633190830652622E-2</v>
      </c>
      <c r="FG478" s="25">
        <f t="shared" si="910"/>
        <v>23475.492536999998</v>
      </c>
      <c r="FH478" s="26">
        <f t="shared" si="972"/>
        <v>1</v>
      </c>
      <c r="FI478" s="23">
        <f t="shared" si="973"/>
        <v>3.9068111757574187E-3</v>
      </c>
      <c r="FJ478" s="27">
        <f t="shared" si="974"/>
        <v>342.6336627918331</v>
      </c>
      <c r="FK478" s="27">
        <f t="shared" ca="1" si="885"/>
        <v>0</v>
      </c>
      <c r="FL478" s="43">
        <f t="shared" ca="1" si="886"/>
        <v>0</v>
      </c>
      <c r="FM478" s="47"/>
      <c r="FN478" s="47"/>
    </row>
    <row r="479" spans="1:170" x14ac:dyDescent="0.2">
      <c r="A479" s="30">
        <v>39233</v>
      </c>
      <c r="B479" s="34">
        <v>26083.078420000002</v>
      </c>
      <c r="C479" s="23">
        <v>6.8214933659622723E-3</v>
      </c>
      <c r="D479" s="24">
        <f t="shared" si="838"/>
        <v>4.3964547782986418E-2</v>
      </c>
      <c r="E479" s="25" t="e">
        <f>#N/A</f>
        <v>#N/A</v>
      </c>
      <c r="F479" s="26">
        <v>1</v>
      </c>
      <c r="G479" s="23">
        <f t="shared" si="911"/>
        <v>4.3964547782986418E-2</v>
      </c>
      <c r="H479" s="27">
        <f t="shared" si="912"/>
        <v>296.4521819283259</v>
      </c>
      <c r="I479" s="27">
        <f t="shared" ca="1" si="839"/>
        <v>0</v>
      </c>
      <c r="J479" s="43">
        <f t="shared" ca="1" si="840"/>
        <v>0</v>
      </c>
      <c r="K479" s="25" t="e">
        <f>#N/A</f>
        <v>#N/A</v>
      </c>
      <c r="L479" s="26">
        <v>0</v>
      </c>
      <c r="M479" s="23">
        <f t="shared" si="913"/>
        <v>6.8214933659622723E-3</v>
      </c>
      <c r="N479" s="27">
        <f t="shared" si="914"/>
        <v>38.395363811581142</v>
      </c>
      <c r="O479" s="27">
        <f t="shared" ca="1" si="841"/>
        <v>0</v>
      </c>
      <c r="P479" s="43">
        <f t="shared" ca="1" si="842"/>
        <v>0</v>
      </c>
      <c r="Q479" s="25">
        <f t="shared" si="887"/>
        <v>24035.858543999999</v>
      </c>
      <c r="R479" s="26">
        <f t="shared" si="915"/>
        <v>1</v>
      </c>
      <c r="S479" s="23">
        <f t="shared" si="916"/>
        <v>4.3964547782986418E-2</v>
      </c>
      <c r="T479" s="27">
        <f t="shared" si="917"/>
        <v>398.2023499298503</v>
      </c>
      <c r="U479" s="27">
        <f t="shared" ca="1" si="843"/>
        <v>0</v>
      </c>
      <c r="V479" s="43">
        <f t="shared" ca="1" si="844"/>
        <v>0</v>
      </c>
      <c r="W479" s="25">
        <f t="shared" si="888"/>
        <v>25533.859219999998</v>
      </c>
      <c r="X479" s="26">
        <f t="shared" si="918"/>
        <v>1</v>
      </c>
      <c r="Y479" s="23">
        <f t="shared" si="919"/>
        <v>4.3964547782986418E-2</v>
      </c>
      <c r="Z479" s="27">
        <f t="shared" si="920"/>
        <v>225.50557338314016</v>
      </c>
      <c r="AA479" s="27">
        <f t="shared" ca="1" si="845"/>
        <v>0</v>
      </c>
      <c r="AB479" s="43">
        <f t="shared" ca="1" si="846"/>
        <v>0</v>
      </c>
      <c r="AC479" s="25">
        <f t="shared" si="889"/>
        <v>24913.580571999999</v>
      </c>
      <c r="AD479" s="26">
        <f t="shared" si="921"/>
        <v>1</v>
      </c>
      <c r="AE479" s="23">
        <f t="shared" si="922"/>
        <v>4.3964547782986418E-2</v>
      </c>
      <c r="AF479" s="27">
        <f t="shared" si="923"/>
        <v>132.81151402304459</v>
      </c>
      <c r="AG479" s="27">
        <f t="shared" ca="1" si="847"/>
        <v>0</v>
      </c>
      <c r="AH479" s="43">
        <f t="shared" ca="1" si="848"/>
        <v>0</v>
      </c>
      <c r="AI479" s="25">
        <f t="shared" si="890"/>
        <v>24035.858543999999</v>
      </c>
      <c r="AJ479" s="26">
        <f t="shared" si="924"/>
        <v>1</v>
      </c>
      <c r="AK479" s="23">
        <f t="shared" si="925"/>
        <v>4.3964547782986418E-2</v>
      </c>
      <c r="AL479" s="27">
        <f t="shared" si="926"/>
        <v>398.2023499298503</v>
      </c>
      <c r="AM479" s="27">
        <f t="shared" ca="1" si="849"/>
        <v>0</v>
      </c>
      <c r="AN479" s="43">
        <f t="shared" ca="1" si="850"/>
        <v>0</v>
      </c>
      <c r="AO479" s="25">
        <f t="shared" si="891"/>
        <v>24035.858543999999</v>
      </c>
      <c r="AP479" s="34">
        <f t="shared" si="927"/>
        <v>1</v>
      </c>
      <c r="AQ479" s="23">
        <f t="shared" si="928"/>
        <v>4.3964547782986418E-2</v>
      </c>
      <c r="AR479" s="27">
        <f t="shared" si="929"/>
        <v>238.81458480422233</v>
      </c>
      <c r="AS479" s="27">
        <f t="shared" ca="1" si="851"/>
        <v>0</v>
      </c>
      <c r="AT479" s="43">
        <f t="shared" ca="1" si="852"/>
        <v>0</v>
      </c>
      <c r="AU479" s="25">
        <f t="shared" si="892"/>
        <v>24913.580571999999</v>
      </c>
      <c r="AV479" s="26">
        <f t="shared" si="930"/>
        <v>1</v>
      </c>
      <c r="AW479" s="23">
        <f t="shared" si="931"/>
        <v>4.3964547782986418E-2</v>
      </c>
      <c r="AX479" s="27">
        <f t="shared" si="932"/>
        <v>165.14308353823654</v>
      </c>
      <c r="AY479" s="27">
        <f t="shared" ca="1" si="853"/>
        <v>0</v>
      </c>
      <c r="AZ479" s="43">
        <f t="shared" ca="1" si="854"/>
        <v>0</v>
      </c>
      <c r="BA479" s="25">
        <f t="shared" si="893"/>
        <v>24913.580571999999</v>
      </c>
      <c r="BB479" s="26">
        <f t="shared" si="933"/>
        <v>1</v>
      </c>
      <c r="BC479" s="23">
        <f t="shared" si="934"/>
        <v>4.3964547782986418E-2</v>
      </c>
      <c r="BD479" s="27">
        <f t="shared" si="935"/>
        <v>385.8336552955775</v>
      </c>
      <c r="BE479" s="27">
        <f t="shared" ca="1" si="855"/>
        <v>0</v>
      </c>
      <c r="BF479" s="43">
        <f t="shared" ca="1" si="856"/>
        <v>0</v>
      </c>
      <c r="BG479" s="25">
        <f t="shared" si="894"/>
        <v>24035.858543999999</v>
      </c>
      <c r="BH479" s="26">
        <f t="shared" si="936"/>
        <v>1</v>
      </c>
      <c r="BI479" s="23">
        <f t="shared" si="937"/>
        <v>4.3964547782986418E-2</v>
      </c>
      <c r="BJ479" s="27">
        <f t="shared" si="938"/>
        <v>312.67273058035585</v>
      </c>
      <c r="BK479" s="27">
        <f t="shared" ca="1" si="857"/>
        <v>0</v>
      </c>
      <c r="BL479" s="43">
        <f t="shared" ca="1" si="858"/>
        <v>0</v>
      </c>
      <c r="BM479" s="25">
        <f t="shared" si="895"/>
        <v>24636.603870000003</v>
      </c>
      <c r="BN479" s="26">
        <f t="shared" si="939"/>
        <v>1</v>
      </c>
      <c r="BO479" s="23">
        <f t="shared" si="940"/>
        <v>4.3964547782986418E-2</v>
      </c>
      <c r="BP479" s="27">
        <f t="shared" si="941"/>
        <v>393.73559676098478</v>
      </c>
      <c r="BQ479" s="27">
        <f t="shared" ca="1" si="859"/>
        <v>0</v>
      </c>
      <c r="BR479" s="43">
        <f t="shared" ca="1" si="860"/>
        <v>0</v>
      </c>
      <c r="BS479" s="25">
        <f t="shared" si="896"/>
        <v>24035.858543999999</v>
      </c>
      <c r="BT479" s="34">
        <f t="shared" si="942"/>
        <v>1</v>
      </c>
      <c r="BU479" s="23">
        <f t="shared" si="943"/>
        <v>4.3964547782986418E-2</v>
      </c>
      <c r="BV479" s="27">
        <f t="shared" si="944"/>
        <v>304.82440094668118</v>
      </c>
      <c r="BW479" s="27">
        <f t="shared" ca="1" si="861"/>
        <v>0</v>
      </c>
      <c r="BX479" s="43">
        <f t="shared" ca="1" si="862"/>
        <v>0</v>
      </c>
      <c r="BY479" s="25">
        <f t="shared" si="897"/>
        <v>25533.859219999998</v>
      </c>
      <c r="BZ479" s="50">
        <f>IF($B478&gt;=BY478,MIN(1,1/$CA$15+BZ478),0)</f>
        <v>1</v>
      </c>
      <c r="CA479" s="23">
        <f t="shared" si="945"/>
        <v>4.3964547782986418E-2</v>
      </c>
      <c r="CB479" s="27">
        <f t="shared" si="946"/>
        <v>132.32515916971423</v>
      </c>
      <c r="CC479" s="27">
        <f t="shared" ca="1" si="863"/>
        <v>0</v>
      </c>
      <c r="CD479" s="43">
        <f t="shared" ca="1" si="864"/>
        <v>0</v>
      </c>
      <c r="CE479" s="25">
        <f t="shared" si="898"/>
        <v>24913.580571999999</v>
      </c>
      <c r="CF479" s="34">
        <f>IF($B478&gt;=CE478,MIN(1,1/$CA$15+CF478),0)</f>
        <v>1</v>
      </c>
      <c r="CG479" s="23">
        <f t="shared" si="947"/>
        <v>4.3964547782986418E-2</v>
      </c>
      <c r="CH479" s="27">
        <f t="shared" si="948"/>
        <v>122.97048062873421</v>
      </c>
      <c r="CI479" s="27">
        <f t="shared" ca="1" si="865"/>
        <v>0</v>
      </c>
      <c r="CJ479" s="43">
        <f t="shared" ca="1" si="866"/>
        <v>0</v>
      </c>
      <c r="CK479" s="25">
        <f t="shared" si="899"/>
        <v>24035.858543999999</v>
      </c>
      <c r="CL479" s="34">
        <f>IF($B478&gt;=CK478,MIN(1,1/$CA$15+CL478),0)</f>
        <v>1</v>
      </c>
      <c r="CM479" s="23">
        <f t="shared" si="949"/>
        <v>4.3964547782986418E-2</v>
      </c>
      <c r="CN479" s="27">
        <f t="shared" si="950"/>
        <v>372.15048798698399</v>
      </c>
      <c r="CO479" s="27">
        <f t="shared" ca="1" si="867"/>
        <v>0</v>
      </c>
      <c r="CP479" s="43">
        <f t="shared" ca="1" si="868"/>
        <v>0</v>
      </c>
      <c r="CQ479" s="25">
        <f t="shared" si="900"/>
        <v>21310.753232499999</v>
      </c>
      <c r="CR479" s="34">
        <f>IF($B478&gt;=CQ478,MIN(1,1/$CA$15+CR478),0)</f>
        <v>1</v>
      </c>
      <c r="CS479" s="23">
        <f t="shared" si="951"/>
        <v>4.3964547782986418E-2</v>
      </c>
      <c r="CT479" s="27">
        <f t="shared" si="952"/>
        <v>280.98618515323562</v>
      </c>
      <c r="CU479" s="27">
        <f t="shared" ca="1" si="869"/>
        <v>0</v>
      </c>
      <c r="CV479" s="43">
        <f t="shared" ca="1" si="870"/>
        <v>0</v>
      </c>
      <c r="CW479" s="25">
        <f t="shared" si="901"/>
        <v>24035.858543999999</v>
      </c>
      <c r="CX479" s="34">
        <f t="shared" si="953"/>
        <v>1</v>
      </c>
      <c r="CY479" s="23">
        <f t="shared" si="954"/>
        <v>4.3964547782986418E-2</v>
      </c>
      <c r="CZ479" s="27">
        <f t="shared" si="955"/>
        <v>214.77610326259801</v>
      </c>
      <c r="DA479" s="27">
        <f t="shared" ca="1" si="871"/>
        <v>0</v>
      </c>
      <c r="DB479" s="43">
        <f t="shared" ca="1" si="872"/>
        <v>0</v>
      </c>
      <c r="DC479" s="25">
        <f t="shared" si="902"/>
        <v>24035.858543999999</v>
      </c>
      <c r="DD479" s="34">
        <f t="shared" si="903"/>
        <v>1</v>
      </c>
      <c r="DE479" s="23">
        <f t="shared" si="956"/>
        <v>4.3964547782986418E-2</v>
      </c>
      <c r="DF479" s="27">
        <f t="shared" si="957"/>
        <v>253.46426130985549</v>
      </c>
      <c r="DG479" s="27">
        <f t="shared" ref="DG479:DG542" ca="1" si="975">IF($A479&lt;=$C$2,0,DF479/MAX(INDIRECT(ADDRESS($B$5,COLUMN(DF479))&amp;":"&amp;ADDRESS(ROW(DF479),COLUMN(DF479))))-1)</f>
        <v>0</v>
      </c>
      <c r="DH479" s="43">
        <f t="shared" ref="DH479:DH542" ca="1" si="976">IF($A479&lt;=$C$18,0,DF479/MAX(INDIRECT(ADDRESS($B$21,COLUMN(DF479))&amp;":"&amp;ADDRESS(ROW(DF479),COLUMN(DF479))))-1)</f>
        <v>0</v>
      </c>
      <c r="DI479" s="25">
        <f t="shared" si="904"/>
        <v>25533.859219999998</v>
      </c>
      <c r="DJ479" s="26">
        <f>IF(DJ478=0,IF($B478&gt;=$DK$14*DI478,1,0),IF($B478&lt;DI478*$DK$16,0,1))</f>
        <v>0</v>
      </c>
      <c r="DK479" s="23">
        <f t="shared" si="958"/>
        <v>6.8214933659622723E-3</v>
      </c>
      <c r="DL479" s="27">
        <f t="shared" si="959"/>
        <v>213.02587697617199</v>
      </c>
      <c r="DM479" s="27">
        <f t="shared" ca="1" si="873"/>
        <v>0</v>
      </c>
      <c r="DN479" s="43">
        <f t="shared" ca="1" si="874"/>
        <v>0</v>
      </c>
      <c r="DO479" s="25">
        <f t="shared" si="905"/>
        <v>24913.580571999999</v>
      </c>
      <c r="DP479" s="26">
        <f>IF(DP478=0,IF($B478&gt;=$DK$14*DO478,1,0),IF($B478&lt;DO478*$DK$16,0,1))</f>
        <v>1</v>
      </c>
      <c r="DQ479" s="23">
        <f t="shared" si="960"/>
        <v>4.3964547782986418E-2</v>
      </c>
      <c r="DR479" s="27">
        <f t="shared" si="961"/>
        <v>192.43074076644689</v>
      </c>
      <c r="DS479" s="27">
        <f t="shared" ca="1" si="875"/>
        <v>0</v>
      </c>
      <c r="DT479" s="43">
        <f t="shared" ca="1" si="876"/>
        <v>0</v>
      </c>
      <c r="DU479" s="25">
        <f t="shared" si="906"/>
        <v>24035.858543999999</v>
      </c>
      <c r="DV479" s="26">
        <f>IF(DV478=0,IF($B478&gt;=$DK$14*DU478,1,0),IF($B478&lt;DU478*$DK$16,0,1))</f>
        <v>1</v>
      </c>
      <c r="DW479" s="23">
        <f t="shared" si="962"/>
        <v>4.3964547782986418E-2</v>
      </c>
      <c r="DX479" s="27">
        <f t="shared" si="963"/>
        <v>427.10153455569309</v>
      </c>
      <c r="DY479" s="27">
        <f t="shared" ca="1" si="877"/>
        <v>0</v>
      </c>
      <c r="DZ479" s="43">
        <f t="shared" ca="1" si="878"/>
        <v>0</v>
      </c>
      <c r="EA479" s="25">
        <f t="shared" si="907"/>
        <v>21310.753232499999</v>
      </c>
      <c r="EB479" s="26">
        <f>IF(EB478=0,IF($B478&gt;=$DK$14*EA478,1,0),IF($B478&lt;EA478*$DK$16,0,1))</f>
        <v>1</v>
      </c>
      <c r="EC479" s="23">
        <f t="shared" si="964"/>
        <v>4.3964547782986418E-2</v>
      </c>
      <c r="ED479" s="27">
        <f t="shared" si="965"/>
        <v>306.74601002229531</v>
      </c>
      <c r="EE479" s="27">
        <f t="shared" ca="1" si="879"/>
        <v>0</v>
      </c>
      <c r="EF479" s="43">
        <f t="shared" ca="1" si="880"/>
        <v>0</v>
      </c>
      <c r="EG479" s="25">
        <f t="shared" si="908"/>
        <v>24035.858543999999</v>
      </c>
      <c r="EH479" s="34">
        <f t="shared" si="966"/>
        <v>0.75</v>
      </c>
      <c r="EI479" s="23">
        <f t="shared" si="967"/>
        <v>3.4678784178730382E-2</v>
      </c>
      <c r="EJ479" s="27">
        <f t="shared" si="968"/>
        <v>284.44879293905086</v>
      </c>
      <c r="EK479" s="27">
        <f t="shared" ca="1" si="881"/>
        <v>0</v>
      </c>
      <c r="EL479" s="43">
        <f t="shared" ca="1" si="882"/>
        <v>0</v>
      </c>
      <c r="EM479" s="47"/>
      <c r="EN479" s="47"/>
      <c r="EO479" s="47"/>
      <c r="EP479" s="47"/>
      <c r="EQ479" s="47"/>
      <c r="ER479" s="47"/>
      <c r="ES479" s="47"/>
      <c r="ET479" s="47"/>
      <c r="EU479" s="47"/>
      <c r="EV479" s="47"/>
      <c r="EW479" s="47"/>
      <c r="EX479" s="47"/>
      <c r="EY479" s="47"/>
      <c r="EZ479" s="47"/>
      <c r="FA479" s="25">
        <f t="shared" si="909"/>
        <v>24035.858543999999</v>
      </c>
      <c r="FB479" s="26">
        <f t="shared" si="969"/>
        <v>1</v>
      </c>
      <c r="FC479" s="23">
        <f t="shared" si="970"/>
        <v>4.3964547782986418E-2</v>
      </c>
      <c r="FD479" s="27">
        <f t="shared" si="971"/>
        <v>102.01243181614804</v>
      </c>
      <c r="FE479" s="27">
        <f t="shared" ca="1" si="883"/>
        <v>0</v>
      </c>
      <c r="FF479" s="43">
        <f t="shared" ca="1" si="884"/>
        <v>0</v>
      </c>
      <c r="FG479" s="25">
        <f t="shared" si="910"/>
        <v>24035.858543999999</v>
      </c>
      <c r="FH479" s="26">
        <f t="shared" si="972"/>
        <v>1</v>
      </c>
      <c r="FI479" s="23">
        <f t="shared" si="973"/>
        <v>4.3964547782986418E-2</v>
      </c>
      <c r="FJ479" s="27">
        <f t="shared" si="974"/>
        <v>357.69739683170428</v>
      </c>
      <c r="FK479" s="27">
        <f t="shared" ca="1" si="885"/>
        <v>0</v>
      </c>
      <c r="FL479" s="43">
        <f t="shared" ca="1" si="886"/>
        <v>0</v>
      </c>
      <c r="FM479" s="47"/>
      <c r="FN479" s="47"/>
    </row>
    <row r="480" spans="1:170" x14ac:dyDescent="0.2">
      <c r="A480" s="30">
        <v>39263</v>
      </c>
      <c r="B480" s="34">
        <v>25640.696339999999</v>
      </c>
      <c r="C480" s="23">
        <v>7.2227227447188014E-3</v>
      </c>
      <c r="D480" s="24">
        <f t="shared" ref="D480:D543" si="977">B480/B479-1</f>
        <v>-1.6960501091036639E-2</v>
      </c>
      <c r="E480" s="25" t="e">
        <f>#N/A</f>
        <v>#N/A</v>
      </c>
      <c r="F480" s="26">
        <v>1</v>
      </c>
      <c r="G480" s="23">
        <f t="shared" si="911"/>
        <v>-1.6960501091036639E-2</v>
      </c>
      <c r="H480" s="27">
        <f t="shared" si="912"/>
        <v>291.42420437329031</v>
      </c>
      <c r="I480" s="27">
        <f t="shared" ref="I480:I543" ca="1" si="978">IF($A480&lt;=$C$2,0,H480/MAX(INDIRECT(ADDRESS($B$5,COLUMN(H480))&amp;":"&amp;ADDRESS(ROW(H480),COLUMN(H480))))-1)</f>
        <v>-1.696050109103675E-2</v>
      </c>
      <c r="J480" s="43">
        <f t="shared" ref="J480:J543" ca="1" si="979">IF($A480&lt;=$C$18,0,H480/MAX(INDIRECT(ADDRESS($B$21,COLUMN(H480))&amp;":"&amp;ADDRESS(ROW(H480),COLUMN(H480))))-1)</f>
        <v>-1.696050109103675E-2</v>
      </c>
      <c r="K480" s="25" t="e">
        <f>#N/A</f>
        <v>#N/A</v>
      </c>
      <c r="L480" s="26">
        <v>0</v>
      </c>
      <c r="M480" s="23">
        <f t="shared" si="913"/>
        <v>7.2227227447188014E-3</v>
      </c>
      <c r="N480" s="27">
        <f t="shared" si="914"/>
        <v>38.672682879074799</v>
      </c>
      <c r="O480" s="27">
        <f t="shared" ref="O480:O543" ca="1" si="980">IF($A480&lt;=$C$2,0,N480/MAX(INDIRECT(ADDRESS($B$5,COLUMN(N480))&amp;":"&amp;ADDRESS(ROW(N480),COLUMN(N480))))-1)</f>
        <v>0</v>
      </c>
      <c r="P480" s="43">
        <f t="shared" ref="P480:P543" ca="1" si="981">IF($A480&lt;=$C$18,0,N480/MAX(INDIRECT(ADDRESS($B$21,COLUMN(N480))&amp;":"&amp;ADDRESS(ROW(N480),COLUMN(N480))))-1)</f>
        <v>0</v>
      </c>
      <c r="Q480" s="25">
        <f t="shared" si="887"/>
        <v>24412.501798000001</v>
      </c>
      <c r="R480" s="26">
        <f t="shared" si="915"/>
        <v>1</v>
      </c>
      <c r="S480" s="23">
        <f t="shared" si="916"/>
        <v>-1.6960501091036639E-2</v>
      </c>
      <c r="T480" s="27">
        <f t="shared" si="917"/>
        <v>391.44863853941172</v>
      </c>
      <c r="U480" s="27">
        <f t="shared" ref="U480:U543" ca="1" si="982">IF($A480&lt;=$C$2,0,T480/MAX(INDIRECT(ADDRESS($B$5,COLUMN(T480))&amp;":"&amp;ADDRESS(ROW(T480),COLUMN(T480))))-1)</f>
        <v>-1.6960501091036639E-2</v>
      </c>
      <c r="V480" s="43">
        <f t="shared" ref="V480:V543" ca="1" si="983">IF($A480&lt;=$C$18,0,T480/MAX(INDIRECT(ADDRESS($B$21,COLUMN(T480))&amp;":"&amp;ADDRESS(ROW(T480),COLUMN(T480))))-1)</f>
        <v>-1.6960501091036639E-2</v>
      </c>
      <c r="W480" s="25">
        <f t="shared" si="888"/>
        <v>25861.88738</v>
      </c>
      <c r="X480" s="26">
        <f t="shared" si="918"/>
        <v>1</v>
      </c>
      <c r="Y480" s="23">
        <f t="shared" si="919"/>
        <v>-1.6960501091036639E-2</v>
      </c>
      <c r="Z480" s="27">
        <f t="shared" si="920"/>
        <v>221.68088585974056</v>
      </c>
      <c r="AA480" s="27">
        <f t="shared" ref="AA480:AA543" ca="1" si="984">IF($A480&lt;=$C$2,0,Z480/MAX(INDIRECT(ADDRESS($B$5,COLUMN(Z480))&amp;":"&amp;ADDRESS(ROW(Z480),COLUMN(Z480))))-1)</f>
        <v>-1.6960501091036639E-2</v>
      </c>
      <c r="AB480" s="43">
        <f t="shared" ref="AB480:AB543" ca="1" si="985">IF($A480&lt;=$C$18,0,Z480/MAX(INDIRECT(ADDRESS($B$21,COLUMN(Z480))&amp;":"&amp;ADDRESS(ROW(Z480),COLUMN(Z480))))-1)</f>
        <v>-1.6960501091036639E-2</v>
      </c>
      <c r="AC480" s="25">
        <f t="shared" si="889"/>
        <v>25176.49151</v>
      </c>
      <c r="AD480" s="26">
        <f t="shared" si="921"/>
        <v>1</v>
      </c>
      <c r="AE480" s="23">
        <f t="shared" si="922"/>
        <v>-1.6960501091036639E-2</v>
      </c>
      <c r="AF480" s="27">
        <f t="shared" si="923"/>
        <v>130.55896419455451</v>
      </c>
      <c r="AG480" s="27">
        <f t="shared" ref="AG480:AG543" ca="1" si="986">IF($A480&lt;=$C$2,0,AF480/MAX(INDIRECT(ADDRESS($B$5,COLUMN(AF480))&amp;":"&amp;ADDRESS(ROW(AF480),COLUMN(AF480))))-1)</f>
        <v>-1.696050109103675E-2</v>
      </c>
      <c r="AH480" s="43">
        <f t="shared" ref="AH480:AH543" ca="1" si="987">IF($A480&lt;=$C$18,0,AF480/MAX(INDIRECT(ADDRESS($B$21,COLUMN(AF480))&amp;":"&amp;ADDRESS(ROW(AF480),COLUMN(AF480))))-1)</f>
        <v>-1.696050109103675E-2</v>
      </c>
      <c r="AI480" s="25">
        <f t="shared" si="890"/>
        <v>24412.501798000001</v>
      </c>
      <c r="AJ480" s="26">
        <f t="shared" si="924"/>
        <v>1</v>
      </c>
      <c r="AK480" s="23">
        <f t="shared" si="925"/>
        <v>-1.6960501091036639E-2</v>
      </c>
      <c r="AL480" s="27">
        <f t="shared" si="926"/>
        <v>391.44863853941172</v>
      </c>
      <c r="AM480" s="27">
        <f t="shared" ref="AM480:AM543" ca="1" si="988">IF($A480&lt;=$C$2,0,AL480/MAX(INDIRECT(ADDRESS($B$5,COLUMN(AL480))&amp;":"&amp;ADDRESS(ROW(AL480),COLUMN(AL480))))-1)</f>
        <v>-1.6960501091036639E-2</v>
      </c>
      <c r="AN480" s="43">
        <f t="shared" ref="AN480:AN543" ca="1" si="989">IF($A480&lt;=$C$18,0,AL480/MAX(INDIRECT(ADDRESS($B$21,COLUMN(AL480))&amp;":"&amp;ADDRESS(ROW(AL480),COLUMN(AL480))))-1)</f>
        <v>-1.6960501091036639E-2</v>
      </c>
      <c r="AO480" s="25">
        <f t="shared" si="891"/>
        <v>24412.501798000001</v>
      </c>
      <c r="AP480" s="34">
        <f t="shared" si="927"/>
        <v>1</v>
      </c>
      <c r="AQ480" s="23">
        <f t="shared" si="928"/>
        <v>-1.6960501091036639E-2</v>
      </c>
      <c r="AR480" s="27">
        <f t="shared" si="929"/>
        <v>234.76416977809487</v>
      </c>
      <c r="AS480" s="27">
        <f t="shared" ref="AS480:AS543" ca="1" si="990">IF($A480&lt;=$C$2,0,AR480/MAX(INDIRECT(ADDRESS($B$5,COLUMN(AR480))&amp;":"&amp;ADDRESS(ROW(AR480),COLUMN(AR480))))-1)</f>
        <v>-1.6960501091036639E-2</v>
      </c>
      <c r="AT480" s="43">
        <f t="shared" ref="AT480:AT543" ca="1" si="991">IF($A480&lt;=$C$18,0,AR480/MAX(INDIRECT(ADDRESS($B$21,COLUMN(AR480))&amp;":"&amp;ADDRESS(ROW(AR480),COLUMN(AR480))))-1)</f>
        <v>-1.6960501091036639E-2</v>
      </c>
      <c r="AU480" s="25">
        <f t="shared" si="892"/>
        <v>25176.49151</v>
      </c>
      <c r="AV480" s="26">
        <f t="shared" si="930"/>
        <v>1</v>
      </c>
      <c r="AW480" s="23">
        <f t="shared" si="931"/>
        <v>-1.6960501091036639E-2</v>
      </c>
      <c r="AX480" s="27">
        <f t="shared" si="932"/>
        <v>162.34217408970912</v>
      </c>
      <c r="AY480" s="27">
        <f t="shared" ref="AY480:AY543" ca="1" si="992">IF($A480&lt;=$C$2,0,AX480/MAX(INDIRECT(ADDRESS($B$5,COLUMN(AX480))&amp;":"&amp;ADDRESS(ROW(AX480),COLUMN(AX480))))-1)</f>
        <v>-1.6960501091036639E-2</v>
      </c>
      <c r="AZ480" s="43">
        <f t="shared" ref="AZ480:AZ543" ca="1" si="993">IF($A480&lt;=$C$18,0,AX480/MAX(INDIRECT(ADDRESS($B$21,COLUMN(AX480))&amp;":"&amp;ADDRESS(ROW(AX480),COLUMN(AX480))))-1)</f>
        <v>-1.6960501091036639E-2</v>
      </c>
      <c r="BA480" s="25">
        <f t="shared" si="893"/>
        <v>25176.49151</v>
      </c>
      <c r="BB480" s="26">
        <f t="shared" si="933"/>
        <v>1</v>
      </c>
      <c r="BC480" s="23">
        <f t="shared" si="934"/>
        <v>-1.6960501091036639E-2</v>
      </c>
      <c r="BD480" s="27">
        <f t="shared" si="935"/>
        <v>379.28972316397818</v>
      </c>
      <c r="BE480" s="27">
        <f t="shared" ref="BE480:BE543" ca="1" si="994">IF($A480&lt;=$C$2,0,BD480/MAX(INDIRECT(ADDRESS($B$5,COLUMN(BD480))&amp;":"&amp;ADDRESS(ROW(BD480),COLUMN(BD480))))-1)</f>
        <v>-1.696050109103675E-2</v>
      </c>
      <c r="BF480" s="43">
        <f t="shared" ref="BF480:BF543" ca="1" si="995">IF($A480&lt;=$C$18,0,BD480/MAX(INDIRECT(ADDRESS($B$21,COLUMN(BD480))&amp;":"&amp;ADDRESS(ROW(BD480),COLUMN(BD480))))-1)</f>
        <v>-1.696050109103675E-2</v>
      </c>
      <c r="BG480" s="25">
        <f t="shared" si="894"/>
        <v>24412.501798000001</v>
      </c>
      <c r="BH480" s="26">
        <f t="shared" si="936"/>
        <v>1</v>
      </c>
      <c r="BI480" s="23">
        <f t="shared" si="937"/>
        <v>-1.6960501091036639E-2</v>
      </c>
      <c r="BJ480" s="27">
        <f t="shared" si="938"/>
        <v>307.36964439221032</v>
      </c>
      <c r="BK480" s="27">
        <f t="shared" ref="BK480:BK543" ca="1" si="996">IF($A480&lt;=$C$2,0,BJ480/MAX(INDIRECT(ADDRESS($B$5,COLUMN(BJ480))&amp;":"&amp;ADDRESS(ROW(BJ480),COLUMN(BJ480))))-1)</f>
        <v>-1.6960501091036639E-2</v>
      </c>
      <c r="BL480" s="43">
        <f t="shared" ref="BL480:BL543" ca="1" si="997">IF($A480&lt;=$C$18,0,BJ480/MAX(INDIRECT(ADDRESS($B$21,COLUMN(BJ480))&amp;":"&amp;ADDRESS(ROW(BJ480),COLUMN(BJ480))))-1)</f>
        <v>-1.6960501091036639E-2</v>
      </c>
      <c r="BM480" s="25">
        <f t="shared" si="895"/>
        <v>25034.766533333332</v>
      </c>
      <c r="BN480" s="26">
        <f t="shared" si="939"/>
        <v>1</v>
      </c>
      <c r="BO480" s="23">
        <f t="shared" si="940"/>
        <v>-1.6960501091036639E-2</v>
      </c>
      <c r="BP480" s="27">
        <f t="shared" si="941"/>
        <v>387.05764374254011</v>
      </c>
      <c r="BQ480" s="27">
        <f t="shared" ref="BQ480:BQ543" ca="1" si="998">IF($A480&lt;=$C$2,0,BP480/MAX(INDIRECT(ADDRESS($B$5,COLUMN(BP480))&amp;":"&amp;ADDRESS(ROW(BP480),COLUMN(BP480))))-1)</f>
        <v>-1.696050109103675E-2</v>
      </c>
      <c r="BR480" s="43">
        <f t="shared" ref="BR480:BR543" ca="1" si="999">IF($A480&lt;=$C$18,0,BP480/MAX(INDIRECT(ADDRESS($B$21,COLUMN(BP480))&amp;":"&amp;ADDRESS(ROW(BP480),COLUMN(BP480))))-1)</f>
        <v>-1.696050109103675E-2</v>
      </c>
      <c r="BS480" s="25">
        <f t="shared" si="896"/>
        <v>24412.501798000001</v>
      </c>
      <c r="BT480" s="34">
        <f t="shared" si="942"/>
        <v>1</v>
      </c>
      <c r="BU480" s="23">
        <f t="shared" si="943"/>
        <v>-1.6960501091036639E-2</v>
      </c>
      <c r="BV480" s="27">
        <f t="shared" si="944"/>
        <v>299.65442636185043</v>
      </c>
      <c r="BW480" s="27">
        <f t="shared" ref="BW480:BW543" ca="1" si="1000">IF($A480&lt;=$C$2,0,BV480/MAX(INDIRECT(ADDRESS($B$5,COLUMN(BV480))&amp;":"&amp;ADDRESS(ROW(BV480),COLUMN(BV480))))-1)</f>
        <v>-1.6960501091036528E-2</v>
      </c>
      <c r="BX480" s="43">
        <f t="shared" ref="BX480:BX543" ca="1" si="1001">IF($A480&lt;=$C$18,0,BV480/MAX(INDIRECT(ADDRESS($B$21,COLUMN(BV480))&amp;":"&amp;ADDRESS(ROW(BV480),COLUMN(BV480))))-1)</f>
        <v>-1.6960501091036528E-2</v>
      </c>
      <c r="BY480" s="25">
        <f t="shared" si="897"/>
        <v>25861.88738</v>
      </c>
      <c r="BZ480" s="50">
        <f>IF($B479&gt;=BY479,MIN(1,1/$CA$15+BZ479),0)</f>
        <v>1</v>
      </c>
      <c r="CA480" s="23">
        <f t="shared" si="945"/>
        <v>-1.6960501091036639E-2</v>
      </c>
      <c r="CB480" s="27">
        <f t="shared" si="946"/>
        <v>130.0808581632447</v>
      </c>
      <c r="CC480" s="27">
        <f t="shared" ref="CC480:CC543" ca="1" si="1002">IF($A480&lt;=$C$2,0,CB480/MAX(INDIRECT(ADDRESS($B$5,COLUMN(CB480))&amp;":"&amp;ADDRESS(ROW(CB480),COLUMN(CB480))))-1)</f>
        <v>-1.6960501091036528E-2</v>
      </c>
      <c r="CD480" s="43">
        <f t="shared" ref="CD480:CD543" ca="1" si="1003">IF($A480&lt;=$C$18,0,CB480/MAX(INDIRECT(ADDRESS($B$21,COLUMN(CB480))&amp;":"&amp;ADDRESS(ROW(CB480),COLUMN(CB480))))-1)</f>
        <v>-1.6960501091036528E-2</v>
      </c>
      <c r="CE480" s="25">
        <f t="shared" si="898"/>
        <v>25176.49151</v>
      </c>
      <c r="CF480" s="34">
        <f>IF($B479&gt;=CE479,MIN(1,1/$CA$15+CF479),0)</f>
        <v>1</v>
      </c>
      <c r="CG480" s="23">
        <f t="shared" si="947"/>
        <v>-1.6960501091036639E-2</v>
      </c>
      <c r="CH480" s="27">
        <f t="shared" si="948"/>
        <v>120.88483965786526</v>
      </c>
      <c r="CI480" s="27">
        <f t="shared" ref="CI480:CI543" ca="1" si="1004">IF($A480&lt;=$C$2,0,CH480/MAX(INDIRECT(ADDRESS($B$5,COLUMN(CH480))&amp;":"&amp;ADDRESS(ROW(CH480),COLUMN(CH480))))-1)</f>
        <v>-1.6960501091036639E-2</v>
      </c>
      <c r="CJ480" s="43">
        <f t="shared" ref="CJ480:CJ543" ca="1" si="1005">IF($A480&lt;=$C$18,0,CH480/MAX(INDIRECT(ADDRESS($B$21,COLUMN(CH480))&amp;":"&amp;ADDRESS(ROW(CH480),COLUMN(CH480))))-1)</f>
        <v>-1.6960501091036639E-2</v>
      </c>
      <c r="CK480" s="25">
        <f t="shared" si="899"/>
        <v>24412.501798000001</v>
      </c>
      <c r="CL480" s="34">
        <f>IF($B479&gt;=CK479,MIN(1,1/$CA$15+CL479),0)</f>
        <v>1</v>
      </c>
      <c r="CM480" s="23">
        <f t="shared" si="949"/>
        <v>-1.6960501091036639E-2</v>
      </c>
      <c r="CN480" s="27">
        <f t="shared" si="950"/>
        <v>365.83862922945093</v>
      </c>
      <c r="CO480" s="27">
        <f t="shared" ref="CO480:CO543" ca="1" si="1006">IF($A480&lt;=$C$2,0,CN480/MAX(INDIRECT(ADDRESS($B$5,COLUMN(CN480))&amp;":"&amp;ADDRESS(ROW(CN480),COLUMN(CN480))))-1)</f>
        <v>-1.6960501091036639E-2</v>
      </c>
      <c r="CP480" s="43">
        <f t="shared" ref="CP480:CP543" ca="1" si="1007">IF($A480&lt;=$C$18,0,CN480/MAX(INDIRECT(ADDRESS($B$21,COLUMN(CN480))&amp;":"&amp;ADDRESS(ROW(CN480),COLUMN(CN480))))-1)</f>
        <v>-1.6960501091036639E-2</v>
      </c>
      <c r="CQ480" s="25">
        <f t="shared" si="900"/>
        <v>21712.7527405</v>
      </c>
      <c r="CR480" s="34">
        <f>IF($B479&gt;=CQ479,MIN(1,1/$CA$15+CR479),0)</f>
        <v>1</v>
      </c>
      <c r="CS480" s="23">
        <f t="shared" si="951"/>
        <v>-1.6960501091036639E-2</v>
      </c>
      <c r="CT480" s="27">
        <f t="shared" si="952"/>
        <v>276.22051865337795</v>
      </c>
      <c r="CU480" s="27">
        <f t="shared" ref="CU480:CU543" ca="1" si="1008">IF($A480&lt;=$C$2,0,CT480/MAX(INDIRECT(ADDRESS($B$5,COLUMN(CT480))&amp;":"&amp;ADDRESS(ROW(CT480),COLUMN(CT480))))-1)</f>
        <v>-1.6960501091036639E-2</v>
      </c>
      <c r="CV480" s="43">
        <f t="shared" ref="CV480:CV543" ca="1" si="1009">IF($A480&lt;=$C$18,0,CT480/MAX(INDIRECT(ADDRESS($B$21,COLUMN(CT480))&amp;":"&amp;ADDRESS(ROW(CT480),COLUMN(CT480))))-1)</f>
        <v>-1.6960501091036639E-2</v>
      </c>
      <c r="CW480" s="25">
        <f t="shared" si="901"/>
        <v>24412.501798000001</v>
      </c>
      <c r="CX480" s="34">
        <f t="shared" si="953"/>
        <v>1</v>
      </c>
      <c r="CY480" s="23">
        <f t="shared" si="954"/>
        <v>-1.6960501091036639E-2</v>
      </c>
      <c r="CZ480" s="27">
        <f t="shared" si="955"/>
        <v>211.13339292888412</v>
      </c>
      <c r="DA480" s="27">
        <f t="shared" ref="DA480:DA543" ca="1" si="1010">IF($A480&lt;=$C$2,0,CZ480/MAX(INDIRECT(ADDRESS($B$5,COLUMN(CZ480))&amp;":"&amp;ADDRESS(ROW(CZ480),COLUMN(CZ480))))-1)</f>
        <v>-1.6960501091036639E-2</v>
      </c>
      <c r="DB480" s="43">
        <f t="shared" ref="DB480:DB543" ca="1" si="1011">IF($A480&lt;=$C$18,0,CZ480/MAX(INDIRECT(ADDRESS($B$21,COLUMN(CZ480))&amp;":"&amp;ADDRESS(ROW(CZ480),COLUMN(CZ480))))-1)</f>
        <v>-1.6960501091036639E-2</v>
      </c>
      <c r="DC480" s="25">
        <f t="shared" si="902"/>
        <v>24412.501798000001</v>
      </c>
      <c r="DD480" s="34">
        <f t="shared" si="903"/>
        <v>1</v>
      </c>
      <c r="DE480" s="23">
        <f t="shared" si="956"/>
        <v>-1.6960501091036639E-2</v>
      </c>
      <c r="DF480" s="27">
        <f t="shared" si="957"/>
        <v>249.16538042937088</v>
      </c>
      <c r="DG480" s="27">
        <f t="shared" ca="1" si="975"/>
        <v>-1.6960501091036639E-2</v>
      </c>
      <c r="DH480" s="43">
        <f t="shared" ca="1" si="976"/>
        <v>-1.6960501091036639E-2</v>
      </c>
      <c r="DI480" s="25">
        <f t="shared" si="904"/>
        <v>25861.88738</v>
      </c>
      <c r="DJ480" s="26">
        <f>IF(DJ479=0,IF($B479&gt;=$DK$14*DI479,1,0),IF($B479&lt;DI479*$DK$16,0,1))</f>
        <v>1</v>
      </c>
      <c r="DK480" s="23">
        <f t="shared" si="958"/>
        <v>-1.6960501091036639E-2</v>
      </c>
      <c r="DL480" s="27">
        <f t="shared" si="959"/>
        <v>209.41285135729859</v>
      </c>
      <c r="DM480" s="27">
        <f t="shared" ref="DM480:DM543" ca="1" si="1012">IF($A480&lt;=$C$2,0,DL480/MAX(INDIRECT(ADDRESS($B$5,COLUMN(DL480))&amp;":"&amp;ADDRESS(ROW(DL480),COLUMN(DL480))))-1)</f>
        <v>-1.6960501091036639E-2</v>
      </c>
      <c r="DN480" s="43">
        <f t="shared" ref="DN480:DN543" ca="1" si="1013">IF($A480&lt;=$C$18,0,DL480/MAX(INDIRECT(ADDRESS($B$21,COLUMN(DL480))&amp;":"&amp;ADDRESS(ROW(DL480),COLUMN(DL480))))-1)</f>
        <v>-1.6960501091036639E-2</v>
      </c>
      <c r="DO480" s="25">
        <f t="shared" si="905"/>
        <v>25176.49151</v>
      </c>
      <c r="DP480" s="26">
        <f>IF(DP479=0,IF($B479&gt;=$DK$14*DO479,1,0),IF($B479&lt;DO479*$DK$16,0,1))</f>
        <v>1</v>
      </c>
      <c r="DQ480" s="23">
        <f t="shared" si="960"/>
        <v>-1.6960501091036639E-2</v>
      </c>
      <c r="DR480" s="27">
        <f t="shared" si="961"/>
        <v>189.16701897772859</v>
      </c>
      <c r="DS480" s="27">
        <f t="shared" ref="DS480:DS543" ca="1" si="1014">IF($A480&lt;=$C$2,0,DR480/MAX(INDIRECT(ADDRESS($B$5,COLUMN(DR480))&amp;":"&amp;ADDRESS(ROW(DR480),COLUMN(DR480))))-1)</f>
        <v>-1.6960501091036528E-2</v>
      </c>
      <c r="DT480" s="43">
        <f t="shared" ref="DT480:DT543" ca="1" si="1015">IF($A480&lt;=$C$18,0,DR480/MAX(INDIRECT(ADDRESS($B$21,COLUMN(DR480))&amp;":"&amp;ADDRESS(ROW(DR480),COLUMN(DR480))))-1)</f>
        <v>-1.6960501091036528E-2</v>
      </c>
      <c r="DU480" s="25">
        <f t="shared" si="906"/>
        <v>24412.501798000001</v>
      </c>
      <c r="DV480" s="26">
        <f>IF(DV479=0,IF($B479&gt;=$DK$14*DU479,1,0),IF($B479&lt;DU479*$DK$16,0,1))</f>
        <v>1</v>
      </c>
      <c r="DW480" s="23">
        <f t="shared" si="962"/>
        <v>-1.6960501091036639E-2</v>
      </c>
      <c r="DX480" s="27">
        <f t="shared" si="963"/>
        <v>419.85767851287784</v>
      </c>
      <c r="DY480" s="27">
        <f t="shared" ref="DY480:DY543" ca="1" si="1016">IF($A480&lt;=$C$2,0,DX480/MAX(INDIRECT(ADDRESS($B$5,COLUMN(DX480))&amp;":"&amp;ADDRESS(ROW(DX480),COLUMN(DX480))))-1)</f>
        <v>-1.6960501091036639E-2</v>
      </c>
      <c r="DZ480" s="43">
        <f t="shared" ref="DZ480:DZ543" ca="1" si="1017">IF($A480&lt;=$C$18,0,DX480/MAX(INDIRECT(ADDRESS($B$21,COLUMN(DX480))&amp;":"&amp;ADDRESS(ROW(DX480),COLUMN(DX480))))-1)</f>
        <v>-1.6960501091036639E-2</v>
      </c>
      <c r="EA480" s="25">
        <f t="shared" si="907"/>
        <v>21712.7527405</v>
      </c>
      <c r="EB480" s="26">
        <f>IF(EB479=0,IF($B479&gt;=$DK$14*EA479,1,0),IF($B479&lt;EA479*$DK$16,0,1))</f>
        <v>1</v>
      </c>
      <c r="EC480" s="23">
        <f t="shared" si="964"/>
        <v>-1.6960501091036639E-2</v>
      </c>
      <c r="ED480" s="27">
        <f t="shared" si="965"/>
        <v>301.54344398464104</v>
      </c>
      <c r="EE480" s="27">
        <f t="shared" ref="EE480:EE543" ca="1" si="1018">IF($A480&lt;=$C$2,0,ED480/MAX(INDIRECT(ADDRESS($B$5,COLUMN(ED480))&amp;":"&amp;ADDRESS(ROW(ED480),COLUMN(ED480))))-1)</f>
        <v>-1.6960501091036639E-2</v>
      </c>
      <c r="EF480" s="43">
        <f t="shared" ref="EF480:EF543" ca="1" si="1019">IF($A480&lt;=$C$18,0,ED480/MAX(INDIRECT(ADDRESS($B$21,COLUMN(ED480))&amp;":"&amp;ADDRESS(ROW(ED480),COLUMN(ED480))))-1)</f>
        <v>-1.6960501091036639E-2</v>
      </c>
      <c r="EG480" s="25">
        <f t="shared" si="908"/>
        <v>24412.501798000001</v>
      </c>
      <c r="EH480" s="34">
        <f t="shared" si="966"/>
        <v>1</v>
      </c>
      <c r="EI480" s="23">
        <f t="shared" si="967"/>
        <v>-1.6960501091036639E-2</v>
      </c>
      <c r="EJ480" s="27">
        <f t="shared" si="968"/>
        <v>279.62439887606405</v>
      </c>
      <c r="EK480" s="27">
        <f t="shared" ref="EK480:EK543" ca="1" si="1020">IF($A480&lt;=$C$2,0,EJ480/MAX(INDIRECT(ADDRESS($B$5,COLUMN(EJ480))&amp;":"&amp;ADDRESS(ROW(EJ480),COLUMN(EJ480))))-1)</f>
        <v>-1.6960501091036639E-2</v>
      </c>
      <c r="EL480" s="43">
        <f t="shared" ref="EL480:EL543" ca="1" si="1021">IF($A480&lt;=$C$18,0,EJ480/MAX(INDIRECT(ADDRESS($B$21,COLUMN(EJ480))&amp;":"&amp;ADDRESS(ROW(EJ480),COLUMN(EJ480))))-1)</f>
        <v>-1.6960501091036639E-2</v>
      </c>
      <c r="EM480" s="47"/>
      <c r="EN480" s="47"/>
      <c r="EO480" s="47"/>
      <c r="EP480" s="47"/>
      <c r="EQ480" s="47"/>
      <c r="ER480" s="47"/>
      <c r="ES480" s="47"/>
      <c r="ET480" s="47"/>
      <c r="EU480" s="47"/>
      <c r="EV480" s="47"/>
      <c r="EW480" s="47"/>
      <c r="EX480" s="47"/>
      <c r="EY480" s="47"/>
      <c r="EZ480" s="47"/>
      <c r="FA480" s="25">
        <f t="shared" si="909"/>
        <v>24412.501798000001</v>
      </c>
      <c r="FB480" s="26">
        <f t="shared" si="969"/>
        <v>1</v>
      </c>
      <c r="FC480" s="23">
        <f t="shared" si="970"/>
        <v>-1.6960501091036639E-2</v>
      </c>
      <c r="FD480" s="27">
        <f t="shared" si="971"/>
        <v>100.28224985503095</v>
      </c>
      <c r="FE480" s="27">
        <f t="shared" ref="FE480:FE543" ca="1" si="1022">IF($A480&lt;=$C$2,0,FD480/MAX(INDIRECT(ADDRESS($B$5,COLUMN(FD480))&amp;":"&amp;ADDRESS(ROW(FD480),COLUMN(FD480))))-1)</f>
        <v>-1.6960501091036639E-2</v>
      </c>
      <c r="FF480" s="43">
        <f t="shared" ref="FF480:FF543" ca="1" si="1023">IF($A480&lt;=$C$18,0,FD480/MAX(INDIRECT(ADDRESS($B$21,COLUMN(FD480))&amp;":"&amp;ADDRESS(ROW(FD480),COLUMN(FD480))))-1)</f>
        <v>-1.6960501091036639E-2</v>
      </c>
      <c r="FG480" s="25">
        <f t="shared" si="910"/>
        <v>24412.501798000001</v>
      </c>
      <c r="FH480" s="26">
        <f t="shared" si="972"/>
        <v>1</v>
      </c>
      <c r="FI480" s="23">
        <f t="shared" si="973"/>
        <v>-1.6960501091036639E-2</v>
      </c>
      <c r="FJ480" s="27">
        <f t="shared" si="974"/>
        <v>351.6306697424792</v>
      </c>
      <c r="FK480" s="27">
        <f t="shared" ref="FK480:FK543" ca="1" si="1024">IF($A480&lt;=$C$2,0,FJ480/MAX(INDIRECT(ADDRESS($B$5,COLUMN(FJ480))&amp;":"&amp;ADDRESS(ROW(FJ480),COLUMN(FJ480))))-1)</f>
        <v>-1.6960501091036639E-2</v>
      </c>
      <c r="FL480" s="43">
        <f t="shared" ref="FL480:FL543" ca="1" si="1025">IF($A480&lt;=$C$18,0,FJ480/MAX(INDIRECT(ADDRESS($B$21,COLUMN(FJ480))&amp;":"&amp;ADDRESS(ROW(FJ480),COLUMN(FJ480))))-1)</f>
        <v>-1.6960501091036639E-2</v>
      </c>
      <c r="FM480" s="47"/>
      <c r="FN480" s="47"/>
    </row>
    <row r="481" spans="1:170" x14ac:dyDescent="0.2">
      <c r="A481" s="30">
        <v>39294</v>
      </c>
      <c r="B481" s="34">
        <v>25141.04736</v>
      </c>
      <c r="C481" s="23">
        <v>7.2304214879184148E-3</v>
      </c>
      <c r="D481" s="24">
        <f t="shared" si="977"/>
        <v>-1.948656048082964E-2</v>
      </c>
      <c r="E481" s="25" t="e">
        <f>#N/A</f>
        <v>#N/A</v>
      </c>
      <c r="F481" s="26">
        <v>1</v>
      </c>
      <c r="G481" s="23">
        <f t="shared" si="911"/>
        <v>-1.948656048082964E-2</v>
      </c>
      <c r="H481" s="27">
        <f t="shared" si="912"/>
        <v>285.74534898919251</v>
      </c>
      <c r="I481" s="27">
        <f t="shared" ca="1" si="978"/>
        <v>-3.6116559741570797E-2</v>
      </c>
      <c r="J481" s="43">
        <f t="shared" ca="1" si="979"/>
        <v>-3.6116559741570797E-2</v>
      </c>
      <c r="K481" s="25" t="e">
        <f>#N/A</f>
        <v>#N/A</v>
      </c>
      <c r="L481" s="26">
        <v>0</v>
      </c>
      <c r="M481" s="23">
        <f t="shared" si="913"/>
        <v>7.2304214879184148E-3</v>
      </c>
      <c r="N481" s="27">
        <f t="shared" si="914"/>
        <v>38.952302676359118</v>
      </c>
      <c r="O481" s="27">
        <f t="shared" ca="1" si="980"/>
        <v>0</v>
      </c>
      <c r="P481" s="43">
        <f t="shared" ca="1" si="981"/>
        <v>0</v>
      </c>
      <c r="Q481" s="25">
        <f t="shared" si="887"/>
        <v>24543.515668</v>
      </c>
      <c r="R481" s="26">
        <f t="shared" si="915"/>
        <v>1</v>
      </c>
      <c r="S481" s="23">
        <f t="shared" si="916"/>
        <v>-1.948656048082964E-2</v>
      </c>
      <c r="T481" s="27">
        <f t="shared" si="917"/>
        <v>383.82065096937504</v>
      </c>
      <c r="U481" s="27">
        <f t="shared" ca="1" si="982"/>
        <v>-3.6116559741570686E-2</v>
      </c>
      <c r="V481" s="43">
        <f t="shared" ca="1" si="983"/>
        <v>-3.6116559741570686E-2</v>
      </c>
      <c r="W481" s="25">
        <f t="shared" si="888"/>
        <v>25390.87185</v>
      </c>
      <c r="X481" s="26">
        <f t="shared" si="918"/>
        <v>0</v>
      </c>
      <c r="Y481" s="23">
        <f t="shared" si="919"/>
        <v>7.2304214879184148E-3</v>
      </c>
      <c r="Z481" s="27">
        <f t="shared" si="920"/>
        <v>223.2837321003216</v>
      </c>
      <c r="AA481" s="27">
        <f t="shared" ca="1" si="984"/>
        <v>-9.8527111746528062E-3</v>
      </c>
      <c r="AB481" s="43">
        <f t="shared" ca="1" si="985"/>
        <v>-9.8527111746528062E-3</v>
      </c>
      <c r="AC481" s="25">
        <f t="shared" si="889"/>
        <v>25347.374349999998</v>
      </c>
      <c r="AD481" s="26">
        <f t="shared" si="921"/>
        <v>1</v>
      </c>
      <c r="AE481" s="23">
        <f t="shared" si="922"/>
        <v>-1.948656048082964E-2</v>
      </c>
      <c r="AF481" s="27">
        <f t="shared" si="923"/>
        <v>128.01481904246285</v>
      </c>
      <c r="AG481" s="27">
        <f t="shared" ca="1" si="986"/>
        <v>-3.6116559741570686E-2</v>
      </c>
      <c r="AH481" s="43">
        <f t="shared" ca="1" si="987"/>
        <v>-3.6116559741570686E-2</v>
      </c>
      <c r="AI481" s="25">
        <f t="shared" si="890"/>
        <v>24543.515668</v>
      </c>
      <c r="AJ481" s="26">
        <f t="shared" si="924"/>
        <v>1</v>
      </c>
      <c r="AK481" s="23">
        <f t="shared" si="925"/>
        <v>-1.948656048082964E-2</v>
      </c>
      <c r="AL481" s="27">
        <f t="shared" si="926"/>
        <v>383.82065096937504</v>
      </c>
      <c r="AM481" s="27">
        <f t="shared" ca="1" si="988"/>
        <v>-3.6116559741570686E-2</v>
      </c>
      <c r="AN481" s="43">
        <f t="shared" ca="1" si="989"/>
        <v>-3.6116559741570686E-2</v>
      </c>
      <c r="AO481" s="25">
        <f t="shared" si="891"/>
        <v>24543.515668</v>
      </c>
      <c r="AP481" s="34">
        <f t="shared" si="927"/>
        <v>0.66666666666666663</v>
      </c>
      <c r="AQ481" s="23">
        <f t="shared" si="928"/>
        <v>-1.0580899824580289E-2</v>
      </c>
      <c r="AR481" s="27">
        <f t="shared" si="929"/>
        <v>232.28015361527207</v>
      </c>
      <c r="AS481" s="27">
        <f t="shared" ca="1" si="990"/>
        <v>-2.7361943552598023E-2</v>
      </c>
      <c r="AT481" s="43">
        <f t="shared" ca="1" si="991"/>
        <v>-2.7361943552598023E-2</v>
      </c>
      <c r="AU481" s="25">
        <f t="shared" si="892"/>
        <v>25347.374349999998</v>
      </c>
      <c r="AV481" s="26">
        <f t="shared" si="930"/>
        <v>1</v>
      </c>
      <c r="AW481" s="23">
        <f t="shared" si="931"/>
        <v>-1.948656048082964E-2</v>
      </c>
      <c r="AX481" s="27">
        <f t="shared" si="932"/>
        <v>159.17868349572063</v>
      </c>
      <c r="AY481" s="27">
        <f t="shared" ca="1" si="992"/>
        <v>-3.6116559741570575E-2</v>
      </c>
      <c r="AZ481" s="43">
        <f t="shared" ca="1" si="993"/>
        <v>-3.6116559741570575E-2</v>
      </c>
      <c r="BA481" s="25">
        <f t="shared" si="893"/>
        <v>25347.374349999998</v>
      </c>
      <c r="BB481" s="26">
        <f t="shared" si="933"/>
        <v>1</v>
      </c>
      <c r="BC481" s="23">
        <f t="shared" si="934"/>
        <v>-1.948656048082964E-2</v>
      </c>
      <c r="BD481" s="27">
        <f t="shared" si="935"/>
        <v>371.89867103378617</v>
      </c>
      <c r="BE481" s="27">
        <f t="shared" ca="1" si="994"/>
        <v>-3.6116559741570686E-2</v>
      </c>
      <c r="BF481" s="43">
        <f t="shared" ca="1" si="995"/>
        <v>-3.6116559741570686E-2</v>
      </c>
      <c r="BG481" s="25">
        <f t="shared" si="894"/>
        <v>24543.515668</v>
      </c>
      <c r="BH481" s="26">
        <f t="shared" si="936"/>
        <v>1</v>
      </c>
      <c r="BI481" s="23">
        <f t="shared" si="937"/>
        <v>-1.948656048082964E-2</v>
      </c>
      <c r="BJ481" s="27">
        <f t="shared" si="938"/>
        <v>301.3800672267904</v>
      </c>
      <c r="BK481" s="27">
        <f t="shared" ca="1" si="996"/>
        <v>-3.6116559741570686E-2</v>
      </c>
      <c r="BL481" s="43">
        <f t="shared" ca="1" si="997"/>
        <v>-3.6116559741570686E-2</v>
      </c>
      <c r="BM481" s="25">
        <f t="shared" si="895"/>
        <v>25170.584151666666</v>
      </c>
      <c r="BN481" s="26">
        <f t="shared" si="939"/>
        <v>1</v>
      </c>
      <c r="BO481" s="23">
        <f t="shared" si="940"/>
        <v>-1.948656048082964E-2</v>
      </c>
      <c r="BP481" s="27">
        <f t="shared" si="941"/>
        <v>379.51522155818367</v>
      </c>
      <c r="BQ481" s="27">
        <f t="shared" ca="1" si="998"/>
        <v>-3.6116559741570686E-2</v>
      </c>
      <c r="BR481" s="43">
        <f t="shared" ca="1" si="999"/>
        <v>-3.6116559741570686E-2</v>
      </c>
      <c r="BS481" s="25">
        <f t="shared" si="896"/>
        <v>24543.515668</v>
      </c>
      <c r="BT481" s="34">
        <f t="shared" si="942"/>
        <v>1</v>
      </c>
      <c r="BU481" s="23">
        <f t="shared" si="943"/>
        <v>-1.948656048082964E-2</v>
      </c>
      <c r="BV481" s="27">
        <f t="shared" si="944"/>
        <v>293.81519225920192</v>
      </c>
      <c r="BW481" s="27">
        <f t="shared" ca="1" si="1000"/>
        <v>-3.6116559741570575E-2</v>
      </c>
      <c r="BX481" s="43">
        <f t="shared" ca="1" si="1001"/>
        <v>-3.6116559741570575E-2</v>
      </c>
      <c r="BY481" s="25">
        <f t="shared" si="897"/>
        <v>25390.87185</v>
      </c>
      <c r="BZ481" s="50">
        <f>IF($B480&gt;=BY480,MIN(1,1/$CA$15+BZ480),0)</f>
        <v>0</v>
      </c>
      <c r="CA481" s="23">
        <f t="shared" si="945"/>
        <v>7.2304214879184148E-3</v>
      </c>
      <c r="CB481" s="27">
        <f t="shared" si="946"/>
        <v>131.02139759527509</v>
      </c>
      <c r="CC481" s="27">
        <f t="shared" ca="1" si="1002"/>
        <v>-9.8527111746526952E-3</v>
      </c>
      <c r="CD481" s="43">
        <f t="shared" ca="1" si="1003"/>
        <v>-9.8527111746526952E-3</v>
      </c>
      <c r="CE481" s="25">
        <f t="shared" si="898"/>
        <v>25347.374349999998</v>
      </c>
      <c r="CF481" s="34">
        <f>IF($B480&gt;=CE480,MIN(1,1/$CA$15+CF480),0)</f>
        <v>1</v>
      </c>
      <c r="CG481" s="23">
        <f t="shared" si="947"/>
        <v>-1.948656048082964E-2</v>
      </c>
      <c r="CH481" s="27">
        <f t="shared" si="948"/>
        <v>118.52920991865687</v>
      </c>
      <c r="CI481" s="27">
        <f t="shared" ca="1" si="1004"/>
        <v>-3.6116559741570686E-2</v>
      </c>
      <c r="CJ481" s="43">
        <f t="shared" ca="1" si="1005"/>
        <v>-3.6116559741570686E-2</v>
      </c>
      <c r="CK481" s="25">
        <f t="shared" si="899"/>
        <v>24543.515668</v>
      </c>
      <c r="CL481" s="34">
        <f>IF($B480&gt;=CK480,MIN(1,1/$CA$15+CL480),0)</f>
        <v>1</v>
      </c>
      <c r="CM481" s="23">
        <f t="shared" si="949"/>
        <v>-1.948656048082964E-2</v>
      </c>
      <c r="CN481" s="27">
        <f t="shared" si="950"/>
        <v>358.70969265474741</v>
      </c>
      <c r="CO481" s="27">
        <f t="shared" ca="1" si="1006"/>
        <v>-3.6116559741570686E-2</v>
      </c>
      <c r="CP481" s="43">
        <f t="shared" ca="1" si="1007"/>
        <v>-3.6116559741570686E-2</v>
      </c>
      <c r="CQ481" s="25">
        <f t="shared" si="900"/>
        <v>22092.7385015</v>
      </c>
      <c r="CR481" s="34">
        <f>IF($B480&gt;=CQ480,MIN(1,1/$CA$15+CR480),0)</f>
        <v>1</v>
      </c>
      <c r="CS481" s="23">
        <f t="shared" si="951"/>
        <v>-1.948656048082964E-2</v>
      </c>
      <c r="CT481" s="27">
        <f t="shared" si="952"/>
        <v>270.83793081059275</v>
      </c>
      <c r="CU481" s="27">
        <f t="shared" ca="1" si="1008"/>
        <v>-3.6116559741570686E-2</v>
      </c>
      <c r="CV481" s="43">
        <f t="shared" ca="1" si="1009"/>
        <v>-3.6116559741570686E-2</v>
      </c>
      <c r="CW481" s="25">
        <f t="shared" si="901"/>
        <v>24543.515668</v>
      </c>
      <c r="CX481" s="34">
        <f t="shared" si="953"/>
        <v>0.75</v>
      </c>
      <c r="CY481" s="23">
        <f t="shared" si="954"/>
        <v>-1.2807314988642626E-2</v>
      </c>
      <c r="CZ481" s="27">
        <f t="shared" si="955"/>
        <v>208.42934106102305</v>
      </c>
      <c r="DA481" s="27">
        <f t="shared" ca="1" si="1010"/>
        <v>-2.9550597599841133E-2</v>
      </c>
      <c r="DB481" s="43">
        <f t="shared" ca="1" si="1011"/>
        <v>-2.9550597599841133E-2</v>
      </c>
      <c r="DC481" s="25">
        <f t="shared" si="902"/>
        <v>24543.515668</v>
      </c>
      <c r="DD481" s="34">
        <f t="shared" si="903"/>
        <v>0.83333333333333326</v>
      </c>
      <c r="DE481" s="23">
        <f t="shared" si="956"/>
        <v>-1.4291591764684185E-2</v>
      </c>
      <c r="DF481" s="27">
        <f t="shared" si="957"/>
        <v>245.60441053038207</v>
      </c>
      <c r="DG481" s="27">
        <f t="shared" ca="1" si="975"/>
        <v>-3.1009700298003318E-2</v>
      </c>
      <c r="DH481" s="43">
        <f t="shared" ca="1" si="976"/>
        <v>-3.1009700298003318E-2</v>
      </c>
      <c r="DI481" s="25">
        <f t="shared" si="904"/>
        <v>25390.87185</v>
      </c>
      <c r="DJ481" s="26">
        <f>IF(DJ480=0,IF($B480&gt;=$DK$14*DI480,1,0),IF($B480&lt;DI480*$DK$16,0,1))</f>
        <v>0</v>
      </c>
      <c r="DK481" s="23">
        <f t="shared" si="958"/>
        <v>7.2304214879184148E-3</v>
      </c>
      <c r="DL481" s="27">
        <f t="shared" si="959"/>
        <v>210.92699453759866</v>
      </c>
      <c r="DM481" s="27">
        <f t="shared" ca="1" si="1012"/>
        <v>-9.8527111746526952E-3</v>
      </c>
      <c r="DN481" s="43">
        <f t="shared" ca="1" si="1013"/>
        <v>-9.8527111746526952E-3</v>
      </c>
      <c r="DO481" s="25">
        <f t="shared" si="905"/>
        <v>25347.374349999998</v>
      </c>
      <c r="DP481" s="26">
        <f>IF(DP480=0,IF($B480&gt;=$DK$14*DO480,1,0),IF($B480&lt;DO480*$DK$16,0,1))</f>
        <v>1</v>
      </c>
      <c r="DQ481" s="23">
        <f t="shared" si="960"/>
        <v>-1.948656048082964E-2</v>
      </c>
      <c r="DR481" s="27">
        <f t="shared" si="961"/>
        <v>185.48080442144084</v>
      </c>
      <c r="DS481" s="27">
        <f t="shared" ca="1" si="1014"/>
        <v>-3.6116559741570575E-2</v>
      </c>
      <c r="DT481" s="43">
        <f t="shared" ca="1" si="1015"/>
        <v>-3.6116559741570575E-2</v>
      </c>
      <c r="DU481" s="25">
        <f t="shared" si="906"/>
        <v>24543.515668</v>
      </c>
      <c r="DV481" s="26">
        <f>IF(DV480=0,IF($B480&gt;=$DK$14*DU480,1,0),IF($B480&lt;DU480*$DK$16,0,1))</f>
        <v>1</v>
      </c>
      <c r="DW481" s="23">
        <f t="shared" si="962"/>
        <v>-1.948656048082964E-2</v>
      </c>
      <c r="DX481" s="27">
        <f t="shared" si="963"/>
        <v>411.67609646719592</v>
      </c>
      <c r="DY481" s="27">
        <f t="shared" ca="1" si="1016"/>
        <v>-3.6116559741570575E-2</v>
      </c>
      <c r="DZ481" s="43">
        <f t="shared" ca="1" si="1017"/>
        <v>-3.6116559741570575E-2</v>
      </c>
      <c r="EA481" s="25">
        <f t="shared" si="907"/>
        <v>22092.7385015</v>
      </c>
      <c r="EB481" s="26">
        <f>IF(EB480=0,IF($B480&gt;=$DK$14*EA480,1,0),IF($B480&lt;EA480*$DK$16,0,1))</f>
        <v>1</v>
      </c>
      <c r="EC481" s="23">
        <f t="shared" si="964"/>
        <v>-1.948656048082964E-2</v>
      </c>
      <c r="ED481" s="27">
        <f t="shared" si="965"/>
        <v>295.66739942583666</v>
      </c>
      <c r="EE481" s="27">
        <f t="shared" ca="1" si="1018"/>
        <v>-3.6116559741570575E-2</v>
      </c>
      <c r="EF481" s="43">
        <f t="shared" ca="1" si="1019"/>
        <v>-3.6116559741570575E-2</v>
      </c>
      <c r="EG481" s="25">
        <f t="shared" si="908"/>
        <v>24543.515668</v>
      </c>
      <c r="EH481" s="34">
        <f t="shared" si="966"/>
        <v>0.75</v>
      </c>
      <c r="EI481" s="23">
        <f t="shared" si="967"/>
        <v>-1.2807314988642626E-2</v>
      </c>
      <c r="EJ481" s="27">
        <f t="shared" si="968"/>
        <v>276.04316112114844</v>
      </c>
      <c r="EK481" s="27">
        <f t="shared" ca="1" si="1020"/>
        <v>-2.9550597599841133E-2</v>
      </c>
      <c r="EL481" s="43">
        <f t="shared" ca="1" si="1021"/>
        <v>-2.9550597599841133E-2</v>
      </c>
      <c r="EM481" s="47"/>
      <c r="EN481" s="47"/>
      <c r="EO481" s="47"/>
      <c r="EP481" s="47"/>
      <c r="EQ481" s="47"/>
      <c r="ER481" s="47"/>
      <c r="ES481" s="47"/>
      <c r="ET481" s="47"/>
      <c r="EU481" s="47"/>
      <c r="EV481" s="47"/>
      <c r="EW481" s="47"/>
      <c r="EX481" s="47"/>
      <c r="EY481" s="47"/>
      <c r="EZ481" s="47"/>
      <c r="FA481" s="25">
        <f t="shared" si="909"/>
        <v>24543.515668</v>
      </c>
      <c r="FB481" s="26">
        <f t="shared" si="969"/>
        <v>1</v>
      </c>
      <c r="FC481" s="23">
        <f t="shared" si="970"/>
        <v>-1.948656048082964E-2</v>
      </c>
      <c r="FD481" s="27">
        <f t="shared" si="971"/>
        <v>98.328093728077221</v>
      </c>
      <c r="FE481" s="27">
        <f t="shared" ca="1" si="1022"/>
        <v>-3.6116559741570686E-2</v>
      </c>
      <c r="FF481" s="43">
        <f t="shared" ca="1" si="1023"/>
        <v>-3.6116559741570686E-2</v>
      </c>
      <c r="FG481" s="25">
        <f t="shared" si="910"/>
        <v>24543.515668</v>
      </c>
      <c r="FH481" s="26">
        <f t="shared" si="972"/>
        <v>1</v>
      </c>
      <c r="FI481" s="23">
        <f t="shared" si="973"/>
        <v>-1.948656048082964E-2</v>
      </c>
      <c r="FJ481" s="27">
        <f t="shared" si="974"/>
        <v>344.77859742962772</v>
      </c>
      <c r="FK481" s="27">
        <f t="shared" ca="1" si="1024"/>
        <v>-3.6116559741570686E-2</v>
      </c>
      <c r="FL481" s="43">
        <f t="shared" ca="1" si="1025"/>
        <v>-3.6116559741570686E-2</v>
      </c>
      <c r="FM481" s="47"/>
      <c r="FN481" s="47"/>
    </row>
    <row r="482" spans="1:170" x14ac:dyDescent="0.2">
      <c r="A482" s="30">
        <v>39325</v>
      </c>
      <c r="B482" s="34">
        <v>25413.371279999999</v>
      </c>
      <c r="C482" s="23">
        <v>7.307373340341039E-3</v>
      </c>
      <c r="D482" s="24">
        <f t="shared" si="977"/>
        <v>1.0831844676179703E-2</v>
      </c>
      <c r="E482" s="25" t="e">
        <f>#N/A</f>
        <v>#N/A</v>
      </c>
      <c r="F482" s="26">
        <v>1</v>
      </c>
      <c r="G482" s="23">
        <f t="shared" si="911"/>
        <v>1.0831844676179703E-2</v>
      </c>
      <c r="H482" s="27">
        <f t="shared" si="912"/>
        <v>288.84049822638423</v>
      </c>
      <c r="I482" s="27">
        <f t="shared" ca="1" si="978"/>
        <v>-2.5675924030749697E-2</v>
      </c>
      <c r="J482" s="43">
        <f t="shared" ca="1" si="979"/>
        <v>-2.5675924030749697E-2</v>
      </c>
      <c r="K482" s="25" t="e">
        <f>#N/A</f>
        <v>#N/A</v>
      </c>
      <c r="L482" s="26">
        <v>0</v>
      </c>
      <c r="M482" s="23">
        <f t="shared" si="913"/>
        <v>7.307373340341039E-3</v>
      </c>
      <c r="N482" s="27">
        <f t="shared" si="914"/>
        <v>39.236941694481239</v>
      </c>
      <c r="O482" s="27">
        <f t="shared" ca="1" si="980"/>
        <v>0</v>
      </c>
      <c r="P482" s="43">
        <f t="shared" ca="1" si="981"/>
        <v>0</v>
      </c>
      <c r="Q482" s="25">
        <f t="shared" si="887"/>
        <v>24733.601268999999</v>
      </c>
      <c r="R482" s="26">
        <f t="shared" si="915"/>
        <v>1</v>
      </c>
      <c r="S482" s="23">
        <f t="shared" si="916"/>
        <v>1.0831844676179703E-2</v>
      </c>
      <c r="T482" s="27">
        <f t="shared" si="917"/>
        <v>387.9781366441855</v>
      </c>
      <c r="U482" s="27">
        <f t="shared" ca="1" si="982"/>
        <v>-2.5675924030749586E-2</v>
      </c>
      <c r="V482" s="43">
        <f t="shared" ca="1" si="983"/>
        <v>-2.5675924030749586E-2</v>
      </c>
      <c r="W482" s="25">
        <f t="shared" si="888"/>
        <v>25277.209320000002</v>
      </c>
      <c r="X482" s="26">
        <f t="shared" si="918"/>
        <v>0</v>
      </c>
      <c r="Y482" s="23">
        <f t="shared" si="919"/>
        <v>7.307373340341039E-3</v>
      </c>
      <c r="Z482" s="27">
        <f t="shared" si="920"/>
        <v>224.91534969160335</v>
      </c>
      <c r="AA482" s="27">
        <f t="shared" ca="1" si="984"/>
        <v>-2.617335273279453E-3</v>
      </c>
      <c r="AB482" s="43">
        <f t="shared" ca="1" si="985"/>
        <v>-2.617335273279453E-3</v>
      </c>
      <c r="AC482" s="25">
        <f t="shared" si="889"/>
        <v>25452.566683999998</v>
      </c>
      <c r="AD482" s="26">
        <f t="shared" si="921"/>
        <v>0</v>
      </c>
      <c r="AE482" s="23">
        <f t="shared" si="922"/>
        <v>7.307373340341039E-3</v>
      </c>
      <c r="AF482" s="27">
        <f t="shared" si="923"/>
        <v>128.95027111830231</v>
      </c>
      <c r="AG482" s="27">
        <f t="shared" ca="1" si="986"/>
        <v>-2.9073103587030191E-2</v>
      </c>
      <c r="AH482" s="43">
        <f t="shared" ca="1" si="987"/>
        <v>-2.9073103587030191E-2</v>
      </c>
      <c r="AI482" s="25">
        <f t="shared" si="890"/>
        <v>24733.601268999999</v>
      </c>
      <c r="AJ482" s="26">
        <f t="shared" si="924"/>
        <v>1</v>
      </c>
      <c r="AK482" s="23">
        <f t="shared" si="925"/>
        <v>1.0831844676179703E-2</v>
      </c>
      <c r="AL482" s="27">
        <f t="shared" si="926"/>
        <v>387.9781366441855</v>
      </c>
      <c r="AM482" s="27">
        <f t="shared" ca="1" si="988"/>
        <v>-2.5675924030749586E-2</v>
      </c>
      <c r="AN482" s="43">
        <f t="shared" ca="1" si="989"/>
        <v>-2.5675924030749586E-2</v>
      </c>
      <c r="AO482" s="25">
        <f t="shared" si="891"/>
        <v>24733.601268999999</v>
      </c>
      <c r="AP482" s="34">
        <f t="shared" si="927"/>
        <v>0.33333333333333331</v>
      </c>
      <c r="AQ482" s="23">
        <f t="shared" si="928"/>
        <v>8.4821971189539269E-3</v>
      </c>
      <c r="AR482" s="27">
        <f t="shared" si="929"/>
        <v>234.2503996650577</v>
      </c>
      <c r="AS482" s="27">
        <f t="shared" ca="1" si="990"/>
        <v>-1.9111835832414936E-2</v>
      </c>
      <c r="AT482" s="43">
        <f t="shared" ca="1" si="991"/>
        <v>-1.9111835832414936E-2</v>
      </c>
      <c r="AU482" s="25">
        <f t="shared" si="892"/>
        <v>25452.566683999998</v>
      </c>
      <c r="AV482" s="26">
        <f t="shared" si="930"/>
        <v>1</v>
      </c>
      <c r="AW482" s="23">
        <f t="shared" si="931"/>
        <v>1.0831844676179703E-2</v>
      </c>
      <c r="AX482" s="27">
        <f t="shared" si="932"/>
        <v>160.90288227110506</v>
      </c>
      <c r="AY482" s="27">
        <f t="shared" ca="1" si="992"/>
        <v>-2.5675924030749475E-2</v>
      </c>
      <c r="AZ482" s="43">
        <f t="shared" ca="1" si="993"/>
        <v>-2.5675924030749475E-2</v>
      </c>
      <c r="BA482" s="25">
        <f t="shared" si="893"/>
        <v>25452.566683999998</v>
      </c>
      <c r="BB482" s="26">
        <f t="shared" si="933"/>
        <v>1</v>
      </c>
      <c r="BC482" s="23">
        <f t="shared" si="934"/>
        <v>1.0831844676179703E-2</v>
      </c>
      <c r="BD482" s="27">
        <f t="shared" si="935"/>
        <v>375.92701967370181</v>
      </c>
      <c r="BE482" s="27">
        <f t="shared" ca="1" si="994"/>
        <v>-2.5675924030749697E-2</v>
      </c>
      <c r="BF482" s="43">
        <f t="shared" ca="1" si="995"/>
        <v>-2.5675924030749697E-2</v>
      </c>
      <c r="BG482" s="25">
        <f t="shared" si="894"/>
        <v>24733.601268999999</v>
      </c>
      <c r="BH482" s="26">
        <f t="shared" si="936"/>
        <v>1</v>
      </c>
      <c r="BI482" s="23">
        <f t="shared" si="937"/>
        <v>1.0831844676179703E-2</v>
      </c>
      <c r="BJ482" s="27">
        <f t="shared" si="938"/>
        <v>304.64456930348757</v>
      </c>
      <c r="BK482" s="27">
        <f t="shared" ca="1" si="996"/>
        <v>-2.5675924030749697E-2</v>
      </c>
      <c r="BL482" s="43">
        <f t="shared" ca="1" si="997"/>
        <v>-2.5675924030749697E-2</v>
      </c>
      <c r="BM482" s="25">
        <f t="shared" si="895"/>
        <v>25358.373838333329</v>
      </c>
      <c r="BN482" s="26">
        <f t="shared" si="939"/>
        <v>1</v>
      </c>
      <c r="BO482" s="23">
        <f t="shared" si="940"/>
        <v>1.0831844676179703E-2</v>
      </c>
      <c r="BP482" s="27">
        <f t="shared" si="941"/>
        <v>383.62607149034784</v>
      </c>
      <c r="BQ482" s="27">
        <f t="shared" ca="1" si="998"/>
        <v>-2.5675924030749697E-2</v>
      </c>
      <c r="BR482" s="43">
        <f t="shared" ca="1" si="999"/>
        <v>-2.5675924030749697E-2</v>
      </c>
      <c r="BS482" s="25">
        <f t="shared" si="896"/>
        <v>24733.601268999999</v>
      </c>
      <c r="BT482" s="34">
        <f t="shared" si="942"/>
        <v>1</v>
      </c>
      <c r="BU482" s="23">
        <f t="shared" si="943"/>
        <v>1.0831844676179703E-2</v>
      </c>
      <c r="BV482" s="27">
        <f t="shared" si="944"/>
        <v>296.9977527852555</v>
      </c>
      <c r="BW482" s="27">
        <f t="shared" ca="1" si="1000"/>
        <v>-2.5675924030749364E-2</v>
      </c>
      <c r="BX482" s="43">
        <f t="shared" ca="1" si="1001"/>
        <v>-2.5675924030749364E-2</v>
      </c>
      <c r="BY482" s="25">
        <f t="shared" si="897"/>
        <v>25277.209320000002</v>
      </c>
      <c r="BZ482" s="50">
        <f>IF($B481&gt;=BY481,MIN(1,1/$CA$15+BZ481),0)</f>
        <v>0</v>
      </c>
      <c r="CA482" s="23">
        <f t="shared" si="945"/>
        <v>7.307373340341039E-3</v>
      </c>
      <c r="CB482" s="27">
        <f t="shared" si="946"/>
        <v>131.97881986307704</v>
      </c>
      <c r="CC482" s="27">
        <f t="shared" ca="1" si="1002"/>
        <v>-2.617335273279342E-3</v>
      </c>
      <c r="CD482" s="43">
        <f t="shared" ca="1" si="1003"/>
        <v>-2.617335273279342E-3</v>
      </c>
      <c r="CE482" s="25">
        <f t="shared" si="898"/>
        <v>25452.566683999998</v>
      </c>
      <c r="CF482" s="34">
        <f>IF($B481&gt;=CE481,MIN(1,1/$CA$15+CF481),0)</f>
        <v>0</v>
      </c>
      <c r="CG482" s="23">
        <f t="shared" si="947"/>
        <v>7.307373340341039E-3</v>
      </c>
      <c r="CH482" s="27">
        <f t="shared" si="948"/>
        <v>119.39534710726815</v>
      </c>
      <c r="CI482" s="27">
        <f t="shared" ca="1" si="1004"/>
        <v>-2.9073103587029969E-2</v>
      </c>
      <c r="CJ482" s="43">
        <f t="shared" ca="1" si="1005"/>
        <v>-2.9073103587029969E-2</v>
      </c>
      <c r="CK482" s="25">
        <f t="shared" si="899"/>
        <v>24733.601268999999</v>
      </c>
      <c r="CL482" s="34">
        <f>IF($B481&gt;=CK481,MIN(1,1/$CA$15+CL481),0)</f>
        <v>1</v>
      </c>
      <c r="CM482" s="23">
        <f t="shared" si="949"/>
        <v>1.0831844676179703E-2</v>
      </c>
      <c r="CN482" s="27">
        <f t="shared" si="950"/>
        <v>362.59518032942378</v>
      </c>
      <c r="CO482" s="27">
        <f t="shared" ca="1" si="1006"/>
        <v>-2.5675924030749586E-2</v>
      </c>
      <c r="CP482" s="43">
        <f t="shared" ca="1" si="1007"/>
        <v>-2.5675924030749586E-2</v>
      </c>
      <c r="CQ482" s="25">
        <f t="shared" si="900"/>
        <v>22485.241770500004</v>
      </c>
      <c r="CR482" s="34">
        <f>IF($B481&gt;=CQ481,MIN(1,1/$CA$15+CR481),0)</f>
        <v>1</v>
      </c>
      <c r="CS482" s="23">
        <f t="shared" si="951"/>
        <v>1.0831844676179703E-2</v>
      </c>
      <c r="CT482" s="27">
        <f t="shared" si="952"/>
        <v>273.77160520955101</v>
      </c>
      <c r="CU482" s="27">
        <f t="shared" ca="1" si="1008"/>
        <v>-2.5675924030749586E-2</v>
      </c>
      <c r="CV482" s="43">
        <f t="shared" ca="1" si="1009"/>
        <v>-2.5675924030749586E-2</v>
      </c>
      <c r="CW482" s="25">
        <f t="shared" si="901"/>
        <v>24733.601268999999</v>
      </c>
      <c r="CX482" s="34">
        <f t="shared" si="953"/>
        <v>0.5</v>
      </c>
      <c r="CY482" s="23">
        <f t="shared" si="954"/>
        <v>9.0696090082603709E-3</v>
      </c>
      <c r="CZ482" s="27">
        <f t="shared" si="955"/>
        <v>210.31971369029591</v>
      </c>
      <c r="DA482" s="27">
        <f t="shared" ca="1" si="1010"/>
        <v>-2.0749000957771657E-2</v>
      </c>
      <c r="DB482" s="43">
        <f t="shared" ca="1" si="1011"/>
        <v>-2.0749000957771657E-2</v>
      </c>
      <c r="DC482" s="25">
        <f t="shared" si="902"/>
        <v>24733.601268999999</v>
      </c>
      <c r="DD482" s="34">
        <f t="shared" si="903"/>
        <v>0.66666666666666663</v>
      </c>
      <c r="DE482" s="23">
        <f t="shared" si="956"/>
        <v>9.4612169344646668E-3</v>
      </c>
      <c r="DF482" s="27">
        <f t="shared" si="957"/>
        <v>247.9281271384713</v>
      </c>
      <c r="DG482" s="27">
        <f t="shared" ca="1" si="975"/>
        <v>-2.1841872865130951E-2</v>
      </c>
      <c r="DH482" s="43">
        <f t="shared" ca="1" si="976"/>
        <v>-2.1841872865130951E-2</v>
      </c>
      <c r="DI482" s="25">
        <f t="shared" si="904"/>
        <v>25277.209320000002</v>
      </c>
      <c r="DJ482" s="26">
        <f>IF(DJ481=0,IF($B481&gt;=$DK$14*DI481,1,0),IF($B481&lt;DI481*$DK$16,0,1))</f>
        <v>0</v>
      </c>
      <c r="DK482" s="23">
        <f t="shared" si="958"/>
        <v>7.307373340341039E-3</v>
      </c>
      <c r="DL482" s="27">
        <f t="shared" si="959"/>
        <v>212.46831683424097</v>
      </c>
      <c r="DM482" s="27">
        <f t="shared" ca="1" si="1012"/>
        <v>-2.617335273279453E-3</v>
      </c>
      <c r="DN482" s="43">
        <f t="shared" ca="1" si="1013"/>
        <v>-2.617335273279453E-3</v>
      </c>
      <c r="DO482" s="25">
        <f t="shared" si="905"/>
        <v>25452.566683999998</v>
      </c>
      <c r="DP482" s="26">
        <f>IF(DP481=0,IF($B481&gt;=$DK$14*DO481,1,0),IF($B481&lt;DO481*$DK$16,0,1))</f>
        <v>0</v>
      </c>
      <c r="DQ482" s="23">
        <f t="shared" si="960"/>
        <v>7.307373340341039E-3</v>
      </c>
      <c r="DR482" s="27">
        <f t="shared" si="961"/>
        <v>186.83618190681509</v>
      </c>
      <c r="DS482" s="27">
        <f t="shared" ca="1" si="1014"/>
        <v>-2.9073103587029858E-2</v>
      </c>
      <c r="DT482" s="43">
        <f t="shared" ca="1" si="1015"/>
        <v>-2.9073103587029858E-2</v>
      </c>
      <c r="DU482" s="25">
        <f t="shared" si="906"/>
        <v>24733.601268999999</v>
      </c>
      <c r="DV482" s="26">
        <f>IF(DV481=0,IF($B481&gt;=$DK$14*DU481,1,0),IF($B481&lt;DU481*$DK$16,0,1))</f>
        <v>1</v>
      </c>
      <c r="DW482" s="23">
        <f t="shared" si="962"/>
        <v>1.0831844676179703E-2</v>
      </c>
      <c r="DX482" s="27">
        <f t="shared" si="963"/>
        <v>416.13530800102455</v>
      </c>
      <c r="DY482" s="27">
        <f t="shared" ca="1" si="1016"/>
        <v>-2.5675924030749586E-2</v>
      </c>
      <c r="DZ482" s="43">
        <f t="shared" ca="1" si="1017"/>
        <v>-2.5675924030749586E-2</v>
      </c>
      <c r="EA482" s="25">
        <f t="shared" si="907"/>
        <v>22485.241770500004</v>
      </c>
      <c r="EB482" s="26">
        <f>IF(EB481=0,IF($B481&gt;=$DK$14*EA481,1,0),IF($B481&lt;EA481*$DK$16,0,1))</f>
        <v>1</v>
      </c>
      <c r="EC482" s="23">
        <f t="shared" si="964"/>
        <v>1.0831844676179703E-2</v>
      </c>
      <c r="ED482" s="27">
        <f t="shared" si="965"/>
        <v>298.87002277222729</v>
      </c>
      <c r="EE482" s="27">
        <f t="shared" ca="1" si="1018"/>
        <v>-2.5675924030749586E-2</v>
      </c>
      <c r="EF482" s="43">
        <f t="shared" ca="1" si="1019"/>
        <v>-2.5675924030749586E-2</v>
      </c>
      <c r="EG482" s="25">
        <f t="shared" si="908"/>
        <v>24733.601268999999</v>
      </c>
      <c r="EH482" s="34">
        <f t="shared" si="966"/>
        <v>0.5</v>
      </c>
      <c r="EI482" s="23">
        <f t="shared" si="967"/>
        <v>9.0696090082603709E-3</v>
      </c>
      <c r="EJ482" s="27">
        <f t="shared" si="968"/>
        <v>278.54676466192149</v>
      </c>
      <c r="EK482" s="27">
        <f t="shared" ca="1" si="1020"/>
        <v>-2.0749000957771768E-2</v>
      </c>
      <c r="EL482" s="43">
        <f t="shared" ca="1" si="1021"/>
        <v>-2.0749000957771768E-2</v>
      </c>
      <c r="EM482" s="47"/>
      <c r="EN482" s="47"/>
      <c r="EO482" s="47"/>
      <c r="EP482" s="47"/>
      <c r="EQ482" s="47"/>
      <c r="ER482" s="47"/>
      <c r="ES482" s="47"/>
      <c r="ET482" s="47"/>
      <c r="EU482" s="47"/>
      <c r="EV482" s="47"/>
      <c r="EW482" s="47"/>
      <c r="EX482" s="47"/>
      <c r="EY482" s="47"/>
      <c r="EZ482" s="47"/>
      <c r="FA482" s="25">
        <f t="shared" si="909"/>
        <v>24733.601268999999</v>
      </c>
      <c r="FB482" s="26">
        <f t="shared" si="969"/>
        <v>1</v>
      </c>
      <c r="FC482" s="23">
        <f t="shared" si="970"/>
        <v>1.0831844676179703E-2</v>
      </c>
      <c r="FD482" s="27">
        <f t="shared" si="971"/>
        <v>99.393168366644588</v>
      </c>
      <c r="FE482" s="27">
        <f t="shared" ca="1" si="1022"/>
        <v>-2.5675924030749697E-2</v>
      </c>
      <c r="FF482" s="43">
        <f t="shared" ca="1" si="1023"/>
        <v>-2.5675924030749697E-2</v>
      </c>
      <c r="FG482" s="25">
        <f t="shared" si="910"/>
        <v>24733.601268999999</v>
      </c>
      <c r="FH482" s="26">
        <f t="shared" si="972"/>
        <v>1</v>
      </c>
      <c r="FI482" s="23">
        <f t="shared" si="973"/>
        <v>1.0831844676179703E-2</v>
      </c>
      <c r="FJ482" s="27">
        <f t="shared" si="974"/>
        <v>348.51318564465652</v>
      </c>
      <c r="FK482" s="27">
        <f t="shared" ca="1" si="1024"/>
        <v>-2.5675924030749697E-2</v>
      </c>
      <c r="FL482" s="43">
        <f t="shared" ca="1" si="1025"/>
        <v>-2.5675924030749697E-2</v>
      </c>
      <c r="FM482" s="47"/>
      <c r="FN482" s="47"/>
    </row>
    <row r="483" spans="1:170" x14ac:dyDescent="0.2">
      <c r="A483" s="30">
        <v>39355</v>
      </c>
      <c r="B483" s="34">
        <v>25571.556550000001</v>
      </c>
      <c r="C483" s="23">
        <v>7.445723932045123E-3</v>
      </c>
      <c r="D483" s="24">
        <f t="shared" si="977"/>
        <v>6.2244897875667338E-3</v>
      </c>
      <c r="E483" s="25" t="e">
        <f>#N/A</f>
        <v>#N/A</v>
      </c>
      <c r="F483" s="26">
        <v>1</v>
      </c>
      <c r="G483" s="23">
        <f t="shared" si="911"/>
        <v>6.2244897875667338E-3</v>
      </c>
      <c r="H483" s="27">
        <f t="shared" si="912"/>
        <v>290.63838295783006</v>
      </c>
      <c r="I483" s="27">
        <f t="shared" ca="1" si="978"/>
        <v>-1.9611253770098647E-2</v>
      </c>
      <c r="J483" s="43">
        <f t="shared" ca="1" si="979"/>
        <v>-1.9611253770098647E-2</v>
      </c>
      <c r="K483" s="25" t="e">
        <f>#N/A</f>
        <v>#N/A</v>
      </c>
      <c r="L483" s="26">
        <v>0</v>
      </c>
      <c r="M483" s="23">
        <f t="shared" si="913"/>
        <v>7.445723932045123E-3</v>
      </c>
      <c r="N483" s="27">
        <f t="shared" si="914"/>
        <v>39.529089130276098</v>
      </c>
      <c r="O483" s="27">
        <f t="shared" ca="1" si="980"/>
        <v>0</v>
      </c>
      <c r="P483" s="43">
        <f t="shared" ca="1" si="981"/>
        <v>0</v>
      </c>
      <c r="Q483" s="25">
        <f t="shared" si="887"/>
        <v>24958.629475000002</v>
      </c>
      <c r="R483" s="26">
        <f t="shared" si="915"/>
        <v>1</v>
      </c>
      <c r="S483" s="23">
        <f t="shared" si="916"/>
        <v>6.2244897875667338E-3</v>
      </c>
      <c r="T483" s="27">
        <f t="shared" si="917"/>
        <v>390.39310259352641</v>
      </c>
      <c r="U483" s="27">
        <f t="shared" ca="1" si="982"/>
        <v>-1.9611253770098536E-2</v>
      </c>
      <c r="V483" s="43">
        <f t="shared" ca="1" si="983"/>
        <v>-1.9611253770098536E-2</v>
      </c>
      <c r="W483" s="25">
        <f t="shared" si="888"/>
        <v>25492.463915</v>
      </c>
      <c r="X483" s="26">
        <f t="shared" si="918"/>
        <v>1</v>
      </c>
      <c r="Y483" s="23">
        <f t="shared" si="919"/>
        <v>6.2244897875667338E-3</v>
      </c>
      <c r="Z483" s="27">
        <f t="shared" si="920"/>
        <v>226.31533298882573</v>
      </c>
      <c r="AA483" s="27">
        <f t="shared" ca="1" si="984"/>
        <v>0</v>
      </c>
      <c r="AB483" s="43">
        <f t="shared" ca="1" si="985"/>
        <v>0</v>
      </c>
      <c r="AC483" s="25">
        <f t="shared" si="889"/>
        <v>25569.949990000001</v>
      </c>
      <c r="AD483" s="26">
        <f t="shared" si="921"/>
        <v>0</v>
      </c>
      <c r="AE483" s="23">
        <f t="shared" si="922"/>
        <v>7.445723932045123E-3</v>
      </c>
      <c r="AF483" s="27">
        <f t="shared" si="923"/>
        <v>129.91039923801156</v>
      </c>
      <c r="AG483" s="27">
        <f t="shared" ca="1" si="986"/>
        <v>-2.1843849958141814E-2</v>
      </c>
      <c r="AH483" s="43">
        <f t="shared" ca="1" si="987"/>
        <v>-2.1843849958141814E-2</v>
      </c>
      <c r="AI483" s="25">
        <f t="shared" si="890"/>
        <v>24958.629475000002</v>
      </c>
      <c r="AJ483" s="26">
        <f t="shared" si="924"/>
        <v>1</v>
      </c>
      <c r="AK483" s="23">
        <f t="shared" si="925"/>
        <v>6.2244897875667338E-3</v>
      </c>
      <c r="AL483" s="27">
        <f t="shared" si="926"/>
        <v>390.39310259352641</v>
      </c>
      <c r="AM483" s="27">
        <f t="shared" ca="1" si="988"/>
        <v>-1.9611253770098536E-2</v>
      </c>
      <c r="AN483" s="43">
        <f t="shared" ca="1" si="989"/>
        <v>-1.9611253770098536E-2</v>
      </c>
      <c r="AO483" s="25">
        <f t="shared" si="891"/>
        <v>24958.629475000002</v>
      </c>
      <c r="AP483" s="34">
        <f t="shared" si="927"/>
        <v>0.66666666666666663</v>
      </c>
      <c r="AQ483" s="23">
        <f t="shared" si="928"/>
        <v>6.6315678357261971E-3</v>
      </c>
      <c r="AR483" s="27">
        <f t="shared" si="929"/>
        <v>235.80384708098251</v>
      </c>
      <c r="AS483" s="27">
        <f t="shared" ca="1" si="990"/>
        <v>-1.2607009432476612E-2</v>
      </c>
      <c r="AT483" s="43">
        <f t="shared" ca="1" si="991"/>
        <v>-1.2607009432476612E-2</v>
      </c>
      <c r="AU483" s="25">
        <f t="shared" si="892"/>
        <v>25569.949990000001</v>
      </c>
      <c r="AV483" s="26">
        <f t="shared" si="930"/>
        <v>0</v>
      </c>
      <c r="AW483" s="23">
        <f t="shared" si="931"/>
        <v>7.445723932045123E-3</v>
      </c>
      <c r="AX483" s="27">
        <f t="shared" si="932"/>
        <v>162.10092071236608</v>
      </c>
      <c r="AY483" s="27">
        <f t="shared" ca="1" si="992"/>
        <v>-1.842137594073745E-2</v>
      </c>
      <c r="AZ483" s="43">
        <f t="shared" ca="1" si="993"/>
        <v>-1.842137594073745E-2</v>
      </c>
      <c r="BA483" s="25">
        <f t="shared" si="893"/>
        <v>25569.949990000001</v>
      </c>
      <c r="BB483" s="26">
        <f t="shared" si="933"/>
        <v>1</v>
      </c>
      <c r="BC483" s="23">
        <f t="shared" si="934"/>
        <v>6.2244897875667338E-3</v>
      </c>
      <c r="BD483" s="27">
        <f t="shared" si="935"/>
        <v>378.26697356853117</v>
      </c>
      <c r="BE483" s="27">
        <f t="shared" ca="1" si="994"/>
        <v>-1.9611253770098647E-2</v>
      </c>
      <c r="BF483" s="43">
        <f t="shared" ca="1" si="995"/>
        <v>-1.9611253770098647E-2</v>
      </c>
      <c r="BG483" s="25">
        <f t="shared" si="894"/>
        <v>24958.629475000002</v>
      </c>
      <c r="BH483" s="26">
        <f t="shared" si="936"/>
        <v>1</v>
      </c>
      <c r="BI483" s="23">
        <f t="shared" si="937"/>
        <v>6.2244897875667338E-3</v>
      </c>
      <c r="BJ483" s="27">
        <f t="shared" si="938"/>
        <v>306.54082631395482</v>
      </c>
      <c r="BK483" s="27">
        <f t="shared" ca="1" si="996"/>
        <v>-1.9611253770098536E-2</v>
      </c>
      <c r="BL483" s="43">
        <f t="shared" ca="1" si="997"/>
        <v>-1.9611253770098536E-2</v>
      </c>
      <c r="BM483" s="25">
        <f t="shared" si="895"/>
        <v>25472.398328333333</v>
      </c>
      <c r="BN483" s="26">
        <f t="shared" si="939"/>
        <v>1</v>
      </c>
      <c r="BO483" s="23">
        <f t="shared" si="940"/>
        <v>6.2244897875667338E-3</v>
      </c>
      <c r="BP483" s="27">
        <f t="shared" si="941"/>
        <v>386.01394805458386</v>
      </c>
      <c r="BQ483" s="27">
        <f t="shared" ca="1" si="998"/>
        <v>-1.9611253770098647E-2</v>
      </c>
      <c r="BR483" s="43">
        <f t="shared" ca="1" si="999"/>
        <v>-1.9611253770098647E-2</v>
      </c>
      <c r="BS483" s="25">
        <f t="shared" si="896"/>
        <v>24958.629475000002</v>
      </c>
      <c r="BT483" s="34">
        <f t="shared" si="942"/>
        <v>0.75</v>
      </c>
      <c r="BU483" s="23">
        <f t="shared" si="943"/>
        <v>6.5297983236863311E-3</v>
      </c>
      <c r="BV483" s="27">
        <f t="shared" si="944"/>
        <v>298.93708821353124</v>
      </c>
      <c r="BW483" s="27">
        <f t="shared" ca="1" si="1000"/>
        <v>-1.9313784312758209E-2</v>
      </c>
      <c r="BX483" s="43">
        <f t="shared" ca="1" si="1001"/>
        <v>-1.9313784312758209E-2</v>
      </c>
      <c r="BY483" s="25">
        <f t="shared" si="897"/>
        <v>25492.463915</v>
      </c>
      <c r="BZ483" s="50">
        <f>IF($B482&gt;=BY482,MIN(1,1/$CA$15+BZ482),0)</f>
        <v>0.5</v>
      </c>
      <c r="CA483" s="23">
        <f t="shared" si="945"/>
        <v>7.445723932045123E-3</v>
      </c>
      <c r="CB483" s="27">
        <f t="shared" si="946"/>
        <v>132.96149772065462</v>
      </c>
      <c r="CC483" s="27">
        <f t="shared" ca="1" si="1002"/>
        <v>0</v>
      </c>
      <c r="CD483" s="43">
        <f t="shared" ca="1" si="1003"/>
        <v>0</v>
      </c>
      <c r="CE483" s="25">
        <f t="shared" si="898"/>
        <v>25569.949990000001</v>
      </c>
      <c r="CF483" s="34">
        <f>IF($B482&gt;=CE482,MIN(1,1/$CA$15+CF482),0)</f>
        <v>0</v>
      </c>
      <c r="CG483" s="23">
        <f t="shared" si="947"/>
        <v>7.445723932045123E-3</v>
      </c>
      <c r="CH483" s="27">
        <f t="shared" si="948"/>
        <v>120.28433190059957</v>
      </c>
      <c r="CI483" s="27">
        <f t="shared" ca="1" si="1004"/>
        <v>-2.1843849958141703E-2</v>
      </c>
      <c r="CJ483" s="43">
        <f t="shared" ca="1" si="1005"/>
        <v>-2.1843849958141703E-2</v>
      </c>
      <c r="CK483" s="25">
        <f t="shared" si="899"/>
        <v>24958.629475000002</v>
      </c>
      <c r="CL483" s="34">
        <f>IF($B482&gt;=CK482,MIN(1,1/$CA$15+CL482),0)</f>
        <v>1</v>
      </c>
      <c r="CM483" s="23">
        <f t="shared" si="949"/>
        <v>6.2244897875667338E-3</v>
      </c>
      <c r="CN483" s="27">
        <f t="shared" si="950"/>
        <v>364.85215032640519</v>
      </c>
      <c r="CO483" s="27">
        <f t="shared" ca="1" si="1006"/>
        <v>-1.9611253770098647E-2</v>
      </c>
      <c r="CP483" s="43">
        <f t="shared" ca="1" si="1007"/>
        <v>-1.9611253770098647E-2</v>
      </c>
      <c r="CQ483" s="25">
        <f t="shared" si="900"/>
        <v>22885.032812500001</v>
      </c>
      <c r="CR483" s="34">
        <f>IF($B482&gt;=CQ482,MIN(1,1/$CA$15+CR482),0)</f>
        <v>1</v>
      </c>
      <c r="CS483" s="23">
        <f t="shared" si="951"/>
        <v>6.2244897875667338E-3</v>
      </c>
      <c r="CT483" s="27">
        <f t="shared" si="952"/>
        <v>275.47569377030362</v>
      </c>
      <c r="CU483" s="27">
        <f t="shared" ca="1" si="1008"/>
        <v>-1.9611253770098536E-2</v>
      </c>
      <c r="CV483" s="43">
        <f t="shared" ca="1" si="1009"/>
        <v>-1.9611253770098536E-2</v>
      </c>
      <c r="CW483" s="25">
        <f t="shared" si="901"/>
        <v>24958.629475000002</v>
      </c>
      <c r="CX483" s="34">
        <f t="shared" si="953"/>
        <v>0.5</v>
      </c>
      <c r="CY483" s="23">
        <f t="shared" si="954"/>
        <v>6.8351068598059284E-3</v>
      </c>
      <c r="CZ483" s="27">
        <f t="shared" si="955"/>
        <v>211.75727140809289</v>
      </c>
      <c r="DA483" s="27">
        <f t="shared" ca="1" si="1010"/>
        <v>-1.4055715736746133E-2</v>
      </c>
      <c r="DB483" s="43">
        <f t="shared" ca="1" si="1011"/>
        <v>-1.4055715736746133E-2</v>
      </c>
      <c r="DC483" s="25">
        <f t="shared" si="902"/>
        <v>24958.629475000002</v>
      </c>
      <c r="DD483" s="34">
        <f t="shared" si="903"/>
        <v>0.70833333333333326</v>
      </c>
      <c r="DE483" s="23">
        <f t="shared" si="956"/>
        <v>6.6654910064061525E-3</v>
      </c>
      <c r="DF483" s="27">
        <f t="shared" si="957"/>
        <v>249.5806898401479</v>
      </c>
      <c r="DG483" s="27">
        <f t="shared" ca="1" si="975"/>
        <v>-1.5321968665870433E-2</v>
      </c>
      <c r="DH483" s="43">
        <f t="shared" ca="1" si="976"/>
        <v>-1.5321968665870433E-2</v>
      </c>
      <c r="DI483" s="25">
        <f t="shared" si="904"/>
        <v>25492.463915</v>
      </c>
      <c r="DJ483" s="26">
        <f>IF(DJ482=0,IF($B482&gt;=$DK$14*DI482,1,0),IF($B482&lt;DI482*$DK$16,0,1))</f>
        <v>0</v>
      </c>
      <c r="DK483" s="23">
        <f t="shared" si="958"/>
        <v>7.445723932045123E-3</v>
      </c>
      <c r="DL483" s="27">
        <f t="shared" si="959"/>
        <v>214.05029726569501</v>
      </c>
      <c r="DM483" s="27">
        <f t="shared" ca="1" si="1012"/>
        <v>0</v>
      </c>
      <c r="DN483" s="43">
        <f t="shared" ca="1" si="1013"/>
        <v>0</v>
      </c>
      <c r="DO483" s="25">
        <f t="shared" si="905"/>
        <v>25569.949990000001</v>
      </c>
      <c r="DP483" s="26">
        <f>IF(DP482=0,IF($B482&gt;=$DK$14*DO482,1,0),IF($B482&lt;DO482*$DK$16,0,1))</f>
        <v>0</v>
      </c>
      <c r="DQ483" s="23">
        <f t="shared" si="960"/>
        <v>7.445723932045123E-3</v>
      </c>
      <c r="DR483" s="27">
        <f t="shared" si="961"/>
        <v>188.2273125378106</v>
      </c>
      <c r="DS483" s="27">
        <f t="shared" ca="1" si="1014"/>
        <v>-2.1843849958141481E-2</v>
      </c>
      <c r="DT483" s="43">
        <f t="shared" ca="1" si="1015"/>
        <v>-2.1843849958141481E-2</v>
      </c>
      <c r="DU483" s="25">
        <f t="shared" si="906"/>
        <v>24958.629475000002</v>
      </c>
      <c r="DV483" s="26">
        <f>IF(DV482=0,IF($B482&gt;=$DK$14*DU482,1,0),IF($B482&lt;DU482*$DK$16,0,1))</f>
        <v>1</v>
      </c>
      <c r="DW483" s="23">
        <f t="shared" si="962"/>
        <v>6.2244897875667338E-3</v>
      </c>
      <c r="DX483" s="27">
        <f t="shared" si="963"/>
        <v>418.72553797592286</v>
      </c>
      <c r="DY483" s="27">
        <f t="shared" ca="1" si="1016"/>
        <v>-1.9611253770098647E-2</v>
      </c>
      <c r="DZ483" s="43">
        <f t="shared" ca="1" si="1017"/>
        <v>-1.9611253770098647E-2</v>
      </c>
      <c r="EA483" s="25">
        <f t="shared" si="907"/>
        <v>22885.032812500001</v>
      </c>
      <c r="EB483" s="26">
        <f>IF(EB482=0,IF($B482&gt;=$DK$14*EA482,1,0),IF($B482&lt;EA482*$DK$16,0,1))</f>
        <v>1</v>
      </c>
      <c r="EC483" s="23">
        <f t="shared" si="964"/>
        <v>6.2244897875667338E-3</v>
      </c>
      <c r="ED483" s="27">
        <f t="shared" si="965"/>
        <v>300.73033617678283</v>
      </c>
      <c r="EE483" s="27">
        <f t="shared" ca="1" si="1018"/>
        <v>-1.9611253770098758E-2</v>
      </c>
      <c r="EF483" s="43">
        <f t="shared" ca="1" si="1019"/>
        <v>-1.9611253770098758E-2</v>
      </c>
      <c r="EG483" s="25">
        <f t="shared" si="908"/>
        <v>24958.629475000002</v>
      </c>
      <c r="EH483" s="34">
        <f t="shared" si="966"/>
        <v>0.5</v>
      </c>
      <c r="EI483" s="23">
        <f t="shared" si="967"/>
        <v>6.8351068598059284E-3</v>
      </c>
      <c r="EJ483" s="27">
        <f t="shared" si="968"/>
        <v>280.45066156383899</v>
      </c>
      <c r="EK483" s="27">
        <f t="shared" ca="1" si="1020"/>
        <v>-1.4055715736746133E-2</v>
      </c>
      <c r="EL483" s="43">
        <f t="shared" ca="1" si="1021"/>
        <v>-1.4055715736746133E-2</v>
      </c>
      <c r="EM483" s="47"/>
      <c r="EN483" s="47"/>
      <c r="EO483" s="47"/>
      <c r="EP483" s="47"/>
      <c r="EQ483" s="47"/>
      <c r="ER483" s="47"/>
      <c r="ES483" s="47"/>
      <c r="ET483" s="47"/>
      <c r="EU483" s="47"/>
      <c r="EV483" s="47"/>
      <c r="EW483" s="47"/>
      <c r="EX483" s="47"/>
      <c r="EY483" s="47"/>
      <c r="EZ483" s="47"/>
      <c r="FA483" s="25">
        <f t="shared" si="909"/>
        <v>24958.629475000002</v>
      </c>
      <c r="FB483" s="26">
        <f t="shared" si="969"/>
        <v>1</v>
      </c>
      <c r="FC483" s="23">
        <f t="shared" si="970"/>
        <v>6.2244897875667338E-3</v>
      </c>
      <c r="FD483" s="27">
        <f t="shared" si="971"/>
        <v>100.01184012809667</v>
      </c>
      <c r="FE483" s="27">
        <f t="shared" ca="1" si="1022"/>
        <v>-1.9611253770098758E-2</v>
      </c>
      <c r="FF483" s="43">
        <f t="shared" ca="1" si="1023"/>
        <v>-1.9611253770098758E-2</v>
      </c>
      <c r="FG483" s="25">
        <f t="shared" si="910"/>
        <v>24958.629475000002</v>
      </c>
      <c r="FH483" s="26">
        <f t="shared" si="972"/>
        <v>1</v>
      </c>
      <c r="FI483" s="23">
        <f t="shared" si="973"/>
        <v>6.2244897875667338E-3</v>
      </c>
      <c r="FJ483" s="27">
        <f t="shared" si="974"/>
        <v>350.68250240953404</v>
      </c>
      <c r="FK483" s="27">
        <f t="shared" ca="1" si="1024"/>
        <v>-1.9611253770098647E-2</v>
      </c>
      <c r="FL483" s="43">
        <f t="shared" ca="1" si="1025"/>
        <v>-1.9611253770098647E-2</v>
      </c>
      <c r="FM483" s="47"/>
      <c r="FN483" s="47"/>
    </row>
    <row r="484" spans="1:170" x14ac:dyDescent="0.2">
      <c r="A484" s="30">
        <v>39386</v>
      </c>
      <c r="B484" s="34">
        <v>25044.137549999999</v>
      </c>
      <c r="C484" s="23">
        <v>7.7983400320511542E-3</v>
      </c>
      <c r="D484" s="24">
        <f t="shared" si="977"/>
        <v>-2.0625220798301425E-2</v>
      </c>
      <c r="E484" s="25" t="e">
        <f>#N/A</f>
        <v>#N/A</v>
      </c>
      <c r="F484" s="26">
        <v>1</v>
      </c>
      <c r="G484" s="23">
        <f t="shared" si="911"/>
        <v>-2.0625220798301425E-2</v>
      </c>
      <c r="H484" s="27">
        <f t="shared" si="912"/>
        <v>284.64390213686352</v>
      </c>
      <c r="I484" s="27">
        <f t="shared" ca="1" si="978"/>
        <v>-3.9831988129260254E-2</v>
      </c>
      <c r="J484" s="43">
        <f t="shared" ca="1" si="979"/>
        <v>-3.9831988129260254E-2</v>
      </c>
      <c r="K484" s="25" t="e">
        <f>#N/A</f>
        <v>#N/A</v>
      </c>
      <c r="L484" s="26">
        <v>0</v>
      </c>
      <c r="M484" s="23">
        <f t="shared" si="913"/>
        <v>7.7983400320511542E-3</v>
      </c>
      <c r="N484" s="27">
        <f t="shared" si="914"/>
        <v>39.837350408471245</v>
      </c>
      <c r="O484" s="27">
        <f t="shared" ca="1" si="980"/>
        <v>0</v>
      </c>
      <c r="P484" s="43">
        <f t="shared" ca="1" si="981"/>
        <v>0</v>
      </c>
      <c r="Q484" s="25">
        <f t="shared" si="887"/>
        <v>25137.871193999999</v>
      </c>
      <c r="R484" s="26">
        <f t="shared" si="915"/>
        <v>1</v>
      </c>
      <c r="S484" s="23">
        <f t="shared" si="916"/>
        <v>-2.0625220798301425E-2</v>
      </c>
      <c r="T484" s="27">
        <f t="shared" si="917"/>
        <v>382.341158654401</v>
      </c>
      <c r="U484" s="27">
        <f t="shared" ca="1" si="982"/>
        <v>-3.9831988129260143E-2</v>
      </c>
      <c r="V484" s="43">
        <f t="shared" ca="1" si="983"/>
        <v>-3.9831988129260143E-2</v>
      </c>
      <c r="W484" s="25">
        <f t="shared" si="888"/>
        <v>25307.84705</v>
      </c>
      <c r="X484" s="26">
        <f t="shared" si="918"/>
        <v>1</v>
      </c>
      <c r="Y484" s="23">
        <f t="shared" si="919"/>
        <v>-2.0625220798301425E-2</v>
      </c>
      <c r="Z484" s="27">
        <f t="shared" si="920"/>
        <v>221.64752927589009</v>
      </c>
      <c r="AA484" s="27">
        <f t="shared" ca="1" si="984"/>
        <v>-2.0625220798301425E-2</v>
      </c>
      <c r="AB484" s="43">
        <f t="shared" ca="1" si="985"/>
        <v>-2.0625220798301425E-2</v>
      </c>
      <c r="AC484" s="25">
        <f t="shared" si="889"/>
        <v>25362.161816</v>
      </c>
      <c r="AD484" s="26">
        <f t="shared" si="921"/>
        <v>1</v>
      </c>
      <c r="AE484" s="23">
        <f t="shared" si="922"/>
        <v>-2.0625220798301425E-2</v>
      </c>
      <c r="AF484" s="27">
        <f t="shared" si="923"/>
        <v>127.23096856973208</v>
      </c>
      <c r="AG484" s="27">
        <f t="shared" ca="1" si="986"/>
        <v>-4.2018536527971606E-2</v>
      </c>
      <c r="AH484" s="43">
        <f t="shared" ca="1" si="987"/>
        <v>-4.2018536527971606E-2</v>
      </c>
      <c r="AI484" s="25">
        <f t="shared" si="890"/>
        <v>25137.871193999999</v>
      </c>
      <c r="AJ484" s="26">
        <f t="shared" si="924"/>
        <v>1</v>
      </c>
      <c r="AK484" s="23">
        <f t="shared" si="925"/>
        <v>-2.0625220798301425E-2</v>
      </c>
      <c r="AL484" s="27">
        <f t="shared" si="926"/>
        <v>382.341158654401</v>
      </c>
      <c r="AM484" s="27">
        <f t="shared" ca="1" si="988"/>
        <v>-3.9831988129260143E-2</v>
      </c>
      <c r="AN484" s="43">
        <f t="shared" ca="1" si="989"/>
        <v>-3.9831988129260143E-2</v>
      </c>
      <c r="AO484" s="25">
        <f t="shared" si="891"/>
        <v>25137.871193999999</v>
      </c>
      <c r="AP484" s="34">
        <f t="shared" si="927"/>
        <v>1</v>
      </c>
      <c r="AQ484" s="23">
        <f t="shared" si="928"/>
        <v>-2.0625220798301425E-2</v>
      </c>
      <c r="AR484" s="27">
        <f t="shared" si="929"/>
        <v>230.94034066984833</v>
      </c>
      <c r="AS484" s="27">
        <f t="shared" ca="1" si="990"/>
        <v>-3.2972207877627002E-2</v>
      </c>
      <c r="AT484" s="43">
        <f t="shared" ca="1" si="991"/>
        <v>-3.2972207877627002E-2</v>
      </c>
      <c r="AU484" s="25">
        <f t="shared" si="892"/>
        <v>25362.161816</v>
      </c>
      <c r="AV484" s="26">
        <f t="shared" si="930"/>
        <v>0</v>
      </c>
      <c r="AW484" s="23">
        <f t="shared" si="931"/>
        <v>7.7983400320511542E-3</v>
      </c>
      <c r="AX484" s="27">
        <f t="shared" si="932"/>
        <v>163.36503881158967</v>
      </c>
      <c r="AY484" s="27">
        <f t="shared" ca="1" si="992"/>
        <v>-1.0766692062130434E-2</v>
      </c>
      <c r="AZ484" s="43">
        <f t="shared" ca="1" si="993"/>
        <v>-1.0766692062130434E-2</v>
      </c>
      <c r="BA484" s="25">
        <f t="shared" si="893"/>
        <v>25362.161816</v>
      </c>
      <c r="BB484" s="26">
        <f t="shared" si="933"/>
        <v>1</v>
      </c>
      <c r="BC484" s="23">
        <f t="shared" si="934"/>
        <v>-2.0625220798301425E-2</v>
      </c>
      <c r="BD484" s="27">
        <f t="shared" si="935"/>
        <v>370.46513371797499</v>
      </c>
      <c r="BE484" s="27">
        <f t="shared" ca="1" si="994"/>
        <v>-3.9831988129260143E-2</v>
      </c>
      <c r="BF484" s="43">
        <f t="shared" ca="1" si="995"/>
        <v>-3.9831988129260143E-2</v>
      </c>
      <c r="BG484" s="25">
        <f t="shared" si="894"/>
        <v>25137.871193999999</v>
      </c>
      <c r="BH484" s="26">
        <f t="shared" si="936"/>
        <v>1</v>
      </c>
      <c r="BI484" s="23">
        <f t="shared" si="937"/>
        <v>-2.0625220798301425E-2</v>
      </c>
      <c r="BJ484" s="27">
        <f t="shared" si="938"/>
        <v>300.21835408753572</v>
      </c>
      <c r="BK484" s="27">
        <f t="shared" ca="1" si="996"/>
        <v>-3.9831988129260254E-2</v>
      </c>
      <c r="BL484" s="43">
        <f t="shared" ca="1" si="997"/>
        <v>-3.9831988129260254E-2</v>
      </c>
      <c r="BM484" s="25">
        <f t="shared" si="895"/>
        <v>25482.314583333336</v>
      </c>
      <c r="BN484" s="26">
        <f t="shared" si="939"/>
        <v>1</v>
      </c>
      <c r="BO484" s="23">
        <f t="shared" si="940"/>
        <v>-2.0625220798301425E-2</v>
      </c>
      <c r="BP484" s="27">
        <f t="shared" si="941"/>
        <v>378.05232514473403</v>
      </c>
      <c r="BQ484" s="27">
        <f t="shared" ca="1" si="998"/>
        <v>-3.9831988129260254E-2</v>
      </c>
      <c r="BR484" s="43">
        <f t="shared" ca="1" si="999"/>
        <v>-3.9831988129260254E-2</v>
      </c>
      <c r="BS484" s="25">
        <f t="shared" si="896"/>
        <v>25137.871193999999</v>
      </c>
      <c r="BT484" s="34">
        <f t="shared" si="942"/>
        <v>0.75</v>
      </c>
      <c r="BU484" s="23">
        <f t="shared" si="943"/>
        <v>-1.351933059071328E-2</v>
      </c>
      <c r="BV484" s="27">
        <f t="shared" si="944"/>
        <v>294.89565889214731</v>
      </c>
      <c r="BW484" s="27">
        <f t="shared" ca="1" si="1000"/>
        <v>-3.2572005468389564E-2</v>
      </c>
      <c r="BX484" s="43">
        <f t="shared" ca="1" si="1001"/>
        <v>-3.2572005468389564E-2</v>
      </c>
      <c r="BY484" s="25">
        <f t="shared" si="897"/>
        <v>25307.84705</v>
      </c>
      <c r="BZ484" s="50">
        <f>IF($B483&gt;=BY483,MIN(1,1/$CA$15+BZ483),0)</f>
        <v>1</v>
      </c>
      <c r="CA484" s="23">
        <f t="shared" si="945"/>
        <v>-2.0625220798301425E-2</v>
      </c>
      <c r="CB484" s="27">
        <f t="shared" si="946"/>
        <v>130.21913747249326</v>
      </c>
      <c r="CC484" s="27">
        <f t="shared" ca="1" si="1002"/>
        <v>-2.0625220798301536E-2</v>
      </c>
      <c r="CD484" s="43">
        <f t="shared" ca="1" si="1003"/>
        <v>-2.0625220798301536E-2</v>
      </c>
      <c r="CE484" s="25">
        <f t="shared" si="898"/>
        <v>25362.161816</v>
      </c>
      <c r="CF484" s="34">
        <f>IF($B483&gt;=CE483,MIN(1,1/$CA$15+CF483),0)</f>
        <v>0.5</v>
      </c>
      <c r="CG484" s="23">
        <f t="shared" si="947"/>
        <v>7.7983400320511542E-3</v>
      </c>
      <c r="CH484" s="27">
        <f t="shared" si="948"/>
        <v>121.22235002128855</v>
      </c>
      <c r="CI484" s="27">
        <f t="shared" ca="1" si="1004"/>
        <v>-1.4215855695673185E-2</v>
      </c>
      <c r="CJ484" s="43">
        <f t="shared" ca="1" si="1005"/>
        <v>-1.4215855695673185E-2</v>
      </c>
      <c r="CK484" s="25">
        <f t="shared" si="899"/>
        <v>25137.871193999999</v>
      </c>
      <c r="CL484" s="34">
        <f>IF($B483&gt;=CK483,MIN(1,1/$CA$15+CL483),0)</f>
        <v>1</v>
      </c>
      <c r="CM484" s="23">
        <f t="shared" si="949"/>
        <v>-2.0625220798301425E-2</v>
      </c>
      <c r="CN484" s="27">
        <f t="shared" si="950"/>
        <v>357.32699416718805</v>
      </c>
      <c r="CO484" s="27">
        <f t="shared" ca="1" si="1006"/>
        <v>-3.9831988129260254E-2</v>
      </c>
      <c r="CP484" s="43">
        <f t="shared" ca="1" si="1007"/>
        <v>-3.9831988129260254E-2</v>
      </c>
      <c r="CQ484" s="25">
        <f t="shared" si="900"/>
        <v>23246.405698000002</v>
      </c>
      <c r="CR484" s="34">
        <f>IF($B483&gt;=CQ483,MIN(1,1/$CA$15+CR483),0)</f>
        <v>1</v>
      </c>
      <c r="CS484" s="23">
        <f t="shared" si="951"/>
        <v>-2.0625220798301425E-2</v>
      </c>
      <c r="CT484" s="27">
        <f t="shared" si="952"/>
        <v>269.79394676172586</v>
      </c>
      <c r="CU484" s="27">
        <f t="shared" ca="1" si="1008"/>
        <v>-3.9831988129260143E-2</v>
      </c>
      <c r="CV484" s="43">
        <f t="shared" ca="1" si="1009"/>
        <v>-3.9831988129260143E-2</v>
      </c>
      <c r="CW484" s="25">
        <f t="shared" si="901"/>
        <v>25137.871193999999</v>
      </c>
      <c r="CX484" s="34">
        <f t="shared" si="953"/>
        <v>0.75</v>
      </c>
      <c r="CY484" s="23">
        <f t="shared" si="954"/>
        <v>-1.351933059071328E-2</v>
      </c>
      <c r="CZ484" s="27">
        <f t="shared" si="955"/>
        <v>208.89445485093947</v>
      </c>
      <c r="DA484" s="27">
        <f t="shared" ca="1" si="1010"/>
        <v>-2.7385022459725405E-2</v>
      </c>
      <c r="DB484" s="43">
        <f t="shared" ca="1" si="1011"/>
        <v>-2.7385022459725405E-2</v>
      </c>
      <c r="DC484" s="25">
        <f t="shared" si="902"/>
        <v>25137.871193999999</v>
      </c>
      <c r="DD484" s="34">
        <f t="shared" si="903"/>
        <v>0.875</v>
      </c>
      <c r="DE484" s="23">
        <f t="shared" si="956"/>
        <v>-1.5887960659909328E-2</v>
      </c>
      <c r="DF484" s="27">
        <f t="shared" si="957"/>
        <v>245.61536165849458</v>
      </c>
      <c r="DG484" s="27">
        <f t="shared" ca="1" si="975"/>
        <v>-3.0966494490384022E-2</v>
      </c>
      <c r="DH484" s="43">
        <f t="shared" ca="1" si="976"/>
        <v>-3.0966494490384022E-2</v>
      </c>
      <c r="DI484" s="25">
        <f t="shared" si="904"/>
        <v>25307.84705</v>
      </c>
      <c r="DJ484" s="26">
        <f>IF(DJ483=0,IF($B483&gt;=$DK$14*DI483,1,0),IF($B483&lt;DI483*$DK$16,0,1))</f>
        <v>0</v>
      </c>
      <c r="DK484" s="23">
        <f t="shared" si="958"/>
        <v>7.7983400320511542E-3</v>
      </c>
      <c r="DL484" s="27">
        <f t="shared" si="959"/>
        <v>215.71953426773453</v>
      </c>
      <c r="DM484" s="27">
        <f t="shared" ca="1" si="1012"/>
        <v>0</v>
      </c>
      <c r="DN484" s="43">
        <f t="shared" ca="1" si="1013"/>
        <v>0</v>
      </c>
      <c r="DO484" s="25">
        <f t="shared" si="905"/>
        <v>25362.161816</v>
      </c>
      <c r="DP484" s="26">
        <f>IF(DP483=0,IF($B483&gt;=$DK$14*DO483,1,0),IF($B483&lt;DO483*$DK$16,0,1))</f>
        <v>0</v>
      </c>
      <c r="DQ484" s="23">
        <f t="shared" si="960"/>
        <v>7.7983400320511542E-3</v>
      </c>
      <c r="DR484" s="27">
        <f t="shared" si="961"/>
        <v>189.69517312429963</v>
      </c>
      <c r="DS484" s="27">
        <f t="shared" ca="1" si="1014"/>
        <v>-1.4215855695672963E-2</v>
      </c>
      <c r="DT484" s="43">
        <f t="shared" ca="1" si="1015"/>
        <v>-1.4215855695672963E-2</v>
      </c>
      <c r="DU484" s="25">
        <f t="shared" si="906"/>
        <v>25137.871193999999</v>
      </c>
      <c r="DV484" s="26">
        <f>IF(DV483=0,IF($B483&gt;=$DK$14*DU483,1,0),IF($B483&lt;DU483*$DK$16,0,1))</f>
        <v>1</v>
      </c>
      <c r="DW484" s="23">
        <f t="shared" si="962"/>
        <v>-2.0625220798301425E-2</v>
      </c>
      <c r="DX484" s="27">
        <f t="shared" si="963"/>
        <v>410.08923130128193</v>
      </c>
      <c r="DY484" s="27">
        <f t="shared" ca="1" si="1016"/>
        <v>-3.9831988129260143E-2</v>
      </c>
      <c r="DZ484" s="43">
        <f t="shared" ca="1" si="1017"/>
        <v>-3.9831988129260143E-2</v>
      </c>
      <c r="EA484" s="25">
        <f t="shared" si="907"/>
        <v>23246.405698000002</v>
      </c>
      <c r="EB484" s="26">
        <f>IF(EB483=0,IF($B483&gt;=$DK$14*EA483,1,0),IF($B483&lt;EA483*$DK$16,0,1))</f>
        <v>1</v>
      </c>
      <c r="EC484" s="23">
        <f t="shared" si="964"/>
        <v>-2.0625220798301425E-2</v>
      </c>
      <c r="ED484" s="27">
        <f t="shared" si="965"/>
        <v>294.52770659238928</v>
      </c>
      <c r="EE484" s="27">
        <f t="shared" ca="1" si="1018"/>
        <v>-3.9831988129260254E-2</v>
      </c>
      <c r="EF484" s="43">
        <f t="shared" ca="1" si="1019"/>
        <v>-3.9831988129260254E-2</v>
      </c>
      <c r="EG484" s="25">
        <f t="shared" si="908"/>
        <v>25137.871193999999</v>
      </c>
      <c r="EH484" s="34">
        <f t="shared" si="966"/>
        <v>0.5</v>
      </c>
      <c r="EI484" s="23">
        <f t="shared" si="967"/>
        <v>-6.4134403831251352E-3</v>
      </c>
      <c r="EJ484" s="27">
        <f t="shared" si="968"/>
        <v>278.65200796549135</v>
      </c>
      <c r="EK484" s="27">
        <f t="shared" ca="1" si="1020"/>
        <v>-2.0379010624951399E-2</v>
      </c>
      <c r="EL484" s="43">
        <f t="shared" ca="1" si="1021"/>
        <v>-2.0379010624951399E-2</v>
      </c>
      <c r="EM484" s="47"/>
      <c r="EN484" s="47"/>
      <c r="EO484" s="47"/>
      <c r="EP484" s="47"/>
      <c r="EQ484" s="47"/>
      <c r="ER484" s="47"/>
      <c r="ES484" s="47"/>
      <c r="ET484" s="47"/>
      <c r="EU484" s="47"/>
      <c r="EV484" s="47"/>
      <c r="EW484" s="47"/>
      <c r="EX484" s="47"/>
      <c r="EY484" s="47"/>
      <c r="EZ484" s="47"/>
      <c r="FA484" s="25">
        <f t="shared" si="909"/>
        <v>25137.871193999999</v>
      </c>
      <c r="FB484" s="26">
        <f t="shared" si="969"/>
        <v>1</v>
      </c>
      <c r="FC484" s="23">
        <f t="shared" si="970"/>
        <v>-2.0625220798301425E-2</v>
      </c>
      <c r="FD484" s="27">
        <f t="shared" si="971"/>
        <v>97.949073843010254</v>
      </c>
      <c r="FE484" s="27">
        <f t="shared" ca="1" si="1022"/>
        <v>-3.9831988129260254E-2</v>
      </c>
      <c r="FF484" s="43">
        <f t="shared" ca="1" si="1023"/>
        <v>-3.9831988129260254E-2</v>
      </c>
      <c r="FG484" s="25">
        <f t="shared" si="910"/>
        <v>25137.871193999999</v>
      </c>
      <c r="FH484" s="26">
        <f t="shared" si="972"/>
        <v>1</v>
      </c>
      <c r="FI484" s="23">
        <f t="shared" si="973"/>
        <v>-2.0625220798301425E-2</v>
      </c>
      <c r="FJ484" s="27">
        <f t="shared" si="974"/>
        <v>343.44959836723655</v>
      </c>
      <c r="FK484" s="27">
        <f t="shared" ca="1" si="1024"/>
        <v>-3.9831988129260254E-2</v>
      </c>
      <c r="FL484" s="43">
        <f t="shared" ca="1" si="1025"/>
        <v>-3.9831988129260254E-2</v>
      </c>
      <c r="FM484" s="47"/>
      <c r="FN484" s="47"/>
    </row>
    <row r="485" spans="1:170" x14ac:dyDescent="0.2">
      <c r="A485" s="30">
        <v>39416</v>
      </c>
      <c r="B485" s="34">
        <v>25011.717680000002</v>
      </c>
      <c r="C485" s="23">
        <v>8.141982319412211E-3</v>
      </c>
      <c r="D485" s="24">
        <f t="shared" si="977"/>
        <v>-1.2945093411690367E-3</v>
      </c>
      <c r="E485" s="25" t="e">
        <f>#N/A</f>
        <v>#N/A</v>
      </c>
      <c r="F485" s="26">
        <v>1</v>
      </c>
      <c r="G485" s="23">
        <f t="shared" si="911"/>
        <v>-1.2945093411690367E-3</v>
      </c>
      <c r="H485" s="27">
        <f t="shared" si="912"/>
        <v>284.27542794664055</v>
      </c>
      <c r="I485" s="27">
        <f t="shared" ca="1" si="978"/>
        <v>-4.107493458971867E-2</v>
      </c>
      <c r="J485" s="43">
        <f t="shared" ca="1" si="979"/>
        <v>-4.107493458971867E-2</v>
      </c>
      <c r="K485" s="25" t="e">
        <f>#N/A</f>
        <v>#N/A</v>
      </c>
      <c r="L485" s="26">
        <v>0</v>
      </c>
      <c r="M485" s="23">
        <f t="shared" si="913"/>
        <v>8.141982319412211E-3</v>
      </c>
      <c r="N485" s="27">
        <f t="shared" si="914"/>
        <v>40.161705411149249</v>
      </c>
      <c r="O485" s="27">
        <f t="shared" ca="1" si="980"/>
        <v>0</v>
      </c>
      <c r="P485" s="43">
        <f t="shared" ca="1" si="981"/>
        <v>0</v>
      </c>
      <c r="Q485" s="25">
        <f t="shared" si="887"/>
        <v>25206.428797</v>
      </c>
      <c r="R485" s="26">
        <f t="shared" si="915"/>
        <v>0</v>
      </c>
      <c r="S485" s="23">
        <f t="shared" si="916"/>
        <v>8.141982319412211E-3</v>
      </c>
      <c r="T485" s="27">
        <f t="shared" si="917"/>
        <v>385.45417360814872</v>
      </c>
      <c r="U485" s="27">
        <f t="shared" ca="1" si="982"/>
        <v>-3.201431715294345E-2</v>
      </c>
      <c r="V485" s="43">
        <f t="shared" ca="1" si="983"/>
        <v>-3.201431715294345E-2</v>
      </c>
      <c r="W485" s="25">
        <f t="shared" si="888"/>
        <v>25027.927615000001</v>
      </c>
      <c r="X485" s="26">
        <f t="shared" si="918"/>
        <v>0</v>
      </c>
      <c r="Y485" s="23">
        <f t="shared" si="919"/>
        <v>8.141982319412211E-3</v>
      </c>
      <c r="Z485" s="27">
        <f t="shared" si="920"/>
        <v>223.4521795403958</v>
      </c>
      <c r="AA485" s="27">
        <f t="shared" ca="1" si="984"/>
        <v>-1.2651168661962919E-2</v>
      </c>
      <c r="AB485" s="43">
        <f t="shared" ca="1" si="985"/>
        <v>-1.2651168661962919E-2</v>
      </c>
      <c r="AC485" s="25">
        <f t="shared" si="889"/>
        <v>25236.366084000001</v>
      </c>
      <c r="AD485" s="26">
        <f t="shared" si="921"/>
        <v>0</v>
      </c>
      <c r="AE485" s="23">
        <f t="shared" si="922"/>
        <v>8.141982319412211E-3</v>
      </c>
      <c r="AF485" s="27">
        <f t="shared" si="923"/>
        <v>128.26688086630853</v>
      </c>
      <c r="AG485" s="27">
        <f t="shared" ca="1" si="986"/>
        <v>-3.4218668390057716E-2</v>
      </c>
      <c r="AH485" s="43">
        <f t="shared" ca="1" si="987"/>
        <v>-3.4218668390057716E-2</v>
      </c>
      <c r="AI485" s="25">
        <f t="shared" si="890"/>
        <v>25206.428797</v>
      </c>
      <c r="AJ485" s="26">
        <f t="shared" si="924"/>
        <v>0</v>
      </c>
      <c r="AK485" s="23">
        <f t="shared" si="925"/>
        <v>8.141982319412211E-3</v>
      </c>
      <c r="AL485" s="27">
        <f t="shared" si="926"/>
        <v>385.45417360814872</v>
      </c>
      <c r="AM485" s="27">
        <f t="shared" ca="1" si="988"/>
        <v>-3.201431715294345E-2</v>
      </c>
      <c r="AN485" s="43">
        <f t="shared" ca="1" si="989"/>
        <v>-3.201431715294345E-2</v>
      </c>
      <c r="AO485" s="25">
        <f t="shared" si="891"/>
        <v>25206.428797</v>
      </c>
      <c r="AP485" s="34">
        <f t="shared" si="927"/>
        <v>0</v>
      </c>
      <c r="AQ485" s="23">
        <f t="shared" si="928"/>
        <v>8.141982319412211E-3</v>
      </c>
      <c r="AR485" s="27">
        <f t="shared" si="929"/>
        <v>232.82065284042127</v>
      </c>
      <c r="AS485" s="27">
        <f t="shared" ca="1" si="990"/>
        <v>-2.5098684691786444E-2</v>
      </c>
      <c r="AT485" s="43">
        <f t="shared" ca="1" si="991"/>
        <v>-2.5098684691786444E-2</v>
      </c>
      <c r="AU485" s="25">
        <f t="shared" si="892"/>
        <v>25236.366084000001</v>
      </c>
      <c r="AV485" s="26">
        <f t="shared" si="930"/>
        <v>0</v>
      </c>
      <c r="AW485" s="23">
        <f t="shared" si="931"/>
        <v>8.141982319412211E-3</v>
      </c>
      <c r="AX485" s="27">
        <f t="shared" si="932"/>
        <v>164.69515406920371</v>
      </c>
      <c r="AY485" s="27">
        <f t="shared" ca="1" si="992"/>
        <v>-2.7123719591266582E-3</v>
      </c>
      <c r="AZ485" s="43">
        <f t="shared" ca="1" si="993"/>
        <v>-2.7123719591266582E-3</v>
      </c>
      <c r="BA485" s="25">
        <f t="shared" si="893"/>
        <v>25236.366084000001</v>
      </c>
      <c r="BB485" s="26">
        <f t="shared" si="933"/>
        <v>1</v>
      </c>
      <c r="BC485" s="23">
        <f t="shared" si="934"/>
        <v>-1.2945093411690367E-3</v>
      </c>
      <c r="BD485" s="27">
        <f t="shared" si="935"/>
        <v>369.98556314179962</v>
      </c>
      <c r="BE485" s="27">
        <f t="shared" ca="1" si="994"/>
        <v>-4.1074934589718559E-2</v>
      </c>
      <c r="BF485" s="43">
        <f t="shared" ca="1" si="995"/>
        <v>-4.1074934589718559E-2</v>
      </c>
      <c r="BG485" s="25">
        <f t="shared" si="894"/>
        <v>25206.428797</v>
      </c>
      <c r="BH485" s="26">
        <f t="shared" si="936"/>
        <v>1</v>
      </c>
      <c r="BI485" s="23">
        <f t="shared" si="937"/>
        <v>-1.2945093411690367E-3</v>
      </c>
      <c r="BJ485" s="27">
        <f t="shared" si="938"/>
        <v>299.829718623779</v>
      </c>
      <c r="BK485" s="27">
        <f t="shared" ca="1" si="996"/>
        <v>-4.107493458971867E-2</v>
      </c>
      <c r="BL485" s="43">
        <f t="shared" ca="1" si="997"/>
        <v>-4.107493458971867E-2</v>
      </c>
      <c r="BM485" s="25">
        <f t="shared" si="895"/>
        <v>25303.754459999996</v>
      </c>
      <c r="BN485" s="26">
        <f t="shared" si="939"/>
        <v>1</v>
      </c>
      <c r="BO485" s="23">
        <f t="shared" si="940"/>
        <v>-1.2945093411690367E-3</v>
      </c>
      <c r="BP485" s="27">
        <f t="shared" si="941"/>
        <v>377.56293287838349</v>
      </c>
      <c r="BQ485" s="27">
        <f t="shared" ca="1" si="998"/>
        <v>-4.107493458971867E-2</v>
      </c>
      <c r="BR485" s="43">
        <f t="shared" ca="1" si="999"/>
        <v>-4.107493458971867E-2</v>
      </c>
      <c r="BS485" s="25">
        <f t="shared" si="896"/>
        <v>25206.428797</v>
      </c>
      <c r="BT485" s="34">
        <f t="shared" si="942"/>
        <v>0.75</v>
      </c>
      <c r="BU485" s="23">
        <f t="shared" si="943"/>
        <v>1.0646135739762752E-3</v>
      </c>
      <c r="BV485" s="27">
        <f t="shared" si="944"/>
        <v>295.20960881351056</v>
      </c>
      <c r="BW485" s="27">
        <f t="shared" ca="1" si="1000"/>
        <v>-3.1542068493566555E-2</v>
      </c>
      <c r="BX485" s="43">
        <f t="shared" ca="1" si="1001"/>
        <v>-3.1542068493566555E-2</v>
      </c>
      <c r="BY485" s="25">
        <f t="shared" si="897"/>
        <v>25027.927615000001</v>
      </c>
      <c r="BZ485" s="50">
        <f>IF($B484&gt;=BY484,MIN(1,1/$CA$15+BZ484),0)</f>
        <v>0</v>
      </c>
      <c r="CA485" s="23">
        <f t="shared" si="945"/>
        <v>8.141982319412211E-3</v>
      </c>
      <c r="CB485" s="27">
        <f t="shared" si="946"/>
        <v>131.27937938744341</v>
      </c>
      <c r="CC485" s="27">
        <f t="shared" ca="1" si="1002"/>
        <v>-1.2651168661962919E-2</v>
      </c>
      <c r="CD485" s="43">
        <f t="shared" ca="1" si="1003"/>
        <v>-1.2651168661962919E-2</v>
      </c>
      <c r="CE485" s="25">
        <f t="shared" si="898"/>
        <v>25236.366084000001</v>
      </c>
      <c r="CF485" s="34">
        <f>IF($B484&gt;=CE484,MIN(1,1/$CA$15+CF484),0)</f>
        <v>0</v>
      </c>
      <c r="CG485" s="23">
        <f t="shared" si="947"/>
        <v>8.141982319412211E-3</v>
      </c>
      <c r="CH485" s="27">
        <f t="shared" si="948"/>
        <v>122.20934025187948</v>
      </c>
      <c r="CI485" s="27">
        <f t="shared" ca="1" si="1004"/>
        <v>-6.1896186219904115E-3</v>
      </c>
      <c r="CJ485" s="43">
        <f t="shared" ca="1" si="1005"/>
        <v>-6.1896186219904115E-3</v>
      </c>
      <c r="CK485" s="25">
        <f t="shared" si="899"/>
        <v>25206.428797</v>
      </c>
      <c r="CL485" s="34">
        <f>IF($B484&gt;=CK484,MIN(1,1/$CA$15+CL484),0)</f>
        <v>0</v>
      </c>
      <c r="CM485" s="23">
        <f t="shared" si="949"/>
        <v>8.141982319412211E-3</v>
      </c>
      <c r="CN485" s="27">
        <f t="shared" si="950"/>
        <v>360.23634423594598</v>
      </c>
      <c r="CO485" s="27">
        <f t="shared" ca="1" si="1006"/>
        <v>-3.2014317152943561E-2</v>
      </c>
      <c r="CP485" s="43">
        <f t="shared" ca="1" si="1007"/>
        <v>-3.2014317152943561E-2</v>
      </c>
      <c r="CQ485" s="25">
        <f t="shared" si="900"/>
        <v>23588.460025</v>
      </c>
      <c r="CR485" s="34">
        <f>IF($B484&gt;=CQ484,MIN(1,1/$CA$15+CR484),0)</f>
        <v>1</v>
      </c>
      <c r="CS485" s="23">
        <f t="shared" si="951"/>
        <v>-1.2945093411690367E-3</v>
      </c>
      <c r="CT485" s="27">
        <f t="shared" si="952"/>
        <v>269.44469597745194</v>
      </c>
      <c r="CU485" s="27">
        <f t="shared" ca="1" si="1008"/>
        <v>-4.1074934589718448E-2</v>
      </c>
      <c r="CV485" s="43">
        <f t="shared" ca="1" si="1009"/>
        <v>-4.1074934589718448E-2</v>
      </c>
      <c r="CW485" s="25">
        <f t="shared" si="901"/>
        <v>25206.428797</v>
      </c>
      <c r="CX485" s="34">
        <f t="shared" si="953"/>
        <v>0.25</v>
      </c>
      <c r="CY485" s="23">
        <f t="shared" si="954"/>
        <v>5.782859404266899E-3</v>
      </c>
      <c r="CZ485" s="27">
        <f t="shared" si="955"/>
        <v>210.10246211367343</v>
      </c>
      <c r="DA485" s="27">
        <f t="shared" ca="1" si="1010"/>
        <v>-2.1760526790125745E-2</v>
      </c>
      <c r="DB485" s="43">
        <f t="shared" ca="1" si="1011"/>
        <v>-2.1760526790125745E-2</v>
      </c>
      <c r="DC485" s="25">
        <f t="shared" si="902"/>
        <v>25206.428797</v>
      </c>
      <c r="DD485" s="34">
        <f t="shared" si="903"/>
        <v>0.375</v>
      </c>
      <c r="DE485" s="23">
        <f t="shared" si="956"/>
        <v>4.9964850992184617E-3</v>
      </c>
      <c r="DF485" s="27">
        <f t="shared" si="957"/>
        <v>246.84257515316037</v>
      </c>
      <c r="DG485" s="27">
        <f t="shared" ca="1" si="975"/>
        <v>-2.6124733019461943E-2</v>
      </c>
      <c r="DH485" s="43">
        <f t="shared" ca="1" si="976"/>
        <v>-2.6124733019461943E-2</v>
      </c>
      <c r="DI485" s="25">
        <f t="shared" si="904"/>
        <v>25027.927615000001</v>
      </c>
      <c r="DJ485" s="26">
        <f>IF(DJ484=0,IF($B484&gt;=$DK$14*DI484,1,0),IF($B484&lt;DI484*$DK$16,0,1))</f>
        <v>0</v>
      </c>
      <c r="DK485" s="23">
        <f t="shared" si="958"/>
        <v>8.141982319412211E-3</v>
      </c>
      <c r="DL485" s="27">
        <f t="shared" si="959"/>
        <v>217.47591890169426</v>
      </c>
      <c r="DM485" s="27">
        <f t="shared" ca="1" si="1012"/>
        <v>0</v>
      </c>
      <c r="DN485" s="43">
        <f t="shared" ca="1" si="1013"/>
        <v>0</v>
      </c>
      <c r="DO485" s="25">
        <f t="shared" si="905"/>
        <v>25236.366084000001</v>
      </c>
      <c r="DP485" s="26">
        <f>IF(DP484=0,IF($B484&gt;=$DK$14*DO484,1,0),IF($B484&lt;DO484*$DK$16,0,1))</f>
        <v>0</v>
      </c>
      <c r="DQ485" s="23">
        <f t="shared" si="960"/>
        <v>8.141982319412211E-3</v>
      </c>
      <c r="DR485" s="27">
        <f t="shared" si="961"/>
        <v>191.23966786995553</v>
      </c>
      <c r="DS485" s="27">
        <f t="shared" ca="1" si="1014"/>
        <v>-6.1896186219901894E-3</v>
      </c>
      <c r="DT485" s="43">
        <f t="shared" ca="1" si="1015"/>
        <v>-6.1896186219901894E-3</v>
      </c>
      <c r="DU485" s="25">
        <f t="shared" si="906"/>
        <v>25206.428797</v>
      </c>
      <c r="DV485" s="26">
        <f>IF(DV484=0,IF($B484&gt;=$DK$14*DU484,1,0),IF($B484&lt;DU484*$DK$16,0,1))</f>
        <v>0</v>
      </c>
      <c r="DW485" s="23">
        <f t="shared" si="962"/>
        <v>8.141982319412211E-3</v>
      </c>
      <c r="DX485" s="27">
        <f t="shared" si="963"/>
        <v>413.42817057191832</v>
      </c>
      <c r="DY485" s="27">
        <f t="shared" ca="1" si="1016"/>
        <v>-3.201431715294345E-2</v>
      </c>
      <c r="DZ485" s="43">
        <f t="shared" ca="1" si="1017"/>
        <v>-3.201431715294345E-2</v>
      </c>
      <c r="EA485" s="25">
        <f t="shared" si="907"/>
        <v>23588.460025</v>
      </c>
      <c r="EB485" s="26">
        <f>IF(EB484=0,IF($B484&gt;=$DK$14*EA484,1,0),IF($B484&lt;EA484*$DK$16,0,1))</f>
        <v>1</v>
      </c>
      <c r="EC485" s="23">
        <f t="shared" si="964"/>
        <v>-1.2945093411690367E-3</v>
      </c>
      <c r="ED485" s="27">
        <f t="shared" si="965"/>
        <v>294.14643772497232</v>
      </c>
      <c r="EE485" s="27">
        <f t="shared" ca="1" si="1018"/>
        <v>-4.1074934589718781E-2</v>
      </c>
      <c r="EF485" s="43">
        <f t="shared" ca="1" si="1019"/>
        <v>-4.1074934589718781E-2</v>
      </c>
      <c r="EG485" s="25">
        <f t="shared" si="908"/>
        <v>25206.428797</v>
      </c>
      <c r="EH485" s="34">
        <f t="shared" si="966"/>
        <v>0.25</v>
      </c>
      <c r="EI485" s="23">
        <f t="shared" si="967"/>
        <v>5.782859404266899E-3</v>
      </c>
      <c r="EJ485" s="27">
        <f t="shared" si="968"/>
        <v>280.2634133502724</v>
      </c>
      <c r="EK485" s="27">
        <f t="shared" ca="1" si="1020"/>
        <v>-1.4714000173926767E-2</v>
      </c>
      <c r="EL485" s="43">
        <f t="shared" ca="1" si="1021"/>
        <v>-1.4714000173926767E-2</v>
      </c>
      <c r="EM485" s="47"/>
      <c r="EN485" s="47"/>
      <c r="EO485" s="47"/>
      <c r="EP485" s="47"/>
      <c r="EQ485" s="47"/>
      <c r="ER485" s="47"/>
      <c r="ES485" s="47"/>
      <c r="ET485" s="47"/>
      <c r="EU485" s="47"/>
      <c r="EV485" s="47"/>
      <c r="EW485" s="47"/>
      <c r="EX485" s="47"/>
      <c r="EY485" s="47"/>
      <c r="EZ485" s="47"/>
      <c r="FA485" s="25">
        <f t="shared" si="909"/>
        <v>25206.428797</v>
      </c>
      <c r="FB485" s="26">
        <f t="shared" si="969"/>
        <v>0</v>
      </c>
      <c r="FC485" s="23">
        <f t="shared" si="970"/>
        <v>1.2945093411690367E-3</v>
      </c>
      <c r="FD485" s="27">
        <f t="shared" si="971"/>
        <v>98.075869834058878</v>
      </c>
      <c r="FE485" s="27">
        <f t="shared" ca="1" si="1022"/>
        <v>-3.8589041668801949E-2</v>
      </c>
      <c r="FF485" s="43">
        <f t="shared" ca="1" si="1023"/>
        <v>-3.8589041668801949E-2</v>
      </c>
      <c r="FG485" s="25">
        <f t="shared" si="910"/>
        <v>25206.428797</v>
      </c>
      <c r="FH485" s="26">
        <f t="shared" si="972"/>
        <v>0</v>
      </c>
      <c r="FI485" s="23">
        <f t="shared" si="973"/>
        <v>8.141982319412211E-3</v>
      </c>
      <c r="FJ485" s="27">
        <f t="shared" si="974"/>
        <v>346.24595892475179</v>
      </c>
      <c r="FK485" s="27">
        <f t="shared" ca="1" si="1024"/>
        <v>-3.2014317152943561E-2</v>
      </c>
      <c r="FL485" s="43">
        <f t="shared" ca="1" si="1025"/>
        <v>-3.2014317152943561E-2</v>
      </c>
      <c r="FM485" s="47"/>
      <c r="FN485" s="47"/>
    </row>
    <row r="486" spans="1:170" x14ac:dyDescent="0.2">
      <c r="A486" s="30">
        <v>39447</v>
      </c>
      <c r="B486" s="34">
        <v>24894.02117</v>
      </c>
      <c r="C486" s="23">
        <v>8.3399454451023036E-3</v>
      </c>
      <c r="D486" s="24">
        <f t="shared" si="977"/>
        <v>-4.7056548257025099E-3</v>
      </c>
      <c r="E486" s="25" t="e">
        <f>#N/A</f>
        <v>#N/A</v>
      </c>
      <c r="F486" s="26">
        <v>1</v>
      </c>
      <c r="G486" s="23">
        <f t="shared" si="911"/>
        <v>-4.7056548257025099E-3</v>
      </c>
      <c r="H486" s="27">
        <f t="shared" si="912"/>
        <v>282.9377259072948</v>
      </c>
      <c r="I486" s="27">
        <f t="shared" ca="1" si="978"/>
        <v>-4.5587304951253516E-2</v>
      </c>
      <c r="J486" s="43">
        <f t="shared" ca="1" si="979"/>
        <v>-4.5587304951253516E-2</v>
      </c>
      <c r="K486" s="25" t="e">
        <f>#N/A</f>
        <v>#N/A</v>
      </c>
      <c r="L486" s="26">
        <v>0</v>
      </c>
      <c r="M486" s="23">
        <f t="shared" si="913"/>
        <v>8.3399454451023036E-3</v>
      </c>
      <c r="N486" s="27">
        <f t="shared" si="914"/>
        <v>40.496651843260501</v>
      </c>
      <c r="O486" s="27">
        <f t="shared" ca="1" si="980"/>
        <v>0</v>
      </c>
      <c r="P486" s="43">
        <f t="shared" ca="1" si="981"/>
        <v>0</v>
      </c>
      <c r="Q486" s="25">
        <f t="shared" si="887"/>
        <v>25267.167597999996</v>
      </c>
      <c r="R486" s="26">
        <f t="shared" si="915"/>
        <v>0</v>
      </c>
      <c r="S486" s="23">
        <f t="shared" si="916"/>
        <v>8.3399454451023036E-3</v>
      </c>
      <c r="T486" s="27">
        <f t="shared" si="917"/>
        <v>388.66884038762765</v>
      </c>
      <c r="U486" s="27">
        <f t="shared" ca="1" si="982"/>
        <v>-2.3941369366358933E-2</v>
      </c>
      <c r="V486" s="43">
        <f t="shared" ca="1" si="983"/>
        <v>-2.3941369366358933E-2</v>
      </c>
      <c r="W486" s="25">
        <f t="shared" si="888"/>
        <v>24952.869425000001</v>
      </c>
      <c r="X486" s="26">
        <f t="shared" si="918"/>
        <v>0</v>
      </c>
      <c r="Y486" s="23">
        <f t="shared" si="919"/>
        <v>8.3399454451023036E-3</v>
      </c>
      <c r="Z486" s="27">
        <f t="shared" si="920"/>
        <v>225.3157585273519</v>
      </c>
      <c r="AA486" s="27">
        <f t="shared" ca="1" si="984"/>
        <v>-4.4167332733181519E-3</v>
      </c>
      <c r="AB486" s="43">
        <f t="shared" ca="1" si="985"/>
        <v>-4.4167332733181519E-3</v>
      </c>
      <c r="AC486" s="25">
        <f t="shared" si="889"/>
        <v>25186.960846000002</v>
      </c>
      <c r="AD486" s="26">
        <f t="shared" si="921"/>
        <v>0</v>
      </c>
      <c r="AE486" s="23">
        <f t="shared" si="922"/>
        <v>8.3399454451023036E-3</v>
      </c>
      <c r="AF486" s="27">
        <f t="shared" si="923"/>
        <v>129.33661965514696</v>
      </c>
      <c r="AG486" s="27">
        <f t="shared" ca="1" si="986"/>
        <v>-2.6164104772532726E-2</v>
      </c>
      <c r="AH486" s="43">
        <f t="shared" ca="1" si="987"/>
        <v>-2.6164104772532726E-2</v>
      </c>
      <c r="AI486" s="25">
        <f t="shared" si="890"/>
        <v>25267.167597999996</v>
      </c>
      <c r="AJ486" s="26">
        <f t="shared" si="924"/>
        <v>0</v>
      </c>
      <c r="AK486" s="23">
        <f t="shared" si="925"/>
        <v>8.3399454451023036E-3</v>
      </c>
      <c r="AL486" s="27">
        <f t="shared" si="926"/>
        <v>388.66884038762765</v>
      </c>
      <c r="AM486" s="27">
        <f t="shared" ca="1" si="988"/>
        <v>-2.3941369366358933E-2</v>
      </c>
      <c r="AN486" s="43">
        <f t="shared" ca="1" si="989"/>
        <v>-2.3941369366358933E-2</v>
      </c>
      <c r="AO486" s="25">
        <f t="shared" si="891"/>
        <v>25267.167597999996</v>
      </c>
      <c r="AP486" s="34">
        <f t="shared" si="927"/>
        <v>0</v>
      </c>
      <c r="AQ486" s="23">
        <f t="shared" si="928"/>
        <v>8.3399454451023036E-3</v>
      </c>
      <c r="AR486" s="27">
        <f t="shared" si="929"/>
        <v>234.76236438360348</v>
      </c>
      <c r="AS486" s="27">
        <f t="shared" ca="1" si="990"/>
        <v>-1.6968060907757487E-2</v>
      </c>
      <c r="AT486" s="43">
        <f t="shared" ca="1" si="991"/>
        <v>-1.6968060907757487E-2</v>
      </c>
      <c r="AU486" s="25">
        <f t="shared" si="892"/>
        <v>25186.960846000002</v>
      </c>
      <c r="AV486" s="26">
        <f t="shared" si="930"/>
        <v>0</v>
      </c>
      <c r="AW486" s="23">
        <f t="shared" si="931"/>
        <v>8.3399454451023036E-3</v>
      </c>
      <c r="AX486" s="27">
        <f t="shared" si="932"/>
        <v>166.06870266921359</v>
      </c>
      <c r="AY486" s="27">
        <f t="shared" ca="1" si="992"/>
        <v>0</v>
      </c>
      <c r="AZ486" s="43">
        <f t="shared" ca="1" si="993"/>
        <v>0</v>
      </c>
      <c r="BA486" s="25">
        <f t="shared" si="893"/>
        <v>25186.960846000002</v>
      </c>
      <c r="BB486" s="26">
        <f t="shared" si="933"/>
        <v>0</v>
      </c>
      <c r="BC486" s="23">
        <f t="shared" si="934"/>
        <v>8.3399454451023036E-3</v>
      </c>
      <c r="BD486" s="27">
        <f t="shared" si="935"/>
        <v>373.0712225538777</v>
      </c>
      <c r="BE486" s="27">
        <f t="shared" ca="1" si="994"/>
        <v>-3.3077551858255672E-2</v>
      </c>
      <c r="BF486" s="43">
        <f t="shared" ca="1" si="995"/>
        <v>-3.3077551858255672E-2</v>
      </c>
      <c r="BG486" s="25">
        <f t="shared" si="894"/>
        <v>25267.167597999996</v>
      </c>
      <c r="BH486" s="26">
        <f t="shared" si="936"/>
        <v>1</v>
      </c>
      <c r="BI486" s="23">
        <f t="shared" si="937"/>
        <v>-4.7056548257025099E-3</v>
      </c>
      <c r="BJ486" s="27">
        <f t="shared" si="938"/>
        <v>298.41882346144797</v>
      </c>
      <c r="BK486" s="27">
        <f t="shared" ca="1" si="996"/>
        <v>-4.5587304951253738E-2</v>
      </c>
      <c r="BL486" s="43">
        <f t="shared" ca="1" si="997"/>
        <v>-4.5587304951253738E-2</v>
      </c>
      <c r="BM486" s="25">
        <f t="shared" si="895"/>
        <v>25179.308598333333</v>
      </c>
      <c r="BN486" s="26">
        <f t="shared" si="939"/>
        <v>1</v>
      </c>
      <c r="BO486" s="23">
        <f t="shared" si="940"/>
        <v>-4.7056548257025099E-3</v>
      </c>
      <c r="BP486" s="27">
        <f t="shared" si="941"/>
        <v>375.78625204127792</v>
      </c>
      <c r="BQ486" s="27">
        <f t="shared" ca="1" si="998"/>
        <v>-4.5587304951253627E-2</v>
      </c>
      <c r="BR486" s="43">
        <f t="shared" ca="1" si="999"/>
        <v>-4.5587304951253627E-2</v>
      </c>
      <c r="BS486" s="25">
        <f t="shared" si="896"/>
        <v>25267.167597999996</v>
      </c>
      <c r="BT486" s="34">
        <f t="shared" si="942"/>
        <v>0.5</v>
      </c>
      <c r="BU486" s="23">
        <f t="shared" si="943"/>
        <v>1.8171453096998968E-3</v>
      </c>
      <c r="BV486" s="27">
        <f t="shared" si="944"/>
        <v>295.74604756954432</v>
      </c>
      <c r="BW486" s="27">
        <f t="shared" ca="1" si="1000"/>
        <v>-2.9782239705688163E-2</v>
      </c>
      <c r="BX486" s="43">
        <f t="shared" ca="1" si="1001"/>
        <v>-2.9782239705688163E-2</v>
      </c>
      <c r="BY486" s="25">
        <f t="shared" si="897"/>
        <v>24952.869425000001</v>
      </c>
      <c r="BZ486" s="50">
        <f>IF($B485&gt;=BY485,MIN(1,1/$CA$15+BZ485),0)</f>
        <v>0</v>
      </c>
      <c r="CA486" s="23">
        <f t="shared" si="945"/>
        <v>8.3399454451023036E-3</v>
      </c>
      <c r="CB486" s="27">
        <f t="shared" si="946"/>
        <v>132.37424224960156</v>
      </c>
      <c r="CC486" s="27">
        <f t="shared" ca="1" si="1002"/>
        <v>-4.416733273318374E-3</v>
      </c>
      <c r="CD486" s="43">
        <f t="shared" ca="1" si="1003"/>
        <v>-4.416733273318374E-3</v>
      </c>
      <c r="CE486" s="25">
        <f t="shared" si="898"/>
        <v>25186.960846000002</v>
      </c>
      <c r="CF486" s="34">
        <f>IF($B485&gt;=CE485,MIN(1,1/$CA$15+CF485),0)</f>
        <v>0</v>
      </c>
      <c r="CG486" s="23">
        <f t="shared" si="947"/>
        <v>8.3399454451023036E-3</v>
      </c>
      <c r="CH486" s="27">
        <f t="shared" si="948"/>
        <v>123.2285594824621</v>
      </c>
      <c r="CI486" s="27">
        <f t="shared" ca="1" si="1004"/>
        <v>0</v>
      </c>
      <c r="CJ486" s="43">
        <f t="shared" ca="1" si="1005"/>
        <v>0</v>
      </c>
      <c r="CK486" s="25">
        <f t="shared" si="899"/>
        <v>25267.167597999996</v>
      </c>
      <c r="CL486" s="34">
        <f>IF($B485&gt;=CK485,MIN(1,1/$CA$15+CL485),0)</f>
        <v>0</v>
      </c>
      <c r="CM486" s="23">
        <f t="shared" si="949"/>
        <v>8.3399454451023036E-3</v>
      </c>
      <c r="CN486" s="27">
        <f t="shared" si="950"/>
        <v>363.24069569421687</v>
      </c>
      <c r="CO486" s="27">
        <f t="shared" ca="1" si="1006"/>
        <v>-2.3941369366358933E-2</v>
      </c>
      <c r="CP486" s="43">
        <f t="shared" ca="1" si="1007"/>
        <v>-2.3941369366358933E-2</v>
      </c>
      <c r="CQ486" s="25">
        <f t="shared" si="900"/>
        <v>23916.710330000002</v>
      </c>
      <c r="CR486" s="34">
        <f>IF($B485&gt;=CQ485,MIN(1,1/$CA$15+CR485),0)</f>
        <v>1</v>
      </c>
      <c r="CS486" s="23">
        <f t="shared" si="951"/>
        <v>-4.7056548257025099E-3</v>
      </c>
      <c r="CT486" s="27">
        <f t="shared" si="952"/>
        <v>268.1767822435657</v>
      </c>
      <c r="CU486" s="27">
        <f t="shared" ca="1" si="1008"/>
        <v>-4.5587304951253516E-2</v>
      </c>
      <c r="CV486" s="43">
        <f t="shared" ca="1" si="1009"/>
        <v>-4.5587304951253516E-2</v>
      </c>
      <c r="CW486" s="25">
        <f t="shared" si="901"/>
        <v>25267.167597999996</v>
      </c>
      <c r="CX486" s="34">
        <f t="shared" si="953"/>
        <v>0.25</v>
      </c>
      <c r="CY486" s="23">
        <f t="shared" si="954"/>
        <v>5.0785453774011002E-3</v>
      </c>
      <c r="CZ486" s="27">
        <f t="shared" si="955"/>
        <v>211.16947700142143</v>
      </c>
      <c r="DA486" s="27">
        <f t="shared" ca="1" si="1010"/>
        <v>-1.679249323546439E-2</v>
      </c>
      <c r="DB486" s="43">
        <f t="shared" ca="1" si="1011"/>
        <v>-1.679249323546439E-2</v>
      </c>
      <c r="DC486" s="25">
        <f t="shared" si="902"/>
        <v>25267.167597999996</v>
      </c>
      <c r="DD486" s="34">
        <f t="shared" si="903"/>
        <v>0.25</v>
      </c>
      <c r="DE486" s="23">
        <f t="shared" si="956"/>
        <v>5.0785453774011002E-3</v>
      </c>
      <c r="DF486" s="27">
        <f t="shared" si="957"/>
        <v>248.09617637215024</v>
      </c>
      <c r="DG486" s="27">
        <f t="shared" ca="1" si="975"/>
        <v>-2.1178863284172733E-2</v>
      </c>
      <c r="DH486" s="43">
        <f t="shared" ca="1" si="976"/>
        <v>-2.1178863284172733E-2</v>
      </c>
      <c r="DI486" s="25">
        <f t="shared" si="904"/>
        <v>24952.869425000001</v>
      </c>
      <c r="DJ486" s="26">
        <f>IF(DJ485=0,IF($B485&gt;=$DK$14*DI485,1,0),IF($B485&lt;DI485*$DK$16,0,1))</f>
        <v>0</v>
      </c>
      <c r="DK486" s="23">
        <f t="shared" si="958"/>
        <v>8.3399454451023036E-3</v>
      </c>
      <c r="DL486" s="27">
        <f t="shared" si="959"/>
        <v>219.28965620095789</v>
      </c>
      <c r="DM486" s="27">
        <f t="shared" ca="1" si="1012"/>
        <v>0</v>
      </c>
      <c r="DN486" s="43">
        <f t="shared" ca="1" si="1013"/>
        <v>0</v>
      </c>
      <c r="DO486" s="25">
        <f t="shared" si="905"/>
        <v>25186.960846000002</v>
      </c>
      <c r="DP486" s="26">
        <f>IF(DP485=0,IF($B485&gt;=$DK$14*DO485,1,0),IF($B485&lt;DO485*$DK$16,0,1))</f>
        <v>0</v>
      </c>
      <c r="DQ486" s="23">
        <f t="shared" si="960"/>
        <v>8.3399454451023036E-3</v>
      </c>
      <c r="DR486" s="27">
        <f t="shared" si="961"/>
        <v>192.83459626693045</v>
      </c>
      <c r="DS486" s="27">
        <f t="shared" ca="1" si="1014"/>
        <v>0</v>
      </c>
      <c r="DT486" s="43">
        <f t="shared" ca="1" si="1015"/>
        <v>0</v>
      </c>
      <c r="DU486" s="25">
        <f t="shared" si="906"/>
        <v>25267.167597999996</v>
      </c>
      <c r="DV486" s="26">
        <f>IF(DV485=0,IF($B485&gt;=$DK$14*DU485,1,0),IF($B485&lt;DU485*$DK$16,0,1))</f>
        <v>0</v>
      </c>
      <c r="DW486" s="23">
        <f t="shared" si="962"/>
        <v>8.3399454451023036E-3</v>
      </c>
      <c r="DX486" s="27">
        <f t="shared" si="963"/>
        <v>416.87613895995656</v>
      </c>
      <c r="DY486" s="27">
        <f t="shared" ca="1" si="1016"/>
        <v>-2.3941369366358822E-2</v>
      </c>
      <c r="DZ486" s="43">
        <f t="shared" ca="1" si="1017"/>
        <v>-2.3941369366358822E-2</v>
      </c>
      <c r="EA486" s="25">
        <f t="shared" si="907"/>
        <v>23916.710330000002</v>
      </c>
      <c r="EB486" s="26">
        <f>IF(EB485=0,IF($B485&gt;=$DK$14*EA485,1,0),IF($B485&lt;EA485*$DK$16,0,1))</f>
        <v>1</v>
      </c>
      <c r="EC486" s="23">
        <f t="shared" si="964"/>
        <v>-4.7056548257025099E-3</v>
      </c>
      <c r="ED486" s="27">
        <f t="shared" si="965"/>
        <v>292.76228612082861</v>
      </c>
      <c r="EE486" s="27">
        <f t="shared" ca="1" si="1018"/>
        <v>-4.5587304951253738E-2</v>
      </c>
      <c r="EF486" s="43">
        <f t="shared" ca="1" si="1019"/>
        <v>-4.5587304951253738E-2</v>
      </c>
      <c r="EG486" s="25">
        <f t="shared" si="908"/>
        <v>25267.167597999996</v>
      </c>
      <c r="EH486" s="34">
        <f t="shared" si="966"/>
        <v>0.25</v>
      </c>
      <c r="EI486" s="23">
        <f t="shared" si="967"/>
        <v>5.0785453774011002E-3</v>
      </c>
      <c r="EJ486" s="27">
        <f t="shared" si="968"/>
        <v>281.68674381259711</v>
      </c>
      <c r="EK486" s="27">
        <f t="shared" ca="1" si="1020"/>
        <v>-9.7101805140918929E-3</v>
      </c>
      <c r="EL486" s="43">
        <f t="shared" ca="1" si="1021"/>
        <v>-9.7101805140918929E-3</v>
      </c>
      <c r="EM486" s="47"/>
      <c r="EN486" s="47"/>
      <c r="EO486" s="47"/>
      <c r="EP486" s="47"/>
      <c r="EQ486" s="47"/>
      <c r="ER486" s="47"/>
      <c r="ES486" s="47"/>
      <c r="ET486" s="47"/>
      <c r="EU486" s="47"/>
      <c r="EV486" s="47"/>
      <c r="EW486" s="47"/>
      <c r="EX486" s="47"/>
      <c r="EY486" s="47"/>
      <c r="EZ486" s="47"/>
      <c r="FA486" s="25">
        <f t="shared" si="909"/>
        <v>25267.167597999996</v>
      </c>
      <c r="FB486" s="26">
        <f t="shared" si="969"/>
        <v>0</v>
      </c>
      <c r="FC486" s="23">
        <f t="shared" si="970"/>
        <v>4.7056548257025099E-3</v>
      </c>
      <c r="FD486" s="27">
        <f t="shared" si="971"/>
        <v>98.537381024228495</v>
      </c>
      <c r="FE486" s="27">
        <f t="shared" ca="1" si="1022"/>
        <v>-3.4064973553247446E-2</v>
      </c>
      <c r="FF486" s="43">
        <f t="shared" ca="1" si="1023"/>
        <v>-3.4064973553247446E-2</v>
      </c>
      <c r="FG486" s="25">
        <f t="shared" si="910"/>
        <v>25267.167597999996</v>
      </c>
      <c r="FH486" s="26">
        <f t="shared" si="972"/>
        <v>0</v>
      </c>
      <c r="FI486" s="23">
        <f t="shared" si="973"/>
        <v>8.3399454451023036E-3</v>
      </c>
      <c r="FJ486" s="27">
        <f t="shared" si="974"/>
        <v>349.13363133277136</v>
      </c>
      <c r="FK486" s="27">
        <f t="shared" ca="1" si="1024"/>
        <v>-2.3941369366359044E-2</v>
      </c>
      <c r="FL486" s="43">
        <f t="shared" ca="1" si="1025"/>
        <v>-2.3941369366359044E-2</v>
      </c>
      <c r="FM486" s="47"/>
      <c r="FN486" s="47"/>
    </row>
    <row r="487" spans="1:170" x14ac:dyDescent="0.2">
      <c r="A487" s="30">
        <v>39478</v>
      </c>
      <c r="B487" s="34">
        <v>25054.061549999999</v>
      </c>
      <c r="C487" s="23">
        <v>8.3323393793022227E-3</v>
      </c>
      <c r="D487" s="24">
        <f t="shared" si="977"/>
        <v>6.4288681570201511E-3</v>
      </c>
      <c r="E487" s="25" t="e">
        <f>#N/A</f>
        <v>#N/A</v>
      </c>
      <c r="F487" s="26">
        <v>1</v>
      </c>
      <c r="G487" s="23">
        <f t="shared" si="911"/>
        <v>6.4288681570201511E-3</v>
      </c>
      <c r="H487" s="27">
        <f t="shared" si="912"/>
        <v>284.75669524379992</v>
      </c>
      <c r="I487" s="27">
        <f t="shared" ca="1" si="978"/>
        <v>-3.9451511567398789E-2</v>
      </c>
      <c r="J487" s="43">
        <f t="shared" ca="1" si="979"/>
        <v>-3.9451511567398789E-2</v>
      </c>
      <c r="K487" s="25" t="e">
        <f>#N/A</f>
        <v>#N/A</v>
      </c>
      <c r="L487" s="26">
        <v>0</v>
      </c>
      <c r="M487" s="23">
        <f t="shared" si="913"/>
        <v>8.3323393793022227E-3</v>
      </c>
      <c r="N487" s="27">
        <f t="shared" si="914"/>
        <v>40.834083690143991</v>
      </c>
      <c r="O487" s="27">
        <f t="shared" ca="1" si="980"/>
        <v>0</v>
      </c>
      <c r="P487" s="43">
        <f t="shared" ca="1" si="981"/>
        <v>0</v>
      </c>
      <c r="Q487" s="25">
        <f t="shared" si="887"/>
        <v>25283.832792000001</v>
      </c>
      <c r="R487" s="26">
        <f t="shared" si="915"/>
        <v>0</v>
      </c>
      <c r="S487" s="23">
        <f t="shared" si="916"/>
        <v>8.3323393793022227E-3</v>
      </c>
      <c r="T487" s="27">
        <f t="shared" si="917"/>
        <v>391.90736107189724</v>
      </c>
      <c r="U487" s="27">
        <f t="shared" ca="1" si="982"/>
        <v>-1.5808517601822336E-2</v>
      </c>
      <c r="V487" s="43">
        <f t="shared" ca="1" si="983"/>
        <v>-1.5808517601822336E-2</v>
      </c>
      <c r="W487" s="25">
        <f t="shared" si="888"/>
        <v>24974.041359999999</v>
      </c>
      <c r="X487" s="26">
        <f t="shared" si="918"/>
        <v>0</v>
      </c>
      <c r="Y487" s="23">
        <f t="shared" si="919"/>
        <v>8.3323393793022227E-3</v>
      </c>
      <c r="Z487" s="27">
        <f t="shared" si="920"/>
        <v>227.19316589490671</v>
      </c>
      <c r="AA487" s="27">
        <f t="shared" ca="1" si="984"/>
        <v>0</v>
      </c>
      <c r="AB487" s="43">
        <f t="shared" ca="1" si="985"/>
        <v>0</v>
      </c>
      <c r="AC487" s="25">
        <f t="shared" si="889"/>
        <v>25115.098899999997</v>
      </c>
      <c r="AD487" s="26">
        <f t="shared" si="921"/>
        <v>0</v>
      </c>
      <c r="AE487" s="23">
        <f t="shared" si="922"/>
        <v>8.3323393793022227E-3</v>
      </c>
      <c r="AF487" s="27">
        <f t="shared" si="923"/>
        <v>130.41429626428538</v>
      </c>
      <c r="AG487" s="27">
        <f t="shared" ca="1" si="986"/>
        <v>-1.8049773593750817E-2</v>
      </c>
      <c r="AH487" s="43">
        <f t="shared" ca="1" si="987"/>
        <v>-1.8049773593750817E-2</v>
      </c>
      <c r="AI487" s="25">
        <f t="shared" si="890"/>
        <v>25283.832792000001</v>
      </c>
      <c r="AJ487" s="26">
        <f t="shared" si="924"/>
        <v>0</v>
      </c>
      <c r="AK487" s="23">
        <f t="shared" si="925"/>
        <v>8.3323393793022227E-3</v>
      </c>
      <c r="AL487" s="27">
        <f t="shared" si="926"/>
        <v>391.90736107189724</v>
      </c>
      <c r="AM487" s="27">
        <f t="shared" ca="1" si="988"/>
        <v>-1.5808517601822336E-2</v>
      </c>
      <c r="AN487" s="43">
        <f t="shared" ca="1" si="989"/>
        <v>-1.5808517601822336E-2</v>
      </c>
      <c r="AO487" s="25">
        <f t="shared" si="891"/>
        <v>25283.832792000001</v>
      </c>
      <c r="AP487" s="34">
        <f t="shared" si="927"/>
        <v>0</v>
      </c>
      <c r="AQ487" s="23">
        <f t="shared" si="928"/>
        <v>8.3323393793022227E-3</v>
      </c>
      <c r="AR487" s="27">
        <f t="shared" si="929"/>
        <v>236.71848407713509</v>
      </c>
      <c r="AS487" s="27">
        <f t="shared" ca="1" si="990"/>
        <v>-8.7771051705473058E-3</v>
      </c>
      <c r="AT487" s="43">
        <f t="shared" ca="1" si="991"/>
        <v>-8.7771051705473058E-3</v>
      </c>
      <c r="AU487" s="25">
        <f t="shared" si="892"/>
        <v>25115.098899999997</v>
      </c>
      <c r="AV487" s="26">
        <f t="shared" si="930"/>
        <v>0</v>
      </c>
      <c r="AW487" s="23">
        <f t="shared" si="931"/>
        <v>8.3323393793022227E-3</v>
      </c>
      <c r="AX487" s="27">
        <f t="shared" si="932"/>
        <v>167.45244346013391</v>
      </c>
      <c r="AY487" s="27">
        <f t="shared" ca="1" si="992"/>
        <v>0</v>
      </c>
      <c r="AZ487" s="43">
        <f t="shared" ca="1" si="993"/>
        <v>0</v>
      </c>
      <c r="BA487" s="25">
        <f t="shared" si="893"/>
        <v>25115.098899999997</v>
      </c>
      <c r="BB487" s="26">
        <f t="shared" si="933"/>
        <v>0</v>
      </c>
      <c r="BC487" s="23">
        <f t="shared" si="934"/>
        <v>8.3323393793022227E-3</v>
      </c>
      <c r="BD487" s="27">
        <f t="shared" si="935"/>
        <v>376.17977859284781</v>
      </c>
      <c r="BE487" s="27">
        <f t="shared" ca="1" si="994"/>
        <v>-2.502082586687282E-2</v>
      </c>
      <c r="BF487" s="43">
        <f t="shared" ca="1" si="995"/>
        <v>-2.502082586687282E-2</v>
      </c>
      <c r="BG487" s="25">
        <f t="shared" si="894"/>
        <v>25283.832792000001</v>
      </c>
      <c r="BH487" s="26">
        <f t="shared" si="936"/>
        <v>1</v>
      </c>
      <c r="BI487" s="23">
        <f t="shared" si="937"/>
        <v>6.4288681570201511E-3</v>
      </c>
      <c r="BJ487" s="27">
        <f t="shared" si="938"/>
        <v>300.3373187330547</v>
      </c>
      <c r="BK487" s="27">
        <f t="shared" ca="1" si="996"/>
        <v>-3.9451511567399011E-2</v>
      </c>
      <c r="BL487" s="43">
        <f t="shared" ca="1" si="997"/>
        <v>-3.9451511567399011E-2</v>
      </c>
      <c r="BM487" s="25">
        <f t="shared" si="895"/>
        <v>25164.810963333333</v>
      </c>
      <c r="BN487" s="26">
        <f t="shared" si="939"/>
        <v>0</v>
      </c>
      <c r="BO487" s="23">
        <f t="shared" si="940"/>
        <v>8.3323393793022227E-3</v>
      </c>
      <c r="BP487" s="27">
        <f t="shared" si="941"/>
        <v>378.91743062736185</v>
      </c>
      <c r="BQ487" s="27">
        <f t="shared" ca="1" si="998"/>
        <v>-3.7634814468193056E-2</v>
      </c>
      <c r="BR487" s="43">
        <f t="shared" ca="1" si="999"/>
        <v>-3.7634814468193056E-2</v>
      </c>
      <c r="BS487" s="25">
        <f t="shared" si="896"/>
        <v>25283.832792000001</v>
      </c>
      <c r="BT487" s="34">
        <f t="shared" si="942"/>
        <v>0.25</v>
      </c>
      <c r="BU487" s="23">
        <f t="shared" si="943"/>
        <v>7.8564715737317048E-3</v>
      </c>
      <c r="BV487" s="27">
        <f t="shared" si="944"/>
        <v>298.06956798531797</v>
      </c>
      <c r="BW487" s="27">
        <f t="shared" ca="1" si="1000"/>
        <v>-2.2159751451606202E-2</v>
      </c>
      <c r="BX487" s="43">
        <f t="shared" ca="1" si="1001"/>
        <v>-2.2159751451606202E-2</v>
      </c>
      <c r="BY487" s="25">
        <f t="shared" si="897"/>
        <v>24974.041359999999</v>
      </c>
      <c r="BZ487" s="50">
        <f>IF($B486&gt;=BY486,MIN(1,1/$CA$15+BZ486),0)</f>
        <v>0</v>
      </c>
      <c r="CA487" s="23">
        <f t="shared" si="945"/>
        <v>8.3323393793022227E-3</v>
      </c>
      <c r="CB487" s="27">
        <f t="shared" si="946"/>
        <v>133.47722936110321</v>
      </c>
      <c r="CC487" s="27">
        <f t="shared" ca="1" si="1002"/>
        <v>0</v>
      </c>
      <c r="CD487" s="43">
        <f t="shared" ca="1" si="1003"/>
        <v>0</v>
      </c>
      <c r="CE487" s="25">
        <f t="shared" si="898"/>
        <v>25115.098899999997</v>
      </c>
      <c r="CF487" s="34">
        <f>IF($B486&gt;=CE486,MIN(1,1/$CA$15+CF486),0)</f>
        <v>0</v>
      </c>
      <c r="CG487" s="23">
        <f t="shared" si="947"/>
        <v>8.3323393793022227E-3</v>
      </c>
      <c r="CH487" s="27">
        <f t="shared" si="948"/>
        <v>124.2553416612925</v>
      </c>
      <c r="CI487" s="27">
        <f t="shared" ca="1" si="1004"/>
        <v>0</v>
      </c>
      <c r="CJ487" s="43">
        <f t="shared" ca="1" si="1005"/>
        <v>0</v>
      </c>
      <c r="CK487" s="25">
        <f t="shared" si="899"/>
        <v>25283.832792000001</v>
      </c>
      <c r="CL487" s="34">
        <f>IF($B486&gt;=CK486,MIN(1,1/$CA$15+CL486),0)</f>
        <v>0</v>
      </c>
      <c r="CM487" s="23">
        <f t="shared" si="949"/>
        <v>8.3323393793022227E-3</v>
      </c>
      <c r="CN487" s="27">
        <f t="shared" si="950"/>
        <v>366.26734044711492</v>
      </c>
      <c r="CO487" s="27">
        <f t="shared" ca="1" si="1006"/>
        <v>-1.5808517601822558E-2</v>
      </c>
      <c r="CP487" s="43">
        <f t="shared" ca="1" si="1007"/>
        <v>-1.5808517601822558E-2</v>
      </c>
      <c r="CQ487" s="25">
        <f t="shared" si="900"/>
        <v>24183.247364500003</v>
      </c>
      <c r="CR487" s="34">
        <f>IF($B486&gt;=CQ486,MIN(1,1/$CA$15+CR486),0)</f>
        <v>1</v>
      </c>
      <c r="CS487" s="23">
        <f t="shared" si="951"/>
        <v>6.4288681570201511E-3</v>
      </c>
      <c r="CT487" s="27">
        <f t="shared" si="952"/>
        <v>269.9008554193835</v>
      </c>
      <c r="CU487" s="27">
        <f t="shared" ca="1" si="1008"/>
        <v>-3.9451511567398789E-2</v>
      </c>
      <c r="CV487" s="43">
        <f t="shared" ca="1" si="1009"/>
        <v>-3.9451511567398789E-2</v>
      </c>
      <c r="CW487" s="25">
        <f t="shared" si="901"/>
        <v>25283.832792000001</v>
      </c>
      <c r="CX487" s="34">
        <f t="shared" si="953"/>
        <v>0.25</v>
      </c>
      <c r="CY487" s="23">
        <f t="shared" si="954"/>
        <v>7.8564715737317048E-3</v>
      </c>
      <c r="CZ487" s="27">
        <f t="shared" si="955"/>
        <v>212.82852399472287</v>
      </c>
      <c r="DA487" s="27">
        <f t="shared" ca="1" si="1010"/>
        <v>-9.0679514074892831E-3</v>
      </c>
      <c r="DB487" s="43">
        <f t="shared" ca="1" si="1011"/>
        <v>-9.0679514074892831E-3</v>
      </c>
      <c r="DC487" s="25">
        <f t="shared" si="902"/>
        <v>25283.832792000001</v>
      </c>
      <c r="DD487" s="34">
        <f t="shared" si="903"/>
        <v>0.125</v>
      </c>
      <c r="DE487" s="23">
        <f t="shared" si="956"/>
        <v>8.0150941755885441E-3</v>
      </c>
      <c r="DF487" s="27">
        <f t="shared" si="957"/>
        <v>250.08469059037645</v>
      </c>
      <c r="DG487" s="27">
        <f t="shared" ca="1" si="975"/>
        <v>-1.3333519692338647E-2</v>
      </c>
      <c r="DH487" s="43">
        <f t="shared" ca="1" si="976"/>
        <v>-1.3333519692338647E-2</v>
      </c>
      <c r="DI487" s="25">
        <f t="shared" si="904"/>
        <v>24974.041359999999</v>
      </c>
      <c r="DJ487" s="26">
        <f>IF(DJ486=0,IF($B486&gt;=$DK$14*DI486,1,0),IF($B486&lt;DI486*$DK$16,0,1))</f>
        <v>0</v>
      </c>
      <c r="DK487" s="23">
        <f t="shared" si="958"/>
        <v>8.3323393793022227E-3</v>
      </c>
      <c r="DL487" s="27">
        <f t="shared" si="959"/>
        <v>221.11685203879478</v>
      </c>
      <c r="DM487" s="27">
        <f t="shared" ca="1" si="1012"/>
        <v>0</v>
      </c>
      <c r="DN487" s="43">
        <f t="shared" ca="1" si="1013"/>
        <v>0</v>
      </c>
      <c r="DO487" s="25">
        <f t="shared" si="905"/>
        <v>25115.098899999997</v>
      </c>
      <c r="DP487" s="26">
        <f>IF(DP486=0,IF($B486&gt;=$DK$14*DO486,1,0),IF($B486&lt;DO486*$DK$16,0,1))</f>
        <v>0</v>
      </c>
      <c r="DQ487" s="23">
        <f t="shared" si="960"/>
        <v>8.3323393793022227E-3</v>
      </c>
      <c r="DR487" s="27">
        <f t="shared" si="961"/>
        <v>194.44135956709724</v>
      </c>
      <c r="DS487" s="27">
        <f t="shared" ca="1" si="1014"/>
        <v>0</v>
      </c>
      <c r="DT487" s="43">
        <f t="shared" ca="1" si="1015"/>
        <v>0</v>
      </c>
      <c r="DU487" s="25">
        <f t="shared" si="906"/>
        <v>25283.832792000001</v>
      </c>
      <c r="DV487" s="26">
        <f>IF(DV486=0,IF($B486&gt;=$DK$14*DU486,1,0),IF($B486&lt;DU486*$DK$16,0,1))</f>
        <v>0</v>
      </c>
      <c r="DW487" s="23">
        <f t="shared" si="962"/>
        <v>8.3323393793022227E-3</v>
      </c>
      <c r="DX487" s="27">
        <f t="shared" si="963"/>
        <v>420.34969242890406</v>
      </c>
      <c r="DY487" s="27">
        <f t="shared" ca="1" si="1016"/>
        <v>-1.5808517601822447E-2</v>
      </c>
      <c r="DZ487" s="43">
        <f t="shared" ca="1" si="1017"/>
        <v>-1.5808517601822447E-2</v>
      </c>
      <c r="EA487" s="25">
        <f t="shared" si="907"/>
        <v>24183.247364500003</v>
      </c>
      <c r="EB487" s="26">
        <f>IF(EB486=0,IF($B486&gt;=$DK$14*EA486,1,0),IF($B486&lt;EA486*$DK$16,0,1))</f>
        <v>1</v>
      </c>
      <c r="EC487" s="23">
        <f t="shared" si="964"/>
        <v>6.4288681570201511E-3</v>
      </c>
      <c r="ED487" s="27">
        <f t="shared" si="965"/>
        <v>294.64441625964724</v>
      </c>
      <c r="EE487" s="27">
        <f t="shared" ca="1" si="1018"/>
        <v>-3.9451511567399011E-2</v>
      </c>
      <c r="EF487" s="43">
        <f t="shared" ca="1" si="1019"/>
        <v>-3.9451511567399011E-2</v>
      </c>
      <c r="EG487" s="25">
        <f t="shared" si="908"/>
        <v>25283.832792000001</v>
      </c>
      <c r="EH487" s="34">
        <f t="shared" si="966"/>
        <v>0.25</v>
      </c>
      <c r="EI487" s="23">
        <f t="shared" si="967"/>
        <v>7.8564715737317048E-3</v>
      </c>
      <c r="EJ487" s="27">
        <f t="shared" si="968"/>
        <v>283.89980770805784</v>
      </c>
      <c r="EK487" s="27">
        <f t="shared" ca="1" si="1020"/>
        <v>-1.9299966975450111E-3</v>
      </c>
      <c r="EL487" s="43">
        <f t="shared" ca="1" si="1021"/>
        <v>-1.9299966975450111E-3</v>
      </c>
      <c r="EM487" s="47"/>
      <c r="EN487" s="47"/>
      <c r="EO487" s="47"/>
      <c r="EP487" s="47"/>
      <c r="EQ487" s="47"/>
      <c r="ER487" s="47"/>
      <c r="ES487" s="47"/>
      <c r="ET487" s="47"/>
      <c r="EU487" s="47"/>
      <c r="EV487" s="47"/>
      <c r="EW487" s="47"/>
      <c r="EX487" s="47"/>
      <c r="EY487" s="47"/>
      <c r="EZ487" s="47"/>
      <c r="FA487" s="25">
        <f t="shared" si="909"/>
        <v>25283.832792000001</v>
      </c>
      <c r="FB487" s="26">
        <f t="shared" si="969"/>
        <v>0</v>
      </c>
      <c r="FC487" s="23">
        <f t="shared" si="970"/>
        <v>-6.4288681570201511E-3</v>
      </c>
      <c r="FD487" s="27">
        <f t="shared" si="971"/>
        <v>97.903897193085669</v>
      </c>
      <c r="FE487" s="27">
        <f t="shared" ca="1" si="1022"/>
        <v>-4.0274842486521467E-2</v>
      </c>
      <c r="FF487" s="43">
        <f t="shared" ca="1" si="1023"/>
        <v>-4.0274842486521467E-2</v>
      </c>
      <c r="FG487" s="25">
        <f t="shared" si="910"/>
        <v>25283.832792000001</v>
      </c>
      <c r="FH487" s="26">
        <f t="shared" si="972"/>
        <v>0</v>
      </c>
      <c r="FI487" s="23">
        <f t="shared" si="973"/>
        <v>8.3323393793022227E-3</v>
      </c>
      <c r="FJ487" s="27">
        <f t="shared" si="974"/>
        <v>352.0427312377642</v>
      </c>
      <c r="FK487" s="27">
        <f t="shared" ca="1" si="1024"/>
        <v>-1.5808517601822447E-2</v>
      </c>
      <c r="FL487" s="43">
        <f t="shared" ca="1" si="1025"/>
        <v>-1.5808517601822447E-2</v>
      </c>
      <c r="FM487" s="47"/>
      <c r="FN487" s="47"/>
    </row>
    <row r="488" spans="1:170" x14ac:dyDescent="0.2">
      <c r="A488" s="30">
        <v>39507</v>
      </c>
      <c r="B488" s="34">
        <v>25841.51584</v>
      </c>
      <c r="C488" s="23">
        <v>8.2181725907213288E-3</v>
      </c>
      <c r="D488" s="24">
        <f t="shared" si="977"/>
        <v>3.1430204976087062E-2</v>
      </c>
      <c r="E488" s="25" t="e">
        <f>#N/A</f>
        <v>#N/A</v>
      </c>
      <c r="F488" s="26">
        <v>1</v>
      </c>
      <c r="G488" s="23">
        <f t="shared" si="911"/>
        <v>3.1430204976087062E-2</v>
      </c>
      <c r="H488" s="27">
        <f t="shared" si="912"/>
        <v>293.70665654362568</v>
      </c>
      <c r="I488" s="27">
        <f t="shared" ca="1" si="978"/>
        <v>-9.2612756864917101E-3</v>
      </c>
      <c r="J488" s="43">
        <f t="shared" ca="1" si="979"/>
        <v>-9.2612756864917101E-3</v>
      </c>
      <c r="K488" s="25" t="e">
        <f>#N/A</f>
        <v>#N/A</v>
      </c>
      <c r="L488" s="26">
        <v>0</v>
      </c>
      <c r="M488" s="23">
        <f t="shared" si="913"/>
        <v>8.2181725907213288E-3</v>
      </c>
      <c r="N488" s="27">
        <f t="shared" si="914"/>
        <v>41.169665237493554</v>
      </c>
      <c r="O488" s="27">
        <f t="shared" ca="1" si="980"/>
        <v>0</v>
      </c>
      <c r="P488" s="43">
        <f t="shared" ca="1" si="981"/>
        <v>0</v>
      </c>
      <c r="Q488" s="25">
        <f t="shared" si="887"/>
        <v>25369.520374000003</v>
      </c>
      <c r="R488" s="26">
        <f t="shared" si="915"/>
        <v>0</v>
      </c>
      <c r="S488" s="23">
        <f t="shared" si="916"/>
        <v>8.2181725907213288E-3</v>
      </c>
      <c r="T488" s="27">
        <f t="shared" si="917"/>
        <v>395.12812340476023</v>
      </c>
      <c r="U488" s="27">
        <f t="shared" ca="1" si="982"/>
        <v>-7.7202621371562641E-3</v>
      </c>
      <c r="V488" s="43">
        <f t="shared" ca="1" si="983"/>
        <v>-7.7202621371562641E-3</v>
      </c>
      <c r="W488" s="25">
        <f t="shared" si="888"/>
        <v>25447.788694999999</v>
      </c>
      <c r="X488" s="26">
        <f t="shared" si="918"/>
        <v>1</v>
      </c>
      <c r="Y488" s="23">
        <f t="shared" si="919"/>
        <v>3.1430204976087062E-2</v>
      </c>
      <c r="Z488" s="27">
        <f t="shared" si="920"/>
        <v>234.33389366814978</v>
      </c>
      <c r="AA488" s="27">
        <f t="shared" ca="1" si="984"/>
        <v>0</v>
      </c>
      <c r="AB488" s="43">
        <f t="shared" ca="1" si="985"/>
        <v>0</v>
      </c>
      <c r="AC488" s="25">
        <f t="shared" si="889"/>
        <v>25169.090757999998</v>
      </c>
      <c r="AD488" s="26">
        <f t="shared" si="921"/>
        <v>0</v>
      </c>
      <c r="AE488" s="23">
        <f t="shared" si="922"/>
        <v>8.2181725907213288E-3</v>
      </c>
      <c r="AF488" s="27">
        <f t="shared" si="923"/>
        <v>131.48606345928275</v>
      </c>
      <c r="AG488" s="27">
        <f t="shared" ca="1" si="986"/>
        <v>-9.9799371576463347E-3</v>
      </c>
      <c r="AH488" s="43">
        <f t="shared" ca="1" si="987"/>
        <v>-9.9799371576463347E-3</v>
      </c>
      <c r="AI488" s="25">
        <f t="shared" si="890"/>
        <v>25369.520374000003</v>
      </c>
      <c r="AJ488" s="26">
        <f t="shared" si="924"/>
        <v>0</v>
      </c>
      <c r="AK488" s="23">
        <f t="shared" si="925"/>
        <v>8.2181725907213288E-3</v>
      </c>
      <c r="AL488" s="27">
        <f t="shared" si="926"/>
        <v>395.12812340476023</v>
      </c>
      <c r="AM488" s="27">
        <f t="shared" ca="1" si="988"/>
        <v>-7.7202621371562641E-3</v>
      </c>
      <c r="AN488" s="43">
        <f t="shared" ca="1" si="989"/>
        <v>-7.7202621371562641E-3</v>
      </c>
      <c r="AO488" s="25">
        <f t="shared" si="891"/>
        <v>25369.520374000003</v>
      </c>
      <c r="AP488" s="34">
        <f t="shared" si="927"/>
        <v>0.33333333333333331</v>
      </c>
      <c r="AQ488" s="23">
        <f t="shared" si="928"/>
        <v>1.5955516719176572E-2</v>
      </c>
      <c r="AR488" s="27">
        <f t="shared" si="929"/>
        <v>240.49544980756593</v>
      </c>
      <c r="AS488" s="27">
        <f t="shared" ca="1" si="990"/>
        <v>0</v>
      </c>
      <c r="AT488" s="43">
        <f t="shared" ca="1" si="991"/>
        <v>0</v>
      </c>
      <c r="AU488" s="25">
        <f t="shared" si="892"/>
        <v>25169.090757999998</v>
      </c>
      <c r="AV488" s="26">
        <f t="shared" si="930"/>
        <v>0</v>
      </c>
      <c r="AW488" s="23">
        <f t="shared" si="931"/>
        <v>8.2181725907213288E-3</v>
      </c>
      <c r="AX488" s="27">
        <f t="shared" si="932"/>
        <v>168.82859654122728</v>
      </c>
      <c r="AY488" s="27">
        <f t="shared" ca="1" si="992"/>
        <v>0</v>
      </c>
      <c r="AZ488" s="43">
        <f t="shared" ca="1" si="993"/>
        <v>0</v>
      </c>
      <c r="BA488" s="25">
        <f t="shared" si="893"/>
        <v>25169.090757999998</v>
      </c>
      <c r="BB488" s="26">
        <f t="shared" si="933"/>
        <v>0</v>
      </c>
      <c r="BC488" s="23">
        <f t="shared" si="934"/>
        <v>8.2181725907213288E-3</v>
      </c>
      <c r="BD488" s="27">
        <f t="shared" si="935"/>
        <v>379.27128893846316</v>
      </c>
      <c r="BE488" s="27">
        <f t="shared" ca="1" si="994"/>
        <v>-1.7008278741487914E-2</v>
      </c>
      <c r="BF488" s="43">
        <f t="shared" ca="1" si="995"/>
        <v>-1.7008278741487914E-2</v>
      </c>
      <c r="BG488" s="25">
        <f t="shared" si="894"/>
        <v>25369.520374000003</v>
      </c>
      <c r="BH488" s="26">
        <f t="shared" si="936"/>
        <v>1</v>
      </c>
      <c r="BI488" s="23">
        <f t="shared" si="937"/>
        <v>3.1430204976087062E-2</v>
      </c>
      <c r="BJ488" s="27">
        <f t="shared" si="938"/>
        <v>309.77698222280299</v>
      </c>
      <c r="BK488" s="27">
        <f t="shared" ca="1" si="996"/>
        <v>-9.2612756864918211E-3</v>
      </c>
      <c r="BL488" s="43">
        <f t="shared" ca="1" si="997"/>
        <v>-9.2612756864918211E-3</v>
      </c>
      <c r="BM488" s="25">
        <f t="shared" si="895"/>
        <v>25236.168389999995</v>
      </c>
      <c r="BN488" s="26">
        <f t="shared" si="939"/>
        <v>0</v>
      </c>
      <c r="BO488" s="23">
        <f t="shared" si="940"/>
        <v>8.2181725907213288E-3</v>
      </c>
      <c r="BP488" s="27">
        <f t="shared" si="941"/>
        <v>382.03143946989019</v>
      </c>
      <c r="BQ488" s="27">
        <f t="shared" ca="1" si="998"/>
        <v>-2.972593127819112E-2</v>
      </c>
      <c r="BR488" s="43">
        <f t="shared" ca="1" si="999"/>
        <v>-2.972593127819112E-2</v>
      </c>
      <c r="BS488" s="25">
        <f t="shared" si="896"/>
        <v>25369.520374000003</v>
      </c>
      <c r="BT488" s="34">
        <f t="shared" si="942"/>
        <v>0.25</v>
      </c>
      <c r="BU488" s="23">
        <f t="shared" si="943"/>
        <v>1.4021180687062762E-2</v>
      </c>
      <c r="BV488" s="27">
        <f t="shared" si="944"/>
        <v>302.24885525535484</v>
      </c>
      <c r="BW488" s="27">
        <f t="shared" ca="1" si="1000"/>
        <v>-8.4492766436268241E-3</v>
      </c>
      <c r="BX488" s="43">
        <f t="shared" ca="1" si="1001"/>
        <v>-8.4492766436268241E-3</v>
      </c>
      <c r="BY488" s="25">
        <f t="shared" si="897"/>
        <v>25447.788694999999</v>
      </c>
      <c r="BZ488" s="50">
        <f>IF($B487&gt;=BY487,MIN(1,1/$CA$15+BZ487),0)</f>
        <v>0.5</v>
      </c>
      <c r="CA488" s="23">
        <f t="shared" si="945"/>
        <v>8.2181725907213288E-3</v>
      </c>
      <c r="CB488" s="27">
        <f t="shared" si="946"/>
        <v>134.57416826892407</v>
      </c>
      <c r="CC488" s="27">
        <f t="shared" ca="1" si="1002"/>
        <v>0</v>
      </c>
      <c r="CD488" s="43">
        <f t="shared" ca="1" si="1003"/>
        <v>0</v>
      </c>
      <c r="CE488" s="25">
        <f t="shared" si="898"/>
        <v>25169.090757999998</v>
      </c>
      <c r="CF488" s="34">
        <f>IF($B487&gt;=CE487,MIN(1,1/$CA$15+CF487),0)</f>
        <v>0</v>
      </c>
      <c r="CG488" s="23">
        <f t="shared" si="947"/>
        <v>8.2181725907213288E-3</v>
      </c>
      <c r="CH488" s="27">
        <f t="shared" si="948"/>
        <v>125.27649350438405</v>
      </c>
      <c r="CI488" s="27">
        <f t="shared" ca="1" si="1004"/>
        <v>0</v>
      </c>
      <c r="CJ488" s="43">
        <f t="shared" ca="1" si="1005"/>
        <v>0</v>
      </c>
      <c r="CK488" s="25">
        <f t="shared" si="899"/>
        <v>25369.520374000003</v>
      </c>
      <c r="CL488" s="34">
        <f>IF($B487&gt;=CK487,MIN(1,1/$CA$15+CL487),0)</f>
        <v>0</v>
      </c>
      <c r="CM488" s="23">
        <f t="shared" si="949"/>
        <v>8.2181725907213288E-3</v>
      </c>
      <c r="CN488" s="27">
        <f t="shared" si="950"/>
        <v>369.2773886652538</v>
      </c>
      <c r="CO488" s="27">
        <f t="shared" ca="1" si="1006"/>
        <v>-7.7202621371563751E-3</v>
      </c>
      <c r="CP488" s="43">
        <f t="shared" ca="1" si="1007"/>
        <v>-7.7202621371563751E-3</v>
      </c>
      <c r="CQ488" s="25">
        <f t="shared" si="900"/>
        <v>24422.506455500003</v>
      </c>
      <c r="CR488" s="34">
        <f>IF($B487&gt;=CQ487,MIN(1,1/$CA$15+CR487),0)</f>
        <v>1</v>
      </c>
      <c r="CS488" s="23">
        <f t="shared" si="951"/>
        <v>3.1430204976087062E-2</v>
      </c>
      <c r="CT488" s="27">
        <f t="shared" si="952"/>
        <v>278.38389462843594</v>
      </c>
      <c r="CU488" s="27">
        <f t="shared" ca="1" si="1008"/>
        <v>-9.261275686491599E-3</v>
      </c>
      <c r="CV488" s="43">
        <f t="shared" ca="1" si="1009"/>
        <v>-9.261275686491599E-3</v>
      </c>
      <c r="CW488" s="25">
        <f t="shared" si="901"/>
        <v>25369.520374000003</v>
      </c>
      <c r="CX488" s="34">
        <f t="shared" si="953"/>
        <v>0.25</v>
      </c>
      <c r="CY488" s="23">
        <f t="shared" si="954"/>
        <v>1.4021180687062762E-2</v>
      </c>
      <c r="CZ488" s="27">
        <f t="shared" si="955"/>
        <v>215.81263118501374</v>
      </c>
      <c r="DA488" s="27">
        <f t="shared" ca="1" si="1010"/>
        <v>0</v>
      </c>
      <c r="DB488" s="43">
        <f t="shared" ca="1" si="1011"/>
        <v>0</v>
      </c>
      <c r="DC488" s="25">
        <f t="shared" si="902"/>
        <v>25369.520374000003</v>
      </c>
      <c r="DD488" s="34">
        <f t="shared" si="903"/>
        <v>0.29166666666666663</v>
      </c>
      <c r="DE488" s="23">
        <f t="shared" si="956"/>
        <v>1.4665959364434031E-2</v>
      </c>
      <c r="DF488" s="27">
        <f t="shared" si="957"/>
        <v>253.75242250024198</v>
      </c>
      <c r="DG488" s="27">
        <f t="shared" ca="1" si="975"/>
        <v>0</v>
      </c>
      <c r="DH488" s="43">
        <f t="shared" ca="1" si="976"/>
        <v>0</v>
      </c>
      <c r="DI488" s="25">
        <f t="shared" si="904"/>
        <v>25447.788694999999</v>
      </c>
      <c r="DJ488" s="26">
        <f>IF(DJ487=0,IF($B487&gt;=$DK$14*DI487,1,0),IF($B487&lt;DI487*$DK$16,0,1))</f>
        <v>0</v>
      </c>
      <c r="DK488" s="23">
        <f t="shared" si="958"/>
        <v>8.2181725907213288E-3</v>
      </c>
      <c r="DL488" s="27">
        <f t="shared" si="959"/>
        <v>222.93402849156658</v>
      </c>
      <c r="DM488" s="27">
        <f t="shared" ca="1" si="1012"/>
        <v>0</v>
      </c>
      <c r="DN488" s="43">
        <f t="shared" ca="1" si="1013"/>
        <v>0</v>
      </c>
      <c r="DO488" s="25">
        <f t="shared" si="905"/>
        <v>25169.090757999998</v>
      </c>
      <c r="DP488" s="26">
        <f>IF(DP487=0,IF($B487&gt;=$DK$14*DO487,1,0),IF($B487&lt;DO487*$DK$16,0,1))</f>
        <v>0</v>
      </c>
      <c r="DQ488" s="23">
        <f t="shared" si="960"/>
        <v>8.2181725907213288E-3</v>
      </c>
      <c r="DR488" s="27">
        <f t="shared" si="961"/>
        <v>196.03931221879415</v>
      </c>
      <c r="DS488" s="27">
        <f t="shared" ca="1" si="1014"/>
        <v>0</v>
      </c>
      <c r="DT488" s="43">
        <f t="shared" ca="1" si="1015"/>
        <v>0</v>
      </c>
      <c r="DU488" s="25">
        <f t="shared" si="906"/>
        <v>25369.520374000003</v>
      </c>
      <c r="DV488" s="26">
        <f>IF(DV487=0,IF($B487&gt;=$DK$14*DU487,1,0),IF($B487&lt;DU487*$DK$16,0,1))</f>
        <v>0</v>
      </c>
      <c r="DW488" s="23">
        <f t="shared" si="962"/>
        <v>8.2181725907213288E-3</v>
      </c>
      <c r="DX488" s="27">
        <f t="shared" si="963"/>
        <v>423.80419874974143</v>
      </c>
      <c r="DY488" s="27">
        <f t="shared" ca="1" si="1016"/>
        <v>-7.7202621371562641E-3</v>
      </c>
      <c r="DZ488" s="43">
        <f t="shared" ca="1" si="1017"/>
        <v>-7.7202621371562641E-3</v>
      </c>
      <c r="EA488" s="25">
        <f t="shared" si="907"/>
        <v>24422.506455500003</v>
      </c>
      <c r="EB488" s="26">
        <f>IF(EB487=0,IF($B487&gt;=$DK$14*EA487,1,0),IF($B487&lt;EA487*$DK$16,0,1))</f>
        <v>1</v>
      </c>
      <c r="EC488" s="23">
        <f t="shared" si="964"/>
        <v>3.1430204976087062E-2</v>
      </c>
      <c r="ED488" s="27">
        <f t="shared" si="965"/>
        <v>303.90515065774747</v>
      </c>
      <c r="EE488" s="27">
        <f t="shared" ca="1" si="1018"/>
        <v>-9.2612756864917101E-3</v>
      </c>
      <c r="EF488" s="43">
        <f t="shared" ca="1" si="1019"/>
        <v>-9.2612756864917101E-3</v>
      </c>
      <c r="EG488" s="25">
        <f t="shared" si="908"/>
        <v>25369.520374000003</v>
      </c>
      <c r="EH488" s="34">
        <f t="shared" si="966"/>
        <v>0.25</v>
      </c>
      <c r="EI488" s="23">
        <f t="shared" si="967"/>
        <v>1.4021180687062762E-2</v>
      </c>
      <c r="EJ488" s="27">
        <f t="shared" si="968"/>
        <v>287.88041820895489</v>
      </c>
      <c r="EK488" s="27">
        <f t="shared" ca="1" si="1020"/>
        <v>0</v>
      </c>
      <c r="EL488" s="43">
        <f t="shared" ca="1" si="1021"/>
        <v>0</v>
      </c>
      <c r="EM488" s="47"/>
      <c r="EN488" s="47"/>
      <c r="EO488" s="47"/>
      <c r="EP488" s="47"/>
      <c r="EQ488" s="47"/>
      <c r="ER488" s="47"/>
      <c r="ES488" s="47"/>
      <c r="ET488" s="47"/>
      <c r="EU488" s="47"/>
      <c r="EV488" s="47"/>
      <c r="EW488" s="47"/>
      <c r="EX488" s="47"/>
      <c r="EY488" s="47"/>
      <c r="EZ488" s="47"/>
      <c r="FA488" s="25">
        <f t="shared" si="909"/>
        <v>25369.520374000003</v>
      </c>
      <c r="FB488" s="26">
        <f t="shared" si="969"/>
        <v>0</v>
      </c>
      <c r="FC488" s="23">
        <f t="shared" si="970"/>
        <v>-3.1430204976087062E-2</v>
      </c>
      <c r="FD488" s="27">
        <f t="shared" si="971"/>
        <v>94.826757636349228</v>
      </c>
      <c r="FE488" s="27">
        <f t="shared" ca="1" si="1022"/>
        <v>-7.0439200907877475E-2</v>
      </c>
      <c r="FF488" s="43">
        <f t="shared" ca="1" si="1023"/>
        <v>-7.0439200907877475E-2</v>
      </c>
      <c r="FG488" s="25">
        <f t="shared" si="910"/>
        <v>25369.520374000003</v>
      </c>
      <c r="FH488" s="26">
        <f t="shared" si="972"/>
        <v>0</v>
      </c>
      <c r="FI488" s="23">
        <f t="shared" si="973"/>
        <v>8.2181725907213288E-3</v>
      </c>
      <c r="FJ488" s="27">
        <f t="shared" si="974"/>
        <v>354.93587916238505</v>
      </c>
      <c r="FK488" s="27">
        <f t="shared" ca="1" si="1024"/>
        <v>-7.7202621371564861E-3</v>
      </c>
      <c r="FL488" s="43">
        <f t="shared" ca="1" si="1025"/>
        <v>-7.7202621371564861E-3</v>
      </c>
      <c r="FM488" s="47"/>
      <c r="FN488" s="47"/>
    </row>
    <row r="489" spans="1:170" x14ac:dyDescent="0.2">
      <c r="A489" s="30">
        <v>39538</v>
      </c>
      <c r="B489" s="34">
        <v>26825.193490000001</v>
      </c>
      <c r="C489" s="23">
        <v>8.11148846743448E-3</v>
      </c>
      <c r="D489" s="24">
        <f t="shared" si="977"/>
        <v>3.8065787475105139E-2</v>
      </c>
      <c r="E489" s="25" t="e">
        <f>#N/A</f>
        <v>#N/A</v>
      </c>
      <c r="F489" s="26">
        <v>1</v>
      </c>
      <c r="G489" s="23">
        <f t="shared" si="911"/>
        <v>3.8065787475105139E-2</v>
      </c>
      <c r="H489" s="27">
        <f t="shared" si="912"/>
        <v>304.88683171163905</v>
      </c>
      <c r="I489" s="27">
        <f t="shared" ca="1" si="978"/>
        <v>0</v>
      </c>
      <c r="J489" s="43">
        <f t="shared" ca="1" si="979"/>
        <v>0</v>
      </c>
      <c r="K489" s="25" t="e">
        <f>#N/A</f>
        <v>#N/A</v>
      </c>
      <c r="L489" s="26">
        <v>0</v>
      </c>
      <c r="M489" s="23">
        <f t="shared" si="913"/>
        <v>8.11148846743448E-3</v>
      </c>
      <c r="N489" s="27">
        <f t="shared" si="914"/>
        <v>41.503612502275622</v>
      </c>
      <c r="O489" s="27">
        <f t="shared" ca="1" si="980"/>
        <v>0</v>
      </c>
      <c r="P489" s="43">
        <f t="shared" ca="1" si="981"/>
        <v>0</v>
      </c>
      <c r="Q489" s="25">
        <f t="shared" si="887"/>
        <v>25443.731881</v>
      </c>
      <c r="R489" s="26">
        <f t="shared" si="915"/>
        <v>1</v>
      </c>
      <c r="S489" s="23">
        <f t="shared" si="916"/>
        <v>3.8065787475105139E-2</v>
      </c>
      <c r="T489" s="27">
        <f t="shared" si="917"/>
        <v>410.16898657572295</v>
      </c>
      <c r="U489" s="27">
        <f t="shared" ca="1" si="982"/>
        <v>0</v>
      </c>
      <c r="V489" s="43">
        <f t="shared" ca="1" si="983"/>
        <v>0</v>
      </c>
      <c r="W489" s="25">
        <f t="shared" si="888"/>
        <v>26333.354664999999</v>
      </c>
      <c r="X489" s="26">
        <f t="shared" si="918"/>
        <v>1</v>
      </c>
      <c r="Y489" s="23">
        <f t="shared" si="919"/>
        <v>3.8065787475105139E-2</v>
      </c>
      <c r="Z489" s="27">
        <f t="shared" si="920"/>
        <v>243.25399786273545</v>
      </c>
      <c r="AA489" s="27">
        <f t="shared" ca="1" si="984"/>
        <v>0</v>
      </c>
      <c r="AB489" s="43">
        <f t="shared" ca="1" si="985"/>
        <v>0</v>
      </c>
      <c r="AC489" s="25">
        <f t="shared" si="889"/>
        <v>25525.301946000003</v>
      </c>
      <c r="AD489" s="26">
        <f t="shared" si="921"/>
        <v>1</v>
      </c>
      <c r="AE489" s="23">
        <f t="shared" si="922"/>
        <v>3.8065787475105139E-2</v>
      </c>
      <c r="AF489" s="27">
        <f t="shared" si="923"/>
        <v>136.491184006862</v>
      </c>
      <c r="AG489" s="27">
        <f t="shared" ca="1" si="986"/>
        <v>0</v>
      </c>
      <c r="AH489" s="43">
        <f t="shared" ca="1" si="987"/>
        <v>0</v>
      </c>
      <c r="AI489" s="25">
        <f t="shared" si="890"/>
        <v>25443.731881</v>
      </c>
      <c r="AJ489" s="26">
        <f t="shared" si="924"/>
        <v>1</v>
      </c>
      <c r="AK489" s="23">
        <f t="shared" si="925"/>
        <v>3.8065787475105139E-2</v>
      </c>
      <c r="AL489" s="27">
        <f t="shared" si="926"/>
        <v>410.16898657572295</v>
      </c>
      <c r="AM489" s="27">
        <f t="shared" ca="1" si="988"/>
        <v>0</v>
      </c>
      <c r="AN489" s="43">
        <f t="shared" ca="1" si="989"/>
        <v>0</v>
      </c>
      <c r="AO489" s="25">
        <f t="shared" si="891"/>
        <v>25443.731881</v>
      </c>
      <c r="AP489" s="34">
        <f t="shared" si="927"/>
        <v>1</v>
      </c>
      <c r="AQ489" s="23">
        <f t="shared" si="928"/>
        <v>3.8065787475105139E-2</v>
      </c>
      <c r="AR489" s="27">
        <f t="shared" si="929"/>
        <v>249.65009848867055</v>
      </c>
      <c r="AS489" s="27">
        <f t="shared" ca="1" si="990"/>
        <v>0</v>
      </c>
      <c r="AT489" s="43">
        <f t="shared" ca="1" si="991"/>
        <v>0</v>
      </c>
      <c r="AU489" s="25">
        <f t="shared" si="892"/>
        <v>25525.301946000003</v>
      </c>
      <c r="AV489" s="26">
        <f t="shared" si="930"/>
        <v>1</v>
      </c>
      <c r="AW489" s="23">
        <f t="shared" si="931"/>
        <v>3.8065787475105139E-2</v>
      </c>
      <c r="AX489" s="27">
        <f t="shared" si="932"/>
        <v>175.2551900168859</v>
      </c>
      <c r="AY489" s="27">
        <f t="shared" ca="1" si="992"/>
        <v>0</v>
      </c>
      <c r="AZ489" s="43">
        <f t="shared" ca="1" si="993"/>
        <v>0</v>
      </c>
      <c r="BA489" s="25">
        <f t="shared" si="893"/>
        <v>25525.301946000003</v>
      </c>
      <c r="BB489" s="26">
        <f t="shared" si="933"/>
        <v>1</v>
      </c>
      <c r="BC489" s="23">
        <f t="shared" si="934"/>
        <v>3.8065787475105139E-2</v>
      </c>
      <c r="BD489" s="27">
        <f t="shared" si="935"/>
        <v>393.70854921860388</v>
      </c>
      <c r="BE489" s="27">
        <f t="shared" ca="1" si="994"/>
        <v>0</v>
      </c>
      <c r="BF489" s="43">
        <f t="shared" ca="1" si="995"/>
        <v>0</v>
      </c>
      <c r="BG489" s="25">
        <f t="shared" si="894"/>
        <v>25443.731881</v>
      </c>
      <c r="BH489" s="26">
        <f t="shared" si="936"/>
        <v>1</v>
      </c>
      <c r="BI489" s="23">
        <f t="shared" si="937"/>
        <v>3.8065787475105139E-2</v>
      </c>
      <c r="BJ489" s="27">
        <f t="shared" si="938"/>
        <v>321.56888699277562</v>
      </c>
      <c r="BK489" s="27">
        <f t="shared" ca="1" si="996"/>
        <v>0</v>
      </c>
      <c r="BL489" s="43">
        <f t="shared" ca="1" si="997"/>
        <v>0</v>
      </c>
      <c r="BM489" s="25">
        <f t="shared" si="895"/>
        <v>25445.10788</v>
      </c>
      <c r="BN489" s="26">
        <f t="shared" si="939"/>
        <v>0</v>
      </c>
      <c r="BO489" s="23">
        <f t="shared" si="940"/>
        <v>8.11148846743448E-3</v>
      </c>
      <c r="BP489" s="27">
        <f t="shared" si="941"/>
        <v>385.13028308534757</v>
      </c>
      <c r="BQ489" s="27">
        <f t="shared" ca="1" si="998"/>
        <v>-2.1855564359503421E-2</v>
      </c>
      <c r="BR489" s="43">
        <f t="shared" ca="1" si="999"/>
        <v>-2.1855564359503421E-2</v>
      </c>
      <c r="BS489" s="25">
        <f t="shared" si="896"/>
        <v>25443.731881</v>
      </c>
      <c r="BT489" s="34">
        <f t="shared" si="942"/>
        <v>0.75</v>
      </c>
      <c r="BU489" s="23">
        <f t="shared" si="943"/>
        <v>3.0577212723187475E-2</v>
      </c>
      <c r="BV489" s="27">
        <f t="shared" si="944"/>
        <v>311.49078279783777</v>
      </c>
      <c r="BW489" s="27">
        <f t="shared" ca="1" si="1000"/>
        <v>0</v>
      </c>
      <c r="BX489" s="43">
        <f t="shared" ca="1" si="1001"/>
        <v>0</v>
      </c>
      <c r="BY489" s="25">
        <f t="shared" si="897"/>
        <v>26333.354664999999</v>
      </c>
      <c r="BZ489" s="50">
        <f>IF($B488&gt;=BY488,MIN(1,1/$CA$15+BZ488),0)</f>
        <v>1</v>
      </c>
      <c r="CA489" s="23">
        <f t="shared" si="945"/>
        <v>3.8065787475105139E-2</v>
      </c>
      <c r="CB489" s="27">
        <f t="shared" si="946"/>
        <v>139.69683995788796</v>
      </c>
      <c r="CC489" s="27">
        <f t="shared" ca="1" si="1002"/>
        <v>0</v>
      </c>
      <c r="CD489" s="43">
        <f t="shared" ca="1" si="1003"/>
        <v>0</v>
      </c>
      <c r="CE489" s="25">
        <f t="shared" si="898"/>
        <v>25525.301946000003</v>
      </c>
      <c r="CF489" s="34">
        <f>IF($B488&gt;=CE488,MIN(1,1/$CA$15+CF488),0)</f>
        <v>0.5</v>
      </c>
      <c r="CG489" s="23">
        <f t="shared" si="947"/>
        <v>8.11148846743448E-3</v>
      </c>
      <c r="CH489" s="27">
        <f t="shared" si="948"/>
        <v>126.29267233668548</v>
      </c>
      <c r="CI489" s="27">
        <f t="shared" ca="1" si="1004"/>
        <v>0</v>
      </c>
      <c r="CJ489" s="43">
        <f t="shared" ca="1" si="1005"/>
        <v>0</v>
      </c>
      <c r="CK489" s="25">
        <f t="shared" si="899"/>
        <v>25443.731881</v>
      </c>
      <c r="CL489" s="34">
        <f>IF($B488&gt;=CK488,MIN(1,1/$CA$15+CL488),0)</f>
        <v>0.5</v>
      </c>
      <c r="CM489" s="23">
        <f t="shared" si="949"/>
        <v>8.11148846743448E-3</v>
      </c>
      <c r="CN489" s="27">
        <f t="shared" si="950"/>
        <v>372.27277794469632</v>
      </c>
      <c r="CO489" s="27">
        <f t="shared" ca="1" si="1006"/>
        <v>0</v>
      </c>
      <c r="CP489" s="43">
        <f t="shared" ca="1" si="1007"/>
        <v>0</v>
      </c>
      <c r="CQ489" s="25">
        <f t="shared" si="900"/>
        <v>24739.795212500001</v>
      </c>
      <c r="CR489" s="34">
        <f>IF($B488&gt;=CQ488,MIN(1,1/$CA$15+CR488),0)</f>
        <v>1</v>
      </c>
      <c r="CS489" s="23">
        <f t="shared" si="951"/>
        <v>3.8065787475105139E-2</v>
      </c>
      <c r="CT489" s="27">
        <f t="shared" si="952"/>
        <v>288.98079679785405</v>
      </c>
      <c r="CU489" s="27">
        <f t="shared" ca="1" si="1008"/>
        <v>0</v>
      </c>
      <c r="CV489" s="43">
        <f t="shared" ca="1" si="1009"/>
        <v>0</v>
      </c>
      <c r="CW489" s="25">
        <f t="shared" si="901"/>
        <v>25443.731881</v>
      </c>
      <c r="CX489" s="34">
        <f t="shared" si="953"/>
        <v>0.5</v>
      </c>
      <c r="CY489" s="23">
        <f t="shared" si="954"/>
        <v>2.308863797126981E-2</v>
      </c>
      <c r="CZ489" s="27">
        <f t="shared" si="955"/>
        <v>220.79545089607169</v>
      </c>
      <c r="DA489" s="27">
        <f t="shared" ca="1" si="1010"/>
        <v>0</v>
      </c>
      <c r="DB489" s="43">
        <f t="shared" ca="1" si="1011"/>
        <v>0</v>
      </c>
      <c r="DC489" s="25">
        <f t="shared" si="902"/>
        <v>25443.731881</v>
      </c>
      <c r="DD489" s="34">
        <f t="shared" si="903"/>
        <v>0.875</v>
      </c>
      <c r="DE489" s="23">
        <f t="shared" si="956"/>
        <v>3.0577212723187475E-2</v>
      </c>
      <c r="DF489" s="27">
        <f t="shared" si="957"/>
        <v>261.51146430205603</v>
      </c>
      <c r="DG489" s="27">
        <f t="shared" ca="1" si="975"/>
        <v>0</v>
      </c>
      <c r="DH489" s="43">
        <f t="shared" ca="1" si="976"/>
        <v>0</v>
      </c>
      <c r="DI489" s="25">
        <f t="shared" si="904"/>
        <v>26333.354664999999</v>
      </c>
      <c r="DJ489" s="26">
        <f>IF(DJ488=0,IF($B488&gt;=$DK$14*DI488,1,0),IF($B488&lt;DI488*$DK$16,0,1))</f>
        <v>0</v>
      </c>
      <c r="DK489" s="23">
        <f t="shared" si="958"/>
        <v>8.11148846743448E-3</v>
      </c>
      <c r="DL489" s="27">
        <f t="shared" si="959"/>
        <v>224.74235529267463</v>
      </c>
      <c r="DM489" s="27">
        <f t="shared" ca="1" si="1012"/>
        <v>0</v>
      </c>
      <c r="DN489" s="43">
        <f t="shared" ca="1" si="1013"/>
        <v>0</v>
      </c>
      <c r="DO489" s="25">
        <f t="shared" si="905"/>
        <v>25525.301946000003</v>
      </c>
      <c r="DP489" s="26">
        <f>IF(DP488=0,IF($B488&gt;=$DK$14*DO488,1,0),IF($B488&lt;DO488*$DK$16,0,1))</f>
        <v>1</v>
      </c>
      <c r="DQ489" s="23">
        <f t="shared" si="960"/>
        <v>3.8065787475105139E-2</v>
      </c>
      <c r="DR489" s="27">
        <f t="shared" si="961"/>
        <v>203.50170301448054</v>
      </c>
      <c r="DS489" s="27">
        <f t="shared" ca="1" si="1014"/>
        <v>0</v>
      </c>
      <c r="DT489" s="43">
        <f t="shared" ca="1" si="1015"/>
        <v>0</v>
      </c>
      <c r="DU489" s="25">
        <f t="shared" si="906"/>
        <v>25443.731881</v>
      </c>
      <c r="DV489" s="26">
        <f>IF(DV488=0,IF($B488&gt;=$DK$14*DU488,1,0),IF($B488&lt;DU488*$DK$16,0,1))</f>
        <v>0</v>
      </c>
      <c r="DW489" s="23">
        <f t="shared" si="962"/>
        <v>8.11148846743448E-3</v>
      </c>
      <c r="DX489" s="27">
        <f t="shared" si="963"/>
        <v>427.24188162035028</v>
      </c>
      <c r="DY489" s="27">
        <f t="shared" ca="1" si="1016"/>
        <v>0</v>
      </c>
      <c r="DZ489" s="43">
        <f t="shared" ca="1" si="1017"/>
        <v>0</v>
      </c>
      <c r="EA489" s="25">
        <f t="shared" si="907"/>
        <v>24739.795212500001</v>
      </c>
      <c r="EB489" s="26">
        <f>IF(EB488=0,IF($B488&gt;=$DK$14*EA488,1,0),IF($B488&lt;EA488*$DK$16,0,1))</f>
        <v>1</v>
      </c>
      <c r="EC489" s="23">
        <f t="shared" si="964"/>
        <v>3.8065787475105139E-2</v>
      </c>
      <c r="ED489" s="27">
        <f t="shared" si="965"/>
        <v>315.47353953527511</v>
      </c>
      <c r="EE489" s="27">
        <f t="shared" ca="1" si="1018"/>
        <v>0</v>
      </c>
      <c r="EF489" s="43">
        <f t="shared" ca="1" si="1019"/>
        <v>0</v>
      </c>
      <c r="EG489" s="25">
        <f t="shared" si="908"/>
        <v>25443.731881</v>
      </c>
      <c r="EH489" s="34">
        <f t="shared" si="966"/>
        <v>0.5</v>
      </c>
      <c r="EI489" s="23">
        <f t="shared" si="967"/>
        <v>2.308863797126981E-2</v>
      </c>
      <c r="EJ489" s="27">
        <f t="shared" si="968"/>
        <v>294.52718496399922</v>
      </c>
      <c r="EK489" s="27">
        <f t="shared" ca="1" si="1020"/>
        <v>0</v>
      </c>
      <c r="EL489" s="43">
        <f t="shared" ca="1" si="1021"/>
        <v>0</v>
      </c>
      <c r="EM489" s="47"/>
      <c r="EN489" s="47"/>
      <c r="EO489" s="47"/>
      <c r="EP489" s="47"/>
      <c r="EQ489" s="47"/>
      <c r="ER489" s="47"/>
      <c r="ES489" s="47"/>
      <c r="ET489" s="47"/>
      <c r="EU489" s="47"/>
      <c r="EV489" s="47"/>
      <c r="EW489" s="47"/>
      <c r="EX489" s="47"/>
      <c r="EY489" s="47"/>
      <c r="EZ489" s="47"/>
      <c r="FA489" s="25">
        <f t="shared" si="909"/>
        <v>25443.731881</v>
      </c>
      <c r="FB489" s="26">
        <f t="shared" si="969"/>
        <v>1</v>
      </c>
      <c r="FC489" s="23">
        <f t="shared" si="970"/>
        <v>3.8065787475105139E-2</v>
      </c>
      <c r="FD489" s="27">
        <f t="shared" si="971"/>
        <v>98.436412839487801</v>
      </c>
      <c r="FE489" s="27">
        <f t="shared" ca="1" si="1022"/>
        <v>-3.505473708444784E-2</v>
      </c>
      <c r="FF489" s="43">
        <f t="shared" ca="1" si="1023"/>
        <v>-3.505473708444784E-2</v>
      </c>
      <c r="FG489" s="25">
        <f t="shared" si="910"/>
        <v>25443.731881</v>
      </c>
      <c r="FH489" s="26">
        <f t="shared" si="972"/>
        <v>0</v>
      </c>
      <c r="FI489" s="23">
        <f t="shared" si="973"/>
        <v>8.11148846743448E-3</v>
      </c>
      <c r="FJ489" s="27">
        <f t="shared" si="974"/>
        <v>357.81493745288947</v>
      </c>
      <c r="FK489" s="27">
        <f t="shared" ca="1" si="1024"/>
        <v>0</v>
      </c>
      <c r="FL489" s="43">
        <f t="shared" ca="1" si="1025"/>
        <v>0</v>
      </c>
      <c r="FM489" s="47"/>
      <c r="FN489" s="47"/>
    </row>
    <row r="490" spans="1:170" x14ac:dyDescent="0.2">
      <c r="A490" s="30">
        <v>39568</v>
      </c>
      <c r="B490" s="34">
        <v>26271.837490000002</v>
      </c>
      <c r="C490" s="23">
        <v>8.1800853721207822E-3</v>
      </c>
      <c r="D490" s="24">
        <f t="shared" si="977"/>
        <v>-2.062822026638067E-2</v>
      </c>
      <c r="E490" s="25" t="e">
        <f>#N/A</f>
        <v>#N/A</v>
      </c>
      <c r="F490" s="26">
        <v>1</v>
      </c>
      <c r="G490" s="23">
        <f t="shared" si="911"/>
        <v>-2.062822026638067E-2</v>
      </c>
      <c r="H490" s="27">
        <f t="shared" si="912"/>
        <v>298.59755899077243</v>
      </c>
      <c r="I490" s="27">
        <f t="shared" ca="1" si="978"/>
        <v>-2.062822026638067E-2</v>
      </c>
      <c r="J490" s="43">
        <f t="shared" ca="1" si="979"/>
        <v>-2.062822026638067E-2</v>
      </c>
      <c r="K490" s="25" t="e">
        <f>#N/A</f>
        <v>#N/A</v>
      </c>
      <c r="L490" s="26">
        <v>0</v>
      </c>
      <c r="M490" s="23">
        <f t="shared" si="913"/>
        <v>8.1800853721207822E-3</v>
      </c>
      <c r="N490" s="27">
        <f t="shared" si="914"/>
        <v>41.843115595795659</v>
      </c>
      <c r="O490" s="27">
        <f t="shared" ca="1" si="980"/>
        <v>0</v>
      </c>
      <c r="P490" s="43">
        <f t="shared" ca="1" si="981"/>
        <v>0</v>
      </c>
      <c r="Q490" s="25">
        <f t="shared" si="887"/>
        <v>25506.845996000004</v>
      </c>
      <c r="R490" s="26">
        <f t="shared" si="915"/>
        <v>1</v>
      </c>
      <c r="S490" s="23">
        <f t="shared" si="916"/>
        <v>-2.062822026638067E-2</v>
      </c>
      <c r="T490" s="27">
        <f t="shared" si="917"/>
        <v>401.70793037420083</v>
      </c>
      <c r="U490" s="27">
        <f t="shared" ca="1" si="982"/>
        <v>-2.0628220266380559E-2</v>
      </c>
      <c r="V490" s="43">
        <f t="shared" ca="1" si="983"/>
        <v>-2.0628220266380559E-2</v>
      </c>
      <c r="W490" s="25">
        <f t="shared" si="888"/>
        <v>26548.515490000002</v>
      </c>
      <c r="X490" s="26">
        <f t="shared" si="918"/>
        <v>1</v>
      </c>
      <c r="Y490" s="23">
        <f t="shared" si="919"/>
        <v>-2.062822026638067E-2</v>
      </c>
      <c r="Z490" s="27">
        <f t="shared" si="920"/>
        <v>238.23610081414526</v>
      </c>
      <c r="AA490" s="27">
        <f t="shared" ca="1" si="984"/>
        <v>-2.0628220266380559E-2</v>
      </c>
      <c r="AB490" s="43">
        <f t="shared" ca="1" si="985"/>
        <v>-2.0628220266380559E-2</v>
      </c>
      <c r="AC490" s="25">
        <f t="shared" si="889"/>
        <v>25777.325908000003</v>
      </c>
      <c r="AD490" s="26">
        <f t="shared" si="921"/>
        <v>1</v>
      </c>
      <c r="AE490" s="23">
        <f t="shared" si="922"/>
        <v>-2.062822026638067E-2</v>
      </c>
      <c r="AF490" s="27">
        <f t="shared" si="923"/>
        <v>133.67561379874937</v>
      </c>
      <c r="AG490" s="27">
        <f t="shared" ca="1" si="986"/>
        <v>-2.0628220266380559E-2</v>
      </c>
      <c r="AH490" s="43">
        <f t="shared" ca="1" si="987"/>
        <v>-2.0628220266380559E-2</v>
      </c>
      <c r="AI490" s="25">
        <f t="shared" si="890"/>
        <v>25506.845996000004</v>
      </c>
      <c r="AJ490" s="26">
        <f t="shared" si="924"/>
        <v>1</v>
      </c>
      <c r="AK490" s="23">
        <f t="shared" si="925"/>
        <v>-2.062822026638067E-2</v>
      </c>
      <c r="AL490" s="27">
        <f t="shared" si="926"/>
        <v>401.70793037420083</v>
      </c>
      <c r="AM490" s="27">
        <f t="shared" ca="1" si="988"/>
        <v>-2.0628220266380559E-2</v>
      </c>
      <c r="AN490" s="43">
        <f t="shared" ca="1" si="989"/>
        <v>-2.0628220266380559E-2</v>
      </c>
      <c r="AO490" s="25">
        <f t="shared" si="891"/>
        <v>25506.845996000004</v>
      </c>
      <c r="AP490" s="34">
        <f t="shared" si="927"/>
        <v>1</v>
      </c>
      <c r="AQ490" s="23">
        <f t="shared" si="928"/>
        <v>-2.062822026638067E-2</v>
      </c>
      <c r="AR490" s="27">
        <f t="shared" si="929"/>
        <v>244.50026126752263</v>
      </c>
      <c r="AS490" s="27">
        <f t="shared" ca="1" si="990"/>
        <v>-2.062822026638067E-2</v>
      </c>
      <c r="AT490" s="43">
        <f t="shared" ca="1" si="991"/>
        <v>-2.062822026638067E-2</v>
      </c>
      <c r="AU490" s="25">
        <f t="shared" si="892"/>
        <v>25777.325908000003</v>
      </c>
      <c r="AV490" s="26">
        <f t="shared" si="930"/>
        <v>1</v>
      </c>
      <c r="AW490" s="23">
        <f t="shared" si="931"/>
        <v>-2.062822026638067E-2</v>
      </c>
      <c r="AX490" s="27">
        <f t="shared" si="932"/>
        <v>171.6399873543912</v>
      </c>
      <c r="AY490" s="27">
        <f t="shared" ca="1" si="992"/>
        <v>-2.0628220266380559E-2</v>
      </c>
      <c r="AZ490" s="43">
        <f t="shared" ca="1" si="993"/>
        <v>-2.0628220266380559E-2</v>
      </c>
      <c r="BA490" s="25">
        <f t="shared" si="893"/>
        <v>25777.325908000003</v>
      </c>
      <c r="BB490" s="26">
        <f t="shared" si="933"/>
        <v>1</v>
      </c>
      <c r="BC490" s="23">
        <f t="shared" si="934"/>
        <v>-2.062822026638067E-2</v>
      </c>
      <c r="BD490" s="27">
        <f t="shared" si="935"/>
        <v>385.58704254456535</v>
      </c>
      <c r="BE490" s="27">
        <f t="shared" ca="1" si="994"/>
        <v>-2.062822026638067E-2</v>
      </c>
      <c r="BF490" s="43">
        <f t="shared" ca="1" si="995"/>
        <v>-2.062822026638067E-2</v>
      </c>
      <c r="BG490" s="25">
        <f t="shared" si="894"/>
        <v>25506.845996000004</v>
      </c>
      <c r="BH490" s="26">
        <f t="shared" si="936"/>
        <v>1</v>
      </c>
      <c r="BI490" s="23">
        <f t="shared" si="937"/>
        <v>-2.062822026638067E-2</v>
      </c>
      <c r="BJ490" s="27">
        <f t="shared" si="938"/>
        <v>314.93549316107379</v>
      </c>
      <c r="BK490" s="27">
        <f t="shared" ca="1" si="996"/>
        <v>-2.0628220266380559E-2</v>
      </c>
      <c r="BL490" s="43">
        <f t="shared" ca="1" si="997"/>
        <v>-2.0628220266380559E-2</v>
      </c>
      <c r="BM490" s="25">
        <f t="shared" si="895"/>
        <v>25649.724536666672</v>
      </c>
      <c r="BN490" s="26">
        <f t="shared" si="939"/>
        <v>1</v>
      </c>
      <c r="BO490" s="23">
        <f t="shared" si="940"/>
        <v>-2.062822026638067E-2</v>
      </c>
      <c r="BP490" s="27">
        <f t="shared" si="941"/>
        <v>377.18573077460945</v>
      </c>
      <c r="BQ490" s="27">
        <f t="shared" ca="1" si="998"/>
        <v>-4.2032943230230324E-2</v>
      </c>
      <c r="BR490" s="43">
        <f t="shared" ca="1" si="999"/>
        <v>-4.2032943230230324E-2</v>
      </c>
      <c r="BS490" s="25">
        <f t="shared" si="896"/>
        <v>25506.845996000004</v>
      </c>
      <c r="BT490" s="34">
        <f t="shared" si="942"/>
        <v>1</v>
      </c>
      <c r="BU490" s="23">
        <f t="shared" si="943"/>
        <v>-2.062822026638067E-2</v>
      </c>
      <c r="BV490" s="27">
        <f t="shared" si="944"/>
        <v>305.06528231933663</v>
      </c>
      <c r="BW490" s="27">
        <f t="shared" ca="1" si="1000"/>
        <v>-2.062822026638067E-2</v>
      </c>
      <c r="BX490" s="43">
        <f t="shared" ca="1" si="1001"/>
        <v>-2.062822026638067E-2</v>
      </c>
      <c r="BY490" s="25">
        <f t="shared" si="897"/>
        <v>26548.515490000002</v>
      </c>
      <c r="BZ490" s="50">
        <f>IF($B489&gt;=BY489,MIN(1,1/$CA$15+BZ489),0)</f>
        <v>1</v>
      </c>
      <c r="CA490" s="23">
        <f t="shared" si="945"/>
        <v>-2.062822026638067E-2</v>
      </c>
      <c r="CB490" s="27">
        <f t="shared" si="946"/>
        <v>136.81514277271933</v>
      </c>
      <c r="CC490" s="27">
        <f t="shared" ca="1" si="1002"/>
        <v>-2.0628220266380559E-2</v>
      </c>
      <c r="CD490" s="43">
        <f t="shared" ca="1" si="1003"/>
        <v>-2.0628220266380559E-2</v>
      </c>
      <c r="CE490" s="25">
        <f t="shared" si="898"/>
        <v>25777.325908000003</v>
      </c>
      <c r="CF490" s="34">
        <f>IF($B489&gt;=CE489,MIN(1,1/$CA$15+CF489),0)</f>
        <v>1</v>
      </c>
      <c r="CG490" s="23">
        <f t="shared" si="947"/>
        <v>-2.062822026638067E-2</v>
      </c>
      <c r="CH490" s="27">
        <f t="shared" si="948"/>
        <v>123.68747927369449</v>
      </c>
      <c r="CI490" s="27">
        <f t="shared" ca="1" si="1004"/>
        <v>-2.062822026638067E-2</v>
      </c>
      <c r="CJ490" s="43">
        <f t="shared" ca="1" si="1005"/>
        <v>-2.062822026638067E-2</v>
      </c>
      <c r="CK490" s="25">
        <f t="shared" si="899"/>
        <v>25506.845996000004</v>
      </c>
      <c r="CL490" s="34">
        <f>IF($B489&gt;=CK489,MIN(1,1/$CA$15+CL489),0)</f>
        <v>1</v>
      </c>
      <c r="CM490" s="23">
        <f t="shared" si="949"/>
        <v>-2.062822026638067E-2</v>
      </c>
      <c r="CN490" s="27">
        <f t="shared" si="950"/>
        <v>364.59345308207571</v>
      </c>
      <c r="CO490" s="27">
        <f t="shared" ca="1" si="1006"/>
        <v>-2.062822026638067E-2</v>
      </c>
      <c r="CP490" s="43">
        <f t="shared" ca="1" si="1007"/>
        <v>-2.062822026638067E-2</v>
      </c>
      <c r="CQ490" s="25">
        <f t="shared" si="900"/>
        <v>24959.673897000001</v>
      </c>
      <c r="CR490" s="34">
        <f>IF($B489&gt;=CQ489,MIN(1,1/$CA$15+CR489),0)</f>
        <v>1</v>
      </c>
      <c r="CS490" s="23">
        <f t="shared" si="951"/>
        <v>-2.062822026638067E-2</v>
      </c>
      <c r="CT490" s="27">
        <f t="shared" si="952"/>
        <v>283.01963726875374</v>
      </c>
      <c r="CU490" s="27">
        <f t="shared" ca="1" si="1008"/>
        <v>-2.062822026638067E-2</v>
      </c>
      <c r="CV490" s="43">
        <f t="shared" ca="1" si="1009"/>
        <v>-2.062822026638067E-2</v>
      </c>
      <c r="CW490" s="25">
        <f t="shared" si="901"/>
        <v>25506.845996000004</v>
      </c>
      <c r="CX490" s="34">
        <f t="shared" si="953"/>
        <v>1</v>
      </c>
      <c r="CY490" s="23">
        <f t="shared" si="954"/>
        <v>-2.062822026638067E-2</v>
      </c>
      <c r="CZ490" s="27">
        <f t="shared" si="955"/>
        <v>216.24083370117268</v>
      </c>
      <c r="DA490" s="27">
        <f t="shared" ca="1" si="1010"/>
        <v>-2.062822026638067E-2</v>
      </c>
      <c r="DB490" s="43">
        <f t="shared" ca="1" si="1011"/>
        <v>-2.062822026638067E-2</v>
      </c>
      <c r="DC490" s="25">
        <f t="shared" si="902"/>
        <v>25506.845996000004</v>
      </c>
      <c r="DD490" s="34">
        <f t="shared" si="903"/>
        <v>1</v>
      </c>
      <c r="DE490" s="23">
        <f t="shared" si="956"/>
        <v>-2.062822026638067E-2</v>
      </c>
      <c r="DF490" s="27">
        <f t="shared" si="957"/>
        <v>256.11694821424948</v>
      </c>
      <c r="DG490" s="27">
        <f t="shared" ca="1" si="975"/>
        <v>-2.062822026638067E-2</v>
      </c>
      <c r="DH490" s="43">
        <f t="shared" ca="1" si="976"/>
        <v>-2.062822026638067E-2</v>
      </c>
      <c r="DI490" s="25">
        <f t="shared" si="904"/>
        <v>26548.515490000002</v>
      </c>
      <c r="DJ490" s="26">
        <f>IF(DJ489=0,IF($B489&gt;=$DK$14*DI489,1,0),IF($B489&lt;DI489*$DK$16,0,1))</f>
        <v>0</v>
      </c>
      <c r="DK490" s="23">
        <f t="shared" si="958"/>
        <v>8.1800853721207822E-3</v>
      </c>
      <c r="DL490" s="27">
        <f t="shared" si="959"/>
        <v>226.58076694570022</v>
      </c>
      <c r="DM490" s="27">
        <f t="shared" ca="1" si="1012"/>
        <v>0</v>
      </c>
      <c r="DN490" s="43">
        <f t="shared" ca="1" si="1013"/>
        <v>0</v>
      </c>
      <c r="DO490" s="25">
        <f t="shared" si="905"/>
        <v>25777.325908000003</v>
      </c>
      <c r="DP490" s="26">
        <f>IF(DP489=0,IF($B489&gt;=$DK$14*DO489,1,0),IF($B489&lt;DO489*$DK$16,0,1))</f>
        <v>1</v>
      </c>
      <c r="DQ490" s="23">
        <f t="shared" si="960"/>
        <v>-2.062822026638067E-2</v>
      </c>
      <c r="DR490" s="27">
        <f t="shared" si="961"/>
        <v>199.30382506011426</v>
      </c>
      <c r="DS490" s="27">
        <f t="shared" ca="1" si="1014"/>
        <v>-2.062822026638067E-2</v>
      </c>
      <c r="DT490" s="43">
        <f t="shared" ca="1" si="1015"/>
        <v>-2.062822026638067E-2</v>
      </c>
      <c r="DU490" s="25">
        <f t="shared" si="906"/>
        <v>25506.845996000004</v>
      </c>
      <c r="DV490" s="26">
        <f>IF(DV489=0,IF($B489&gt;=$DK$14*DU489,1,0),IF($B489&lt;DU489*$DK$16,0,1))</f>
        <v>1</v>
      </c>
      <c r="DW490" s="23">
        <f t="shared" si="962"/>
        <v>-2.062822026638067E-2</v>
      </c>
      <c r="DX490" s="27">
        <f t="shared" si="963"/>
        <v>418.42864197926275</v>
      </c>
      <c r="DY490" s="27">
        <f t="shared" ca="1" si="1016"/>
        <v>-2.062822026638067E-2</v>
      </c>
      <c r="DZ490" s="43">
        <f t="shared" ca="1" si="1017"/>
        <v>-2.062822026638067E-2</v>
      </c>
      <c r="EA490" s="25">
        <f t="shared" si="907"/>
        <v>24959.673897000001</v>
      </c>
      <c r="EB490" s="26">
        <f>IF(EB489=0,IF($B489&gt;=$DK$14*EA489,1,0),IF($B489&lt;EA489*$DK$16,0,1))</f>
        <v>1</v>
      </c>
      <c r="EC490" s="23">
        <f t="shared" si="964"/>
        <v>-2.062822026638067E-2</v>
      </c>
      <c r="ED490" s="27">
        <f t="shared" si="965"/>
        <v>308.96588187352671</v>
      </c>
      <c r="EE490" s="27">
        <f t="shared" ca="1" si="1018"/>
        <v>-2.062822026638067E-2</v>
      </c>
      <c r="EF490" s="43">
        <f t="shared" ca="1" si="1019"/>
        <v>-2.062822026638067E-2</v>
      </c>
      <c r="EG490" s="25">
        <f t="shared" si="908"/>
        <v>25506.845996000004</v>
      </c>
      <c r="EH490" s="34">
        <f t="shared" si="966"/>
        <v>0.75</v>
      </c>
      <c r="EI490" s="23">
        <f t="shared" si="967"/>
        <v>-1.3426143856755307E-2</v>
      </c>
      <c r="EJ490" s="27">
        <f t="shared" si="968"/>
        <v>290.57282060894738</v>
      </c>
      <c r="EK490" s="27">
        <f t="shared" ca="1" si="1020"/>
        <v>-1.3426143856755335E-2</v>
      </c>
      <c r="EL490" s="43">
        <f t="shared" ca="1" si="1021"/>
        <v>-1.3426143856755335E-2</v>
      </c>
      <c r="EM490" s="47"/>
      <c r="EN490" s="47"/>
      <c r="EO490" s="47"/>
      <c r="EP490" s="47"/>
      <c r="EQ490" s="47"/>
      <c r="ER490" s="47"/>
      <c r="ES490" s="47"/>
      <c r="ET490" s="47"/>
      <c r="EU490" s="47"/>
      <c r="EV490" s="47"/>
      <c r="EW490" s="47"/>
      <c r="EX490" s="47"/>
      <c r="EY490" s="47"/>
      <c r="EZ490" s="47"/>
      <c r="FA490" s="25">
        <f t="shared" si="909"/>
        <v>25506.845996000004</v>
      </c>
      <c r="FB490" s="26">
        <f t="shared" si="969"/>
        <v>1</v>
      </c>
      <c r="FC490" s="23">
        <f t="shared" si="970"/>
        <v>-2.062822026638067E-2</v>
      </c>
      <c r="FD490" s="27">
        <f t="shared" si="971"/>
        <v>96.405844833202465</v>
      </c>
      <c r="FE490" s="27">
        <f t="shared" ca="1" si="1022"/>
        <v>-5.4959840512870506E-2</v>
      </c>
      <c r="FF490" s="43">
        <f t="shared" ca="1" si="1023"/>
        <v>-5.4959840512870506E-2</v>
      </c>
      <c r="FG490" s="25">
        <f t="shared" si="910"/>
        <v>25506.845996000004</v>
      </c>
      <c r="FH490" s="26">
        <f t="shared" si="972"/>
        <v>0</v>
      </c>
      <c r="FI490" s="23">
        <f t="shared" si="973"/>
        <v>8.1800853721207822E-3</v>
      </c>
      <c r="FJ490" s="27">
        <f t="shared" si="974"/>
        <v>360.74189418867417</v>
      </c>
      <c r="FK490" s="27">
        <f t="shared" ca="1" si="1024"/>
        <v>0</v>
      </c>
      <c r="FL490" s="43">
        <f t="shared" ca="1" si="1025"/>
        <v>0</v>
      </c>
      <c r="FM490" s="47"/>
      <c r="FN490" s="47"/>
    </row>
    <row r="491" spans="1:170" x14ac:dyDescent="0.2">
      <c r="A491" s="30">
        <v>39599</v>
      </c>
      <c r="B491" s="34">
        <v>26793.736509999999</v>
      </c>
      <c r="C491" s="23">
        <v>8.431169043400244E-3</v>
      </c>
      <c r="D491" s="24">
        <f t="shared" si="977"/>
        <v>1.9865341364061484E-2</v>
      </c>
      <c r="E491" s="25" t="e">
        <f>#N/A</f>
        <v>#N/A</v>
      </c>
      <c r="F491" s="26">
        <v>1</v>
      </c>
      <c r="G491" s="23">
        <f t="shared" si="911"/>
        <v>1.9865341364061484E-2</v>
      </c>
      <c r="H491" s="27">
        <f t="shared" si="912"/>
        <v>304.52930143059962</v>
      </c>
      <c r="I491" s="27">
        <f t="shared" ca="1" si="978"/>
        <v>-1.1726655396437913E-3</v>
      </c>
      <c r="J491" s="43">
        <f t="shared" ca="1" si="979"/>
        <v>-1.1726655396437913E-3</v>
      </c>
      <c r="K491" s="25" t="e">
        <f>#N/A</f>
        <v>#N/A</v>
      </c>
      <c r="L491" s="26">
        <v>0</v>
      </c>
      <c r="M491" s="23">
        <f t="shared" si="913"/>
        <v>8.431169043400244E-3</v>
      </c>
      <c r="N491" s="27">
        <f t="shared" si="914"/>
        <v>42.195901976686351</v>
      </c>
      <c r="O491" s="27">
        <f t="shared" ca="1" si="980"/>
        <v>0</v>
      </c>
      <c r="P491" s="43">
        <f t="shared" ca="1" si="981"/>
        <v>0</v>
      </c>
      <c r="Q491" s="25">
        <f t="shared" si="887"/>
        <v>25672.114911000001</v>
      </c>
      <c r="R491" s="26">
        <f t="shared" si="915"/>
        <v>1</v>
      </c>
      <c r="S491" s="23">
        <f t="shared" si="916"/>
        <v>1.9865341364061484E-2</v>
      </c>
      <c r="T491" s="27">
        <f t="shared" si="917"/>
        <v>409.68799553973497</v>
      </c>
      <c r="U491" s="27">
        <f t="shared" ca="1" si="982"/>
        <v>-1.1726655396437913E-3</v>
      </c>
      <c r="V491" s="43">
        <f t="shared" ca="1" si="983"/>
        <v>-1.1726655396437913E-3</v>
      </c>
      <c r="W491" s="25">
        <f t="shared" si="888"/>
        <v>26532.787</v>
      </c>
      <c r="X491" s="26">
        <f t="shared" si="918"/>
        <v>0</v>
      </c>
      <c r="Y491" s="23">
        <f t="shared" si="919"/>
        <v>8.431169043400244E-3</v>
      </c>
      <c r="Z491" s="27">
        <f t="shared" si="920"/>
        <v>240.24470965234985</v>
      </c>
      <c r="AA491" s="27">
        <f t="shared" ca="1" si="984"/>
        <v>-1.2370971235110773E-2</v>
      </c>
      <c r="AB491" s="43">
        <f t="shared" ca="1" si="985"/>
        <v>-1.2370971235110773E-2</v>
      </c>
      <c r="AC491" s="25">
        <f t="shared" si="889"/>
        <v>26157.268975999999</v>
      </c>
      <c r="AD491" s="26">
        <f t="shared" si="921"/>
        <v>1</v>
      </c>
      <c r="AE491" s="23">
        <f t="shared" si="922"/>
        <v>1.9865341364061484E-2</v>
      </c>
      <c r="AF491" s="27">
        <f t="shared" si="923"/>
        <v>136.33112549891197</v>
      </c>
      <c r="AG491" s="27">
        <f t="shared" ca="1" si="986"/>
        <v>-1.1726655396437913E-3</v>
      </c>
      <c r="AH491" s="43">
        <f t="shared" ca="1" si="987"/>
        <v>-1.1726655396437913E-3</v>
      </c>
      <c r="AI491" s="25">
        <f t="shared" si="890"/>
        <v>25672.114911000001</v>
      </c>
      <c r="AJ491" s="26">
        <f t="shared" si="924"/>
        <v>1</v>
      </c>
      <c r="AK491" s="23">
        <f t="shared" si="925"/>
        <v>1.9865341364061484E-2</v>
      </c>
      <c r="AL491" s="27">
        <f t="shared" si="926"/>
        <v>409.68799553973497</v>
      </c>
      <c r="AM491" s="27">
        <f t="shared" ca="1" si="988"/>
        <v>-1.1726655396437913E-3</v>
      </c>
      <c r="AN491" s="43">
        <f t="shared" ca="1" si="989"/>
        <v>-1.1726655396437913E-3</v>
      </c>
      <c r="AO491" s="25">
        <f t="shared" si="891"/>
        <v>25672.114911000001</v>
      </c>
      <c r="AP491" s="34">
        <f t="shared" si="927"/>
        <v>0.66666666666666663</v>
      </c>
      <c r="AQ491" s="23">
        <f t="shared" si="928"/>
        <v>1.6053950590507737E-2</v>
      </c>
      <c r="AR491" s="27">
        <f t="shared" si="929"/>
        <v>248.42545638127768</v>
      </c>
      <c r="AS491" s="27">
        <f t="shared" ca="1" si="990"/>
        <v>-4.9054341047994887E-3</v>
      </c>
      <c r="AT491" s="43">
        <f t="shared" ca="1" si="991"/>
        <v>-4.9054341047994887E-3</v>
      </c>
      <c r="AU491" s="25">
        <f t="shared" si="892"/>
        <v>26157.268975999999</v>
      </c>
      <c r="AV491" s="26">
        <f t="shared" si="930"/>
        <v>1</v>
      </c>
      <c r="AW491" s="23">
        <f t="shared" si="931"/>
        <v>1.9865341364061484E-2</v>
      </c>
      <c r="AX491" s="27">
        <f t="shared" si="932"/>
        <v>175.04967429490938</v>
      </c>
      <c r="AY491" s="27">
        <f t="shared" ca="1" si="992"/>
        <v>-1.1726655396437913E-3</v>
      </c>
      <c r="AZ491" s="43">
        <f t="shared" ca="1" si="993"/>
        <v>-1.1726655396437913E-3</v>
      </c>
      <c r="BA491" s="25">
        <f t="shared" si="893"/>
        <v>26157.268975999999</v>
      </c>
      <c r="BB491" s="26">
        <f t="shared" si="933"/>
        <v>1</v>
      </c>
      <c r="BC491" s="23">
        <f t="shared" si="934"/>
        <v>1.9865341364061484E-2</v>
      </c>
      <c r="BD491" s="27">
        <f t="shared" si="935"/>
        <v>393.24686077027206</v>
      </c>
      <c r="BE491" s="27">
        <f t="shared" ca="1" si="994"/>
        <v>-1.1726655396437913E-3</v>
      </c>
      <c r="BF491" s="43">
        <f t="shared" ca="1" si="995"/>
        <v>-1.1726655396437913E-3</v>
      </c>
      <c r="BG491" s="25">
        <f t="shared" si="894"/>
        <v>25672.114911000001</v>
      </c>
      <c r="BH491" s="26">
        <f t="shared" si="936"/>
        <v>1</v>
      </c>
      <c r="BI491" s="23">
        <f t="shared" si="937"/>
        <v>1.9865341364061484E-2</v>
      </c>
      <c r="BJ491" s="27">
        <f t="shared" si="938"/>
        <v>321.19179424037759</v>
      </c>
      <c r="BK491" s="27">
        <f t="shared" ca="1" si="996"/>
        <v>-1.1726655396437913E-3</v>
      </c>
      <c r="BL491" s="43">
        <f t="shared" ca="1" si="997"/>
        <v>-1.1726655396437913E-3</v>
      </c>
      <c r="BM491" s="25">
        <f t="shared" si="895"/>
        <v>25946.727675000002</v>
      </c>
      <c r="BN491" s="26">
        <f t="shared" si="939"/>
        <v>1</v>
      </c>
      <c r="BO491" s="23">
        <f t="shared" si="940"/>
        <v>1.9865341364061484E-2</v>
      </c>
      <c r="BP491" s="27">
        <f t="shared" si="941"/>
        <v>384.67865407410005</v>
      </c>
      <c r="BQ491" s="27">
        <f t="shared" ca="1" si="998"/>
        <v>-2.3002600631973569E-2</v>
      </c>
      <c r="BR491" s="43">
        <f t="shared" ca="1" si="999"/>
        <v>-2.3002600631973569E-2</v>
      </c>
      <c r="BS491" s="25">
        <f t="shared" si="896"/>
        <v>25672.114911000001</v>
      </c>
      <c r="BT491" s="34">
        <f t="shared" si="942"/>
        <v>1</v>
      </c>
      <c r="BU491" s="23">
        <f t="shared" si="943"/>
        <v>1.9865341364061484E-2</v>
      </c>
      <c r="BV491" s="27">
        <f t="shared" si="944"/>
        <v>311.12550829093402</v>
      </c>
      <c r="BW491" s="27">
        <f t="shared" ca="1" si="1000"/>
        <v>-1.1726655396439023E-3</v>
      </c>
      <c r="BX491" s="43">
        <f t="shared" ca="1" si="1001"/>
        <v>-1.1726655396439023E-3</v>
      </c>
      <c r="BY491" s="25">
        <f t="shared" si="897"/>
        <v>26532.787</v>
      </c>
      <c r="BZ491" s="50">
        <f>IF($B490&gt;=BY490,MIN(1,1/$CA$15+BZ490),0)</f>
        <v>0</v>
      </c>
      <c r="CA491" s="23">
        <f t="shared" si="945"/>
        <v>8.431169043400244E-3</v>
      </c>
      <c r="CB491" s="27">
        <f t="shared" si="946"/>
        <v>137.96865436913305</v>
      </c>
      <c r="CC491" s="27">
        <f t="shared" ca="1" si="1002"/>
        <v>-1.2370971235110773E-2</v>
      </c>
      <c r="CD491" s="43">
        <f t="shared" ca="1" si="1003"/>
        <v>-1.2370971235110773E-2</v>
      </c>
      <c r="CE491" s="25">
        <f t="shared" si="898"/>
        <v>26157.268975999999</v>
      </c>
      <c r="CF491" s="34">
        <f>IF($B490&gt;=CE490,MIN(1,1/$CA$15+CF490),0)</f>
        <v>1</v>
      </c>
      <c r="CG491" s="23">
        <f t="shared" si="947"/>
        <v>1.9865341364061484E-2</v>
      </c>
      <c r="CH491" s="27">
        <f t="shared" si="948"/>
        <v>126.14457327192672</v>
      </c>
      <c r="CI491" s="27">
        <f t="shared" ca="1" si="1004"/>
        <v>-1.1726655396439023E-3</v>
      </c>
      <c r="CJ491" s="43">
        <f t="shared" ca="1" si="1005"/>
        <v>-1.1726655396439023E-3</v>
      </c>
      <c r="CK491" s="25">
        <f t="shared" si="899"/>
        <v>25672.114911000001</v>
      </c>
      <c r="CL491" s="34">
        <f>IF($B490&gt;=CK490,MIN(1,1/$CA$15+CL490),0)</f>
        <v>1</v>
      </c>
      <c r="CM491" s="23">
        <f t="shared" si="949"/>
        <v>1.9865341364061484E-2</v>
      </c>
      <c r="CN491" s="27">
        <f t="shared" si="950"/>
        <v>371.83622648665306</v>
      </c>
      <c r="CO491" s="27">
        <f t="shared" ca="1" si="1006"/>
        <v>-1.1726655396439023E-3</v>
      </c>
      <c r="CP491" s="43">
        <f t="shared" ca="1" si="1007"/>
        <v>-1.1726655396439023E-3</v>
      </c>
      <c r="CQ491" s="25">
        <f t="shared" si="900"/>
        <v>25107.815289499998</v>
      </c>
      <c r="CR491" s="34">
        <f>IF($B490&gt;=CQ490,MIN(1,1/$CA$15+CR490),0)</f>
        <v>1</v>
      </c>
      <c r="CS491" s="23">
        <f t="shared" si="951"/>
        <v>1.9865341364061484E-2</v>
      </c>
      <c r="CT491" s="27">
        <f t="shared" si="952"/>
        <v>288.64191897583038</v>
      </c>
      <c r="CU491" s="27">
        <f t="shared" ca="1" si="1008"/>
        <v>-1.1726655396439023E-3</v>
      </c>
      <c r="CV491" s="43">
        <f t="shared" ca="1" si="1009"/>
        <v>-1.1726655396439023E-3</v>
      </c>
      <c r="CW491" s="25">
        <f t="shared" si="901"/>
        <v>25672.114911000001</v>
      </c>
      <c r="CX491" s="34">
        <f t="shared" si="953"/>
        <v>0.75</v>
      </c>
      <c r="CY491" s="23">
        <f t="shared" si="954"/>
        <v>1.7006798283896174E-2</v>
      </c>
      <c r="CZ491" s="27">
        <f t="shared" si="955"/>
        <v>219.91839794067005</v>
      </c>
      <c r="DA491" s="27">
        <f t="shared" ca="1" si="1010"/>
        <v>-3.9722419635106476E-3</v>
      </c>
      <c r="DB491" s="43">
        <f t="shared" ca="1" si="1011"/>
        <v>-3.9722419635106476E-3</v>
      </c>
      <c r="DC491" s="25">
        <f t="shared" si="902"/>
        <v>25672.114911000001</v>
      </c>
      <c r="DD491" s="34">
        <f t="shared" si="903"/>
        <v>0.83333333333333326</v>
      </c>
      <c r="DE491" s="23">
        <f t="shared" si="956"/>
        <v>1.7642030079488464E-2</v>
      </c>
      <c r="DF491" s="27">
        <f t="shared" si="957"/>
        <v>260.63537111851201</v>
      </c>
      <c r="DG491" s="27">
        <f t="shared" ca="1" si="975"/>
        <v>-3.3501138693181609E-3</v>
      </c>
      <c r="DH491" s="43">
        <f t="shared" ca="1" si="976"/>
        <v>-3.3501138693181609E-3</v>
      </c>
      <c r="DI491" s="25">
        <f t="shared" si="904"/>
        <v>26532.787</v>
      </c>
      <c r="DJ491" s="26">
        <f>IF(DJ490=0,IF($B490&gt;=$DK$14*DI490,1,0),IF($B490&lt;DI490*$DK$16,0,1))</f>
        <v>0</v>
      </c>
      <c r="DK491" s="23">
        <f t="shared" si="958"/>
        <v>8.431169043400244E-3</v>
      </c>
      <c r="DL491" s="27">
        <f t="shared" si="959"/>
        <v>228.49110769380269</v>
      </c>
      <c r="DM491" s="27">
        <f t="shared" ca="1" si="1012"/>
        <v>0</v>
      </c>
      <c r="DN491" s="43">
        <f t="shared" ca="1" si="1013"/>
        <v>0</v>
      </c>
      <c r="DO491" s="25">
        <f t="shared" si="905"/>
        <v>26157.268975999999</v>
      </c>
      <c r="DP491" s="26">
        <f>IF(DP490=0,IF($B490&gt;=$DK$14*DO490,1,0),IF($B490&lt;DO490*$DK$16,0,1))</f>
        <v>1</v>
      </c>
      <c r="DQ491" s="23">
        <f t="shared" si="960"/>
        <v>1.9865341364061484E-2</v>
      </c>
      <c r="DR491" s="27">
        <f t="shared" si="961"/>
        <v>203.26306358009663</v>
      </c>
      <c r="DS491" s="27">
        <f t="shared" ca="1" si="1014"/>
        <v>-1.1726655396437913E-3</v>
      </c>
      <c r="DT491" s="43">
        <f t="shared" ca="1" si="1015"/>
        <v>-1.1726655396437913E-3</v>
      </c>
      <c r="DU491" s="25">
        <f t="shared" si="906"/>
        <v>25672.114911000001</v>
      </c>
      <c r="DV491" s="26">
        <f>IF(DV490=0,IF($B490&gt;=$DK$14*DU490,1,0),IF($B490&lt;DU490*$DK$16,0,1))</f>
        <v>1</v>
      </c>
      <c r="DW491" s="23">
        <f t="shared" si="962"/>
        <v>1.9865341364061484E-2</v>
      </c>
      <c r="DX491" s="27">
        <f t="shared" si="963"/>
        <v>426.74086978868149</v>
      </c>
      <c r="DY491" s="27">
        <f t="shared" ca="1" si="1016"/>
        <v>-1.1726655396439023E-3</v>
      </c>
      <c r="DZ491" s="43">
        <f t="shared" ca="1" si="1017"/>
        <v>-1.1726655396439023E-3</v>
      </c>
      <c r="EA491" s="25">
        <f t="shared" si="907"/>
        <v>25107.815289499998</v>
      </c>
      <c r="EB491" s="26">
        <f>IF(EB490=0,IF($B490&gt;=$DK$14*EA490,1,0),IF($B490&lt;EA490*$DK$16,0,1))</f>
        <v>1</v>
      </c>
      <c r="EC491" s="23">
        <f t="shared" si="964"/>
        <v>1.9865341364061484E-2</v>
      </c>
      <c r="ED491" s="27">
        <f t="shared" si="965"/>
        <v>315.10359458679261</v>
      </c>
      <c r="EE491" s="27">
        <f t="shared" ca="1" si="1018"/>
        <v>-1.1726655396439023E-3</v>
      </c>
      <c r="EF491" s="43">
        <f t="shared" ca="1" si="1019"/>
        <v>-1.1726655396439023E-3</v>
      </c>
      <c r="EG491" s="25">
        <f t="shared" si="908"/>
        <v>25672.114911000001</v>
      </c>
      <c r="EH491" s="34">
        <f t="shared" si="966"/>
        <v>0.75</v>
      </c>
      <c r="EI491" s="23">
        <f t="shared" si="967"/>
        <v>1.7006798283896174E-2</v>
      </c>
      <c r="EJ491" s="27">
        <f t="shared" si="968"/>
        <v>295.51453395582649</v>
      </c>
      <c r="EK491" s="27">
        <f t="shared" ca="1" si="1020"/>
        <v>0</v>
      </c>
      <c r="EL491" s="43">
        <f t="shared" ca="1" si="1021"/>
        <v>0</v>
      </c>
      <c r="EM491" s="47"/>
      <c r="EN491" s="47"/>
      <c r="EO491" s="47"/>
      <c r="EP491" s="47"/>
      <c r="EQ491" s="47"/>
      <c r="ER491" s="47"/>
      <c r="ES491" s="47"/>
      <c r="ET491" s="47"/>
      <c r="EU491" s="47"/>
      <c r="EV491" s="47"/>
      <c r="EW491" s="47"/>
      <c r="EX491" s="47"/>
      <c r="EY491" s="47"/>
      <c r="EZ491" s="47"/>
      <c r="FA491" s="25">
        <f t="shared" si="909"/>
        <v>25672.114911000001</v>
      </c>
      <c r="FB491" s="26">
        <f t="shared" si="969"/>
        <v>1</v>
      </c>
      <c r="FC491" s="23">
        <f t="shared" si="970"/>
        <v>1.9865341364061484E-2</v>
      </c>
      <c r="FD491" s="27">
        <f t="shared" si="971"/>
        <v>98.320979850304781</v>
      </c>
      <c r="FE491" s="27">
        <f t="shared" ca="1" si="1022"/>
        <v>-3.6186295141911518E-2</v>
      </c>
      <c r="FF491" s="43">
        <f t="shared" ca="1" si="1023"/>
        <v>-3.6186295141911518E-2</v>
      </c>
      <c r="FG491" s="25">
        <f t="shared" si="910"/>
        <v>25672.114911000001</v>
      </c>
      <c r="FH491" s="26">
        <f t="shared" si="972"/>
        <v>0</v>
      </c>
      <c r="FI491" s="23">
        <f t="shared" si="973"/>
        <v>8.431169043400244E-3</v>
      </c>
      <c r="FJ491" s="27">
        <f t="shared" si="974"/>
        <v>363.78337007961528</v>
      </c>
      <c r="FK491" s="27">
        <f t="shared" ca="1" si="1024"/>
        <v>0</v>
      </c>
      <c r="FL491" s="43">
        <f t="shared" ca="1" si="1025"/>
        <v>0</v>
      </c>
      <c r="FM491" s="47"/>
      <c r="FN491" s="47"/>
    </row>
    <row r="492" spans="1:170" x14ac:dyDescent="0.2">
      <c r="A492" s="30">
        <v>39629</v>
      </c>
      <c r="B492" s="34">
        <v>25371.852940000001</v>
      </c>
      <c r="C492" s="23">
        <v>9.0521130129113114E-3</v>
      </c>
      <c r="D492" s="24">
        <f t="shared" si="977"/>
        <v>-5.3067759678435356E-2</v>
      </c>
      <c r="E492" s="25" t="e">
        <f>#N/A</f>
        <v>#N/A</v>
      </c>
      <c r="F492" s="26">
        <v>1</v>
      </c>
      <c r="G492" s="23">
        <f t="shared" si="911"/>
        <v>-5.3067759678435356E-2</v>
      </c>
      <c r="H492" s="27">
        <f t="shared" si="912"/>
        <v>288.36861364723876</v>
      </c>
      <c r="I492" s="27">
        <f t="shared" ca="1" si="978"/>
        <v>-5.4178194485038134E-2</v>
      </c>
      <c r="J492" s="43">
        <f t="shared" ca="1" si="979"/>
        <v>-5.4178194485038134E-2</v>
      </c>
      <c r="K492" s="25" t="e">
        <f>#N/A</f>
        <v>#N/A</v>
      </c>
      <c r="L492" s="26">
        <v>0</v>
      </c>
      <c r="M492" s="23">
        <f t="shared" si="913"/>
        <v>9.0521130129113114E-3</v>
      </c>
      <c r="N492" s="27">
        <f t="shared" si="914"/>
        <v>42.577864050061045</v>
      </c>
      <c r="O492" s="27">
        <f t="shared" ca="1" si="980"/>
        <v>0</v>
      </c>
      <c r="P492" s="43">
        <f t="shared" ca="1" si="981"/>
        <v>0</v>
      </c>
      <c r="Q492" s="25">
        <f t="shared" si="887"/>
        <v>25667.963077</v>
      </c>
      <c r="R492" s="26">
        <f t="shared" si="915"/>
        <v>1</v>
      </c>
      <c r="S492" s="23">
        <f t="shared" si="916"/>
        <v>-5.3067759678435356E-2</v>
      </c>
      <c r="T492" s="27">
        <f t="shared" si="917"/>
        <v>387.94677144929244</v>
      </c>
      <c r="U492" s="27">
        <f t="shared" ca="1" si="982"/>
        <v>-5.4178194485038134E-2</v>
      </c>
      <c r="V492" s="43">
        <f t="shared" ca="1" si="983"/>
        <v>-5.4178194485038134E-2</v>
      </c>
      <c r="W492" s="25">
        <f t="shared" si="888"/>
        <v>26082.794725</v>
      </c>
      <c r="X492" s="26">
        <f t="shared" si="918"/>
        <v>1</v>
      </c>
      <c r="Y492" s="23">
        <f t="shared" si="919"/>
        <v>-5.3067759678435356E-2</v>
      </c>
      <c r="Z492" s="27">
        <f t="shared" si="920"/>
        <v>227.49546113650348</v>
      </c>
      <c r="AA492" s="27">
        <f t="shared" ca="1" si="984"/>
        <v>-6.478223118505233E-2</v>
      </c>
      <c r="AB492" s="43">
        <f t="shared" ca="1" si="985"/>
        <v>-6.478223118505233E-2</v>
      </c>
      <c r="AC492" s="25">
        <f t="shared" si="889"/>
        <v>26220.827254000003</v>
      </c>
      <c r="AD492" s="26">
        <f t="shared" si="921"/>
        <v>1</v>
      </c>
      <c r="AE492" s="23">
        <f t="shared" si="922"/>
        <v>-5.3067759678435356E-2</v>
      </c>
      <c r="AF492" s="27">
        <f t="shared" si="923"/>
        <v>129.09633809424511</v>
      </c>
      <c r="AG492" s="27">
        <f t="shared" ca="1" si="986"/>
        <v>-5.4178194485038023E-2</v>
      </c>
      <c r="AH492" s="43">
        <f t="shared" ca="1" si="987"/>
        <v>-5.4178194485038023E-2</v>
      </c>
      <c r="AI492" s="25">
        <f t="shared" si="890"/>
        <v>25667.963077</v>
      </c>
      <c r="AJ492" s="26">
        <f t="shared" si="924"/>
        <v>1</v>
      </c>
      <c r="AK492" s="23">
        <f t="shared" si="925"/>
        <v>-5.3067759678435356E-2</v>
      </c>
      <c r="AL492" s="27">
        <f t="shared" si="926"/>
        <v>387.94677144929244</v>
      </c>
      <c r="AM492" s="27">
        <f t="shared" ca="1" si="988"/>
        <v>-5.4178194485038134E-2</v>
      </c>
      <c r="AN492" s="43">
        <f t="shared" ca="1" si="989"/>
        <v>-5.4178194485038134E-2</v>
      </c>
      <c r="AO492" s="25">
        <f t="shared" si="891"/>
        <v>25667.963077</v>
      </c>
      <c r="AP492" s="34">
        <f t="shared" si="927"/>
        <v>1</v>
      </c>
      <c r="AQ492" s="23">
        <f t="shared" si="928"/>
        <v>-5.3067759678435356E-2</v>
      </c>
      <c r="AR492" s="27">
        <f t="shared" si="929"/>
        <v>235.24207396403042</v>
      </c>
      <c r="AS492" s="27">
        <f t="shared" ca="1" si="990"/>
        <v>-5.7712873385042829E-2</v>
      </c>
      <c r="AT492" s="43">
        <f t="shared" ca="1" si="991"/>
        <v>-5.7712873385042829E-2</v>
      </c>
      <c r="AU492" s="25">
        <f t="shared" si="892"/>
        <v>26220.827254000003</v>
      </c>
      <c r="AV492" s="26">
        <f t="shared" si="930"/>
        <v>1</v>
      </c>
      <c r="AW492" s="23">
        <f t="shared" si="931"/>
        <v>-5.3067759678435356E-2</v>
      </c>
      <c r="AX492" s="27">
        <f t="shared" si="932"/>
        <v>165.76018024763874</v>
      </c>
      <c r="AY492" s="27">
        <f t="shared" ca="1" si="992"/>
        <v>-5.4178194485038134E-2</v>
      </c>
      <c r="AZ492" s="43">
        <f t="shared" ca="1" si="993"/>
        <v>-5.4178194485038134E-2</v>
      </c>
      <c r="BA492" s="25">
        <f t="shared" si="893"/>
        <v>26220.827254000003</v>
      </c>
      <c r="BB492" s="26">
        <f t="shared" si="933"/>
        <v>1</v>
      </c>
      <c r="BC492" s="23">
        <f t="shared" si="934"/>
        <v>-5.3067759678435356E-2</v>
      </c>
      <c r="BD492" s="27">
        <f t="shared" si="935"/>
        <v>372.37813086861615</v>
      </c>
      <c r="BE492" s="27">
        <f t="shared" ca="1" si="994"/>
        <v>-5.4178194485038134E-2</v>
      </c>
      <c r="BF492" s="43">
        <f t="shared" ca="1" si="995"/>
        <v>-5.4178194485038134E-2</v>
      </c>
      <c r="BG492" s="25">
        <f t="shared" si="894"/>
        <v>25667.963077</v>
      </c>
      <c r="BH492" s="26">
        <f t="shared" si="936"/>
        <v>1</v>
      </c>
      <c r="BI492" s="23">
        <f t="shared" si="937"/>
        <v>-5.3067759678435356E-2</v>
      </c>
      <c r="BJ492" s="27">
        <f t="shared" si="938"/>
        <v>304.1468652929438</v>
      </c>
      <c r="BK492" s="27">
        <f t="shared" ca="1" si="996"/>
        <v>-5.4178194485038023E-2</v>
      </c>
      <c r="BL492" s="43">
        <f t="shared" ca="1" si="997"/>
        <v>-5.4178194485038023E-2</v>
      </c>
      <c r="BM492" s="25">
        <f t="shared" si="895"/>
        <v>26026.366303333332</v>
      </c>
      <c r="BN492" s="26">
        <f t="shared" si="939"/>
        <v>1</v>
      </c>
      <c r="BO492" s="23">
        <f t="shared" si="940"/>
        <v>-5.3067759678435356E-2</v>
      </c>
      <c r="BP492" s="27">
        <f t="shared" si="941"/>
        <v>364.26461970627173</v>
      </c>
      <c r="BQ492" s="27">
        <f t="shared" ca="1" si="998"/>
        <v>-7.4849663828092328E-2</v>
      </c>
      <c r="BR492" s="43">
        <f t="shared" ca="1" si="999"/>
        <v>-7.4849663828092328E-2</v>
      </c>
      <c r="BS492" s="25">
        <f t="shared" si="896"/>
        <v>25667.963077</v>
      </c>
      <c r="BT492" s="34">
        <f t="shared" si="942"/>
        <v>1</v>
      </c>
      <c r="BU492" s="23">
        <f t="shared" si="943"/>
        <v>-5.3067759678435356E-2</v>
      </c>
      <c r="BV492" s="27">
        <f t="shared" si="944"/>
        <v>294.61477458711971</v>
      </c>
      <c r="BW492" s="27">
        <f t="shared" ca="1" si="1000"/>
        <v>-5.4178194485038245E-2</v>
      </c>
      <c r="BX492" s="43">
        <f t="shared" ca="1" si="1001"/>
        <v>-5.4178194485038245E-2</v>
      </c>
      <c r="BY492" s="25">
        <f t="shared" si="897"/>
        <v>26082.794725</v>
      </c>
      <c r="BZ492" s="50">
        <f>IF($B491&gt;=BY491,MIN(1,1/$CA$15+BZ491),0)</f>
        <v>0.5</v>
      </c>
      <c r="CA492" s="23">
        <f t="shared" si="945"/>
        <v>9.0521130129113114E-3</v>
      </c>
      <c r="CB492" s="27">
        <f t="shared" si="946"/>
        <v>139.21756222072173</v>
      </c>
      <c r="CC492" s="27">
        <f t="shared" ca="1" si="1002"/>
        <v>-3.4308416518992191E-3</v>
      </c>
      <c r="CD492" s="43">
        <f t="shared" ca="1" si="1003"/>
        <v>-3.4308416518992191E-3</v>
      </c>
      <c r="CE492" s="25">
        <f t="shared" si="898"/>
        <v>26220.827254000003</v>
      </c>
      <c r="CF492" s="34">
        <f>IF($B491&gt;=CE491,MIN(1,1/$CA$15+CF491),0)</f>
        <v>1</v>
      </c>
      <c r="CG492" s="23">
        <f t="shared" si="947"/>
        <v>-5.3067759678435356E-2</v>
      </c>
      <c r="CH492" s="27">
        <f t="shared" si="948"/>
        <v>119.45036337279333</v>
      </c>
      <c r="CI492" s="27">
        <f t="shared" ca="1" si="1004"/>
        <v>-5.4178194485038245E-2</v>
      </c>
      <c r="CJ492" s="43">
        <f t="shared" ca="1" si="1005"/>
        <v>-5.4178194485038245E-2</v>
      </c>
      <c r="CK492" s="25">
        <f t="shared" si="899"/>
        <v>25667.963077</v>
      </c>
      <c r="CL492" s="34">
        <f>IF($B491&gt;=CK491,MIN(1,1/$CA$15+CL491),0)</f>
        <v>1</v>
      </c>
      <c r="CM492" s="23">
        <f t="shared" si="949"/>
        <v>-5.3067759678435356E-2</v>
      </c>
      <c r="CN492" s="27">
        <f t="shared" si="950"/>
        <v>352.10371097972308</v>
      </c>
      <c r="CO492" s="27">
        <f t="shared" ca="1" si="1006"/>
        <v>-5.4178194485038356E-2</v>
      </c>
      <c r="CP492" s="43">
        <f t="shared" ca="1" si="1007"/>
        <v>-5.4178194485038356E-2</v>
      </c>
      <c r="CQ492" s="25">
        <f t="shared" si="900"/>
        <v>25200.782173</v>
      </c>
      <c r="CR492" s="34">
        <f>IF($B491&gt;=CQ491,MIN(1,1/$CA$15+CR491),0)</f>
        <v>1</v>
      </c>
      <c r="CS492" s="23">
        <f t="shared" si="951"/>
        <v>-5.3067759678435356E-2</v>
      </c>
      <c r="CT492" s="27">
        <f t="shared" si="952"/>
        <v>273.32433898649862</v>
      </c>
      <c r="CU492" s="27">
        <f t="shared" ca="1" si="1008"/>
        <v>-5.4178194485038134E-2</v>
      </c>
      <c r="CV492" s="43">
        <f t="shared" ca="1" si="1009"/>
        <v>-5.4178194485038134E-2</v>
      </c>
      <c r="CW492" s="25">
        <f t="shared" si="901"/>
        <v>25667.963077</v>
      </c>
      <c r="CX492" s="34">
        <f t="shared" si="953"/>
        <v>0.75</v>
      </c>
      <c r="CY492" s="23">
        <f t="shared" si="954"/>
        <v>-3.7537791505598689E-2</v>
      </c>
      <c r="CZ492" s="27">
        <f t="shared" si="955"/>
        <v>211.66314697052789</v>
      </c>
      <c r="DA492" s="27">
        <f t="shared" ca="1" si="1010"/>
        <v>-4.1360924278473266E-2</v>
      </c>
      <c r="DB492" s="43">
        <f t="shared" ca="1" si="1011"/>
        <v>-4.1360924278473266E-2</v>
      </c>
      <c r="DC492" s="25">
        <f t="shared" si="902"/>
        <v>25667.963077</v>
      </c>
      <c r="DD492" s="34">
        <f t="shared" si="903"/>
        <v>1</v>
      </c>
      <c r="DE492" s="23">
        <f t="shared" si="956"/>
        <v>-4.7891103620823133E-2</v>
      </c>
      <c r="DF492" s="27">
        <f t="shared" si="957"/>
        <v>248.15325555302366</v>
      </c>
      <c r="DG492" s="27">
        <f t="shared" ca="1" si="975"/>
        <v>-5.1080776839684261E-2</v>
      </c>
      <c r="DH492" s="43">
        <f t="shared" ca="1" si="976"/>
        <v>-5.1080776839684261E-2</v>
      </c>
      <c r="DI492" s="25">
        <f t="shared" si="904"/>
        <v>26082.794725</v>
      </c>
      <c r="DJ492" s="26">
        <f>IF(DJ491=0,IF($B491&gt;=$DK$14*DI491,1,0),IF($B491&lt;DI491*$DK$16,0,1))</f>
        <v>0</v>
      </c>
      <c r="DK492" s="23">
        <f t="shared" si="958"/>
        <v>9.0521130129113114E-3</v>
      </c>
      <c r="DL492" s="27">
        <f t="shared" si="959"/>
        <v>230.55943502309228</v>
      </c>
      <c r="DM492" s="27">
        <f t="shared" ca="1" si="1012"/>
        <v>0</v>
      </c>
      <c r="DN492" s="43">
        <f t="shared" ca="1" si="1013"/>
        <v>0</v>
      </c>
      <c r="DO492" s="25">
        <f t="shared" si="905"/>
        <v>26220.827254000003</v>
      </c>
      <c r="DP492" s="26">
        <f>IF(DP491=0,IF($B491&gt;=$DK$14*DO491,1,0),IF($B491&lt;DO491*$DK$16,0,1))</f>
        <v>1</v>
      </c>
      <c r="DQ492" s="23">
        <f t="shared" si="960"/>
        <v>-5.3067759678435356E-2</v>
      </c>
      <c r="DR492" s="27">
        <f t="shared" si="961"/>
        <v>192.47634817052554</v>
      </c>
      <c r="DS492" s="27">
        <f t="shared" ca="1" si="1014"/>
        <v>-5.4178194485038134E-2</v>
      </c>
      <c r="DT492" s="43">
        <f t="shared" ca="1" si="1015"/>
        <v>-5.4178194485038134E-2</v>
      </c>
      <c r="DU492" s="25">
        <f t="shared" si="906"/>
        <v>25667.963077</v>
      </c>
      <c r="DV492" s="26">
        <f>IF(DV491=0,IF($B491&gt;=$DK$14*DU491,1,0),IF($B491&lt;DU491*$DK$16,0,1))</f>
        <v>1</v>
      </c>
      <c r="DW492" s="23">
        <f t="shared" si="962"/>
        <v>-5.3067759678435356E-2</v>
      </c>
      <c r="DX492" s="27">
        <f t="shared" si="963"/>
        <v>404.09468786576929</v>
      </c>
      <c r="DY492" s="27">
        <f t="shared" ca="1" si="1016"/>
        <v>-5.4178194485038134E-2</v>
      </c>
      <c r="DZ492" s="43">
        <f t="shared" ca="1" si="1017"/>
        <v>-5.4178194485038134E-2</v>
      </c>
      <c r="EA492" s="25">
        <f t="shared" si="907"/>
        <v>25200.782173</v>
      </c>
      <c r="EB492" s="26">
        <f>IF(EB491=0,IF($B491&gt;=$DK$14*EA491,1,0),IF($B491&lt;EA491*$DK$16,0,1))</f>
        <v>1</v>
      </c>
      <c r="EC492" s="23">
        <f t="shared" si="964"/>
        <v>-5.3067759678435356E-2</v>
      </c>
      <c r="ED492" s="27">
        <f t="shared" si="965"/>
        <v>298.38175275544955</v>
      </c>
      <c r="EE492" s="27">
        <f t="shared" ca="1" si="1018"/>
        <v>-5.4178194485038356E-2</v>
      </c>
      <c r="EF492" s="43">
        <f t="shared" ca="1" si="1019"/>
        <v>-5.4178194485038356E-2</v>
      </c>
      <c r="EG492" s="25">
        <f t="shared" si="908"/>
        <v>25667.963077</v>
      </c>
      <c r="EH492" s="34">
        <f t="shared" si="966"/>
        <v>0.75</v>
      </c>
      <c r="EI492" s="23">
        <f t="shared" si="967"/>
        <v>-3.7537791505598689E-2</v>
      </c>
      <c r="EJ492" s="27">
        <f t="shared" si="968"/>
        <v>284.42157099331854</v>
      </c>
      <c r="EK492" s="27">
        <f t="shared" ca="1" si="1020"/>
        <v>-3.753779150559855E-2</v>
      </c>
      <c r="EL492" s="43">
        <f t="shared" ca="1" si="1021"/>
        <v>-3.753779150559855E-2</v>
      </c>
      <c r="EM492" s="47"/>
      <c r="EN492" s="47"/>
      <c r="EO492" s="47"/>
      <c r="EP492" s="47"/>
      <c r="EQ492" s="47"/>
      <c r="ER492" s="47"/>
      <c r="ES492" s="47"/>
      <c r="ET492" s="47"/>
      <c r="EU492" s="47"/>
      <c r="EV492" s="47"/>
      <c r="EW492" s="47"/>
      <c r="EX492" s="47"/>
      <c r="EY492" s="47"/>
      <c r="EZ492" s="47"/>
      <c r="FA492" s="25">
        <f t="shared" si="909"/>
        <v>25667.963077</v>
      </c>
      <c r="FB492" s="26">
        <f t="shared" si="969"/>
        <v>1</v>
      </c>
      <c r="FC492" s="23">
        <f t="shared" si="970"/>
        <v>-5.3067759678435356E-2</v>
      </c>
      <c r="FD492" s="27">
        <f t="shared" si="971"/>
        <v>93.103305720260522</v>
      </c>
      <c r="FE492" s="27">
        <f t="shared" ca="1" si="1022"/>
        <v>-8.7333729206102939E-2</v>
      </c>
      <c r="FF492" s="43">
        <f t="shared" ca="1" si="1023"/>
        <v>-8.7333729206102939E-2</v>
      </c>
      <c r="FG492" s="25">
        <f t="shared" si="910"/>
        <v>25667.963077</v>
      </c>
      <c r="FH492" s="26">
        <f t="shared" si="972"/>
        <v>0</v>
      </c>
      <c r="FI492" s="23">
        <f t="shared" si="973"/>
        <v>9.0521130129113114E-3</v>
      </c>
      <c r="FJ492" s="27">
        <f t="shared" si="974"/>
        <v>367.07637825779369</v>
      </c>
      <c r="FK492" s="27">
        <f t="shared" ca="1" si="1024"/>
        <v>0</v>
      </c>
      <c r="FL492" s="43">
        <f t="shared" ca="1" si="1025"/>
        <v>0</v>
      </c>
      <c r="FM492" s="47"/>
      <c r="FN492" s="47"/>
    </row>
    <row r="493" spans="1:170" x14ac:dyDescent="0.2">
      <c r="A493" s="30">
        <v>39660</v>
      </c>
      <c r="B493" s="34">
        <v>23246.782139999999</v>
      </c>
      <c r="C493" s="23">
        <v>9.0219204028731959E-3</v>
      </c>
      <c r="D493" s="24">
        <f t="shared" si="977"/>
        <v>-8.3757020231254753E-2</v>
      </c>
      <c r="E493" s="25" t="e">
        <f>#N/A</f>
        <v>#N/A</v>
      </c>
      <c r="F493" s="26">
        <v>1</v>
      </c>
      <c r="G493" s="23">
        <f t="shared" si="911"/>
        <v>-8.3757020231254753E-2</v>
      </c>
      <c r="H493" s="27">
        <f t="shared" si="912"/>
        <v>264.21571783992812</v>
      </c>
      <c r="I493" s="27">
        <f t="shared" ca="1" si="978"/>
        <v>-0.13339741058471666</v>
      </c>
      <c r="J493" s="43">
        <f t="shared" ca="1" si="979"/>
        <v>-0.13339741058471666</v>
      </c>
      <c r="K493" s="25" t="e">
        <f>#N/A</f>
        <v>#N/A</v>
      </c>
      <c r="L493" s="26">
        <v>0</v>
      </c>
      <c r="M493" s="23">
        <f t="shared" si="913"/>
        <v>9.0219204028731959E-3</v>
      </c>
      <c r="N493" s="27">
        <f t="shared" si="914"/>
        <v>42.961998150445055</v>
      </c>
      <c r="O493" s="27">
        <f t="shared" ca="1" si="980"/>
        <v>0</v>
      </c>
      <c r="P493" s="43">
        <f t="shared" ca="1" si="981"/>
        <v>0</v>
      </c>
      <c r="Q493" s="25">
        <f t="shared" si="887"/>
        <v>25435.485636000001</v>
      </c>
      <c r="R493" s="26">
        <f t="shared" si="915"/>
        <v>0</v>
      </c>
      <c r="S493" s="23">
        <f t="shared" si="916"/>
        <v>9.0219204028731959E-3</v>
      </c>
      <c r="T493" s="27">
        <f t="shared" si="917"/>
        <v>391.44679634185962</v>
      </c>
      <c r="U493" s="27">
        <f t="shared" ca="1" si="982"/>
        <v>-4.5645065440380272E-2</v>
      </c>
      <c r="V493" s="43">
        <f t="shared" ca="1" si="983"/>
        <v>-4.5645065440380272E-2</v>
      </c>
      <c r="W493" s="25">
        <f t="shared" si="888"/>
        <v>24309.31754</v>
      </c>
      <c r="X493" s="26">
        <f t="shared" si="918"/>
        <v>0</v>
      </c>
      <c r="Y493" s="23">
        <f t="shared" si="919"/>
        <v>9.0219204028731959E-3</v>
      </c>
      <c r="Z493" s="27">
        <f t="shared" si="920"/>
        <v>229.54790707889194</v>
      </c>
      <c r="AA493" s="27">
        <f t="shared" ca="1" si="984"/>
        <v>-5.6344770915451314E-2</v>
      </c>
      <c r="AB493" s="43">
        <f t="shared" ca="1" si="985"/>
        <v>-5.6344770915451314E-2</v>
      </c>
      <c r="AC493" s="25">
        <f t="shared" si="889"/>
        <v>25701.880513999997</v>
      </c>
      <c r="AD493" s="26">
        <f t="shared" si="921"/>
        <v>0</v>
      </c>
      <c r="AE493" s="23">
        <f t="shared" si="922"/>
        <v>9.0219204028731959E-3</v>
      </c>
      <c r="AF493" s="27">
        <f t="shared" si="923"/>
        <v>130.26103498083378</v>
      </c>
      <c r="AG493" s="27">
        <f t="shared" ca="1" si="986"/>
        <v>-4.5645065440380383E-2</v>
      </c>
      <c r="AH493" s="43">
        <f t="shared" ca="1" si="987"/>
        <v>-4.5645065440380383E-2</v>
      </c>
      <c r="AI493" s="25">
        <f t="shared" si="890"/>
        <v>25435.485636000001</v>
      </c>
      <c r="AJ493" s="26">
        <f t="shared" si="924"/>
        <v>0</v>
      </c>
      <c r="AK493" s="23">
        <f t="shared" si="925"/>
        <v>9.0219204028731959E-3</v>
      </c>
      <c r="AL493" s="27">
        <f t="shared" si="926"/>
        <v>391.44679634185962</v>
      </c>
      <c r="AM493" s="27">
        <f t="shared" ca="1" si="988"/>
        <v>-4.5645065440380272E-2</v>
      </c>
      <c r="AN493" s="43">
        <f t="shared" ca="1" si="989"/>
        <v>-4.5645065440380272E-2</v>
      </c>
      <c r="AO493" s="25">
        <f t="shared" si="891"/>
        <v>25435.485636000001</v>
      </c>
      <c r="AP493" s="34">
        <f t="shared" si="927"/>
        <v>0</v>
      </c>
      <c r="AQ493" s="23">
        <f t="shared" si="928"/>
        <v>9.0219204028731959E-3</v>
      </c>
      <c r="AR493" s="27">
        <f t="shared" si="929"/>
        <v>237.3644092307407</v>
      </c>
      <c r="AS493" s="27">
        <f t="shared" ca="1" si="990"/>
        <v>-4.9211633932070731E-2</v>
      </c>
      <c r="AT493" s="43">
        <f t="shared" ca="1" si="991"/>
        <v>-4.9211633932070731E-2</v>
      </c>
      <c r="AU493" s="25">
        <f t="shared" si="892"/>
        <v>25701.880513999997</v>
      </c>
      <c r="AV493" s="26">
        <f t="shared" si="930"/>
        <v>0</v>
      </c>
      <c r="AW493" s="23">
        <f t="shared" si="931"/>
        <v>9.0219204028731959E-3</v>
      </c>
      <c r="AX493" s="27">
        <f t="shared" si="932"/>
        <v>167.25565539979885</v>
      </c>
      <c r="AY493" s="27">
        <f t="shared" ca="1" si="992"/>
        <v>-4.5645065440380383E-2</v>
      </c>
      <c r="AZ493" s="43">
        <f t="shared" ca="1" si="993"/>
        <v>-4.5645065440380383E-2</v>
      </c>
      <c r="BA493" s="25">
        <f t="shared" si="893"/>
        <v>25701.880513999997</v>
      </c>
      <c r="BB493" s="26">
        <f t="shared" si="933"/>
        <v>1</v>
      </c>
      <c r="BC493" s="23">
        <f t="shared" si="934"/>
        <v>-8.3757020231254753E-2</v>
      </c>
      <c r="BD493" s="27">
        <f t="shared" si="935"/>
        <v>341.18884822777665</v>
      </c>
      <c r="BE493" s="27">
        <f t="shared" ca="1" si="994"/>
        <v>-0.13339741058471666</v>
      </c>
      <c r="BF493" s="43">
        <f t="shared" ca="1" si="995"/>
        <v>-0.13339741058471666</v>
      </c>
      <c r="BG493" s="25">
        <f t="shared" si="894"/>
        <v>25435.485636000001</v>
      </c>
      <c r="BH493" s="26">
        <f t="shared" si="936"/>
        <v>1</v>
      </c>
      <c r="BI493" s="23">
        <f t="shared" si="937"/>
        <v>-8.3757020231254753E-2</v>
      </c>
      <c r="BJ493" s="27">
        <f t="shared" si="938"/>
        <v>278.67243014333002</v>
      </c>
      <c r="BK493" s="27">
        <f t="shared" ca="1" si="996"/>
        <v>-0.13339741058471655</v>
      </c>
      <c r="BL493" s="43">
        <f t="shared" ca="1" si="997"/>
        <v>-0.13339741058471655</v>
      </c>
      <c r="BM493" s="25">
        <f t="shared" si="895"/>
        <v>25725.153068333337</v>
      </c>
      <c r="BN493" s="26">
        <f t="shared" si="939"/>
        <v>1</v>
      </c>
      <c r="BO493" s="23">
        <f t="shared" si="940"/>
        <v>-8.3757020231254753E-2</v>
      </c>
      <c r="BP493" s="27">
        <f t="shared" si="941"/>
        <v>333.75490058400322</v>
      </c>
      <c r="BQ493" s="27">
        <f t="shared" ca="1" si="998"/>
        <v>-0.15233749925179496</v>
      </c>
      <c r="BR493" s="43">
        <f t="shared" ca="1" si="999"/>
        <v>-0.15233749925179496</v>
      </c>
      <c r="BS493" s="25">
        <f t="shared" si="896"/>
        <v>25435.485636000001</v>
      </c>
      <c r="BT493" s="34">
        <f t="shared" si="942"/>
        <v>0.75</v>
      </c>
      <c r="BU493" s="23">
        <f t="shared" si="943"/>
        <v>-6.0562285072722766E-2</v>
      </c>
      <c r="BV493" s="27">
        <f t="shared" si="944"/>
        <v>276.7722306219386</v>
      </c>
      <c r="BW493" s="27">
        <f t="shared" ca="1" si="1000"/>
        <v>-0.1114593242986327</v>
      </c>
      <c r="BX493" s="43">
        <f t="shared" ca="1" si="1001"/>
        <v>-0.1114593242986327</v>
      </c>
      <c r="BY493" s="25">
        <f t="shared" si="897"/>
        <v>24309.31754</v>
      </c>
      <c r="BZ493" s="50">
        <f>IF($B492&gt;=BY492,MIN(1,1/$CA$15+BZ492),0)</f>
        <v>0</v>
      </c>
      <c r="CA493" s="23">
        <f t="shared" si="945"/>
        <v>9.0219204028731959E-3</v>
      </c>
      <c r="CB493" s="27">
        <f t="shared" si="946"/>
        <v>140.47357198575912</v>
      </c>
      <c r="CC493" s="27">
        <f t="shared" ca="1" si="1002"/>
        <v>0</v>
      </c>
      <c r="CD493" s="43">
        <f t="shared" ca="1" si="1003"/>
        <v>0</v>
      </c>
      <c r="CE493" s="25">
        <f t="shared" si="898"/>
        <v>25701.880513999997</v>
      </c>
      <c r="CF493" s="34">
        <f>IF($B492&gt;=CE492,MIN(1,1/$CA$15+CF492),0)</f>
        <v>0</v>
      </c>
      <c r="CG493" s="23">
        <f t="shared" si="947"/>
        <v>9.0219204028731959E-3</v>
      </c>
      <c r="CH493" s="27">
        <f t="shared" si="948"/>
        <v>120.52803504323695</v>
      </c>
      <c r="CI493" s="27">
        <f t="shared" ca="1" si="1004"/>
        <v>-4.5645065440380383E-2</v>
      </c>
      <c r="CJ493" s="43">
        <f t="shared" ca="1" si="1005"/>
        <v>-4.5645065440380383E-2</v>
      </c>
      <c r="CK493" s="25">
        <f t="shared" si="899"/>
        <v>25435.485636000001</v>
      </c>
      <c r="CL493" s="34">
        <f>IF($B492&gt;=CK492,MIN(1,1/$CA$15+CL492),0)</f>
        <v>0</v>
      </c>
      <c r="CM493" s="23">
        <f t="shared" si="949"/>
        <v>9.0219204028731959E-3</v>
      </c>
      <c r="CN493" s="27">
        <f t="shared" si="950"/>
        <v>355.28036263373843</v>
      </c>
      <c r="CO493" s="27">
        <f t="shared" ca="1" si="1006"/>
        <v>-4.5645065440380495E-2</v>
      </c>
      <c r="CP493" s="43">
        <f t="shared" ca="1" si="1007"/>
        <v>-4.5645065440380495E-2</v>
      </c>
      <c r="CQ493" s="25">
        <f t="shared" si="900"/>
        <v>25197.057555500003</v>
      </c>
      <c r="CR493" s="34">
        <f>IF($B492&gt;=CQ492,MIN(1,1/$CA$15+CR492),0)</f>
        <v>1</v>
      </c>
      <c r="CS493" s="23">
        <f t="shared" si="951"/>
        <v>-8.3757020231254753E-2</v>
      </c>
      <c r="CT493" s="27">
        <f t="shared" si="952"/>
        <v>250.43150679631211</v>
      </c>
      <c r="CU493" s="27">
        <f t="shared" ca="1" si="1008"/>
        <v>-0.13339741058471677</v>
      </c>
      <c r="CV493" s="43">
        <f t="shared" ca="1" si="1009"/>
        <v>-0.13339741058471677</v>
      </c>
      <c r="CW493" s="25">
        <f t="shared" si="901"/>
        <v>25435.485636000001</v>
      </c>
      <c r="CX493" s="34">
        <f t="shared" si="953"/>
        <v>0.25</v>
      </c>
      <c r="CY493" s="23">
        <f t="shared" si="954"/>
        <v>-1.4172814755658791E-2</v>
      </c>
      <c r="CZ493" s="27">
        <f t="shared" si="955"/>
        <v>208.66328439791482</v>
      </c>
      <c r="DA493" s="27">
        <f t="shared" ca="1" si="1010"/>
        <v>-5.4947538316210465E-2</v>
      </c>
      <c r="DB493" s="43">
        <f t="shared" ca="1" si="1011"/>
        <v>-5.4947538316210465E-2</v>
      </c>
      <c r="DC493" s="25">
        <f t="shared" si="902"/>
        <v>25435.485636000001</v>
      </c>
      <c r="DD493" s="34">
        <f t="shared" si="903"/>
        <v>0.375</v>
      </c>
      <c r="DE493" s="23">
        <f t="shared" si="956"/>
        <v>-2.190439314183612E-2</v>
      </c>
      <c r="DF493" s="27">
        <f t="shared" si="957"/>
        <v>242.71760908396371</v>
      </c>
      <c r="DG493" s="27">
        <f t="shared" ca="1" si="975"/>
        <v>-7.1866276563633424E-2</v>
      </c>
      <c r="DH493" s="43">
        <f t="shared" ca="1" si="976"/>
        <v>-7.1866276563633424E-2</v>
      </c>
      <c r="DI493" s="25">
        <f t="shared" si="904"/>
        <v>24309.31754</v>
      </c>
      <c r="DJ493" s="26">
        <f>IF(DJ492=0,IF($B492&gt;=$DK$14*DI492,1,0),IF($B492&lt;DI492*$DK$16,0,1))</f>
        <v>0</v>
      </c>
      <c r="DK493" s="23">
        <f t="shared" si="958"/>
        <v>9.0219204028731959E-3</v>
      </c>
      <c r="DL493" s="27">
        <f t="shared" si="959"/>
        <v>232.63952389400202</v>
      </c>
      <c r="DM493" s="27">
        <f t="shared" ca="1" si="1012"/>
        <v>0</v>
      </c>
      <c r="DN493" s="43">
        <f t="shared" ca="1" si="1013"/>
        <v>0</v>
      </c>
      <c r="DO493" s="25">
        <f t="shared" si="905"/>
        <v>25701.880513999997</v>
      </c>
      <c r="DP493" s="26">
        <f>IF(DP492=0,IF($B492&gt;=$DK$14*DO492,1,0),IF($B492&lt;DO492*$DK$16,0,1))</f>
        <v>0</v>
      </c>
      <c r="DQ493" s="23">
        <f t="shared" si="960"/>
        <v>9.0219204028731959E-3</v>
      </c>
      <c r="DR493" s="27">
        <f t="shared" si="961"/>
        <v>194.21285446315574</v>
      </c>
      <c r="DS493" s="27">
        <f t="shared" ca="1" si="1014"/>
        <v>-4.5645065440380272E-2</v>
      </c>
      <c r="DT493" s="43">
        <f t="shared" ca="1" si="1015"/>
        <v>-4.5645065440380272E-2</v>
      </c>
      <c r="DU493" s="25">
        <f t="shared" si="906"/>
        <v>25435.485636000001</v>
      </c>
      <c r="DV493" s="26">
        <f>IF(DV492=0,IF($B492&gt;=$DK$14*DU492,1,0),IF($B492&lt;DU492*$DK$16,0,1))</f>
        <v>0</v>
      </c>
      <c r="DW493" s="23">
        <f t="shared" si="962"/>
        <v>9.0219204028731959E-3</v>
      </c>
      <c r="DX493" s="27">
        <f t="shared" si="963"/>
        <v>407.74039797491815</v>
      </c>
      <c r="DY493" s="27">
        <f t="shared" ca="1" si="1016"/>
        <v>-4.5645065440380383E-2</v>
      </c>
      <c r="DZ493" s="43">
        <f t="shared" ca="1" si="1017"/>
        <v>-4.5645065440380383E-2</v>
      </c>
      <c r="EA493" s="25">
        <f t="shared" si="907"/>
        <v>25197.057555500003</v>
      </c>
      <c r="EB493" s="26">
        <f>IF(EB492=0,IF($B492&gt;=$DK$14*EA492,1,0),IF($B492&lt;EA492*$DK$16,0,1))</f>
        <v>1</v>
      </c>
      <c r="EC493" s="23">
        <f t="shared" si="964"/>
        <v>-8.3757020231254753E-2</v>
      </c>
      <c r="ED493" s="27">
        <f t="shared" si="965"/>
        <v>273.39018625327412</v>
      </c>
      <c r="EE493" s="27">
        <f t="shared" ca="1" si="1018"/>
        <v>-0.13339741058471677</v>
      </c>
      <c r="EF493" s="43">
        <f t="shared" ca="1" si="1019"/>
        <v>-0.13339741058471677</v>
      </c>
      <c r="EG493" s="25">
        <f t="shared" si="908"/>
        <v>25435.485636000001</v>
      </c>
      <c r="EH493" s="34">
        <f t="shared" si="966"/>
        <v>0.25</v>
      </c>
      <c r="EI493" s="23">
        <f t="shared" si="967"/>
        <v>-1.4172814755658791E-2</v>
      </c>
      <c r="EJ493" s="27">
        <f t="shared" si="968"/>
        <v>280.39051675511678</v>
      </c>
      <c r="EK493" s="27">
        <f t="shared" ca="1" si="1020"/>
        <v>-5.1178590095911969E-2</v>
      </c>
      <c r="EL493" s="43">
        <f t="shared" ca="1" si="1021"/>
        <v>-5.1178590095911969E-2</v>
      </c>
      <c r="EM493" s="47"/>
      <c r="EN493" s="47"/>
      <c r="EO493" s="47"/>
      <c r="EP493" s="47"/>
      <c r="EQ493" s="47"/>
      <c r="ER493" s="47"/>
      <c r="ES493" s="47"/>
      <c r="ET493" s="47"/>
      <c r="EU493" s="47"/>
      <c r="EV493" s="47"/>
      <c r="EW493" s="47"/>
      <c r="EX493" s="47"/>
      <c r="EY493" s="47"/>
      <c r="EZ493" s="47"/>
      <c r="FA493" s="25">
        <f t="shared" si="909"/>
        <v>25435.485636000001</v>
      </c>
      <c r="FB493" s="26">
        <f t="shared" si="969"/>
        <v>0</v>
      </c>
      <c r="FC493" s="23">
        <f t="shared" si="970"/>
        <v>8.3757020231254753E-2</v>
      </c>
      <c r="FD493" s="27">
        <f t="shared" si="971"/>
        <v>100.90136118106908</v>
      </c>
      <c r="FE493" s="27">
        <f t="shared" ca="1" si="1022"/>
        <v>-1.0891521898834688E-2</v>
      </c>
      <c r="FF493" s="43">
        <f t="shared" ca="1" si="1023"/>
        <v>-1.0891521898834688E-2</v>
      </c>
      <c r="FG493" s="25">
        <f t="shared" si="910"/>
        <v>25435.485636000001</v>
      </c>
      <c r="FH493" s="26">
        <f t="shared" si="972"/>
        <v>0</v>
      </c>
      <c r="FI493" s="23">
        <f t="shared" si="973"/>
        <v>9.0219204028731959E-3</v>
      </c>
      <c r="FJ493" s="27">
        <f t="shared" si="974"/>
        <v>370.38811212421047</v>
      </c>
      <c r="FK493" s="27">
        <f t="shared" ca="1" si="1024"/>
        <v>0</v>
      </c>
      <c r="FL493" s="43">
        <f t="shared" ca="1" si="1025"/>
        <v>0</v>
      </c>
      <c r="FM493" s="47"/>
      <c r="FN493" s="47"/>
    </row>
    <row r="494" spans="1:170" x14ac:dyDescent="0.2">
      <c r="A494" s="30">
        <v>39691</v>
      </c>
      <c r="B494" s="34">
        <v>24034.03326</v>
      </c>
      <c r="C494" s="23">
        <v>8.9992694218428149E-3</v>
      </c>
      <c r="D494" s="24">
        <f t="shared" si="977"/>
        <v>3.386495022231073E-2</v>
      </c>
      <c r="E494" s="25" t="e">
        <f>#N/A</f>
        <v>#N/A</v>
      </c>
      <c r="F494" s="26">
        <v>1</v>
      </c>
      <c r="G494" s="23">
        <f t="shared" si="911"/>
        <v>3.386495022231073E-2</v>
      </c>
      <c r="H494" s="27">
        <f t="shared" si="912"/>
        <v>273.16336997252938</v>
      </c>
      <c r="I494" s="27">
        <f t="shared" ca="1" si="978"/>
        <v>-0.10404995703164255</v>
      </c>
      <c r="J494" s="43">
        <f t="shared" ca="1" si="979"/>
        <v>-0.10404995703164255</v>
      </c>
      <c r="K494" s="25" t="e">
        <f>#N/A</f>
        <v>#N/A</v>
      </c>
      <c r="L494" s="26">
        <v>0</v>
      </c>
      <c r="M494" s="23">
        <f t="shared" si="913"/>
        <v>8.9992694218428149E-3</v>
      </c>
      <c r="N494" s="27">
        <f t="shared" si="914"/>
        <v>43.348624746701624</v>
      </c>
      <c r="O494" s="27">
        <f t="shared" ca="1" si="980"/>
        <v>0</v>
      </c>
      <c r="P494" s="43">
        <f t="shared" ca="1" si="981"/>
        <v>0</v>
      </c>
      <c r="Q494" s="25">
        <f t="shared" si="887"/>
        <v>25334.475207000003</v>
      </c>
      <c r="R494" s="26">
        <f t="shared" si="915"/>
        <v>0</v>
      </c>
      <c r="S494" s="23">
        <f t="shared" si="916"/>
        <v>8.9992694218428149E-3</v>
      </c>
      <c r="T494" s="27">
        <f t="shared" si="917"/>
        <v>394.96953152645727</v>
      </c>
      <c r="U494" s="27">
        <f t="shared" ca="1" si="982"/>
        <v>-3.7056568260213085E-2</v>
      </c>
      <c r="V494" s="43">
        <f t="shared" ca="1" si="983"/>
        <v>-3.7056568260213085E-2</v>
      </c>
      <c r="W494" s="25">
        <f t="shared" si="888"/>
        <v>23640.4077</v>
      </c>
      <c r="X494" s="26">
        <f t="shared" si="918"/>
        <v>0</v>
      </c>
      <c r="Y494" s="23">
        <f t="shared" si="919"/>
        <v>8.9992694218428149E-3</v>
      </c>
      <c r="Z494" s="27">
        <f t="shared" si="920"/>
        <v>231.61367053991503</v>
      </c>
      <c r="AA494" s="27">
        <f t="shared" ca="1" si="984"/>
        <v>-4.7852563267588577E-2</v>
      </c>
      <c r="AB494" s="43">
        <f t="shared" ca="1" si="985"/>
        <v>-4.7852563267588577E-2</v>
      </c>
      <c r="AC494" s="25">
        <f t="shared" si="889"/>
        <v>25143.648467999999</v>
      </c>
      <c r="AD494" s="26">
        <f t="shared" si="921"/>
        <v>0</v>
      </c>
      <c r="AE494" s="23">
        <f t="shared" si="922"/>
        <v>8.9992694218428149E-3</v>
      </c>
      <c r="AF494" s="27">
        <f t="shared" si="923"/>
        <v>131.43328912979439</v>
      </c>
      <c r="AG494" s="27">
        <f t="shared" ca="1" si="986"/>
        <v>-3.7056568260213307E-2</v>
      </c>
      <c r="AH494" s="43">
        <f t="shared" ca="1" si="987"/>
        <v>-3.7056568260213307E-2</v>
      </c>
      <c r="AI494" s="25">
        <f t="shared" si="890"/>
        <v>25334.475207000003</v>
      </c>
      <c r="AJ494" s="26">
        <f t="shared" si="924"/>
        <v>0</v>
      </c>
      <c r="AK494" s="23">
        <f t="shared" si="925"/>
        <v>8.9992694218428149E-3</v>
      </c>
      <c r="AL494" s="27">
        <f t="shared" si="926"/>
        <v>394.96953152645727</v>
      </c>
      <c r="AM494" s="27">
        <f t="shared" ca="1" si="988"/>
        <v>-3.7056568260213085E-2</v>
      </c>
      <c r="AN494" s="43">
        <f t="shared" ca="1" si="989"/>
        <v>-3.7056568260213085E-2</v>
      </c>
      <c r="AO494" s="25">
        <f t="shared" si="891"/>
        <v>25334.475207000003</v>
      </c>
      <c r="AP494" s="34">
        <f t="shared" si="927"/>
        <v>0</v>
      </c>
      <c r="AQ494" s="23">
        <f t="shared" si="928"/>
        <v>8.9992694218428149E-3</v>
      </c>
      <c r="AR494" s="27">
        <f t="shared" si="929"/>
        <v>239.50051550056469</v>
      </c>
      <c r="AS494" s="27">
        <f t="shared" ca="1" si="990"/>
        <v>-4.0655233262671731E-2</v>
      </c>
      <c r="AT494" s="43">
        <f t="shared" ca="1" si="991"/>
        <v>-4.0655233262671731E-2</v>
      </c>
      <c r="AU494" s="25">
        <f t="shared" si="892"/>
        <v>25143.648467999999</v>
      </c>
      <c r="AV494" s="26">
        <f t="shared" si="930"/>
        <v>0</v>
      </c>
      <c r="AW494" s="23">
        <f t="shared" si="931"/>
        <v>8.9992694218428149E-3</v>
      </c>
      <c r="AX494" s="27">
        <f t="shared" si="932"/>
        <v>168.76083410506854</v>
      </c>
      <c r="AY494" s="27">
        <f t="shared" ca="1" si="992"/>
        <v>-3.7056568260213196E-2</v>
      </c>
      <c r="AZ494" s="43">
        <f t="shared" ca="1" si="993"/>
        <v>-3.7056568260213196E-2</v>
      </c>
      <c r="BA494" s="25">
        <f t="shared" si="893"/>
        <v>25143.648467999999</v>
      </c>
      <c r="BB494" s="26">
        <f t="shared" si="933"/>
        <v>0</v>
      </c>
      <c r="BC494" s="23">
        <f t="shared" si="934"/>
        <v>8.9992694218428149E-3</v>
      </c>
      <c r="BD494" s="27">
        <f t="shared" si="935"/>
        <v>344.25929859670663</v>
      </c>
      <c r="BE494" s="27">
        <f t="shared" ca="1" si="994"/>
        <v>-0.12559862040090197</v>
      </c>
      <c r="BF494" s="43">
        <f t="shared" ca="1" si="995"/>
        <v>-0.12559862040090197</v>
      </c>
      <c r="BG494" s="25">
        <f t="shared" si="894"/>
        <v>25334.475207000003</v>
      </c>
      <c r="BH494" s="26">
        <f t="shared" si="936"/>
        <v>0</v>
      </c>
      <c r="BI494" s="23">
        <f t="shared" si="937"/>
        <v>8.9992694218428149E-3</v>
      </c>
      <c r="BJ494" s="27">
        <f t="shared" si="938"/>
        <v>281.1802784226295</v>
      </c>
      <c r="BK494" s="27">
        <f t="shared" ca="1" si="996"/>
        <v>-0.12559862040090186</v>
      </c>
      <c r="BL494" s="43">
        <f t="shared" ca="1" si="997"/>
        <v>-0.12559862040090186</v>
      </c>
      <c r="BM494" s="25">
        <f t="shared" si="895"/>
        <v>25423.905971666667</v>
      </c>
      <c r="BN494" s="26">
        <f t="shared" si="939"/>
        <v>1</v>
      </c>
      <c r="BO494" s="23">
        <f t="shared" si="940"/>
        <v>3.386495022231073E-2</v>
      </c>
      <c r="BP494" s="27">
        <f t="shared" si="941"/>
        <v>345.05749367873278</v>
      </c>
      <c r="BQ494" s="27">
        <f t="shared" ca="1" si="998"/>
        <v>-0.12363145085863747</v>
      </c>
      <c r="BR494" s="43">
        <f t="shared" ca="1" si="999"/>
        <v>-0.12363145085863747</v>
      </c>
      <c r="BS494" s="25">
        <f t="shared" si="896"/>
        <v>25334.475207000003</v>
      </c>
      <c r="BT494" s="34">
        <f t="shared" si="942"/>
        <v>0.25</v>
      </c>
      <c r="BU494" s="23">
        <f t="shared" si="943"/>
        <v>1.5215689621959794E-2</v>
      </c>
      <c r="BV494" s="27">
        <f t="shared" si="944"/>
        <v>280.98351097905947</v>
      </c>
      <c r="BW494" s="27">
        <f t="shared" ca="1" si="1000"/>
        <v>-9.7939565160674369E-2</v>
      </c>
      <c r="BX494" s="43">
        <f t="shared" ca="1" si="1001"/>
        <v>-9.7939565160674369E-2</v>
      </c>
      <c r="BY494" s="25">
        <f t="shared" si="897"/>
        <v>23640.4077</v>
      </c>
      <c r="BZ494" s="50">
        <f>IF($B493&gt;=BY493,MIN(1,1/$CA$15+BZ493),0)</f>
        <v>0</v>
      </c>
      <c r="CA494" s="23">
        <f t="shared" si="945"/>
        <v>8.9992694218428149E-3</v>
      </c>
      <c r="CB494" s="27">
        <f t="shared" si="946"/>
        <v>141.7377315067076</v>
      </c>
      <c r="CC494" s="27">
        <f t="shared" ca="1" si="1002"/>
        <v>0</v>
      </c>
      <c r="CD494" s="43">
        <f t="shared" ca="1" si="1003"/>
        <v>0</v>
      </c>
      <c r="CE494" s="25">
        <f t="shared" si="898"/>
        <v>25143.648467999999</v>
      </c>
      <c r="CF494" s="34">
        <f>IF($B493&gt;=CE493,MIN(1,1/$CA$15+CF493),0)</f>
        <v>0</v>
      </c>
      <c r="CG494" s="23">
        <f t="shared" si="947"/>
        <v>8.9992694218428149E-3</v>
      </c>
      <c r="CH494" s="27">
        <f t="shared" si="948"/>
        <v>121.61269930347636</v>
      </c>
      <c r="CI494" s="27">
        <f t="shared" ca="1" si="1004"/>
        <v>-3.7056568260213196E-2</v>
      </c>
      <c r="CJ494" s="43">
        <f t="shared" ca="1" si="1005"/>
        <v>-3.7056568260213196E-2</v>
      </c>
      <c r="CK494" s="25">
        <f t="shared" si="899"/>
        <v>25334.475207000003</v>
      </c>
      <c r="CL494" s="34">
        <f>IF($B493&gt;=CK493,MIN(1,1/$CA$15+CL493),0)</f>
        <v>0</v>
      </c>
      <c r="CM494" s="23">
        <f t="shared" si="949"/>
        <v>8.9992694218428149E-3</v>
      </c>
      <c r="CN494" s="27">
        <f t="shared" si="950"/>
        <v>358.47762633736949</v>
      </c>
      <c r="CO494" s="27">
        <f t="shared" ca="1" si="1006"/>
        <v>-3.7056568260213196E-2</v>
      </c>
      <c r="CP494" s="43">
        <f t="shared" ca="1" si="1007"/>
        <v>-3.7056568260213196E-2</v>
      </c>
      <c r="CQ494" s="25">
        <f t="shared" si="900"/>
        <v>25236.173200500001</v>
      </c>
      <c r="CR494" s="34">
        <f>IF($B493&gt;=CQ493,MIN(1,1/$CA$15+CR493),0)</f>
        <v>0</v>
      </c>
      <c r="CS494" s="23">
        <f t="shared" si="951"/>
        <v>8.9992694218428149E-3</v>
      </c>
      <c r="CT494" s="27">
        <f t="shared" si="952"/>
        <v>252.68520739769019</v>
      </c>
      <c r="CU494" s="27">
        <f t="shared" ca="1" si="1008"/>
        <v>-0.12559862040090197</v>
      </c>
      <c r="CV494" s="43">
        <f t="shared" ca="1" si="1009"/>
        <v>-0.12559862040090197</v>
      </c>
      <c r="CW494" s="25">
        <f t="shared" si="901"/>
        <v>25334.475207000003</v>
      </c>
      <c r="CX494" s="34">
        <f t="shared" si="953"/>
        <v>0</v>
      </c>
      <c r="CY494" s="23">
        <f t="shared" si="954"/>
        <v>8.9992694218428149E-3</v>
      </c>
      <c r="CZ494" s="27">
        <f t="shared" si="955"/>
        <v>210.54110151265826</v>
      </c>
      <c r="DA494" s="27">
        <f t="shared" ca="1" si="1010"/>
        <v>-4.6442756595742263E-2</v>
      </c>
      <c r="DB494" s="43">
        <f t="shared" ca="1" si="1011"/>
        <v>-4.6442756595742263E-2</v>
      </c>
      <c r="DC494" s="25">
        <f t="shared" si="902"/>
        <v>25334.475207000003</v>
      </c>
      <c r="DD494" s="34">
        <f t="shared" si="903"/>
        <v>0.125</v>
      </c>
      <c r="DE494" s="23">
        <f t="shared" si="956"/>
        <v>1.1071409488548475E-2</v>
      </c>
      <c r="DF494" s="27">
        <f t="shared" si="957"/>
        <v>245.40483512421369</v>
      </c>
      <c r="DG494" s="27">
        <f t="shared" ca="1" si="975"/>
        <v>-6.1590528051338356E-2</v>
      </c>
      <c r="DH494" s="43">
        <f t="shared" ca="1" si="976"/>
        <v>-6.1590528051338356E-2</v>
      </c>
      <c r="DI494" s="25">
        <f t="shared" si="904"/>
        <v>23640.4077</v>
      </c>
      <c r="DJ494" s="26">
        <f>IF(DJ493=0,IF($B493&gt;=$DK$14*DI493,1,0),IF($B493&lt;DI493*$DK$16,0,1))</f>
        <v>0</v>
      </c>
      <c r="DK494" s="23">
        <f t="shared" si="958"/>
        <v>8.9992694218428149E-3</v>
      </c>
      <c r="DL494" s="27">
        <f t="shared" si="959"/>
        <v>234.7331096476934</v>
      </c>
      <c r="DM494" s="27">
        <f t="shared" ca="1" si="1012"/>
        <v>0</v>
      </c>
      <c r="DN494" s="43">
        <f t="shared" ca="1" si="1013"/>
        <v>0</v>
      </c>
      <c r="DO494" s="25">
        <f t="shared" si="905"/>
        <v>25143.648467999999</v>
      </c>
      <c r="DP494" s="26">
        <f>IF(DP493=0,IF($B493&gt;=$DK$14*DO493,1,0),IF($B493&lt;DO493*$DK$16,0,1))</f>
        <v>0</v>
      </c>
      <c r="DQ494" s="23">
        <f t="shared" si="960"/>
        <v>8.9992694218428149E-3</v>
      </c>
      <c r="DR494" s="27">
        <f t="shared" si="961"/>
        <v>195.96062826565483</v>
      </c>
      <c r="DS494" s="27">
        <f t="shared" ca="1" si="1014"/>
        <v>-3.7056568260213085E-2</v>
      </c>
      <c r="DT494" s="43">
        <f t="shared" ca="1" si="1015"/>
        <v>-3.7056568260213085E-2</v>
      </c>
      <c r="DU494" s="25">
        <f t="shared" si="906"/>
        <v>25334.475207000003</v>
      </c>
      <c r="DV494" s="26">
        <f>IF(DV493=0,IF($B493&gt;=$DK$14*DU493,1,0),IF($B493&lt;DU493*$DK$16,0,1))</f>
        <v>0</v>
      </c>
      <c r="DW494" s="23">
        <f t="shared" si="962"/>
        <v>8.9992694218428149E-3</v>
      </c>
      <c r="DX494" s="27">
        <f t="shared" si="963"/>
        <v>411.40976367046386</v>
      </c>
      <c r="DY494" s="27">
        <f t="shared" ca="1" si="1016"/>
        <v>-3.7056568260213196E-2</v>
      </c>
      <c r="DZ494" s="43">
        <f t="shared" ca="1" si="1017"/>
        <v>-3.7056568260213196E-2</v>
      </c>
      <c r="EA494" s="25">
        <f t="shared" si="907"/>
        <v>25236.173200500001</v>
      </c>
      <c r="EB494" s="26">
        <f>IF(EB493=0,IF($B493&gt;=$DK$14*EA493,1,0),IF($B493&lt;EA493*$DK$16,0,1))</f>
        <v>0</v>
      </c>
      <c r="EC494" s="23">
        <f t="shared" si="964"/>
        <v>8.9992694218428149E-3</v>
      </c>
      <c r="ED494" s="27">
        <f t="shared" si="965"/>
        <v>275.85049819665511</v>
      </c>
      <c r="EE494" s="27">
        <f t="shared" ca="1" si="1018"/>
        <v>-0.12559862040090208</v>
      </c>
      <c r="EF494" s="43">
        <f t="shared" ca="1" si="1019"/>
        <v>-0.12559862040090208</v>
      </c>
      <c r="EG494" s="25">
        <f t="shared" si="908"/>
        <v>25334.475207000003</v>
      </c>
      <c r="EH494" s="34">
        <f t="shared" si="966"/>
        <v>0</v>
      </c>
      <c r="EI494" s="23">
        <f t="shared" si="967"/>
        <v>8.9992694218428149E-3</v>
      </c>
      <c r="EJ494" s="27">
        <f t="shared" si="968"/>
        <v>282.91382655872582</v>
      </c>
      <c r="EK494" s="27">
        <f t="shared" ca="1" si="1020"/>
        <v>-4.2639890594972307E-2</v>
      </c>
      <c r="EL494" s="43">
        <f t="shared" ca="1" si="1021"/>
        <v>-4.2639890594972307E-2</v>
      </c>
      <c r="EM494" s="47"/>
      <c r="EN494" s="47"/>
      <c r="EO494" s="47"/>
      <c r="EP494" s="47"/>
      <c r="EQ494" s="47"/>
      <c r="ER494" s="47"/>
      <c r="ES494" s="47"/>
      <c r="ET494" s="47"/>
      <c r="EU494" s="47"/>
      <c r="EV494" s="47"/>
      <c r="EW494" s="47"/>
      <c r="EX494" s="47"/>
      <c r="EY494" s="47"/>
      <c r="EZ494" s="47"/>
      <c r="FA494" s="25">
        <f t="shared" si="909"/>
        <v>25334.475207000003</v>
      </c>
      <c r="FB494" s="26">
        <f t="shared" si="969"/>
        <v>0</v>
      </c>
      <c r="FC494" s="23">
        <f t="shared" si="970"/>
        <v>-3.386495022231073E-2</v>
      </c>
      <c r="FD494" s="27">
        <f t="shared" si="971"/>
        <v>97.484341607308778</v>
      </c>
      <c r="FE494" s="27">
        <f t="shared" ca="1" si="1022"/>
        <v>-4.4387631274196204E-2</v>
      </c>
      <c r="FF494" s="43">
        <f t="shared" ca="1" si="1023"/>
        <v>-4.4387631274196204E-2</v>
      </c>
      <c r="FG494" s="25">
        <f t="shared" si="910"/>
        <v>25334.475207000003</v>
      </c>
      <c r="FH494" s="26">
        <f t="shared" si="972"/>
        <v>0</v>
      </c>
      <c r="FI494" s="23">
        <f t="shared" si="973"/>
        <v>8.9992694218428149E-3</v>
      </c>
      <c r="FJ494" s="27">
        <f t="shared" si="974"/>
        <v>373.72133453586395</v>
      </c>
      <c r="FK494" s="27">
        <f t="shared" ca="1" si="1024"/>
        <v>0</v>
      </c>
      <c r="FL494" s="43">
        <f t="shared" ca="1" si="1025"/>
        <v>0</v>
      </c>
      <c r="FM494" s="47"/>
      <c r="FN494" s="47"/>
    </row>
    <row r="495" spans="1:170" x14ac:dyDescent="0.2">
      <c r="A495" s="30">
        <v>39721</v>
      </c>
      <c r="B495" s="34">
        <v>22911.68735</v>
      </c>
      <c r="C495" s="23">
        <v>8.8481197642495957E-3</v>
      </c>
      <c r="D495" s="24">
        <f t="shared" si="977"/>
        <v>-4.6698192428148433E-2</v>
      </c>
      <c r="E495" s="25" t="e">
        <f>#N/A</f>
        <v>#N/A</v>
      </c>
      <c r="F495" s="26">
        <v>1</v>
      </c>
      <c r="G495" s="23">
        <f t="shared" si="911"/>
        <v>-4.6698192428148433E-2</v>
      </c>
      <c r="H495" s="27">
        <f t="shared" si="912"/>
        <v>260.40713435723069</v>
      </c>
      <c r="I495" s="27">
        <f t="shared" ca="1" si="978"/>
        <v>-0.14588920454418675</v>
      </c>
      <c r="J495" s="43">
        <f t="shared" ca="1" si="979"/>
        <v>-0.14588920454418675</v>
      </c>
      <c r="K495" s="25" t="e">
        <f>#N/A</f>
        <v>#N/A</v>
      </c>
      <c r="L495" s="26">
        <v>0</v>
      </c>
      <c r="M495" s="23">
        <f t="shared" si="913"/>
        <v>8.8481197642495957E-3</v>
      </c>
      <c r="N495" s="27">
        <f t="shared" si="914"/>
        <v>43.732178570075952</v>
      </c>
      <c r="O495" s="27">
        <f t="shared" ca="1" si="980"/>
        <v>0</v>
      </c>
      <c r="P495" s="43">
        <f t="shared" ca="1" si="981"/>
        <v>0</v>
      </c>
      <c r="Q495" s="25">
        <f t="shared" si="887"/>
        <v>25124.472174000002</v>
      </c>
      <c r="R495" s="26">
        <f t="shared" si="915"/>
        <v>0</v>
      </c>
      <c r="S495" s="23">
        <f t="shared" si="916"/>
        <v>8.8481197642495957E-3</v>
      </c>
      <c r="T495" s="27">
        <f t="shared" si="917"/>
        <v>398.46426924463293</v>
      </c>
      <c r="U495" s="27">
        <f t="shared" ca="1" si="982"/>
        <v>-2.8536329449981856E-2</v>
      </c>
      <c r="V495" s="43">
        <f t="shared" ca="1" si="983"/>
        <v>-2.8536329449981856E-2</v>
      </c>
      <c r="W495" s="25">
        <f t="shared" si="888"/>
        <v>23472.860305000002</v>
      </c>
      <c r="X495" s="26">
        <f t="shared" si="918"/>
        <v>1</v>
      </c>
      <c r="Y495" s="23">
        <f t="shared" si="919"/>
        <v>-4.6698192428148433E-2</v>
      </c>
      <c r="Z495" s="27">
        <f t="shared" si="920"/>
        <v>220.79773078405231</v>
      </c>
      <c r="AA495" s="27">
        <f t="shared" ca="1" si="984"/>
        <v>-9.2316127488087041E-2</v>
      </c>
      <c r="AB495" s="43">
        <f t="shared" ca="1" si="985"/>
        <v>-9.2316127488087041E-2</v>
      </c>
      <c r="AC495" s="25">
        <f t="shared" si="889"/>
        <v>24471.618439999998</v>
      </c>
      <c r="AD495" s="26">
        <f t="shared" si="921"/>
        <v>0</v>
      </c>
      <c r="AE495" s="23">
        <f t="shared" si="922"/>
        <v>8.8481197642495957E-3</v>
      </c>
      <c r="AF495" s="27">
        <f t="shared" si="923"/>
        <v>132.59622661302404</v>
      </c>
      <c r="AG495" s="27">
        <f t="shared" ca="1" si="986"/>
        <v>-2.853632944998219E-2</v>
      </c>
      <c r="AH495" s="43">
        <f t="shared" ca="1" si="987"/>
        <v>-2.853632944998219E-2</v>
      </c>
      <c r="AI495" s="25">
        <f t="shared" si="890"/>
        <v>25124.472174000002</v>
      </c>
      <c r="AJ495" s="26">
        <f t="shared" si="924"/>
        <v>0</v>
      </c>
      <c r="AK495" s="23">
        <f t="shared" si="925"/>
        <v>8.8481197642495957E-3</v>
      </c>
      <c r="AL495" s="27">
        <f t="shared" si="926"/>
        <v>398.46426924463293</v>
      </c>
      <c r="AM495" s="27">
        <f t="shared" ca="1" si="988"/>
        <v>-2.8536329449981856E-2</v>
      </c>
      <c r="AN495" s="43">
        <f t="shared" ca="1" si="989"/>
        <v>-2.8536329449981856E-2</v>
      </c>
      <c r="AO495" s="25">
        <f t="shared" si="891"/>
        <v>25124.472174000002</v>
      </c>
      <c r="AP495" s="34">
        <f t="shared" si="927"/>
        <v>0.33333333333333331</v>
      </c>
      <c r="AQ495" s="23">
        <f t="shared" si="928"/>
        <v>-9.6673176332164133E-3</v>
      </c>
      <c r="AR495" s="27">
        <f t="shared" si="929"/>
        <v>237.18518794390167</v>
      </c>
      <c r="AS495" s="27">
        <f t="shared" ca="1" si="990"/>
        <v>-4.9929523842485279E-2</v>
      </c>
      <c r="AT495" s="43">
        <f t="shared" ca="1" si="991"/>
        <v>-4.9929523842485279E-2</v>
      </c>
      <c r="AU495" s="25">
        <f t="shared" si="892"/>
        <v>24471.618439999998</v>
      </c>
      <c r="AV495" s="26">
        <f t="shared" si="930"/>
        <v>0</v>
      </c>
      <c r="AW495" s="23">
        <f t="shared" si="931"/>
        <v>8.8481197642495957E-3</v>
      </c>
      <c r="AX495" s="27">
        <f t="shared" si="932"/>
        <v>170.25405017674484</v>
      </c>
      <c r="AY495" s="27">
        <f t="shared" ca="1" si="992"/>
        <v>-2.8536329449982079E-2</v>
      </c>
      <c r="AZ495" s="43">
        <f t="shared" ca="1" si="993"/>
        <v>-2.8536329449982079E-2</v>
      </c>
      <c r="BA495" s="25">
        <f t="shared" si="893"/>
        <v>24471.618439999998</v>
      </c>
      <c r="BB495" s="26">
        <f t="shared" si="933"/>
        <v>0</v>
      </c>
      <c r="BC495" s="23">
        <f t="shared" si="934"/>
        <v>8.8481197642495957E-3</v>
      </c>
      <c r="BD495" s="27">
        <f t="shared" si="935"/>
        <v>347.30534610064683</v>
      </c>
      <c r="BE495" s="27">
        <f t="shared" ca="1" si="994"/>
        <v>-0.11786181227218406</v>
      </c>
      <c r="BF495" s="43">
        <f t="shared" ca="1" si="995"/>
        <v>-0.11786181227218406</v>
      </c>
      <c r="BG495" s="25">
        <f t="shared" si="894"/>
        <v>25124.472174000002</v>
      </c>
      <c r="BH495" s="26">
        <f t="shared" si="936"/>
        <v>0</v>
      </c>
      <c r="BI495" s="23">
        <f t="shared" si="937"/>
        <v>8.8481197642495957E-3</v>
      </c>
      <c r="BJ495" s="27">
        <f t="shared" si="938"/>
        <v>283.66819520145799</v>
      </c>
      <c r="BK495" s="27">
        <f t="shared" ca="1" si="996"/>
        <v>-0.11786181227218384</v>
      </c>
      <c r="BL495" s="43">
        <f t="shared" ca="1" si="997"/>
        <v>-0.11786181227218384</v>
      </c>
      <c r="BM495" s="25">
        <f t="shared" si="895"/>
        <v>24771.654948333333</v>
      </c>
      <c r="BN495" s="26">
        <f t="shared" si="939"/>
        <v>0</v>
      </c>
      <c r="BO495" s="23">
        <f t="shared" si="940"/>
        <v>8.8481197642495957E-3</v>
      </c>
      <c r="BP495" s="27">
        <f t="shared" si="941"/>
        <v>348.11060370835401</v>
      </c>
      <c r="BQ495" s="27">
        <f t="shared" ca="1" si="998"/>
        <v>-0.11587723697821306</v>
      </c>
      <c r="BR495" s="43">
        <f t="shared" ca="1" si="999"/>
        <v>-0.11587723697821306</v>
      </c>
      <c r="BS495" s="25">
        <f t="shared" si="896"/>
        <v>25124.472174000002</v>
      </c>
      <c r="BT495" s="34">
        <f t="shared" si="942"/>
        <v>0</v>
      </c>
      <c r="BU495" s="23">
        <f t="shared" si="943"/>
        <v>8.8481197642495957E-3</v>
      </c>
      <c r="BV495" s="27">
        <f t="shared" si="944"/>
        <v>283.46968673598155</v>
      </c>
      <c r="BW495" s="27">
        <f t="shared" ca="1" si="1000"/>
        <v>-8.9958026398624824E-2</v>
      </c>
      <c r="BX495" s="43">
        <f t="shared" ca="1" si="1001"/>
        <v>-8.9958026398624824E-2</v>
      </c>
      <c r="BY495" s="25">
        <f t="shared" si="897"/>
        <v>23472.860305000002</v>
      </c>
      <c r="BZ495" s="50">
        <f>IF($B494&gt;=BY494,MIN(1,1/$CA$15+BZ494),0)</f>
        <v>0.5</v>
      </c>
      <c r="CA495" s="23">
        <f t="shared" si="945"/>
        <v>8.8481197642495957E-3</v>
      </c>
      <c r="CB495" s="27">
        <f t="shared" si="946"/>
        <v>142.991843930192</v>
      </c>
      <c r="CC495" s="27">
        <f t="shared" ca="1" si="1002"/>
        <v>0</v>
      </c>
      <c r="CD495" s="43">
        <f t="shared" ca="1" si="1003"/>
        <v>0</v>
      </c>
      <c r="CE495" s="25">
        <f t="shared" si="898"/>
        <v>24471.618439999998</v>
      </c>
      <c r="CF495" s="34">
        <f>IF($B494&gt;=CE494,MIN(1,1/$CA$15+CF494),0)</f>
        <v>0</v>
      </c>
      <c r="CG495" s="23">
        <f t="shared" si="947"/>
        <v>8.8481197642495957E-3</v>
      </c>
      <c r="CH495" s="27">
        <f t="shared" si="948"/>
        <v>122.68874303176719</v>
      </c>
      <c r="CI495" s="27">
        <f t="shared" ca="1" si="1004"/>
        <v>-2.8536329449982079E-2</v>
      </c>
      <c r="CJ495" s="43">
        <f t="shared" ca="1" si="1005"/>
        <v>-2.8536329449982079E-2</v>
      </c>
      <c r="CK495" s="25">
        <f t="shared" si="899"/>
        <v>25124.472174000002</v>
      </c>
      <c r="CL495" s="34">
        <f>IF($B494&gt;=CK494,MIN(1,1/$CA$15+CL494),0)</f>
        <v>0</v>
      </c>
      <c r="CM495" s="23">
        <f t="shared" si="949"/>
        <v>8.8481197642495957E-3</v>
      </c>
      <c r="CN495" s="27">
        <f t="shared" si="950"/>
        <v>361.64947930800645</v>
      </c>
      <c r="CO495" s="27">
        <f t="shared" ca="1" si="1006"/>
        <v>-2.8536329449982079E-2</v>
      </c>
      <c r="CP495" s="43">
        <f t="shared" ca="1" si="1007"/>
        <v>-2.8536329449982079E-2</v>
      </c>
      <c r="CQ495" s="25">
        <f t="shared" si="900"/>
        <v>25165.450485500005</v>
      </c>
      <c r="CR495" s="34">
        <f>IF($B494&gt;=CQ494,MIN(1,1/$CA$15+CR494),0)</f>
        <v>0</v>
      </c>
      <c r="CS495" s="23">
        <f t="shared" si="951"/>
        <v>8.8481197642495957E-3</v>
      </c>
      <c r="CT495" s="27">
        <f t="shared" si="952"/>
        <v>254.9209963753992</v>
      </c>
      <c r="CU495" s="27">
        <f t="shared" ca="1" si="1008"/>
        <v>-0.11786181227218406</v>
      </c>
      <c r="CV495" s="43">
        <f t="shared" ca="1" si="1009"/>
        <v>-0.11786181227218406</v>
      </c>
      <c r="CW495" s="25">
        <f t="shared" si="901"/>
        <v>25124.472174000002</v>
      </c>
      <c r="CX495" s="34">
        <f t="shared" si="953"/>
        <v>0</v>
      </c>
      <c r="CY495" s="23">
        <f t="shared" si="954"/>
        <v>8.8481197642495957E-3</v>
      </c>
      <c r="CZ495" s="27">
        <f t="shared" si="955"/>
        <v>212.40399439413929</v>
      </c>
      <c r="DA495" s="27">
        <f t="shared" ca="1" si="1010"/>
        <v>-3.8005567904033755E-2</v>
      </c>
      <c r="DB495" s="43">
        <f t="shared" ca="1" si="1011"/>
        <v>-3.8005567904033755E-2</v>
      </c>
      <c r="DC495" s="25">
        <f t="shared" si="902"/>
        <v>25124.472174000002</v>
      </c>
      <c r="DD495" s="34">
        <f t="shared" si="903"/>
        <v>0.16666666666666666</v>
      </c>
      <c r="DE495" s="23">
        <f t="shared" si="956"/>
        <v>2.6763072984275927E-3</v>
      </c>
      <c r="DF495" s="27">
        <f t="shared" si="957"/>
        <v>246.06161387552601</v>
      </c>
      <c r="DG495" s="27">
        <f t="shared" ca="1" si="975"/>
        <v>-5.9079055932648616E-2</v>
      </c>
      <c r="DH495" s="43">
        <f t="shared" ca="1" si="976"/>
        <v>-5.9079055932648616E-2</v>
      </c>
      <c r="DI495" s="25">
        <f t="shared" si="904"/>
        <v>23472.860305000002</v>
      </c>
      <c r="DJ495" s="26">
        <f>IF(DJ494=0,IF($B494&gt;=$DK$14*DI494,1,0),IF($B494&lt;DI494*$DK$16,0,1))</f>
        <v>0</v>
      </c>
      <c r="DK495" s="23">
        <f t="shared" si="958"/>
        <v>8.8481197642495957E-3</v>
      </c>
      <c r="DL495" s="27">
        <f t="shared" si="959"/>
        <v>236.81005631449091</v>
      </c>
      <c r="DM495" s="27">
        <f t="shared" ca="1" si="1012"/>
        <v>0</v>
      </c>
      <c r="DN495" s="43">
        <f t="shared" ca="1" si="1013"/>
        <v>0</v>
      </c>
      <c r="DO495" s="25">
        <f t="shared" si="905"/>
        <v>24471.618439999998</v>
      </c>
      <c r="DP495" s="26">
        <f>IF(DP494=0,IF($B494&gt;=$DK$14*DO494,1,0),IF($B494&lt;DO494*$DK$16,0,1))</f>
        <v>0</v>
      </c>
      <c r="DQ495" s="23">
        <f t="shared" si="960"/>
        <v>8.8481197642495957E-3</v>
      </c>
      <c r="DR495" s="27">
        <f t="shared" si="961"/>
        <v>197.69451137362694</v>
      </c>
      <c r="DS495" s="27">
        <f t="shared" ca="1" si="1014"/>
        <v>-2.8536329449981968E-2</v>
      </c>
      <c r="DT495" s="43">
        <f t="shared" ca="1" si="1015"/>
        <v>-2.8536329449981968E-2</v>
      </c>
      <c r="DU495" s="25">
        <f t="shared" si="906"/>
        <v>25124.472174000002</v>
      </c>
      <c r="DV495" s="26">
        <f>IF(DV494=0,IF($B494&gt;=$DK$14*DU494,1,0),IF($B494&lt;DU494*$DK$16,0,1))</f>
        <v>0</v>
      </c>
      <c r="DW495" s="23">
        <f t="shared" si="962"/>
        <v>8.8481197642495957E-3</v>
      </c>
      <c r="DX495" s="27">
        <f t="shared" si="963"/>
        <v>415.04996653160174</v>
      </c>
      <c r="DY495" s="27">
        <f t="shared" ca="1" si="1016"/>
        <v>-2.8536329449982079E-2</v>
      </c>
      <c r="DZ495" s="43">
        <f t="shared" ca="1" si="1017"/>
        <v>-2.8536329449982079E-2</v>
      </c>
      <c r="EA495" s="25">
        <f t="shared" si="907"/>
        <v>25165.450485500005</v>
      </c>
      <c r="EB495" s="26">
        <f>IF(EB494=0,IF($B494&gt;=$DK$14*EA494,1,0),IF($B494&lt;EA494*$DK$16,0,1))</f>
        <v>0</v>
      </c>
      <c r="EC495" s="23">
        <f t="shared" si="964"/>
        <v>8.8481197642495957E-3</v>
      </c>
      <c r="ED495" s="27">
        <f t="shared" si="965"/>
        <v>278.29125644172706</v>
      </c>
      <c r="EE495" s="27">
        <f t="shared" ca="1" si="1018"/>
        <v>-0.11786181227218417</v>
      </c>
      <c r="EF495" s="43">
        <f t="shared" ca="1" si="1019"/>
        <v>-0.11786181227218417</v>
      </c>
      <c r="EG495" s="25">
        <f t="shared" si="908"/>
        <v>25124.472174000002</v>
      </c>
      <c r="EH495" s="34">
        <f t="shared" si="966"/>
        <v>0</v>
      </c>
      <c r="EI495" s="23">
        <f t="shared" si="967"/>
        <v>8.8481197642495957E-3</v>
      </c>
      <c r="EJ495" s="27">
        <f t="shared" si="968"/>
        <v>285.41708197907957</v>
      </c>
      <c r="EK495" s="27">
        <f t="shared" ca="1" si="1020"/>
        <v>-3.4169053689441564E-2</v>
      </c>
      <c r="EL495" s="43">
        <f t="shared" ca="1" si="1021"/>
        <v>-3.4169053689441564E-2</v>
      </c>
      <c r="EM495" s="47"/>
      <c r="EN495" s="47"/>
      <c r="EO495" s="47"/>
      <c r="EP495" s="47"/>
      <c r="EQ495" s="47"/>
      <c r="ER495" s="47"/>
      <c r="ES495" s="47"/>
      <c r="ET495" s="47"/>
      <c r="EU495" s="47"/>
      <c r="EV495" s="47"/>
      <c r="EW495" s="47"/>
      <c r="EX495" s="47"/>
      <c r="EY495" s="47"/>
      <c r="EZ495" s="47"/>
      <c r="FA495" s="25">
        <f t="shared" si="909"/>
        <v>25124.472174000002</v>
      </c>
      <c r="FB495" s="26">
        <f t="shared" si="969"/>
        <v>0</v>
      </c>
      <c r="FC495" s="23">
        <f t="shared" si="970"/>
        <v>4.6698192428148433E-2</v>
      </c>
      <c r="FD495" s="27">
        <f t="shared" si="971"/>
        <v>102.03668415041824</v>
      </c>
      <c r="FE495" s="27">
        <f t="shared" ca="1" si="1022"/>
        <v>0</v>
      </c>
      <c r="FF495" s="43">
        <f t="shared" ca="1" si="1023"/>
        <v>0</v>
      </c>
      <c r="FG495" s="25">
        <f t="shared" si="910"/>
        <v>25124.472174000002</v>
      </c>
      <c r="FH495" s="26">
        <f t="shared" si="972"/>
        <v>0</v>
      </c>
      <c r="FI495" s="23">
        <f t="shared" si="973"/>
        <v>8.8481197642495957E-3</v>
      </c>
      <c r="FJ495" s="27">
        <f t="shared" si="974"/>
        <v>377.02806566229248</v>
      </c>
      <c r="FK495" s="27">
        <f t="shared" ca="1" si="1024"/>
        <v>0</v>
      </c>
      <c r="FL495" s="43">
        <f t="shared" ca="1" si="1025"/>
        <v>0</v>
      </c>
      <c r="FM495" s="47"/>
      <c r="FN495" s="47"/>
    </row>
    <row r="496" spans="1:170" x14ac:dyDescent="0.2">
      <c r="A496" s="30">
        <v>39752</v>
      </c>
      <c r="B496" s="34">
        <v>21737.901849999998</v>
      </c>
      <c r="C496" s="23">
        <v>8.6815669172066734E-3</v>
      </c>
      <c r="D496" s="24">
        <f t="shared" si="977"/>
        <v>-5.1230862313595638E-2</v>
      </c>
      <c r="E496" s="25" t="e">
        <f>#N/A</f>
        <v>#N/A</v>
      </c>
      <c r="F496" s="26">
        <v>1</v>
      </c>
      <c r="G496" s="23">
        <f t="shared" si="911"/>
        <v>-5.1230862313595638E-2</v>
      </c>
      <c r="H496" s="27">
        <f t="shared" si="912"/>
        <v>247.06625231149741</v>
      </c>
      <c r="I496" s="27">
        <f t="shared" ca="1" si="978"/>
        <v>-0.18964603710673922</v>
      </c>
      <c r="J496" s="43">
        <f t="shared" ca="1" si="979"/>
        <v>-0.18964603710673922</v>
      </c>
      <c r="K496" s="25" t="e">
        <f>#N/A</f>
        <v>#N/A</v>
      </c>
      <c r="L496" s="26">
        <v>0</v>
      </c>
      <c r="M496" s="23">
        <f t="shared" si="913"/>
        <v>8.6815669172066734E-3</v>
      </c>
      <c r="N496" s="27">
        <f t="shared" si="914"/>
        <v>44.111842404767295</v>
      </c>
      <c r="O496" s="27">
        <f t="shared" ca="1" si="980"/>
        <v>0</v>
      </c>
      <c r="P496" s="43">
        <f t="shared" ca="1" si="981"/>
        <v>0</v>
      </c>
      <c r="Q496" s="25">
        <f t="shared" si="887"/>
        <v>24808.860241999999</v>
      </c>
      <c r="R496" s="26">
        <f t="shared" si="915"/>
        <v>0</v>
      </c>
      <c r="S496" s="23">
        <f t="shared" si="916"/>
        <v>8.6815669172066734E-3</v>
      </c>
      <c r="T496" s="27">
        <f t="shared" si="917"/>
        <v>401.92356346219606</v>
      </c>
      <c r="U496" s="27">
        <f t="shared" ca="1" si="982"/>
        <v>-2.0102502586466731E-2</v>
      </c>
      <c r="V496" s="43">
        <f t="shared" ca="1" si="983"/>
        <v>-2.0102502586466731E-2</v>
      </c>
      <c r="W496" s="25">
        <f t="shared" si="888"/>
        <v>22324.794600000001</v>
      </c>
      <c r="X496" s="26">
        <f t="shared" si="918"/>
        <v>0</v>
      </c>
      <c r="Y496" s="23">
        <f t="shared" si="919"/>
        <v>8.6815669172066734E-3</v>
      </c>
      <c r="Z496" s="27">
        <f t="shared" si="920"/>
        <v>222.71460105902145</v>
      </c>
      <c r="AA496" s="27">
        <f t="shared" ca="1" si="984"/>
        <v>-8.4436009209205576E-2</v>
      </c>
      <c r="AB496" s="43">
        <f t="shared" ca="1" si="985"/>
        <v>-8.4436009209205576E-2</v>
      </c>
      <c r="AC496" s="25">
        <f t="shared" si="889"/>
        <v>23460.451507999998</v>
      </c>
      <c r="AD496" s="26">
        <f t="shared" si="921"/>
        <v>0</v>
      </c>
      <c r="AE496" s="23">
        <f t="shared" si="922"/>
        <v>8.6815669172066734E-3</v>
      </c>
      <c r="AF496" s="27">
        <f t="shared" si="923"/>
        <v>133.74736962733411</v>
      </c>
      <c r="AG496" s="27">
        <f t="shared" ca="1" si="986"/>
        <v>-2.0102502586467064E-2</v>
      </c>
      <c r="AH496" s="43">
        <f t="shared" ca="1" si="987"/>
        <v>-2.0102502586467064E-2</v>
      </c>
      <c r="AI496" s="25">
        <f t="shared" si="890"/>
        <v>24808.860241999999</v>
      </c>
      <c r="AJ496" s="26">
        <f t="shared" si="924"/>
        <v>0</v>
      </c>
      <c r="AK496" s="23">
        <f t="shared" si="925"/>
        <v>8.6815669172066734E-3</v>
      </c>
      <c r="AL496" s="27">
        <f t="shared" si="926"/>
        <v>401.92356346219606</v>
      </c>
      <c r="AM496" s="27">
        <f t="shared" ca="1" si="988"/>
        <v>-2.0102502586466731E-2</v>
      </c>
      <c r="AN496" s="43">
        <f t="shared" ca="1" si="989"/>
        <v>-2.0102502586466731E-2</v>
      </c>
      <c r="AO496" s="25">
        <f t="shared" si="891"/>
        <v>24808.860241999999</v>
      </c>
      <c r="AP496" s="34">
        <f t="shared" si="927"/>
        <v>0</v>
      </c>
      <c r="AQ496" s="23">
        <f t="shared" si="928"/>
        <v>8.6815669172066734E-3</v>
      </c>
      <c r="AR496" s="27">
        <f t="shared" si="929"/>
        <v>239.24432702480689</v>
      </c>
      <c r="AS496" s="27">
        <f t="shared" ca="1" si="990"/>
        <v>-4.1681423427661457E-2</v>
      </c>
      <c r="AT496" s="43">
        <f t="shared" ca="1" si="991"/>
        <v>-4.1681423427661457E-2</v>
      </c>
      <c r="AU496" s="25">
        <f t="shared" si="892"/>
        <v>23460.451507999998</v>
      </c>
      <c r="AV496" s="26">
        <f t="shared" si="930"/>
        <v>0</v>
      </c>
      <c r="AW496" s="23">
        <f t="shared" si="931"/>
        <v>8.6815669172066734E-3</v>
      </c>
      <c r="AX496" s="27">
        <f t="shared" si="932"/>
        <v>171.73212210627972</v>
      </c>
      <c r="AY496" s="27">
        <f t="shared" ca="1" si="992"/>
        <v>-2.0102502586466842E-2</v>
      </c>
      <c r="AZ496" s="43">
        <f t="shared" ca="1" si="993"/>
        <v>-2.0102502586466842E-2</v>
      </c>
      <c r="BA496" s="25">
        <f t="shared" si="893"/>
        <v>23460.451507999998</v>
      </c>
      <c r="BB496" s="26">
        <f t="shared" si="933"/>
        <v>0</v>
      </c>
      <c r="BC496" s="23">
        <f t="shared" si="934"/>
        <v>8.6815669172066734E-3</v>
      </c>
      <c r="BD496" s="27">
        <f t="shared" si="935"/>
        <v>350.32050070352324</v>
      </c>
      <c r="BE496" s="27">
        <f t="shared" ca="1" si="994"/>
        <v>-0.11020347056520163</v>
      </c>
      <c r="BF496" s="43">
        <f t="shared" ca="1" si="995"/>
        <v>-0.11020347056520163</v>
      </c>
      <c r="BG496" s="25">
        <f t="shared" si="894"/>
        <v>24808.860241999999</v>
      </c>
      <c r="BH496" s="26">
        <f t="shared" si="936"/>
        <v>0</v>
      </c>
      <c r="BI496" s="23">
        <f t="shared" si="937"/>
        <v>8.6815669172066734E-3</v>
      </c>
      <c r="BJ496" s="27">
        <f t="shared" si="938"/>
        <v>286.1308796203827</v>
      </c>
      <c r="BK496" s="27">
        <f t="shared" ca="1" si="996"/>
        <v>-0.11020347056520141</v>
      </c>
      <c r="BL496" s="43">
        <f t="shared" ca="1" si="997"/>
        <v>-0.11020347056520141</v>
      </c>
      <c r="BM496" s="25">
        <f t="shared" si="895"/>
        <v>24015.999008333329</v>
      </c>
      <c r="BN496" s="26">
        <f t="shared" si="939"/>
        <v>0</v>
      </c>
      <c r="BO496" s="23">
        <f t="shared" si="940"/>
        <v>8.6815669172066734E-3</v>
      </c>
      <c r="BP496" s="27">
        <f t="shared" si="941"/>
        <v>351.13274920903729</v>
      </c>
      <c r="BQ496" s="27">
        <f t="shared" ca="1" si="998"/>
        <v>-0.10820166604801373</v>
      </c>
      <c r="BR496" s="43">
        <f t="shared" ca="1" si="999"/>
        <v>-0.10820166604801373</v>
      </c>
      <c r="BS496" s="25">
        <f t="shared" si="896"/>
        <v>24808.860241999999</v>
      </c>
      <c r="BT496" s="34">
        <f t="shared" si="942"/>
        <v>0</v>
      </c>
      <c r="BU496" s="23">
        <f t="shared" si="943"/>
        <v>8.6815669172066734E-3</v>
      </c>
      <c r="BV496" s="27">
        <f t="shared" si="944"/>
        <v>285.93064779037957</v>
      </c>
      <c r="BW496" s="27">
        <f t="shared" ca="1" si="1000"/>
        <v>-8.2057436107337733E-2</v>
      </c>
      <c r="BX496" s="43">
        <f t="shared" ca="1" si="1001"/>
        <v>-8.2057436107337733E-2</v>
      </c>
      <c r="BY496" s="25">
        <f t="shared" si="897"/>
        <v>22324.794600000001</v>
      </c>
      <c r="BZ496" s="50">
        <f>IF($B495&gt;=BY495,MIN(1,1/$CA$15+BZ495),0)</f>
        <v>0</v>
      </c>
      <c r="CA496" s="23">
        <f t="shared" si="945"/>
        <v>8.6815669172066734E-3</v>
      </c>
      <c r="CB496" s="27">
        <f t="shared" si="946"/>
        <v>144.23323719188673</v>
      </c>
      <c r="CC496" s="27">
        <f t="shared" ca="1" si="1002"/>
        <v>0</v>
      </c>
      <c r="CD496" s="43">
        <f t="shared" ca="1" si="1003"/>
        <v>0</v>
      </c>
      <c r="CE496" s="25">
        <f t="shared" si="898"/>
        <v>23460.451507999998</v>
      </c>
      <c r="CF496" s="34">
        <f>IF($B495&gt;=CE495,MIN(1,1/$CA$15+CF495),0)</f>
        <v>0</v>
      </c>
      <c r="CG496" s="23">
        <f t="shared" si="947"/>
        <v>8.6815669172066734E-3</v>
      </c>
      <c r="CH496" s="27">
        <f t="shared" si="948"/>
        <v>123.75387356438544</v>
      </c>
      <c r="CI496" s="27">
        <f t="shared" ca="1" si="1004"/>
        <v>-2.0102502586466953E-2</v>
      </c>
      <c r="CJ496" s="43">
        <f t="shared" ca="1" si="1005"/>
        <v>-2.0102502586466953E-2</v>
      </c>
      <c r="CK496" s="25">
        <f t="shared" si="899"/>
        <v>24808.860241999999</v>
      </c>
      <c r="CL496" s="34">
        <f>IF($B495&gt;=CK495,MIN(1,1/$CA$15+CL495),0)</f>
        <v>0</v>
      </c>
      <c r="CM496" s="23">
        <f t="shared" si="949"/>
        <v>8.6815669172066734E-3</v>
      </c>
      <c r="CN496" s="27">
        <f t="shared" si="950"/>
        <v>364.78916346319187</v>
      </c>
      <c r="CO496" s="27">
        <f t="shared" ca="1" si="1006"/>
        <v>-2.0102502586466842E-2</v>
      </c>
      <c r="CP496" s="43">
        <f t="shared" ca="1" si="1007"/>
        <v>-2.0102502586466842E-2</v>
      </c>
      <c r="CQ496" s="25">
        <f t="shared" si="900"/>
        <v>25038.013920000005</v>
      </c>
      <c r="CR496" s="34">
        <f>IF($B495&gt;=CQ495,MIN(1,1/$CA$15+CR495),0)</f>
        <v>0</v>
      </c>
      <c r="CS496" s="23">
        <f t="shared" si="951"/>
        <v>8.6815669172066734E-3</v>
      </c>
      <c r="CT496" s="27">
        <f t="shared" si="952"/>
        <v>257.13411006403322</v>
      </c>
      <c r="CU496" s="27">
        <f t="shared" ca="1" si="1008"/>
        <v>-0.11020347056520163</v>
      </c>
      <c r="CV496" s="43">
        <f t="shared" ca="1" si="1009"/>
        <v>-0.11020347056520163</v>
      </c>
      <c r="CW496" s="25">
        <f t="shared" si="901"/>
        <v>24808.860241999999</v>
      </c>
      <c r="CX496" s="34">
        <f t="shared" si="953"/>
        <v>0</v>
      </c>
      <c r="CY496" s="23">
        <f t="shared" si="954"/>
        <v>8.6815669172066734E-3</v>
      </c>
      <c r="CZ496" s="27">
        <f t="shared" si="955"/>
        <v>214.24799388495401</v>
      </c>
      <c r="DA496" s="27">
        <f t="shared" ca="1" si="1010"/>
        <v>-2.9653948867812252E-2</v>
      </c>
      <c r="DB496" s="43">
        <f t="shared" ca="1" si="1011"/>
        <v>-2.9653948867812252E-2</v>
      </c>
      <c r="DC496" s="25">
        <f t="shared" si="902"/>
        <v>24808.860241999999</v>
      </c>
      <c r="DD496" s="34">
        <f t="shared" si="903"/>
        <v>0</v>
      </c>
      <c r="DE496" s="23">
        <f t="shared" si="956"/>
        <v>8.6815669172066734E-3</v>
      </c>
      <c r="DF496" s="27">
        <f t="shared" si="957"/>
        <v>248.19781424214224</v>
      </c>
      <c r="DG496" s="27">
        <f t="shared" ca="1" si="975"/>
        <v>-5.091038779292667E-2</v>
      </c>
      <c r="DH496" s="43">
        <f t="shared" ca="1" si="976"/>
        <v>-5.091038779292667E-2</v>
      </c>
      <c r="DI496" s="25">
        <f t="shared" si="904"/>
        <v>22324.794600000001</v>
      </c>
      <c r="DJ496" s="26">
        <f>IF(DJ495=0,IF($B495&gt;=$DK$14*DI495,1,0),IF($B495&lt;DI495*$DK$16,0,1))</f>
        <v>0</v>
      </c>
      <c r="DK496" s="23">
        <f t="shared" si="958"/>
        <v>8.6815669172066734E-3</v>
      </c>
      <c r="DL496" s="27">
        <f t="shared" si="959"/>
        <v>238.86593866505265</v>
      </c>
      <c r="DM496" s="27">
        <f t="shared" ca="1" si="1012"/>
        <v>0</v>
      </c>
      <c r="DN496" s="43">
        <f t="shared" ca="1" si="1013"/>
        <v>0</v>
      </c>
      <c r="DO496" s="25">
        <f t="shared" si="905"/>
        <v>23460.451507999998</v>
      </c>
      <c r="DP496" s="26">
        <f>IF(DP495=0,IF($B495&gt;=$DK$14*DO495,1,0),IF($B495&lt;DO495*$DK$16,0,1))</f>
        <v>0</v>
      </c>
      <c r="DQ496" s="23">
        <f t="shared" si="960"/>
        <v>8.6815669172066734E-3</v>
      </c>
      <c r="DR496" s="27">
        <f t="shared" si="961"/>
        <v>199.41080950328157</v>
      </c>
      <c r="DS496" s="27">
        <f t="shared" ca="1" si="1014"/>
        <v>-2.0102502586466731E-2</v>
      </c>
      <c r="DT496" s="43">
        <f t="shared" ca="1" si="1015"/>
        <v>-2.0102502586466731E-2</v>
      </c>
      <c r="DU496" s="25">
        <f t="shared" si="906"/>
        <v>24808.860241999999</v>
      </c>
      <c r="DV496" s="26">
        <f>IF(DV495=0,IF($B495&gt;=$DK$14*DU495,1,0),IF($B495&lt;DU495*$DK$16,0,1))</f>
        <v>0</v>
      </c>
      <c r="DW496" s="23">
        <f t="shared" si="962"/>
        <v>8.6815669172066734E-3</v>
      </c>
      <c r="DX496" s="27">
        <f t="shared" si="963"/>
        <v>418.65325059003021</v>
      </c>
      <c r="DY496" s="27">
        <f t="shared" ca="1" si="1016"/>
        <v>-2.0102502586466842E-2</v>
      </c>
      <c r="DZ496" s="43">
        <f t="shared" ca="1" si="1017"/>
        <v>-2.0102502586466842E-2</v>
      </c>
      <c r="EA496" s="25">
        <f t="shared" si="907"/>
        <v>25038.013920000005</v>
      </c>
      <c r="EB496" s="26">
        <f>IF(EB495=0,IF($B495&gt;=$DK$14*EA495,1,0),IF($B495&lt;EA495*$DK$16,0,1))</f>
        <v>0</v>
      </c>
      <c r="EC496" s="23">
        <f t="shared" si="964"/>
        <v>8.6815669172066734E-3</v>
      </c>
      <c r="ED496" s="27">
        <f t="shared" si="965"/>
        <v>280.70726060699945</v>
      </c>
      <c r="EE496" s="27">
        <f t="shared" ca="1" si="1018"/>
        <v>-0.11020347056520163</v>
      </c>
      <c r="EF496" s="43">
        <f t="shared" ca="1" si="1019"/>
        <v>-0.11020347056520163</v>
      </c>
      <c r="EG496" s="25">
        <f t="shared" si="908"/>
        <v>24808.860241999999</v>
      </c>
      <c r="EH496" s="34">
        <f t="shared" si="966"/>
        <v>0</v>
      </c>
      <c r="EI496" s="23">
        <f t="shared" si="967"/>
        <v>8.6815669172066734E-3</v>
      </c>
      <c r="EJ496" s="27">
        <f t="shared" si="968"/>
        <v>287.89494947559479</v>
      </c>
      <c r="EK496" s="27">
        <f t="shared" ca="1" si="1020"/>
        <v>-2.5784127698337489E-2</v>
      </c>
      <c r="EL496" s="43">
        <f t="shared" ca="1" si="1021"/>
        <v>-2.5784127698337489E-2</v>
      </c>
      <c r="EM496" s="47"/>
      <c r="EN496" s="47"/>
      <c r="EO496" s="47"/>
      <c r="EP496" s="47"/>
      <c r="EQ496" s="47"/>
      <c r="ER496" s="47"/>
      <c r="ES496" s="47"/>
      <c r="ET496" s="47"/>
      <c r="EU496" s="47"/>
      <c r="EV496" s="47"/>
      <c r="EW496" s="47"/>
      <c r="EX496" s="47"/>
      <c r="EY496" s="47"/>
      <c r="EZ496" s="47"/>
      <c r="FA496" s="25">
        <f t="shared" si="909"/>
        <v>24808.860241999999</v>
      </c>
      <c r="FB496" s="26">
        <f t="shared" si="969"/>
        <v>0</v>
      </c>
      <c r="FC496" s="23">
        <f t="shared" si="970"/>
        <v>5.1230862313595638E-2</v>
      </c>
      <c r="FD496" s="27">
        <f t="shared" si="971"/>
        <v>107.26411146706415</v>
      </c>
      <c r="FE496" s="27">
        <f t="shared" ca="1" si="1022"/>
        <v>0</v>
      </c>
      <c r="FF496" s="43">
        <f t="shared" ca="1" si="1023"/>
        <v>0</v>
      </c>
      <c r="FG496" s="25">
        <f t="shared" si="910"/>
        <v>24808.860241999999</v>
      </c>
      <c r="FH496" s="26">
        <f t="shared" si="972"/>
        <v>0</v>
      </c>
      <c r="FI496" s="23">
        <f t="shared" si="973"/>
        <v>8.6815669172066734E-3</v>
      </c>
      <c r="FJ496" s="27">
        <f t="shared" si="974"/>
        <v>380.30126004400466</v>
      </c>
      <c r="FK496" s="27">
        <f t="shared" ca="1" si="1024"/>
        <v>0</v>
      </c>
      <c r="FL496" s="43">
        <f t="shared" ca="1" si="1025"/>
        <v>0</v>
      </c>
      <c r="FM496" s="47"/>
      <c r="FN496" s="47"/>
    </row>
    <row r="497" spans="1:170" x14ac:dyDescent="0.2">
      <c r="A497" s="30">
        <v>39782</v>
      </c>
      <c r="B497" s="34">
        <v>21019.638800000001</v>
      </c>
      <c r="C497" s="23">
        <v>8.6209271666739529E-3</v>
      </c>
      <c r="D497" s="24">
        <f t="shared" si="977"/>
        <v>-3.3041967663498206E-2</v>
      </c>
      <c r="E497" s="25" t="e">
        <f>#N/A</f>
        <v>#N/A</v>
      </c>
      <c r="F497" s="26">
        <v>1</v>
      </c>
      <c r="G497" s="23">
        <f t="shared" si="911"/>
        <v>-3.3041967663498206E-2</v>
      </c>
      <c r="H497" s="27">
        <f t="shared" si="912"/>
        <v>238.90269719187921</v>
      </c>
      <c r="I497" s="27">
        <f t="shared" ca="1" si="978"/>
        <v>-0.21642172654464598</v>
      </c>
      <c r="J497" s="43">
        <f t="shared" ca="1" si="979"/>
        <v>-0.21642172654464598</v>
      </c>
      <c r="K497" s="25" t="e">
        <f>#N/A</f>
        <v>#N/A</v>
      </c>
      <c r="L497" s="26">
        <v>0</v>
      </c>
      <c r="M497" s="23">
        <f t="shared" si="913"/>
        <v>8.6209271666739529E-3</v>
      </c>
      <c r="N497" s="27">
        <f t="shared" si="914"/>
        <v>44.49212738532659</v>
      </c>
      <c r="O497" s="27">
        <f t="shared" ca="1" si="980"/>
        <v>0</v>
      </c>
      <c r="P497" s="43">
        <f t="shared" ca="1" si="981"/>
        <v>0</v>
      </c>
      <c r="Q497" s="25">
        <f t="shared" si="887"/>
        <v>24405.417966999998</v>
      </c>
      <c r="R497" s="26">
        <f t="shared" si="915"/>
        <v>0</v>
      </c>
      <c r="S497" s="23">
        <f t="shared" si="916"/>
        <v>8.6209271666739529E-3</v>
      </c>
      <c r="T497" s="27">
        <f t="shared" si="917"/>
        <v>405.38851722937369</v>
      </c>
      <c r="U497" s="27">
        <f t="shared" ca="1" si="982"/>
        <v>-1.1654877630458582E-2</v>
      </c>
      <c r="V497" s="43">
        <f t="shared" ca="1" si="983"/>
        <v>-1.1654877630458582E-2</v>
      </c>
      <c r="W497" s="25">
        <f t="shared" si="888"/>
        <v>21378.770324999998</v>
      </c>
      <c r="X497" s="26">
        <f t="shared" si="918"/>
        <v>0</v>
      </c>
      <c r="Y497" s="23">
        <f t="shared" si="919"/>
        <v>8.6209271666739529E-3</v>
      </c>
      <c r="Z497" s="27">
        <f t="shared" si="920"/>
        <v>224.63460741370611</v>
      </c>
      <c r="AA497" s="27">
        <f t="shared" ca="1" si="984"/>
        <v>-7.6542998728168832E-2</v>
      </c>
      <c r="AB497" s="43">
        <f t="shared" ca="1" si="985"/>
        <v>-7.6542998728168832E-2</v>
      </c>
      <c r="AC497" s="25">
        <f t="shared" si="889"/>
        <v>22590.008679999999</v>
      </c>
      <c r="AD497" s="26">
        <f t="shared" si="921"/>
        <v>0</v>
      </c>
      <c r="AE497" s="23">
        <f t="shared" si="922"/>
        <v>8.6209271666739529E-3</v>
      </c>
      <c r="AF497" s="27">
        <f t="shared" si="923"/>
        <v>134.90039595962557</v>
      </c>
      <c r="AG497" s="27">
        <f t="shared" ca="1" si="986"/>
        <v>-1.1654877630458915E-2</v>
      </c>
      <c r="AH497" s="43">
        <f t="shared" ca="1" si="987"/>
        <v>-1.1654877630458915E-2</v>
      </c>
      <c r="AI497" s="25">
        <f t="shared" si="890"/>
        <v>24405.417966999998</v>
      </c>
      <c r="AJ497" s="26">
        <f t="shared" si="924"/>
        <v>0</v>
      </c>
      <c r="AK497" s="23">
        <f t="shared" si="925"/>
        <v>8.6209271666739529E-3</v>
      </c>
      <c r="AL497" s="27">
        <f t="shared" si="926"/>
        <v>405.38851722937369</v>
      </c>
      <c r="AM497" s="27">
        <f t="shared" ca="1" si="988"/>
        <v>-1.1654877630458582E-2</v>
      </c>
      <c r="AN497" s="43">
        <f t="shared" ca="1" si="989"/>
        <v>-1.1654877630458582E-2</v>
      </c>
      <c r="AO497" s="25">
        <f t="shared" si="891"/>
        <v>24405.417966999998</v>
      </c>
      <c r="AP497" s="34">
        <f t="shared" si="927"/>
        <v>0</v>
      </c>
      <c r="AQ497" s="23">
        <f t="shared" si="928"/>
        <v>8.6209271666739529E-3</v>
      </c>
      <c r="AR497" s="27">
        <f t="shared" si="929"/>
        <v>241.30683494312768</v>
      </c>
      <c r="AS497" s="27">
        <f t="shared" ca="1" si="990"/>
        <v>-3.3419828776560578E-2</v>
      </c>
      <c r="AT497" s="43">
        <f t="shared" ca="1" si="991"/>
        <v>-3.3419828776560578E-2</v>
      </c>
      <c r="AU497" s="25">
        <f t="shared" si="892"/>
        <v>22590.008679999999</v>
      </c>
      <c r="AV497" s="26">
        <f t="shared" si="930"/>
        <v>0</v>
      </c>
      <c r="AW497" s="23">
        <f t="shared" si="931"/>
        <v>8.6209271666739529E-3</v>
      </c>
      <c r="AX497" s="27">
        <f t="shared" si="932"/>
        <v>173.21261222313632</v>
      </c>
      <c r="AY497" s="27">
        <f t="shared" ca="1" si="992"/>
        <v>-1.1654877630458693E-2</v>
      </c>
      <c r="AZ497" s="43">
        <f t="shared" ca="1" si="993"/>
        <v>-1.1654877630458693E-2</v>
      </c>
      <c r="BA497" s="25">
        <f t="shared" si="893"/>
        <v>22590.008679999999</v>
      </c>
      <c r="BB497" s="26">
        <f t="shared" si="933"/>
        <v>0</v>
      </c>
      <c r="BC497" s="23">
        <f t="shared" si="934"/>
        <v>8.6209271666739529E-3</v>
      </c>
      <c r="BD497" s="27">
        <f t="shared" si="935"/>
        <v>353.34058822508104</v>
      </c>
      <c r="BE497" s="27">
        <f t="shared" ca="1" si="994"/>
        <v>-0.10253259949178506</v>
      </c>
      <c r="BF497" s="43">
        <f t="shared" ca="1" si="995"/>
        <v>-0.10253259949178506</v>
      </c>
      <c r="BG497" s="25">
        <f t="shared" si="894"/>
        <v>24405.417966999998</v>
      </c>
      <c r="BH497" s="26">
        <f t="shared" si="936"/>
        <v>0</v>
      </c>
      <c r="BI497" s="23">
        <f t="shared" si="937"/>
        <v>8.6209271666739529E-3</v>
      </c>
      <c r="BJ497" s="27">
        <f t="shared" si="938"/>
        <v>288.59759309372635</v>
      </c>
      <c r="BK497" s="27">
        <f t="shared" ca="1" si="996"/>
        <v>-0.10253259949178484</v>
      </c>
      <c r="BL497" s="43">
        <f t="shared" ca="1" si="997"/>
        <v>-0.10253259949178484</v>
      </c>
      <c r="BM497" s="25">
        <f t="shared" si="895"/>
        <v>23053.649389999995</v>
      </c>
      <c r="BN497" s="26">
        <f t="shared" si="939"/>
        <v>0</v>
      </c>
      <c r="BO497" s="23">
        <f t="shared" si="940"/>
        <v>8.6209271666739529E-3</v>
      </c>
      <c r="BP497" s="27">
        <f t="shared" si="941"/>
        <v>354.15983906580237</v>
      </c>
      <c r="BQ497" s="27">
        <f t="shared" ca="1" si="998"/>
        <v>-0.10051353756365256</v>
      </c>
      <c r="BR497" s="43">
        <f t="shared" ca="1" si="999"/>
        <v>-0.10051353756365256</v>
      </c>
      <c r="BS497" s="25">
        <f t="shared" si="896"/>
        <v>24405.417966999998</v>
      </c>
      <c r="BT497" s="34">
        <f t="shared" si="942"/>
        <v>0</v>
      </c>
      <c r="BU497" s="23">
        <f t="shared" si="943"/>
        <v>8.6209271666739529E-3</v>
      </c>
      <c r="BV497" s="27">
        <f t="shared" si="944"/>
        <v>288.39563507970036</v>
      </c>
      <c r="BW497" s="27">
        <f t="shared" ca="1" si="1000"/>
        <v>-7.4143920120829154E-2</v>
      </c>
      <c r="BX497" s="43">
        <f t="shared" ca="1" si="1001"/>
        <v>-7.4143920120829154E-2</v>
      </c>
      <c r="BY497" s="25">
        <f t="shared" si="897"/>
        <v>21378.770324999998</v>
      </c>
      <c r="BZ497" s="50">
        <f>IF($B496&gt;=BY496,MIN(1,1/$CA$15+BZ496),0)</f>
        <v>0</v>
      </c>
      <c r="CA497" s="23">
        <f t="shared" si="945"/>
        <v>8.6209271666739529E-3</v>
      </c>
      <c r="CB497" s="27">
        <f t="shared" si="946"/>
        <v>145.47666142473159</v>
      </c>
      <c r="CC497" s="27">
        <f t="shared" ca="1" si="1002"/>
        <v>0</v>
      </c>
      <c r="CD497" s="43">
        <f t="shared" ca="1" si="1003"/>
        <v>0</v>
      </c>
      <c r="CE497" s="25">
        <f t="shared" si="898"/>
        <v>22590.008679999999</v>
      </c>
      <c r="CF497" s="34">
        <f>IF($B496&gt;=CE496,MIN(1,1/$CA$15+CF496),0)</f>
        <v>0</v>
      </c>
      <c r="CG497" s="23">
        <f t="shared" si="947"/>
        <v>8.6209271666739529E-3</v>
      </c>
      <c r="CH497" s="27">
        <f t="shared" si="948"/>
        <v>124.82074669497779</v>
      </c>
      <c r="CI497" s="27">
        <f t="shared" ca="1" si="1004"/>
        <v>-1.1654877630458804E-2</v>
      </c>
      <c r="CJ497" s="43">
        <f t="shared" ca="1" si="1005"/>
        <v>-1.1654877630458804E-2</v>
      </c>
      <c r="CK497" s="25">
        <f t="shared" si="899"/>
        <v>24405.417966999998</v>
      </c>
      <c r="CL497" s="34">
        <f>IF($B496&gt;=CK496,MIN(1,1/$CA$15+CL496),0)</f>
        <v>0</v>
      </c>
      <c r="CM497" s="23">
        <f t="shared" si="949"/>
        <v>8.6209271666739529E-3</v>
      </c>
      <c r="CN497" s="27">
        <f t="shared" si="950"/>
        <v>367.93398427259996</v>
      </c>
      <c r="CO497" s="27">
        <f t="shared" ca="1" si="1006"/>
        <v>-1.1654877630458693E-2</v>
      </c>
      <c r="CP497" s="43">
        <f t="shared" ca="1" si="1007"/>
        <v>-1.1654877630458693E-2</v>
      </c>
      <c r="CQ497" s="25">
        <f t="shared" si="900"/>
        <v>24844.625379500005</v>
      </c>
      <c r="CR497" s="34">
        <f>IF($B496&gt;=CQ496,MIN(1,1/$CA$15+CR496),0)</f>
        <v>0</v>
      </c>
      <c r="CS497" s="23">
        <f t="shared" si="951"/>
        <v>8.6209271666739529E-3</v>
      </c>
      <c r="CT497" s="27">
        <f t="shared" si="952"/>
        <v>259.35084449896277</v>
      </c>
      <c r="CU497" s="27">
        <f t="shared" ca="1" si="1008"/>
        <v>-0.10253259949178506</v>
      </c>
      <c r="CV497" s="43">
        <f t="shared" ca="1" si="1009"/>
        <v>-0.10253259949178506</v>
      </c>
      <c r="CW497" s="25">
        <f t="shared" si="901"/>
        <v>24405.417966999998</v>
      </c>
      <c r="CX497" s="34">
        <f t="shared" si="953"/>
        <v>0</v>
      </c>
      <c r="CY497" s="23">
        <f t="shared" si="954"/>
        <v>8.6209271666739529E-3</v>
      </c>
      <c r="CZ497" s="27">
        <f t="shared" si="955"/>
        <v>216.09501023584221</v>
      </c>
      <c r="DA497" s="27">
        <f t="shared" ca="1" si="1010"/>
        <v>-2.1288666234532072E-2</v>
      </c>
      <c r="DB497" s="43">
        <f t="shared" ca="1" si="1011"/>
        <v>-2.1288666234532072E-2</v>
      </c>
      <c r="DC497" s="25">
        <f t="shared" si="902"/>
        <v>24405.417966999998</v>
      </c>
      <c r="DD497" s="34">
        <f t="shared" si="903"/>
        <v>0</v>
      </c>
      <c r="DE497" s="23">
        <f t="shared" si="956"/>
        <v>8.6209271666739529E-3</v>
      </c>
      <c r="DF497" s="27">
        <f t="shared" si="957"/>
        <v>250.33750952165141</v>
      </c>
      <c r="DG497" s="27">
        <f t="shared" ca="1" si="975"/>
        <v>-4.2728355371442706E-2</v>
      </c>
      <c r="DH497" s="43">
        <f t="shared" ca="1" si="976"/>
        <v>-4.2728355371442706E-2</v>
      </c>
      <c r="DI497" s="25">
        <f t="shared" si="904"/>
        <v>21378.770324999998</v>
      </c>
      <c r="DJ497" s="26">
        <f>IF(DJ496=0,IF($B496&gt;=$DK$14*DI496,1,0),IF($B496&lt;DI496*$DK$16,0,1))</f>
        <v>0</v>
      </c>
      <c r="DK497" s="23">
        <f t="shared" si="958"/>
        <v>8.6209271666739529E-3</v>
      </c>
      <c r="DL497" s="27">
        <f t="shared" si="959"/>
        <v>240.92518452488329</v>
      </c>
      <c r="DM497" s="27">
        <f t="shared" ca="1" si="1012"/>
        <v>0</v>
      </c>
      <c r="DN497" s="43">
        <f t="shared" ca="1" si="1013"/>
        <v>0</v>
      </c>
      <c r="DO497" s="25">
        <f t="shared" si="905"/>
        <v>22590.008679999999</v>
      </c>
      <c r="DP497" s="26">
        <f>IF(DP496=0,IF($B496&gt;=$DK$14*DO496,1,0),IF($B496&lt;DO496*$DK$16,0,1))</f>
        <v>0</v>
      </c>
      <c r="DQ497" s="23">
        <f t="shared" si="960"/>
        <v>8.6209271666739529E-3</v>
      </c>
      <c r="DR497" s="27">
        <f t="shared" si="961"/>
        <v>201.12991556825685</v>
      </c>
      <c r="DS497" s="27">
        <f t="shared" ca="1" si="1014"/>
        <v>-1.1654877630458582E-2</v>
      </c>
      <c r="DT497" s="43">
        <f t="shared" ca="1" si="1015"/>
        <v>-1.1654877630458582E-2</v>
      </c>
      <c r="DU497" s="25">
        <f t="shared" si="906"/>
        <v>24405.417966999998</v>
      </c>
      <c r="DV497" s="26">
        <f>IF(DV496=0,IF($B496&gt;=$DK$14*DU496,1,0),IF($B496&lt;DU496*$DK$16,0,1))</f>
        <v>0</v>
      </c>
      <c r="DW497" s="23">
        <f t="shared" si="962"/>
        <v>8.6209271666739529E-3</v>
      </c>
      <c r="DX497" s="27">
        <f t="shared" si="963"/>
        <v>422.26242977145819</v>
      </c>
      <c r="DY497" s="27">
        <f t="shared" ca="1" si="1016"/>
        <v>-1.1654877630458693E-2</v>
      </c>
      <c r="DZ497" s="43">
        <f t="shared" ca="1" si="1017"/>
        <v>-1.1654877630458693E-2</v>
      </c>
      <c r="EA497" s="25">
        <f t="shared" si="907"/>
        <v>24844.625379500005</v>
      </c>
      <c r="EB497" s="26">
        <f>IF(EB496=0,IF($B496&gt;=$DK$14*EA496,1,0),IF($B496&lt;EA496*$DK$16,0,1))</f>
        <v>0</v>
      </c>
      <c r="EC497" s="23">
        <f t="shared" si="964"/>
        <v>8.6209271666739529E-3</v>
      </c>
      <c r="ED497" s="27">
        <f t="shared" si="965"/>
        <v>283.12721745584895</v>
      </c>
      <c r="EE497" s="27">
        <f t="shared" ca="1" si="1018"/>
        <v>-0.10253259949178495</v>
      </c>
      <c r="EF497" s="43">
        <f t="shared" ca="1" si="1019"/>
        <v>-0.10253259949178495</v>
      </c>
      <c r="EG497" s="25">
        <f t="shared" si="908"/>
        <v>24405.417966999998</v>
      </c>
      <c r="EH497" s="34">
        <f t="shared" si="966"/>
        <v>0</v>
      </c>
      <c r="EI497" s="23">
        <f t="shared" si="967"/>
        <v>8.6209271666739529E-3</v>
      </c>
      <c r="EJ497" s="27">
        <f t="shared" si="968"/>
        <v>290.37687086667717</v>
      </c>
      <c r="EK497" s="27">
        <f t="shared" ca="1" si="1020"/>
        <v>-1.7385483618607034E-2</v>
      </c>
      <c r="EL497" s="43">
        <f t="shared" ca="1" si="1021"/>
        <v>-1.7385483618607034E-2</v>
      </c>
      <c r="EM497" s="47"/>
      <c r="EN497" s="47"/>
      <c r="EO497" s="47"/>
      <c r="EP497" s="47"/>
      <c r="EQ497" s="47"/>
      <c r="ER497" s="47"/>
      <c r="ES497" s="47"/>
      <c r="ET497" s="47"/>
      <c r="EU497" s="47"/>
      <c r="EV497" s="47"/>
      <c r="EW497" s="47"/>
      <c r="EX497" s="47"/>
      <c r="EY497" s="47"/>
      <c r="EZ497" s="47"/>
      <c r="FA497" s="25">
        <f t="shared" si="909"/>
        <v>24405.417966999998</v>
      </c>
      <c r="FB497" s="26">
        <f t="shared" si="969"/>
        <v>0</v>
      </c>
      <c r="FC497" s="23">
        <f t="shared" si="970"/>
        <v>3.3041967663498206E-2</v>
      </c>
      <c r="FD497" s="27">
        <f t="shared" si="971"/>
        <v>110.80832876961274</v>
      </c>
      <c r="FE497" s="27">
        <f t="shared" ca="1" si="1022"/>
        <v>0</v>
      </c>
      <c r="FF497" s="43">
        <f t="shared" ca="1" si="1023"/>
        <v>0</v>
      </c>
      <c r="FG497" s="25">
        <f t="shared" si="910"/>
        <v>24405.417966999998</v>
      </c>
      <c r="FH497" s="26">
        <f t="shared" si="972"/>
        <v>0</v>
      </c>
      <c r="FI497" s="23">
        <f t="shared" si="973"/>
        <v>8.6209271666739529E-3</v>
      </c>
      <c r="FJ497" s="27">
        <f t="shared" si="974"/>
        <v>383.57980950823838</v>
      </c>
      <c r="FK497" s="27">
        <f t="shared" ca="1" si="1024"/>
        <v>0</v>
      </c>
      <c r="FL497" s="43">
        <f t="shared" ca="1" si="1025"/>
        <v>0</v>
      </c>
      <c r="FM497" s="47"/>
      <c r="FN497" s="47"/>
    </row>
    <row r="498" spans="1:170" x14ac:dyDescent="0.2">
      <c r="A498" s="30">
        <v>39813</v>
      </c>
      <c r="B498" s="34">
        <v>20247.273389999998</v>
      </c>
      <c r="C498" s="23">
        <v>8.5602472863544055E-3</v>
      </c>
      <c r="D498" s="24">
        <f t="shared" si="977"/>
        <v>-3.67449420681768E-2</v>
      </c>
      <c r="E498" s="25" t="e">
        <f>#N/A</f>
        <v>#N/A</v>
      </c>
      <c r="F498" s="26">
        <v>1</v>
      </c>
      <c r="G498" s="23">
        <f t="shared" si="911"/>
        <v>-3.67449420681768E-2</v>
      </c>
      <c r="H498" s="27">
        <f t="shared" si="912"/>
        <v>230.12423142363244</v>
      </c>
      <c r="I498" s="27">
        <f t="shared" ca="1" si="978"/>
        <v>-0.24521426480864494</v>
      </c>
      <c r="J498" s="43">
        <f t="shared" ca="1" si="979"/>
        <v>-0.24521426480864494</v>
      </c>
      <c r="K498" s="25" t="e">
        <f>#N/A</f>
        <v>#N/A</v>
      </c>
      <c r="L498" s="26">
        <v>0</v>
      </c>
      <c r="M498" s="23">
        <f t="shared" si="913"/>
        <v>8.5602472863544055E-3</v>
      </c>
      <c r="N498" s="27">
        <f t="shared" si="914"/>
        <v>44.872990998040969</v>
      </c>
      <c r="O498" s="27">
        <f t="shared" ca="1" si="980"/>
        <v>0</v>
      </c>
      <c r="P498" s="43">
        <f t="shared" ca="1" si="981"/>
        <v>0</v>
      </c>
      <c r="Q498" s="25">
        <f t="shared" si="887"/>
        <v>23845.993721999996</v>
      </c>
      <c r="R498" s="26">
        <f t="shared" si="915"/>
        <v>0</v>
      </c>
      <c r="S498" s="23">
        <f t="shared" si="916"/>
        <v>8.5602472863544055E-3</v>
      </c>
      <c r="T498" s="27">
        <f t="shared" si="917"/>
        <v>408.85874318390569</v>
      </c>
      <c r="U498" s="27">
        <f t="shared" ca="1" si="982"/>
        <v>-3.1943989787130977E-3</v>
      </c>
      <c r="V498" s="43">
        <f t="shared" ca="1" si="983"/>
        <v>-3.1943989787130977E-3</v>
      </c>
      <c r="W498" s="25">
        <f t="shared" si="888"/>
        <v>20633.456095000001</v>
      </c>
      <c r="X498" s="26">
        <f t="shared" si="918"/>
        <v>0</v>
      </c>
      <c r="Y498" s="23">
        <f t="shared" si="919"/>
        <v>8.5602472863544055E-3</v>
      </c>
      <c r="Z498" s="27">
        <f t="shared" si="920"/>
        <v>226.55753520224056</v>
      </c>
      <c r="AA498" s="27">
        <f t="shared" ca="1" si="984"/>
        <v>-6.8637978438966685E-2</v>
      </c>
      <c r="AB498" s="43">
        <f t="shared" ca="1" si="985"/>
        <v>-6.8637978438966685E-2</v>
      </c>
      <c r="AC498" s="25">
        <f t="shared" si="889"/>
        <v>21990.106930000002</v>
      </c>
      <c r="AD498" s="26">
        <f t="shared" si="921"/>
        <v>0</v>
      </c>
      <c r="AE498" s="23">
        <f t="shared" si="922"/>
        <v>8.5602472863544055E-3</v>
      </c>
      <c r="AF498" s="27">
        <f t="shared" si="923"/>
        <v>136.05517670806708</v>
      </c>
      <c r="AG498" s="27">
        <f t="shared" ca="1" si="986"/>
        <v>-3.1943989787135418E-3</v>
      </c>
      <c r="AH498" s="43">
        <f t="shared" ca="1" si="987"/>
        <v>-3.1943989787135418E-3</v>
      </c>
      <c r="AI498" s="25">
        <f t="shared" si="890"/>
        <v>23845.993721999996</v>
      </c>
      <c r="AJ498" s="26">
        <f t="shared" si="924"/>
        <v>0</v>
      </c>
      <c r="AK498" s="23">
        <f t="shared" si="925"/>
        <v>8.5602472863544055E-3</v>
      </c>
      <c r="AL498" s="27">
        <f t="shared" si="926"/>
        <v>408.85874318390569</v>
      </c>
      <c r="AM498" s="27">
        <f t="shared" ca="1" si="988"/>
        <v>-3.1943989787130977E-3</v>
      </c>
      <c r="AN498" s="43">
        <f t="shared" ca="1" si="989"/>
        <v>-3.1943989787130977E-3</v>
      </c>
      <c r="AO498" s="25">
        <f t="shared" si="891"/>
        <v>23845.993721999996</v>
      </c>
      <c r="AP498" s="34">
        <f t="shared" si="927"/>
        <v>0</v>
      </c>
      <c r="AQ498" s="23">
        <f t="shared" si="928"/>
        <v>8.5602472863544055E-3</v>
      </c>
      <c r="AR498" s="27">
        <f t="shared" si="929"/>
        <v>243.37248112212836</v>
      </c>
      <c r="AS498" s="27">
        <f t="shared" ca="1" si="990"/>
        <v>-2.5145663488801206E-2</v>
      </c>
      <c r="AT498" s="43">
        <f t="shared" ca="1" si="991"/>
        <v>-2.5145663488801206E-2</v>
      </c>
      <c r="AU498" s="25">
        <f t="shared" si="892"/>
        <v>21990.106930000002</v>
      </c>
      <c r="AV498" s="26">
        <f t="shared" si="930"/>
        <v>0</v>
      </c>
      <c r="AW498" s="23">
        <f t="shared" si="931"/>
        <v>8.5602472863544055E-3</v>
      </c>
      <c r="AX498" s="27">
        <f t="shared" si="932"/>
        <v>174.69535501688179</v>
      </c>
      <c r="AY498" s="27">
        <f t="shared" ca="1" si="992"/>
        <v>-3.1943989787130977E-3</v>
      </c>
      <c r="AZ498" s="43">
        <f t="shared" ca="1" si="993"/>
        <v>-3.1943989787130977E-3</v>
      </c>
      <c r="BA498" s="25">
        <f t="shared" si="893"/>
        <v>21990.106930000002</v>
      </c>
      <c r="BB498" s="26">
        <f t="shared" si="933"/>
        <v>0</v>
      </c>
      <c r="BC498" s="23">
        <f t="shared" si="934"/>
        <v>8.5602472863544055E-3</v>
      </c>
      <c r="BD498" s="27">
        <f t="shared" si="935"/>
        <v>356.36527103659364</v>
      </c>
      <c r="BE498" s="27">
        <f t="shared" ca="1" si="994"/>
        <v>-9.4850056611993083E-2</v>
      </c>
      <c r="BF498" s="43">
        <f t="shared" ca="1" si="995"/>
        <v>-9.4850056611993083E-2</v>
      </c>
      <c r="BG498" s="25">
        <f t="shared" si="894"/>
        <v>23845.993721999996</v>
      </c>
      <c r="BH498" s="26">
        <f t="shared" si="936"/>
        <v>0</v>
      </c>
      <c r="BI498" s="23">
        <f t="shared" si="937"/>
        <v>8.5602472863544055E-3</v>
      </c>
      <c r="BJ498" s="27">
        <f t="shared" si="938"/>
        <v>291.06805985685531</v>
      </c>
      <c r="BK498" s="27">
        <f t="shared" ca="1" si="996"/>
        <v>-9.4850056611992861E-2</v>
      </c>
      <c r="BL498" s="43">
        <f t="shared" ca="1" si="997"/>
        <v>-9.4850056611992861E-2</v>
      </c>
      <c r="BM498" s="25">
        <f t="shared" si="895"/>
        <v>22199.55279833333</v>
      </c>
      <c r="BN498" s="26">
        <f t="shared" si="939"/>
        <v>0</v>
      </c>
      <c r="BO498" s="23">
        <f t="shared" si="940"/>
        <v>8.5602472863544055E-3</v>
      </c>
      <c r="BP498" s="27">
        <f t="shared" si="941"/>
        <v>357.1915348671011</v>
      </c>
      <c r="BQ498" s="27">
        <f t="shared" ca="1" si="998"/>
        <v>-9.2813711014469336E-2</v>
      </c>
      <c r="BR498" s="43">
        <f t="shared" ca="1" si="999"/>
        <v>-9.2813711014469336E-2</v>
      </c>
      <c r="BS498" s="25">
        <f t="shared" si="896"/>
        <v>23845.993721999996</v>
      </c>
      <c r="BT498" s="34">
        <f t="shared" si="942"/>
        <v>0</v>
      </c>
      <c r="BU498" s="23">
        <f t="shared" si="943"/>
        <v>8.5602472863544055E-3</v>
      </c>
      <c r="BV498" s="27">
        <f t="shared" si="944"/>
        <v>290.8643730322878</v>
      </c>
      <c r="BW498" s="27">
        <f t="shared" ca="1" si="1000"/>
        <v>-6.6218363125488788E-2</v>
      </c>
      <c r="BX498" s="43">
        <f t="shared" ca="1" si="1001"/>
        <v>-6.6218363125488788E-2</v>
      </c>
      <c r="BY498" s="25">
        <f t="shared" si="897"/>
        <v>20633.456095000001</v>
      </c>
      <c r="BZ498" s="50">
        <f>IF($B497&gt;=BY497,MIN(1,1/$CA$15+BZ497),0)</f>
        <v>0</v>
      </c>
      <c r="CA498" s="23">
        <f t="shared" si="945"/>
        <v>8.5602472863544055E-3</v>
      </c>
      <c r="CB498" s="27">
        <f t="shared" si="946"/>
        <v>146.72197762092054</v>
      </c>
      <c r="CC498" s="27">
        <f t="shared" ca="1" si="1002"/>
        <v>0</v>
      </c>
      <c r="CD498" s="43">
        <f t="shared" ca="1" si="1003"/>
        <v>0</v>
      </c>
      <c r="CE498" s="25">
        <f t="shared" si="898"/>
        <v>21990.106930000002</v>
      </c>
      <c r="CF498" s="34">
        <f>IF($B497&gt;=CE497,MIN(1,1/$CA$15+CF497),0)</f>
        <v>0</v>
      </c>
      <c r="CG498" s="23">
        <f t="shared" si="947"/>
        <v>8.5602472863544055E-3</v>
      </c>
      <c r="CH498" s="27">
        <f t="shared" si="948"/>
        <v>125.8892431531542</v>
      </c>
      <c r="CI498" s="27">
        <f t="shared" ca="1" si="1004"/>
        <v>-3.1943989787133198E-3</v>
      </c>
      <c r="CJ498" s="43">
        <f t="shared" ca="1" si="1005"/>
        <v>-3.1943989787133198E-3</v>
      </c>
      <c r="CK498" s="25">
        <f t="shared" si="899"/>
        <v>23845.993721999996</v>
      </c>
      <c r="CL498" s="34">
        <f>IF($B497&gt;=CK497,MIN(1,1/$CA$15+CL497),0)</f>
        <v>0</v>
      </c>
      <c r="CM498" s="23">
        <f t="shared" si="949"/>
        <v>8.5602472863544055E-3</v>
      </c>
      <c r="CN498" s="27">
        <f t="shared" si="950"/>
        <v>371.08359016302705</v>
      </c>
      <c r="CO498" s="27">
        <f t="shared" ca="1" si="1006"/>
        <v>-3.1943989787132088E-3</v>
      </c>
      <c r="CP498" s="43">
        <f t="shared" ca="1" si="1007"/>
        <v>-3.1943989787132088E-3</v>
      </c>
      <c r="CQ498" s="25">
        <f t="shared" si="900"/>
        <v>24607.757048000007</v>
      </c>
      <c r="CR498" s="34">
        <f>IF($B497&gt;=CQ497,MIN(1,1/$CA$15+CR497),0)</f>
        <v>0</v>
      </c>
      <c r="CS498" s="23">
        <f t="shared" si="951"/>
        <v>8.5602472863544055E-3</v>
      </c>
      <c r="CT498" s="27">
        <f t="shared" si="952"/>
        <v>261.57095186179873</v>
      </c>
      <c r="CU498" s="27">
        <f t="shared" ca="1" si="1008"/>
        <v>-9.4850056611993083E-2</v>
      </c>
      <c r="CV498" s="43">
        <f t="shared" ca="1" si="1009"/>
        <v>-9.4850056611993083E-2</v>
      </c>
      <c r="CW498" s="25">
        <f t="shared" si="901"/>
        <v>23845.993721999996</v>
      </c>
      <c r="CX498" s="34">
        <f t="shared" si="953"/>
        <v>0</v>
      </c>
      <c r="CY498" s="23">
        <f t="shared" si="954"/>
        <v>8.5602472863544055E-3</v>
      </c>
      <c r="CZ498" s="27">
        <f t="shared" si="955"/>
        <v>217.94483696080832</v>
      </c>
      <c r="DA498" s="27">
        <f t="shared" ca="1" si="1010"/>
        <v>-1.2910655195541798E-2</v>
      </c>
      <c r="DB498" s="43">
        <f t="shared" ca="1" si="1011"/>
        <v>-1.2910655195541798E-2</v>
      </c>
      <c r="DC498" s="25">
        <f t="shared" si="902"/>
        <v>23845.993721999996</v>
      </c>
      <c r="DD498" s="34">
        <f t="shared" si="903"/>
        <v>0</v>
      </c>
      <c r="DE498" s="23">
        <f t="shared" si="956"/>
        <v>8.5602472863544055E-3</v>
      </c>
      <c r="DF498" s="27">
        <f t="shared" si="957"/>
        <v>252.48046050820685</v>
      </c>
      <c r="DG498" s="27">
        <f t="shared" ca="1" si="975"/>
        <v>-3.4533873373207125E-2</v>
      </c>
      <c r="DH498" s="43">
        <f t="shared" ca="1" si="976"/>
        <v>-3.4533873373207125E-2</v>
      </c>
      <c r="DI498" s="25">
        <f t="shared" si="904"/>
        <v>20633.456095000001</v>
      </c>
      <c r="DJ498" s="26">
        <f>IF(DJ497=0,IF($B497&gt;=$DK$14*DI497,1,0),IF($B497&lt;DI497*$DK$16,0,1))</f>
        <v>0</v>
      </c>
      <c r="DK498" s="23">
        <f t="shared" si="958"/>
        <v>8.5602472863544055E-3</v>
      </c>
      <c r="DL498" s="27">
        <f t="shared" si="959"/>
        <v>242.98756368192687</v>
      </c>
      <c r="DM498" s="27">
        <f t="shared" ca="1" si="1012"/>
        <v>0</v>
      </c>
      <c r="DN498" s="43">
        <f t="shared" ca="1" si="1013"/>
        <v>0</v>
      </c>
      <c r="DO498" s="25">
        <f t="shared" si="905"/>
        <v>21990.106930000002</v>
      </c>
      <c r="DP498" s="26">
        <f>IF(DP497=0,IF($B497&gt;=$DK$14*DO497,1,0),IF($B497&lt;DO497*$DK$16,0,1))</f>
        <v>0</v>
      </c>
      <c r="DQ498" s="23">
        <f t="shared" si="960"/>
        <v>8.5602472863544055E-3</v>
      </c>
      <c r="DR498" s="27">
        <f t="shared" si="961"/>
        <v>202.8516373822047</v>
      </c>
      <c r="DS498" s="27">
        <f t="shared" ca="1" si="1014"/>
        <v>-3.1943989787130977E-3</v>
      </c>
      <c r="DT498" s="43">
        <f t="shared" ca="1" si="1015"/>
        <v>-3.1943989787130977E-3</v>
      </c>
      <c r="DU498" s="25">
        <f t="shared" si="906"/>
        <v>23845.993721999996</v>
      </c>
      <c r="DV498" s="26">
        <f>IF(DV497=0,IF($B497&gt;=$DK$14*DU497,1,0),IF($B497&lt;DU497*$DK$16,0,1))</f>
        <v>0</v>
      </c>
      <c r="DW498" s="23">
        <f t="shared" si="962"/>
        <v>8.5602472863544055E-3</v>
      </c>
      <c r="DX498" s="27">
        <f t="shared" si="963"/>
        <v>425.87710059003871</v>
      </c>
      <c r="DY498" s="27">
        <f t="shared" ca="1" si="1016"/>
        <v>-3.1943989787132088E-3</v>
      </c>
      <c r="DZ498" s="43">
        <f t="shared" ca="1" si="1017"/>
        <v>-3.1943989787132088E-3</v>
      </c>
      <c r="EA498" s="25">
        <f t="shared" si="907"/>
        <v>24607.757048000007</v>
      </c>
      <c r="EB498" s="26">
        <f>IF(EB497=0,IF($B497&gt;=$DK$14*EA497,1,0),IF($B497&lt;EA497*$DK$16,0,1))</f>
        <v>0</v>
      </c>
      <c r="EC498" s="23">
        <f t="shared" si="964"/>
        <v>8.5602472863544055E-3</v>
      </c>
      <c r="ED498" s="27">
        <f t="shared" si="965"/>
        <v>285.55085645076844</v>
      </c>
      <c r="EE498" s="27">
        <f t="shared" ca="1" si="1018"/>
        <v>-9.4850056611993083E-2</v>
      </c>
      <c r="EF498" s="43">
        <f t="shared" ca="1" si="1019"/>
        <v>-9.4850056611993083E-2</v>
      </c>
      <c r="EG498" s="25">
        <f t="shared" si="908"/>
        <v>23845.993721999996</v>
      </c>
      <c r="EH498" s="34">
        <f t="shared" si="966"/>
        <v>0</v>
      </c>
      <c r="EI498" s="23">
        <f t="shared" si="967"/>
        <v>8.5602472863544055E-3</v>
      </c>
      <c r="EJ498" s="27">
        <f t="shared" si="968"/>
        <v>292.86256868753372</v>
      </c>
      <c r="EK498" s="27">
        <f t="shared" ca="1" si="1020"/>
        <v>-8.9740603712208378E-3</v>
      </c>
      <c r="EL498" s="43">
        <f t="shared" ca="1" si="1021"/>
        <v>-8.9740603712208378E-3</v>
      </c>
      <c r="EM498" s="47"/>
      <c r="EN498" s="47"/>
      <c r="EO498" s="47"/>
      <c r="EP498" s="47"/>
      <c r="EQ498" s="47"/>
      <c r="ER498" s="47"/>
      <c r="ES498" s="47"/>
      <c r="ET498" s="47"/>
      <c r="EU498" s="47"/>
      <c r="EV498" s="47"/>
      <c r="EW498" s="47"/>
      <c r="EX498" s="47"/>
      <c r="EY498" s="47"/>
      <c r="EZ498" s="47"/>
      <c r="FA498" s="25">
        <f t="shared" si="909"/>
        <v>23845.993721999996</v>
      </c>
      <c r="FB498" s="26">
        <f t="shared" si="969"/>
        <v>0</v>
      </c>
      <c r="FC498" s="23">
        <f t="shared" si="970"/>
        <v>3.67449420681768E-2</v>
      </c>
      <c r="FD498" s="27">
        <f t="shared" si="971"/>
        <v>114.87997439092366</v>
      </c>
      <c r="FE498" s="27">
        <f t="shared" ca="1" si="1022"/>
        <v>0</v>
      </c>
      <c r="FF498" s="43">
        <f t="shared" ca="1" si="1023"/>
        <v>0</v>
      </c>
      <c r="FG498" s="25">
        <f t="shared" si="910"/>
        <v>23845.993721999996</v>
      </c>
      <c r="FH498" s="26">
        <f t="shared" si="972"/>
        <v>0</v>
      </c>
      <c r="FI498" s="23">
        <f t="shared" si="973"/>
        <v>8.5602472863544055E-3</v>
      </c>
      <c r="FJ498" s="27">
        <f t="shared" si="974"/>
        <v>386.8633475316816</v>
      </c>
      <c r="FK498" s="27">
        <f t="shared" ca="1" si="1024"/>
        <v>0</v>
      </c>
      <c r="FL498" s="43">
        <f t="shared" ca="1" si="1025"/>
        <v>0</v>
      </c>
      <c r="FM498" s="47"/>
      <c r="FN498" s="47"/>
    </row>
    <row r="499" spans="1:170" x14ac:dyDescent="0.2">
      <c r="A499" s="30">
        <v>39844</v>
      </c>
      <c r="B499" s="34">
        <v>20022.145540000001</v>
      </c>
      <c r="C499" s="23">
        <v>8.4767468244038024E-3</v>
      </c>
      <c r="D499" s="24">
        <f t="shared" si="977"/>
        <v>-1.1118921825354788E-2</v>
      </c>
      <c r="E499" s="25" t="e">
        <f>#N/A</f>
        <v>#N/A</v>
      </c>
      <c r="F499" s="26">
        <v>1</v>
      </c>
      <c r="G499" s="23">
        <f t="shared" si="911"/>
        <v>-1.1118921825354788E-2</v>
      </c>
      <c r="H499" s="27">
        <f t="shared" si="912"/>
        <v>227.56549808431322</v>
      </c>
      <c r="I499" s="27">
        <f t="shared" ca="1" si="978"/>
        <v>-0.25360666839313051</v>
      </c>
      <c r="J499" s="43">
        <f t="shared" ca="1" si="979"/>
        <v>-0.25360666839313051</v>
      </c>
      <c r="K499" s="25" t="e">
        <f>#N/A</f>
        <v>#N/A</v>
      </c>
      <c r="L499" s="26">
        <v>0</v>
      </c>
      <c r="M499" s="23">
        <f t="shared" si="913"/>
        <v>8.4767468244038024E-3</v>
      </c>
      <c r="N499" s="27">
        <f t="shared" si="914"/>
        <v>45.253367981985114</v>
      </c>
      <c r="O499" s="27">
        <f t="shared" ca="1" si="980"/>
        <v>0</v>
      </c>
      <c r="P499" s="43">
        <f t="shared" ca="1" si="981"/>
        <v>0</v>
      </c>
      <c r="Q499" s="25">
        <f t="shared" si="887"/>
        <v>23165.688926999999</v>
      </c>
      <c r="R499" s="26">
        <f t="shared" si="915"/>
        <v>0</v>
      </c>
      <c r="S499" s="23">
        <f t="shared" si="916"/>
        <v>8.4767468244038024E-3</v>
      </c>
      <c r="T499" s="27">
        <f t="shared" si="917"/>
        <v>412.3245352368196</v>
      </c>
      <c r="U499" s="27">
        <f t="shared" ca="1" si="982"/>
        <v>0</v>
      </c>
      <c r="V499" s="43">
        <f t="shared" ca="1" si="983"/>
        <v>0</v>
      </c>
      <c r="W499" s="25">
        <f t="shared" si="888"/>
        <v>20134.709465</v>
      </c>
      <c r="X499" s="26">
        <f t="shared" si="918"/>
        <v>0</v>
      </c>
      <c r="Y499" s="23">
        <f t="shared" si="919"/>
        <v>8.4767468244038024E-3</v>
      </c>
      <c r="Z499" s="27">
        <f t="shared" si="920"/>
        <v>228.47800606931091</v>
      </c>
      <c r="AA499" s="27">
        <f t="shared" ca="1" si="984"/>
        <v>-6.0743058380328896E-2</v>
      </c>
      <c r="AB499" s="43">
        <f t="shared" ca="1" si="985"/>
        <v>-6.0743058380328896E-2</v>
      </c>
      <c r="AC499" s="25">
        <f t="shared" si="889"/>
        <v>21187.729385999999</v>
      </c>
      <c r="AD499" s="26">
        <f t="shared" si="921"/>
        <v>0</v>
      </c>
      <c r="AE499" s="23">
        <f t="shared" si="922"/>
        <v>8.4767468244038024E-3</v>
      </c>
      <c r="AF499" s="27">
        <f t="shared" si="923"/>
        <v>137.2084819951709</v>
      </c>
      <c r="AG499" s="27">
        <f t="shared" ca="1" si="986"/>
        <v>0</v>
      </c>
      <c r="AH499" s="43">
        <f t="shared" ca="1" si="987"/>
        <v>0</v>
      </c>
      <c r="AI499" s="25">
        <f t="shared" si="890"/>
        <v>23165.688926999999</v>
      </c>
      <c r="AJ499" s="26">
        <f t="shared" si="924"/>
        <v>0</v>
      </c>
      <c r="AK499" s="23">
        <f t="shared" si="925"/>
        <v>8.4767468244038024E-3</v>
      </c>
      <c r="AL499" s="27">
        <f t="shared" si="926"/>
        <v>412.3245352368196</v>
      </c>
      <c r="AM499" s="27">
        <f t="shared" ca="1" si="988"/>
        <v>0</v>
      </c>
      <c r="AN499" s="43">
        <f t="shared" ca="1" si="989"/>
        <v>0</v>
      </c>
      <c r="AO499" s="25">
        <f t="shared" si="891"/>
        <v>23165.688926999999</v>
      </c>
      <c r="AP499" s="34">
        <f t="shared" si="927"/>
        <v>0</v>
      </c>
      <c r="AQ499" s="23">
        <f t="shared" si="928"/>
        <v>8.4767468244038024E-3</v>
      </c>
      <c r="AR499" s="27">
        <f t="shared" si="929"/>
        <v>245.43548802862765</v>
      </c>
      <c r="AS499" s="27">
        <f t="shared" ca="1" si="990"/>
        <v>-1.6882070087523626E-2</v>
      </c>
      <c r="AT499" s="43">
        <f t="shared" ca="1" si="991"/>
        <v>-1.6882070087523626E-2</v>
      </c>
      <c r="AU499" s="25">
        <f t="shared" si="892"/>
        <v>21187.729385999999</v>
      </c>
      <c r="AV499" s="26">
        <f t="shared" si="930"/>
        <v>0</v>
      </c>
      <c r="AW499" s="23">
        <f t="shared" si="931"/>
        <v>8.4767468244038024E-3</v>
      </c>
      <c r="AX499" s="27">
        <f t="shared" si="932"/>
        <v>176.17620331275924</v>
      </c>
      <c r="AY499" s="27">
        <f t="shared" ca="1" si="992"/>
        <v>0</v>
      </c>
      <c r="AZ499" s="43">
        <f t="shared" ca="1" si="993"/>
        <v>0</v>
      </c>
      <c r="BA499" s="25">
        <f t="shared" si="893"/>
        <v>21187.729385999999</v>
      </c>
      <c r="BB499" s="26">
        <f t="shared" si="933"/>
        <v>0</v>
      </c>
      <c r="BC499" s="23">
        <f t="shared" si="934"/>
        <v>8.4767468244038024E-3</v>
      </c>
      <c r="BD499" s="27">
        <f t="shared" si="935"/>
        <v>359.38608921618089</v>
      </c>
      <c r="BE499" s="27">
        <f t="shared" ca="1" si="994"/>
        <v>-8.7177329703769457E-2</v>
      </c>
      <c r="BF499" s="43">
        <f t="shared" ca="1" si="995"/>
        <v>-8.7177329703769457E-2</v>
      </c>
      <c r="BG499" s="25">
        <f t="shared" si="894"/>
        <v>23165.688926999999</v>
      </c>
      <c r="BH499" s="26">
        <f t="shared" si="936"/>
        <v>0</v>
      </c>
      <c r="BI499" s="23">
        <f t="shared" si="937"/>
        <v>8.4767468244038024E-3</v>
      </c>
      <c r="BJ499" s="27">
        <f t="shared" si="938"/>
        <v>293.53537010893228</v>
      </c>
      <c r="BK499" s="27">
        <f t="shared" ca="1" si="996"/>
        <v>-8.7177329703769346E-2</v>
      </c>
      <c r="BL499" s="43">
        <f t="shared" ca="1" si="997"/>
        <v>-8.7177329703769346E-2</v>
      </c>
      <c r="BM499" s="25">
        <f t="shared" si="895"/>
        <v>21662.113365000001</v>
      </c>
      <c r="BN499" s="26">
        <f t="shared" si="939"/>
        <v>0</v>
      </c>
      <c r="BO499" s="23">
        <f t="shared" si="940"/>
        <v>8.4767468244038024E-3</v>
      </c>
      <c r="BP499" s="27">
        <f t="shared" si="941"/>
        <v>360.21935707598971</v>
      </c>
      <c r="BQ499" s="27">
        <f t="shared" ca="1" si="998"/>
        <v>-8.5123722520168643E-2</v>
      </c>
      <c r="BR499" s="43">
        <f t="shared" ca="1" si="999"/>
        <v>-8.5123722520168643E-2</v>
      </c>
      <c r="BS499" s="25">
        <f t="shared" si="896"/>
        <v>23165.688926999999</v>
      </c>
      <c r="BT499" s="34">
        <f t="shared" si="942"/>
        <v>0</v>
      </c>
      <c r="BU499" s="23">
        <f t="shared" si="943"/>
        <v>8.4767468244038024E-3</v>
      </c>
      <c r="BV499" s="27">
        <f t="shared" si="944"/>
        <v>293.32995668272144</v>
      </c>
      <c r="BW499" s="27">
        <f t="shared" ca="1" si="1000"/>
        <v>-5.8302932600426183E-2</v>
      </c>
      <c r="BX499" s="43">
        <f t="shared" ca="1" si="1001"/>
        <v>-5.8302932600426183E-2</v>
      </c>
      <c r="BY499" s="25">
        <f t="shared" si="897"/>
        <v>20134.709465</v>
      </c>
      <c r="BZ499" s="50">
        <f>IF($B498&gt;=BY498,MIN(1,1/$CA$15+BZ498),0)</f>
        <v>0</v>
      </c>
      <c r="CA499" s="23">
        <f t="shared" si="945"/>
        <v>8.4767468244038024E-3</v>
      </c>
      <c r="CB499" s="27">
        <f t="shared" si="946"/>
        <v>147.96570267878892</v>
      </c>
      <c r="CC499" s="27">
        <f t="shared" ca="1" si="1002"/>
        <v>0</v>
      </c>
      <c r="CD499" s="43">
        <f t="shared" ca="1" si="1003"/>
        <v>0</v>
      </c>
      <c r="CE499" s="25">
        <f t="shared" si="898"/>
        <v>21187.729385999999</v>
      </c>
      <c r="CF499" s="34">
        <f>IF($B498&gt;=CE498,MIN(1,1/$CA$15+CF498),0)</f>
        <v>0</v>
      </c>
      <c r="CG499" s="23">
        <f t="shared" si="947"/>
        <v>8.4767468244038024E-3</v>
      </c>
      <c r="CH499" s="27">
        <f t="shared" si="948"/>
        <v>126.9563743952793</v>
      </c>
      <c r="CI499" s="27">
        <f t="shared" ca="1" si="1004"/>
        <v>0</v>
      </c>
      <c r="CJ499" s="43">
        <f t="shared" ca="1" si="1005"/>
        <v>0</v>
      </c>
      <c r="CK499" s="25">
        <f t="shared" si="899"/>
        <v>23165.688926999999</v>
      </c>
      <c r="CL499" s="34">
        <f>IF($B498&gt;=CK498,MIN(1,1/$CA$15+CL498),0)</f>
        <v>0</v>
      </c>
      <c r="CM499" s="23">
        <f t="shared" si="949"/>
        <v>8.4767468244038024E-3</v>
      </c>
      <c r="CN499" s="27">
        <f t="shared" si="950"/>
        <v>374.22917180752984</v>
      </c>
      <c r="CO499" s="27">
        <f t="shared" ca="1" si="1006"/>
        <v>0</v>
      </c>
      <c r="CP499" s="43">
        <f t="shared" ca="1" si="1007"/>
        <v>0</v>
      </c>
      <c r="CQ499" s="25">
        <f t="shared" si="900"/>
        <v>24304.710404000005</v>
      </c>
      <c r="CR499" s="34">
        <f>IF($B498&gt;=CQ498,MIN(1,1/$CA$15+CR498),0)</f>
        <v>0</v>
      </c>
      <c r="CS499" s="23">
        <f t="shared" si="951"/>
        <v>8.4767468244038024E-3</v>
      </c>
      <c r="CT499" s="27">
        <f t="shared" si="952"/>
        <v>263.78822259734949</v>
      </c>
      <c r="CU499" s="27">
        <f t="shared" ca="1" si="1008"/>
        <v>-8.7177329703769568E-2</v>
      </c>
      <c r="CV499" s="43">
        <f t="shared" ca="1" si="1009"/>
        <v>-8.7177329703769568E-2</v>
      </c>
      <c r="CW499" s="25">
        <f t="shared" si="901"/>
        <v>23165.688926999999</v>
      </c>
      <c r="CX499" s="34">
        <f t="shared" si="953"/>
        <v>0</v>
      </c>
      <c r="CY499" s="23">
        <f t="shared" si="954"/>
        <v>8.4767468244038024E-3</v>
      </c>
      <c r="CZ499" s="27">
        <f t="shared" si="955"/>
        <v>219.79230016541106</v>
      </c>
      <c r="DA499" s="27">
        <f t="shared" ca="1" si="1010"/>
        <v>-4.5433487265678085E-3</v>
      </c>
      <c r="DB499" s="43">
        <f t="shared" ca="1" si="1011"/>
        <v>-4.5433487265678085E-3</v>
      </c>
      <c r="DC499" s="25">
        <f t="shared" si="902"/>
        <v>23165.688926999999</v>
      </c>
      <c r="DD499" s="34">
        <f t="shared" si="903"/>
        <v>0</v>
      </c>
      <c r="DE499" s="23">
        <f t="shared" si="956"/>
        <v>8.4767468244038024E-3</v>
      </c>
      <c r="DF499" s="27">
        <f t="shared" si="957"/>
        <v>254.6206734500438</v>
      </c>
      <c r="DG499" s="27">
        <f t="shared" ca="1" si="975"/>
        <v>-2.6349861450254086E-2</v>
      </c>
      <c r="DH499" s="43">
        <f t="shared" ca="1" si="976"/>
        <v>-2.6349861450254086E-2</v>
      </c>
      <c r="DI499" s="25">
        <f t="shared" si="904"/>
        <v>20134.709465</v>
      </c>
      <c r="DJ499" s="26">
        <f>IF(DJ498=0,IF($B498&gt;=$DK$14*DI498,1,0),IF($B498&lt;DI498*$DK$16,0,1))</f>
        <v>0</v>
      </c>
      <c r="DK499" s="23">
        <f t="shared" si="958"/>
        <v>8.4767468244038024E-3</v>
      </c>
      <c r="DL499" s="27">
        <f t="shared" si="959"/>
        <v>245.04730774073727</v>
      </c>
      <c r="DM499" s="27">
        <f t="shared" ca="1" si="1012"/>
        <v>0</v>
      </c>
      <c r="DN499" s="43">
        <f t="shared" ca="1" si="1013"/>
        <v>0</v>
      </c>
      <c r="DO499" s="25">
        <f t="shared" si="905"/>
        <v>21187.729385999999</v>
      </c>
      <c r="DP499" s="26">
        <f>IF(DP498=0,IF($B498&gt;=$DK$14*DO498,1,0),IF($B498&lt;DO498*$DK$16,0,1))</f>
        <v>0</v>
      </c>
      <c r="DQ499" s="23">
        <f t="shared" si="960"/>
        <v>8.4767468244038024E-3</v>
      </c>
      <c r="DR499" s="27">
        <f t="shared" si="961"/>
        <v>204.5711593552094</v>
      </c>
      <c r="DS499" s="27">
        <f t="shared" ca="1" si="1014"/>
        <v>0</v>
      </c>
      <c r="DT499" s="43">
        <f t="shared" ca="1" si="1015"/>
        <v>0</v>
      </c>
      <c r="DU499" s="25">
        <f t="shared" si="906"/>
        <v>23165.688926999999</v>
      </c>
      <c r="DV499" s="26">
        <f>IF(DV498=0,IF($B498&gt;=$DK$14*DU498,1,0),IF($B498&lt;DU498*$DK$16,0,1))</f>
        <v>0</v>
      </c>
      <c r="DW499" s="23">
        <f t="shared" si="962"/>
        <v>8.4767468244038024E-3</v>
      </c>
      <c r="DX499" s="27">
        <f t="shared" si="963"/>
        <v>429.48715295005161</v>
      </c>
      <c r="DY499" s="27">
        <f t="shared" ca="1" si="1016"/>
        <v>0</v>
      </c>
      <c r="DZ499" s="43">
        <f t="shared" ca="1" si="1017"/>
        <v>0</v>
      </c>
      <c r="EA499" s="25">
        <f t="shared" si="907"/>
        <v>24304.710404000005</v>
      </c>
      <c r="EB499" s="26">
        <f>IF(EB498=0,IF($B498&gt;=$DK$14*EA498,1,0),IF($B498&lt;EA498*$DK$16,0,1))</f>
        <v>0</v>
      </c>
      <c r="EC499" s="23">
        <f t="shared" si="964"/>
        <v>8.4767468244038024E-3</v>
      </c>
      <c r="ED499" s="27">
        <f t="shared" si="965"/>
        <v>287.97139876639329</v>
      </c>
      <c r="EE499" s="27">
        <f t="shared" ca="1" si="1018"/>
        <v>-8.7177329703769457E-2</v>
      </c>
      <c r="EF499" s="43">
        <f t="shared" ca="1" si="1019"/>
        <v>-8.7177329703769457E-2</v>
      </c>
      <c r="EG499" s="25">
        <f t="shared" si="908"/>
        <v>23165.688926999999</v>
      </c>
      <c r="EH499" s="34">
        <f t="shared" si="966"/>
        <v>0</v>
      </c>
      <c r="EI499" s="23">
        <f t="shared" si="967"/>
        <v>8.4767468244038024E-3</v>
      </c>
      <c r="EJ499" s="27">
        <f t="shared" si="968"/>
        <v>295.34509053664249</v>
      </c>
      <c r="EK499" s="27">
        <f t="shared" ca="1" si="1020"/>
        <v>-5.7338438457088525E-4</v>
      </c>
      <c r="EL499" s="43">
        <f t="shared" ca="1" si="1021"/>
        <v>-5.7338438457088525E-4</v>
      </c>
      <c r="EM499" s="47"/>
      <c r="EN499" s="47"/>
      <c r="EO499" s="47"/>
      <c r="EP499" s="47"/>
      <c r="EQ499" s="47"/>
      <c r="ER499" s="47"/>
      <c r="ES499" s="47"/>
      <c r="ET499" s="47"/>
      <c r="EU499" s="47"/>
      <c r="EV499" s="47"/>
      <c r="EW499" s="47"/>
      <c r="EX499" s="47"/>
      <c r="EY499" s="47"/>
      <c r="EZ499" s="47"/>
      <c r="FA499" s="25">
        <f t="shared" si="909"/>
        <v>23165.688926999999</v>
      </c>
      <c r="FB499" s="26">
        <f t="shared" si="969"/>
        <v>0</v>
      </c>
      <c r="FC499" s="23">
        <f t="shared" si="970"/>
        <v>1.1118921825354788E-2</v>
      </c>
      <c r="FD499" s="27">
        <f t="shared" si="971"/>
        <v>116.15731584547511</v>
      </c>
      <c r="FE499" s="27">
        <f t="shared" ca="1" si="1022"/>
        <v>0</v>
      </c>
      <c r="FF499" s="43">
        <f t="shared" ca="1" si="1023"/>
        <v>0</v>
      </c>
      <c r="FG499" s="25">
        <f t="shared" si="910"/>
        <v>23165.688926999999</v>
      </c>
      <c r="FH499" s="26">
        <f t="shared" si="972"/>
        <v>0</v>
      </c>
      <c r="FI499" s="23">
        <f t="shared" si="973"/>
        <v>8.4767468244038024E-3</v>
      </c>
      <c r="FJ499" s="27">
        <f t="shared" si="974"/>
        <v>390.14269018434902</v>
      </c>
      <c r="FK499" s="27">
        <f t="shared" ca="1" si="1024"/>
        <v>0</v>
      </c>
      <c r="FL499" s="43">
        <f t="shared" ca="1" si="1025"/>
        <v>0</v>
      </c>
      <c r="FM499" s="47"/>
      <c r="FN499" s="47"/>
    </row>
    <row r="500" spans="1:170" x14ac:dyDescent="0.2">
      <c r="A500" s="30">
        <v>39872</v>
      </c>
      <c r="B500" s="34">
        <v>17774.329310000001</v>
      </c>
      <c r="C500" s="23">
        <v>7.3765747621890032E-3</v>
      </c>
      <c r="D500" s="24">
        <f t="shared" si="977"/>
        <v>-0.11226650138514582</v>
      </c>
      <c r="E500" s="25" t="e">
        <f>#N/A</f>
        <v>#N/A</v>
      </c>
      <c r="F500" s="26">
        <v>1</v>
      </c>
      <c r="G500" s="23">
        <f t="shared" si="911"/>
        <v>-0.11226650138514582</v>
      </c>
      <c r="H500" s="27">
        <f t="shared" si="912"/>
        <v>202.01751577841927</v>
      </c>
      <c r="I500" s="27">
        <f t="shared" ca="1" si="978"/>
        <v>-0.33740163638983678</v>
      </c>
      <c r="J500" s="43">
        <f t="shared" ca="1" si="979"/>
        <v>-0.33740163638983678</v>
      </c>
      <c r="K500" s="25" t="e">
        <f>#N/A</f>
        <v>#N/A</v>
      </c>
      <c r="L500" s="26">
        <v>0</v>
      </c>
      <c r="M500" s="23">
        <f t="shared" si="913"/>
        <v>7.3765747621890032E-3</v>
      </c>
      <c r="N500" s="27">
        <f t="shared" si="914"/>
        <v>45.587182834145075</v>
      </c>
      <c r="O500" s="27">
        <f t="shared" ca="1" si="980"/>
        <v>0</v>
      </c>
      <c r="P500" s="43">
        <f t="shared" ca="1" si="981"/>
        <v>0</v>
      </c>
      <c r="Q500" s="25">
        <f t="shared" si="887"/>
        <v>22315.938108999999</v>
      </c>
      <c r="R500" s="26">
        <f t="shared" si="915"/>
        <v>0</v>
      </c>
      <c r="S500" s="23">
        <f t="shared" si="916"/>
        <v>7.3765747621890032E-3</v>
      </c>
      <c r="T500" s="27">
        <f t="shared" si="917"/>
        <v>415.36607799727881</v>
      </c>
      <c r="U500" s="27">
        <f t="shared" ca="1" si="982"/>
        <v>0</v>
      </c>
      <c r="V500" s="43">
        <f t="shared" ca="1" si="983"/>
        <v>0</v>
      </c>
      <c r="W500" s="25">
        <f t="shared" si="888"/>
        <v>18898.237424999999</v>
      </c>
      <c r="X500" s="26">
        <f t="shared" si="918"/>
        <v>0</v>
      </c>
      <c r="Y500" s="23">
        <f t="shared" si="919"/>
        <v>7.3765747621890032E-3</v>
      </c>
      <c r="Z500" s="27">
        <f t="shared" si="920"/>
        <v>230.16339116259707</v>
      </c>
      <c r="AA500" s="27">
        <f t="shared" ca="1" si="984"/>
        <v>-5.3814559329566358E-2</v>
      </c>
      <c r="AB500" s="43">
        <f t="shared" ca="1" si="985"/>
        <v>-5.3814559329566358E-2</v>
      </c>
      <c r="AC500" s="25">
        <f t="shared" si="889"/>
        <v>20160.257777999999</v>
      </c>
      <c r="AD500" s="26">
        <f t="shared" si="921"/>
        <v>0</v>
      </c>
      <c r="AE500" s="23">
        <f t="shared" si="922"/>
        <v>7.3765747621890032E-3</v>
      </c>
      <c r="AF500" s="27">
        <f t="shared" si="923"/>
        <v>138.22061062061474</v>
      </c>
      <c r="AG500" s="27">
        <f t="shared" ca="1" si="986"/>
        <v>0</v>
      </c>
      <c r="AH500" s="43">
        <f t="shared" ca="1" si="987"/>
        <v>0</v>
      </c>
      <c r="AI500" s="25">
        <f t="shared" si="890"/>
        <v>22315.938108999999</v>
      </c>
      <c r="AJ500" s="26">
        <f t="shared" si="924"/>
        <v>0</v>
      </c>
      <c r="AK500" s="23">
        <f t="shared" si="925"/>
        <v>7.3765747621890032E-3</v>
      </c>
      <c r="AL500" s="27">
        <f t="shared" si="926"/>
        <v>415.36607799727881</v>
      </c>
      <c r="AM500" s="27">
        <f t="shared" ca="1" si="988"/>
        <v>0</v>
      </c>
      <c r="AN500" s="43">
        <f t="shared" ca="1" si="989"/>
        <v>0</v>
      </c>
      <c r="AO500" s="25">
        <f t="shared" si="891"/>
        <v>22315.938108999999</v>
      </c>
      <c r="AP500" s="34">
        <f t="shared" si="927"/>
        <v>0</v>
      </c>
      <c r="AQ500" s="23">
        <f t="shared" si="928"/>
        <v>7.3765747621890032E-3</v>
      </c>
      <c r="AR500" s="27">
        <f t="shared" si="929"/>
        <v>247.24596125536516</v>
      </c>
      <c r="AS500" s="27">
        <f t="shared" ca="1" si="990"/>
        <v>-9.6300271774757418E-3</v>
      </c>
      <c r="AT500" s="43">
        <f t="shared" ca="1" si="991"/>
        <v>-9.6300271774757418E-3</v>
      </c>
      <c r="AU500" s="25">
        <f t="shared" si="892"/>
        <v>20160.257777999999</v>
      </c>
      <c r="AV500" s="26">
        <f t="shared" si="930"/>
        <v>0</v>
      </c>
      <c r="AW500" s="23">
        <f t="shared" si="931"/>
        <v>7.3765747621890032E-3</v>
      </c>
      <c r="AX500" s="27">
        <f t="shared" si="932"/>
        <v>177.47578024781441</v>
      </c>
      <c r="AY500" s="27">
        <f t="shared" ca="1" si="992"/>
        <v>0</v>
      </c>
      <c r="AZ500" s="43">
        <f t="shared" ca="1" si="993"/>
        <v>0</v>
      </c>
      <c r="BA500" s="25">
        <f t="shared" si="893"/>
        <v>20160.257777999999</v>
      </c>
      <c r="BB500" s="26">
        <f t="shared" si="933"/>
        <v>0</v>
      </c>
      <c r="BC500" s="23">
        <f t="shared" si="934"/>
        <v>7.3765747621890032E-3</v>
      </c>
      <c r="BD500" s="27">
        <f t="shared" si="935"/>
        <v>362.03712757177476</v>
      </c>
      <c r="BE500" s="27">
        <f t="shared" ca="1" si="994"/>
        <v>-8.0443825031708327E-2</v>
      </c>
      <c r="BF500" s="43">
        <f t="shared" ca="1" si="995"/>
        <v>-8.0443825031708327E-2</v>
      </c>
      <c r="BG500" s="25">
        <f t="shared" si="894"/>
        <v>22315.938108999999</v>
      </c>
      <c r="BH500" s="26">
        <f t="shared" si="936"/>
        <v>0</v>
      </c>
      <c r="BI500" s="23">
        <f t="shared" si="937"/>
        <v>7.3765747621890032E-3</v>
      </c>
      <c r="BJ500" s="27">
        <f t="shared" si="938"/>
        <v>295.70065571188763</v>
      </c>
      <c r="BK500" s="27">
        <f t="shared" ca="1" si="996"/>
        <v>-8.0443825031708216E-2</v>
      </c>
      <c r="BL500" s="43">
        <f t="shared" ca="1" si="997"/>
        <v>-8.0443825031708216E-2</v>
      </c>
      <c r="BM500" s="25">
        <f t="shared" si="895"/>
        <v>20618.829373333334</v>
      </c>
      <c r="BN500" s="26">
        <f t="shared" si="939"/>
        <v>0</v>
      </c>
      <c r="BO500" s="23">
        <f t="shared" si="940"/>
        <v>7.3765747621890032E-3</v>
      </c>
      <c r="BP500" s="27">
        <f t="shared" si="941"/>
        <v>362.87654209424841</v>
      </c>
      <c r="BQ500" s="27">
        <f t="shared" ca="1" si="998"/>
        <v>-7.8375069261185426E-2</v>
      </c>
      <c r="BR500" s="43">
        <f t="shared" ca="1" si="999"/>
        <v>-7.8375069261185426E-2</v>
      </c>
      <c r="BS500" s="25">
        <f t="shared" si="896"/>
        <v>22315.938108999999</v>
      </c>
      <c r="BT500" s="34">
        <f t="shared" si="942"/>
        <v>0</v>
      </c>
      <c r="BU500" s="23">
        <f t="shared" si="943"/>
        <v>7.3765747621890032E-3</v>
      </c>
      <c r="BV500" s="27">
        <f t="shared" si="944"/>
        <v>295.49372703818119</v>
      </c>
      <c r="BW500" s="27">
        <f t="shared" ca="1" si="1000"/>
        <v>-5.1356433779419119E-2</v>
      </c>
      <c r="BX500" s="43">
        <f t="shared" ca="1" si="1001"/>
        <v>-5.1356433779419119E-2</v>
      </c>
      <c r="BY500" s="25">
        <f t="shared" si="897"/>
        <v>18898.237424999999</v>
      </c>
      <c r="BZ500" s="50">
        <f>IF($B499&gt;=BY499,MIN(1,1/$CA$15+BZ499),0)</f>
        <v>0</v>
      </c>
      <c r="CA500" s="23">
        <f t="shared" si="945"/>
        <v>7.3765747621890032E-3</v>
      </c>
      <c r="CB500" s="27">
        <f t="shared" si="946"/>
        <v>149.05718274683883</v>
      </c>
      <c r="CC500" s="27">
        <f t="shared" ca="1" si="1002"/>
        <v>0</v>
      </c>
      <c r="CD500" s="43">
        <f t="shared" ca="1" si="1003"/>
        <v>0</v>
      </c>
      <c r="CE500" s="25">
        <f t="shared" si="898"/>
        <v>20160.257777999999</v>
      </c>
      <c r="CF500" s="34">
        <f>IF($B499&gt;=CE499,MIN(1,1/$CA$15+CF499),0)</f>
        <v>0</v>
      </c>
      <c r="CG500" s="23">
        <f t="shared" si="947"/>
        <v>7.3765747621890032E-3</v>
      </c>
      <c r="CH500" s="27">
        <f t="shared" si="948"/>
        <v>127.89287758254254</v>
      </c>
      <c r="CI500" s="27">
        <f t="shared" ca="1" si="1004"/>
        <v>0</v>
      </c>
      <c r="CJ500" s="43">
        <f t="shared" ca="1" si="1005"/>
        <v>0</v>
      </c>
      <c r="CK500" s="25">
        <f t="shared" si="899"/>
        <v>22315.938108999999</v>
      </c>
      <c r="CL500" s="34">
        <f>IF($B499&gt;=CK499,MIN(1,1/$CA$15+CL499),0)</f>
        <v>0</v>
      </c>
      <c r="CM500" s="23">
        <f t="shared" si="949"/>
        <v>7.3765747621890032E-3</v>
      </c>
      <c r="CN500" s="27">
        <f t="shared" si="950"/>
        <v>376.98970127156014</v>
      </c>
      <c r="CO500" s="27">
        <f t="shared" ca="1" si="1006"/>
        <v>0</v>
      </c>
      <c r="CP500" s="43">
        <f t="shared" ca="1" si="1007"/>
        <v>0</v>
      </c>
      <c r="CQ500" s="25">
        <f t="shared" si="900"/>
        <v>23911.392052500007</v>
      </c>
      <c r="CR500" s="34">
        <f>IF($B499&gt;=CQ499,MIN(1,1/$CA$15+CR499),0)</f>
        <v>0</v>
      </c>
      <c r="CS500" s="23">
        <f t="shared" si="951"/>
        <v>7.3765747621890032E-3</v>
      </c>
      <c r="CT500" s="27">
        <f t="shared" si="952"/>
        <v>265.73407614272378</v>
      </c>
      <c r="CU500" s="27">
        <f t="shared" ca="1" si="1008"/>
        <v>-8.0443825031708438E-2</v>
      </c>
      <c r="CV500" s="43">
        <f t="shared" ca="1" si="1009"/>
        <v>-8.0443825031708438E-2</v>
      </c>
      <c r="CW500" s="25">
        <f t="shared" si="901"/>
        <v>22315.938108999999</v>
      </c>
      <c r="CX500" s="34">
        <f t="shared" si="953"/>
        <v>0</v>
      </c>
      <c r="CY500" s="23">
        <f t="shared" si="954"/>
        <v>7.3765747621890032E-3</v>
      </c>
      <c r="CZ500" s="27">
        <f t="shared" si="955"/>
        <v>221.41361449973471</v>
      </c>
      <c r="DA500" s="27">
        <f t="shared" ca="1" si="1010"/>
        <v>0</v>
      </c>
      <c r="DB500" s="43">
        <f t="shared" ca="1" si="1011"/>
        <v>0</v>
      </c>
      <c r="DC500" s="25">
        <f t="shared" si="902"/>
        <v>22315.938108999999</v>
      </c>
      <c r="DD500" s="34">
        <f t="shared" si="903"/>
        <v>0</v>
      </c>
      <c r="DE500" s="23">
        <f t="shared" si="956"/>
        <v>7.3765747621890032E-3</v>
      </c>
      <c r="DF500" s="27">
        <f t="shared" si="957"/>
        <v>256.49890188374695</v>
      </c>
      <c r="DG500" s="27">
        <f t="shared" ca="1" si="975"/>
        <v>-1.9167658411026189E-2</v>
      </c>
      <c r="DH500" s="43">
        <f t="shared" ca="1" si="976"/>
        <v>-1.9167658411026189E-2</v>
      </c>
      <c r="DI500" s="25">
        <f t="shared" si="904"/>
        <v>18898.237424999999</v>
      </c>
      <c r="DJ500" s="26">
        <f>IF(DJ499=0,IF($B499&gt;=$DK$14*DI499,1,0),IF($B499&lt;DI499*$DK$16,0,1))</f>
        <v>0</v>
      </c>
      <c r="DK500" s="23">
        <f t="shared" si="958"/>
        <v>7.3765747621890032E-3</v>
      </c>
      <c r="DL500" s="27">
        <f t="shared" si="959"/>
        <v>246.85491752655994</v>
      </c>
      <c r="DM500" s="27">
        <f t="shared" ca="1" si="1012"/>
        <v>0</v>
      </c>
      <c r="DN500" s="43">
        <f t="shared" ca="1" si="1013"/>
        <v>0</v>
      </c>
      <c r="DO500" s="25">
        <f t="shared" si="905"/>
        <v>20160.257777999999</v>
      </c>
      <c r="DP500" s="26">
        <f>IF(DP499=0,IF($B499&gt;=$DK$14*DO499,1,0),IF($B499&lt;DO499*$DK$16,0,1))</f>
        <v>0</v>
      </c>
      <c r="DQ500" s="23">
        <f t="shared" si="960"/>
        <v>7.3765747621890032E-3</v>
      </c>
      <c r="DR500" s="27">
        <f t="shared" si="961"/>
        <v>206.08019380638078</v>
      </c>
      <c r="DS500" s="27">
        <f t="shared" ca="1" si="1014"/>
        <v>0</v>
      </c>
      <c r="DT500" s="43">
        <f t="shared" ca="1" si="1015"/>
        <v>0</v>
      </c>
      <c r="DU500" s="25">
        <f t="shared" si="906"/>
        <v>22315.938108999999</v>
      </c>
      <c r="DV500" s="26">
        <f>IF(DV499=0,IF($B499&gt;=$DK$14*DU499,1,0),IF($B499&lt;DU499*$DK$16,0,1))</f>
        <v>0</v>
      </c>
      <c r="DW500" s="23">
        <f t="shared" si="962"/>
        <v>7.3765747621890032E-3</v>
      </c>
      <c r="DX500" s="27">
        <f t="shared" si="963"/>
        <v>432.65529704318737</v>
      </c>
      <c r="DY500" s="27">
        <f t="shared" ca="1" si="1016"/>
        <v>0</v>
      </c>
      <c r="DZ500" s="43">
        <f t="shared" ca="1" si="1017"/>
        <v>0</v>
      </c>
      <c r="EA500" s="25">
        <f t="shared" si="907"/>
        <v>23911.392052500007</v>
      </c>
      <c r="EB500" s="26">
        <f>IF(EB499=0,IF($B499&gt;=$DK$14*EA499,1,0),IF($B499&lt;EA499*$DK$16,0,1))</f>
        <v>0</v>
      </c>
      <c r="EC500" s="23">
        <f t="shared" si="964"/>
        <v>7.3765747621890032E-3</v>
      </c>
      <c r="ED500" s="27">
        <f t="shared" si="965"/>
        <v>290.09564131876573</v>
      </c>
      <c r="EE500" s="27">
        <f t="shared" ca="1" si="1018"/>
        <v>-8.0443825031708327E-2</v>
      </c>
      <c r="EF500" s="43">
        <f t="shared" ca="1" si="1019"/>
        <v>-8.0443825031708327E-2</v>
      </c>
      <c r="EG500" s="25">
        <f t="shared" si="908"/>
        <v>22315.938108999999</v>
      </c>
      <c r="EH500" s="34">
        <f t="shared" si="966"/>
        <v>0</v>
      </c>
      <c r="EI500" s="23">
        <f t="shared" si="967"/>
        <v>7.3765747621890032E-3</v>
      </c>
      <c r="EJ500" s="27">
        <f t="shared" si="968"/>
        <v>297.52372567763149</v>
      </c>
      <c r="EK500" s="27">
        <f t="shared" ca="1" si="1020"/>
        <v>0</v>
      </c>
      <c r="EL500" s="43">
        <f t="shared" ca="1" si="1021"/>
        <v>0</v>
      </c>
      <c r="EM500" s="47"/>
      <c r="EN500" s="47"/>
      <c r="EO500" s="47"/>
      <c r="EP500" s="47"/>
      <c r="EQ500" s="47"/>
      <c r="ER500" s="47"/>
      <c r="ES500" s="47"/>
      <c r="ET500" s="47"/>
      <c r="EU500" s="47"/>
      <c r="EV500" s="47"/>
      <c r="EW500" s="47"/>
      <c r="EX500" s="47"/>
      <c r="EY500" s="47"/>
      <c r="EZ500" s="47"/>
      <c r="FA500" s="25">
        <f t="shared" si="909"/>
        <v>22315.938108999999</v>
      </c>
      <c r="FB500" s="26">
        <f t="shared" si="969"/>
        <v>0</v>
      </c>
      <c r="FC500" s="23">
        <f t="shared" si="970"/>
        <v>0.11226650138514582</v>
      </c>
      <c r="FD500" s="27">
        <f t="shared" si="971"/>
        <v>129.19789130573596</v>
      </c>
      <c r="FE500" s="27">
        <f t="shared" ca="1" si="1022"/>
        <v>0</v>
      </c>
      <c r="FF500" s="43">
        <f t="shared" ca="1" si="1023"/>
        <v>0</v>
      </c>
      <c r="FG500" s="25">
        <f t="shared" si="910"/>
        <v>22315.938108999999</v>
      </c>
      <c r="FH500" s="26">
        <f t="shared" si="972"/>
        <v>0</v>
      </c>
      <c r="FI500" s="23">
        <f t="shared" si="973"/>
        <v>7.3765747621890032E-3</v>
      </c>
      <c r="FJ500" s="27">
        <f t="shared" si="974"/>
        <v>393.02060690641542</v>
      </c>
      <c r="FK500" s="27">
        <f t="shared" ca="1" si="1024"/>
        <v>0</v>
      </c>
      <c r="FL500" s="43">
        <f t="shared" ca="1" si="1025"/>
        <v>0</v>
      </c>
      <c r="FM500" s="47"/>
      <c r="FN500" s="47"/>
    </row>
    <row r="501" spans="1:170" x14ac:dyDescent="0.2">
      <c r="A501" s="30">
        <v>39903</v>
      </c>
      <c r="B501" s="34">
        <v>18031.010630000001</v>
      </c>
      <c r="C501" s="23">
        <v>6.9142409681155481E-3</v>
      </c>
      <c r="D501" s="24">
        <f t="shared" si="977"/>
        <v>1.444112548627019E-2</v>
      </c>
      <c r="E501" s="25" t="e">
        <f>#N/A</f>
        <v>#N/A</v>
      </c>
      <c r="F501" s="26">
        <v>1</v>
      </c>
      <c r="G501" s="23">
        <f t="shared" si="911"/>
        <v>1.444112548627019E-2</v>
      </c>
      <c r="H501" s="27">
        <f t="shared" si="912"/>
        <v>204.93487607419999</v>
      </c>
      <c r="I501" s="27">
        <f t="shared" ca="1" si="978"/>
        <v>-0.32783297027394509</v>
      </c>
      <c r="J501" s="43">
        <f t="shared" ca="1" si="979"/>
        <v>-0.32783297027394509</v>
      </c>
      <c r="K501" s="25" t="e">
        <f>#N/A</f>
        <v>#N/A</v>
      </c>
      <c r="L501" s="26">
        <v>0</v>
      </c>
      <c r="M501" s="23">
        <f t="shared" si="913"/>
        <v>6.9142409681155481E-3</v>
      </c>
      <c r="N501" s="27">
        <f t="shared" si="914"/>
        <v>45.902383601317894</v>
      </c>
      <c r="O501" s="27">
        <f t="shared" ca="1" si="980"/>
        <v>0</v>
      </c>
      <c r="P501" s="43">
        <f t="shared" ca="1" si="981"/>
        <v>0</v>
      </c>
      <c r="Q501" s="25">
        <f t="shared" si="887"/>
        <v>21439.665520999995</v>
      </c>
      <c r="R501" s="26">
        <f t="shared" si="915"/>
        <v>0</v>
      </c>
      <c r="S501" s="23">
        <f t="shared" si="916"/>
        <v>6.9142409681155481E-3</v>
      </c>
      <c r="T501" s="27">
        <f t="shared" si="917"/>
        <v>418.23801915053309</v>
      </c>
      <c r="U501" s="27">
        <f t="shared" ca="1" si="982"/>
        <v>0</v>
      </c>
      <c r="V501" s="43">
        <f t="shared" ca="1" si="983"/>
        <v>0</v>
      </c>
      <c r="W501" s="25">
        <f t="shared" si="888"/>
        <v>17902.669970000003</v>
      </c>
      <c r="X501" s="26">
        <f t="shared" si="918"/>
        <v>0</v>
      </c>
      <c r="Y501" s="23">
        <f t="shared" si="919"/>
        <v>6.9142409681155481E-3</v>
      </c>
      <c r="Z501" s="27">
        <f t="shared" si="920"/>
        <v>231.7547963111339</v>
      </c>
      <c r="AA501" s="27">
        <f t="shared" ca="1" si="984"/>
        <v>-4.7272405192248401E-2</v>
      </c>
      <c r="AB501" s="43">
        <f t="shared" ca="1" si="985"/>
        <v>-4.7272405192248401E-2</v>
      </c>
      <c r="AC501" s="25">
        <f t="shared" si="889"/>
        <v>19418.879534</v>
      </c>
      <c r="AD501" s="26">
        <f t="shared" si="921"/>
        <v>0</v>
      </c>
      <c r="AE501" s="23">
        <f t="shared" si="922"/>
        <v>6.9142409681155481E-3</v>
      </c>
      <c r="AF501" s="27">
        <f t="shared" si="923"/>
        <v>139.17630122920573</v>
      </c>
      <c r="AG501" s="27">
        <f t="shared" ca="1" si="986"/>
        <v>0</v>
      </c>
      <c r="AH501" s="43">
        <f t="shared" ca="1" si="987"/>
        <v>0</v>
      </c>
      <c r="AI501" s="25">
        <f t="shared" si="890"/>
        <v>21439.665520999995</v>
      </c>
      <c r="AJ501" s="26">
        <f t="shared" si="924"/>
        <v>0</v>
      </c>
      <c r="AK501" s="23">
        <f t="shared" si="925"/>
        <v>6.9142409681155481E-3</v>
      </c>
      <c r="AL501" s="27">
        <f t="shared" si="926"/>
        <v>418.23801915053309</v>
      </c>
      <c r="AM501" s="27">
        <f t="shared" ca="1" si="988"/>
        <v>0</v>
      </c>
      <c r="AN501" s="43">
        <f t="shared" ca="1" si="989"/>
        <v>0</v>
      </c>
      <c r="AO501" s="25">
        <f t="shared" si="891"/>
        <v>21439.665520999995</v>
      </c>
      <c r="AP501" s="34">
        <f t="shared" si="927"/>
        <v>0</v>
      </c>
      <c r="AQ501" s="23">
        <f t="shared" si="928"/>
        <v>6.9142409681155481E-3</v>
      </c>
      <c r="AR501" s="27">
        <f t="shared" si="929"/>
        <v>248.95547940987811</v>
      </c>
      <c r="AS501" s="27">
        <f t="shared" ca="1" si="990"/>
        <v>-2.7823705377947316E-3</v>
      </c>
      <c r="AT501" s="43">
        <f t="shared" ca="1" si="991"/>
        <v>-2.7823705377947316E-3</v>
      </c>
      <c r="AU501" s="25">
        <f t="shared" si="892"/>
        <v>19418.879534</v>
      </c>
      <c r="AV501" s="26">
        <f t="shared" si="930"/>
        <v>0</v>
      </c>
      <c r="AW501" s="23">
        <f t="shared" si="931"/>
        <v>6.9142409681155481E-3</v>
      </c>
      <c r="AX501" s="27">
        <f t="shared" si="932"/>
        <v>178.70289055845211</v>
      </c>
      <c r="AY501" s="27">
        <f t="shared" ca="1" si="992"/>
        <v>0</v>
      </c>
      <c r="AZ501" s="43">
        <f t="shared" ca="1" si="993"/>
        <v>0</v>
      </c>
      <c r="BA501" s="25">
        <f t="shared" si="893"/>
        <v>19418.879534</v>
      </c>
      <c r="BB501" s="26">
        <f t="shared" si="933"/>
        <v>0</v>
      </c>
      <c r="BC501" s="23">
        <f t="shared" si="934"/>
        <v>6.9142409681155481E-3</v>
      </c>
      <c r="BD501" s="27">
        <f t="shared" si="935"/>
        <v>364.54033951121039</v>
      </c>
      <c r="BE501" s="27">
        <f t="shared" ca="1" si="994"/>
        <v>-7.4085792054259025E-2</v>
      </c>
      <c r="BF501" s="43">
        <f t="shared" ca="1" si="995"/>
        <v>-7.4085792054259025E-2</v>
      </c>
      <c r="BG501" s="25">
        <f t="shared" si="894"/>
        <v>21439.665520999995</v>
      </c>
      <c r="BH501" s="26">
        <f t="shared" si="936"/>
        <v>0</v>
      </c>
      <c r="BI501" s="23">
        <f t="shared" si="937"/>
        <v>6.9142409681155481E-3</v>
      </c>
      <c r="BJ501" s="27">
        <f t="shared" si="938"/>
        <v>297.74520129990941</v>
      </c>
      <c r="BK501" s="27">
        <f t="shared" ca="1" si="996"/>
        <v>-7.4085792054258803E-2</v>
      </c>
      <c r="BL501" s="43">
        <f t="shared" ca="1" si="997"/>
        <v>-7.4085792054258803E-2</v>
      </c>
      <c r="BM501" s="25">
        <f t="shared" si="895"/>
        <v>19805.383253333333</v>
      </c>
      <c r="BN501" s="26">
        <f t="shared" si="939"/>
        <v>0</v>
      </c>
      <c r="BO501" s="23">
        <f t="shared" si="940"/>
        <v>6.9142409681155481E-3</v>
      </c>
      <c r="BP501" s="27">
        <f t="shared" si="941"/>
        <v>365.38555794796457</v>
      </c>
      <c r="BQ501" s="27">
        <f t="shared" ca="1" si="998"/>
        <v>-7.2002732407834502E-2</v>
      </c>
      <c r="BR501" s="43">
        <f t="shared" ca="1" si="999"/>
        <v>-7.2002732407834502E-2</v>
      </c>
      <c r="BS501" s="25">
        <f t="shared" si="896"/>
        <v>21439.665520999995</v>
      </c>
      <c r="BT501" s="34">
        <f t="shared" si="942"/>
        <v>0</v>
      </c>
      <c r="BU501" s="23">
        <f t="shared" si="943"/>
        <v>6.9142409681155481E-3</v>
      </c>
      <c r="BV501" s="27">
        <f t="shared" si="944"/>
        <v>297.53684187148974</v>
      </c>
      <c r="BW501" s="27">
        <f t="shared" ca="1" si="1000"/>
        <v>-4.4797283569717461E-2</v>
      </c>
      <c r="BX501" s="43">
        <f t="shared" ca="1" si="1001"/>
        <v>-4.4797283569717461E-2</v>
      </c>
      <c r="BY501" s="25">
        <f t="shared" si="897"/>
        <v>17902.669970000003</v>
      </c>
      <c r="BZ501" s="50">
        <f>IF($B500&gt;=BY500,MIN(1,1/$CA$15+BZ500),0)</f>
        <v>0</v>
      </c>
      <c r="CA501" s="23">
        <f t="shared" si="945"/>
        <v>6.9142409681155481E-3</v>
      </c>
      <c r="CB501" s="27">
        <f t="shared" si="946"/>
        <v>150.08780002637891</v>
      </c>
      <c r="CC501" s="27">
        <f t="shared" ca="1" si="1002"/>
        <v>0</v>
      </c>
      <c r="CD501" s="43">
        <f t="shared" ca="1" si="1003"/>
        <v>0</v>
      </c>
      <c r="CE501" s="25">
        <f t="shared" si="898"/>
        <v>19418.879534</v>
      </c>
      <c r="CF501" s="34">
        <f>IF($B500&gt;=CE500,MIN(1,1/$CA$15+CF500),0)</f>
        <v>0</v>
      </c>
      <c r="CG501" s="23">
        <f t="shared" si="947"/>
        <v>6.9142409681155481E-3</v>
      </c>
      <c r="CH501" s="27">
        <f t="shared" si="948"/>
        <v>128.77715975625395</v>
      </c>
      <c r="CI501" s="27">
        <f t="shared" ca="1" si="1004"/>
        <v>0</v>
      </c>
      <c r="CJ501" s="43">
        <f t="shared" ca="1" si="1005"/>
        <v>0</v>
      </c>
      <c r="CK501" s="25">
        <f t="shared" si="899"/>
        <v>21439.665520999995</v>
      </c>
      <c r="CL501" s="34">
        <f>IF($B500&gt;=CK500,MIN(1,1/$CA$15+CL500),0)</f>
        <v>0</v>
      </c>
      <c r="CM501" s="23">
        <f t="shared" si="949"/>
        <v>6.9142409681155481E-3</v>
      </c>
      <c r="CN501" s="27">
        <f t="shared" si="950"/>
        <v>379.5962989086496</v>
      </c>
      <c r="CO501" s="27">
        <f t="shared" ca="1" si="1006"/>
        <v>0</v>
      </c>
      <c r="CP501" s="43">
        <f t="shared" ca="1" si="1007"/>
        <v>0</v>
      </c>
      <c r="CQ501" s="25">
        <f t="shared" si="900"/>
        <v>23555.890216000003</v>
      </c>
      <c r="CR501" s="34">
        <f>IF($B500&gt;=CQ500,MIN(1,1/$CA$15+CR500),0)</f>
        <v>0</v>
      </c>
      <c r="CS501" s="23">
        <f t="shared" si="951"/>
        <v>6.9142409681155481E-3</v>
      </c>
      <c r="CT501" s="27">
        <f t="shared" si="952"/>
        <v>267.57142557861414</v>
      </c>
      <c r="CU501" s="27">
        <f t="shared" ca="1" si="1008"/>
        <v>-7.4085792054259136E-2</v>
      </c>
      <c r="CV501" s="43">
        <f t="shared" ca="1" si="1009"/>
        <v>-7.4085792054259136E-2</v>
      </c>
      <c r="CW501" s="25">
        <f t="shared" si="901"/>
        <v>21439.665520999995</v>
      </c>
      <c r="CX501" s="34">
        <f t="shared" si="953"/>
        <v>0</v>
      </c>
      <c r="CY501" s="23">
        <f t="shared" si="954"/>
        <v>6.9142409681155481E-3</v>
      </c>
      <c r="CZ501" s="27">
        <f t="shared" si="955"/>
        <v>222.9445215840073</v>
      </c>
      <c r="DA501" s="27">
        <f t="shared" ca="1" si="1010"/>
        <v>0</v>
      </c>
      <c r="DB501" s="43">
        <f t="shared" ca="1" si="1011"/>
        <v>0</v>
      </c>
      <c r="DC501" s="25">
        <f t="shared" si="902"/>
        <v>21439.665520999995</v>
      </c>
      <c r="DD501" s="34">
        <f t="shared" si="903"/>
        <v>0</v>
      </c>
      <c r="DE501" s="23">
        <f t="shared" si="956"/>
        <v>6.9142409681155481E-3</v>
      </c>
      <c r="DF501" s="27">
        <f t="shared" si="957"/>
        <v>258.27239709942819</v>
      </c>
      <c r="DG501" s="27">
        <f t="shared" ca="1" si="975"/>
        <v>-1.2385947251959073E-2</v>
      </c>
      <c r="DH501" s="43">
        <f t="shared" ca="1" si="976"/>
        <v>-1.2385947251959073E-2</v>
      </c>
      <c r="DI501" s="25">
        <f t="shared" si="904"/>
        <v>17902.669970000003</v>
      </c>
      <c r="DJ501" s="26">
        <f>IF(DJ500=0,IF($B500&gt;=$DK$14*DI500,1,0),IF($B500&lt;DI500*$DK$16,0,1))</f>
        <v>0</v>
      </c>
      <c r="DK501" s="23">
        <f t="shared" si="958"/>
        <v>6.9142409681155481E-3</v>
      </c>
      <c r="DL501" s="27">
        <f t="shared" si="959"/>
        <v>248.56173191050286</v>
      </c>
      <c r="DM501" s="27">
        <f t="shared" ca="1" si="1012"/>
        <v>0</v>
      </c>
      <c r="DN501" s="43">
        <f t="shared" ca="1" si="1013"/>
        <v>0</v>
      </c>
      <c r="DO501" s="25">
        <f t="shared" si="905"/>
        <v>19418.879534</v>
      </c>
      <c r="DP501" s="26">
        <f>IF(DP500=0,IF($B500&gt;=$DK$14*DO500,1,0),IF($B500&lt;DO500*$DK$16,0,1))</f>
        <v>0</v>
      </c>
      <c r="DQ501" s="23">
        <f t="shared" si="960"/>
        <v>6.9142409681155481E-3</v>
      </c>
      <c r="DR501" s="27">
        <f t="shared" si="961"/>
        <v>207.50508192511404</v>
      </c>
      <c r="DS501" s="27">
        <f t="shared" ca="1" si="1014"/>
        <v>0</v>
      </c>
      <c r="DT501" s="43">
        <f t="shared" ca="1" si="1015"/>
        <v>0</v>
      </c>
      <c r="DU501" s="25">
        <f t="shared" si="906"/>
        <v>21439.665520999995</v>
      </c>
      <c r="DV501" s="26">
        <f>IF(DV500=0,IF($B500&gt;=$DK$14*DU500,1,0),IF($B500&lt;DU500*$DK$16,0,1))</f>
        <v>0</v>
      </c>
      <c r="DW501" s="23">
        <f t="shared" si="962"/>
        <v>6.9142409681155481E-3</v>
      </c>
      <c r="DX501" s="27">
        <f t="shared" si="963"/>
        <v>435.64678002307556</v>
      </c>
      <c r="DY501" s="27">
        <f t="shared" ca="1" si="1016"/>
        <v>0</v>
      </c>
      <c r="DZ501" s="43">
        <f t="shared" ca="1" si="1017"/>
        <v>0</v>
      </c>
      <c r="EA501" s="25">
        <f t="shared" si="907"/>
        <v>23555.890216000003</v>
      </c>
      <c r="EB501" s="26">
        <f>IF(EB500=0,IF($B500&gt;=$DK$14*EA500,1,0),IF($B500&lt;EA500*$DK$16,0,1))</f>
        <v>0</v>
      </c>
      <c r="EC501" s="23">
        <f t="shared" si="964"/>
        <v>6.9142409681155481E-3</v>
      </c>
      <c r="ED501" s="27">
        <f t="shared" si="965"/>
        <v>292.10143248664372</v>
      </c>
      <c r="EE501" s="27">
        <f t="shared" ca="1" si="1018"/>
        <v>-7.4085792054258803E-2</v>
      </c>
      <c r="EF501" s="43">
        <f t="shared" ca="1" si="1019"/>
        <v>-7.4085792054258803E-2</v>
      </c>
      <c r="EG501" s="25">
        <f t="shared" si="908"/>
        <v>21439.665520999995</v>
      </c>
      <c r="EH501" s="34">
        <f t="shared" si="966"/>
        <v>0</v>
      </c>
      <c r="EI501" s="23">
        <f t="shared" si="967"/>
        <v>6.9142409681155481E-3</v>
      </c>
      <c r="EJ501" s="27">
        <f t="shared" si="968"/>
        <v>299.58087641069812</v>
      </c>
      <c r="EK501" s="27">
        <f t="shared" ca="1" si="1020"/>
        <v>0</v>
      </c>
      <c r="EL501" s="43">
        <f t="shared" ca="1" si="1021"/>
        <v>0</v>
      </c>
      <c r="EM501" s="47"/>
      <c r="EN501" s="47"/>
      <c r="EO501" s="47"/>
      <c r="EP501" s="47"/>
      <c r="EQ501" s="47"/>
      <c r="ER501" s="47"/>
      <c r="ES501" s="47"/>
      <c r="ET501" s="47"/>
      <c r="EU501" s="47"/>
      <c r="EV501" s="47"/>
      <c r="EW501" s="47"/>
      <c r="EX501" s="47"/>
      <c r="EY501" s="47"/>
      <c r="EZ501" s="47"/>
      <c r="FA501" s="25">
        <f t="shared" si="909"/>
        <v>21439.665520999995</v>
      </c>
      <c r="FB501" s="26">
        <f t="shared" si="969"/>
        <v>0</v>
      </c>
      <c r="FC501" s="23">
        <f t="shared" si="970"/>
        <v>-1.444112548627019E-2</v>
      </c>
      <c r="FD501" s="27">
        <f t="shared" si="971"/>
        <v>127.33212834482833</v>
      </c>
      <c r="FE501" s="27">
        <f t="shared" ca="1" si="1022"/>
        <v>-1.444112548627019E-2</v>
      </c>
      <c r="FF501" s="43">
        <f t="shared" ca="1" si="1023"/>
        <v>-1.444112548627019E-2</v>
      </c>
      <c r="FG501" s="25">
        <f t="shared" si="910"/>
        <v>21439.665520999995</v>
      </c>
      <c r="FH501" s="26">
        <f t="shared" si="972"/>
        <v>0</v>
      </c>
      <c r="FI501" s="23">
        <f t="shared" si="973"/>
        <v>6.9142409681155481E-3</v>
      </c>
      <c r="FJ501" s="27">
        <f t="shared" si="974"/>
        <v>395.7380460880014</v>
      </c>
      <c r="FK501" s="27">
        <f t="shared" ca="1" si="1024"/>
        <v>0</v>
      </c>
      <c r="FL501" s="43">
        <f t="shared" ca="1" si="1025"/>
        <v>0</v>
      </c>
      <c r="FM501" s="47"/>
      <c r="FN501" s="47"/>
    </row>
    <row r="502" spans="1:170" x14ac:dyDescent="0.2">
      <c r="A502" s="30">
        <v>39933</v>
      </c>
      <c r="B502" s="34">
        <v>17871.03976</v>
      </c>
      <c r="C502" s="23">
        <v>6.6512116109906927E-3</v>
      </c>
      <c r="D502" s="24">
        <f t="shared" si="977"/>
        <v>-8.8719857850808603E-3</v>
      </c>
      <c r="E502" s="25" t="e">
        <f>#N/A</f>
        <v>#N/A</v>
      </c>
      <c r="F502" s="26">
        <v>1</v>
      </c>
      <c r="G502" s="23">
        <f t="shared" si="911"/>
        <v>-8.8719857850808603E-3</v>
      </c>
      <c r="H502" s="27">
        <f t="shared" si="912"/>
        <v>203.11669676680239</v>
      </c>
      <c r="I502" s="27">
        <f t="shared" ca="1" si="978"/>
        <v>-0.33379642660687459</v>
      </c>
      <c r="J502" s="43">
        <f t="shared" ca="1" si="979"/>
        <v>-0.33379642660687459</v>
      </c>
      <c r="K502" s="25" t="e">
        <f>#N/A</f>
        <v>#N/A</v>
      </c>
      <c r="L502" s="26">
        <v>0</v>
      </c>
      <c r="M502" s="23">
        <f t="shared" si="913"/>
        <v>6.6512116109906927E-3</v>
      </c>
      <c r="N502" s="27">
        <f t="shared" si="914"/>
        <v>46.207690068099126</v>
      </c>
      <c r="O502" s="27">
        <f t="shared" ca="1" si="980"/>
        <v>0</v>
      </c>
      <c r="P502" s="43">
        <f t="shared" ca="1" si="981"/>
        <v>0</v>
      </c>
      <c r="Q502" s="25">
        <f t="shared" si="887"/>
        <v>20689.584202999999</v>
      </c>
      <c r="R502" s="26">
        <f t="shared" si="915"/>
        <v>0</v>
      </c>
      <c r="S502" s="23">
        <f t="shared" si="916"/>
        <v>6.6512116109906927E-3</v>
      </c>
      <c r="T502" s="27">
        <f t="shared" si="917"/>
        <v>421.01980871966487</v>
      </c>
      <c r="U502" s="27">
        <f t="shared" ca="1" si="982"/>
        <v>0</v>
      </c>
      <c r="V502" s="43">
        <f t="shared" ca="1" si="983"/>
        <v>0</v>
      </c>
      <c r="W502" s="25">
        <f t="shared" si="888"/>
        <v>17951.025195000002</v>
      </c>
      <c r="X502" s="26">
        <f t="shared" si="918"/>
        <v>1</v>
      </c>
      <c r="Y502" s="23">
        <f t="shared" si="919"/>
        <v>-8.8719857850808603E-3</v>
      </c>
      <c r="Z502" s="27">
        <f t="shared" si="920"/>
        <v>229.69867105263722</v>
      </c>
      <c r="AA502" s="27">
        <f t="shared" ca="1" si="984"/>
        <v>-5.5724990870436919E-2</v>
      </c>
      <c r="AB502" s="43">
        <f t="shared" ca="1" si="985"/>
        <v>-5.5724990870436919E-2</v>
      </c>
      <c r="AC502" s="25">
        <f t="shared" si="889"/>
        <v>18789.159726000002</v>
      </c>
      <c r="AD502" s="26">
        <f t="shared" si="921"/>
        <v>0</v>
      </c>
      <c r="AE502" s="23">
        <f t="shared" si="922"/>
        <v>6.6512116109906927E-3</v>
      </c>
      <c r="AF502" s="27">
        <f t="shared" si="923"/>
        <v>140.10199225991616</v>
      </c>
      <c r="AG502" s="27">
        <f t="shared" ca="1" si="986"/>
        <v>0</v>
      </c>
      <c r="AH502" s="43">
        <f t="shared" ca="1" si="987"/>
        <v>0</v>
      </c>
      <c r="AI502" s="25">
        <f t="shared" si="890"/>
        <v>20689.584202999999</v>
      </c>
      <c r="AJ502" s="26">
        <f t="shared" si="924"/>
        <v>0</v>
      </c>
      <c r="AK502" s="23">
        <f t="shared" si="925"/>
        <v>6.6512116109906927E-3</v>
      </c>
      <c r="AL502" s="27">
        <f t="shared" si="926"/>
        <v>421.01980871966487</v>
      </c>
      <c r="AM502" s="27">
        <f t="shared" ca="1" si="988"/>
        <v>0</v>
      </c>
      <c r="AN502" s="43">
        <f t="shared" ca="1" si="989"/>
        <v>0</v>
      </c>
      <c r="AO502" s="25">
        <f t="shared" si="891"/>
        <v>20689.584202999999</v>
      </c>
      <c r="AP502" s="34">
        <f t="shared" si="927"/>
        <v>0.33333333333333331</v>
      </c>
      <c r="AQ502" s="23">
        <f t="shared" si="928"/>
        <v>1.4768124789668418E-3</v>
      </c>
      <c r="AR502" s="27">
        <f t="shared" si="929"/>
        <v>249.32313996857778</v>
      </c>
      <c r="AS502" s="27">
        <f t="shared" ca="1" si="990"/>
        <v>-1.309667098359335E-3</v>
      </c>
      <c r="AT502" s="43">
        <f t="shared" ca="1" si="991"/>
        <v>-1.309667098359335E-3</v>
      </c>
      <c r="AU502" s="25">
        <f t="shared" si="892"/>
        <v>18789.159726000002</v>
      </c>
      <c r="AV502" s="26">
        <f t="shared" si="930"/>
        <v>0</v>
      </c>
      <c r="AW502" s="23">
        <f t="shared" si="931"/>
        <v>6.6512116109906927E-3</v>
      </c>
      <c r="AX502" s="27">
        <f t="shared" si="932"/>
        <v>179.89148129905209</v>
      </c>
      <c r="AY502" s="27">
        <f t="shared" ca="1" si="992"/>
        <v>0</v>
      </c>
      <c r="AZ502" s="43">
        <f t="shared" ca="1" si="993"/>
        <v>0</v>
      </c>
      <c r="BA502" s="25">
        <f t="shared" si="893"/>
        <v>18789.159726000002</v>
      </c>
      <c r="BB502" s="26">
        <f t="shared" si="933"/>
        <v>0</v>
      </c>
      <c r="BC502" s="23">
        <f t="shared" si="934"/>
        <v>6.6512116109906927E-3</v>
      </c>
      <c r="BD502" s="27">
        <f t="shared" si="935"/>
        <v>366.96497445004184</v>
      </c>
      <c r="BE502" s="27">
        <f t="shared" ca="1" si="994"/>
        <v>-6.792734072358908E-2</v>
      </c>
      <c r="BF502" s="43">
        <f t="shared" ca="1" si="995"/>
        <v>-6.792734072358908E-2</v>
      </c>
      <c r="BG502" s="25">
        <f t="shared" si="894"/>
        <v>20689.584202999999</v>
      </c>
      <c r="BH502" s="26">
        <f t="shared" si="936"/>
        <v>0</v>
      </c>
      <c r="BI502" s="23">
        <f t="shared" si="937"/>
        <v>6.6512116109906927E-3</v>
      </c>
      <c r="BJ502" s="27">
        <f t="shared" si="938"/>
        <v>299.72556763991213</v>
      </c>
      <c r="BK502" s="27">
        <f t="shared" ca="1" si="996"/>
        <v>-6.7927340723588747E-2</v>
      </c>
      <c r="BL502" s="43">
        <f t="shared" ca="1" si="997"/>
        <v>-6.7927340723588747E-2</v>
      </c>
      <c r="BM502" s="25">
        <f t="shared" si="895"/>
        <v>19160.906238333333</v>
      </c>
      <c r="BN502" s="26">
        <f t="shared" si="939"/>
        <v>0</v>
      </c>
      <c r="BO502" s="23">
        <f t="shared" si="940"/>
        <v>6.6512116109906927E-3</v>
      </c>
      <c r="BP502" s="27">
        <f t="shared" si="941"/>
        <v>367.81581461347639</v>
      </c>
      <c r="BQ502" s="27">
        <f t="shared" ca="1" si="998"/>
        <v>-6.5830426206657799E-2</v>
      </c>
      <c r="BR502" s="43">
        <f t="shared" ca="1" si="999"/>
        <v>-6.5830426206657799E-2</v>
      </c>
      <c r="BS502" s="25">
        <f t="shared" si="896"/>
        <v>20689.584202999999</v>
      </c>
      <c r="BT502" s="34">
        <f t="shared" si="942"/>
        <v>0</v>
      </c>
      <c r="BU502" s="23">
        <f t="shared" si="943"/>
        <v>6.6512116109906927E-3</v>
      </c>
      <c r="BV502" s="27">
        <f t="shared" si="944"/>
        <v>299.51582236884292</v>
      </c>
      <c r="BW502" s="27">
        <f t="shared" ca="1" si="1000"/>
        <v>-3.8444028171346512E-2</v>
      </c>
      <c r="BX502" s="43">
        <f t="shared" ca="1" si="1001"/>
        <v>-3.8444028171346512E-2</v>
      </c>
      <c r="BY502" s="25">
        <f t="shared" si="897"/>
        <v>17951.025195000002</v>
      </c>
      <c r="BZ502" s="50">
        <f>IF($B501&gt;=BY501,MIN(1,1/$CA$15+BZ501),0)</f>
        <v>0.5</v>
      </c>
      <c r="CA502" s="23">
        <f t="shared" si="945"/>
        <v>6.6512116109906927E-3</v>
      </c>
      <c r="CB502" s="27">
        <f t="shared" si="946"/>
        <v>151.08606574458241</v>
      </c>
      <c r="CC502" s="27">
        <f t="shared" ca="1" si="1002"/>
        <v>0</v>
      </c>
      <c r="CD502" s="43">
        <f t="shared" ca="1" si="1003"/>
        <v>0</v>
      </c>
      <c r="CE502" s="25">
        <f t="shared" si="898"/>
        <v>18789.159726000002</v>
      </c>
      <c r="CF502" s="34">
        <f>IF($B501&gt;=CE501,MIN(1,1/$CA$15+CF501),0)</f>
        <v>0</v>
      </c>
      <c r="CG502" s="23">
        <f t="shared" si="947"/>
        <v>6.6512116109906927E-3</v>
      </c>
      <c r="CH502" s="27">
        <f t="shared" si="948"/>
        <v>129.63368389645515</v>
      </c>
      <c r="CI502" s="27">
        <f t="shared" ca="1" si="1004"/>
        <v>0</v>
      </c>
      <c r="CJ502" s="43">
        <f t="shared" ca="1" si="1005"/>
        <v>0</v>
      </c>
      <c r="CK502" s="25">
        <f t="shared" si="899"/>
        <v>20689.584202999999</v>
      </c>
      <c r="CL502" s="34">
        <f>IF($B501&gt;=CK501,MIN(1,1/$CA$15+CL501),0)</f>
        <v>0</v>
      </c>
      <c r="CM502" s="23">
        <f t="shared" si="949"/>
        <v>6.6512116109906927E-3</v>
      </c>
      <c r="CN502" s="27">
        <f t="shared" si="950"/>
        <v>382.12107421943989</v>
      </c>
      <c r="CO502" s="27">
        <f t="shared" ca="1" si="1006"/>
        <v>0</v>
      </c>
      <c r="CP502" s="43">
        <f t="shared" ca="1" si="1007"/>
        <v>0</v>
      </c>
      <c r="CQ502" s="25">
        <f t="shared" si="900"/>
        <v>23178.773640000003</v>
      </c>
      <c r="CR502" s="34">
        <f>IF($B501&gt;=CQ501,MIN(1,1/$CA$15+CR501),0)</f>
        <v>0</v>
      </c>
      <c r="CS502" s="23">
        <f t="shared" si="951"/>
        <v>6.6512116109906927E-3</v>
      </c>
      <c r="CT502" s="27">
        <f t="shared" si="952"/>
        <v>269.35109975119195</v>
      </c>
      <c r="CU502" s="27">
        <f t="shared" ca="1" si="1008"/>
        <v>-6.792734072358908E-2</v>
      </c>
      <c r="CV502" s="43">
        <f t="shared" ca="1" si="1009"/>
        <v>-6.792734072358908E-2</v>
      </c>
      <c r="CW502" s="25">
        <f t="shared" si="901"/>
        <v>20689.584202999999</v>
      </c>
      <c r="CX502" s="34">
        <f t="shared" si="953"/>
        <v>0</v>
      </c>
      <c r="CY502" s="23">
        <f t="shared" si="954"/>
        <v>6.6512116109906927E-3</v>
      </c>
      <c r="CZ502" s="27">
        <f t="shared" si="955"/>
        <v>224.42737277457363</v>
      </c>
      <c r="DA502" s="27">
        <f t="shared" ca="1" si="1010"/>
        <v>0</v>
      </c>
      <c r="DB502" s="43">
        <f t="shared" ca="1" si="1011"/>
        <v>0</v>
      </c>
      <c r="DC502" s="25">
        <f t="shared" si="902"/>
        <v>20689.584202999999</v>
      </c>
      <c r="DD502" s="34">
        <f t="shared" si="903"/>
        <v>0.16666666666666666</v>
      </c>
      <c r="DE502" s="23">
        <f t="shared" si="956"/>
        <v>4.9264119003160755E-3</v>
      </c>
      <c r="DF502" s="27">
        <f t="shared" si="957"/>
        <v>259.54475331002197</v>
      </c>
      <c r="DG502" s="27">
        <f t="shared" ca="1" si="975"/>
        <v>-7.5205536295817055E-3</v>
      </c>
      <c r="DH502" s="43">
        <f t="shared" ca="1" si="976"/>
        <v>-7.5205536295817055E-3</v>
      </c>
      <c r="DI502" s="25">
        <f t="shared" si="904"/>
        <v>17951.025195000002</v>
      </c>
      <c r="DJ502" s="26">
        <f>IF(DJ501=0,IF($B501&gt;=$DK$14*DI501,1,0),IF($B501&lt;DI501*$DK$16,0,1))</f>
        <v>0</v>
      </c>
      <c r="DK502" s="23">
        <f t="shared" si="958"/>
        <v>6.6512116109906927E-3</v>
      </c>
      <c r="DL502" s="27">
        <f t="shared" si="959"/>
        <v>250.21496858783394</v>
      </c>
      <c r="DM502" s="27">
        <f t="shared" ca="1" si="1012"/>
        <v>0</v>
      </c>
      <c r="DN502" s="43">
        <f t="shared" ca="1" si="1013"/>
        <v>0</v>
      </c>
      <c r="DO502" s="25">
        <f t="shared" si="905"/>
        <v>18789.159726000002</v>
      </c>
      <c r="DP502" s="26">
        <f>IF(DP501=0,IF($B501&gt;=$DK$14*DO501,1,0),IF($B501&lt;DO501*$DK$16,0,1))</f>
        <v>0</v>
      </c>
      <c r="DQ502" s="23">
        <f t="shared" si="960"/>
        <v>6.6512116109906927E-3</v>
      </c>
      <c r="DR502" s="27">
        <f t="shared" si="961"/>
        <v>208.88524213535393</v>
      </c>
      <c r="DS502" s="27">
        <f t="shared" ca="1" si="1014"/>
        <v>0</v>
      </c>
      <c r="DT502" s="43">
        <f t="shared" ca="1" si="1015"/>
        <v>0</v>
      </c>
      <c r="DU502" s="25">
        <f t="shared" si="906"/>
        <v>20689.584202999999</v>
      </c>
      <c r="DV502" s="26">
        <f>IF(DV501=0,IF($B501&gt;=$DK$14*DU501,1,0),IF($B501&lt;DU501*$DK$16,0,1))</f>
        <v>0</v>
      </c>
      <c r="DW502" s="23">
        <f t="shared" si="962"/>
        <v>6.6512116109906927E-3</v>
      </c>
      <c r="DX502" s="27">
        <f t="shared" si="963"/>
        <v>438.54435894465576</v>
      </c>
      <c r="DY502" s="27">
        <f t="shared" ca="1" si="1016"/>
        <v>0</v>
      </c>
      <c r="DZ502" s="43">
        <f t="shared" ca="1" si="1017"/>
        <v>0</v>
      </c>
      <c r="EA502" s="25">
        <f t="shared" si="907"/>
        <v>23178.773640000003</v>
      </c>
      <c r="EB502" s="26">
        <f>IF(EB501=0,IF($B501&gt;=$DK$14*EA501,1,0),IF($B501&lt;EA501*$DK$16,0,1))</f>
        <v>0</v>
      </c>
      <c r="EC502" s="23">
        <f t="shared" si="964"/>
        <v>6.6512116109906927E-3</v>
      </c>
      <c r="ED502" s="27">
        <f t="shared" si="965"/>
        <v>294.0442609259859</v>
      </c>
      <c r="EE502" s="27">
        <f t="shared" ca="1" si="1018"/>
        <v>-6.7927340723588858E-2</v>
      </c>
      <c r="EF502" s="43">
        <f t="shared" ca="1" si="1019"/>
        <v>-6.7927340723588858E-2</v>
      </c>
      <c r="EG502" s="25">
        <f t="shared" si="908"/>
        <v>20689.584202999999</v>
      </c>
      <c r="EH502" s="34">
        <f t="shared" si="966"/>
        <v>0</v>
      </c>
      <c r="EI502" s="23">
        <f t="shared" si="967"/>
        <v>6.6512116109906927E-3</v>
      </c>
      <c r="EJ502" s="27">
        <f t="shared" si="968"/>
        <v>301.57345221431171</v>
      </c>
      <c r="EK502" s="27">
        <f t="shared" ca="1" si="1020"/>
        <v>0</v>
      </c>
      <c r="EL502" s="43">
        <f t="shared" ca="1" si="1021"/>
        <v>0</v>
      </c>
      <c r="EM502" s="47"/>
      <c r="EN502" s="47"/>
      <c r="EO502" s="47"/>
      <c r="EP502" s="47"/>
      <c r="EQ502" s="47"/>
      <c r="ER502" s="47"/>
      <c r="ES502" s="47"/>
      <c r="ET502" s="47"/>
      <c r="EU502" s="47"/>
      <c r="EV502" s="47"/>
      <c r="EW502" s="47"/>
      <c r="EX502" s="47"/>
      <c r="EY502" s="47"/>
      <c r="EZ502" s="47"/>
      <c r="FA502" s="25">
        <f t="shared" si="909"/>
        <v>20689.584202999999</v>
      </c>
      <c r="FB502" s="26">
        <f t="shared" si="969"/>
        <v>0</v>
      </c>
      <c r="FC502" s="23">
        <f t="shared" si="970"/>
        <v>8.8719857850808603E-3</v>
      </c>
      <c r="FD502" s="27">
        <f t="shared" si="971"/>
        <v>128.46181717748772</v>
      </c>
      <c r="FE502" s="27">
        <f t="shared" ca="1" si="1022"/>
        <v>-5.6972611612242652E-3</v>
      </c>
      <c r="FF502" s="43">
        <f t="shared" ca="1" si="1023"/>
        <v>-5.6972611612242652E-3</v>
      </c>
      <c r="FG502" s="25">
        <f t="shared" si="910"/>
        <v>20689.584202999999</v>
      </c>
      <c r="FH502" s="26">
        <f t="shared" si="972"/>
        <v>0</v>
      </c>
      <c r="FI502" s="23">
        <f t="shared" si="973"/>
        <v>6.6512116109906927E-3</v>
      </c>
      <c r="FJ502" s="27">
        <f t="shared" si="974"/>
        <v>398.37018357505269</v>
      </c>
      <c r="FK502" s="27">
        <f t="shared" ca="1" si="1024"/>
        <v>0</v>
      </c>
      <c r="FL502" s="43">
        <f t="shared" ca="1" si="1025"/>
        <v>0</v>
      </c>
      <c r="FM502" s="47"/>
      <c r="FN502" s="47"/>
    </row>
    <row r="503" spans="1:170" x14ac:dyDescent="0.2">
      <c r="A503" s="30">
        <v>39964</v>
      </c>
      <c r="B503" s="34">
        <v>18347.95407</v>
      </c>
      <c r="C503" s="23">
        <v>6.1851897679632284E-3</v>
      </c>
      <c r="D503" s="24">
        <f t="shared" si="977"/>
        <v>2.6686433268838572E-2</v>
      </c>
      <c r="E503" s="25" t="e">
        <f>#N/A</f>
        <v>#N/A</v>
      </c>
      <c r="F503" s="26">
        <v>1</v>
      </c>
      <c r="G503" s="23">
        <f t="shared" si="911"/>
        <v>2.6686433268838572E-2</v>
      </c>
      <c r="H503" s="27">
        <f t="shared" si="912"/>
        <v>208.53715694085659</v>
      </c>
      <c r="I503" s="27">
        <f t="shared" ca="1" si="978"/>
        <v>-0.31601782940205714</v>
      </c>
      <c r="J503" s="43">
        <f t="shared" ca="1" si="979"/>
        <v>-0.31601782940205714</v>
      </c>
      <c r="K503" s="25" t="e">
        <f>#N/A</f>
        <v>#N/A</v>
      </c>
      <c r="L503" s="26">
        <v>0</v>
      </c>
      <c r="M503" s="23">
        <f t="shared" si="913"/>
        <v>6.1851897679632284E-3</v>
      </c>
      <c r="N503" s="27">
        <f t="shared" si="914"/>
        <v>46.493493399909546</v>
      </c>
      <c r="O503" s="27">
        <f t="shared" ca="1" si="980"/>
        <v>0</v>
      </c>
      <c r="P503" s="43">
        <f t="shared" ca="1" si="981"/>
        <v>0</v>
      </c>
      <c r="Q503" s="25">
        <f t="shared" ref="Q503:Q566" si="1026">AVERAGE($B494:$B503)</f>
        <v>20199.701395999997</v>
      </c>
      <c r="R503" s="26">
        <f t="shared" si="915"/>
        <v>0</v>
      </c>
      <c r="S503" s="23">
        <f t="shared" si="916"/>
        <v>6.1851897679632284E-3</v>
      </c>
      <c r="T503" s="27">
        <f t="shared" si="917"/>
        <v>423.6238961326676</v>
      </c>
      <c r="U503" s="27">
        <f t="shared" ca="1" si="982"/>
        <v>0</v>
      </c>
      <c r="V503" s="43">
        <f t="shared" ca="1" si="983"/>
        <v>0</v>
      </c>
      <c r="W503" s="25">
        <f t="shared" ref="W503:W566" si="1027">AVERAGE($B502:$B503)</f>
        <v>18109.496915</v>
      </c>
      <c r="X503" s="26">
        <f t="shared" si="918"/>
        <v>0</v>
      </c>
      <c r="Y503" s="23">
        <f t="shared" si="919"/>
        <v>6.1851897679632284E-3</v>
      </c>
      <c r="Z503" s="27">
        <f t="shared" si="920"/>
        <v>231.11940092254676</v>
      </c>
      <c r="AA503" s="27">
        <f t="shared" ca="1" si="984"/>
        <v>-4.988447074582536E-2</v>
      </c>
      <c r="AB503" s="43">
        <f t="shared" ca="1" si="985"/>
        <v>-4.988447074582536E-2</v>
      </c>
      <c r="AC503" s="25">
        <f t="shared" ref="AC503:AC566" si="1028">AVERAGE($B499:$B503)</f>
        <v>18409.295861999999</v>
      </c>
      <c r="AD503" s="26">
        <f t="shared" si="921"/>
        <v>0</v>
      </c>
      <c r="AE503" s="23">
        <f t="shared" si="922"/>
        <v>6.1851897679632284E-3</v>
      </c>
      <c r="AF503" s="27">
        <f t="shared" si="923"/>
        <v>140.96854966891345</v>
      </c>
      <c r="AG503" s="27">
        <f t="shared" ca="1" si="986"/>
        <v>0</v>
      </c>
      <c r="AH503" s="43">
        <f t="shared" ca="1" si="987"/>
        <v>0</v>
      </c>
      <c r="AI503" s="25">
        <f t="shared" ref="AI503:AI566" si="1029">AVERAGE($B494:$B503)</f>
        <v>20199.701395999997</v>
      </c>
      <c r="AJ503" s="26">
        <f t="shared" si="924"/>
        <v>0</v>
      </c>
      <c r="AK503" s="23">
        <f t="shared" si="925"/>
        <v>6.1851897679632284E-3</v>
      </c>
      <c r="AL503" s="27">
        <f t="shared" si="926"/>
        <v>423.6238961326676</v>
      </c>
      <c r="AM503" s="27">
        <f t="shared" ca="1" si="988"/>
        <v>0</v>
      </c>
      <c r="AN503" s="43">
        <f t="shared" ca="1" si="989"/>
        <v>0</v>
      </c>
      <c r="AO503" s="25">
        <f t="shared" ref="AO503:AO566" si="1030">AVERAGE($B494:$B503)</f>
        <v>20199.701395999997</v>
      </c>
      <c r="AP503" s="34">
        <f t="shared" si="927"/>
        <v>0</v>
      </c>
      <c r="AQ503" s="23">
        <f t="shared" si="928"/>
        <v>6.1851897679632284E-3</v>
      </c>
      <c r="AR503" s="27">
        <f t="shared" si="929"/>
        <v>250.86525090282788</v>
      </c>
      <c r="AS503" s="27">
        <f t="shared" ca="1" si="990"/>
        <v>0</v>
      </c>
      <c r="AT503" s="43">
        <f t="shared" ca="1" si="991"/>
        <v>0</v>
      </c>
      <c r="AU503" s="25">
        <f t="shared" ref="AU503:AU566" si="1031">AVERAGE($B499:$B503)</f>
        <v>18409.295861999999</v>
      </c>
      <c r="AV503" s="26">
        <f t="shared" si="930"/>
        <v>0</v>
      </c>
      <c r="AW503" s="23">
        <f t="shared" si="931"/>
        <v>6.1851897679632284E-3</v>
      </c>
      <c r="AX503" s="27">
        <f t="shared" si="932"/>
        <v>181.00414424852673</v>
      </c>
      <c r="AY503" s="27">
        <f t="shared" ca="1" si="992"/>
        <v>0</v>
      </c>
      <c r="AZ503" s="43">
        <f t="shared" ca="1" si="993"/>
        <v>0</v>
      </c>
      <c r="BA503" s="25">
        <f t="shared" ref="BA503:BA566" si="1032">AVERAGE($B499:$B503)</f>
        <v>18409.295861999999</v>
      </c>
      <c r="BB503" s="26">
        <f t="shared" si="933"/>
        <v>0</v>
      </c>
      <c r="BC503" s="23">
        <f t="shared" si="934"/>
        <v>6.1851897679632284E-3</v>
      </c>
      <c r="BD503" s="27">
        <f t="shared" si="935"/>
        <v>369.23472245521111</v>
      </c>
      <c r="BE503" s="27">
        <f t="shared" ca="1" si="994"/>
        <v>-6.2162294448434352E-2</v>
      </c>
      <c r="BF503" s="43">
        <f t="shared" ca="1" si="995"/>
        <v>-6.2162294448434352E-2</v>
      </c>
      <c r="BG503" s="25">
        <f t="shared" ref="BG503:BG566" si="1033">AVERAGE($B494:$B503)</f>
        <v>20199.701395999997</v>
      </c>
      <c r="BH503" s="26">
        <f t="shared" si="936"/>
        <v>0</v>
      </c>
      <c r="BI503" s="23">
        <f t="shared" si="937"/>
        <v>6.1851897679632284E-3</v>
      </c>
      <c r="BJ503" s="27">
        <f t="shared" si="938"/>
        <v>301.57942715407546</v>
      </c>
      <c r="BK503" s="27">
        <f t="shared" ca="1" si="996"/>
        <v>-6.216229444843413E-2</v>
      </c>
      <c r="BL503" s="43">
        <f t="shared" ca="1" si="997"/>
        <v>-6.216229444843413E-2</v>
      </c>
      <c r="BM503" s="25">
        <f t="shared" ref="BM503:BM566" si="1034">AVERAGE($B498:$B503)</f>
        <v>18715.625450000003</v>
      </c>
      <c r="BN503" s="26">
        <f t="shared" si="939"/>
        <v>0</v>
      </c>
      <c r="BO503" s="23">
        <f t="shared" si="940"/>
        <v>6.1851897679632284E-3</v>
      </c>
      <c r="BP503" s="27">
        <f t="shared" si="941"/>
        <v>370.09082522651875</v>
      </c>
      <c r="BQ503" s="27">
        <f t="shared" ca="1" si="998"/>
        <v>-6.0052410117288568E-2</v>
      </c>
      <c r="BR503" s="43">
        <f t="shared" ca="1" si="999"/>
        <v>-6.0052410117288568E-2</v>
      </c>
      <c r="BS503" s="25">
        <f t="shared" ref="BS503:BS566" si="1035">AVERAGE($B494:$B503)</f>
        <v>20199.701395999997</v>
      </c>
      <c r="BT503" s="34">
        <f t="shared" si="942"/>
        <v>0</v>
      </c>
      <c r="BU503" s="23">
        <f t="shared" si="943"/>
        <v>6.1851897679632284E-3</v>
      </c>
      <c r="BV503" s="27">
        <f t="shared" si="944"/>
        <v>301.3683845687018</v>
      </c>
      <c r="BW503" s="27">
        <f t="shared" ca="1" si="1000"/>
        <v>-3.2496622013067911E-2</v>
      </c>
      <c r="BX503" s="43">
        <f t="shared" ca="1" si="1001"/>
        <v>-3.2496622013067911E-2</v>
      </c>
      <c r="BY503" s="25">
        <f t="shared" ref="BY503:BY566" si="1036">AVERAGE($B502:$B503)</f>
        <v>18109.496915</v>
      </c>
      <c r="BZ503" s="50">
        <f>IF($B502&gt;=BY502,MIN(1,1/$CA$15+BZ502),0)</f>
        <v>0</v>
      </c>
      <c r="CA503" s="23">
        <f t="shared" si="945"/>
        <v>6.1851897679632284E-3</v>
      </c>
      <c r="CB503" s="27">
        <f t="shared" si="946"/>
        <v>152.02056173250762</v>
      </c>
      <c r="CC503" s="27">
        <f t="shared" ca="1" si="1002"/>
        <v>0</v>
      </c>
      <c r="CD503" s="43">
        <f t="shared" ca="1" si="1003"/>
        <v>0</v>
      </c>
      <c r="CE503" s="25">
        <f t="shared" ref="CE503:CE566" si="1037">AVERAGE($B499:$B503)</f>
        <v>18409.295861999999</v>
      </c>
      <c r="CF503" s="34">
        <f>IF($B502&gt;=CE502,MIN(1,1/$CA$15+CF502),0)</f>
        <v>0</v>
      </c>
      <c r="CG503" s="23">
        <f t="shared" si="947"/>
        <v>6.1851897679632284E-3</v>
      </c>
      <c r="CH503" s="27">
        <f t="shared" si="948"/>
        <v>130.43549283167488</v>
      </c>
      <c r="CI503" s="27">
        <f t="shared" ca="1" si="1004"/>
        <v>0</v>
      </c>
      <c r="CJ503" s="43">
        <f t="shared" ca="1" si="1005"/>
        <v>0</v>
      </c>
      <c r="CK503" s="25">
        <f t="shared" ref="CK503:CK566" si="1038">AVERAGE($B494:$B503)</f>
        <v>20199.701395999997</v>
      </c>
      <c r="CL503" s="34">
        <f>IF($B502&gt;=CK502,MIN(1,1/$CA$15+CL502),0)</f>
        <v>0</v>
      </c>
      <c r="CM503" s="23">
        <f t="shared" si="949"/>
        <v>6.1851897679632284E-3</v>
      </c>
      <c r="CN503" s="27">
        <f t="shared" si="950"/>
        <v>384.48456557782509</v>
      </c>
      <c r="CO503" s="27">
        <f t="shared" ca="1" si="1006"/>
        <v>0</v>
      </c>
      <c r="CP503" s="43">
        <f t="shared" ca="1" si="1007"/>
        <v>0</v>
      </c>
      <c r="CQ503" s="25">
        <f t="shared" ref="CQ503:CQ566" si="1039">AVERAGE($B484:$B503)</f>
        <v>22817.593516000001</v>
      </c>
      <c r="CR503" s="34">
        <f>IF($B502&gt;=CQ502,MIN(1,1/$CA$15+CR502),0)</f>
        <v>0</v>
      </c>
      <c r="CS503" s="23">
        <f t="shared" si="951"/>
        <v>6.1851897679632284E-3</v>
      </c>
      <c r="CT503" s="27">
        <f t="shared" si="952"/>
        <v>271.01708741736269</v>
      </c>
      <c r="CU503" s="27">
        <f t="shared" ca="1" si="1008"/>
        <v>-6.2162294448434352E-2</v>
      </c>
      <c r="CV503" s="43">
        <f t="shared" ca="1" si="1009"/>
        <v>-6.2162294448434352E-2</v>
      </c>
      <c r="CW503" s="25">
        <f t="shared" ref="CW503:CW566" si="1040">AVERAGE($B494:$B503)</f>
        <v>20199.701395999997</v>
      </c>
      <c r="CX503" s="34">
        <f t="shared" si="953"/>
        <v>0</v>
      </c>
      <c r="CY503" s="23">
        <f t="shared" si="954"/>
        <v>6.1851897679632284E-3</v>
      </c>
      <c r="CZ503" s="27">
        <f t="shared" si="955"/>
        <v>225.81549866430979</v>
      </c>
      <c r="DA503" s="27">
        <f t="shared" ca="1" si="1010"/>
        <v>0</v>
      </c>
      <c r="DB503" s="43">
        <f t="shared" ca="1" si="1011"/>
        <v>0</v>
      </c>
      <c r="DC503" s="25">
        <f t="shared" ref="DC503:DC566" si="1041">AVERAGE($B494:$B503)</f>
        <v>20199.701395999997</v>
      </c>
      <c r="DD503" s="34">
        <f t="shared" ref="DD503:DD566" si="1042">(AP503+BT503)/2</f>
        <v>0</v>
      </c>
      <c r="DE503" s="23">
        <f t="shared" si="956"/>
        <v>6.1851897679632284E-3</v>
      </c>
      <c r="DF503" s="27">
        <f t="shared" si="957"/>
        <v>261.15008686252366</v>
      </c>
      <c r="DG503" s="27">
        <f t="shared" ca="1" si="975"/>
        <v>-1.3818799129775572E-3</v>
      </c>
      <c r="DH503" s="43">
        <f t="shared" ca="1" si="976"/>
        <v>-1.3818799129775572E-3</v>
      </c>
      <c r="DI503" s="25">
        <f t="shared" ref="DI503:DI566" si="1043">AVERAGE($B502:$B503)</f>
        <v>18109.496915</v>
      </c>
      <c r="DJ503" s="26">
        <f>IF(DJ502=0,IF($B502&gt;=$DK$14*DI502,1,0),IF($B502&lt;DI502*$DK$16,0,1))</f>
        <v>0</v>
      </c>
      <c r="DK503" s="23">
        <f t="shared" si="958"/>
        <v>6.1851897679632284E-3</v>
      </c>
      <c r="DL503" s="27">
        <f t="shared" si="959"/>
        <v>251.76259565133464</v>
      </c>
      <c r="DM503" s="27">
        <f t="shared" ca="1" si="1012"/>
        <v>0</v>
      </c>
      <c r="DN503" s="43">
        <f t="shared" ca="1" si="1013"/>
        <v>0</v>
      </c>
      <c r="DO503" s="25">
        <f t="shared" ref="DO503:DO566" si="1044">AVERAGE($B499:$B503)</f>
        <v>18409.295861999999</v>
      </c>
      <c r="DP503" s="26">
        <f>IF(DP502=0,IF($B502&gt;=$DK$14*DO502,1,0),IF($B502&lt;DO502*$DK$16,0,1))</f>
        <v>0</v>
      </c>
      <c r="DQ503" s="23">
        <f t="shared" si="960"/>
        <v>6.1851897679632284E-3</v>
      </c>
      <c r="DR503" s="27">
        <f t="shared" si="961"/>
        <v>210.17723699768806</v>
      </c>
      <c r="DS503" s="27">
        <f t="shared" ca="1" si="1014"/>
        <v>0</v>
      </c>
      <c r="DT503" s="43">
        <f t="shared" ca="1" si="1015"/>
        <v>0</v>
      </c>
      <c r="DU503" s="25">
        <f t="shared" ref="DU503:DU566" si="1045">AVERAGE($B494:$B503)</f>
        <v>20199.701395999997</v>
      </c>
      <c r="DV503" s="26">
        <f>IF(DV502=0,IF($B502&gt;=$DK$14*DU502,1,0),IF($B502&lt;DU502*$DK$16,0,1))</f>
        <v>0</v>
      </c>
      <c r="DW503" s="23">
        <f t="shared" si="962"/>
        <v>6.1851897679632284E-3</v>
      </c>
      <c r="DX503" s="27">
        <f t="shared" si="963"/>
        <v>441.25683902639821</v>
      </c>
      <c r="DY503" s="27">
        <f t="shared" ca="1" si="1016"/>
        <v>0</v>
      </c>
      <c r="DZ503" s="43">
        <f t="shared" ca="1" si="1017"/>
        <v>0</v>
      </c>
      <c r="EA503" s="25">
        <f t="shared" ref="EA503:EA566" si="1046">AVERAGE($B484:$B503)</f>
        <v>22817.593516000001</v>
      </c>
      <c r="EB503" s="26">
        <f>IF(EB502=0,IF($B502&gt;=$DK$14*EA502,1,0),IF($B502&lt;EA502*$DK$16,0,1))</f>
        <v>0</v>
      </c>
      <c r="EC503" s="23">
        <f t="shared" si="964"/>
        <v>6.1851897679632284E-3</v>
      </c>
      <c r="ED503" s="27">
        <f t="shared" si="965"/>
        <v>295.86298047999361</v>
      </c>
      <c r="EE503" s="27">
        <f t="shared" ca="1" si="1018"/>
        <v>-6.216229444843413E-2</v>
      </c>
      <c r="EF503" s="43">
        <f t="shared" ca="1" si="1019"/>
        <v>-6.216229444843413E-2</v>
      </c>
      <c r="EG503" s="25">
        <f t="shared" ref="EG503:EG566" si="1047">AVERAGE($B494:$B503)</f>
        <v>20199.701395999997</v>
      </c>
      <c r="EH503" s="34">
        <f t="shared" si="966"/>
        <v>0</v>
      </c>
      <c r="EI503" s="23">
        <f t="shared" si="967"/>
        <v>6.1851897679632284E-3</v>
      </c>
      <c r="EJ503" s="27">
        <f t="shared" si="968"/>
        <v>303.438741245237</v>
      </c>
      <c r="EK503" s="27">
        <f t="shared" ca="1" si="1020"/>
        <v>0</v>
      </c>
      <c r="EL503" s="43">
        <f t="shared" ca="1" si="1021"/>
        <v>0</v>
      </c>
      <c r="EM503" s="47"/>
      <c r="EN503" s="47"/>
      <c r="EO503" s="47"/>
      <c r="EP503" s="47"/>
      <c r="EQ503" s="47"/>
      <c r="ER503" s="47"/>
      <c r="ES503" s="47"/>
      <c r="ET503" s="47"/>
      <c r="EU503" s="47"/>
      <c r="EV503" s="47"/>
      <c r="EW503" s="47"/>
      <c r="EX503" s="47"/>
      <c r="EY503" s="47"/>
      <c r="EZ503" s="47"/>
      <c r="FA503" s="25">
        <f t="shared" ref="FA503:FA566" si="1048">AVERAGE($B494:$B503)</f>
        <v>20199.701395999997</v>
      </c>
      <c r="FB503" s="26">
        <f t="shared" si="969"/>
        <v>0</v>
      </c>
      <c r="FC503" s="23">
        <f t="shared" si="970"/>
        <v>-2.6686433268838572E-2</v>
      </c>
      <c r="FD503" s="27">
        <f t="shared" si="971"/>
        <v>125.03362946578694</v>
      </c>
      <c r="FE503" s="27">
        <f t="shared" ca="1" si="1022"/>
        <v>-3.2231654850268798E-2</v>
      </c>
      <c r="FF503" s="43">
        <f t="shared" ca="1" si="1023"/>
        <v>-3.2231654850268798E-2</v>
      </c>
      <c r="FG503" s="25">
        <f t="shared" ref="FG503:FG566" si="1049">AVERAGE($B494:$B503)</f>
        <v>20199.701395999997</v>
      </c>
      <c r="FH503" s="26">
        <f t="shared" si="972"/>
        <v>0</v>
      </c>
      <c r="FI503" s="23">
        <f t="shared" si="973"/>
        <v>6.1851897679632284E-3</v>
      </c>
      <c r="FJ503" s="27">
        <f t="shared" si="974"/>
        <v>400.83417875836273</v>
      </c>
      <c r="FK503" s="27">
        <f t="shared" ca="1" si="1024"/>
        <v>0</v>
      </c>
      <c r="FL503" s="43">
        <f t="shared" ca="1" si="1025"/>
        <v>0</v>
      </c>
      <c r="FM503" s="47"/>
      <c r="FN503" s="47"/>
    </row>
    <row r="504" spans="1:170" x14ac:dyDescent="0.2">
      <c r="A504" s="30">
        <v>39994</v>
      </c>
      <c r="B504" s="34">
        <v>17717.302070000002</v>
      </c>
      <c r="C504" s="23">
        <v>5.8341086959050603E-3</v>
      </c>
      <c r="D504" s="24">
        <f t="shared" si="977"/>
        <v>-3.4371788679760873E-2</v>
      </c>
      <c r="E504" s="25" t="e">
        <f>#N/A</f>
        <v>#N/A</v>
      </c>
      <c r="F504" s="26">
        <v>1</v>
      </c>
      <c r="G504" s="23">
        <f t="shared" ref="G504:G567" si="1050">IF(F504=1,$D504,$C504)</f>
        <v>-3.4371788679760873E-2</v>
      </c>
      <c r="H504" s="27">
        <f t="shared" ref="H504:H567" si="1051">H503*(1+G504)</f>
        <v>201.36936185060733</v>
      </c>
      <c r="I504" s="27">
        <f t="shared" ca="1" si="978"/>
        <v>-0.33952752003057385</v>
      </c>
      <c r="J504" s="43">
        <f t="shared" ca="1" si="979"/>
        <v>-0.33952752003057385</v>
      </c>
      <c r="K504" s="25" t="e">
        <f>#N/A</f>
        <v>#N/A</v>
      </c>
      <c r="L504" s="26">
        <v>0</v>
      </c>
      <c r="M504" s="23">
        <f t="shared" ref="M504:M567" si="1052">IF(L504=1,$D504,$C504)</f>
        <v>5.8341086959050603E-3</v>
      </c>
      <c r="N504" s="27">
        <f t="shared" ref="N504:N567" si="1053">N503*(1+M504)</f>
        <v>46.764741494056963</v>
      </c>
      <c r="O504" s="27">
        <f t="shared" ca="1" si="980"/>
        <v>0</v>
      </c>
      <c r="P504" s="43">
        <f t="shared" ca="1" si="981"/>
        <v>0</v>
      </c>
      <c r="Q504" s="25">
        <f t="shared" si="1026"/>
        <v>19568.028276999998</v>
      </c>
      <c r="R504" s="26">
        <f t="shared" ref="R504:R567" si="1054">IF($B503&gt;=Q503,1,0)</f>
        <v>0</v>
      </c>
      <c r="S504" s="23">
        <f t="shared" ref="S504:S567" si="1055">IF(R504=1,$D504,$C504)</f>
        <v>5.8341086959050603E-3</v>
      </c>
      <c r="T504" s="27">
        <f t="shared" ref="T504:T567" si="1056">T503*(1+S504)</f>
        <v>426.09536398888838</v>
      </c>
      <c r="U504" s="27">
        <f t="shared" ca="1" si="982"/>
        <v>0</v>
      </c>
      <c r="V504" s="43">
        <f t="shared" ca="1" si="983"/>
        <v>0</v>
      </c>
      <c r="W504" s="25">
        <f t="shared" si="1027"/>
        <v>18032.628069999999</v>
      </c>
      <c r="X504" s="26">
        <f t="shared" ref="X504:X567" si="1057">IF($B503&gt;=W503,1,0)</f>
        <v>1</v>
      </c>
      <c r="Y504" s="23">
        <f t="shared" ref="Y504:Y567" si="1058">IF(X504=1,$D504,$C504)</f>
        <v>-3.4371788679760873E-2</v>
      </c>
      <c r="Z504" s="27">
        <f t="shared" ref="Z504:Z567" si="1059">Z503*(1+Y504)</f>
        <v>223.17541371424406</v>
      </c>
      <c r="AA504" s="27">
        <f t="shared" ca="1" si="984"/>
        <v>-8.2541640938708971E-2</v>
      </c>
      <c r="AB504" s="43">
        <f t="shared" ca="1" si="985"/>
        <v>-8.2541640938708971E-2</v>
      </c>
      <c r="AC504" s="25">
        <f t="shared" si="1028"/>
        <v>17948.327168</v>
      </c>
      <c r="AD504" s="26">
        <f t="shared" ref="AD504:AD567" si="1060">IF($B503&gt;=AC503,1,0)</f>
        <v>0</v>
      </c>
      <c r="AE504" s="23">
        <f t="shared" ref="AE504:AE567" si="1061">IF(AD504=1,$D504,$C504)</f>
        <v>5.8341086959050603E-3</v>
      </c>
      <c r="AF504" s="27">
        <f t="shared" ref="AF504:AF567" si="1062">AF503*(1+AE504)</f>
        <v>141.79097551038598</v>
      </c>
      <c r="AG504" s="27">
        <f t="shared" ca="1" si="986"/>
        <v>0</v>
      </c>
      <c r="AH504" s="43">
        <f t="shared" ca="1" si="987"/>
        <v>0</v>
      </c>
      <c r="AI504" s="25">
        <f t="shared" si="1029"/>
        <v>19568.028276999998</v>
      </c>
      <c r="AJ504" s="26">
        <f t="shared" ref="AJ504:AJ567" si="1063">IF($B503&gt;=AI503,1,0)</f>
        <v>0</v>
      </c>
      <c r="AK504" s="23">
        <f t="shared" ref="AK504:AK567" si="1064">IF(AJ504=1,$D504,$C504)</f>
        <v>5.8341086959050603E-3</v>
      </c>
      <c r="AL504" s="27">
        <f t="shared" ref="AL504:AL567" si="1065">AL503*(1+AK504)</f>
        <v>426.09536398888838</v>
      </c>
      <c r="AM504" s="27">
        <f t="shared" ca="1" si="988"/>
        <v>0</v>
      </c>
      <c r="AN504" s="43">
        <f t="shared" ca="1" si="989"/>
        <v>0</v>
      </c>
      <c r="AO504" s="25">
        <f t="shared" si="1030"/>
        <v>19568.028276999998</v>
      </c>
      <c r="AP504" s="34">
        <f t="shared" ref="AP504:AP567" si="1066">(X504+AD504+AJ504)/3</f>
        <v>0.33333333333333331</v>
      </c>
      <c r="AQ504" s="23">
        <f t="shared" ref="AQ504:AQ567" si="1067">(Y504+AE504+AK504)/3</f>
        <v>-7.5678570959835838E-3</v>
      </c>
      <c r="AR504" s="27">
        <f t="shared" ref="AR504:AR567" si="1068">AR503*(1+AQ504)</f>
        <v>248.9667385336472</v>
      </c>
      <c r="AS504" s="27">
        <f t="shared" ca="1" si="990"/>
        <v>-7.5678570959836211E-3</v>
      </c>
      <c r="AT504" s="43">
        <f t="shared" ca="1" si="991"/>
        <v>-7.5678570959836211E-3</v>
      </c>
      <c r="AU504" s="25">
        <f t="shared" si="1031"/>
        <v>17948.327168</v>
      </c>
      <c r="AV504" s="26">
        <f t="shared" ref="AV504:AV567" si="1069">IF(AVERAGE($B502:$B503)&gt;=AVERAGE($B499:$B503),1,0)</f>
        <v>0</v>
      </c>
      <c r="AW504" s="23">
        <f t="shared" ref="AW504:AW567" si="1070">IF(AV504=1,$D504,$C504)</f>
        <v>5.8341086959050603E-3</v>
      </c>
      <c r="AX504" s="27">
        <f t="shared" ref="AX504:AX567" si="1071">AX503*(1+AW504)</f>
        <v>182.06014210048193</v>
      </c>
      <c r="AY504" s="27">
        <f t="shared" ca="1" si="992"/>
        <v>0</v>
      </c>
      <c r="AZ504" s="43">
        <f t="shared" ca="1" si="993"/>
        <v>0</v>
      </c>
      <c r="BA504" s="25">
        <f t="shared" si="1032"/>
        <v>17948.327168</v>
      </c>
      <c r="BB504" s="26">
        <f t="shared" ref="BB504:BB567" si="1072">IF(AVERAGE($B502:$B503)&gt;=AVERAGE($B494:$B503),1,0)</f>
        <v>0</v>
      </c>
      <c r="BC504" s="23">
        <f t="shared" ref="BC504:BC567" si="1073">IF(BB504=1,$D504,$C504)</f>
        <v>5.8341086959050603E-3</v>
      </c>
      <c r="BD504" s="27">
        <f t="shared" ref="BD504:BD567" si="1074">BD503*(1+BC504)</f>
        <v>371.38887796031713</v>
      </c>
      <c r="BE504" s="27">
        <f t="shared" ca="1" si="994"/>
        <v>-5.6690847335128414E-2</v>
      </c>
      <c r="BF504" s="43">
        <f t="shared" ca="1" si="995"/>
        <v>-5.6690847335128414E-2</v>
      </c>
      <c r="BG504" s="25">
        <f t="shared" si="1033"/>
        <v>19568.028276999998</v>
      </c>
      <c r="BH504" s="26">
        <f t="shared" ref="BH504:BH567" si="1075">IF(AVERAGE($B502:$B503)&gt;=AVERAGE($B483:$B503),1,0)</f>
        <v>0</v>
      </c>
      <c r="BI504" s="23">
        <f t="shared" ref="BI504:BI567" si="1076">IF(BH504=1,$D504,$C504)</f>
        <v>5.8341086959050603E-3</v>
      </c>
      <c r="BJ504" s="27">
        <f t="shared" ref="BJ504:BJ567" si="1077">BJ503*(1+BI504)</f>
        <v>303.33887431254112</v>
      </c>
      <c r="BK504" s="27">
        <f t="shared" ca="1" si="996"/>
        <v>-5.6690847335128081E-2</v>
      </c>
      <c r="BL504" s="43">
        <f t="shared" ca="1" si="997"/>
        <v>-5.6690847335128081E-2</v>
      </c>
      <c r="BM504" s="25">
        <f t="shared" si="1034"/>
        <v>18293.963563333335</v>
      </c>
      <c r="BN504" s="26">
        <f t="shared" ref="BN504:BN567" si="1078">IF(AVERAGE($B499:$B503)&gt;=AVERAGE($B494:$B503),1,0)</f>
        <v>0</v>
      </c>
      <c r="BO504" s="23">
        <f t="shared" ref="BO504:BO567" si="1079">IF(BN504=1,$D504,$C504)</f>
        <v>5.8341086959050603E-3</v>
      </c>
      <c r="BP504" s="27">
        <f t="shared" ref="BP504:BP567" si="1080">BP503*(1+BO504)</f>
        <v>372.24997532824744</v>
      </c>
      <c r="BQ504" s="27">
        <f t="shared" ca="1" si="998"/>
        <v>-5.4568653709458959E-2</v>
      </c>
      <c r="BR504" s="43">
        <f t="shared" ca="1" si="999"/>
        <v>-5.4568653709458959E-2</v>
      </c>
      <c r="BS504" s="25">
        <f t="shared" si="1035"/>
        <v>19568.028276999998</v>
      </c>
      <c r="BT504" s="34">
        <f t="shared" ref="BT504:BT567" si="1081">(AV504+BB504+BH504+BN504)/4</f>
        <v>0</v>
      </c>
      <c r="BU504" s="23">
        <f t="shared" ref="BU504:BU567" si="1082">(AW504+BC504+BI504+BO504)/4</f>
        <v>5.8341086959050603E-3</v>
      </c>
      <c r="BV504" s="27">
        <f t="shared" ref="BV504:BV567" si="1083">BV503*(1+BU504)</f>
        <v>303.12660048178492</v>
      </c>
      <c r="BW504" s="27">
        <f t="shared" ca="1" si="1000"/>
        <v>-2.6852102142236878E-2</v>
      </c>
      <c r="BX504" s="43">
        <f t="shared" ca="1" si="1001"/>
        <v>-2.6852102142236878E-2</v>
      </c>
      <c r="BY504" s="25">
        <f t="shared" si="1036"/>
        <v>18032.628069999999</v>
      </c>
      <c r="BZ504" s="50">
        <f>IF($B503&gt;=BY503,MIN(1,1/$CA$15+BZ503),0)</f>
        <v>0.5</v>
      </c>
      <c r="CA504" s="23">
        <f t="shared" ref="CA504:CA567" si="1084">IF(BZ504=1,$D504,$C504)</f>
        <v>5.8341086959050603E-3</v>
      </c>
      <c r="CB504" s="27">
        <f t="shared" ref="CB504:CB567" si="1085">CB503*(1+CA504)</f>
        <v>152.90746621366762</v>
      </c>
      <c r="CC504" s="27">
        <f t="shared" ca="1" si="1002"/>
        <v>0</v>
      </c>
      <c r="CD504" s="43">
        <f t="shared" ca="1" si="1003"/>
        <v>0</v>
      </c>
      <c r="CE504" s="25">
        <f t="shared" si="1037"/>
        <v>17948.327168</v>
      </c>
      <c r="CF504" s="34">
        <f>IF($B503&gt;=CE503,MIN(1,1/$CA$15+CF503),0)</f>
        <v>0</v>
      </c>
      <c r="CG504" s="23">
        <f t="shared" ref="CG504:CG567" si="1086">IF(CF504=1,$D504,$C504)</f>
        <v>5.8341086959050603E-3</v>
      </c>
      <c r="CH504" s="27">
        <f t="shared" ref="CH504:CH567" si="1087">CH503*(1+CG504)</f>
        <v>131.19646767465881</v>
      </c>
      <c r="CI504" s="27">
        <f t="shared" ca="1" si="1004"/>
        <v>0</v>
      </c>
      <c r="CJ504" s="43">
        <f t="shared" ca="1" si="1005"/>
        <v>0</v>
      </c>
      <c r="CK504" s="25">
        <f t="shared" si="1038"/>
        <v>19568.028276999998</v>
      </c>
      <c r="CL504" s="34">
        <f>IF($B503&gt;=CK503,MIN(1,1/$CA$15+CL503),0)</f>
        <v>0</v>
      </c>
      <c r="CM504" s="23">
        <f t="shared" ref="CM504:CM567" si="1088">IF(CL504=1,$D504,$C504)</f>
        <v>5.8341086959050603E-3</v>
      </c>
      <c r="CN504" s="27">
        <f t="shared" ref="CN504:CN567" si="1089">CN503*(1+CM504)</f>
        <v>386.72769032530397</v>
      </c>
      <c r="CO504" s="27">
        <f t="shared" ca="1" si="1006"/>
        <v>0</v>
      </c>
      <c r="CP504" s="43">
        <f t="shared" ca="1" si="1007"/>
        <v>0</v>
      </c>
      <c r="CQ504" s="25">
        <f t="shared" si="1039"/>
        <v>22451.251742</v>
      </c>
      <c r="CR504" s="34">
        <f>IF($B503&gt;=CQ503,MIN(1,1/$CA$15+CR503),0)</f>
        <v>0</v>
      </c>
      <c r="CS504" s="23">
        <f t="shared" ref="CS504:CS567" si="1090">IF(CR504=1,$D504,$C504)</f>
        <v>5.8341086959050603E-3</v>
      </c>
      <c r="CT504" s="27">
        <f t="shared" ref="CT504:CT567" si="1091">CT503*(1+CS504)</f>
        <v>272.59823056380321</v>
      </c>
      <c r="CU504" s="27">
        <f t="shared" ca="1" si="1008"/>
        <v>-5.6690847335128192E-2</v>
      </c>
      <c r="CV504" s="43">
        <f t="shared" ca="1" si="1009"/>
        <v>-5.6690847335128192E-2</v>
      </c>
      <c r="CW504" s="25">
        <f t="shared" si="1040"/>
        <v>19568.028276999998</v>
      </c>
      <c r="CX504" s="34">
        <f t="shared" ref="CX504:CX567" si="1092">(ROUNDDOWN(CL504,0)+ROUNDDOWN(CF504,0)+ROUNDDOWN(BZ504,0)+ROUNDDOWN(CR504,0))/4</f>
        <v>0</v>
      </c>
      <c r="CY504" s="23">
        <f t="shared" ref="CY504:CY567" si="1093">(CA504+CG504+CM504+CS504)/4</f>
        <v>5.8341086959050603E-3</v>
      </c>
      <c r="CZ504" s="27">
        <f t="shared" ref="CZ504:CZ567" si="1094">CZ503*(1+CY504)</f>
        <v>227.13293082873739</v>
      </c>
      <c r="DA504" s="27">
        <f t="shared" ca="1" si="1010"/>
        <v>0</v>
      </c>
      <c r="DB504" s="43">
        <f t="shared" ca="1" si="1011"/>
        <v>0</v>
      </c>
      <c r="DC504" s="25">
        <f t="shared" si="1041"/>
        <v>19568.028276999998</v>
      </c>
      <c r="DD504" s="34">
        <f t="shared" si="1042"/>
        <v>0.16666666666666666</v>
      </c>
      <c r="DE504" s="23">
        <f t="shared" ref="DE504:DE567" si="1095">(AQ504+BU504+CY504)/3</f>
        <v>1.3667867652755123E-3</v>
      </c>
      <c r="DF504" s="27">
        <f t="shared" ref="DF504:DF567" si="1096">DF503*(1+DE504)</f>
        <v>261.50702334499795</v>
      </c>
      <c r="DG504" s="27">
        <f t="shared" ca="1" si="975"/>
        <v>-1.6981882878130961E-5</v>
      </c>
      <c r="DH504" s="43">
        <f t="shared" ca="1" si="976"/>
        <v>-1.6981882878130961E-5</v>
      </c>
      <c r="DI504" s="25">
        <f t="shared" si="1043"/>
        <v>18032.628069999999</v>
      </c>
      <c r="DJ504" s="26">
        <f>IF(DJ503=0,IF($B503&gt;=$DK$14*DI503,1,0),IF($B503&lt;DI503*$DK$16,0,1))</f>
        <v>0</v>
      </c>
      <c r="DK504" s="23">
        <f t="shared" ref="DK504:DK567" si="1097">IF(DJ504=1,$D504,$C504)</f>
        <v>5.8341086959050603E-3</v>
      </c>
      <c r="DL504" s="27">
        <f t="shared" ref="DL504:DL567" si="1098">DL503*(1+DK504)</f>
        <v>253.23140599992772</v>
      </c>
      <c r="DM504" s="27">
        <f t="shared" ca="1" si="1012"/>
        <v>0</v>
      </c>
      <c r="DN504" s="43">
        <f t="shared" ca="1" si="1013"/>
        <v>0</v>
      </c>
      <c r="DO504" s="25">
        <f t="shared" si="1044"/>
        <v>17948.327168</v>
      </c>
      <c r="DP504" s="26">
        <f>IF(DP503=0,IF($B503&gt;=$DK$14*DO503,1,0),IF($B503&lt;DO503*$DK$16,0,1))</f>
        <v>0</v>
      </c>
      <c r="DQ504" s="23">
        <f t="shared" ref="DQ504:DQ567" si="1099">IF(DP504=1,$D504,$C504)</f>
        <v>5.8341086959050603E-3</v>
      </c>
      <c r="DR504" s="27">
        <f t="shared" ref="DR504:DR567" si="1100">DR503*(1+DQ504)</f>
        <v>211.40343384373756</v>
      </c>
      <c r="DS504" s="27">
        <f t="shared" ca="1" si="1014"/>
        <v>0</v>
      </c>
      <c r="DT504" s="43">
        <f t="shared" ca="1" si="1015"/>
        <v>0</v>
      </c>
      <c r="DU504" s="25">
        <f t="shared" si="1045"/>
        <v>19568.028276999998</v>
      </c>
      <c r="DV504" s="26">
        <f>IF(DV503=0,IF($B503&gt;=$DK$14*DU503,1,0),IF($B503&lt;DU503*$DK$16,0,1))</f>
        <v>0</v>
      </c>
      <c r="DW504" s="23">
        <f t="shared" ref="DW504:DW567" si="1101">IF(DV504=1,$D504,$C504)</f>
        <v>5.8341086959050603E-3</v>
      </c>
      <c r="DX504" s="27">
        <f t="shared" ref="DX504:DX567" si="1102">DX503*(1+DW504)</f>
        <v>443.83117938808971</v>
      </c>
      <c r="DY504" s="27">
        <f t="shared" ca="1" si="1016"/>
        <v>0</v>
      </c>
      <c r="DZ504" s="43">
        <f t="shared" ca="1" si="1017"/>
        <v>0</v>
      </c>
      <c r="EA504" s="25">
        <f t="shared" si="1046"/>
        <v>22451.251742</v>
      </c>
      <c r="EB504" s="26">
        <f>IF(EB503=0,IF($B503&gt;=$DK$14*EA503,1,0),IF($B503&lt;EA503*$DK$16,0,1))</f>
        <v>0</v>
      </c>
      <c r="EC504" s="23">
        <f t="shared" ref="EC504:EC567" si="1103">IF(EB504=1,$D504,$C504)</f>
        <v>5.8341086959050603E-3</v>
      </c>
      <c r="ED504" s="27">
        <f t="shared" ref="ED504:ED567" si="1104">ED503*(1+EC504)</f>
        <v>297.58907726720832</v>
      </c>
      <c r="EE504" s="27">
        <f t="shared" ca="1" si="1018"/>
        <v>-5.6690847335128081E-2</v>
      </c>
      <c r="EF504" s="43">
        <f t="shared" ca="1" si="1019"/>
        <v>-5.6690847335128081E-2</v>
      </c>
      <c r="EG504" s="25">
        <f t="shared" si="1047"/>
        <v>19568.028276999998</v>
      </c>
      <c r="EH504" s="34">
        <f t="shared" ref="EH504:EH567" si="1105">(DJ504+DP504+DV504+EB504)/4</f>
        <v>0</v>
      </c>
      <c r="EI504" s="23">
        <f t="shared" ref="EI504:EI567" si="1106">(DK504+DQ504+DW504+EC504)/4</f>
        <v>5.8341086959050603E-3</v>
      </c>
      <c r="EJ504" s="27">
        <f t="shared" ref="EJ504:EJ567" si="1107">EJ503*(1+EI504)</f>
        <v>305.20903584421035</v>
      </c>
      <c r="EK504" s="27">
        <f t="shared" ca="1" si="1020"/>
        <v>0</v>
      </c>
      <c r="EL504" s="43">
        <f t="shared" ca="1" si="1021"/>
        <v>0</v>
      </c>
      <c r="EM504" s="47"/>
      <c r="EN504" s="47"/>
      <c r="EO504" s="47"/>
      <c r="EP504" s="47"/>
      <c r="EQ504" s="47"/>
      <c r="ER504" s="47"/>
      <c r="ES504" s="47"/>
      <c r="ET504" s="47"/>
      <c r="EU504" s="47"/>
      <c r="EV504" s="47"/>
      <c r="EW504" s="47"/>
      <c r="EX504" s="47"/>
      <c r="EY504" s="47"/>
      <c r="EZ504" s="47"/>
      <c r="FA504" s="25">
        <f t="shared" si="1048"/>
        <v>19568.028276999998</v>
      </c>
      <c r="FB504" s="26">
        <f t="shared" ref="FB504:FB567" si="1108">IF($B503&gt;=FA503,1,0)</f>
        <v>0</v>
      </c>
      <c r="FC504" s="23">
        <f t="shared" ref="FC504:FC567" si="1109">IF(FB504=1,$D504,-$D504)</f>
        <v>3.4371788679760873E-2</v>
      </c>
      <c r="FD504" s="27">
        <f t="shared" ref="FD504:FD567" si="1110">FD503*(1+FC504)</f>
        <v>129.33125895564848</v>
      </c>
      <c r="FE504" s="27">
        <f t="shared" ca="1" si="1022"/>
        <v>0</v>
      </c>
      <c r="FF504" s="43">
        <f t="shared" ca="1" si="1023"/>
        <v>0</v>
      </c>
      <c r="FG504" s="25">
        <f t="shared" si="1049"/>
        <v>19568.028276999998</v>
      </c>
      <c r="FH504" s="26">
        <f t="shared" ref="FH504:FH567" si="1111">IF(FH503=0,IF($B503&gt;=1.1*FG503,1,0),IF($B503&gt;=FG503,1,0))</f>
        <v>0</v>
      </c>
      <c r="FI504" s="23">
        <f t="shared" ref="FI504:FI567" si="1112">IF(FH504=1,$D504,$C504)</f>
        <v>5.8341086959050603E-3</v>
      </c>
      <c r="FJ504" s="27">
        <f t="shared" ref="FJ504:FJ567" si="1113">FJ503*(1+FI504)</f>
        <v>403.17268892627283</v>
      </c>
      <c r="FK504" s="27">
        <f t="shared" ca="1" si="1024"/>
        <v>0</v>
      </c>
      <c r="FL504" s="43">
        <f t="shared" ca="1" si="1025"/>
        <v>0</v>
      </c>
      <c r="FM504" s="47"/>
      <c r="FN504" s="47"/>
    </row>
    <row r="505" spans="1:170" x14ac:dyDescent="0.2">
      <c r="A505" s="30">
        <v>40025</v>
      </c>
      <c r="B505" s="34">
        <v>19311.699560000001</v>
      </c>
      <c r="C505" s="23">
        <v>5.9590919885958993E-3</v>
      </c>
      <c r="D505" s="24">
        <f t="shared" si="977"/>
        <v>8.9990986421105701E-2</v>
      </c>
      <c r="E505" s="25" t="e">
        <f>#N/A</f>
        <v>#N/A</v>
      </c>
      <c r="F505" s="26">
        <v>1</v>
      </c>
      <c r="G505" s="23">
        <f t="shared" si="1050"/>
        <v>8.9990986421105701E-2</v>
      </c>
      <c r="H505" s="27">
        <f t="shared" si="1051"/>
        <v>219.49078935853206</v>
      </c>
      <c r="I505" s="27">
        <f t="shared" ca="1" si="978"/>
        <v>-0.2800909500541312</v>
      </c>
      <c r="J505" s="43">
        <f t="shared" ca="1" si="979"/>
        <v>-0.2800909500541312</v>
      </c>
      <c r="K505" s="25" t="e">
        <f>#N/A</f>
        <v>#N/A</v>
      </c>
      <c r="L505" s="26">
        <v>0</v>
      </c>
      <c r="M505" s="23">
        <f t="shared" si="1052"/>
        <v>5.9590919885958993E-3</v>
      </c>
      <c r="N505" s="27">
        <f t="shared" si="1053"/>
        <v>47.043416890442955</v>
      </c>
      <c r="O505" s="27">
        <f t="shared" ca="1" si="980"/>
        <v>0</v>
      </c>
      <c r="P505" s="43">
        <f t="shared" ca="1" si="981"/>
        <v>0</v>
      </c>
      <c r="Q505" s="25">
        <f t="shared" si="1026"/>
        <v>19208.029498000004</v>
      </c>
      <c r="R505" s="26">
        <f t="shared" si="1054"/>
        <v>0</v>
      </c>
      <c r="S505" s="23">
        <f t="shared" si="1055"/>
        <v>5.9590919885958993E-3</v>
      </c>
      <c r="T505" s="27">
        <f t="shared" si="1056"/>
        <v>428.63450545881244</v>
      </c>
      <c r="U505" s="27">
        <f t="shared" ca="1" si="982"/>
        <v>0</v>
      </c>
      <c r="V505" s="43">
        <f t="shared" ca="1" si="983"/>
        <v>0</v>
      </c>
      <c r="W505" s="25">
        <f t="shared" si="1027"/>
        <v>18514.500814999999</v>
      </c>
      <c r="X505" s="26">
        <f t="shared" si="1057"/>
        <v>0</v>
      </c>
      <c r="Y505" s="23">
        <f t="shared" si="1058"/>
        <v>5.9590919885958993E-3</v>
      </c>
      <c r="Z505" s="27">
        <f t="shared" si="1059"/>
        <v>224.50533653416019</v>
      </c>
      <c r="AA505" s="27">
        <f t="shared" ca="1" si="984"/>
        <v>-7.7074422181356406E-2</v>
      </c>
      <c r="AB505" s="43">
        <f t="shared" ca="1" si="985"/>
        <v>-7.7074422181356406E-2</v>
      </c>
      <c r="AC505" s="25">
        <f t="shared" si="1028"/>
        <v>18255.801218000001</v>
      </c>
      <c r="AD505" s="26">
        <f t="shared" si="1060"/>
        <v>0</v>
      </c>
      <c r="AE505" s="23">
        <f t="shared" si="1061"/>
        <v>5.9590919885958993E-3</v>
      </c>
      <c r="AF505" s="27">
        <f t="shared" si="1062"/>
        <v>142.63592097660512</v>
      </c>
      <c r="AG505" s="27">
        <f t="shared" ca="1" si="986"/>
        <v>0</v>
      </c>
      <c r="AH505" s="43">
        <f t="shared" ca="1" si="987"/>
        <v>0</v>
      </c>
      <c r="AI505" s="25">
        <f t="shared" si="1029"/>
        <v>19208.029498000004</v>
      </c>
      <c r="AJ505" s="26">
        <f t="shared" si="1063"/>
        <v>0</v>
      </c>
      <c r="AK505" s="23">
        <f t="shared" si="1064"/>
        <v>5.9590919885958993E-3</v>
      </c>
      <c r="AL505" s="27">
        <f t="shared" si="1065"/>
        <v>428.63450545881244</v>
      </c>
      <c r="AM505" s="27">
        <f t="shared" ca="1" si="988"/>
        <v>0</v>
      </c>
      <c r="AN505" s="43">
        <f t="shared" ca="1" si="989"/>
        <v>0</v>
      </c>
      <c r="AO505" s="25">
        <f t="shared" si="1030"/>
        <v>19208.029498000004</v>
      </c>
      <c r="AP505" s="34">
        <f t="shared" si="1066"/>
        <v>0</v>
      </c>
      <c r="AQ505" s="23">
        <f t="shared" si="1067"/>
        <v>5.9590919885958993E-3</v>
      </c>
      <c r="AR505" s="27">
        <f t="shared" si="1068"/>
        <v>250.45035423066992</v>
      </c>
      <c r="AS505" s="27">
        <f t="shared" ca="1" si="990"/>
        <v>-1.6538626639792664E-3</v>
      </c>
      <c r="AT505" s="43">
        <f t="shared" ca="1" si="991"/>
        <v>-1.6538626639792664E-3</v>
      </c>
      <c r="AU505" s="25">
        <f t="shared" si="1031"/>
        <v>18255.801218000001</v>
      </c>
      <c r="AV505" s="26">
        <f t="shared" si="1069"/>
        <v>1</v>
      </c>
      <c r="AW505" s="23">
        <f t="shared" si="1070"/>
        <v>8.9990986421105701E-2</v>
      </c>
      <c r="AX505" s="27">
        <f t="shared" si="1071"/>
        <v>198.44391387607098</v>
      </c>
      <c r="AY505" s="27">
        <f t="shared" ca="1" si="992"/>
        <v>0</v>
      </c>
      <c r="AZ505" s="43">
        <f t="shared" ca="1" si="993"/>
        <v>0</v>
      </c>
      <c r="BA505" s="25">
        <f t="shared" si="1032"/>
        <v>18255.801218000001</v>
      </c>
      <c r="BB505" s="26">
        <f t="shared" si="1072"/>
        <v>0</v>
      </c>
      <c r="BC505" s="23">
        <f t="shared" si="1073"/>
        <v>5.9590919885958993E-3</v>
      </c>
      <c r="BD505" s="27">
        <f t="shared" si="1074"/>
        <v>373.60201844762406</v>
      </c>
      <c r="BE505" s="27">
        <f t="shared" ca="1" si="994"/>
        <v>-5.1069581320714041E-2</v>
      </c>
      <c r="BF505" s="43">
        <f t="shared" ca="1" si="995"/>
        <v>-5.1069581320714041E-2</v>
      </c>
      <c r="BG505" s="25">
        <f t="shared" si="1033"/>
        <v>19208.029498000004</v>
      </c>
      <c r="BH505" s="26">
        <f t="shared" si="1075"/>
        <v>0</v>
      </c>
      <c r="BI505" s="23">
        <f t="shared" si="1076"/>
        <v>5.9590919885958993E-3</v>
      </c>
      <c r="BJ505" s="27">
        <f t="shared" si="1077"/>
        <v>305.14649856828669</v>
      </c>
      <c r="BK505" s="27">
        <f t="shared" ca="1" si="996"/>
        <v>-5.1069581320713597E-2</v>
      </c>
      <c r="BL505" s="43">
        <f t="shared" ca="1" si="997"/>
        <v>-5.1069581320713597E-2</v>
      </c>
      <c r="BM505" s="25">
        <f t="shared" si="1034"/>
        <v>18175.555900000003</v>
      </c>
      <c r="BN505" s="26">
        <f t="shared" si="1078"/>
        <v>0</v>
      </c>
      <c r="BO505" s="23">
        <f t="shared" si="1079"/>
        <v>5.9590919885958993E-3</v>
      </c>
      <c r="BP505" s="27">
        <f t="shared" si="1080"/>
        <v>374.46824717398101</v>
      </c>
      <c r="BQ505" s="27">
        <f t="shared" ca="1" si="998"/>
        <v>-4.8934741348011568E-2</v>
      </c>
      <c r="BR505" s="43">
        <f t="shared" ca="1" si="999"/>
        <v>-4.8934741348011568E-2</v>
      </c>
      <c r="BS505" s="25">
        <f t="shared" si="1035"/>
        <v>19208.029498000004</v>
      </c>
      <c r="BT505" s="34">
        <f t="shared" si="1081"/>
        <v>0.25</v>
      </c>
      <c r="BU505" s="23">
        <f t="shared" si="1082"/>
        <v>2.696706559672335E-2</v>
      </c>
      <c r="BV505" s="27">
        <f t="shared" si="1083"/>
        <v>311.30103540108894</v>
      </c>
      <c r="BW505" s="27">
        <f t="shared" ca="1" si="1000"/>
        <v>-6.0915894539315119E-4</v>
      </c>
      <c r="BX505" s="43">
        <f t="shared" ca="1" si="1001"/>
        <v>-6.0915894539315119E-4</v>
      </c>
      <c r="BY505" s="25">
        <f t="shared" si="1036"/>
        <v>18514.500814999999</v>
      </c>
      <c r="BZ505" s="50">
        <f>IF($B504&gt;=BY504,MIN(1,1/$CA$15+BZ504),0)</f>
        <v>0</v>
      </c>
      <c r="CA505" s="23">
        <f t="shared" si="1084"/>
        <v>5.9590919885958993E-3</v>
      </c>
      <c r="CB505" s="27">
        <f t="shared" si="1085"/>
        <v>153.81865587057797</v>
      </c>
      <c r="CC505" s="27">
        <f t="shared" ca="1" si="1002"/>
        <v>0</v>
      </c>
      <c r="CD505" s="43">
        <f t="shared" ca="1" si="1003"/>
        <v>0</v>
      </c>
      <c r="CE505" s="25">
        <f t="shared" si="1037"/>
        <v>18255.801218000001</v>
      </c>
      <c r="CF505" s="34">
        <f>IF($B504&gt;=CE504,MIN(1,1/$CA$15+CF504),0)</f>
        <v>0</v>
      </c>
      <c r="CG505" s="23">
        <f t="shared" si="1086"/>
        <v>5.9590919885958993E-3</v>
      </c>
      <c r="CH505" s="27">
        <f t="shared" si="1087"/>
        <v>131.97827949411095</v>
      </c>
      <c r="CI505" s="27">
        <f t="shared" ca="1" si="1004"/>
        <v>0</v>
      </c>
      <c r="CJ505" s="43">
        <f t="shared" ca="1" si="1005"/>
        <v>0</v>
      </c>
      <c r="CK505" s="25">
        <f t="shared" si="1038"/>
        <v>19208.029498000004</v>
      </c>
      <c r="CL505" s="34">
        <f>IF($B504&gt;=CK504,MIN(1,1/$CA$15+CL504),0)</f>
        <v>0</v>
      </c>
      <c r="CM505" s="23">
        <f t="shared" si="1088"/>
        <v>5.9590919885958993E-3</v>
      </c>
      <c r="CN505" s="27">
        <f t="shared" si="1089"/>
        <v>389.0322362064897</v>
      </c>
      <c r="CO505" s="27">
        <f t="shared" ca="1" si="1006"/>
        <v>0</v>
      </c>
      <c r="CP505" s="43">
        <f t="shared" ca="1" si="1007"/>
        <v>0</v>
      </c>
      <c r="CQ505" s="25">
        <f t="shared" si="1039"/>
        <v>22166.250835999999</v>
      </c>
      <c r="CR505" s="34">
        <f>IF($B504&gt;=CQ504,MIN(1,1/$CA$15+CR504),0)</f>
        <v>0</v>
      </c>
      <c r="CS505" s="23">
        <f t="shared" si="1090"/>
        <v>5.9590919885958993E-3</v>
      </c>
      <c r="CT505" s="27">
        <f t="shared" si="1091"/>
        <v>274.22266849566137</v>
      </c>
      <c r="CU505" s="27">
        <f t="shared" ca="1" si="1008"/>
        <v>-5.1069581320713819E-2</v>
      </c>
      <c r="CV505" s="43">
        <f t="shared" ca="1" si="1009"/>
        <v>-5.1069581320713819E-2</v>
      </c>
      <c r="CW505" s="25">
        <f t="shared" si="1040"/>
        <v>19208.029498000004</v>
      </c>
      <c r="CX505" s="34">
        <f t="shared" si="1092"/>
        <v>0</v>
      </c>
      <c r="CY505" s="23">
        <f t="shared" si="1093"/>
        <v>5.9590919885958993E-3</v>
      </c>
      <c r="CZ505" s="27">
        <f t="shared" si="1094"/>
        <v>228.48643685718523</v>
      </c>
      <c r="DA505" s="27">
        <f t="shared" ca="1" si="1010"/>
        <v>0</v>
      </c>
      <c r="DB505" s="43">
        <f t="shared" ca="1" si="1011"/>
        <v>0</v>
      </c>
      <c r="DC505" s="25">
        <f t="shared" si="1041"/>
        <v>19208.029498000004</v>
      </c>
      <c r="DD505" s="34">
        <f t="shared" si="1042"/>
        <v>0.125</v>
      </c>
      <c r="DE505" s="23">
        <f t="shared" si="1095"/>
        <v>1.2961749857971716E-2</v>
      </c>
      <c r="DF505" s="27">
        <f t="shared" si="1096"/>
        <v>264.89661196769856</v>
      </c>
      <c r="DG505" s="27">
        <f t="shared" ca="1" si="975"/>
        <v>0</v>
      </c>
      <c r="DH505" s="43">
        <f t="shared" ca="1" si="976"/>
        <v>0</v>
      </c>
      <c r="DI505" s="25">
        <f t="shared" si="1043"/>
        <v>18514.500814999999</v>
      </c>
      <c r="DJ505" s="26">
        <f>IF(DJ504=0,IF($B504&gt;=$DK$14*DI504,1,0),IF($B504&lt;DI504*$DK$16,0,1))</f>
        <v>0</v>
      </c>
      <c r="DK505" s="23">
        <f t="shared" si="1097"/>
        <v>5.9590919885958993E-3</v>
      </c>
      <c r="DL505" s="27">
        <f t="shared" si="1098"/>
        <v>254.74043524268276</v>
      </c>
      <c r="DM505" s="27">
        <f t="shared" ca="1" si="1012"/>
        <v>0</v>
      </c>
      <c r="DN505" s="43">
        <f t="shared" ca="1" si="1013"/>
        <v>0</v>
      </c>
      <c r="DO505" s="25">
        <f t="shared" si="1044"/>
        <v>18255.801218000001</v>
      </c>
      <c r="DP505" s="26">
        <f>IF(DP504=0,IF($B504&gt;=$DK$14*DO504,1,0),IF($B504&lt;DO504*$DK$16,0,1))</f>
        <v>0</v>
      </c>
      <c r="DQ505" s="23">
        <f t="shared" si="1099"/>
        <v>5.9590919885958993E-3</v>
      </c>
      <c r="DR505" s="27">
        <f t="shared" si="1100"/>
        <v>212.66320635271745</v>
      </c>
      <c r="DS505" s="27">
        <f t="shared" ca="1" si="1014"/>
        <v>0</v>
      </c>
      <c r="DT505" s="43">
        <f t="shared" ca="1" si="1015"/>
        <v>0</v>
      </c>
      <c r="DU505" s="25">
        <f t="shared" si="1045"/>
        <v>19208.029498000004</v>
      </c>
      <c r="DV505" s="26">
        <f>IF(DV504=0,IF($B504&gt;=$DK$14*DU504,1,0),IF($B504&lt;DU504*$DK$16,0,1))</f>
        <v>0</v>
      </c>
      <c r="DW505" s="23">
        <f t="shared" si="1101"/>
        <v>5.9590919885958993E-3</v>
      </c>
      <c r="DX505" s="27">
        <f t="shared" si="1102"/>
        <v>446.47601021347032</v>
      </c>
      <c r="DY505" s="27">
        <f t="shared" ca="1" si="1016"/>
        <v>0</v>
      </c>
      <c r="DZ505" s="43">
        <f t="shared" ca="1" si="1017"/>
        <v>0</v>
      </c>
      <c r="EA505" s="25">
        <f t="shared" si="1046"/>
        <v>22166.250835999999</v>
      </c>
      <c r="EB505" s="26">
        <f>IF(EB504=0,IF($B504&gt;=$DK$14*EA504,1,0),IF($B504&lt;EA504*$DK$16,0,1))</f>
        <v>0</v>
      </c>
      <c r="EC505" s="23">
        <f t="shared" si="1103"/>
        <v>5.9590919885958993E-3</v>
      </c>
      <c r="ED505" s="27">
        <f t="shared" si="1104"/>
        <v>299.36243795344501</v>
      </c>
      <c r="EE505" s="27">
        <f t="shared" ca="1" si="1018"/>
        <v>-5.1069581320713597E-2</v>
      </c>
      <c r="EF505" s="43">
        <f t="shared" ca="1" si="1019"/>
        <v>-5.1069581320713597E-2</v>
      </c>
      <c r="EG505" s="25">
        <f t="shared" si="1047"/>
        <v>19208.029498000004</v>
      </c>
      <c r="EH505" s="34">
        <f t="shared" si="1105"/>
        <v>0</v>
      </c>
      <c r="EI505" s="23">
        <f t="shared" si="1106"/>
        <v>5.9590919885958993E-3</v>
      </c>
      <c r="EJ505" s="27">
        <f t="shared" si="1107"/>
        <v>307.02780456455667</v>
      </c>
      <c r="EK505" s="27">
        <f t="shared" ca="1" si="1020"/>
        <v>0</v>
      </c>
      <c r="EL505" s="43">
        <f t="shared" ca="1" si="1021"/>
        <v>0</v>
      </c>
      <c r="EM505" s="47"/>
      <c r="EN505" s="47"/>
      <c r="EO505" s="47"/>
      <c r="EP505" s="47"/>
      <c r="EQ505" s="47"/>
      <c r="ER505" s="47"/>
      <c r="ES505" s="47"/>
      <c r="ET505" s="47"/>
      <c r="EU505" s="47"/>
      <c r="EV505" s="47"/>
      <c r="EW505" s="47"/>
      <c r="EX505" s="47"/>
      <c r="EY505" s="47"/>
      <c r="EZ505" s="47"/>
      <c r="FA505" s="25">
        <f t="shared" si="1048"/>
        <v>19208.029498000004</v>
      </c>
      <c r="FB505" s="26">
        <f t="shared" si="1108"/>
        <v>0</v>
      </c>
      <c r="FC505" s="23">
        <f t="shared" si="1109"/>
        <v>-8.9990986421105701E-2</v>
      </c>
      <c r="FD505" s="27">
        <f t="shared" si="1110"/>
        <v>117.69261138714621</v>
      </c>
      <c r="FE505" s="27">
        <f t="shared" ca="1" si="1022"/>
        <v>-8.9990986421105701E-2</v>
      </c>
      <c r="FF505" s="43">
        <f t="shared" ca="1" si="1023"/>
        <v>-8.9990986421105701E-2</v>
      </c>
      <c r="FG505" s="25">
        <f t="shared" si="1049"/>
        <v>19208.029498000004</v>
      </c>
      <c r="FH505" s="26">
        <f t="shared" si="1111"/>
        <v>0</v>
      </c>
      <c r="FI505" s="23">
        <f t="shared" si="1112"/>
        <v>5.9590919885958993E-3</v>
      </c>
      <c r="FJ505" s="27">
        <f t="shared" si="1113"/>
        <v>405.57523206687404</v>
      </c>
      <c r="FK505" s="27">
        <f t="shared" ca="1" si="1024"/>
        <v>0</v>
      </c>
      <c r="FL505" s="43">
        <f t="shared" ca="1" si="1025"/>
        <v>0</v>
      </c>
      <c r="FM505" s="47"/>
      <c r="FN505" s="47"/>
    </row>
    <row r="506" spans="1:170" x14ac:dyDescent="0.2">
      <c r="A506" s="30">
        <v>40056</v>
      </c>
      <c r="B506" s="34">
        <v>20110.982810000001</v>
      </c>
      <c r="C506" s="23">
        <v>5.7793747418921626E-3</v>
      </c>
      <c r="D506" s="24">
        <f t="shared" si="977"/>
        <v>4.1388550371586286E-2</v>
      </c>
      <c r="E506" s="25" t="e">
        <f>#N/A</f>
        <v>#N/A</v>
      </c>
      <c r="F506" s="26">
        <v>1</v>
      </c>
      <c r="G506" s="23">
        <f t="shared" si="1050"/>
        <v>4.1388550371586286E-2</v>
      </c>
      <c r="H506" s="27">
        <f t="shared" si="1051"/>
        <v>228.5751949499969</v>
      </c>
      <c r="I506" s="27">
        <f t="shared" ca="1" si="978"/>
        <v>-0.2502949580774857</v>
      </c>
      <c r="J506" s="43">
        <f t="shared" ca="1" si="979"/>
        <v>-0.2502949580774857</v>
      </c>
      <c r="K506" s="25" t="e">
        <f>#N/A</f>
        <v>#N/A</v>
      </c>
      <c r="L506" s="26">
        <v>0</v>
      </c>
      <c r="M506" s="23">
        <f t="shared" si="1052"/>
        <v>5.7793747418921626E-3</v>
      </c>
      <c r="N506" s="27">
        <f t="shared" si="1053"/>
        <v>47.315298425791887</v>
      </c>
      <c r="O506" s="27">
        <f t="shared" ca="1" si="980"/>
        <v>0</v>
      </c>
      <c r="P506" s="43">
        <f t="shared" ca="1" si="981"/>
        <v>0</v>
      </c>
      <c r="Q506" s="25">
        <f t="shared" si="1026"/>
        <v>19045.337594000001</v>
      </c>
      <c r="R506" s="26">
        <f t="shared" si="1054"/>
        <v>1</v>
      </c>
      <c r="S506" s="23">
        <f t="shared" si="1055"/>
        <v>4.1388550371586286E-2</v>
      </c>
      <c r="T506" s="27">
        <f t="shared" si="1056"/>
        <v>446.3750662789945</v>
      </c>
      <c r="U506" s="27">
        <f t="shared" ca="1" si="982"/>
        <v>0</v>
      </c>
      <c r="V506" s="43">
        <f t="shared" ca="1" si="983"/>
        <v>0</v>
      </c>
      <c r="W506" s="25">
        <f t="shared" si="1027"/>
        <v>19711.341185000001</v>
      </c>
      <c r="X506" s="26">
        <f t="shared" si="1057"/>
        <v>1</v>
      </c>
      <c r="Y506" s="23">
        <f t="shared" si="1058"/>
        <v>4.1388550371586286E-2</v>
      </c>
      <c r="Z506" s="27">
        <f t="shared" si="1059"/>
        <v>233.79728696399422</v>
      </c>
      <c r="AA506" s="27">
        <f t="shared" ca="1" si="984"/>
        <v>-3.8875870414584068E-2</v>
      </c>
      <c r="AB506" s="43">
        <f t="shared" ca="1" si="985"/>
        <v>-3.8875870414584068E-2</v>
      </c>
      <c r="AC506" s="25">
        <f t="shared" si="1028"/>
        <v>18671.795654000001</v>
      </c>
      <c r="AD506" s="26">
        <f t="shared" si="1060"/>
        <v>1</v>
      </c>
      <c r="AE506" s="23">
        <f t="shared" si="1061"/>
        <v>4.1388550371586286E-2</v>
      </c>
      <c r="AF506" s="27">
        <f t="shared" si="1062"/>
        <v>148.53941497674293</v>
      </c>
      <c r="AG506" s="27">
        <f t="shared" ca="1" si="986"/>
        <v>0</v>
      </c>
      <c r="AH506" s="43">
        <f t="shared" ca="1" si="987"/>
        <v>0</v>
      </c>
      <c r="AI506" s="25">
        <f t="shared" si="1029"/>
        <v>19045.337594000001</v>
      </c>
      <c r="AJ506" s="26">
        <f t="shared" si="1063"/>
        <v>1</v>
      </c>
      <c r="AK506" s="23">
        <f t="shared" si="1064"/>
        <v>4.1388550371586286E-2</v>
      </c>
      <c r="AL506" s="27">
        <f t="shared" si="1065"/>
        <v>446.3750662789945</v>
      </c>
      <c r="AM506" s="27">
        <f t="shared" ca="1" si="988"/>
        <v>0</v>
      </c>
      <c r="AN506" s="43">
        <f t="shared" ca="1" si="989"/>
        <v>0</v>
      </c>
      <c r="AO506" s="25">
        <f t="shared" si="1030"/>
        <v>19045.337594000001</v>
      </c>
      <c r="AP506" s="34">
        <f t="shared" si="1066"/>
        <v>1</v>
      </c>
      <c r="AQ506" s="23">
        <f t="shared" si="1067"/>
        <v>4.1388550371586286E-2</v>
      </c>
      <c r="AR506" s="27">
        <f t="shared" si="1068"/>
        <v>260.81613133232764</v>
      </c>
      <c r="AS506" s="27">
        <f t="shared" ca="1" si="990"/>
        <v>0</v>
      </c>
      <c r="AT506" s="43">
        <f t="shared" ca="1" si="991"/>
        <v>0</v>
      </c>
      <c r="AU506" s="25">
        <f t="shared" si="1031"/>
        <v>18671.795654000001</v>
      </c>
      <c r="AV506" s="26">
        <f t="shared" si="1069"/>
        <v>1</v>
      </c>
      <c r="AW506" s="23">
        <f t="shared" si="1070"/>
        <v>4.1388550371586286E-2</v>
      </c>
      <c r="AX506" s="27">
        <f t="shared" si="1071"/>
        <v>206.65721980146549</v>
      </c>
      <c r="AY506" s="27">
        <f t="shared" ca="1" si="992"/>
        <v>0</v>
      </c>
      <c r="AZ506" s="43">
        <f t="shared" ca="1" si="993"/>
        <v>0</v>
      </c>
      <c r="BA506" s="25">
        <f t="shared" si="1032"/>
        <v>18671.795654000001</v>
      </c>
      <c r="BB506" s="26">
        <f t="shared" si="1072"/>
        <v>0</v>
      </c>
      <c r="BC506" s="23">
        <f t="shared" si="1073"/>
        <v>5.7793747418921626E-3</v>
      </c>
      <c r="BD506" s="27">
        <f t="shared" si="1074"/>
        <v>375.76120451656021</v>
      </c>
      <c r="BE506" s="27">
        <f t="shared" ca="1" si="994"/>
        <v>-4.5585356827185675E-2</v>
      </c>
      <c r="BF506" s="43">
        <f t="shared" ca="1" si="995"/>
        <v>-4.5585356827185675E-2</v>
      </c>
      <c r="BG506" s="25">
        <f t="shared" si="1033"/>
        <v>19045.337594000001</v>
      </c>
      <c r="BH506" s="26">
        <f t="shared" si="1075"/>
        <v>0</v>
      </c>
      <c r="BI506" s="23">
        <f t="shared" si="1076"/>
        <v>5.7793747418921626E-3</v>
      </c>
      <c r="BJ506" s="27">
        <f t="shared" si="1077"/>
        <v>306.9100545346891</v>
      </c>
      <c r="BK506" s="27">
        <f t="shared" ca="1" si="996"/>
        <v>-4.5585356827185342E-2</v>
      </c>
      <c r="BL506" s="43">
        <f t="shared" ca="1" si="997"/>
        <v>-4.5585356827185342E-2</v>
      </c>
      <c r="BM506" s="25">
        <f t="shared" si="1034"/>
        <v>18564.998150000003</v>
      </c>
      <c r="BN506" s="26">
        <f t="shared" si="1078"/>
        <v>0</v>
      </c>
      <c r="BO506" s="23">
        <f t="shared" si="1079"/>
        <v>5.7793747418921626E-3</v>
      </c>
      <c r="BP506" s="27">
        <f t="shared" si="1080"/>
        <v>376.63243950333896</v>
      </c>
      <c r="BQ506" s="27">
        <f t="shared" ca="1" si="998"/>
        <v>-4.3438178814267037E-2</v>
      </c>
      <c r="BR506" s="43">
        <f t="shared" ca="1" si="999"/>
        <v>-4.3438178814267037E-2</v>
      </c>
      <c r="BS506" s="25">
        <f t="shared" si="1035"/>
        <v>19045.337594000001</v>
      </c>
      <c r="BT506" s="34">
        <f t="shared" si="1081"/>
        <v>0.25</v>
      </c>
      <c r="BU506" s="23">
        <f t="shared" si="1082"/>
        <v>1.4681668649315693E-2</v>
      </c>
      <c r="BV506" s="27">
        <f t="shared" si="1083"/>
        <v>315.87145405303659</v>
      </c>
      <c r="BW506" s="27">
        <f t="shared" ca="1" si="1000"/>
        <v>0</v>
      </c>
      <c r="BX506" s="43">
        <f t="shared" ca="1" si="1001"/>
        <v>0</v>
      </c>
      <c r="BY506" s="25">
        <f t="shared" si="1036"/>
        <v>19711.341185000001</v>
      </c>
      <c r="BZ506" s="50">
        <f>IF($B505&gt;=BY505,MIN(1,1/$CA$15+BZ505),0)</f>
        <v>0.5</v>
      </c>
      <c r="CA506" s="23">
        <f t="shared" si="1084"/>
        <v>5.7793747418921626E-3</v>
      </c>
      <c r="CB506" s="27">
        <f t="shared" si="1085"/>
        <v>154.7076315251482</v>
      </c>
      <c r="CC506" s="27">
        <f t="shared" ca="1" si="1002"/>
        <v>0</v>
      </c>
      <c r="CD506" s="43">
        <f t="shared" ca="1" si="1003"/>
        <v>0</v>
      </c>
      <c r="CE506" s="25">
        <f t="shared" si="1037"/>
        <v>18671.795654000001</v>
      </c>
      <c r="CF506" s="34">
        <f>IF($B505&gt;=CE505,MIN(1,1/$CA$15+CF505),0)</f>
        <v>0.5</v>
      </c>
      <c r="CG506" s="23">
        <f t="shared" si="1086"/>
        <v>5.7793747418921626E-3</v>
      </c>
      <c r="CH506" s="27">
        <f t="shared" si="1087"/>
        <v>132.7410314290976</v>
      </c>
      <c r="CI506" s="27">
        <f t="shared" ca="1" si="1004"/>
        <v>0</v>
      </c>
      <c r="CJ506" s="43">
        <f t="shared" ca="1" si="1005"/>
        <v>0</v>
      </c>
      <c r="CK506" s="25">
        <f t="shared" si="1038"/>
        <v>19045.337594000001</v>
      </c>
      <c r="CL506" s="34">
        <f>IF($B505&gt;=CK505,MIN(1,1/$CA$15+CL505),0)</f>
        <v>0.5</v>
      </c>
      <c r="CM506" s="23">
        <f t="shared" si="1088"/>
        <v>5.7793747418921626E-3</v>
      </c>
      <c r="CN506" s="27">
        <f t="shared" si="1089"/>
        <v>391.28059928620331</v>
      </c>
      <c r="CO506" s="27">
        <f t="shared" ca="1" si="1006"/>
        <v>0</v>
      </c>
      <c r="CP506" s="43">
        <f t="shared" ca="1" si="1007"/>
        <v>0</v>
      </c>
      <c r="CQ506" s="25">
        <f t="shared" si="1039"/>
        <v>21927.098917999996</v>
      </c>
      <c r="CR506" s="34">
        <f>IF($B505&gt;=CQ505,MIN(1,1/$CA$15+CR505),0)</f>
        <v>0</v>
      </c>
      <c r="CS506" s="23">
        <f t="shared" si="1090"/>
        <v>5.7793747418921626E-3</v>
      </c>
      <c r="CT506" s="27">
        <f t="shared" si="1091"/>
        <v>275.80750405961948</v>
      </c>
      <c r="CU506" s="27">
        <f t="shared" ca="1" si="1008"/>
        <v>-4.5585356827185564E-2</v>
      </c>
      <c r="CV506" s="43">
        <f t="shared" ca="1" si="1009"/>
        <v>-4.5585356827185564E-2</v>
      </c>
      <c r="CW506" s="25">
        <f t="shared" si="1040"/>
        <v>19045.337594000001</v>
      </c>
      <c r="CX506" s="34">
        <f t="shared" si="1092"/>
        <v>0</v>
      </c>
      <c r="CY506" s="23">
        <f t="shared" si="1093"/>
        <v>5.7793747418921626E-3</v>
      </c>
      <c r="CZ506" s="27">
        <f t="shared" si="1094"/>
        <v>229.80694559922259</v>
      </c>
      <c r="DA506" s="27">
        <f t="shared" ca="1" si="1010"/>
        <v>0</v>
      </c>
      <c r="DB506" s="43">
        <f t="shared" ca="1" si="1011"/>
        <v>0</v>
      </c>
      <c r="DC506" s="25">
        <f t="shared" si="1041"/>
        <v>19045.337594000001</v>
      </c>
      <c r="DD506" s="34">
        <f t="shared" si="1042"/>
        <v>0.625</v>
      </c>
      <c r="DE506" s="23">
        <f t="shared" si="1095"/>
        <v>2.0616531254264714E-2</v>
      </c>
      <c r="DF506" s="27">
        <f t="shared" si="1096"/>
        <v>270.35786124747949</v>
      </c>
      <c r="DG506" s="27">
        <f t="shared" ca="1" si="975"/>
        <v>0</v>
      </c>
      <c r="DH506" s="43">
        <f t="shared" ca="1" si="976"/>
        <v>0</v>
      </c>
      <c r="DI506" s="25">
        <f t="shared" si="1043"/>
        <v>19711.341185000001</v>
      </c>
      <c r="DJ506" s="26">
        <f>IF(DJ505=0,IF($B505&gt;=$DK$14*DI505,1,0),IF($B505&lt;DI505*$DK$16,0,1))</f>
        <v>1</v>
      </c>
      <c r="DK506" s="23">
        <f t="shared" si="1097"/>
        <v>4.1388550371586286E-2</v>
      </c>
      <c r="DL506" s="27">
        <f t="shared" si="1098"/>
        <v>265.28377257840435</v>
      </c>
      <c r="DM506" s="27">
        <f t="shared" ca="1" si="1012"/>
        <v>0</v>
      </c>
      <c r="DN506" s="43">
        <f t="shared" ca="1" si="1013"/>
        <v>0</v>
      </c>
      <c r="DO506" s="25">
        <f t="shared" si="1044"/>
        <v>18671.795654000001</v>
      </c>
      <c r="DP506" s="26">
        <f>IF(DP505=0,IF($B505&gt;=$DK$14*DO505,1,0),IF($B505&lt;DO505*$DK$16,0,1))</f>
        <v>1</v>
      </c>
      <c r="DQ506" s="23">
        <f t="shared" si="1099"/>
        <v>4.1388550371586286E-2</v>
      </c>
      <c r="DR506" s="27">
        <f t="shared" si="1100"/>
        <v>221.46502818102994</v>
      </c>
      <c r="DS506" s="27">
        <f t="shared" ca="1" si="1014"/>
        <v>0</v>
      </c>
      <c r="DT506" s="43">
        <f t="shared" ca="1" si="1015"/>
        <v>0</v>
      </c>
      <c r="DU506" s="25">
        <f t="shared" si="1045"/>
        <v>19045.337594000001</v>
      </c>
      <c r="DV506" s="26">
        <f>IF(DV505=0,IF($B505&gt;=$DK$14*DU505,1,0),IF($B505&lt;DU505*$DK$16,0,1))</f>
        <v>0</v>
      </c>
      <c r="DW506" s="23">
        <f t="shared" si="1101"/>
        <v>5.7793747418921626E-3</v>
      </c>
      <c r="DX506" s="27">
        <f t="shared" si="1102"/>
        <v>449.05636238975882</v>
      </c>
      <c r="DY506" s="27">
        <f t="shared" ca="1" si="1016"/>
        <v>0</v>
      </c>
      <c r="DZ506" s="43">
        <f t="shared" ca="1" si="1017"/>
        <v>0</v>
      </c>
      <c r="EA506" s="25">
        <f t="shared" si="1046"/>
        <v>21927.098917999996</v>
      </c>
      <c r="EB506" s="26">
        <f>IF(EB505=0,IF($B505&gt;=$DK$14*EA505,1,0),IF($B505&lt;EA505*$DK$16,0,1))</f>
        <v>0</v>
      </c>
      <c r="EC506" s="23">
        <f t="shared" si="1103"/>
        <v>5.7793747418921626E-3</v>
      </c>
      <c r="ED506" s="27">
        <f t="shared" si="1104"/>
        <v>301.09256566602443</v>
      </c>
      <c r="EE506" s="27">
        <f t="shared" ca="1" si="1018"/>
        <v>-4.5585356827185342E-2</v>
      </c>
      <c r="EF506" s="43">
        <f t="shared" ca="1" si="1019"/>
        <v>-4.5585356827185342E-2</v>
      </c>
      <c r="EG506" s="25">
        <f t="shared" si="1047"/>
        <v>19045.337594000001</v>
      </c>
      <c r="EH506" s="34">
        <f t="shared" si="1105"/>
        <v>0.5</v>
      </c>
      <c r="EI506" s="23">
        <f t="shared" si="1106"/>
        <v>2.3583962556739224E-2</v>
      </c>
      <c r="EJ506" s="27">
        <f t="shared" si="1107"/>
        <v>314.26873681128501</v>
      </c>
      <c r="EK506" s="27">
        <f t="shared" ca="1" si="1020"/>
        <v>0</v>
      </c>
      <c r="EL506" s="43">
        <f t="shared" ca="1" si="1021"/>
        <v>0</v>
      </c>
      <c r="EM506" s="47"/>
      <c r="EN506" s="47"/>
      <c r="EO506" s="47"/>
      <c r="EP506" s="47"/>
      <c r="EQ506" s="47"/>
      <c r="ER506" s="47"/>
      <c r="ES506" s="47"/>
      <c r="ET506" s="47"/>
      <c r="EU506" s="47"/>
      <c r="EV506" s="47"/>
      <c r="EW506" s="47"/>
      <c r="EX506" s="47"/>
      <c r="EY506" s="47"/>
      <c r="EZ506" s="47"/>
      <c r="FA506" s="25">
        <f t="shared" si="1048"/>
        <v>19045.337594000001</v>
      </c>
      <c r="FB506" s="26">
        <f t="shared" si="1108"/>
        <v>1</v>
      </c>
      <c r="FC506" s="23">
        <f t="shared" si="1109"/>
        <v>4.1388550371586286E-2</v>
      </c>
      <c r="FD506" s="27">
        <f t="shared" si="1110"/>
        <v>122.56373796190664</v>
      </c>
      <c r="FE506" s="27">
        <f t="shared" ca="1" si="1022"/>
        <v>-5.2327032523998063E-2</v>
      </c>
      <c r="FF506" s="43">
        <f t="shared" ca="1" si="1023"/>
        <v>-5.2327032523998063E-2</v>
      </c>
      <c r="FG506" s="25">
        <f t="shared" si="1049"/>
        <v>19045.337594000001</v>
      </c>
      <c r="FH506" s="26">
        <f t="shared" si="1111"/>
        <v>0</v>
      </c>
      <c r="FI506" s="23">
        <f t="shared" si="1112"/>
        <v>5.7793747418921626E-3</v>
      </c>
      <c r="FJ506" s="27">
        <f t="shared" si="1113"/>
        <v>407.91920331901838</v>
      </c>
      <c r="FK506" s="27">
        <f t="shared" ca="1" si="1024"/>
        <v>0</v>
      </c>
      <c r="FL506" s="43">
        <f t="shared" ca="1" si="1025"/>
        <v>0</v>
      </c>
      <c r="FM506" s="47"/>
      <c r="FN506" s="47"/>
    </row>
    <row r="507" spans="1:170" x14ac:dyDescent="0.2">
      <c r="A507" s="30">
        <v>40086</v>
      </c>
      <c r="B507" s="34">
        <v>20175.080119999999</v>
      </c>
      <c r="C507" s="23">
        <v>5.6071401210251448E-3</v>
      </c>
      <c r="D507" s="24">
        <f t="shared" si="977"/>
        <v>3.1871793937452431E-3</v>
      </c>
      <c r="E507" s="25" t="e">
        <f>#N/A</f>
        <v>#N/A</v>
      </c>
      <c r="F507" s="26">
        <v>1</v>
      </c>
      <c r="G507" s="23">
        <f t="shared" si="1050"/>
        <v>3.1871793937452431E-3</v>
      </c>
      <c r="H507" s="27">
        <f t="shared" si="1051"/>
        <v>229.30370510126284</v>
      </c>
      <c r="I507" s="27">
        <f t="shared" ca="1" si="978"/>
        <v>-0.24790551361648339</v>
      </c>
      <c r="J507" s="43">
        <f t="shared" ca="1" si="979"/>
        <v>-0.24790551361648339</v>
      </c>
      <c r="K507" s="25" t="e">
        <f>#N/A</f>
        <v>#N/A</v>
      </c>
      <c r="L507" s="26">
        <v>0</v>
      </c>
      <c r="M507" s="23">
        <f t="shared" si="1052"/>
        <v>5.6071401210251448E-3</v>
      </c>
      <c r="N507" s="27">
        <f t="shared" si="1053"/>
        <v>47.580601933933423</v>
      </c>
      <c r="O507" s="27">
        <f t="shared" ca="1" si="980"/>
        <v>0</v>
      </c>
      <c r="P507" s="43">
        <f t="shared" ca="1" si="981"/>
        <v>0</v>
      </c>
      <c r="Q507" s="25">
        <f t="shared" si="1026"/>
        <v>18960.881726000003</v>
      </c>
      <c r="R507" s="26">
        <f t="shared" si="1054"/>
        <v>1</v>
      </c>
      <c r="S507" s="23">
        <f t="shared" si="1055"/>
        <v>3.1871793937452431E-3</v>
      </c>
      <c r="T507" s="27">
        <f t="shared" si="1056"/>
        <v>447.79774369212055</v>
      </c>
      <c r="U507" s="27">
        <f t="shared" ca="1" si="982"/>
        <v>0</v>
      </c>
      <c r="V507" s="43">
        <f t="shared" ca="1" si="983"/>
        <v>0</v>
      </c>
      <c r="W507" s="25">
        <f t="shared" si="1027"/>
        <v>20143.031465</v>
      </c>
      <c r="X507" s="26">
        <f t="shared" si="1057"/>
        <v>1</v>
      </c>
      <c r="Y507" s="23">
        <f t="shared" si="1058"/>
        <v>3.1871793937452431E-3</v>
      </c>
      <c r="Z507" s="27">
        <f t="shared" si="1059"/>
        <v>234.54244085931941</v>
      </c>
      <c r="AA507" s="27">
        <f t="shared" ca="1" si="984"/>
        <v>-3.5812595393938107E-2</v>
      </c>
      <c r="AB507" s="43">
        <f t="shared" ca="1" si="985"/>
        <v>-3.5812595393938107E-2</v>
      </c>
      <c r="AC507" s="25">
        <f t="shared" si="1028"/>
        <v>19132.603726000001</v>
      </c>
      <c r="AD507" s="26">
        <f t="shared" si="1060"/>
        <v>1</v>
      </c>
      <c r="AE507" s="23">
        <f t="shared" si="1061"/>
        <v>3.1871793937452431E-3</v>
      </c>
      <c r="AF507" s="27">
        <f t="shared" si="1062"/>
        <v>149.01283673931579</v>
      </c>
      <c r="AG507" s="27">
        <f t="shared" ca="1" si="986"/>
        <v>0</v>
      </c>
      <c r="AH507" s="43">
        <f t="shared" ca="1" si="987"/>
        <v>0</v>
      </c>
      <c r="AI507" s="25">
        <f t="shared" si="1029"/>
        <v>18960.881726000003</v>
      </c>
      <c r="AJ507" s="26">
        <f t="shared" si="1063"/>
        <v>1</v>
      </c>
      <c r="AK507" s="23">
        <f t="shared" si="1064"/>
        <v>3.1871793937452431E-3</v>
      </c>
      <c r="AL507" s="27">
        <f t="shared" si="1065"/>
        <v>447.79774369212055</v>
      </c>
      <c r="AM507" s="27">
        <f t="shared" ca="1" si="988"/>
        <v>0</v>
      </c>
      <c r="AN507" s="43">
        <f t="shared" ca="1" si="989"/>
        <v>0</v>
      </c>
      <c r="AO507" s="25">
        <f t="shared" si="1030"/>
        <v>18960.881726000003</v>
      </c>
      <c r="AP507" s="34">
        <f t="shared" si="1066"/>
        <v>1</v>
      </c>
      <c r="AQ507" s="23">
        <f t="shared" si="1067"/>
        <v>3.1871793937452431E-3</v>
      </c>
      <c r="AR507" s="27">
        <f t="shared" si="1068"/>
        <v>261.64739913166642</v>
      </c>
      <c r="AS507" s="27">
        <f t="shared" ca="1" si="990"/>
        <v>0</v>
      </c>
      <c r="AT507" s="43">
        <f t="shared" ca="1" si="991"/>
        <v>0</v>
      </c>
      <c r="AU507" s="25">
        <f t="shared" si="1031"/>
        <v>19132.603726000001</v>
      </c>
      <c r="AV507" s="26">
        <f t="shared" si="1069"/>
        <v>1</v>
      </c>
      <c r="AW507" s="23">
        <f t="shared" si="1070"/>
        <v>3.1871793937452431E-3</v>
      </c>
      <c r="AX507" s="27">
        <f t="shared" si="1071"/>
        <v>207.31587343398539</v>
      </c>
      <c r="AY507" s="27">
        <f t="shared" ca="1" si="992"/>
        <v>0</v>
      </c>
      <c r="AZ507" s="43">
        <f t="shared" ca="1" si="993"/>
        <v>0</v>
      </c>
      <c r="BA507" s="25">
        <f t="shared" si="1032"/>
        <v>19132.603726000001</v>
      </c>
      <c r="BB507" s="26">
        <f t="shared" si="1072"/>
        <v>1</v>
      </c>
      <c r="BC507" s="23">
        <f t="shared" si="1073"/>
        <v>3.1871793937452431E-3</v>
      </c>
      <c r="BD507" s="27">
        <f t="shared" si="1074"/>
        <v>376.95882288456431</v>
      </c>
      <c r="BE507" s="27">
        <f t="shared" ca="1" si="994"/>
        <v>-4.2543466143376563E-2</v>
      </c>
      <c r="BF507" s="43">
        <f t="shared" ca="1" si="995"/>
        <v>-4.2543466143376563E-2</v>
      </c>
      <c r="BG507" s="25">
        <f t="shared" si="1033"/>
        <v>18960.881726000003</v>
      </c>
      <c r="BH507" s="26">
        <f t="shared" si="1075"/>
        <v>0</v>
      </c>
      <c r="BI507" s="23">
        <f t="shared" si="1076"/>
        <v>5.6071401210251448E-3</v>
      </c>
      <c r="BJ507" s="27">
        <f t="shared" si="1077"/>
        <v>308.63094221501655</v>
      </c>
      <c r="BK507" s="27">
        <f t="shared" ca="1" si="996"/>
        <v>-4.0233820189357283E-2</v>
      </c>
      <c r="BL507" s="43">
        <f t="shared" ca="1" si="997"/>
        <v>-4.0233820189357283E-2</v>
      </c>
      <c r="BM507" s="25">
        <f t="shared" si="1034"/>
        <v>18922.343065000001</v>
      </c>
      <c r="BN507" s="26">
        <f t="shared" si="1078"/>
        <v>0</v>
      </c>
      <c r="BO507" s="23">
        <f t="shared" si="1079"/>
        <v>5.6071401210251448E-3</v>
      </c>
      <c r="BP507" s="27">
        <f t="shared" si="1080"/>
        <v>378.7442703657577</v>
      </c>
      <c r="BQ507" s="27">
        <f t="shared" ca="1" si="998"/>
        <v>-3.8074602648455746E-2</v>
      </c>
      <c r="BR507" s="43">
        <f t="shared" ca="1" si="999"/>
        <v>-3.8074602648455746E-2</v>
      </c>
      <c r="BS507" s="25">
        <f t="shared" si="1035"/>
        <v>18960.881726000003</v>
      </c>
      <c r="BT507" s="34">
        <f t="shared" si="1081"/>
        <v>0.5</v>
      </c>
      <c r="BU507" s="23">
        <f t="shared" si="1082"/>
        <v>4.3971597573851939E-3</v>
      </c>
      <c r="BV507" s="27">
        <f t="shared" si="1083"/>
        <v>317.2603912993053</v>
      </c>
      <c r="BW507" s="27">
        <f t="shared" ca="1" si="1000"/>
        <v>0</v>
      </c>
      <c r="BX507" s="43">
        <f t="shared" ca="1" si="1001"/>
        <v>0</v>
      </c>
      <c r="BY507" s="25">
        <f t="shared" si="1036"/>
        <v>20143.031465</v>
      </c>
      <c r="BZ507" s="50">
        <f>IF($B506&gt;=BY506,MIN(1,1/$CA$15+BZ506),0)</f>
        <v>1</v>
      </c>
      <c r="CA507" s="23">
        <f t="shared" si="1084"/>
        <v>3.1871793937452431E-3</v>
      </c>
      <c r="CB507" s="27">
        <f t="shared" si="1085"/>
        <v>155.20071250040027</v>
      </c>
      <c r="CC507" s="27">
        <f t="shared" ca="1" si="1002"/>
        <v>0</v>
      </c>
      <c r="CD507" s="43">
        <f t="shared" ca="1" si="1003"/>
        <v>0</v>
      </c>
      <c r="CE507" s="25">
        <f t="shared" si="1037"/>
        <v>19132.603726000001</v>
      </c>
      <c r="CF507" s="34">
        <f>IF($B506&gt;=CE506,MIN(1,1/$CA$15+CF506),0)</f>
        <v>1</v>
      </c>
      <c r="CG507" s="23">
        <f t="shared" si="1086"/>
        <v>3.1871793937452431E-3</v>
      </c>
      <c r="CH507" s="27">
        <f t="shared" si="1087"/>
        <v>133.1641009091729</v>
      </c>
      <c r="CI507" s="27">
        <f t="shared" ca="1" si="1004"/>
        <v>0</v>
      </c>
      <c r="CJ507" s="43">
        <f t="shared" ca="1" si="1005"/>
        <v>0</v>
      </c>
      <c r="CK507" s="25">
        <f t="shared" si="1038"/>
        <v>18960.881726000003</v>
      </c>
      <c r="CL507" s="34">
        <f>IF($B506&gt;=CK506,MIN(1,1/$CA$15+CL506),0)</f>
        <v>1</v>
      </c>
      <c r="CM507" s="23">
        <f t="shared" si="1088"/>
        <v>3.1871793937452431E-3</v>
      </c>
      <c r="CN507" s="27">
        <f t="shared" si="1089"/>
        <v>392.5276807494206</v>
      </c>
      <c r="CO507" s="27">
        <f t="shared" ca="1" si="1006"/>
        <v>0</v>
      </c>
      <c r="CP507" s="43">
        <f t="shared" ca="1" si="1007"/>
        <v>0</v>
      </c>
      <c r="CQ507" s="25">
        <f t="shared" si="1039"/>
        <v>21683.149846499997</v>
      </c>
      <c r="CR507" s="34">
        <f>IF($B506&gt;=CQ506,MIN(1,1/$CA$15+CR506),0)</f>
        <v>0</v>
      </c>
      <c r="CS507" s="23">
        <f t="shared" si="1090"/>
        <v>5.6071401210251448E-3</v>
      </c>
      <c r="CT507" s="27">
        <f t="shared" si="1091"/>
        <v>277.35399538131196</v>
      </c>
      <c r="CU507" s="27">
        <f t="shared" ca="1" si="1008"/>
        <v>-4.0233820189357394E-2</v>
      </c>
      <c r="CV507" s="43">
        <f t="shared" ca="1" si="1009"/>
        <v>-4.0233820189357394E-2</v>
      </c>
      <c r="CW507" s="25">
        <f t="shared" si="1040"/>
        <v>18960.881726000003</v>
      </c>
      <c r="CX507" s="34">
        <f t="shared" si="1092"/>
        <v>0.75</v>
      </c>
      <c r="CY507" s="23">
        <f t="shared" si="1093"/>
        <v>3.7921695755652185E-3</v>
      </c>
      <c r="CZ507" s="27">
        <f t="shared" si="1094"/>
        <v>230.67841250657753</v>
      </c>
      <c r="DA507" s="27">
        <f t="shared" ca="1" si="1010"/>
        <v>0</v>
      </c>
      <c r="DB507" s="43">
        <f t="shared" ca="1" si="1011"/>
        <v>0</v>
      </c>
      <c r="DC507" s="25">
        <f t="shared" si="1041"/>
        <v>18960.881726000003</v>
      </c>
      <c r="DD507" s="34">
        <f t="shared" si="1042"/>
        <v>0.75</v>
      </c>
      <c r="DE507" s="23">
        <f t="shared" si="1095"/>
        <v>3.7921695755652185E-3</v>
      </c>
      <c r="DF507" s="27">
        <f t="shared" si="1096"/>
        <v>271.38310410341705</v>
      </c>
      <c r="DG507" s="27">
        <f t="shared" ca="1" si="975"/>
        <v>0</v>
      </c>
      <c r="DH507" s="43">
        <f t="shared" ca="1" si="976"/>
        <v>0</v>
      </c>
      <c r="DI507" s="25">
        <f t="shared" si="1043"/>
        <v>20143.031465</v>
      </c>
      <c r="DJ507" s="26">
        <f>IF(DJ506=0,IF($B506&gt;=$DK$14*DI506,1,0),IF($B506&lt;DI506*$DK$16,0,1))</f>
        <v>1</v>
      </c>
      <c r="DK507" s="23">
        <f t="shared" si="1097"/>
        <v>3.1871793937452431E-3</v>
      </c>
      <c r="DL507" s="27">
        <f t="shared" si="1098"/>
        <v>266.12927955186126</v>
      </c>
      <c r="DM507" s="27">
        <f t="shared" ca="1" si="1012"/>
        <v>0</v>
      </c>
      <c r="DN507" s="43">
        <f t="shared" ca="1" si="1013"/>
        <v>0</v>
      </c>
      <c r="DO507" s="25">
        <f t="shared" si="1044"/>
        <v>19132.603726000001</v>
      </c>
      <c r="DP507" s="26">
        <f>IF(DP506=0,IF($B506&gt;=$DK$14*DO506,1,0),IF($B506&lt;DO506*$DK$16,0,1))</f>
        <v>1</v>
      </c>
      <c r="DQ507" s="23">
        <f t="shared" si="1099"/>
        <v>3.1871793937452431E-3</v>
      </c>
      <c r="DR507" s="27">
        <f t="shared" si="1100"/>
        <v>222.17087695528372</v>
      </c>
      <c r="DS507" s="27">
        <f t="shared" ca="1" si="1014"/>
        <v>0</v>
      </c>
      <c r="DT507" s="43">
        <f t="shared" ca="1" si="1015"/>
        <v>0</v>
      </c>
      <c r="DU507" s="25">
        <f t="shared" si="1045"/>
        <v>18960.881726000003</v>
      </c>
      <c r="DV507" s="26">
        <f>IF(DV506=0,IF($B506&gt;=$DK$14*DU506,1,0),IF($B506&lt;DU506*$DK$16,0,1))</f>
        <v>1</v>
      </c>
      <c r="DW507" s="23">
        <f t="shared" si="1101"/>
        <v>3.1871793937452431E-3</v>
      </c>
      <c r="DX507" s="27">
        <f t="shared" si="1102"/>
        <v>450.48758557459763</v>
      </c>
      <c r="DY507" s="27">
        <f t="shared" ca="1" si="1016"/>
        <v>0</v>
      </c>
      <c r="DZ507" s="43">
        <f t="shared" ca="1" si="1017"/>
        <v>0</v>
      </c>
      <c r="EA507" s="25">
        <f t="shared" si="1046"/>
        <v>21683.149846499997</v>
      </c>
      <c r="EB507" s="26">
        <f>IF(EB506=0,IF($B506&gt;=$DK$14*EA506,1,0),IF($B506&lt;EA506*$DK$16,0,1))</f>
        <v>0</v>
      </c>
      <c r="EC507" s="23">
        <f t="shared" si="1103"/>
        <v>5.6071401210251448E-3</v>
      </c>
      <c r="ED507" s="27">
        <f t="shared" si="1104"/>
        <v>302.7808338711128</v>
      </c>
      <c r="EE507" s="27">
        <f t="shared" ca="1" si="1018"/>
        <v>-4.0233820189357172E-2</v>
      </c>
      <c r="EF507" s="43">
        <f t="shared" ca="1" si="1019"/>
        <v>-4.0233820189357172E-2</v>
      </c>
      <c r="EG507" s="25">
        <f t="shared" si="1047"/>
        <v>18960.881726000003</v>
      </c>
      <c r="EH507" s="34">
        <f t="shared" si="1105"/>
        <v>0.75</v>
      </c>
      <c r="EI507" s="23">
        <f t="shared" si="1106"/>
        <v>3.7921695755652185E-3</v>
      </c>
      <c r="EJ507" s="27">
        <f t="shared" si="1107"/>
        <v>315.46049715357208</v>
      </c>
      <c r="EK507" s="27">
        <f t="shared" ca="1" si="1020"/>
        <v>0</v>
      </c>
      <c r="EL507" s="43">
        <f t="shared" ca="1" si="1021"/>
        <v>0</v>
      </c>
      <c r="EM507" s="47"/>
      <c r="EN507" s="47"/>
      <c r="EO507" s="47"/>
      <c r="EP507" s="47"/>
      <c r="EQ507" s="47"/>
      <c r="ER507" s="47"/>
      <c r="ES507" s="47"/>
      <c r="ET507" s="47"/>
      <c r="EU507" s="47"/>
      <c r="EV507" s="47"/>
      <c r="EW507" s="47"/>
      <c r="EX507" s="47"/>
      <c r="EY507" s="47"/>
      <c r="EZ507" s="47"/>
      <c r="FA507" s="25">
        <f t="shared" si="1048"/>
        <v>18960.881726000003</v>
      </c>
      <c r="FB507" s="26">
        <f t="shared" si="1108"/>
        <v>1</v>
      </c>
      <c r="FC507" s="23">
        <f t="shared" si="1109"/>
        <v>3.1871793937452431E-3</v>
      </c>
      <c r="FD507" s="27">
        <f t="shared" si="1110"/>
        <v>122.95437058195922</v>
      </c>
      <c r="FE507" s="27">
        <f t="shared" ca="1" si="1022"/>
        <v>-4.930662877004921E-2</v>
      </c>
      <c r="FF507" s="43">
        <f t="shared" ca="1" si="1023"/>
        <v>-4.930662877004921E-2</v>
      </c>
      <c r="FG507" s="25">
        <f t="shared" si="1049"/>
        <v>18960.881726000003</v>
      </c>
      <c r="FH507" s="26">
        <f t="shared" si="1111"/>
        <v>0</v>
      </c>
      <c r="FI507" s="23">
        <f t="shared" si="1112"/>
        <v>5.6071401210251448E-3</v>
      </c>
      <c r="FJ507" s="27">
        <f t="shared" si="1113"/>
        <v>410.20646345008504</v>
      </c>
      <c r="FK507" s="27">
        <f t="shared" ca="1" si="1024"/>
        <v>0</v>
      </c>
      <c r="FL507" s="43">
        <f t="shared" ca="1" si="1025"/>
        <v>0</v>
      </c>
      <c r="FM507" s="47"/>
      <c r="FN507" s="47"/>
    </row>
    <row r="508" spans="1:170" x14ac:dyDescent="0.2">
      <c r="A508" s="30">
        <v>40117</v>
      </c>
      <c r="B508" s="34">
        <v>20725.760689999999</v>
      </c>
      <c r="C508" s="23">
        <v>5.6149760106474211E-3</v>
      </c>
      <c r="D508" s="24">
        <f t="shared" si="977"/>
        <v>2.7295087143376362E-2</v>
      </c>
      <c r="E508" s="25" t="e">
        <f>#N/A</f>
        <v>#N/A</v>
      </c>
      <c r="F508" s="26">
        <v>1</v>
      </c>
      <c r="G508" s="23">
        <f t="shared" si="1050"/>
        <v>2.7295087143376362E-2</v>
      </c>
      <c r="H508" s="27">
        <f t="shared" si="1051"/>
        <v>235.56256971430088</v>
      </c>
      <c r="I508" s="27">
        <f t="shared" ca="1" si="978"/>
        <v>-0.22737702907059243</v>
      </c>
      <c r="J508" s="43">
        <f t="shared" ca="1" si="979"/>
        <v>-0.22737702907059243</v>
      </c>
      <c r="K508" s="25" t="e">
        <f>#N/A</f>
        <v>#N/A</v>
      </c>
      <c r="L508" s="26">
        <v>0</v>
      </c>
      <c r="M508" s="23">
        <f t="shared" si="1052"/>
        <v>5.6149760106474211E-3</v>
      </c>
      <c r="N508" s="27">
        <f t="shared" si="1053"/>
        <v>47.847765872364626</v>
      </c>
      <c r="O508" s="27">
        <f t="shared" ca="1" si="980"/>
        <v>0</v>
      </c>
      <c r="P508" s="43">
        <f t="shared" ca="1" si="981"/>
        <v>0</v>
      </c>
      <c r="Q508" s="25">
        <f t="shared" si="1026"/>
        <v>19008.730455999998</v>
      </c>
      <c r="R508" s="26">
        <f t="shared" si="1054"/>
        <v>1</v>
      </c>
      <c r="S508" s="23">
        <f t="shared" si="1055"/>
        <v>2.7295087143376362E-2</v>
      </c>
      <c r="T508" s="27">
        <f t="shared" si="1056"/>
        <v>460.02042212880428</v>
      </c>
      <c r="U508" s="27">
        <f t="shared" ca="1" si="982"/>
        <v>0</v>
      </c>
      <c r="V508" s="43">
        <f t="shared" ca="1" si="983"/>
        <v>0</v>
      </c>
      <c r="W508" s="25">
        <f t="shared" si="1027"/>
        <v>20450.420404999997</v>
      </c>
      <c r="X508" s="26">
        <f t="shared" si="1057"/>
        <v>1</v>
      </c>
      <c r="Y508" s="23">
        <f t="shared" si="1058"/>
        <v>2.7295087143376362E-2</v>
      </c>
      <c r="Z508" s="27">
        <f t="shared" si="1059"/>
        <v>240.94429722139472</v>
      </c>
      <c r="AA508" s="27">
        <f t="shared" ca="1" si="984"/>
        <v>-9.4950161626697893E-3</v>
      </c>
      <c r="AB508" s="43">
        <f t="shared" ca="1" si="985"/>
        <v>-9.4950161626697893E-3</v>
      </c>
      <c r="AC508" s="25">
        <f t="shared" si="1028"/>
        <v>19608.16505</v>
      </c>
      <c r="AD508" s="26">
        <f t="shared" si="1060"/>
        <v>1</v>
      </c>
      <c r="AE508" s="23">
        <f t="shared" si="1061"/>
        <v>2.7295087143376362E-2</v>
      </c>
      <c r="AF508" s="27">
        <f t="shared" si="1062"/>
        <v>153.08015510359712</v>
      </c>
      <c r="AG508" s="27">
        <f t="shared" ca="1" si="986"/>
        <v>0</v>
      </c>
      <c r="AH508" s="43">
        <f t="shared" ca="1" si="987"/>
        <v>0</v>
      </c>
      <c r="AI508" s="25">
        <f t="shared" si="1029"/>
        <v>19008.730455999998</v>
      </c>
      <c r="AJ508" s="26">
        <f t="shared" si="1063"/>
        <v>1</v>
      </c>
      <c r="AK508" s="23">
        <f t="shared" si="1064"/>
        <v>2.7295087143376362E-2</v>
      </c>
      <c r="AL508" s="27">
        <f t="shared" si="1065"/>
        <v>460.02042212880428</v>
      </c>
      <c r="AM508" s="27">
        <f t="shared" ca="1" si="988"/>
        <v>0</v>
      </c>
      <c r="AN508" s="43">
        <f t="shared" ca="1" si="989"/>
        <v>0</v>
      </c>
      <c r="AO508" s="25">
        <f t="shared" si="1030"/>
        <v>19008.730455999998</v>
      </c>
      <c r="AP508" s="34">
        <f t="shared" si="1066"/>
        <v>1</v>
      </c>
      <c r="AQ508" s="23">
        <f t="shared" si="1067"/>
        <v>2.7295087143376362E-2</v>
      </c>
      <c r="AR508" s="27">
        <f t="shared" si="1068"/>
        <v>268.78908769180305</v>
      </c>
      <c r="AS508" s="27">
        <f t="shared" ca="1" si="990"/>
        <v>0</v>
      </c>
      <c r="AT508" s="43">
        <f t="shared" ca="1" si="991"/>
        <v>0</v>
      </c>
      <c r="AU508" s="25">
        <f t="shared" si="1031"/>
        <v>19608.16505</v>
      </c>
      <c r="AV508" s="26">
        <f t="shared" si="1069"/>
        <v>1</v>
      </c>
      <c r="AW508" s="23">
        <f t="shared" si="1070"/>
        <v>2.7295087143376362E-2</v>
      </c>
      <c r="AX508" s="27">
        <f t="shared" si="1071"/>
        <v>212.97457826557121</v>
      </c>
      <c r="AY508" s="27">
        <f t="shared" ca="1" si="992"/>
        <v>0</v>
      </c>
      <c r="AZ508" s="43">
        <f t="shared" ca="1" si="993"/>
        <v>0</v>
      </c>
      <c r="BA508" s="25">
        <f t="shared" si="1032"/>
        <v>19608.16505</v>
      </c>
      <c r="BB508" s="26">
        <f t="shared" si="1072"/>
        <v>1</v>
      </c>
      <c r="BC508" s="23">
        <f t="shared" si="1073"/>
        <v>2.7295087143376362E-2</v>
      </c>
      <c r="BD508" s="27">
        <f t="shared" si="1074"/>
        <v>387.24794680466306</v>
      </c>
      <c r="BE508" s="27">
        <f t="shared" ca="1" si="994"/>
        <v>-1.640960661576496E-2</v>
      </c>
      <c r="BF508" s="43">
        <f t="shared" ca="1" si="995"/>
        <v>-1.640960661576496E-2</v>
      </c>
      <c r="BG508" s="25">
        <f t="shared" si="1033"/>
        <v>19008.730455999998</v>
      </c>
      <c r="BH508" s="26">
        <f t="shared" si="1075"/>
        <v>0</v>
      </c>
      <c r="BI508" s="23">
        <f t="shared" si="1076"/>
        <v>5.6149760106474211E-3</v>
      </c>
      <c r="BJ508" s="27">
        <f t="shared" si="1077"/>
        <v>310.36389755169739</v>
      </c>
      <c r="BK508" s="27">
        <f t="shared" ca="1" si="996"/>
        <v>-3.4844756113889708E-2</v>
      </c>
      <c r="BL508" s="43">
        <f t="shared" ca="1" si="997"/>
        <v>-3.4844756113889708E-2</v>
      </c>
      <c r="BM508" s="25">
        <f t="shared" si="1034"/>
        <v>19398.129886666666</v>
      </c>
      <c r="BN508" s="26">
        <f t="shared" si="1078"/>
        <v>1</v>
      </c>
      <c r="BO508" s="23">
        <f t="shared" si="1079"/>
        <v>2.7295087143376362E-2</v>
      </c>
      <c r="BP508" s="27">
        <f t="shared" si="1080"/>
        <v>389.08212823044556</v>
      </c>
      <c r="BQ508" s="27">
        <f t="shared" ca="1" si="998"/>
        <v>-1.1818765102318385E-2</v>
      </c>
      <c r="BR508" s="43">
        <f t="shared" ca="1" si="999"/>
        <v>-1.1818765102318385E-2</v>
      </c>
      <c r="BS508" s="25">
        <f t="shared" si="1035"/>
        <v>19008.730455999998</v>
      </c>
      <c r="BT508" s="34">
        <f t="shared" si="1081"/>
        <v>0.75</v>
      </c>
      <c r="BU508" s="23">
        <f t="shared" si="1082"/>
        <v>2.1875059360194127E-2</v>
      </c>
      <c r="BV508" s="27">
        <f t="shared" si="1083"/>
        <v>324.20048119161601</v>
      </c>
      <c r="BW508" s="27">
        <f t="shared" ca="1" si="1000"/>
        <v>0</v>
      </c>
      <c r="BX508" s="43">
        <f t="shared" ca="1" si="1001"/>
        <v>0</v>
      </c>
      <c r="BY508" s="25">
        <f t="shared" si="1036"/>
        <v>20450.420404999997</v>
      </c>
      <c r="BZ508" s="50">
        <f>IF($B507&gt;=BY507,MIN(1,1/$CA$15+BZ507),0)</f>
        <v>1</v>
      </c>
      <c r="CA508" s="23">
        <f t="shared" si="1084"/>
        <v>2.7295087143376362E-2</v>
      </c>
      <c r="CB508" s="27">
        <f t="shared" si="1085"/>
        <v>159.43692947281281</v>
      </c>
      <c r="CC508" s="27">
        <f t="shared" ca="1" si="1002"/>
        <v>0</v>
      </c>
      <c r="CD508" s="43">
        <f t="shared" ca="1" si="1003"/>
        <v>0</v>
      </c>
      <c r="CE508" s="25">
        <f t="shared" si="1037"/>
        <v>19608.16505</v>
      </c>
      <c r="CF508" s="34">
        <f>IF($B507&gt;=CE507,MIN(1,1/$CA$15+CF507),0)</f>
        <v>1</v>
      </c>
      <c r="CG508" s="23">
        <f t="shared" si="1086"/>
        <v>2.7295087143376362E-2</v>
      </c>
      <c r="CH508" s="27">
        <f t="shared" si="1087"/>
        <v>136.79882664785814</v>
      </c>
      <c r="CI508" s="27">
        <f t="shared" ca="1" si="1004"/>
        <v>0</v>
      </c>
      <c r="CJ508" s="43">
        <f t="shared" ca="1" si="1005"/>
        <v>0</v>
      </c>
      <c r="CK508" s="25">
        <f t="shared" si="1038"/>
        <v>19008.730455999998</v>
      </c>
      <c r="CL508" s="34">
        <f>IF($B507&gt;=CK507,MIN(1,1/$CA$15+CL507),0)</f>
        <v>1</v>
      </c>
      <c r="CM508" s="23">
        <f t="shared" si="1088"/>
        <v>2.7295087143376362E-2</v>
      </c>
      <c r="CN508" s="27">
        <f t="shared" si="1089"/>
        <v>403.24175800166347</v>
      </c>
      <c r="CO508" s="27">
        <f t="shared" ca="1" si="1006"/>
        <v>0</v>
      </c>
      <c r="CP508" s="43">
        <f t="shared" ca="1" si="1007"/>
        <v>0</v>
      </c>
      <c r="CQ508" s="25">
        <f t="shared" si="1039"/>
        <v>21427.362088999995</v>
      </c>
      <c r="CR508" s="34">
        <f>IF($B507&gt;=CQ507,MIN(1,1/$CA$15+CR507),0)</f>
        <v>0</v>
      </c>
      <c r="CS508" s="23">
        <f t="shared" si="1090"/>
        <v>5.6149760106474211E-3</v>
      </c>
      <c r="CT508" s="27">
        <f t="shared" si="1091"/>
        <v>278.91133141183525</v>
      </c>
      <c r="CU508" s="27">
        <f t="shared" ca="1" si="1008"/>
        <v>-3.484475611388993E-2</v>
      </c>
      <c r="CV508" s="43">
        <f t="shared" ca="1" si="1009"/>
        <v>-3.484475611388993E-2</v>
      </c>
      <c r="CW508" s="25">
        <f t="shared" si="1040"/>
        <v>19008.730455999998</v>
      </c>
      <c r="CX508" s="34">
        <f t="shared" si="1092"/>
        <v>0.75</v>
      </c>
      <c r="CY508" s="23">
        <f t="shared" si="1093"/>
        <v>2.1875059360194127E-2</v>
      </c>
      <c r="CZ508" s="27">
        <f t="shared" si="1094"/>
        <v>235.72451647327426</v>
      </c>
      <c r="DA508" s="27">
        <f t="shared" ca="1" si="1010"/>
        <v>0</v>
      </c>
      <c r="DB508" s="43">
        <f t="shared" ca="1" si="1011"/>
        <v>0</v>
      </c>
      <c r="DC508" s="25">
        <f t="shared" si="1041"/>
        <v>19008.730455999998</v>
      </c>
      <c r="DD508" s="34">
        <f t="shared" si="1042"/>
        <v>0.875</v>
      </c>
      <c r="DE508" s="23">
        <f t="shared" si="1095"/>
        <v>2.368173528792154E-2</v>
      </c>
      <c r="DF508" s="27">
        <f t="shared" si="1096"/>
        <v>277.8099269364086</v>
      </c>
      <c r="DG508" s="27">
        <f t="shared" ca="1" si="975"/>
        <v>0</v>
      </c>
      <c r="DH508" s="43">
        <f t="shared" ca="1" si="976"/>
        <v>0</v>
      </c>
      <c r="DI508" s="25">
        <f t="shared" si="1043"/>
        <v>20450.420404999997</v>
      </c>
      <c r="DJ508" s="26">
        <f>IF(DJ507=0,IF($B507&gt;=$DK$14*DI507,1,0),IF($B507&lt;DI507*$DK$16,0,1))</f>
        <v>1</v>
      </c>
      <c r="DK508" s="23">
        <f t="shared" si="1097"/>
        <v>2.7295087143376362E-2</v>
      </c>
      <c r="DL508" s="27">
        <f t="shared" si="1098"/>
        <v>273.39330142863327</v>
      </c>
      <c r="DM508" s="27">
        <f t="shared" ca="1" si="1012"/>
        <v>0</v>
      </c>
      <c r="DN508" s="43">
        <f t="shared" ca="1" si="1013"/>
        <v>0</v>
      </c>
      <c r="DO508" s="25">
        <f t="shared" si="1044"/>
        <v>19608.16505</v>
      </c>
      <c r="DP508" s="26">
        <f>IF(DP507=0,IF($B507&gt;=$DK$14*DO507,1,0),IF($B507&lt;DO507*$DK$16,0,1))</f>
        <v>1</v>
      </c>
      <c r="DQ508" s="23">
        <f t="shared" si="1099"/>
        <v>2.7295087143376362E-2</v>
      </c>
      <c r="DR508" s="27">
        <f t="shared" si="1100"/>
        <v>228.23505040249853</v>
      </c>
      <c r="DS508" s="27">
        <f t="shared" ca="1" si="1014"/>
        <v>0</v>
      </c>
      <c r="DT508" s="43">
        <f t="shared" ca="1" si="1015"/>
        <v>0</v>
      </c>
      <c r="DU508" s="25">
        <f t="shared" si="1045"/>
        <v>19008.730455999998</v>
      </c>
      <c r="DV508" s="26">
        <f>IF(DV507=0,IF($B507&gt;=$DK$14*DU507,1,0),IF($B507&lt;DU507*$DK$16,0,1))</f>
        <v>1</v>
      </c>
      <c r="DW508" s="23">
        <f t="shared" si="1101"/>
        <v>2.7295087143376362E-2</v>
      </c>
      <c r="DX508" s="27">
        <f t="shared" si="1102"/>
        <v>462.78368347986549</v>
      </c>
      <c r="DY508" s="27">
        <f t="shared" ca="1" si="1016"/>
        <v>0</v>
      </c>
      <c r="DZ508" s="43">
        <f t="shared" ca="1" si="1017"/>
        <v>0</v>
      </c>
      <c r="EA508" s="25">
        <f t="shared" si="1046"/>
        <v>21427.362088999995</v>
      </c>
      <c r="EB508" s="26">
        <f>IF(EB507=0,IF($B507&gt;=$DK$14*EA507,1,0),IF($B507&lt;EA507*$DK$16,0,1))</f>
        <v>0</v>
      </c>
      <c r="EC508" s="23">
        <f t="shared" si="1103"/>
        <v>5.6149760106474211E-3</v>
      </c>
      <c r="ED508" s="27">
        <f t="shared" si="1104"/>
        <v>304.48094098978294</v>
      </c>
      <c r="EE508" s="27">
        <f t="shared" ca="1" si="1018"/>
        <v>-3.4844756113889597E-2</v>
      </c>
      <c r="EF508" s="43">
        <f t="shared" ca="1" si="1019"/>
        <v>-3.4844756113889597E-2</v>
      </c>
      <c r="EG508" s="25">
        <f t="shared" si="1047"/>
        <v>19008.730455999998</v>
      </c>
      <c r="EH508" s="34">
        <f t="shared" si="1105"/>
        <v>0.75</v>
      </c>
      <c r="EI508" s="23">
        <f t="shared" si="1106"/>
        <v>2.1875059360194127E-2</v>
      </c>
      <c r="EJ508" s="27">
        <f t="shared" si="1107"/>
        <v>322.36121425460283</v>
      </c>
      <c r="EK508" s="27">
        <f t="shared" ca="1" si="1020"/>
        <v>0</v>
      </c>
      <c r="EL508" s="43">
        <f t="shared" ca="1" si="1021"/>
        <v>0</v>
      </c>
      <c r="EM508" s="47"/>
      <c r="EN508" s="47"/>
      <c r="EO508" s="47"/>
      <c r="EP508" s="47"/>
      <c r="EQ508" s="47"/>
      <c r="ER508" s="47"/>
      <c r="ES508" s="47"/>
      <c r="ET508" s="47"/>
      <c r="EU508" s="47"/>
      <c r="EV508" s="47"/>
      <c r="EW508" s="47"/>
      <c r="EX508" s="47"/>
      <c r="EY508" s="47"/>
      <c r="EZ508" s="47"/>
      <c r="FA508" s="25">
        <f t="shared" si="1048"/>
        <v>19008.730455999998</v>
      </c>
      <c r="FB508" s="26">
        <f t="shared" si="1108"/>
        <v>1</v>
      </c>
      <c r="FC508" s="23">
        <f t="shared" si="1109"/>
        <v>2.7295087143376362E-2</v>
      </c>
      <c r="FD508" s="27">
        <f t="shared" si="1110"/>
        <v>126.3104208416528</v>
      </c>
      <c r="FE508" s="27">
        <f t="shared" ca="1" si="1022"/>
        <v>-2.3357370355697293E-2</v>
      </c>
      <c r="FF508" s="43">
        <f t="shared" ca="1" si="1023"/>
        <v>-2.3357370355697293E-2</v>
      </c>
      <c r="FG508" s="25">
        <f t="shared" si="1049"/>
        <v>19008.730455999998</v>
      </c>
      <c r="FH508" s="26">
        <f t="shared" si="1111"/>
        <v>0</v>
      </c>
      <c r="FI508" s="23">
        <f t="shared" si="1112"/>
        <v>5.6149760106474211E-3</v>
      </c>
      <c r="FJ508" s="27">
        <f t="shared" si="1113"/>
        <v>412.50976290176976</v>
      </c>
      <c r="FK508" s="27">
        <f t="shared" ca="1" si="1024"/>
        <v>0</v>
      </c>
      <c r="FL508" s="43">
        <f t="shared" ca="1" si="1025"/>
        <v>0</v>
      </c>
      <c r="FM508" s="47"/>
      <c r="FN508" s="47"/>
    </row>
    <row r="509" spans="1:170" x14ac:dyDescent="0.2">
      <c r="A509" s="30">
        <v>40147</v>
      </c>
      <c r="B509" s="34">
        <v>20384.720659999999</v>
      </c>
      <c r="C509" s="23">
        <v>5.6619772493280429E-3</v>
      </c>
      <c r="D509" s="24">
        <f t="shared" si="977"/>
        <v>-1.6454886028118065E-2</v>
      </c>
      <c r="E509" s="25" t="e">
        <f>#N/A</f>
        <v>#N/A</v>
      </c>
      <c r="F509" s="26">
        <v>1</v>
      </c>
      <c r="G509" s="23">
        <f t="shared" si="1050"/>
        <v>-1.6454886028118065E-2</v>
      </c>
      <c r="H509" s="27">
        <f t="shared" si="1051"/>
        <v>231.68641447716143</v>
      </c>
      <c r="I509" s="27">
        <f t="shared" ca="1" si="978"/>
        <v>-0.24009045199994183</v>
      </c>
      <c r="J509" s="43">
        <f t="shared" ca="1" si="979"/>
        <v>-0.24009045199994183</v>
      </c>
      <c r="K509" s="25" t="e">
        <f>#N/A</f>
        <v>#N/A</v>
      </c>
      <c r="L509" s="26">
        <v>0</v>
      </c>
      <c r="M509" s="23">
        <f t="shared" si="1052"/>
        <v>5.6619772493280429E-3</v>
      </c>
      <c r="N509" s="27">
        <f t="shared" si="1053"/>
        <v>48.118678834165131</v>
      </c>
      <c r="O509" s="27">
        <f t="shared" ca="1" si="980"/>
        <v>0</v>
      </c>
      <c r="P509" s="43">
        <f t="shared" ca="1" si="981"/>
        <v>0</v>
      </c>
      <c r="Q509" s="25">
        <f t="shared" si="1026"/>
        <v>19044.987967999998</v>
      </c>
      <c r="R509" s="26">
        <f t="shared" si="1054"/>
        <v>1</v>
      </c>
      <c r="S509" s="23">
        <f t="shared" si="1055"/>
        <v>-1.6454886028118065E-2</v>
      </c>
      <c r="T509" s="27">
        <f t="shared" si="1056"/>
        <v>452.45083851206806</v>
      </c>
      <c r="U509" s="27">
        <f t="shared" ca="1" si="982"/>
        <v>-1.6454886028118065E-2</v>
      </c>
      <c r="V509" s="43">
        <f t="shared" ca="1" si="983"/>
        <v>-1.6454886028118065E-2</v>
      </c>
      <c r="W509" s="25">
        <f t="shared" si="1027"/>
        <v>20555.240675000001</v>
      </c>
      <c r="X509" s="26">
        <f t="shared" si="1057"/>
        <v>1</v>
      </c>
      <c r="Y509" s="23">
        <f t="shared" si="1058"/>
        <v>-1.6454886028118065E-2</v>
      </c>
      <c r="Z509" s="27">
        <f t="shared" si="1059"/>
        <v>236.97958627149166</v>
      </c>
      <c r="AA509" s="27">
        <f t="shared" ca="1" si="984"/>
        <v>-2.5793662781996018E-2</v>
      </c>
      <c r="AB509" s="43">
        <f t="shared" ca="1" si="985"/>
        <v>-2.5793662781996018E-2</v>
      </c>
      <c r="AC509" s="25">
        <f t="shared" si="1028"/>
        <v>20141.648768000003</v>
      </c>
      <c r="AD509" s="26">
        <f t="shared" si="1060"/>
        <v>1</v>
      </c>
      <c r="AE509" s="23">
        <f t="shared" si="1061"/>
        <v>-1.6454886028118065E-2</v>
      </c>
      <c r="AF509" s="27">
        <f t="shared" si="1062"/>
        <v>150.56123859820079</v>
      </c>
      <c r="AG509" s="27">
        <f t="shared" ca="1" si="986"/>
        <v>-1.6454886028118065E-2</v>
      </c>
      <c r="AH509" s="43">
        <f t="shared" ca="1" si="987"/>
        <v>-1.6454886028118065E-2</v>
      </c>
      <c r="AI509" s="25">
        <f t="shared" si="1029"/>
        <v>19044.987967999998</v>
      </c>
      <c r="AJ509" s="26">
        <f t="shared" si="1063"/>
        <v>1</v>
      </c>
      <c r="AK509" s="23">
        <f t="shared" si="1064"/>
        <v>-1.6454886028118065E-2</v>
      </c>
      <c r="AL509" s="27">
        <f t="shared" si="1065"/>
        <v>452.45083851206806</v>
      </c>
      <c r="AM509" s="27">
        <f t="shared" ca="1" si="988"/>
        <v>-1.6454886028118065E-2</v>
      </c>
      <c r="AN509" s="43">
        <f t="shared" ca="1" si="989"/>
        <v>-1.6454886028118065E-2</v>
      </c>
      <c r="AO509" s="25">
        <f t="shared" si="1030"/>
        <v>19044.987967999998</v>
      </c>
      <c r="AP509" s="34">
        <f t="shared" si="1066"/>
        <v>1</v>
      </c>
      <c r="AQ509" s="23">
        <f t="shared" si="1067"/>
        <v>-1.6454886028118065E-2</v>
      </c>
      <c r="AR509" s="27">
        <f t="shared" si="1068"/>
        <v>264.3661938882326</v>
      </c>
      <c r="AS509" s="27">
        <f t="shared" ca="1" si="990"/>
        <v>-1.6454886028118065E-2</v>
      </c>
      <c r="AT509" s="43">
        <f t="shared" ca="1" si="991"/>
        <v>-1.6454886028118065E-2</v>
      </c>
      <c r="AU509" s="25">
        <f t="shared" si="1031"/>
        <v>20141.648768000003</v>
      </c>
      <c r="AV509" s="26">
        <f t="shared" si="1069"/>
        <v>1</v>
      </c>
      <c r="AW509" s="23">
        <f t="shared" si="1070"/>
        <v>-1.6454886028118065E-2</v>
      </c>
      <c r="AX509" s="27">
        <f t="shared" si="1071"/>
        <v>209.47010585332472</v>
      </c>
      <c r="AY509" s="27">
        <f t="shared" ca="1" si="992"/>
        <v>-1.6454886028118065E-2</v>
      </c>
      <c r="AZ509" s="43">
        <f t="shared" ca="1" si="993"/>
        <v>-1.6454886028118065E-2</v>
      </c>
      <c r="BA509" s="25">
        <f t="shared" si="1032"/>
        <v>20141.648768000003</v>
      </c>
      <c r="BB509" s="26">
        <f t="shared" si="1072"/>
        <v>1</v>
      </c>
      <c r="BC509" s="23">
        <f t="shared" si="1073"/>
        <v>-1.6454886028118065E-2</v>
      </c>
      <c r="BD509" s="27">
        <f t="shared" si="1074"/>
        <v>380.87582597536959</v>
      </c>
      <c r="BE509" s="27">
        <f t="shared" ca="1" si="994"/>
        <v>-3.2594474437254384E-2</v>
      </c>
      <c r="BF509" s="43">
        <f t="shared" ca="1" si="995"/>
        <v>-3.2594474437254384E-2</v>
      </c>
      <c r="BG509" s="25">
        <f t="shared" si="1033"/>
        <v>19044.987967999998</v>
      </c>
      <c r="BH509" s="26">
        <f t="shared" si="1075"/>
        <v>0</v>
      </c>
      <c r="BI509" s="23">
        <f t="shared" si="1076"/>
        <v>5.6619772493280429E-3</v>
      </c>
      <c r="BJ509" s="27">
        <f t="shared" si="1077"/>
        <v>312.12117087864789</v>
      </c>
      <c r="BK509" s="27">
        <f t="shared" ca="1" si="996"/>
        <v>-2.9380069080936821E-2</v>
      </c>
      <c r="BL509" s="43">
        <f t="shared" ca="1" si="997"/>
        <v>-2.9380069080936821E-2</v>
      </c>
      <c r="BM509" s="25">
        <f t="shared" si="1034"/>
        <v>19737.590984999999</v>
      </c>
      <c r="BN509" s="26">
        <f t="shared" si="1078"/>
        <v>1</v>
      </c>
      <c r="BO509" s="23">
        <f t="shared" si="1079"/>
        <v>-1.6454886028118065E-2</v>
      </c>
      <c r="BP509" s="27">
        <f t="shared" si="1080"/>
        <v>382.67982615483595</v>
      </c>
      <c r="BQ509" s="27">
        <f t="shared" ca="1" si="998"/>
        <v>-2.8079174697684728E-2</v>
      </c>
      <c r="BR509" s="43">
        <f t="shared" ca="1" si="999"/>
        <v>-2.8079174697684728E-2</v>
      </c>
      <c r="BS509" s="25">
        <f t="shared" si="1035"/>
        <v>19044.987967999998</v>
      </c>
      <c r="BT509" s="34">
        <f t="shared" si="1081"/>
        <v>0.75</v>
      </c>
      <c r="BU509" s="23">
        <f t="shared" si="1082"/>
        <v>-1.0925670208756538E-2</v>
      </c>
      <c r="BV509" s="27">
        <f t="shared" si="1083"/>
        <v>320.6583736525962</v>
      </c>
      <c r="BW509" s="27">
        <f t="shared" ca="1" si="1000"/>
        <v>-1.0925670208756677E-2</v>
      </c>
      <c r="BX509" s="43">
        <f t="shared" ca="1" si="1001"/>
        <v>-1.0925670208756677E-2</v>
      </c>
      <c r="BY509" s="25">
        <f t="shared" si="1036"/>
        <v>20555.240675000001</v>
      </c>
      <c r="BZ509" s="50">
        <f>IF($B508&gt;=BY508,MIN(1,1/$CA$15+BZ508),0)</f>
        <v>1</v>
      </c>
      <c r="CA509" s="23">
        <f t="shared" si="1084"/>
        <v>-1.6454886028118065E-2</v>
      </c>
      <c r="CB509" s="27">
        <f t="shared" si="1085"/>
        <v>156.81341296966457</v>
      </c>
      <c r="CC509" s="27">
        <f t="shared" ca="1" si="1002"/>
        <v>-1.6454886028118065E-2</v>
      </c>
      <c r="CD509" s="43">
        <f t="shared" ca="1" si="1003"/>
        <v>-1.6454886028118065E-2</v>
      </c>
      <c r="CE509" s="25">
        <f t="shared" si="1037"/>
        <v>20141.648768000003</v>
      </c>
      <c r="CF509" s="34">
        <f>IF($B508&gt;=CE508,MIN(1,1/$CA$15+CF508),0)</f>
        <v>1</v>
      </c>
      <c r="CG509" s="23">
        <f t="shared" si="1086"/>
        <v>-1.6454886028118065E-2</v>
      </c>
      <c r="CH509" s="27">
        <f t="shared" si="1087"/>
        <v>134.54781754658734</v>
      </c>
      <c r="CI509" s="27">
        <f t="shared" ca="1" si="1004"/>
        <v>-1.6454886028118176E-2</v>
      </c>
      <c r="CJ509" s="43">
        <f t="shared" ca="1" si="1005"/>
        <v>-1.6454886028118176E-2</v>
      </c>
      <c r="CK509" s="25">
        <f t="shared" si="1038"/>
        <v>19044.987967999998</v>
      </c>
      <c r="CL509" s="34">
        <f>IF($B508&gt;=CK508,MIN(1,1/$CA$15+CL508),0)</f>
        <v>1</v>
      </c>
      <c r="CM509" s="23">
        <f t="shared" si="1088"/>
        <v>-1.6454886028118065E-2</v>
      </c>
      <c r="CN509" s="27">
        <f t="shared" si="1089"/>
        <v>396.60646083196815</v>
      </c>
      <c r="CO509" s="27">
        <f t="shared" ca="1" si="1006"/>
        <v>-1.6454886028118065E-2</v>
      </c>
      <c r="CP509" s="43">
        <f t="shared" ca="1" si="1007"/>
        <v>-1.6454886028118065E-2</v>
      </c>
      <c r="CQ509" s="25">
        <f t="shared" si="1039"/>
        <v>21105.338447499998</v>
      </c>
      <c r="CR509" s="34">
        <f>IF($B508&gt;=CQ508,MIN(1,1/$CA$15+CR508),0)</f>
        <v>0</v>
      </c>
      <c r="CS509" s="23">
        <f t="shared" si="1090"/>
        <v>5.6619772493280429E-3</v>
      </c>
      <c r="CT509" s="27">
        <f t="shared" si="1091"/>
        <v>280.49052102486883</v>
      </c>
      <c r="CU509" s="27">
        <f t="shared" ca="1" si="1008"/>
        <v>-2.9380069080937155E-2</v>
      </c>
      <c r="CV509" s="43">
        <f t="shared" ca="1" si="1009"/>
        <v>-2.9380069080937155E-2</v>
      </c>
      <c r="CW509" s="25">
        <f t="shared" si="1040"/>
        <v>19044.987967999998</v>
      </c>
      <c r="CX509" s="34">
        <f t="shared" si="1092"/>
        <v>0.75</v>
      </c>
      <c r="CY509" s="23">
        <f t="shared" si="1093"/>
        <v>-1.0925670208756538E-2</v>
      </c>
      <c r="CZ509" s="27">
        <f t="shared" si="1094"/>
        <v>233.14906814616867</v>
      </c>
      <c r="DA509" s="27">
        <f t="shared" ca="1" si="1010"/>
        <v>-1.0925670208756566E-2</v>
      </c>
      <c r="DB509" s="43">
        <f t="shared" ca="1" si="1011"/>
        <v>-1.0925670208756566E-2</v>
      </c>
      <c r="DC509" s="25">
        <f t="shared" si="1041"/>
        <v>19044.987967999998</v>
      </c>
      <c r="DD509" s="34">
        <f t="shared" si="1042"/>
        <v>0.875</v>
      </c>
      <c r="DE509" s="23">
        <f t="shared" si="1095"/>
        <v>-1.2768742148543713E-2</v>
      </c>
      <c r="DF509" s="27">
        <f t="shared" si="1096"/>
        <v>274.26264361305181</v>
      </c>
      <c r="DG509" s="27">
        <f t="shared" ca="1" si="975"/>
        <v>-1.2768742148543843E-2</v>
      </c>
      <c r="DH509" s="43">
        <f t="shared" ca="1" si="976"/>
        <v>-1.2768742148543843E-2</v>
      </c>
      <c r="DI509" s="25">
        <f t="shared" si="1043"/>
        <v>20555.240675000001</v>
      </c>
      <c r="DJ509" s="26">
        <f>IF(DJ508=0,IF($B508&gt;=$DK$14*DI508,1,0),IF($B508&lt;DI508*$DK$16,0,1))</f>
        <v>1</v>
      </c>
      <c r="DK509" s="23">
        <f t="shared" si="1097"/>
        <v>-1.6454886028118065E-2</v>
      </c>
      <c r="DL509" s="27">
        <f t="shared" si="1098"/>
        <v>268.89464581277417</v>
      </c>
      <c r="DM509" s="27">
        <f t="shared" ca="1" si="1012"/>
        <v>-1.6454886028118065E-2</v>
      </c>
      <c r="DN509" s="43">
        <f t="shared" ca="1" si="1013"/>
        <v>-1.6454886028118065E-2</v>
      </c>
      <c r="DO509" s="25">
        <f t="shared" si="1044"/>
        <v>20141.648768000003</v>
      </c>
      <c r="DP509" s="26">
        <f>IF(DP508=0,IF($B508&gt;=$DK$14*DO508,1,0),IF($B508&lt;DO508*$DK$16,0,1))</f>
        <v>1</v>
      </c>
      <c r="DQ509" s="23">
        <f t="shared" si="1099"/>
        <v>-1.6454886028118065E-2</v>
      </c>
      <c r="DR509" s="27">
        <f t="shared" si="1100"/>
        <v>224.47946866050364</v>
      </c>
      <c r="DS509" s="27">
        <f t="shared" ca="1" si="1014"/>
        <v>-1.6454886028118065E-2</v>
      </c>
      <c r="DT509" s="43">
        <f t="shared" ca="1" si="1015"/>
        <v>-1.6454886028118065E-2</v>
      </c>
      <c r="DU509" s="25">
        <f t="shared" si="1045"/>
        <v>19044.987967999998</v>
      </c>
      <c r="DV509" s="26">
        <f>IF(DV508=0,IF($B508&gt;=$DK$14*DU508,1,0),IF($B508&lt;DU508*$DK$16,0,1))</f>
        <v>1</v>
      </c>
      <c r="DW509" s="23">
        <f t="shared" si="1101"/>
        <v>-1.6454886028118065E-2</v>
      </c>
      <c r="DX509" s="27">
        <f t="shared" si="1102"/>
        <v>455.16863071253164</v>
      </c>
      <c r="DY509" s="27">
        <f t="shared" ca="1" si="1016"/>
        <v>-1.6454886028118065E-2</v>
      </c>
      <c r="DZ509" s="43">
        <f t="shared" ca="1" si="1017"/>
        <v>-1.6454886028118065E-2</v>
      </c>
      <c r="EA509" s="25">
        <f t="shared" si="1046"/>
        <v>21105.338447499998</v>
      </c>
      <c r="EB509" s="26">
        <f>IF(EB508=0,IF($B508&gt;=$DK$14*EA508,1,0),IF($B508&lt;EA508*$DK$16,0,1))</f>
        <v>0</v>
      </c>
      <c r="EC509" s="23">
        <f t="shared" si="1103"/>
        <v>5.6619772493280429E-3</v>
      </c>
      <c r="ED509" s="27">
        <f t="shared" si="1104"/>
        <v>306.20490515052109</v>
      </c>
      <c r="EE509" s="27">
        <f t="shared" ca="1" si="1018"/>
        <v>-2.9380069080936821E-2</v>
      </c>
      <c r="EF509" s="43">
        <f t="shared" ca="1" si="1019"/>
        <v>-2.9380069080936821E-2</v>
      </c>
      <c r="EG509" s="25">
        <f t="shared" si="1047"/>
        <v>19044.987967999998</v>
      </c>
      <c r="EH509" s="34">
        <f t="shared" si="1105"/>
        <v>0.75</v>
      </c>
      <c r="EI509" s="23">
        <f t="shared" si="1106"/>
        <v>-1.0925670208756538E-2</v>
      </c>
      <c r="EJ509" s="27">
        <f t="shared" si="1107"/>
        <v>318.83920193956271</v>
      </c>
      <c r="EK509" s="27">
        <f t="shared" ca="1" si="1020"/>
        <v>-1.0925670208756566E-2</v>
      </c>
      <c r="EL509" s="43">
        <f t="shared" ca="1" si="1021"/>
        <v>-1.0925670208756566E-2</v>
      </c>
      <c r="EM509" s="47"/>
      <c r="EN509" s="47"/>
      <c r="EO509" s="47"/>
      <c r="EP509" s="47"/>
      <c r="EQ509" s="47"/>
      <c r="ER509" s="47"/>
      <c r="ES509" s="47"/>
      <c r="ET509" s="47"/>
      <c r="EU509" s="47"/>
      <c r="EV509" s="47"/>
      <c r="EW509" s="47"/>
      <c r="EX509" s="47"/>
      <c r="EY509" s="47"/>
      <c r="EZ509" s="47"/>
      <c r="FA509" s="25">
        <f t="shared" si="1048"/>
        <v>19044.987967999998</v>
      </c>
      <c r="FB509" s="26">
        <f t="shared" si="1108"/>
        <v>1</v>
      </c>
      <c r="FC509" s="23">
        <f t="shared" si="1109"/>
        <v>-1.6454886028118065E-2</v>
      </c>
      <c r="FD509" s="27">
        <f t="shared" si="1110"/>
        <v>124.23199726253978</v>
      </c>
      <c r="FE509" s="27">
        <f t="shared" ca="1" si="1022"/>
        <v>-3.9427913516695834E-2</v>
      </c>
      <c r="FF509" s="43">
        <f t="shared" ca="1" si="1023"/>
        <v>-3.9427913516695834E-2</v>
      </c>
      <c r="FG509" s="25">
        <f t="shared" si="1049"/>
        <v>19044.987967999998</v>
      </c>
      <c r="FH509" s="26">
        <f t="shared" si="1111"/>
        <v>0</v>
      </c>
      <c r="FI509" s="23">
        <f t="shared" si="1112"/>
        <v>5.6619772493280429E-3</v>
      </c>
      <c r="FJ509" s="27">
        <f t="shared" si="1113"/>
        <v>414.8453837944453</v>
      </c>
      <c r="FK509" s="27">
        <f t="shared" ca="1" si="1024"/>
        <v>0</v>
      </c>
      <c r="FL509" s="43">
        <f t="shared" ca="1" si="1025"/>
        <v>0</v>
      </c>
      <c r="FM509" s="47"/>
      <c r="FN509" s="47"/>
    </row>
    <row r="510" spans="1:170" x14ac:dyDescent="0.2">
      <c r="A510" s="30">
        <v>40178</v>
      </c>
      <c r="B510" s="34">
        <v>20634.737639999999</v>
      </c>
      <c r="C510" s="23">
        <v>5.7089543369561735E-3</v>
      </c>
      <c r="D510" s="24">
        <f t="shared" si="977"/>
        <v>1.226492058292461E-2</v>
      </c>
      <c r="E510" s="25" t="e">
        <f>#N/A</f>
        <v>#N/A</v>
      </c>
      <c r="F510" s="26">
        <v>1</v>
      </c>
      <c r="G510" s="23">
        <f t="shared" si="1050"/>
        <v>1.226492058292461E-2</v>
      </c>
      <c r="H510" s="27">
        <f t="shared" si="1051"/>
        <v>234.52802995086637</v>
      </c>
      <c r="I510" s="27">
        <f t="shared" ca="1" si="978"/>
        <v>-0.23077022174351502</v>
      </c>
      <c r="J510" s="43">
        <f t="shared" ca="1" si="979"/>
        <v>-0.23077022174351502</v>
      </c>
      <c r="K510" s="25" t="e">
        <f>#N/A</f>
        <v>#N/A</v>
      </c>
      <c r="L510" s="26">
        <v>0</v>
      </c>
      <c r="M510" s="23">
        <f t="shared" si="1052"/>
        <v>5.7089543369561735E-3</v>
      </c>
      <c r="N510" s="27">
        <f t="shared" si="1053"/>
        <v>48.393386174384041</v>
      </c>
      <c r="O510" s="27">
        <f t="shared" ca="1" si="980"/>
        <v>0</v>
      </c>
      <c r="P510" s="43">
        <f t="shared" ca="1" si="981"/>
        <v>0</v>
      </c>
      <c r="Q510" s="25">
        <f t="shared" si="1026"/>
        <v>19331.028801</v>
      </c>
      <c r="R510" s="26">
        <f t="shared" si="1054"/>
        <v>1</v>
      </c>
      <c r="S510" s="23">
        <f t="shared" si="1055"/>
        <v>1.226492058292461E-2</v>
      </c>
      <c r="T510" s="27">
        <f t="shared" si="1056"/>
        <v>458.00011211409623</v>
      </c>
      <c r="U510" s="27">
        <f t="shared" ca="1" si="982"/>
        <v>-4.3917833155293629E-3</v>
      </c>
      <c r="V510" s="43">
        <f t="shared" ca="1" si="983"/>
        <v>-4.3917833155293629E-3</v>
      </c>
      <c r="W510" s="25">
        <f t="shared" si="1027"/>
        <v>20509.729149999999</v>
      </c>
      <c r="X510" s="26">
        <f t="shared" si="1057"/>
        <v>0</v>
      </c>
      <c r="Y510" s="23">
        <f t="shared" si="1058"/>
        <v>5.7089543369561735E-3</v>
      </c>
      <c r="Z510" s="27">
        <f t="shared" si="1059"/>
        <v>238.33249190830637</v>
      </c>
      <c r="AA510" s="27">
        <f t="shared" ca="1" si="984"/>
        <v>-2.0231963288045107E-2</v>
      </c>
      <c r="AB510" s="43">
        <f t="shared" ca="1" si="985"/>
        <v>-2.0231963288045107E-2</v>
      </c>
      <c r="AC510" s="25">
        <f t="shared" si="1028"/>
        <v>20406.256384</v>
      </c>
      <c r="AD510" s="26">
        <f t="shared" si="1060"/>
        <v>1</v>
      </c>
      <c r="AE510" s="23">
        <f t="shared" si="1061"/>
        <v>1.226492058292461E-2</v>
      </c>
      <c r="AF510" s="27">
        <f t="shared" si="1062"/>
        <v>152.40786023247449</v>
      </c>
      <c r="AG510" s="27">
        <f t="shared" ca="1" si="986"/>
        <v>-4.3917833155293629E-3</v>
      </c>
      <c r="AH510" s="43">
        <f t="shared" ca="1" si="987"/>
        <v>-4.3917833155293629E-3</v>
      </c>
      <c r="AI510" s="25">
        <f t="shared" si="1029"/>
        <v>19331.028801</v>
      </c>
      <c r="AJ510" s="26">
        <f t="shared" si="1063"/>
        <v>1</v>
      </c>
      <c r="AK510" s="23">
        <f t="shared" si="1064"/>
        <v>1.226492058292461E-2</v>
      </c>
      <c r="AL510" s="27">
        <f t="shared" si="1065"/>
        <v>458.00011211409623</v>
      </c>
      <c r="AM510" s="27">
        <f t="shared" ca="1" si="988"/>
        <v>-4.3917833155293629E-3</v>
      </c>
      <c r="AN510" s="43">
        <f t="shared" ca="1" si="989"/>
        <v>-4.3917833155293629E-3</v>
      </c>
      <c r="AO510" s="25">
        <f t="shared" si="1030"/>
        <v>19331.028801</v>
      </c>
      <c r="AP510" s="34">
        <f t="shared" si="1066"/>
        <v>0.66666666666666663</v>
      </c>
      <c r="AQ510" s="23">
        <f t="shared" si="1067"/>
        <v>1.0079598500935131E-2</v>
      </c>
      <c r="AR510" s="27">
        <f t="shared" si="1068"/>
        <v>267.03089897984637</v>
      </c>
      <c r="AS510" s="27">
        <f t="shared" ca="1" si="990"/>
        <v>-6.5411461717249653E-3</v>
      </c>
      <c r="AT510" s="43">
        <f t="shared" ca="1" si="991"/>
        <v>-6.5411461717249653E-3</v>
      </c>
      <c r="AU510" s="25">
        <f t="shared" si="1031"/>
        <v>20406.256384</v>
      </c>
      <c r="AV510" s="26">
        <f t="shared" si="1069"/>
        <v>1</v>
      </c>
      <c r="AW510" s="23">
        <f t="shared" si="1070"/>
        <v>1.226492058292461E-2</v>
      </c>
      <c r="AX510" s="27">
        <f t="shared" si="1071"/>
        <v>212.03924006611257</v>
      </c>
      <c r="AY510" s="27">
        <f t="shared" ca="1" si="992"/>
        <v>-4.3917833155293629E-3</v>
      </c>
      <c r="AZ510" s="43">
        <f t="shared" ca="1" si="993"/>
        <v>-4.3917833155293629E-3</v>
      </c>
      <c r="BA510" s="25">
        <f t="shared" si="1032"/>
        <v>20406.256384</v>
      </c>
      <c r="BB510" s="26">
        <f t="shared" si="1072"/>
        <v>1</v>
      </c>
      <c r="BC510" s="23">
        <f t="shared" si="1073"/>
        <v>1.226492058292461E-2</v>
      </c>
      <c r="BD510" s="27">
        <f t="shared" si="1074"/>
        <v>385.54723773291329</v>
      </c>
      <c r="BE510" s="27">
        <f t="shared" ca="1" si="994"/>
        <v>-2.0729322494744906E-2</v>
      </c>
      <c r="BF510" s="43">
        <f t="shared" ca="1" si="995"/>
        <v>-2.0729322494744906E-2</v>
      </c>
      <c r="BG510" s="25">
        <f t="shared" si="1033"/>
        <v>19331.028801</v>
      </c>
      <c r="BH510" s="26">
        <f t="shared" si="1075"/>
        <v>0</v>
      </c>
      <c r="BI510" s="23">
        <f t="shared" si="1076"/>
        <v>5.7089543369561735E-3</v>
      </c>
      <c r="BJ510" s="27">
        <f t="shared" si="1077"/>
        <v>313.90305639079139</v>
      </c>
      <c r="BK510" s="27">
        <f t="shared" ca="1" si="996"/>
        <v>-2.3838844216780397E-2</v>
      </c>
      <c r="BL510" s="43">
        <f t="shared" ca="1" si="997"/>
        <v>-2.3838844216780397E-2</v>
      </c>
      <c r="BM510" s="25">
        <f t="shared" si="1034"/>
        <v>20223.830246666668</v>
      </c>
      <c r="BN510" s="26">
        <f t="shared" si="1078"/>
        <v>1</v>
      </c>
      <c r="BO510" s="23">
        <f t="shared" si="1079"/>
        <v>1.226492058292461E-2</v>
      </c>
      <c r="BP510" s="27">
        <f t="shared" si="1080"/>
        <v>387.37336383131242</v>
      </c>
      <c r="BQ510" s="27">
        <f t="shared" ca="1" si="998"/>
        <v>-1.6158642962461278E-2</v>
      </c>
      <c r="BR510" s="43">
        <f t="shared" ca="1" si="999"/>
        <v>-1.6158642962461278E-2</v>
      </c>
      <c r="BS510" s="25">
        <f t="shared" si="1035"/>
        <v>19331.028801</v>
      </c>
      <c r="BT510" s="34">
        <f t="shared" si="1081"/>
        <v>0.75</v>
      </c>
      <c r="BU510" s="23">
        <f t="shared" si="1082"/>
        <v>1.0625929021432501E-2</v>
      </c>
      <c r="BV510" s="27">
        <f t="shared" si="1083"/>
        <v>324.06566677115666</v>
      </c>
      <c r="BW510" s="27">
        <f t="shared" ca="1" si="1000"/>
        <v>-4.158365834739941E-4</v>
      </c>
      <c r="BX510" s="43">
        <f t="shared" ca="1" si="1001"/>
        <v>-4.158365834739941E-4</v>
      </c>
      <c r="BY510" s="25">
        <f t="shared" si="1036"/>
        <v>20509.729149999999</v>
      </c>
      <c r="BZ510" s="50">
        <f>IF($B509&gt;=BY509,MIN(1,1/$CA$15+BZ509),0)</f>
        <v>0</v>
      </c>
      <c r="CA510" s="23">
        <f t="shared" si="1084"/>
        <v>5.7089543369561735E-3</v>
      </c>
      <c r="CB510" s="27">
        <f t="shared" si="1085"/>
        <v>157.70865358373064</v>
      </c>
      <c r="CC510" s="27">
        <f t="shared" ca="1" si="1002"/>
        <v>-1.0839871884116281E-2</v>
      </c>
      <c r="CD510" s="43">
        <f t="shared" ca="1" si="1003"/>
        <v>-1.0839871884116281E-2</v>
      </c>
      <c r="CE510" s="25">
        <f t="shared" si="1037"/>
        <v>20406.256384</v>
      </c>
      <c r="CF510" s="34">
        <f>IF($B509&gt;=CE509,MIN(1,1/$CA$15+CF509),0)</f>
        <v>1</v>
      </c>
      <c r="CG510" s="23">
        <f t="shared" si="1086"/>
        <v>1.226492058292461E-2</v>
      </c>
      <c r="CH510" s="27">
        <f t="shared" si="1087"/>
        <v>136.19803584340207</v>
      </c>
      <c r="CI510" s="27">
        <f t="shared" ca="1" si="1004"/>
        <v>-4.3917833155294739E-3</v>
      </c>
      <c r="CJ510" s="43">
        <f t="shared" ca="1" si="1005"/>
        <v>-4.3917833155294739E-3</v>
      </c>
      <c r="CK510" s="25">
        <f t="shared" si="1038"/>
        <v>19331.028801</v>
      </c>
      <c r="CL510" s="34">
        <f>IF($B509&gt;=CK509,MIN(1,1/$CA$15+CL509),0)</f>
        <v>1</v>
      </c>
      <c r="CM510" s="23">
        <f t="shared" si="1088"/>
        <v>1.226492058292461E-2</v>
      </c>
      <c r="CN510" s="27">
        <f t="shared" si="1089"/>
        <v>401.47080757674706</v>
      </c>
      <c r="CO510" s="27">
        <f t="shared" ca="1" si="1006"/>
        <v>-4.3917833155292518E-3</v>
      </c>
      <c r="CP510" s="43">
        <f t="shared" ca="1" si="1007"/>
        <v>-4.3917833155292518E-3</v>
      </c>
      <c r="CQ510" s="25">
        <f t="shared" si="1039"/>
        <v>20823.483454999998</v>
      </c>
      <c r="CR510" s="34">
        <f>IF($B509&gt;=CQ509,MIN(1,1/$CA$15+CR509),0)</f>
        <v>0</v>
      </c>
      <c r="CS510" s="23">
        <f t="shared" si="1090"/>
        <v>5.7089543369561735E-3</v>
      </c>
      <c r="CT510" s="27">
        <f t="shared" si="1091"/>
        <v>282.09182860134882</v>
      </c>
      <c r="CU510" s="27">
        <f t="shared" ca="1" si="1008"/>
        <v>-2.3838844216780841E-2</v>
      </c>
      <c r="CV510" s="43">
        <f t="shared" ca="1" si="1009"/>
        <v>-2.3838844216780841E-2</v>
      </c>
      <c r="CW510" s="25">
        <f t="shared" si="1040"/>
        <v>19331.028801</v>
      </c>
      <c r="CX510" s="34">
        <f t="shared" si="1092"/>
        <v>0.5</v>
      </c>
      <c r="CY510" s="23">
        <f t="shared" si="1093"/>
        <v>8.9869374599403917E-3</v>
      </c>
      <c r="CZ510" s="27">
        <f t="shared" si="1094"/>
        <v>235.24436424044168</v>
      </c>
      <c r="DA510" s="27">
        <f t="shared" ca="1" si="1010"/>
        <v>-2.0369210636901336E-3</v>
      </c>
      <c r="DB510" s="43">
        <f t="shared" ca="1" si="1011"/>
        <v>-2.0369210636901336E-3</v>
      </c>
      <c r="DC510" s="25">
        <f t="shared" si="1041"/>
        <v>19331.028801</v>
      </c>
      <c r="DD510" s="34">
        <f t="shared" si="1042"/>
        <v>0.70833333333333326</v>
      </c>
      <c r="DE510" s="23">
        <f t="shared" si="1095"/>
        <v>9.8974883274360066E-3</v>
      </c>
      <c r="DF510" s="27">
        <f t="shared" si="1096"/>
        <v>276.97715492686376</v>
      </c>
      <c r="DG510" s="27">
        <f t="shared" ca="1" si="975"/>
        <v>-2.9976322974789582E-3</v>
      </c>
      <c r="DH510" s="43">
        <f t="shared" ca="1" si="976"/>
        <v>-2.9976322974789582E-3</v>
      </c>
      <c r="DI510" s="25">
        <f t="shared" si="1043"/>
        <v>20509.729149999999</v>
      </c>
      <c r="DJ510" s="26">
        <f>IF(DJ509=0,IF($B509&gt;=$DK$14*DI509,1,0),IF($B509&lt;DI509*$DK$16,0,1))</f>
        <v>0</v>
      </c>
      <c r="DK510" s="23">
        <f t="shared" si="1097"/>
        <v>5.7089543369561735E-3</v>
      </c>
      <c r="DL510" s="27">
        <f t="shared" si="1098"/>
        <v>270.4297530671713</v>
      </c>
      <c r="DM510" s="27">
        <f t="shared" ca="1" si="1012"/>
        <v>-1.0839871884116281E-2</v>
      </c>
      <c r="DN510" s="43">
        <f t="shared" ca="1" si="1013"/>
        <v>-1.0839871884116281E-2</v>
      </c>
      <c r="DO510" s="25">
        <f t="shared" si="1044"/>
        <v>20406.256384</v>
      </c>
      <c r="DP510" s="26">
        <f>IF(DP509=0,IF($B509&gt;=$DK$14*DO509,1,0),IF($B509&lt;DO509*$DK$16,0,1))</f>
        <v>1</v>
      </c>
      <c r="DQ510" s="23">
        <f t="shared" si="1099"/>
        <v>1.226492058292461E-2</v>
      </c>
      <c r="DR510" s="27">
        <f t="shared" si="1100"/>
        <v>227.23269151612183</v>
      </c>
      <c r="DS510" s="27">
        <f t="shared" ca="1" si="1014"/>
        <v>-4.3917833155293629E-3</v>
      </c>
      <c r="DT510" s="43">
        <f t="shared" ca="1" si="1015"/>
        <v>-4.3917833155293629E-3</v>
      </c>
      <c r="DU510" s="25">
        <f t="shared" si="1045"/>
        <v>19331.028801</v>
      </c>
      <c r="DV510" s="26">
        <f>IF(DV509=0,IF($B509&gt;=$DK$14*DU509,1,0),IF($B509&lt;DU509*$DK$16,0,1))</f>
        <v>1</v>
      </c>
      <c r="DW510" s="23">
        <f t="shared" si="1101"/>
        <v>1.226492058292461E-2</v>
      </c>
      <c r="DX510" s="27">
        <f t="shared" si="1102"/>
        <v>460.75123782005937</v>
      </c>
      <c r="DY510" s="27">
        <f t="shared" ca="1" si="1016"/>
        <v>-4.3917833155293629E-3</v>
      </c>
      <c r="DZ510" s="43">
        <f t="shared" ca="1" si="1017"/>
        <v>-4.3917833155293629E-3</v>
      </c>
      <c r="EA510" s="25">
        <f t="shared" si="1046"/>
        <v>20823.483454999998</v>
      </c>
      <c r="EB510" s="26">
        <f>IF(EB509=0,IF($B509&gt;=$DK$14*EA509,1,0),IF($B509&lt;EA509*$DK$16,0,1))</f>
        <v>0</v>
      </c>
      <c r="EC510" s="23">
        <f t="shared" si="1103"/>
        <v>5.7089543369561735E-3</v>
      </c>
      <c r="ED510" s="27">
        <f t="shared" si="1104"/>
        <v>307.95301497177741</v>
      </c>
      <c r="EE510" s="27">
        <f t="shared" ca="1" si="1018"/>
        <v>-2.3838844216780286E-2</v>
      </c>
      <c r="EF510" s="43">
        <f t="shared" ca="1" si="1019"/>
        <v>-2.3838844216780286E-2</v>
      </c>
      <c r="EG510" s="25">
        <f t="shared" si="1047"/>
        <v>19331.028801</v>
      </c>
      <c r="EH510" s="34">
        <f t="shared" si="1105"/>
        <v>0.5</v>
      </c>
      <c r="EI510" s="23">
        <f t="shared" si="1106"/>
        <v>8.9869374599403917E-3</v>
      </c>
      <c r="EJ510" s="27">
        <f t="shared" si="1107"/>
        <v>321.70458990717088</v>
      </c>
      <c r="EK510" s="27">
        <f t="shared" ca="1" si="1020"/>
        <v>-2.0369210636901336E-3</v>
      </c>
      <c r="EL510" s="43">
        <f t="shared" ca="1" si="1021"/>
        <v>-2.0369210636901336E-3</v>
      </c>
      <c r="EM510" s="47"/>
      <c r="EN510" s="47"/>
      <c r="EO510" s="47"/>
      <c r="EP510" s="47"/>
      <c r="EQ510" s="47"/>
      <c r="ER510" s="47"/>
      <c r="ES510" s="47"/>
      <c r="ET510" s="47"/>
      <c r="EU510" s="47"/>
      <c r="EV510" s="47"/>
      <c r="EW510" s="47"/>
      <c r="EX510" s="47"/>
      <c r="EY510" s="47"/>
      <c r="EZ510" s="47"/>
      <c r="FA510" s="25">
        <f t="shared" si="1048"/>
        <v>19331.028801</v>
      </c>
      <c r="FB510" s="26">
        <f t="shared" si="1108"/>
        <v>1</v>
      </c>
      <c r="FC510" s="23">
        <f t="shared" si="1109"/>
        <v>1.226492058292461E-2</v>
      </c>
      <c r="FD510" s="27">
        <f t="shared" si="1110"/>
        <v>125.75569284282294</v>
      </c>
      <c r="FE510" s="27">
        <f t="shared" ca="1" si="1022"/>
        <v>-2.7646573161803856E-2</v>
      </c>
      <c r="FF510" s="43">
        <f t="shared" ca="1" si="1023"/>
        <v>-2.7646573161803856E-2</v>
      </c>
      <c r="FG510" s="25">
        <f t="shared" si="1049"/>
        <v>19331.028801</v>
      </c>
      <c r="FH510" s="26">
        <f t="shared" si="1111"/>
        <v>0</v>
      </c>
      <c r="FI510" s="23">
        <f t="shared" si="1112"/>
        <v>5.7089543369561735E-3</v>
      </c>
      <c r="FJ510" s="27">
        <f t="shared" si="1113"/>
        <v>417.21371714742486</v>
      </c>
      <c r="FK510" s="27">
        <f t="shared" ca="1" si="1024"/>
        <v>0</v>
      </c>
      <c r="FL510" s="43">
        <f t="shared" ca="1" si="1025"/>
        <v>0</v>
      </c>
      <c r="FM510" s="47"/>
      <c r="FN510" s="47"/>
    </row>
    <row r="511" spans="1:170" x14ac:dyDescent="0.2">
      <c r="A511" s="30">
        <v>40209</v>
      </c>
      <c r="B511" s="34">
        <v>20280.99035</v>
      </c>
      <c r="C511" s="23">
        <v>5.7402589909316681E-3</v>
      </c>
      <c r="D511" s="24">
        <f t="shared" si="977"/>
        <v>-1.7143289930387495E-2</v>
      </c>
      <c r="E511" s="25" t="e">
        <f>#N/A</f>
        <v>#N/A</v>
      </c>
      <c r="F511" s="26">
        <v>1</v>
      </c>
      <c r="G511" s="23">
        <f t="shared" si="1050"/>
        <v>-1.7143289930387495E-2</v>
      </c>
      <c r="H511" s="27">
        <f t="shared" si="1051"/>
        <v>230.50744793661607</v>
      </c>
      <c r="I511" s="27">
        <f t="shared" ca="1" si="978"/>
        <v>-0.24395735085525361</v>
      </c>
      <c r="J511" s="43">
        <f t="shared" ca="1" si="979"/>
        <v>-0.24395735085525361</v>
      </c>
      <c r="K511" s="25" t="e">
        <f>#N/A</f>
        <v>#N/A</v>
      </c>
      <c r="L511" s="26">
        <v>0</v>
      </c>
      <c r="M511" s="23">
        <f t="shared" si="1052"/>
        <v>5.7402589909316681E-3</v>
      </c>
      <c r="N511" s="27">
        <f t="shared" si="1053"/>
        <v>48.671176744473179</v>
      </c>
      <c r="O511" s="27">
        <f t="shared" ca="1" si="980"/>
        <v>0</v>
      </c>
      <c r="P511" s="43">
        <f t="shared" ca="1" si="981"/>
        <v>0</v>
      </c>
      <c r="Q511" s="25">
        <f t="shared" si="1026"/>
        <v>19556.026773000001</v>
      </c>
      <c r="R511" s="26">
        <f t="shared" si="1054"/>
        <v>1</v>
      </c>
      <c r="S511" s="23">
        <f t="shared" si="1055"/>
        <v>-1.7143289930387495E-2</v>
      </c>
      <c r="T511" s="27">
        <f t="shared" si="1056"/>
        <v>450.1484834039743</v>
      </c>
      <c r="U511" s="27">
        <f t="shared" ca="1" si="982"/>
        <v>-2.1459783631227247E-2</v>
      </c>
      <c r="V511" s="43">
        <f t="shared" ca="1" si="983"/>
        <v>-2.1459783631227247E-2</v>
      </c>
      <c r="W511" s="25">
        <f t="shared" si="1027"/>
        <v>20457.863995</v>
      </c>
      <c r="X511" s="26">
        <f t="shared" si="1057"/>
        <v>1</v>
      </c>
      <c r="Y511" s="23">
        <f t="shared" si="1058"/>
        <v>-1.7143289930387495E-2</v>
      </c>
      <c r="Z511" s="27">
        <f t="shared" si="1059"/>
        <v>234.24668889969053</v>
      </c>
      <c r="AA511" s="27">
        <f t="shared" ca="1" si="984"/>
        <v>-3.7028410805924783E-2</v>
      </c>
      <c r="AB511" s="43">
        <f t="shared" ca="1" si="985"/>
        <v>-3.7028410805924783E-2</v>
      </c>
      <c r="AC511" s="25">
        <f t="shared" si="1028"/>
        <v>20440.257892000001</v>
      </c>
      <c r="AD511" s="26">
        <f t="shared" si="1060"/>
        <v>1</v>
      </c>
      <c r="AE511" s="23">
        <f t="shared" si="1061"/>
        <v>-1.7143289930387495E-2</v>
      </c>
      <c r="AF511" s="27">
        <f t="shared" si="1062"/>
        <v>149.79508809683921</v>
      </c>
      <c r="AG511" s="27">
        <f t="shared" ca="1" si="986"/>
        <v>-2.1459783631227358E-2</v>
      </c>
      <c r="AH511" s="43">
        <f t="shared" ca="1" si="987"/>
        <v>-2.1459783631227358E-2</v>
      </c>
      <c r="AI511" s="25">
        <f t="shared" si="1029"/>
        <v>19556.026773000001</v>
      </c>
      <c r="AJ511" s="26">
        <f t="shared" si="1063"/>
        <v>1</v>
      </c>
      <c r="AK511" s="23">
        <f t="shared" si="1064"/>
        <v>-1.7143289930387495E-2</v>
      </c>
      <c r="AL511" s="27">
        <f t="shared" si="1065"/>
        <v>450.1484834039743</v>
      </c>
      <c r="AM511" s="27">
        <f t="shared" ca="1" si="988"/>
        <v>-2.1459783631227247E-2</v>
      </c>
      <c r="AN511" s="43">
        <f t="shared" ca="1" si="989"/>
        <v>-2.1459783631227247E-2</v>
      </c>
      <c r="AO511" s="25">
        <f t="shared" si="1030"/>
        <v>19556.026773000001</v>
      </c>
      <c r="AP511" s="34">
        <f t="shared" si="1066"/>
        <v>1</v>
      </c>
      <c r="AQ511" s="23">
        <f t="shared" si="1067"/>
        <v>-1.7143289930387495E-2</v>
      </c>
      <c r="AR511" s="27">
        <f t="shared" si="1068"/>
        <v>262.45311085826285</v>
      </c>
      <c r="AS511" s="27">
        <f t="shared" ca="1" si="990"/>
        <v>-2.3572299336813485E-2</v>
      </c>
      <c r="AT511" s="43">
        <f t="shared" ca="1" si="991"/>
        <v>-2.3572299336813485E-2</v>
      </c>
      <c r="AU511" s="25">
        <f t="shared" si="1031"/>
        <v>20440.257892000001</v>
      </c>
      <c r="AV511" s="26">
        <f t="shared" si="1069"/>
        <v>1</v>
      </c>
      <c r="AW511" s="23">
        <f t="shared" si="1070"/>
        <v>-1.7143289930387495E-2</v>
      </c>
      <c r="AX511" s="27">
        <f t="shared" si="1071"/>
        <v>208.40418989704017</v>
      </c>
      <c r="AY511" s="27">
        <f t="shared" ca="1" si="992"/>
        <v>-2.1459783631227247E-2</v>
      </c>
      <c r="AZ511" s="43">
        <f t="shared" ca="1" si="993"/>
        <v>-2.1459783631227247E-2</v>
      </c>
      <c r="BA511" s="25">
        <f t="shared" si="1032"/>
        <v>20440.257892000001</v>
      </c>
      <c r="BB511" s="26">
        <f t="shared" si="1072"/>
        <v>1</v>
      </c>
      <c r="BC511" s="23">
        <f t="shared" si="1073"/>
        <v>-1.7143289930387495E-2</v>
      </c>
      <c r="BD511" s="27">
        <f t="shared" si="1074"/>
        <v>378.93768965459793</v>
      </c>
      <c r="BE511" s="27">
        <f t="shared" ca="1" si="994"/>
        <v>-3.7517243639544451E-2</v>
      </c>
      <c r="BF511" s="43">
        <f t="shared" ca="1" si="995"/>
        <v>-3.7517243639544451E-2</v>
      </c>
      <c r="BG511" s="25">
        <f t="shared" si="1033"/>
        <v>19556.026773000001</v>
      </c>
      <c r="BH511" s="26">
        <f t="shared" si="1075"/>
        <v>0</v>
      </c>
      <c r="BI511" s="23">
        <f t="shared" si="1076"/>
        <v>5.7402589909316681E-3</v>
      </c>
      <c r="BJ511" s="27">
        <f t="shared" si="1077"/>
        <v>315.70494123251956</v>
      </c>
      <c r="BK511" s="27">
        <f t="shared" ca="1" si="996"/>
        <v>-1.8235426365697527E-2</v>
      </c>
      <c r="BL511" s="43">
        <f t="shared" ca="1" si="997"/>
        <v>-1.8235426365697527E-2</v>
      </c>
      <c r="BM511" s="25">
        <f t="shared" si="1034"/>
        <v>20385.378711666668</v>
      </c>
      <c r="BN511" s="26">
        <f t="shared" si="1078"/>
        <v>1</v>
      </c>
      <c r="BO511" s="23">
        <f t="shared" si="1079"/>
        <v>-1.7143289930387495E-2</v>
      </c>
      <c r="BP511" s="27">
        <f t="shared" si="1080"/>
        <v>380.73250994384273</v>
      </c>
      <c r="BQ511" s="27">
        <f t="shared" ca="1" si="998"/>
        <v>-3.3024920591661733E-2</v>
      </c>
      <c r="BR511" s="43">
        <f t="shared" ca="1" si="999"/>
        <v>-3.3024920591661733E-2</v>
      </c>
      <c r="BS511" s="25">
        <f t="shared" si="1035"/>
        <v>19556.026773000001</v>
      </c>
      <c r="BT511" s="34">
        <f t="shared" si="1081"/>
        <v>0.75</v>
      </c>
      <c r="BU511" s="23">
        <f t="shared" si="1082"/>
        <v>-1.1422402700057704E-2</v>
      </c>
      <c r="BV511" s="27">
        <f t="shared" si="1083"/>
        <v>320.36405822403378</v>
      </c>
      <c r="BW511" s="27">
        <f t="shared" ca="1" si="1000"/>
        <v>-1.1833489430617905E-2</v>
      </c>
      <c r="BX511" s="43">
        <f t="shared" ca="1" si="1001"/>
        <v>-1.1833489430617905E-2</v>
      </c>
      <c r="BY511" s="25">
        <f t="shared" si="1036"/>
        <v>20457.863995</v>
      </c>
      <c r="BZ511" s="50">
        <f>IF($B510&gt;=BY510,MIN(1,1/$CA$15+BZ510),0)</f>
        <v>0.5</v>
      </c>
      <c r="CA511" s="23">
        <f t="shared" si="1084"/>
        <v>5.7402589909316681E-3</v>
      </c>
      <c r="CB511" s="27">
        <f t="shared" si="1085"/>
        <v>158.61394210041237</v>
      </c>
      <c r="CC511" s="27">
        <f t="shared" ca="1" si="1002"/>
        <v>-5.1618365652279508E-3</v>
      </c>
      <c r="CD511" s="43">
        <f t="shared" ca="1" si="1003"/>
        <v>-5.1618365652279508E-3</v>
      </c>
      <c r="CE511" s="25">
        <f t="shared" si="1037"/>
        <v>20440.257892000001</v>
      </c>
      <c r="CF511" s="34">
        <f>IF($B510&gt;=CE510,MIN(1,1/$CA$15+CF510),0)</f>
        <v>1</v>
      </c>
      <c r="CG511" s="23">
        <f t="shared" si="1086"/>
        <v>-1.7143289930387495E-2</v>
      </c>
      <c r="CH511" s="27">
        <f t="shared" si="1087"/>
        <v>133.86315342698933</v>
      </c>
      <c r="CI511" s="27">
        <f t="shared" ca="1" si="1004"/>
        <v>-2.1459783631227247E-2</v>
      </c>
      <c r="CJ511" s="43">
        <f t="shared" ca="1" si="1005"/>
        <v>-2.1459783631227247E-2</v>
      </c>
      <c r="CK511" s="25">
        <f t="shared" si="1038"/>
        <v>19556.026773000001</v>
      </c>
      <c r="CL511" s="34">
        <f>IF($B510&gt;=CK510,MIN(1,1/$CA$15+CL510),0)</f>
        <v>1</v>
      </c>
      <c r="CM511" s="23">
        <f t="shared" si="1088"/>
        <v>-1.7143289930387495E-2</v>
      </c>
      <c r="CN511" s="27">
        <f t="shared" si="1089"/>
        <v>394.5882771238721</v>
      </c>
      <c r="CO511" s="27">
        <f t="shared" ca="1" si="1006"/>
        <v>-2.1459783631227136E-2</v>
      </c>
      <c r="CP511" s="43">
        <f t="shared" ca="1" si="1007"/>
        <v>-2.1459783631227136E-2</v>
      </c>
      <c r="CQ511" s="25">
        <f t="shared" si="1039"/>
        <v>20497.846146999997</v>
      </c>
      <c r="CR511" s="34">
        <f>IF($B510&gt;=CQ510,MIN(1,1/$CA$15+CR510),0)</f>
        <v>0</v>
      </c>
      <c r="CS511" s="23">
        <f t="shared" si="1090"/>
        <v>5.7402589909316681E-3</v>
      </c>
      <c r="CT511" s="27">
        <f t="shared" si="1091"/>
        <v>283.71110875674606</v>
      </c>
      <c r="CU511" s="27">
        <f t="shared" ca="1" si="1008"/>
        <v>-1.8235426365697971E-2</v>
      </c>
      <c r="CV511" s="43">
        <f t="shared" ca="1" si="1009"/>
        <v>-1.8235426365697971E-2</v>
      </c>
      <c r="CW511" s="25">
        <f t="shared" si="1040"/>
        <v>19556.026773000001</v>
      </c>
      <c r="CX511" s="34">
        <f t="shared" si="1092"/>
        <v>0.5</v>
      </c>
      <c r="CY511" s="23">
        <f t="shared" si="1093"/>
        <v>-5.7015154697279136E-3</v>
      </c>
      <c r="CZ511" s="27">
        <f t="shared" si="1094"/>
        <v>233.9031148585585</v>
      </c>
      <c r="DA511" s="27">
        <f t="shared" ca="1" si="1010"/>
        <v>-7.7268229964627677E-3</v>
      </c>
      <c r="DB511" s="43">
        <f t="shared" ca="1" si="1011"/>
        <v>-7.7268229964627677E-3</v>
      </c>
      <c r="DC511" s="25">
        <f t="shared" si="1041"/>
        <v>19556.026773000001</v>
      </c>
      <c r="DD511" s="34">
        <f t="shared" si="1042"/>
        <v>0.875</v>
      </c>
      <c r="DE511" s="23">
        <f t="shared" si="1095"/>
        <v>-1.1422402700057704E-2</v>
      </c>
      <c r="DF511" s="27">
        <f t="shared" si="1096"/>
        <v>273.81341032457289</v>
      </c>
      <c r="DG511" s="27">
        <f t="shared" ca="1" si="975"/>
        <v>-1.4385794834288035E-2</v>
      </c>
      <c r="DH511" s="43">
        <f t="shared" ca="1" si="976"/>
        <v>-1.4385794834288035E-2</v>
      </c>
      <c r="DI511" s="25">
        <f t="shared" si="1043"/>
        <v>20457.863995</v>
      </c>
      <c r="DJ511" s="26">
        <f>IF(DJ510=0,IF($B510&gt;=$DK$14*DI510,1,0),IF($B510&lt;DI510*$DK$16,0,1))</f>
        <v>0</v>
      </c>
      <c r="DK511" s="23">
        <f t="shared" si="1097"/>
        <v>5.7402589909316681E-3</v>
      </c>
      <c r="DL511" s="27">
        <f t="shared" si="1098"/>
        <v>271.98208988863058</v>
      </c>
      <c r="DM511" s="27">
        <f t="shared" ca="1" si="1012"/>
        <v>-5.1618365652278397E-3</v>
      </c>
      <c r="DN511" s="43">
        <f t="shared" ca="1" si="1013"/>
        <v>-5.1618365652278397E-3</v>
      </c>
      <c r="DO511" s="25">
        <f t="shared" si="1044"/>
        <v>20440.257892000001</v>
      </c>
      <c r="DP511" s="26">
        <f>IF(DP510=0,IF($B510&gt;=$DK$14*DO510,1,0),IF($B510&lt;DO510*$DK$16,0,1))</f>
        <v>1</v>
      </c>
      <c r="DQ511" s="23">
        <f t="shared" si="1099"/>
        <v>-1.7143289930387495E-2</v>
      </c>
      <c r="DR511" s="27">
        <f t="shared" si="1100"/>
        <v>223.33717560379864</v>
      </c>
      <c r="DS511" s="27">
        <f t="shared" ca="1" si="1014"/>
        <v>-2.1459783631227358E-2</v>
      </c>
      <c r="DT511" s="43">
        <f t="shared" ca="1" si="1015"/>
        <v>-2.1459783631227358E-2</v>
      </c>
      <c r="DU511" s="25">
        <f t="shared" si="1045"/>
        <v>19556.026773000001</v>
      </c>
      <c r="DV511" s="26">
        <f>IF(DV510=0,IF($B510&gt;=$DK$14*DU510,1,0),IF($B510&lt;DU510*$DK$16,0,1))</f>
        <v>1</v>
      </c>
      <c r="DW511" s="23">
        <f t="shared" si="1101"/>
        <v>-1.7143289930387495E-2</v>
      </c>
      <c r="DX511" s="27">
        <f t="shared" si="1102"/>
        <v>452.85244576432518</v>
      </c>
      <c r="DY511" s="27">
        <f t="shared" ca="1" si="1016"/>
        <v>-2.1459783631227358E-2</v>
      </c>
      <c r="DZ511" s="43">
        <f t="shared" ca="1" si="1017"/>
        <v>-2.1459783631227358E-2</v>
      </c>
      <c r="EA511" s="25">
        <f t="shared" si="1046"/>
        <v>20497.846146999997</v>
      </c>
      <c r="EB511" s="26">
        <f>IF(EB510=0,IF($B510&gt;=$DK$14*EA510,1,0),IF($B510&lt;EA510*$DK$16,0,1))</f>
        <v>0</v>
      </c>
      <c r="EC511" s="23">
        <f t="shared" si="1103"/>
        <v>5.7402589909316681E-3</v>
      </c>
      <c r="ED511" s="27">
        <f t="shared" si="1104"/>
        <v>309.72074503475369</v>
      </c>
      <c r="EE511" s="27">
        <f t="shared" ca="1" si="1018"/>
        <v>-1.8235426365697305E-2</v>
      </c>
      <c r="EF511" s="43">
        <f t="shared" ca="1" si="1019"/>
        <v>-1.8235426365697305E-2</v>
      </c>
      <c r="EG511" s="25">
        <f t="shared" si="1047"/>
        <v>19556.026773000001</v>
      </c>
      <c r="EH511" s="34">
        <f t="shared" si="1105"/>
        <v>0.5</v>
      </c>
      <c r="EI511" s="23">
        <f t="shared" si="1106"/>
        <v>-5.7015154697279136E-3</v>
      </c>
      <c r="EJ511" s="27">
        <f t="shared" si="1107"/>
        <v>319.87038621113265</v>
      </c>
      <c r="EK511" s="27">
        <f t="shared" ca="1" si="1020"/>
        <v>-7.7268229964628787E-3</v>
      </c>
      <c r="EL511" s="43">
        <f t="shared" ca="1" si="1021"/>
        <v>-7.7268229964628787E-3</v>
      </c>
      <c r="EM511" s="47"/>
      <c r="EN511" s="47"/>
      <c r="EO511" s="47"/>
      <c r="EP511" s="47"/>
      <c r="EQ511" s="47"/>
      <c r="ER511" s="47"/>
      <c r="ES511" s="47"/>
      <c r="ET511" s="47"/>
      <c r="EU511" s="47"/>
      <c r="EV511" s="47"/>
      <c r="EW511" s="47"/>
      <c r="EX511" s="47"/>
      <c r="EY511" s="47"/>
      <c r="EZ511" s="47"/>
      <c r="FA511" s="25">
        <f t="shared" si="1048"/>
        <v>19556.026773000001</v>
      </c>
      <c r="FB511" s="26">
        <f t="shared" si="1108"/>
        <v>1</v>
      </c>
      <c r="FC511" s="23">
        <f t="shared" si="1109"/>
        <v>-1.7143289930387495E-2</v>
      </c>
      <c r="FD511" s="27">
        <f t="shared" si="1110"/>
        <v>123.59982654002167</v>
      </c>
      <c r="FE511" s="27">
        <f t="shared" ca="1" si="1022"/>
        <v>-4.4315909872896908E-2</v>
      </c>
      <c r="FF511" s="43">
        <f t="shared" ca="1" si="1023"/>
        <v>-4.4315909872896908E-2</v>
      </c>
      <c r="FG511" s="25">
        <f t="shared" si="1049"/>
        <v>19556.026773000001</v>
      </c>
      <c r="FH511" s="26">
        <f t="shared" si="1111"/>
        <v>0</v>
      </c>
      <c r="FI511" s="23">
        <f t="shared" si="1112"/>
        <v>5.7402589909316681E-3</v>
      </c>
      <c r="FJ511" s="27">
        <f t="shared" si="1113"/>
        <v>419.60863193842039</v>
      </c>
      <c r="FK511" s="27">
        <f t="shared" ca="1" si="1024"/>
        <v>0</v>
      </c>
      <c r="FL511" s="43">
        <f t="shared" ca="1" si="1025"/>
        <v>0</v>
      </c>
      <c r="FM511" s="47"/>
      <c r="FN511" s="47"/>
    </row>
    <row r="512" spans="1:170" x14ac:dyDescent="0.2">
      <c r="A512" s="30">
        <v>40237</v>
      </c>
      <c r="B512" s="34">
        <v>20850.66836</v>
      </c>
      <c r="C512" s="23">
        <v>5.7167815053633664E-3</v>
      </c>
      <c r="D512" s="24">
        <f t="shared" si="977"/>
        <v>2.8089259950759837E-2</v>
      </c>
      <c r="E512" s="25" t="e">
        <f>#N/A</f>
        <v>#N/A</v>
      </c>
      <c r="F512" s="26">
        <v>1</v>
      </c>
      <c r="G512" s="23">
        <f t="shared" si="1050"/>
        <v>2.8089259950759837E-2</v>
      </c>
      <c r="H512" s="27">
        <f t="shared" si="1051"/>
        <v>236.98223156229392</v>
      </c>
      <c r="I512" s="27">
        <f t="shared" ca="1" si="978"/>
        <v>-0.22272067234956572</v>
      </c>
      <c r="J512" s="43">
        <f t="shared" ca="1" si="979"/>
        <v>-0.22272067234956572</v>
      </c>
      <c r="K512" s="25" t="e">
        <f>#N/A</f>
        <v>#N/A</v>
      </c>
      <c r="L512" s="26">
        <v>0</v>
      </c>
      <c r="M512" s="23">
        <f t="shared" si="1052"/>
        <v>5.7167815053633664E-3</v>
      </c>
      <c r="N512" s="27">
        <f t="shared" si="1053"/>
        <v>48.949419227530257</v>
      </c>
      <c r="O512" s="27">
        <f t="shared" ca="1" si="980"/>
        <v>0</v>
      </c>
      <c r="P512" s="43">
        <f t="shared" ca="1" si="981"/>
        <v>0</v>
      </c>
      <c r="Q512" s="25">
        <f t="shared" si="1026"/>
        <v>19853.989633000001</v>
      </c>
      <c r="R512" s="26">
        <f t="shared" si="1054"/>
        <v>1</v>
      </c>
      <c r="S512" s="23">
        <f t="shared" si="1055"/>
        <v>2.8089259950759837E-2</v>
      </c>
      <c r="T512" s="27">
        <f t="shared" si="1056"/>
        <v>462.79282117074882</v>
      </c>
      <c r="U512" s="27">
        <f t="shared" ca="1" si="982"/>
        <v>0</v>
      </c>
      <c r="V512" s="43">
        <f t="shared" ca="1" si="983"/>
        <v>0</v>
      </c>
      <c r="W512" s="25">
        <f t="shared" si="1027"/>
        <v>20565.829355000002</v>
      </c>
      <c r="X512" s="26">
        <f t="shared" si="1057"/>
        <v>0</v>
      </c>
      <c r="Y512" s="23">
        <f t="shared" si="1058"/>
        <v>5.7167815053633664E-3</v>
      </c>
      <c r="Z512" s="27">
        <f t="shared" si="1059"/>
        <v>235.5858260384849</v>
      </c>
      <c r="AA512" s="27">
        <f t="shared" ca="1" si="984"/>
        <v>-3.1523312634629708E-2</v>
      </c>
      <c r="AB512" s="43">
        <f t="shared" ca="1" si="985"/>
        <v>-3.1523312634629708E-2</v>
      </c>
      <c r="AC512" s="25">
        <f t="shared" si="1028"/>
        <v>20575.375540000001</v>
      </c>
      <c r="AD512" s="26">
        <f t="shared" si="1060"/>
        <v>0</v>
      </c>
      <c r="AE512" s="23">
        <f t="shared" si="1061"/>
        <v>5.7167815053633664E-3</v>
      </c>
      <c r="AF512" s="27">
        <f t="shared" si="1062"/>
        <v>150.65143388606549</v>
      </c>
      <c r="AG512" s="27">
        <f t="shared" ca="1" si="986"/>
        <v>-1.5865683020036103E-2</v>
      </c>
      <c r="AH512" s="43">
        <f t="shared" ca="1" si="987"/>
        <v>-1.5865683020036103E-2</v>
      </c>
      <c r="AI512" s="25">
        <f t="shared" si="1029"/>
        <v>19853.989633000001</v>
      </c>
      <c r="AJ512" s="26">
        <f t="shared" si="1063"/>
        <v>1</v>
      </c>
      <c r="AK512" s="23">
        <f t="shared" si="1064"/>
        <v>2.8089259950759837E-2</v>
      </c>
      <c r="AL512" s="27">
        <f t="shared" si="1065"/>
        <v>462.79282117074882</v>
      </c>
      <c r="AM512" s="27">
        <f t="shared" ca="1" si="988"/>
        <v>0</v>
      </c>
      <c r="AN512" s="43">
        <f t="shared" ca="1" si="989"/>
        <v>0</v>
      </c>
      <c r="AO512" s="25">
        <f t="shared" si="1030"/>
        <v>19853.989633000001</v>
      </c>
      <c r="AP512" s="34">
        <f t="shared" si="1066"/>
        <v>0.33333333333333331</v>
      </c>
      <c r="AQ512" s="23">
        <f t="shared" si="1067"/>
        <v>1.3174274320495524E-2</v>
      </c>
      <c r="AR512" s="27">
        <f t="shared" si="1068"/>
        <v>265.91074013697698</v>
      </c>
      <c r="AS512" s="27">
        <f t="shared" ca="1" si="990"/>
        <v>-1.0708572954146178E-2</v>
      </c>
      <c r="AT512" s="43">
        <f t="shared" ca="1" si="991"/>
        <v>-1.0708572954146178E-2</v>
      </c>
      <c r="AU512" s="25">
        <f t="shared" si="1031"/>
        <v>20575.375540000001</v>
      </c>
      <c r="AV512" s="26">
        <f t="shared" si="1069"/>
        <v>1</v>
      </c>
      <c r="AW512" s="23">
        <f t="shared" si="1070"/>
        <v>2.8089259950759837E-2</v>
      </c>
      <c r="AX512" s="27">
        <f t="shared" si="1071"/>
        <v>214.25810936188566</v>
      </c>
      <c r="AY512" s="27">
        <f t="shared" ca="1" si="992"/>
        <v>0</v>
      </c>
      <c r="AZ512" s="43">
        <f t="shared" ca="1" si="993"/>
        <v>0</v>
      </c>
      <c r="BA512" s="25">
        <f t="shared" si="1032"/>
        <v>20575.375540000001</v>
      </c>
      <c r="BB512" s="26">
        <f t="shared" si="1072"/>
        <v>1</v>
      </c>
      <c r="BC512" s="23">
        <f t="shared" si="1073"/>
        <v>2.8089259950759837E-2</v>
      </c>
      <c r="BD512" s="27">
        <f t="shared" si="1074"/>
        <v>389.58176892444629</v>
      </c>
      <c r="BE512" s="27">
        <f t="shared" ca="1" si="994"/>
        <v>-1.0481815298011732E-2</v>
      </c>
      <c r="BF512" s="43">
        <f t="shared" ca="1" si="995"/>
        <v>-1.0481815298011732E-2</v>
      </c>
      <c r="BG512" s="25">
        <f t="shared" si="1033"/>
        <v>19853.989633000001</v>
      </c>
      <c r="BH512" s="26">
        <f t="shared" si="1075"/>
        <v>0</v>
      </c>
      <c r="BI512" s="23">
        <f t="shared" si="1076"/>
        <v>5.7167815053633664E-3</v>
      </c>
      <c r="BJ512" s="27">
        <f t="shared" si="1077"/>
        <v>317.50975740170946</v>
      </c>
      <c r="BK512" s="27">
        <f t="shared" ca="1" si="996"/>
        <v>-1.2622892808523911E-2</v>
      </c>
      <c r="BL512" s="43">
        <f t="shared" ca="1" si="997"/>
        <v>-1.2622892808523911E-2</v>
      </c>
      <c r="BM512" s="25">
        <f t="shared" si="1034"/>
        <v>20508.659636666667</v>
      </c>
      <c r="BN512" s="26">
        <f t="shared" si="1078"/>
        <v>1</v>
      </c>
      <c r="BO512" s="23">
        <f t="shared" si="1079"/>
        <v>2.8089259950759837E-2</v>
      </c>
      <c r="BP512" s="27">
        <f t="shared" si="1080"/>
        <v>391.42700438736057</v>
      </c>
      <c r="BQ512" s="27">
        <f t="shared" ca="1" si="998"/>
        <v>-5.8633062202542163E-3</v>
      </c>
      <c r="BR512" s="43">
        <f t="shared" ca="1" si="999"/>
        <v>-5.8633062202542163E-3</v>
      </c>
      <c r="BS512" s="25">
        <f t="shared" si="1035"/>
        <v>19853.989633000001</v>
      </c>
      <c r="BT512" s="34">
        <f t="shared" si="1081"/>
        <v>0.75</v>
      </c>
      <c r="BU512" s="23">
        <f t="shared" si="1082"/>
        <v>2.249614033941072E-2</v>
      </c>
      <c r="BV512" s="27">
        <f t="shared" si="1083"/>
        <v>327.57101303754473</v>
      </c>
      <c r="BW512" s="27">
        <f t="shared" ca="1" si="1000"/>
        <v>0</v>
      </c>
      <c r="BX512" s="43">
        <f t="shared" ca="1" si="1001"/>
        <v>0</v>
      </c>
      <c r="BY512" s="25">
        <f t="shared" si="1036"/>
        <v>20565.829355000002</v>
      </c>
      <c r="BZ512" s="50">
        <f>IF($B511&gt;=BY511,MIN(1,1/$CA$15+BZ511),0)</f>
        <v>0</v>
      </c>
      <c r="CA512" s="23">
        <f t="shared" si="1084"/>
        <v>5.7167815053633664E-3</v>
      </c>
      <c r="CB512" s="27">
        <f t="shared" si="1085"/>
        <v>159.5207033511048</v>
      </c>
      <c r="CC512" s="27">
        <f t="shared" ca="1" si="1002"/>
        <v>0</v>
      </c>
      <c r="CD512" s="43">
        <f t="shared" ca="1" si="1003"/>
        <v>0</v>
      </c>
      <c r="CE512" s="25">
        <f t="shared" si="1037"/>
        <v>20575.375540000001</v>
      </c>
      <c r="CF512" s="34">
        <f>IF($B511&gt;=CE511,MIN(1,1/$CA$15+CF511),0)</f>
        <v>0</v>
      </c>
      <c r="CG512" s="23">
        <f t="shared" si="1086"/>
        <v>5.7167815053633664E-3</v>
      </c>
      <c r="CH512" s="27">
        <f t="shared" si="1087"/>
        <v>134.62841982675036</v>
      </c>
      <c r="CI512" s="27">
        <f t="shared" ca="1" si="1004"/>
        <v>-1.5865683020035992E-2</v>
      </c>
      <c r="CJ512" s="43">
        <f t="shared" ca="1" si="1005"/>
        <v>-1.5865683020035992E-2</v>
      </c>
      <c r="CK512" s="25">
        <f t="shared" si="1038"/>
        <v>19853.989633000001</v>
      </c>
      <c r="CL512" s="34">
        <f>IF($B511&gt;=CK511,MIN(1,1/$CA$15+CL511),0)</f>
        <v>1</v>
      </c>
      <c r="CM512" s="23">
        <f t="shared" si="1088"/>
        <v>2.8089259950759837E-2</v>
      </c>
      <c r="CN512" s="27">
        <f t="shared" si="1089"/>
        <v>405.67196981352703</v>
      </c>
      <c r="CO512" s="27">
        <f t="shared" ca="1" si="1006"/>
        <v>0</v>
      </c>
      <c r="CP512" s="43">
        <f t="shared" ca="1" si="1007"/>
        <v>0</v>
      </c>
      <c r="CQ512" s="25">
        <f t="shared" si="1039"/>
        <v>20271.786918000002</v>
      </c>
      <c r="CR512" s="34">
        <f>IF($B511&gt;=CQ511,MIN(1,1/$CA$15+CR511),0)</f>
        <v>0</v>
      </c>
      <c r="CS512" s="23">
        <f t="shared" si="1090"/>
        <v>5.7167815053633664E-3</v>
      </c>
      <c r="CT512" s="27">
        <f t="shared" si="1091"/>
        <v>285.33302317615278</v>
      </c>
      <c r="CU512" s="27">
        <f t="shared" ca="1" si="1008"/>
        <v>-1.2622892808524355E-2</v>
      </c>
      <c r="CV512" s="43">
        <f t="shared" ca="1" si="1009"/>
        <v>-1.2622892808524355E-2</v>
      </c>
      <c r="CW512" s="25">
        <f t="shared" si="1040"/>
        <v>19853.989633000001</v>
      </c>
      <c r="CX512" s="34">
        <f t="shared" si="1092"/>
        <v>0.25</v>
      </c>
      <c r="CY512" s="23">
        <f t="shared" si="1093"/>
        <v>1.1309901116712484E-2</v>
      </c>
      <c r="CZ512" s="27">
        <f t="shared" si="1094"/>
        <v>236.54853595849985</v>
      </c>
      <c r="DA512" s="27">
        <f t="shared" ca="1" si="1010"/>
        <v>0</v>
      </c>
      <c r="DB512" s="43">
        <f t="shared" ca="1" si="1011"/>
        <v>0</v>
      </c>
      <c r="DC512" s="25">
        <f t="shared" si="1041"/>
        <v>19853.989633000001</v>
      </c>
      <c r="DD512" s="34">
        <f t="shared" si="1042"/>
        <v>0.54166666666666663</v>
      </c>
      <c r="DE512" s="23">
        <f t="shared" si="1095"/>
        <v>1.566010525887291E-2</v>
      </c>
      <c r="DF512" s="27">
        <f t="shared" si="1096"/>
        <v>278.10135715154667</v>
      </c>
      <c r="DG512" s="27">
        <f t="shared" ca="1" si="975"/>
        <v>0</v>
      </c>
      <c r="DH512" s="43">
        <f t="shared" ca="1" si="976"/>
        <v>0</v>
      </c>
      <c r="DI512" s="25">
        <f t="shared" si="1043"/>
        <v>20565.829355000002</v>
      </c>
      <c r="DJ512" s="26">
        <f>IF(DJ511=0,IF($B511&gt;=$DK$14*DI511,1,0),IF($B511&lt;DI511*$DK$16,0,1))</f>
        <v>0</v>
      </c>
      <c r="DK512" s="23">
        <f t="shared" si="1097"/>
        <v>5.7167815053633664E-3</v>
      </c>
      <c r="DL512" s="27">
        <f t="shared" si="1098"/>
        <v>273.53695206989596</v>
      </c>
      <c r="DM512" s="27">
        <f t="shared" ca="1" si="1012"/>
        <v>0</v>
      </c>
      <c r="DN512" s="43">
        <f t="shared" ca="1" si="1013"/>
        <v>0</v>
      </c>
      <c r="DO512" s="25">
        <f t="shared" si="1044"/>
        <v>20575.375540000001</v>
      </c>
      <c r="DP512" s="26">
        <f>IF(DP511=0,IF($B511&gt;=$DK$14*DO511,1,0),IF($B511&lt;DO511*$DK$16,0,1))</f>
        <v>0</v>
      </c>
      <c r="DQ512" s="23">
        <f t="shared" si="1099"/>
        <v>5.7167815053633664E-3</v>
      </c>
      <c r="DR512" s="27">
        <f t="shared" si="1100"/>
        <v>224.61394543875053</v>
      </c>
      <c r="DS512" s="27">
        <f t="shared" ca="1" si="1014"/>
        <v>-1.5865683020036103E-2</v>
      </c>
      <c r="DT512" s="43">
        <f t="shared" ca="1" si="1015"/>
        <v>-1.5865683020036103E-2</v>
      </c>
      <c r="DU512" s="25">
        <f t="shared" si="1045"/>
        <v>19853.989633000001</v>
      </c>
      <c r="DV512" s="26">
        <f>IF(DV511=0,IF($B511&gt;=$DK$14*DU511,1,0),IF($B511&lt;DU511*$DK$16,0,1))</f>
        <v>1</v>
      </c>
      <c r="DW512" s="23">
        <f t="shared" si="1101"/>
        <v>2.8089259950759837E-2</v>
      </c>
      <c r="DX512" s="27">
        <f t="shared" si="1102"/>
        <v>465.57273583273667</v>
      </c>
      <c r="DY512" s="27">
        <f t="shared" ca="1" si="1016"/>
        <v>0</v>
      </c>
      <c r="DZ512" s="43">
        <f t="shared" ca="1" si="1017"/>
        <v>0</v>
      </c>
      <c r="EA512" s="25">
        <f t="shared" si="1046"/>
        <v>20271.786918000002</v>
      </c>
      <c r="EB512" s="26">
        <f>IF(EB511=0,IF($B511&gt;=$DK$14*EA511,1,0),IF($B511&lt;EA511*$DK$16,0,1))</f>
        <v>0</v>
      </c>
      <c r="EC512" s="23">
        <f t="shared" si="1103"/>
        <v>5.7167815053633664E-3</v>
      </c>
      <c r="ED512" s="27">
        <f t="shared" si="1104"/>
        <v>311.49135086179575</v>
      </c>
      <c r="EE512" s="27">
        <f t="shared" ca="1" si="1018"/>
        <v>-1.26228928085238E-2</v>
      </c>
      <c r="EF512" s="43">
        <f t="shared" ca="1" si="1019"/>
        <v>-1.26228928085238E-2</v>
      </c>
      <c r="EG512" s="25">
        <f t="shared" si="1047"/>
        <v>19853.989633000001</v>
      </c>
      <c r="EH512" s="34">
        <f t="shared" si="1105"/>
        <v>0.25</v>
      </c>
      <c r="EI512" s="23">
        <f t="shared" si="1106"/>
        <v>1.1309901116712484E-2</v>
      </c>
      <c r="EJ512" s="27">
        <f t="shared" si="1107"/>
        <v>323.48808864934523</v>
      </c>
      <c r="EK512" s="27">
        <f t="shared" ca="1" si="1020"/>
        <v>0</v>
      </c>
      <c r="EL512" s="43">
        <f t="shared" ca="1" si="1021"/>
        <v>0</v>
      </c>
      <c r="EM512" s="47"/>
      <c r="EN512" s="47"/>
      <c r="EO512" s="47"/>
      <c r="EP512" s="47"/>
      <c r="EQ512" s="47"/>
      <c r="ER512" s="47"/>
      <c r="ES512" s="47"/>
      <c r="ET512" s="47"/>
      <c r="EU512" s="47"/>
      <c r="EV512" s="47"/>
      <c r="EW512" s="47"/>
      <c r="EX512" s="47"/>
      <c r="EY512" s="47"/>
      <c r="EZ512" s="47"/>
      <c r="FA512" s="25">
        <f t="shared" si="1048"/>
        <v>19853.989633000001</v>
      </c>
      <c r="FB512" s="26">
        <f t="shared" si="1108"/>
        <v>1</v>
      </c>
      <c r="FC512" s="23">
        <f t="shared" si="1109"/>
        <v>2.8089259950759837E-2</v>
      </c>
      <c r="FD512" s="27">
        <f t="shared" si="1110"/>
        <v>127.07165419757315</v>
      </c>
      <c r="FE512" s="27">
        <f t="shared" ca="1" si="1022"/>
        <v>-1.747145103451142E-2</v>
      </c>
      <c r="FF512" s="43">
        <f t="shared" ca="1" si="1023"/>
        <v>-1.747145103451142E-2</v>
      </c>
      <c r="FG512" s="25">
        <f t="shared" si="1049"/>
        <v>19853.989633000001</v>
      </c>
      <c r="FH512" s="26">
        <f t="shared" si="1111"/>
        <v>0</v>
      </c>
      <c r="FI512" s="23">
        <f t="shared" si="1112"/>
        <v>5.7167815053633664E-3</v>
      </c>
      <c r="FJ512" s="27">
        <f t="shared" si="1113"/>
        <v>422.00744280497679</v>
      </c>
      <c r="FK512" s="27">
        <f t="shared" ca="1" si="1024"/>
        <v>0</v>
      </c>
      <c r="FL512" s="43">
        <f t="shared" ca="1" si="1025"/>
        <v>0</v>
      </c>
      <c r="FM512" s="47"/>
      <c r="FN512" s="47"/>
    </row>
    <row r="513" spans="1:170" x14ac:dyDescent="0.2">
      <c r="A513" s="30">
        <v>40268</v>
      </c>
      <c r="B513" s="34">
        <v>20970.28731</v>
      </c>
      <c r="C513" s="23">
        <v>5.6149760106474211E-3</v>
      </c>
      <c r="D513" s="24">
        <f t="shared" si="977"/>
        <v>5.7369360029473349E-3</v>
      </c>
      <c r="E513" s="25" t="e">
        <f>#N/A</f>
        <v>#N/A</v>
      </c>
      <c r="F513" s="26">
        <v>1</v>
      </c>
      <c r="G513" s="23">
        <f t="shared" si="1050"/>
        <v>5.7369360029473349E-3</v>
      </c>
      <c r="H513" s="27">
        <f t="shared" si="1051"/>
        <v>238.34178345860244</v>
      </c>
      <c r="I513" s="27">
        <f t="shared" ca="1" si="978"/>
        <v>-0.21826147059042122</v>
      </c>
      <c r="J513" s="43">
        <f t="shared" ca="1" si="979"/>
        <v>-0.21826147059042122</v>
      </c>
      <c r="K513" s="25" t="e">
        <f>#N/A</f>
        <v>#N/A</v>
      </c>
      <c r="L513" s="26">
        <v>0</v>
      </c>
      <c r="M513" s="23">
        <f t="shared" si="1052"/>
        <v>5.6149760106474211E-3</v>
      </c>
      <c r="N513" s="27">
        <f t="shared" si="1053"/>
        <v>49.224269042227959</v>
      </c>
      <c r="O513" s="27">
        <f t="shared" ca="1" si="980"/>
        <v>0</v>
      </c>
      <c r="P513" s="43">
        <f t="shared" ca="1" si="981"/>
        <v>0</v>
      </c>
      <c r="Q513" s="25">
        <f t="shared" si="1026"/>
        <v>20116.222957000002</v>
      </c>
      <c r="R513" s="26">
        <f t="shared" si="1054"/>
        <v>1</v>
      </c>
      <c r="S513" s="23">
        <f t="shared" si="1055"/>
        <v>5.7369360029473349E-3</v>
      </c>
      <c r="T513" s="27">
        <f t="shared" si="1056"/>
        <v>465.44783396842888</v>
      </c>
      <c r="U513" s="27">
        <f t="shared" ca="1" si="982"/>
        <v>0</v>
      </c>
      <c r="V513" s="43">
        <f t="shared" ca="1" si="983"/>
        <v>0</v>
      </c>
      <c r="W513" s="25">
        <f t="shared" si="1027"/>
        <v>20910.477834999998</v>
      </c>
      <c r="X513" s="26">
        <f t="shared" si="1057"/>
        <v>1</v>
      </c>
      <c r="Y513" s="23">
        <f t="shared" si="1058"/>
        <v>5.7369360029473349E-3</v>
      </c>
      <c r="Z513" s="27">
        <f t="shared" si="1059"/>
        <v>236.93736684566917</v>
      </c>
      <c r="AA513" s="27">
        <f t="shared" ca="1" si="984"/>
        <v>-2.5967223858868071E-2</v>
      </c>
      <c r="AB513" s="43">
        <f t="shared" ca="1" si="985"/>
        <v>-2.5967223858868071E-2</v>
      </c>
      <c r="AC513" s="25">
        <f t="shared" si="1028"/>
        <v>20624.280864</v>
      </c>
      <c r="AD513" s="26">
        <f t="shared" si="1060"/>
        <v>1</v>
      </c>
      <c r="AE513" s="23">
        <f t="shared" si="1061"/>
        <v>5.7369360029473349E-3</v>
      </c>
      <c r="AF513" s="27">
        <f t="shared" si="1062"/>
        <v>151.5157115210221</v>
      </c>
      <c r="AG513" s="27">
        <f t="shared" ca="1" si="986"/>
        <v>-1.0219767425217796E-2</v>
      </c>
      <c r="AH513" s="43">
        <f t="shared" ca="1" si="987"/>
        <v>-1.0219767425217796E-2</v>
      </c>
      <c r="AI513" s="25">
        <f t="shared" si="1029"/>
        <v>20116.222957000002</v>
      </c>
      <c r="AJ513" s="26">
        <f t="shared" si="1063"/>
        <v>1</v>
      </c>
      <c r="AK513" s="23">
        <f t="shared" si="1064"/>
        <v>5.7369360029473349E-3</v>
      </c>
      <c r="AL513" s="27">
        <f t="shared" si="1065"/>
        <v>465.44783396842888</v>
      </c>
      <c r="AM513" s="27">
        <f t="shared" ca="1" si="988"/>
        <v>0</v>
      </c>
      <c r="AN513" s="43">
        <f t="shared" ca="1" si="989"/>
        <v>0</v>
      </c>
      <c r="AO513" s="25">
        <f t="shared" si="1030"/>
        <v>20116.222957000002</v>
      </c>
      <c r="AP513" s="34">
        <f t="shared" si="1066"/>
        <v>1</v>
      </c>
      <c r="AQ513" s="23">
        <f t="shared" si="1067"/>
        <v>5.7369360029473349E-3</v>
      </c>
      <c r="AR513" s="27">
        <f t="shared" si="1068"/>
        <v>267.4362530356392</v>
      </c>
      <c r="AS513" s="27">
        <f t="shared" ca="1" si="990"/>
        <v>-5.0330713489196155E-3</v>
      </c>
      <c r="AT513" s="43">
        <f t="shared" ca="1" si="991"/>
        <v>-5.0330713489196155E-3</v>
      </c>
      <c r="AU513" s="25">
        <f t="shared" si="1031"/>
        <v>20624.280864</v>
      </c>
      <c r="AV513" s="26">
        <f t="shared" si="1069"/>
        <v>0</v>
      </c>
      <c r="AW513" s="23">
        <f t="shared" si="1070"/>
        <v>5.6149760106474211E-3</v>
      </c>
      <c r="AX513" s="27">
        <f t="shared" si="1071"/>
        <v>215.46116350603933</v>
      </c>
      <c r="AY513" s="27">
        <f t="shared" ca="1" si="992"/>
        <v>0</v>
      </c>
      <c r="AZ513" s="43">
        <f t="shared" ca="1" si="993"/>
        <v>0</v>
      </c>
      <c r="BA513" s="25">
        <f t="shared" si="1032"/>
        <v>20624.280864</v>
      </c>
      <c r="BB513" s="26">
        <f t="shared" si="1072"/>
        <v>1</v>
      </c>
      <c r="BC513" s="23">
        <f t="shared" si="1073"/>
        <v>5.7369360029473349E-3</v>
      </c>
      <c r="BD513" s="27">
        <f t="shared" si="1074"/>
        <v>391.81677460068084</v>
      </c>
      <c r="BE513" s="27">
        <f t="shared" ca="1" si="994"/>
        <v>-4.8050127986238866E-3</v>
      </c>
      <c r="BF513" s="43">
        <f t="shared" ca="1" si="995"/>
        <v>-4.8050127986238866E-3</v>
      </c>
      <c r="BG513" s="25">
        <f t="shared" si="1033"/>
        <v>20116.222957000002</v>
      </c>
      <c r="BH513" s="26">
        <f t="shared" si="1075"/>
        <v>1</v>
      </c>
      <c r="BI513" s="23">
        <f t="shared" si="1076"/>
        <v>5.7369360029473349E-3</v>
      </c>
      <c r="BJ513" s="27">
        <f t="shared" si="1077"/>
        <v>319.33129056023438</v>
      </c>
      <c r="BK513" s="27">
        <f t="shared" ca="1" si="996"/>
        <v>-6.9583735337912511E-3</v>
      </c>
      <c r="BL513" s="43">
        <f t="shared" ca="1" si="997"/>
        <v>-6.9583735337912511E-3</v>
      </c>
      <c r="BM513" s="25">
        <f t="shared" si="1034"/>
        <v>20641.194168333332</v>
      </c>
      <c r="BN513" s="26">
        <f t="shared" si="1078"/>
        <v>1</v>
      </c>
      <c r="BO513" s="23">
        <f t="shared" si="1079"/>
        <v>5.7369360029473349E-3</v>
      </c>
      <c r="BP513" s="27">
        <f t="shared" si="1080"/>
        <v>393.67259606135622</v>
      </c>
      <c r="BQ513" s="27">
        <f t="shared" ca="1" si="998"/>
        <v>-1.6000762985823869E-4</v>
      </c>
      <c r="BR513" s="43">
        <f t="shared" ca="1" si="999"/>
        <v>-1.6000762985823869E-4</v>
      </c>
      <c r="BS513" s="25">
        <f t="shared" si="1035"/>
        <v>20116.222957000002</v>
      </c>
      <c r="BT513" s="34">
        <f t="shared" si="1081"/>
        <v>0.75</v>
      </c>
      <c r="BU513" s="23">
        <f t="shared" si="1082"/>
        <v>5.7064460048723564E-3</v>
      </c>
      <c r="BV513" s="27">
        <f t="shared" si="1083"/>
        <v>329.44027933620481</v>
      </c>
      <c r="BW513" s="27">
        <f t="shared" ca="1" si="1000"/>
        <v>0</v>
      </c>
      <c r="BX513" s="43">
        <f t="shared" ca="1" si="1001"/>
        <v>0</v>
      </c>
      <c r="BY513" s="25">
        <f t="shared" si="1036"/>
        <v>20910.477834999998</v>
      </c>
      <c r="BZ513" s="50">
        <f>IF($B512&gt;=BY512,MIN(1,1/$CA$15+BZ512),0)</f>
        <v>0.5</v>
      </c>
      <c r="CA513" s="23">
        <f t="shared" si="1084"/>
        <v>5.6149760106474211E-3</v>
      </c>
      <c r="CB513" s="27">
        <f t="shared" si="1085"/>
        <v>160.41640827362286</v>
      </c>
      <c r="CC513" s="27">
        <f t="shared" ca="1" si="1002"/>
        <v>0</v>
      </c>
      <c r="CD513" s="43">
        <f t="shared" ca="1" si="1003"/>
        <v>0</v>
      </c>
      <c r="CE513" s="25">
        <f t="shared" si="1037"/>
        <v>20624.280864</v>
      </c>
      <c r="CF513" s="34">
        <f>IF($B512&gt;=CE512,MIN(1,1/$CA$15+CF512),0)</f>
        <v>0.5</v>
      </c>
      <c r="CG513" s="23">
        <f t="shared" si="1086"/>
        <v>5.6149760106474211E-3</v>
      </c>
      <c r="CH513" s="27">
        <f t="shared" si="1087"/>
        <v>135.38435517442892</v>
      </c>
      <c r="CI513" s="27">
        <f t="shared" ca="1" si="1004"/>
        <v>-1.0339792438938789E-2</v>
      </c>
      <c r="CJ513" s="43">
        <f t="shared" ca="1" si="1005"/>
        <v>-1.0339792438938789E-2</v>
      </c>
      <c r="CK513" s="25">
        <f t="shared" si="1038"/>
        <v>20116.222957000002</v>
      </c>
      <c r="CL513" s="34">
        <f>IF($B512&gt;=CK512,MIN(1,1/$CA$15+CL512),0)</f>
        <v>1</v>
      </c>
      <c r="CM513" s="23">
        <f t="shared" si="1088"/>
        <v>5.7369360029473349E-3</v>
      </c>
      <c r="CN513" s="27">
        <f t="shared" si="1089"/>
        <v>407.99928394253681</v>
      </c>
      <c r="CO513" s="27">
        <f t="shared" ca="1" si="1006"/>
        <v>0</v>
      </c>
      <c r="CP513" s="43">
        <f t="shared" ca="1" si="1007"/>
        <v>0</v>
      </c>
      <c r="CQ513" s="25">
        <f t="shared" si="1039"/>
        <v>20157.962176499997</v>
      </c>
      <c r="CR513" s="34">
        <f>IF($B512&gt;=CQ512,MIN(1,1/$CA$15+CR512),0)</f>
        <v>0.5</v>
      </c>
      <c r="CS513" s="23">
        <f t="shared" si="1090"/>
        <v>5.6149760106474211E-3</v>
      </c>
      <c r="CT513" s="27">
        <f t="shared" si="1091"/>
        <v>286.93516125633238</v>
      </c>
      <c r="CU513" s="27">
        <f t="shared" ca="1" si="1008"/>
        <v>-7.0787940381817904E-3</v>
      </c>
      <c r="CV513" s="43">
        <f t="shared" ca="1" si="1009"/>
        <v>-7.0787940381817904E-3</v>
      </c>
      <c r="CW513" s="25">
        <f t="shared" si="1040"/>
        <v>20116.222957000002</v>
      </c>
      <c r="CX513" s="34">
        <f t="shared" si="1092"/>
        <v>0.25</v>
      </c>
      <c r="CY513" s="23">
        <f t="shared" si="1093"/>
        <v>5.6454660087223996E-3</v>
      </c>
      <c r="CZ513" s="27">
        <f t="shared" si="1094"/>
        <v>237.8839626776666</v>
      </c>
      <c r="DA513" s="27">
        <f t="shared" ca="1" si="1010"/>
        <v>0</v>
      </c>
      <c r="DB513" s="43">
        <f t="shared" ca="1" si="1011"/>
        <v>0</v>
      </c>
      <c r="DC513" s="25">
        <f t="shared" si="1041"/>
        <v>20116.222957000002</v>
      </c>
      <c r="DD513" s="34">
        <f t="shared" si="1042"/>
        <v>0.875</v>
      </c>
      <c r="DE513" s="23">
        <f t="shared" si="1095"/>
        <v>5.6962826721806969E-3</v>
      </c>
      <c r="DF513" s="27">
        <f t="shared" si="1096"/>
        <v>279.68550109339895</v>
      </c>
      <c r="DG513" s="27">
        <f t="shared" ca="1" si="975"/>
        <v>0</v>
      </c>
      <c r="DH513" s="43">
        <f t="shared" ca="1" si="976"/>
        <v>0</v>
      </c>
      <c r="DI513" s="25">
        <f t="shared" si="1043"/>
        <v>20910.477834999998</v>
      </c>
      <c r="DJ513" s="26">
        <f>IF(DJ512=0,IF($B512&gt;=$DK$14*DI512,1,0),IF($B512&lt;DI512*$DK$16,0,1))</f>
        <v>0</v>
      </c>
      <c r="DK513" s="23">
        <f t="shared" si="1097"/>
        <v>5.6149760106474211E-3</v>
      </c>
      <c r="DL513" s="27">
        <f t="shared" si="1098"/>
        <v>275.07285549379407</v>
      </c>
      <c r="DM513" s="27">
        <f t="shared" ca="1" si="1012"/>
        <v>0</v>
      </c>
      <c r="DN513" s="43">
        <f t="shared" ca="1" si="1013"/>
        <v>0</v>
      </c>
      <c r="DO513" s="25">
        <f t="shared" si="1044"/>
        <v>20624.280864</v>
      </c>
      <c r="DP513" s="26">
        <f>IF(DP512=0,IF($B512&gt;=$DK$14*DO512,1,0),IF($B512&lt;DO512*$DK$16,0,1))</f>
        <v>0</v>
      </c>
      <c r="DQ513" s="23">
        <f t="shared" si="1099"/>
        <v>5.6149760106474211E-3</v>
      </c>
      <c r="DR513" s="27">
        <f t="shared" si="1100"/>
        <v>225.87514735404599</v>
      </c>
      <c r="DS513" s="27">
        <f t="shared" ca="1" si="1014"/>
        <v>-1.0339792438938677E-2</v>
      </c>
      <c r="DT513" s="43">
        <f t="shared" ca="1" si="1015"/>
        <v>-1.0339792438938677E-2</v>
      </c>
      <c r="DU513" s="25">
        <f t="shared" si="1045"/>
        <v>20116.222957000002</v>
      </c>
      <c r="DV513" s="26">
        <f>IF(DV512=0,IF($B512&gt;=$DK$14*DU512,1,0),IF($B512&lt;DU512*$DK$16,0,1))</f>
        <v>1</v>
      </c>
      <c r="DW513" s="23">
        <f t="shared" si="1101"/>
        <v>5.7369360029473349E-3</v>
      </c>
      <c r="DX513" s="27">
        <f t="shared" si="1102"/>
        <v>468.24369682292621</v>
      </c>
      <c r="DY513" s="27">
        <f t="shared" ca="1" si="1016"/>
        <v>0</v>
      </c>
      <c r="DZ513" s="43">
        <f t="shared" ca="1" si="1017"/>
        <v>0</v>
      </c>
      <c r="EA513" s="25">
        <f t="shared" si="1046"/>
        <v>20157.962176499997</v>
      </c>
      <c r="EB513" s="26">
        <f>IF(EB512=0,IF($B512&gt;=$DK$14*EA512,1,0),IF($B512&lt;EA512*$DK$16,0,1))</f>
        <v>1</v>
      </c>
      <c r="EC513" s="23">
        <f t="shared" si="1103"/>
        <v>5.7369360029473349E-3</v>
      </c>
      <c r="ED513" s="27">
        <f t="shared" si="1104"/>
        <v>313.27835680716152</v>
      </c>
      <c r="EE513" s="27">
        <f t="shared" ca="1" si="1018"/>
        <v>-6.9583735337909181E-3</v>
      </c>
      <c r="EF513" s="43">
        <f t="shared" ca="1" si="1019"/>
        <v>-6.9583735337909181E-3</v>
      </c>
      <c r="EG513" s="25">
        <f t="shared" si="1047"/>
        <v>20116.222957000002</v>
      </c>
      <c r="EH513" s="34">
        <f t="shared" si="1105"/>
        <v>0.5</v>
      </c>
      <c r="EI513" s="23">
        <f t="shared" si="1106"/>
        <v>5.675956006797378E-3</v>
      </c>
      <c r="EJ513" s="27">
        <f t="shared" si="1107"/>
        <v>325.32419280924188</v>
      </c>
      <c r="EK513" s="27">
        <f t="shared" ca="1" si="1020"/>
        <v>0</v>
      </c>
      <c r="EL513" s="43">
        <f t="shared" ca="1" si="1021"/>
        <v>0</v>
      </c>
      <c r="EM513" s="47"/>
      <c r="EN513" s="47"/>
      <c r="EO513" s="47"/>
      <c r="EP513" s="47"/>
      <c r="EQ513" s="47"/>
      <c r="ER513" s="47"/>
      <c r="ES513" s="47"/>
      <c r="ET513" s="47"/>
      <c r="EU513" s="47"/>
      <c r="EV513" s="47"/>
      <c r="EW513" s="47"/>
      <c r="EX513" s="47"/>
      <c r="EY513" s="47"/>
      <c r="EZ513" s="47"/>
      <c r="FA513" s="25">
        <f t="shared" si="1048"/>
        <v>20116.222957000002</v>
      </c>
      <c r="FB513" s="26">
        <f t="shared" si="1108"/>
        <v>1</v>
      </c>
      <c r="FC513" s="23">
        <f t="shared" si="1109"/>
        <v>5.7369360029473349E-3</v>
      </c>
      <c r="FD513" s="27">
        <f t="shared" si="1110"/>
        <v>127.80065614549328</v>
      </c>
      <c r="FE513" s="27">
        <f t="shared" ca="1" si="1022"/>
        <v>-1.183474762802772E-2</v>
      </c>
      <c r="FF513" s="43">
        <f t="shared" ca="1" si="1023"/>
        <v>-1.183474762802772E-2</v>
      </c>
      <c r="FG513" s="25">
        <f t="shared" si="1049"/>
        <v>20116.222957000002</v>
      </c>
      <c r="FH513" s="26">
        <f t="shared" si="1111"/>
        <v>0</v>
      </c>
      <c r="FI513" s="23">
        <f t="shared" si="1112"/>
        <v>5.6149760106474211E-3</v>
      </c>
      <c r="FJ513" s="27">
        <f t="shared" si="1113"/>
        <v>424.37700447264137</v>
      </c>
      <c r="FK513" s="27">
        <f t="shared" ca="1" si="1024"/>
        <v>0</v>
      </c>
      <c r="FL513" s="43">
        <f t="shared" ca="1" si="1025"/>
        <v>0</v>
      </c>
      <c r="FM513" s="47"/>
      <c r="FN513" s="47"/>
    </row>
    <row r="514" spans="1:170" x14ac:dyDescent="0.2">
      <c r="A514" s="30">
        <v>40298</v>
      </c>
      <c r="B514" s="34">
        <v>21330.64457</v>
      </c>
      <c r="C514" s="23">
        <v>5.3324599488508984E-3</v>
      </c>
      <c r="D514" s="24">
        <f t="shared" si="977"/>
        <v>1.7184183252852092E-2</v>
      </c>
      <c r="E514" s="25" t="e">
        <f>#N/A</f>
        <v>#N/A</v>
      </c>
      <c r="F514" s="26">
        <v>1</v>
      </c>
      <c r="G514" s="23">
        <f t="shared" si="1050"/>
        <v>1.7184183252852092E-2</v>
      </c>
      <c r="H514" s="27">
        <f t="shared" si="1051"/>
        <v>242.43749234236665</v>
      </c>
      <c r="I514" s="27">
        <f t="shared" ca="1" si="978"/>
        <v>-0.2048279324452319</v>
      </c>
      <c r="J514" s="43">
        <f t="shared" ca="1" si="979"/>
        <v>-0.2048279324452319</v>
      </c>
      <c r="K514" s="25" t="e">
        <f>#N/A</f>
        <v>#N/A</v>
      </c>
      <c r="L514" s="26">
        <v>0</v>
      </c>
      <c r="M514" s="23">
        <f t="shared" si="1052"/>
        <v>5.3324599488508984E-3</v>
      </c>
      <c r="N514" s="27">
        <f t="shared" si="1053"/>
        <v>49.486755485407102</v>
      </c>
      <c r="O514" s="27">
        <f t="shared" ca="1" si="980"/>
        <v>0</v>
      </c>
      <c r="P514" s="43">
        <f t="shared" ca="1" si="981"/>
        <v>0</v>
      </c>
      <c r="Q514" s="25">
        <f t="shared" si="1026"/>
        <v>20477.557207000005</v>
      </c>
      <c r="R514" s="26">
        <f t="shared" si="1054"/>
        <v>1</v>
      </c>
      <c r="S514" s="23">
        <f t="shared" si="1055"/>
        <v>1.7184183252852092E-2</v>
      </c>
      <c r="T514" s="27">
        <f t="shared" si="1056"/>
        <v>473.44617484198545</v>
      </c>
      <c r="U514" s="27">
        <f t="shared" ca="1" si="982"/>
        <v>0</v>
      </c>
      <c r="V514" s="43">
        <f t="shared" ca="1" si="983"/>
        <v>0</v>
      </c>
      <c r="W514" s="25">
        <f t="shared" si="1027"/>
        <v>21150.465940000002</v>
      </c>
      <c r="X514" s="26">
        <f t="shared" si="1057"/>
        <v>1</v>
      </c>
      <c r="Y514" s="23">
        <f t="shared" si="1058"/>
        <v>1.7184183252852092E-2</v>
      </c>
      <c r="Z514" s="27">
        <f t="shared" si="1059"/>
        <v>241.00894197699338</v>
      </c>
      <c r="AA514" s="27">
        <f t="shared" ca="1" si="984"/>
        <v>-9.2292661393746922E-3</v>
      </c>
      <c r="AB514" s="43">
        <f t="shared" ca="1" si="985"/>
        <v>-9.2292661393746922E-3</v>
      </c>
      <c r="AC514" s="25">
        <f t="shared" si="1028"/>
        <v>20813.465646000001</v>
      </c>
      <c r="AD514" s="26">
        <f t="shared" si="1060"/>
        <v>1</v>
      </c>
      <c r="AE514" s="23">
        <f t="shared" si="1061"/>
        <v>1.7184183252852092E-2</v>
      </c>
      <c r="AF514" s="27">
        <f t="shared" si="1062"/>
        <v>154.11938527348562</v>
      </c>
      <c r="AG514" s="27">
        <f t="shared" ca="1" si="986"/>
        <v>0</v>
      </c>
      <c r="AH514" s="43">
        <f t="shared" ca="1" si="987"/>
        <v>0</v>
      </c>
      <c r="AI514" s="25">
        <f t="shared" si="1029"/>
        <v>20477.557207000005</v>
      </c>
      <c r="AJ514" s="26">
        <f t="shared" si="1063"/>
        <v>1</v>
      </c>
      <c r="AK514" s="23">
        <f t="shared" si="1064"/>
        <v>1.7184183252852092E-2</v>
      </c>
      <c r="AL514" s="27">
        <f t="shared" si="1065"/>
        <v>473.44617484198545</v>
      </c>
      <c r="AM514" s="27">
        <f t="shared" ca="1" si="988"/>
        <v>0</v>
      </c>
      <c r="AN514" s="43">
        <f t="shared" ca="1" si="989"/>
        <v>0</v>
      </c>
      <c r="AO514" s="25">
        <f t="shared" si="1030"/>
        <v>20477.557207000005</v>
      </c>
      <c r="AP514" s="34">
        <f t="shared" si="1066"/>
        <v>1</v>
      </c>
      <c r="AQ514" s="23">
        <f t="shared" si="1067"/>
        <v>1.7184183252852092E-2</v>
      </c>
      <c r="AR514" s="27">
        <f t="shared" si="1068"/>
        <v>272.03192661625974</v>
      </c>
      <c r="AS514" s="27">
        <f t="shared" ca="1" si="990"/>
        <v>0</v>
      </c>
      <c r="AT514" s="43">
        <f t="shared" ca="1" si="991"/>
        <v>0</v>
      </c>
      <c r="AU514" s="25">
        <f t="shared" si="1031"/>
        <v>20813.465646000001</v>
      </c>
      <c r="AV514" s="26">
        <f t="shared" si="1069"/>
        <v>1</v>
      </c>
      <c r="AW514" s="23">
        <f t="shared" si="1070"/>
        <v>1.7184183252852092E-2</v>
      </c>
      <c r="AX514" s="27">
        <f t="shared" si="1071"/>
        <v>219.16368762359983</v>
      </c>
      <c r="AY514" s="27">
        <f t="shared" ca="1" si="992"/>
        <v>0</v>
      </c>
      <c r="AZ514" s="43">
        <f t="shared" ca="1" si="993"/>
        <v>0</v>
      </c>
      <c r="BA514" s="25">
        <f t="shared" si="1032"/>
        <v>20813.465646000001</v>
      </c>
      <c r="BB514" s="26">
        <f t="shared" si="1072"/>
        <v>1</v>
      </c>
      <c r="BC514" s="23">
        <f t="shared" si="1073"/>
        <v>1.7184183252852092E-2</v>
      </c>
      <c r="BD514" s="27">
        <f t="shared" si="1074"/>
        <v>398.54982585696041</v>
      </c>
      <c r="BE514" s="27">
        <f t="shared" ca="1" si="994"/>
        <v>0</v>
      </c>
      <c r="BF514" s="43">
        <f t="shared" ca="1" si="995"/>
        <v>0</v>
      </c>
      <c r="BG514" s="25">
        <f t="shared" si="1033"/>
        <v>20477.557207000005</v>
      </c>
      <c r="BH514" s="26">
        <f t="shared" si="1075"/>
        <v>1</v>
      </c>
      <c r="BI514" s="23">
        <f t="shared" si="1076"/>
        <v>1.7184183252852092E-2</v>
      </c>
      <c r="BJ514" s="27">
        <f t="shared" si="1077"/>
        <v>324.8187379755912</v>
      </c>
      <c r="BK514" s="27">
        <f t="shared" ca="1" si="996"/>
        <v>0</v>
      </c>
      <c r="BL514" s="43">
        <f t="shared" ca="1" si="997"/>
        <v>0</v>
      </c>
      <c r="BM514" s="25">
        <f t="shared" si="1034"/>
        <v>20742.008148333334</v>
      </c>
      <c r="BN514" s="26">
        <f t="shared" si="1078"/>
        <v>1</v>
      </c>
      <c r="BO514" s="23">
        <f t="shared" si="1079"/>
        <v>1.7184183252852092E-2</v>
      </c>
      <c r="BP514" s="27">
        <f t="shared" si="1080"/>
        <v>400.4375380937006</v>
      </c>
      <c r="BQ514" s="27">
        <f t="shared" ca="1" si="998"/>
        <v>0</v>
      </c>
      <c r="BR514" s="43">
        <f t="shared" ca="1" si="999"/>
        <v>0</v>
      </c>
      <c r="BS514" s="25">
        <f t="shared" si="1035"/>
        <v>20477.557207000005</v>
      </c>
      <c r="BT514" s="34">
        <f t="shared" si="1081"/>
        <v>1</v>
      </c>
      <c r="BU514" s="23">
        <f t="shared" si="1082"/>
        <v>1.7184183252852092E-2</v>
      </c>
      <c r="BV514" s="27">
        <f t="shared" si="1083"/>
        <v>335.10144146718892</v>
      </c>
      <c r="BW514" s="27">
        <f t="shared" ca="1" si="1000"/>
        <v>0</v>
      </c>
      <c r="BX514" s="43">
        <f t="shared" ca="1" si="1001"/>
        <v>0</v>
      </c>
      <c r="BY514" s="25">
        <f t="shared" si="1036"/>
        <v>21150.465940000002</v>
      </c>
      <c r="BZ514" s="50">
        <f>IF($B513&gt;=BY513,MIN(1,1/$CA$15+BZ513),0)</f>
        <v>1</v>
      </c>
      <c r="CA514" s="23">
        <f t="shared" si="1084"/>
        <v>1.7184183252852092E-2</v>
      </c>
      <c r="CB514" s="27">
        <f t="shared" si="1085"/>
        <v>163.17303323016114</v>
      </c>
      <c r="CC514" s="27">
        <f t="shared" ca="1" si="1002"/>
        <v>0</v>
      </c>
      <c r="CD514" s="43">
        <f t="shared" ca="1" si="1003"/>
        <v>0</v>
      </c>
      <c r="CE514" s="25">
        <f t="shared" si="1037"/>
        <v>20813.465646000001</v>
      </c>
      <c r="CF514" s="34">
        <f>IF($B513&gt;=CE513,MIN(1,1/$CA$15+CF513),0)</f>
        <v>1</v>
      </c>
      <c r="CG514" s="23">
        <f t="shared" si="1086"/>
        <v>1.7184183252852092E-2</v>
      </c>
      <c r="CH514" s="27">
        <f t="shared" si="1087"/>
        <v>137.71082474331553</v>
      </c>
      <c r="CI514" s="27">
        <f t="shared" ca="1" si="1004"/>
        <v>0</v>
      </c>
      <c r="CJ514" s="43">
        <f t="shared" ca="1" si="1005"/>
        <v>0</v>
      </c>
      <c r="CK514" s="25">
        <f t="shared" si="1038"/>
        <v>20477.557207000005</v>
      </c>
      <c r="CL514" s="34">
        <f>IF($B513&gt;=CK513,MIN(1,1/$CA$15+CL513),0)</f>
        <v>1</v>
      </c>
      <c r="CM514" s="23">
        <f t="shared" si="1088"/>
        <v>1.7184183252852092E-2</v>
      </c>
      <c r="CN514" s="27">
        <f t="shared" si="1089"/>
        <v>415.01041840483776</v>
      </c>
      <c r="CO514" s="27">
        <f t="shared" ca="1" si="1006"/>
        <v>0</v>
      </c>
      <c r="CP514" s="43">
        <f t="shared" ca="1" si="1007"/>
        <v>0</v>
      </c>
      <c r="CQ514" s="25">
        <f t="shared" si="1039"/>
        <v>20022.792741999998</v>
      </c>
      <c r="CR514" s="34">
        <f>IF($B513&gt;=CQ513,MIN(1,1/$CA$15+CR513),0)</f>
        <v>1</v>
      </c>
      <c r="CS514" s="23">
        <f t="shared" si="1090"/>
        <v>1.7184183252852092E-2</v>
      </c>
      <c r="CT514" s="27">
        <f t="shared" si="1091"/>
        <v>291.86590764904787</v>
      </c>
      <c r="CU514" s="27">
        <f t="shared" ca="1" si="1008"/>
        <v>0</v>
      </c>
      <c r="CV514" s="43">
        <f t="shared" ca="1" si="1009"/>
        <v>0</v>
      </c>
      <c r="CW514" s="25">
        <f t="shared" si="1040"/>
        <v>20477.557207000005</v>
      </c>
      <c r="CX514" s="34">
        <f t="shared" si="1092"/>
        <v>1</v>
      </c>
      <c r="CY514" s="23">
        <f t="shared" si="1093"/>
        <v>1.7184183252852092E-2</v>
      </c>
      <c r="CZ514" s="27">
        <f t="shared" si="1094"/>
        <v>241.97180428523424</v>
      </c>
      <c r="DA514" s="27">
        <f t="shared" ca="1" si="1010"/>
        <v>0</v>
      </c>
      <c r="DB514" s="43">
        <f t="shared" ca="1" si="1011"/>
        <v>0</v>
      </c>
      <c r="DC514" s="25">
        <f t="shared" si="1041"/>
        <v>20477.557207000005</v>
      </c>
      <c r="DD514" s="34">
        <f t="shared" si="1042"/>
        <v>1</v>
      </c>
      <c r="DE514" s="23">
        <f t="shared" si="1095"/>
        <v>1.7184183252852092E-2</v>
      </c>
      <c r="DF514" s="27">
        <f t="shared" si="1096"/>
        <v>284.49166799735366</v>
      </c>
      <c r="DG514" s="27">
        <f t="shared" ca="1" si="975"/>
        <v>0</v>
      </c>
      <c r="DH514" s="43">
        <f t="shared" ca="1" si="976"/>
        <v>0</v>
      </c>
      <c r="DI514" s="25">
        <f t="shared" si="1043"/>
        <v>21150.465940000002</v>
      </c>
      <c r="DJ514" s="26">
        <f>IF(DJ513=0,IF($B513&gt;=$DK$14*DI513,1,0),IF($B513&lt;DI513*$DK$16,0,1))</f>
        <v>0</v>
      </c>
      <c r="DK514" s="23">
        <f t="shared" si="1097"/>
        <v>5.3324599488508984E-3</v>
      </c>
      <c r="DL514" s="27">
        <f t="shared" si="1098"/>
        <v>276.53967047873078</v>
      </c>
      <c r="DM514" s="27">
        <f t="shared" ca="1" si="1012"/>
        <v>0</v>
      </c>
      <c r="DN514" s="43">
        <f t="shared" ca="1" si="1013"/>
        <v>0</v>
      </c>
      <c r="DO514" s="25">
        <f t="shared" si="1044"/>
        <v>20813.465646000001</v>
      </c>
      <c r="DP514" s="26">
        <f>IF(DP513=0,IF($B513&gt;=$DK$14*DO513,1,0),IF($B513&lt;DO513*$DK$16,0,1))</f>
        <v>0</v>
      </c>
      <c r="DQ514" s="23">
        <f t="shared" si="1099"/>
        <v>5.3324599488508984E-3</v>
      </c>
      <c r="DR514" s="27">
        <f t="shared" si="1100"/>
        <v>227.07961753075224</v>
      </c>
      <c r="DS514" s="27">
        <f t="shared" ca="1" si="1014"/>
        <v>-5.0624690191477528E-3</v>
      </c>
      <c r="DT514" s="43">
        <f t="shared" ca="1" si="1015"/>
        <v>-5.0624690191477528E-3</v>
      </c>
      <c r="DU514" s="25">
        <f t="shared" si="1045"/>
        <v>20477.557207000005</v>
      </c>
      <c r="DV514" s="26">
        <f>IF(DV513=0,IF($B513&gt;=$DK$14*DU513,1,0),IF($B513&lt;DU513*$DK$16,0,1))</f>
        <v>1</v>
      </c>
      <c r="DW514" s="23">
        <f t="shared" si="1101"/>
        <v>1.7184183252852092E-2</v>
      </c>
      <c r="DX514" s="27">
        <f t="shared" si="1102"/>
        <v>476.29008231612431</v>
      </c>
      <c r="DY514" s="27">
        <f t="shared" ca="1" si="1016"/>
        <v>0</v>
      </c>
      <c r="DZ514" s="43">
        <f t="shared" ca="1" si="1017"/>
        <v>0</v>
      </c>
      <c r="EA514" s="25">
        <f t="shared" si="1046"/>
        <v>20022.792741999998</v>
      </c>
      <c r="EB514" s="26">
        <f>IF(EB513=0,IF($B513&gt;=$DK$14*EA513,1,0),IF($B513&lt;EA513*$DK$16,0,1))</f>
        <v>1</v>
      </c>
      <c r="EC514" s="23">
        <f t="shared" si="1103"/>
        <v>1.7184183252852092E-2</v>
      </c>
      <c r="ED514" s="27">
        <f t="shared" si="1104"/>
        <v>318.66178949968815</v>
      </c>
      <c r="EE514" s="27">
        <f t="shared" ca="1" si="1018"/>
        <v>0</v>
      </c>
      <c r="EF514" s="43">
        <f t="shared" ca="1" si="1019"/>
        <v>0</v>
      </c>
      <c r="EG514" s="25">
        <f t="shared" si="1047"/>
        <v>20477.557207000005</v>
      </c>
      <c r="EH514" s="34">
        <f t="shared" si="1105"/>
        <v>0.5</v>
      </c>
      <c r="EI514" s="23">
        <f t="shared" si="1106"/>
        <v>1.1258321600851495E-2</v>
      </c>
      <c r="EJ514" s="27">
        <f t="shared" si="1107"/>
        <v>328.98679719642575</v>
      </c>
      <c r="EK514" s="27">
        <f t="shared" ca="1" si="1020"/>
        <v>0</v>
      </c>
      <c r="EL514" s="43">
        <f t="shared" ca="1" si="1021"/>
        <v>0</v>
      </c>
      <c r="EM514" s="47"/>
      <c r="EN514" s="47"/>
      <c r="EO514" s="47"/>
      <c r="EP514" s="47"/>
      <c r="EQ514" s="47"/>
      <c r="ER514" s="47"/>
      <c r="ES514" s="47"/>
      <c r="ET514" s="47"/>
      <c r="EU514" s="47"/>
      <c r="EV514" s="47"/>
      <c r="EW514" s="47"/>
      <c r="EX514" s="47"/>
      <c r="EY514" s="47"/>
      <c r="EZ514" s="47"/>
      <c r="FA514" s="25">
        <f t="shared" si="1048"/>
        <v>20477.557207000005</v>
      </c>
      <c r="FB514" s="26">
        <f t="shared" si="1108"/>
        <v>1</v>
      </c>
      <c r="FC514" s="23">
        <f t="shared" si="1109"/>
        <v>1.7184183252852092E-2</v>
      </c>
      <c r="FD514" s="27">
        <f t="shared" si="1110"/>
        <v>129.99680604053216</v>
      </c>
      <c r="FE514" s="27">
        <f t="shared" ca="1" si="1022"/>
        <v>0</v>
      </c>
      <c r="FF514" s="43">
        <f t="shared" ca="1" si="1023"/>
        <v>0</v>
      </c>
      <c r="FG514" s="25">
        <f t="shared" si="1049"/>
        <v>20477.557207000005</v>
      </c>
      <c r="FH514" s="26">
        <f t="shared" si="1111"/>
        <v>0</v>
      </c>
      <c r="FI514" s="23">
        <f t="shared" si="1112"/>
        <v>5.3324599488508984E-3</v>
      </c>
      <c r="FJ514" s="27">
        <f t="shared" si="1113"/>
        <v>426.63997785220505</v>
      </c>
      <c r="FK514" s="27">
        <f t="shared" ca="1" si="1024"/>
        <v>0</v>
      </c>
      <c r="FL514" s="43">
        <f t="shared" ca="1" si="1025"/>
        <v>0</v>
      </c>
      <c r="FM514" s="47"/>
      <c r="FN514" s="47"/>
    </row>
    <row r="515" spans="1:170" x14ac:dyDescent="0.2">
      <c r="A515" s="30">
        <v>40329</v>
      </c>
      <c r="B515" s="34">
        <v>19997.203020000001</v>
      </c>
      <c r="C515" s="23">
        <v>5.3245998017803498E-3</v>
      </c>
      <c r="D515" s="24">
        <f t="shared" si="977"/>
        <v>-6.2512951524933635E-2</v>
      </c>
      <c r="E515" s="25" t="e">
        <f>#N/A</f>
        <v>#N/A</v>
      </c>
      <c r="F515" s="26">
        <v>1</v>
      </c>
      <c r="G515" s="23">
        <f t="shared" si="1050"/>
        <v>-6.2512951524933635E-2</v>
      </c>
      <c r="H515" s="27">
        <f t="shared" si="1051"/>
        <v>227.28200913574182</v>
      </c>
      <c r="I515" s="27">
        <f t="shared" ca="1" si="978"/>
        <v>-0.25453648535826434</v>
      </c>
      <c r="J515" s="43">
        <f t="shared" ca="1" si="979"/>
        <v>-0.25453648535826434</v>
      </c>
      <c r="K515" s="25" t="e">
        <f>#N/A</f>
        <v>#N/A</v>
      </c>
      <c r="L515" s="26">
        <v>0</v>
      </c>
      <c r="M515" s="23">
        <f t="shared" si="1052"/>
        <v>5.3245998017803498E-3</v>
      </c>
      <c r="N515" s="27">
        <f t="shared" si="1053"/>
        <v>49.750252653855455</v>
      </c>
      <c r="O515" s="27">
        <f t="shared" ca="1" si="980"/>
        <v>0</v>
      </c>
      <c r="P515" s="43">
        <f t="shared" ca="1" si="981"/>
        <v>0</v>
      </c>
      <c r="Q515" s="25">
        <f t="shared" si="1026"/>
        <v>20546.107553000002</v>
      </c>
      <c r="R515" s="26">
        <f t="shared" si="1054"/>
        <v>1</v>
      </c>
      <c r="S515" s="23">
        <f t="shared" si="1055"/>
        <v>-6.2512951524933635E-2</v>
      </c>
      <c r="T515" s="27">
        <f t="shared" si="1056"/>
        <v>443.84965706442318</v>
      </c>
      <c r="U515" s="27">
        <f t="shared" ca="1" si="982"/>
        <v>-6.2512951524933635E-2</v>
      </c>
      <c r="V515" s="43">
        <f t="shared" ca="1" si="983"/>
        <v>-6.2512951524933635E-2</v>
      </c>
      <c r="W515" s="25">
        <f t="shared" si="1027"/>
        <v>20663.923795000002</v>
      </c>
      <c r="X515" s="26">
        <f t="shared" si="1057"/>
        <v>1</v>
      </c>
      <c r="Y515" s="23">
        <f t="shared" si="1058"/>
        <v>-6.2512951524933635E-2</v>
      </c>
      <c r="Z515" s="27">
        <f t="shared" si="1059"/>
        <v>225.94276167011006</v>
      </c>
      <c r="AA515" s="27">
        <f t="shared" ca="1" si="984"/>
        <v>-7.1165268997526843E-2</v>
      </c>
      <c r="AB515" s="43">
        <f t="shared" ca="1" si="985"/>
        <v>-7.1165268997526843E-2</v>
      </c>
      <c r="AC515" s="25">
        <f t="shared" si="1028"/>
        <v>20685.958722000003</v>
      </c>
      <c r="AD515" s="26">
        <f t="shared" si="1060"/>
        <v>1</v>
      </c>
      <c r="AE515" s="23">
        <f t="shared" si="1061"/>
        <v>-6.2512951524933635E-2</v>
      </c>
      <c r="AF515" s="27">
        <f t="shared" si="1062"/>
        <v>144.48492761283165</v>
      </c>
      <c r="AG515" s="27">
        <f t="shared" ca="1" si="986"/>
        <v>-6.2512951524933524E-2</v>
      </c>
      <c r="AH515" s="43">
        <f t="shared" ca="1" si="987"/>
        <v>-6.2512951524933524E-2</v>
      </c>
      <c r="AI515" s="25">
        <f t="shared" si="1029"/>
        <v>20546.107553000002</v>
      </c>
      <c r="AJ515" s="26">
        <f t="shared" si="1063"/>
        <v>1</v>
      </c>
      <c r="AK515" s="23">
        <f t="shared" si="1064"/>
        <v>-6.2512951524933635E-2</v>
      </c>
      <c r="AL515" s="27">
        <f t="shared" si="1065"/>
        <v>443.84965706442318</v>
      </c>
      <c r="AM515" s="27">
        <f t="shared" ca="1" si="988"/>
        <v>-6.2512951524933635E-2</v>
      </c>
      <c r="AN515" s="43">
        <f t="shared" ca="1" si="989"/>
        <v>-6.2512951524933635E-2</v>
      </c>
      <c r="AO515" s="25">
        <f t="shared" si="1030"/>
        <v>20546.107553000002</v>
      </c>
      <c r="AP515" s="34">
        <f t="shared" si="1066"/>
        <v>1</v>
      </c>
      <c r="AQ515" s="23">
        <f t="shared" si="1067"/>
        <v>-6.2512951524933635E-2</v>
      </c>
      <c r="AR515" s="27">
        <f t="shared" si="1068"/>
        <v>255.02640797446318</v>
      </c>
      <c r="AS515" s="27">
        <f t="shared" ca="1" si="990"/>
        <v>-6.2512951524933635E-2</v>
      </c>
      <c r="AT515" s="43">
        <f t="shared" ca="1" si="991"/>
        <v>-6.2512951524933635E-2</v>
      </c>
      <c r="AU515" s="25">
        <f t="shared" si="1031"/>
        <v>20685.958722000003</v>
      </c>
      <c r="AV515" s="26">
        <f t="shared" si="1069"/>
        <v>1</v>
      </c>
      <c r="AW515" s="23">
        <f t="shared" si="1070"/>
        <v>-6.2512951524933635E-2</v>
      </c>
      <c r="AX515" s="27">
        <f t="shared" si="1071"/>
        <v>205.46311864316004</v>
      </c>
      <c r="AY515" s="27">
        <f t="shared" ca="1" si="992"/>
        <v>-6.2512951524933635E-2</v>
      </c>
      <c r="AZ515" s="43">
        <f t="shared" ca="1" si="993"/>
        <v>-6.2512951524933635E-2</v>
      </c>
      <c r="BA515" s="25">
        <f t="shared" si="1032"/>
        <v>20685.958722000003</v>
      </c>
      <c r="BB515" s="26">
        <f t="shared" si="1072"/>
        <v>1</v>
      </c>
      <c r="BC515" s="23">
        <f t="shared" si="1073"/>
        <v>-6.2512951524933635E-2</v>
      </c>
      <c r="BD515" s="27">
        <f t="shared" si="1074"/>
        <v>373.63529991289352</v>
      </c>
      <c r="BE515" s="27">
        <f t="shared" ca="1" si="994"/>
        <v>-6.2512951524933635E-2</v>
      </c>
      <c r="BF515" s="43">
        <f t="shared" ca="1" si="995"/>
        <v>-6.2512951524933635E-2</v>
      </c>
      <c r="BG515" s="25">
        <f t="shared" si="1033"/>
        <v>20546.107553000002</v>
      </c>
      <c r="BH515" s="26">
        <f t="shared" si="1075"/>
        <v>1</v>
      </c>
      <c r="BI515" s="23">
        <f t="shared" si="1076"/>
        <v>-6.2512951524933635E-2</v>
      </c>
      <c r="BJ515" s="27">
        <f t="shared" si="1077"/>
        <v>304.51335995413297</v>
      </c>
      <c r="BK515" s="27">
        <f t="shared" ca="1" si="996"/>
        <v>-6.2512951524933635E-2</v>
      </c>
      <c r="BL515" s="43">
        <f t="shared" ca="1" si="997"/>
        <v>-6.2512951524933635E-2</v>
      </c>
      <c r="BM515" s="25">
        <f t="shared" si="1034"/>
        <v>20677.421875</v>
      </c>
      <c r="BN515" s="26">
        <f t="shared" si="1078"/>
        <v>1</v>
      </c>
      <c r="BO515" s="23">
        <f t="shared" si="1079"/>
        <v>-6.2512951524933635E-2</v>
      </c>
      <c r="BP515" s="27">
        <f t="shared" si="1080"/>
        <v>375.4050056860853</v>
      </c>
      <c r="BQ515" s="27">
        <f t="shared" ca="1" si="998"/>
        <v>-6.2512951524933635E-2</v>
      </c>
      <c r="BR515" s="43">
        <f t="shared" ca="1" si="999"/>
        <v>-6.2512951524933635E-2</v>
      </c>
      <c r="BS515" s="25">
        <f t="shared" si="1035"/>
        <v>20546.107553000002</v>
      </c>
      <c r="BT515" s="34">
        <f t="shared" si="1081"/>
        <v>1</v>
      </c>
      <c r="BU515" s="23">
        <f t="shared" si="1082"/>
        <v>-6.2512951524933635E-2</v>
      </c>
      <c r="BV515" s="27">
        <f t="shared" si="1083"/>
        <v>314.15326130081513</v>
      </c>
      <c r="BW515" s="27">
        <f t="shared" ca="1" si="1000"/>
        <v>-6.2512951524933746E-2</v>
      </c>
      <c r="BX515" s="43">
        <f t="shared" ca="1" si="1001"/>
        <v>-6.2512951524933746E-2</v>
      </c>
      <c r="BY515" s="25">
        <f t="shared" si="1036"/>
        <v>20663.923795000002</v>
      </c>
      <c r="BZ515" s="50">
        <f>IF($B514&gt;=BY514,MIN(1,1/$CA$15+BZ514),0)</f>
        <v>1</v>
      </c>
      <c r="CA515" s="23">
        <f t="shared" si="1084"/>
        <v>-6.2512951524933635E-2</v>
      </c>
      <c r="CB515" s="27">
        <f t="shared" si="1085"/>
        <v>152.97260531366769</v>
      </c>
      <c r="CC515" s="27">
        <f t="shared" ca="1" si="1002"/>
        <v>-6.2512951524933635E-2</v>
      </c>
      <c r="CD515" s="43">
        <f t="shared" ca="1" si="1003"/>
        <v>-6.2512951524933635E-2</v>
      </c>
      <c r="CE515" s="25">
        <f t="shared" si="1037"/>
        <v>20685.958722000003</v>
      </c>
      <c r="CF515" s="34">
        <f>IF($B514&gt;=CE514,MIN(1,1/$CA$15+CF514),0)</f>
        <v>1</v>
      </c>
      <c r="CG515" s="23">
        <f t="shared" si="1086"/>
        <v>-6.2512951524933635E-2</v>
      </c>
      <c r="CH515" s="27">
        <f t="shared" si="1087"/>
        <v>129.10211463167801</v>
      </c>
      <c r="CI515" s="27">
        <f t="shared" ca="1" si="1004"/>
        <v>-6.2512951524933635E-2</v>
      </c>
      <c r="CJ515" s="43">
        <f t="shared" ca="1" si="1005"/>
        <v>-6.2512951524933635E-2</v>
      </c>
      <c r="CK515" s="25">
        <f t="shared" si="1038"/>
        <v>20546.107553000002</v>
      </c>
      <c r="CL515" s="34">
        <f>IF($B514&gt;=CK514,MIN(1,1/$CA$15+CL514),0)</f>
        <v>1</v>
      </c>
      <c r="CM515" s="23">
        <f t="shared" si="1088"/>
        <v>-6.2512951524933635E-2</v>
      </c>
      <c r="CN515" s="27">
        <f t="shared" si="1089"/>
        <v>389.06689223675369</v>
      </c>
      <c r="CO515" s="27">
        <f t="shared" ca="1" si="1006"/>
        <v>-6.2512951524933746E-2</v>
      </c>
      <c r="CP515" s="43">
        <f t="shared" ca="1" si="1007"/>
        <v>-6.2512951524933746E-2</v>
      </c>
      <c r="CQ515" s="25">
        <f t="shared" si="1039"/>
        <v>19877.068525500003</v>
      </c>
      <c r="CR515" s="34">
        <f>IF($B514&gt;=CQ514,MIN(1,1/$CA$15+CR514),0)</f>
        <v>1</v>
      </c>
      <c r="CS515" s="23">
        <f t="shared" si="1090"/>
        <v>-6.2512951524933635E-2</v>
      </c>
      <c r="CT515" s="27">
        <f t="shared" si="1091"/>
        <v>273.62050831240219</v>
      </c>
      <c r="CU515" s="27">
        <f t="shared" ca="1" si="1008"/>
        <v>-6.2512951524933635E-2</v>
      </c>
      <c r="CV515" s="43">
        <f t="shared" ca="1" si="1009"/>
        <v>-6.2512951524933635E-2</v>
      </c>
      <c r="CW515" s="25">
        <f t="shared" si="1040"/>
        <v>20546.107553000002</v>
      </c>
      <c r="CX515" s="34">
        <f t="shared" si="1092"/>
        <v>1</v>
      </c>
      <c r="CY515" s="23">
        <f t="shared" si="1093"/>
        <v>-6.2512951524933635E-2</v>
      </c>
      <c r="CZ515" s="27">
        <f t="shared" si="1094"/>
        <v>226.84543261355066</v>
      </c>
      <c r="DA515" s="27">
        <f t="shared" ca="1" si="1010"/>
        <v>-6.2512951524933635E-2</v>
      </c>
      <c r="DB515" s="43">
        <f t="shared" ca="1" si="1011"/>
        <v>-6.2512951524933635E-2</v>
      </c>
      <c r="DC515" s="25">
        <f t="shared" si="1041"/>
        <v>20546.107553000002</v>
      </c>
      <c r="DD515" s="34">
        <f t="shared" si="1042"/>
        <v>1</v>
      </c>
      <c r="DE515" s="23">
        <f t="shared" si="1095"/>
        <v>-6.2512951524933635E-2</v>
      </c>
      <c r="DF515" s="27">
        <f t="shared" si="1096"/>
        <v>266.70725414658756</v>
      </c>
      <c r="DG515" s="27">
        <f t="shared" ca="1" si="975"/>
        <v>-6.2512951524933746E-2</v>
      </c>
      <c r="DH515" s="43">
        <f t="shared" ca="1" si="976"/>
        <v>-6.2512951524933746E-2</v>
      </c>
      <c r="DI515" s="25">
        <f t="shared" si="1043"/>
        <v>20663.923795000002</v>
      </c>
      <c r="DJ515" s="26">
        <f>IF(DJ514=0,IF($B514&gt;=$DK$14*DI514,1,0),IF($B514&lt;DI514*$DK$16,0,1))</f>
        <v>0</v>
      </c>
      <c r="DK515" s="23">
        <f t="shared" si="1097"/>
        <v>5.3245998017803498E-3</v>
      </c>
      <c r="DL515" s="27">
        <f t="shared" si="1098"/>
        <v>278.01213355334625</v>
      </c>
      <c r="DM515" s="27">
        <f t="shared" ca="1" si="1012"/>
        <v>0</v>
      </c>
      <c r="DN515" s="43">
        <f t="shared" ca="1" si="1013"/>
        <v>0</v>
      </c>
      <c r="DO515" s="25">
        <f t="shared" si="1044"/>
        <v>20685.958722000003</v>
      </c>
      <c r="DP515" s="26">
        <f>IF(DP514=0,IF($B514&gt;=$DK$14*DO514,1,0),IF($B514&lt;DO514*$DK$16,0,1))</f>
        <v>1</v>
      </c>
      <c r="DQ515" s="23">
        <f t="shared" si="1099"/>
        <v>-6.2512951524933635E-2</v>
      </c>
      <c r="DR515" s="27">
        <f t="shared" si="1100"/>
        <v>212.88420040775185</v>
      </c>
      <c r="DS515" s="27">
        <f t="shared" ca="1" si="1014"/>
        <v>-6.7258950663691031E-2</v>
      </c>
      <c r="DT515" s="43">
        <f t="shared" ca="1" si="1015"/>
        <v>-6.7258950663691031E-2</v>
      </c>
      <c r="DU515" s="25">
        <f t="shared" si="1045"/>
        <v>20546.107553000002</v>
      </c>
      <c r="DV515" s="26">
        <f>IF(DV514=0,IF($B514&gt;=$DK$14*DU514,1,0),IF($B514&lt;DU514*$DK$16,0,1))</f>
        <v>1</v>
      </c>
      <c r="DW515" s="23">
        <f t="shared" si="1101"/>
        <v>-6.2512951524933635E-2</v>
      </c>
      <c r="DX515" s="27">
        <f t="shared" si="1102"/>
        <v>446.51578348848977</v>
      </c>
      <c r="DY515" s="27">
        <f t="shared" ca="1" si="1016"/>
        <v>-6.2512951524933635E-2</v>
      </c>
      <c r="DZ515" s="43">
        <f t="shared" ca="1" si="1017"/>
        <v>-6.2512951524933635E-2</v>
      </c>
      <c r="EA515" s="25">
        <f t="shared" si="1046"/>
        <v>19877.068525500003</v>
      </c>
      <c r="EB515" s="26">
        <f>IF(EB514=0,IF($B514&gt;=$DK$14*EA514,1,0),IF($B514&lt;EA514*$DK$16,0,1))</f>
        <v>1</v>
      </c>
      <c r="EC515" s="23">
        <f t="shared" si="1103"/>
        <v>-6.2512951524933635E-2</v>
      </c>
      <c r="ED515" s="27">
        <f t="shared" si="1104"/>
        <v>298.74130049984552</v>
      </c>
      <c r="EE515" s="27">
        <f t="shared" ca="1" si="1018"/>
        <v>-6.2512951524933746E-2</v>
      </c>
      <c r="EF515" s="43">
        <f t="shared" ca="1" si="1019"/>
        <v>-6.2512951524933746E-2</v>
      </c>
      <c r="EG515" s="25">
        <f t="shared" si="1047"/>
        <v>20546.107553000002</v>
      </c>
      <c r="EH515" s="34">
        <f t="shared" si="1105"/>
        <v>0.75</v>
      </c>
      <c r="EI515" s="23">
        <f t="shared" si="1106"/>
        <v>-4.5553563693255139E-2</v>
      </c>
      <c r="EJ515" s="27">
        <f t="shared" si="1107"/>
        <v>314.00027617609834</v>
      </c>
      <c r="EK515" s="27">
        <f t="shared" ca="1" si="1020"/>
        <v>-4.555356369325525E-2</v>
      </c>
      <c r="EL515" s="43">
        <f t="shared" ca="1" si="1021"/>
        <v>-4.555356369325525E-2</v>
      </c>
      <c r="EM515" s="47"/>
      <c r="EN515" s="47"/>
      <c r="EO515" s="47"/>
      <c r="EP515" s="47"/>
      <c r="EQ515" s="47"/>
      <c r="ER515" s="47"/>
      <c r="ES515" s="47"/>
      <c r="ET515" s="47"/>
      <c r="EU515" s="47"/>
      <c r="EV515" s="47"/>
      <c r="EW515" s="47"/>
      <c r="EX515" s="47"/>
      <c r="EY515" s="47"/>
      <c r="EZ515" s="47"/>
      <c r="FA515" s="25">
        <f t="shared" si="1048"/>
        <v>20546.107553000002</v>
      </c>
      <c r="FB515" s="26">
        <f t="shared" si="1108"/>
        <v>1</v>
      </c>
      <c r="FC515" s="23">
        <f t="shared" si="1109"/>
        <v>-6.2512951524933635E-2</v>
      </c>
      <c r="FD515" s="27">
        <f t="shared" si="1110"/>
        <v>121.87032200612418</v>
      </c>
      <c r="FE515" s="27">
        <f t="shared" ca="1" si="1022"/>
        <v>-6.2512951524933635E-2</v>
      </c>
      <c r="FF515" s="43">
        <f t="shared" ca="1" si="1023"/>
        <v>-6.2512951524933635E-2</v>
      </c>
      <c r="FG515" s="25">
        <f t="shared" si="1049"/>
        <v>20546.107553000002</v>
      </c>
      <c r="FH515" s="26">
        <f t="shared" si="1111"/>
        <v>0</v>
      </c>
      <c r="FI515" s="23">
        <f t="shared" si="1112"/>
        <v>5.3245998017803498E-3</v>
      </c>
      <c r="FJ515" s="27">
        <f t="shared" si="1113"/>
        <v>428.91166499370848</v>
      </c>
      <c r="FK515" s="27">
        <f t="shared" ca="1" si="1024"/>
        <v>0</v>
      </c>
      <c r="FL515" s="43">
        <f t="shared" ca="1" si="1025"/>
        <v>0</v>
      </c>
      <c r="FM515" s="47"/>
      <c r="FN515" s="47"/>
    </row>
    <row r="516" spans="1:170" x14ac:dyDescent="0.2">
      <c r="A516" s="30">
        <v>40359</v>
      </c>
      <c r="B516" s="34">
        <v>19296.196909999999</v>
      </c>
      <c r="C516" s="23">
        <v>5.2931524516850459E-3</v>
      </c>
      <c r="D516" s="24">
        <f t="shared" si="977"/>
        <v>-3.5055207935774768E-2</v>
      </c>
      <c r="E516" s="25" t="e">
        <f>#N/A</f>
        <v>#N/A</v>
      </c>
      <c r="F516" s="26">
        <v>1</v>
      </c>
      <c r="G516" s="23">
        <f t="shared" si="1050"/>
        <v>-3.5055207935774768E-2</v>
      </c>
      <c r="H516" s="27">
        <f t="shared" si="1051"/>
        <v>219.31459104542773</v>
      </c>
      <c r="I516" s="27">
        <f t="shared" ca="1" si="978"/>
        <v>-0.28066886387256385</v>
      </c>
      <c r="J516" s="43">
        <f t="shared" ca="1" si="979"/>
        <v>-0.28066886387256385</v>
      </c>
      <c r="K516" s="25" t="e">
        <f>#N/A</f>
        <v>#N/A</v>
      </c>
      <c r="L516" s="26">
        <v>0</v>
      </c>
      <c r="M516" s="23">
        <f t="shared" si="1052"/>
        <v>5.2931524516850459E-3</v>
      </c>
      <c r="N516" s="27">
        <f t="shared" si="1053"/>
        <v>50.013588325662163</v>
      </c>
      <c r="O516" s="27">
        <f t="shared" ca="1" si="980"/>
        <v>0</v>
      </c>
      <c r="P516" s="43">
        <f t="shared" ca="1" si="981"/>
        <v>0</v>
      </c>
      <c r="Q516" s="25">
        <f t="shared" si="1026"/>
        <v>20464.628963000003</v>
      </c>
      <c r="R516" s="26">
        <f t="shared" si="1054"/>
        <v>0</v>
      </c>
      <c r="S516" s="23">
        <f t="shared" si="1055"/>
        <v>5.2931524516850459E-3</v>
      </c>
      <c r="T516" s="27">
        <f t="shared" si="1056"/>
        <v>446.19902096489329</v>
      </c>
      <c r="U516" s="27">
        <f t="shared" ca="1" si="982"/>
        <v>-5.7550689655874843E-2</v>
      </c>
      <c r="V516" s="43">
        <f t="shared" ca="1" si="983"/>
        <v>-5.7550689655874843E-2</v>
      </c>
      <c r="W516" s="25">
        <f t="shared" si="1027"/>
        <v>19646.699965</v>
      </c>
      <c r="X516" s="26">
        <f t="shared" si="1057"/>
        <v>0</v>
      </c>
      <c r="Y516" s="23">
        <f t="shared" si="1058"/>
        <v>5.2931524516850459E-3</v>
      </c>
      <c r="Z516" s="27">
        <f t="shared" si="1059"/>
        <v>227.13871115298468</v>
      </c>
      <c r="AA516" s="27">
        <f t="shared" ca="1" si="984"/>
        <v>-6.6248805163910962E-2</v>
      </c>
      <c r="AB516" s="43">
        <f t="shared" ca="1" si="985"/>
        <v>-6.6248805163910962E-2</v>
      </c>
      <c r="AC516" s="25">
        <f t="shared" si="1028"/>
        <v>20489.000034000001</v>
      </c>
      <c r="AD516" s="26">
        <f t="shared" si="1060"/>
        <v>0</v>
      </c>
      <c r="AE516" s="23">
        <f t="shared" si="1061"/>
        <v>5.2931524516850459E-3</v>
      </c>
      <c r="AF516" s="27">
        <f t="shared" si="1062"/>
        <v>145.24970836165704</v>
      </c>
      <c r="AG516" s="27">
        <f t="shared" ca="1" si="986"/>
        <v>-5.7550689655874843E-2</v>
      </c>
      <c r="AH516" s="43">
        <f t="shared" ca="1" si="987"/>
        <v>-5.7550689655874843E-2</v>
      </c>
      <c r="AI516" s="25">
        <f t="shared" si="1029"/>
        <v>20464.628963000003</v>
      </c>
      <c r="AJ516" s="26">
        <f t="shared" si="1063"/>
        <v>0</v>
      </c>
      <c r="AK516" s="23">
        <f t="shared" si="1064"/>
        <v>5.2931524516850459E-3</v>
      </c>
      <c r="AL516" s="27">
        <f t="shared" si="1065"/>
        <v>446.19902096489329</v>
      </c>
      <c r="AM516" s="27">
        <f t="shared" ca="1" si="988"/>
        <v>-5.7550689655874843E-2</v>
      </c>
      <c r="AN516" s="43">
        <f t="shared" ca="1" si="989"/>
        <v>-5.7550689655874843E-2</v>
      </c>
      <c r="AO516" s="25">
        <f t="shared" si="1030"/>
        <v>20464.628963000003</v>
      </c>
      <c r="AP516" s="34">
        <f t="shared" si="1066"/>
        <v>0</v>
      </c>
      <c r="AQ516" s="23">
        <f t="shared" si="1067"/>
        <v>5.2931524516850459E-3</v>
      </c>
      <c r="AR516" s="27">
        <f t="shared" si="1068"/>
        <v>256.37630163107764</v>
      </c>
      <c r="AS516" s="27">
        <f t="shared" ca="1" si="990"/>
        <v>-5.7550689655874954E-2</v>
      </c>
      <c r="AT516" s="43">
        <f t="shared" ca="1" si="991"/>
        <v>-5.7550689655874954E-2</v>
      </c>
      <c r="AU516" s="25">
        <f t="shared" si="1031"/>
        <v>20489.000034000001</v>
      </c>
      <c r="AV516" s="26">
        <f t="shared" si="1069"/>
        <v>0</v>
      </c>
      <c r="AW516" s="23">
        <f t="shared" si="1070"/>
        <v>5.2931524516850459E-3</v>
      </c>
      <c r="AX516" s="27">
        <f t="shared" si="1071"/>
        <v>206.55066625333694</v>
      </c>
      <c r="AY516" s="27">
        <f t="shared" ca="1" si="992"/>
        <v>-5.7550689655874843E-2</v>
      </c>
      <c r="AZ516" s="43">
        <f t="shared" ca="1" si="993"/>
        <v>-5.7550689655874843E-2</v>
      </c>
      <c r="BA516" s="25">
        <f t="shared" si="1032"/>
        <v>20489.000034000001</v>
      </c>
      <c r="BB516" s="26">
        <f t="shared" si="1072"/>
        <v>1</v>
      </c>
      <c r="BC516" s="23">
        <f t="shared" si="1073"/>
        <v>-3.5055207935774768E-2</v>
      </c>
      <c r="BD516" s="27">
        <f t="shared" si="1074"/>
        <v>360.53743678230148</v>
      </c>
      <c r="BE516" s="27">
        <f t="shared" ca="1" si="994"/>
        <v>-9.5376754946322806E-2</v>
      </c>
      <c r="BF516" s="43">
        <f t="shared" ca="1" si="995"/>
        <v>-9.5376754946322806E-2</v>
      </c>
      <c r="BG516" s="25">
        <f t="shared" si="1033"/>
        <v>20464.628963000003</v>
      </c>
      <c r="BH516" s="26">
        <f t="shared" si="1075"/>
        <v>1</v>
      </c>
      <c r="BI516" s="23">
        <f t="shared" si="1076"/>
        <v>-3.5055207935774768E-2</v>
      </c>
      <c r="BJ516" s="27">
        <f t="shared" si="1077"/>
        <v>293.83858080171939</v>
      </c>
      <c r="BK516" s="27">
        <f t="shared" ca="1" si="996"/>
        <v>-9.5376754946322806E-2</v>
      </c>
      <c r="BL516" s="43">
        <f t="shared" ca="1" si="997"/>
        <v>-9.5376754946322806E-2</v>
      </c>
      <c r="BM516" s="25">
        <f t="shared" si="1034"/>
        <v>20454.331753333336</v>
      </c>
      <c r="BN516" s="26">
        <f t="shared" si="1078"/>
        <v>1</v>
      </c>
      <c r="BO516" s="23">
        <f t="shared" si="1079"/>
        <v>-3.5055207935774768E-2</v>
      </c>
      <c r="BP516" s="27">
        <f t="shared" si="1080"/>
        <v>362.24510515162888</v>
      </c>
      <c r="BQ516" s="27">
        <f t="shared" ca="1" si="998"/>
        <v>-9.5376754946322917E-2</v>
      </c>
      <c r="BR516" s="43">
        <f t="shared" ca="1" si="999"/>
        <v>-9.5376754946322917E-2</v>
      </c>
      <c r="BS516" s="25">
        <f t="shared" si="1035"/>
        <v>20464.628963000003</v>
      </c>
      <c r="BT516" s="34">
        <f t="shared" si="1081"/>
        <v>0.75</v>
      </c>
      <c r="BU516" s="23">
        <f t="shared" si="1082"/>
        <v>-2.4968117838909815E-2</v>
      </c>
      <c r="BV516" s="27">
        <f t="shared" si="1083"/>
        <v>306.30944565317856</v>
      </c>
      <c r="BW516" s="27">
        <f t="shared" ca="1" si="1000"/>
        <v>-8.5920238623710898E-2</v>
      </c>
      <c r="BX516" s="43">
        <f t="shared" ca="1" si="1001"/>
        <v>-8.5920238623710898E-2</v>
      </c>
      <c r="BY516" s="25">
        <f t="shared" si="1036"/>
        <v>19646.699965</v>
      </c>
      <c r="BZ516" s="50">
        <f>IF($B515&gt;=BY515,MIN(1,1/$CA$15+BZ515),0)</f>
        <v>0</v>
      </c>
      <c r="CA516" s="23">
        <f t="shared" si="1084"/>
        <v>5.2931524516850459E-3</v>
      </c>
      <c r="CB516" s="27">
        <f t="shared" si="1085"/>
        <v>153.78231263452437</v>
      </c>
      <c r="CC516" s="27">
        <f t="shared" ca="1" si="1002"/>
        <v>-5.7550689655874843E-2</v>
      </c>
      <c r="CD516" s="43">
        <f t="shared" ca="1" si="1003"/>
        <v>-5.7550689655874843E-2</v>
      </c>
      <c r="CE516" s="25">
        <f t="shared" si="1037"/>
        <v>20489.000034000001</v>
      </c>
      <c r="CF516" s="34">
        <f>IF($B515&gt;=CE515,MIN(1,1/$CA$15+CF515),0)</f>
        <v>0</v>
      </c>
      <c r="CG516" s="23">
        <f t="shared" si="1086"/>
        <v>5.2931524516850459E-3</v>
      </c>
      <c r="CH516" s="27">
        <f t="shared" si="1087"/>
        <v>129.78547180625839</v>
      </c>
      <c r="CI516" s="27">
        <f t="shared" ca="1" si="1004"/>
        <v>-5.7550689655874954E-2</v>
      </c>
      <c r="CJ516" s="43">
        <f t="shared" ca="1" si="1005"/>
        <v>-5.7550689655874954E-2</v>
      </c>
      <c r="CK516" s="25">
        <f t="shared" si="1038"/>
        <v>20464.628963000003</v>
      </c>
      <c r="CL516" s="34">
        <f>IF($B515&gt;=CK515,MIN(1,1/$CA$15+CL515),0)</f>
        <v>0</v>
      </c>
      <c r="CM516" s="23">
        <f t="shared" si="1088"/>
        <v>5.2931524516850459E-3</v>
      </c>
      <c r="CN516" s="27">
        <f t="shared" si="1089"/>
        <v>391.12628261126616</v>
      </c>
      <c r="CO516" s="27">
        <f t="shared" ca="1" si="1006"/>
        <v>-5.7550689655874843E-2</v>
      </c>
      <c r="CP516" s="43">
        <f t="shared" ca="1" si="1007"/>
        <v>-5.7550689655874843E-2</v>
      </c>
      <c r="CQ516" s="25">
        <f t="shared" si="1039"/>
        <v>19754.983278499996</v>
      </c>
      <c r="CR516" s="34">
        <f>IF($B515&gt;=CQ515,MIN(1,1/$CA$15+CR515),0)</f>
        <v>1</v>
      </c>
      <c r="CS516" s="23">
        <f t="shared" si="1090"/>
        <v>-3.5055207935774768E-2</v>
      </c>
      <c r="CT516" s="27">
        <f t="shared" si="1091"/>
        <v>264.02868449801855</v>
      </c>
      <c r="CU516" s="27">
        <f t="shared" ca="1" si="1008"/>
        <v>-9.5376754946322806E-2</v>
      </c>
      <c r="CV516" s="43">
        <f t="shared" ca="1" si="1009"/>
        <v>-9.5376754946322806E-2</v>
      </c>
      <c r="CW516" s="25">
        <f t="shared" si="1040"/>
        <v>20464.628963000003</v>
      </c>
      <c r="CX516" s="34">
        <f t="shared" si="1092"/>
        <v>0.25</v>
      </c>
      <c r="CY516" s="23">
        <f t="shared" si="1093"/>
        <v>-4.7939376451799076E-3</v>
      </c>
      <c r="CZ516" s="27">
        <f t="shared" si="1094"/>
        <v>225.75794975450745</v>
      </c>
      <c r="DA516" s="27">
        <f t="shared" ca="1" si="1010"/>
        <v>-6.7007205978486861E-2</v>
      </c>
      <c r="DB516" s="43">
        <f t="shared" ca="1" si="1011"/>
        <v>-6.7007205978486861E-2</v>
      </c>
      <c r="DC516" s="25">
        <f t="shared" si="1041"/>
        <v>20464.628963000003</v>
      </c>
      <c r="DD516" s="34">
        <f t="shared" si="1042"/>
        <v>0.375</v>
      </c>
      <c r="DE516" s="23">
        <f t="shared" si="1095"/>
        <v>-8.1563010108015588E-3</v>
      </c>
      <c r="DF516" s="27">
        <f t="shared" si="1096"/>
        <v>264.53190950000362</v>
      </c>
      <c r="DG516" s="27">
        <f t="shared" ca="1" si="975"/>
        <v>-7.0159378086024349E-2</v>
      </c>
      <c r="DH516" s="43">
        <f t="shared" ca="1" si="976"/>
        <v>-7.0159378086024349E-2</v>
      </c>
      <c r="DI516" s="25">
        <f t="shared" si="1043"/>
        <v>19646.699965</v>
      </c>
      <c r="DJ516" s="26">
        <f>IF(DJ515=0,IF($B515&gt;=$DK$14*DI515,1,0),IF($B515&lt;DI515*$DK$16,0,1))</f>
        <v>0</v>
      </c>
      <c r="DK516" s="23">
        <f t="shared" si="1097"/>
        <v>5.2931524516850459E-3</v>
      </c>
      <c r="DL516" s="27">
        <f t="shared" si="1098"/>
        <v>279.48369415966232</v>
      </c>
      <c r="DM516" s="27">
        <f t="shared" ca="1" si="1012"/>
        <v>0</v>
      </c>
      <c r="DN516" s="43">
        <f t="shared" ca="1" si="1013"/>
        <v>0</v>
      </c>
      <c r="DO516" s="25">
        <f t="shared" si="1044"/>
        <v>20489.000034000001</v>
      </c>
      <c r="DP516" s="26">
        <f>IF(DP515=0,IF($B515&gt;=$DK$14*DO515,1,0),IF($B515&lt;DO515*$DK$16,0,1))</f>
        <v>0</v>
      </c>
      <c r="DQ516" s="23">
        <f t="shared" si="1099"/>
        <v>5.2931524516850459E-3</v>
      </c>
      <c r="DR516" s="27">
        <f t="shared" si="1100"/>
        <v>214.01102893506516</v>
      </c>
      <c r="DS516" s="27">
        <f t="shared" ca="1" si="1014"/>
        <v>-6.2321810091609198E-2</v>
      </c>
      <c r="DT516" s="43">
        <f t="shared" ca="1" si="1015"/>
        <v>-6.2321810091609198E-2</v>
      </c>
      <c r="DU516" s="25">
        <f t="shared" si="1045"/>
        <v>20464.628963000003</v>
      </c>
      <c r="DV516" s="26">
        <f>IF(DV515=0,IF($B515&gt;=$DK$14*DU515,1,0),IF($B515&lt;DU515*$DK$16,0,1))</f>
        <v>0</v>
      </c>
      <c r="DW516" s="23">
        <f t="shared" si="1101"/>
        <v>5.2931524516850459E-3</v>
      </c>
      <c r="DX516" s="27">
        <f t="shared" si="1102"/>
        <v>448.87925960257792</v>
      </c>
      <c r="DY516" s="27">
        <f t="shared" ca="1" si="1016"/>
        <v>-5.7550689655874954E-2</v>
      </c>
      <c r="DZ516" s="43">
        <f t="shared" ca="1" si="1017"/>
        <v>-5.7550689655874954E-2</v>
      </c>
      <c r="EA516" s="25">
        <f t="shared" si="1046"/>
        <v>19754.983278499996</v>
      </c>
      <c r="EB516" s="26">
        <f>IF(EB515=0,IF($B515&gt;=$DK$14*EA515,1,0),IF($B515&lt;EA515*$DK$16,0,1))</f>
        <v>1</v>
      </c>
      <c r="EC516" s="23">
        <f t="shared" si="1103"/>
        <v>-3.5055207935774768E-2</v>
      </c>
      <c r="ED516" s="27">
        <f t="shared" si="1104"/>
        <v>288.26886209181964</v>
      </c>
      <c r="EE516" s="27">
        <f t="shared" ca="1" si="1018"/>
        <v>-9.5376754946323028E-2</v>
      </c>
      <c r="EF516" s="43">
        <f t="shared" ca="1" si="1019"/>
        <v>-9.5376754946323028E-2</v>
      </c>
      <c r="EG516" s="25">
        <f t="shared" si="1047"/>
        <v>20464.628963000003</v>
      </c>
      <c r="EH516" s="34">
        <f t="shared" si="1105"/>
        <v>0.25</v>
      </c>
      <c r="EI516" s="23">
        <f t="shared" si="1106"/>
        <v>-4.7939376451799076E-3</v>
      </c>
      <c r="EJ516" s="27">
        <f t="shared" si="1107"/>
        <v>312.49497843154086</v>
      </c>
      <c r="EK516" s="27">
        <f t="shared" ca="1" si="1020"/>
        <v>-5.0129120394573956E-2</v>
      </c>
      <c r="EL516" s="43">
        <f t="shared" ca="1" si="1021"/>
        <v>-5.0129120394573956E-2</v>
      </c>
      <c r="EM516" s="47"/>
      <c r="EN516" s="47"/>
      <c r="EO516" s="47"/>
      <c r="EP516" s="47"/>
      <c r="EQ516" s="47"/>
      <c r="ER516" s="47"/>
      <c r="ES516" s="47"/>
      <c r="ET516" s="47"/>
      <c r="EU516" s="47"/>
      <c r="EV516" s="47"/>
      <c r="EW516" s="47"/>
      <c r="EX516" s="47"/>
      <c r="EY516" s="47"/>
      <c r="EZ516" s="47"/>
      <c r="FA516" s="25">
        <f t="shared" si="1048"/>
        <v>20464.628963000003</v>
      </c>
      <c r="FB516" s="26">
        <f t="shared" si="1108"/>
        <v>0</v>
      </c>
      <c r="FC516" s="23">
        <f t="shared" si="1109"/>
        <v>3.5055207935774768E-2</v>
      </c>
      <c r="FD516" s="27">
        <f t="shared" si="1110"/>
        <v>126.14251148524868</v>
      </c>
      <c r="FE516" s="27">
        <f t="shared" ca="1" si="1022"/>
        <v>-2.9649148103544465E-2</v>
      </c>
      <c r="FF516" s="43">
        <f t="shared" ca="1" si="1023"/>
        <v>-2.9649148103544465E-2</v>
      </c>
      <c r="FG516" s="25">
        <f t="shared" si="1049"/>
        <v>20464.628963000003</v>
      </c>
      <c r="FH516" s="26">
        <f t="shared" si="1111"/>
        <v>0</v>
      </c>
      <c r="FI516" s="23">
        <f t="shared" si="1112"/>
        <v>5.2931524516850459E-3</v>
      </c>
      <c r="FJ516" s="27">
        <f t="shared" si="1113"/>
        <v>431.18195982482627</v>
      </c>
      <c r="FK516" s="27">
        <f t="shared" ca="1" si="1024"/>
        <v>0</v>
      </c>
      <c r="FL516" s="43">
        <f t="shared" ca="1" si="1025"/>
        <v>0</v>
      </c>
      <c r="FM516" s="47"/>
      <c r="FN516" s="47"/>
    </row>
    <row r="517" spans="1:170" x14ac:dyDescent="0.2">
      <c r="A517" s="30">
        <v>40390</v>
      </c>
      <c r="B517" s="34">
        <v>19891.740709999998</v>
      </c>
      <c r="C517" s="23">
        <v>5.2459611277158036E-3</v>
      </c>
      <c r="D517" s="24">
        <f t="shared" si="977"/>
        <v>3.0863273357838006E-2</v>
      </c>
      <c r="E517" s="25" t="e">
        <f>#N/A</f>
        <v>#N/A</v>
      </c>
      <c r="F517" s="26">
        <v>1</v>
      </c>
      <c r="G517" s="23">
        <f t="shared" si="1050"/>
        <v>3.0863273357838006E-2</v>
      </c>
      <c r="H517" s="27">
        <f t="shared" si="1051"/>
        <v>226.08335722022522</v>
      </c>
      <c r="I517" s="27">
        <f t="shared" ca="1" si="978"/>
        <v>-0.2584679503834586</v>
      </c>
      <c r="J517" s="43">
        <f t="shared" ca="1" si="979"/>
        <v>-0.2584679503834586</v>
      </c>
      <c r="K517" s="25" t="e">
        <f>#N/A</f>
        <v>#N/A</v>
      </c>
      <c r="L517" s="26">
        <v>0</v>
      </c>
      <c r="M517" s="23">
        <f t="shared" si="1052"/>
        <v>5.2459611277158036E-3</v>
      </c>
      <c r="N517" s="27">
        <f t="shared" si="1053"/>
        <v>50.27595766587617</v>
      </c>
      <c r="O517" s="27">
        <f t="shared" ca="1" si="980"/>
        <v>0</v>
      </c>
      <c r="P517" s="43">
        <f t="shared" ca="1" si="981"/>
        <v>0</v>
      </c>
      <c r="Q517" s="25">
        <f t="shared" si="1026"/>
        <v>20436.295021999998</v>
      </c>
      <c r="R517" s="26">
        <f t="shared" si="1054"/>
        <v>0</v>
      </c>
      <c r="S517" s="23">
        <f t="shared" si="1055"/>
        <v>5.2459611277158036E-3</v>
      </c>
      <c r="T517" s="27">
        <f t="shared" si="1056"/>
        <v>448.53976368409997</v>
      </c>
      <c r="U517" s="27">
        <f t="shared" ca="1" si="982"/>
        <v>-5.2606637208966966E-2</v>
      </c>
      <c r="V517" s="43">
        <f t="shared" ca="1" si="983"/>
        <v>-5.2606637208966966E-2</v>
      </c>
      <c r="W517" s="25">
        <f t="shared" si="1027"/>
        <v>19593.968809999998</v>
      </c>
      <c r="X517" s="26">
        <f t="shared" si="1057"/>
        <v>0</v>
      </c>
      <c r="Y517" s="23">
        <f t="shared" si="1058"/>
        <v>5.2459611277158036E-3</v>
      </c>
      <c r="Z517" s="27">
        <f t="shared" si="1059"/>
        <v>228.3302720022927</v>
      </c>
      <c r="AA517" s="27">
        <f t="shared" ca="1" si="984"/>
        <v>-6.1350382692842653E-2</v>
      </c>
      <c r="AB517" s="43">
        <f t="shared" ca="1" si="985"/>
        <v>-6.1350382692842653E-2</v>
      </c>
      <c r="AC517" s="25">
        <f t="shared" si="1028"/>
        <v>20297.214504</v>
      </c>
      <c r="AD517" s="26">
        <f t="shared" si="1060"/>
        <v>0</v>
      </c>
      <c r="AE517" s="23">
        <f t="shared" si="1061"/>
        <v>5.2459611277158036E-3</v>
      </c>
      <c r="AF517" s="27">
        <f t="shared" si="1062"/>
        <v>146.01168268553434</v>
      </c>
      <c r="AG517" s="27">
        <f t="shared" ca="1" si="986"/>
        <v>-5.2606637208967078E-2</v>
      </c>
      <c r="AH517" s="43">
        <f t="shared" ca="1" si="987"/>
        <v>-5.2606637208967078E-2</v>
      </c>
      <c r="AI517" s="25">
        <f t="shared" si="1029"/>
        <v>20436.295021999998</v>
      </c>
      <c r="AJ517" s="26">
        <f t="shared" si="1063"/>
        <v>0</v>
      </c>
      <c r="AK517" s="23">
        <f t="shared" si="1064"/>
        <v>5.2459611277158036E-3</v>
      </c>
      <c r="AL517" s="27">
        <f t="shared" si="1065"/>
        <v>448.53976368409997</v>
      </c>
      <c r="AM517" s="27">
        <f t="shared" ca="1" si="988"/>
        <v>-5.2606637208966966E-2</v>
      </c>
      <c r="AN517" s="43">
        <f t="shared" ca="1" si="989"/>
        <v>-5.2606637208966966E-2</v>
      </c>
      <c r="AO517" s="25">
        <f t="shared" si="1030"/>
        <v>20436.295021999998</v>
      </c>
      <c r="AP517" s="34">
        <f t="shared" si="1066"/>
        <v>0</v>
      </c>
      <c r="AQ517" s="23">
        <f t="shared" si="1067"/>
        <v>5.2459611277158036E-3</v>
      </c>
      <c r="AR517" s="27">
        <f t="shared" si="1068"/>
        <v>257.72124174350182</v>
      </c>
      <c r="AS517" s="27">
        <f t="shared" ca="1" si="990"/>
        <v>-5.2606637208967078E-2</v>
      </c>
      <c r="AT517" s="43">
        <f t="shared" ca="1" si="991"/>
        <v>-5.2606637208967078E-2</v>
      </c>
      <c r="AU517" s="25">
        <f t="shared" si="1031"/>
        <v>20297.214504</v>
      </c>
      <c r="AV517" s="26">
        <f t="shared" si="1069"/>
        <v>0</v>
      </c>
      <c r="AW517" s="23">
        <f t="shared" si="1070"/>
        <v>5.2459611277158036E-3</v>
      </c>
      <c r="AX517" s="27">
        <f t="shared" si="1071"/>
        <v>207.63422301940574</v>
      </c>
      <c r="AY517" s="27">
        <f t="shared" ca="1" si="992"/>
        <v>-5.2606637208966966E-2</v>
      </c>
      <c r="AZ517" s="43">
        <f t="shared" ca="1" si="993"/>
        <v>-5.2606637208966966E-2</v>
      </c>
      <c r="BA517" s="25">
        <f t="shared" si="1032"/>
        <v>20297.214504</v>
      </c>
      <c r="BB517" s="26">
        <f t="shared" si="1072"/>
        <v>0</v>
      </c>
      <c r="BC517" s="23">
        <f t="shared" si="1073"/>
        <v>5.2459611277158036E-3</v>
      </c>
      <c r="BD517" s="27">
        <f t="shared" si="1074"/>
        <v>362.42880216074775</v>
      </c>
      <c r="BE517" s="27">
        <f t="shared" ca="1" si="994"/>
        <v>-9.0631136567542958E-2</v>
      </c>
      <c r="BF517" s="43">
        <f t="shared" ca="1" si="995"/>
        <v>-9.0631136567542958E-2</v>
      </c>
      <c r="BG517" s="25">
        <f t="shared" si="1033"/>
        <v>20436.295021999998</v>
      </c>
      <c r="BH517" s="26">
        <f t="shared" si="1075"/>
        <v>0</v>
      </c>
      <c r="BI517" s="23">
        <f t="shared" si="1076"/>
        <v>5.2459611277158036E-3</v>
      </c>
      <c r="BJ517" s="27">
        <f t="shared" si="1077"/>
        <v>295.38004657442838</v>
      </c>
      <c r="BK517" s="27">
        <f t="shared" ca="1" si="996"/>
        <v>-9.063113656754318E-2</v>
      </c>
      <c r="BL517" s="43">
        <f t="shared" ca="1" si="997"/>
        <v>-9.063113656754318E-2</v>
      </c>
      <c r="BM517" s="25">
        <f t="shared" si="1034"/>
        <v>20389.456813333334</v>
      </c>
      <c r="BN517" s="26">
        <f t="shared" si="1078"/>
        <v>1</v>
      </c>
      <c r="BO517" s="23">
        <f t="shared" si="1079"/>
        <v>3.0863273357838006E-2</v>
      </c>
      <c r="BP517" s="27">
        <f t="shared" si="1080"/>
        <v>373.4251748544624</v>
      </c>
      <c r="BQ517" s="27">
        <f t="shared" ca="1" si="998"/>
        <v>-6.7457120448376706E-2</v>
      </c>
      <c r="BR517" s="43">
        <f t="shared" ca="1" si="999"/>
        <v>-6.7457120448376706E-2</v>
      </c>
      <c r="BS517" s="25">
        <f t="shared" si="1035"/>
        <v>20436.295021999998</v>
      </c>
      <c r="BT517" s="34">
        <f t="shared" si="1081"/>
        <v>0.25</v>
      </c>
      <c r="BU517" s="23">
        <f t="shared" si="1082"/>
        <v>1.1650289185246354E-2</v>
      </c>
      <c r="BV517" s="27">
        <f t="shared" si="1083"/>
        <v>309.8780392752106</v>
      </c>
      <c r="BW517" s="27">
        <f t="shared" ca="1" si="1000"/>
        <v>-7.527094506529608E-2</v>
      </c>
      <c r="BX517" s="43">
        <f t="shared" ca="1" si="1001"/>
        <v>-7.527094506529608E-2</v>
      </c>
      <c r="BY517" s="25">
        <f t="shared" si="1036"/>
        <v>19593.968809999998</v>
      </c>
      <c r="BZ517" s="50">
        <f>IF($B516&gt;=BY516,MIN(1,1/$CA$15+BZ516),0)</f>
        <v>0</v>
      </c>
      <c r="CA517" s="23">
        <f t="shared" si="1084"/>
        <v>5.2459611277158036E-3</v>
      </c>
      <c r="CB517" s="27">
        <f t="shared" si="1085"/>
        <v>154.58904866873533</v>
      </c>
      <c r="CC517" s="27">
        <f t="shared" ca="1" si="1002"/>
        <v>-5.2606637208967078E-2</v>
      </c>
      <c r="CD517" s="43">
        <f t="shared" ca="1" si="1003"/>
        <v>-5.2606637208967078E-2</v>
      </c>
      <c r="CE517" s="25">
        <f t="shared" si="1037"/>
        <v>20297.214504</v>
      </c>
      <c r="CF517" s="34">
        <f>IF($B516&gt;=CE516,MIN(1,1/$CA$15+CF516),0)</f>
        <v>0</v>
      </c>
      <c r="CG517" s="23">
        <f t="shared" si="1086"/>
        <v>5.2459611277158036E-3</v>
      </c>
      <c r="CH517" s="27">
        <f t="shared" si="1087"/>
        <v>130.46632134629627</v>
      </c>
      <c r="CI517" s="27">
        <f t="shared" ca="1" si="1004"/>
        <v>-5.2606637208967189E-2</v>
      </c>
      <c r="CJ517" s="43">
        <f t="shared" ca="1" si="1005"/>
        <v>-5.2606637208967189E-2</v>
      </c>
      <c r="CK517" s="25">
        <f t="shared" si="1038"/>
        <v>20436.295021999998</v>
      </c>
      <c r="CL517" s="34">
        <f>IF($B516&gt;=CK516,MIN(1,1/$CA$15+CL516),0)</f>
        <v>0</v>
      </c>
      <c r="CM517" s="23">
        <f t="shared" si="1088"/>
        <v>5.2459611277158036E-3</v>
      </c>
      <c r="CN517" s="27">
        <f t="shared" si="1089"/>
        <v>393.17811588587284</v>
      </c>
      <c r="CO517" s="27">
        <f t="shared" ca="1" si="1006"/>
        <v>-5.2606637208967078E-2</v>
      </c>
      <c r="CP517" s="43">
        <f t="shared" ca="1" si="1007"/>
        <v>-5.2606637208967078E-2</v>
      </c>
      <c r="CQ517" s="25">
        <f t="shared" si="1039"/>
        <v>19698.588374000003</v>
      </c>
      <c r="CR517" s="34">
        <f>IF($B516&gt;=CQ516,MIN(1,1/$CA$15+CR516),0)</f>
        <v>0</v>
      </c>
      <c r="CS517" s="23">
        <f t="shared" si="1090"/>
        <v>5.2459611277158036E-3</v>
      </c>
      <c r="CT517" s="27">
        <f t="shared" si="1091"/>
        <v>265.41376871349712</v>
      </c>
      <c r="CU517" s="27">
        <f t="shared" ca="1" si="1008"/>
        <v>-9.0631136567542958E-2</v>
      </c>
      <c r="CV517" s="43">
        <f t="shared" ca="1" si="1009"/>
        <v>-9.0631136567542958E-2</v>
      </c>
      <c r="CW517" s="25">
        <f t="shared" si="1040"/>
        <v>20436.295021999998</v>
      </c>
      <c r="CX517" s="34">
        <f t="shared" si="1092"/>
        <v>0</v>
      </c>
      <c r="CY517" s="23">
        <f t="shared" si="1093"/>
        <v>5.2459611277158036E-3</v>
      </c>
      <c r="CZ517" s="27">
        <f t="shared" si="1094"/>
        <v>226.94226718319243</v>
      </c>
      <c r="DA517" s="27">
        <f t="shared" ca="1" si="1010"/>
        <v>-6.2112762048610937E-2</v>
      </c>
      <c r="DB517" s="43">
        <f t="shared" ca="1" si="1011"/>
        <v>-6.2112762048610937E-2</v>
      </c>
      <c r="DC517" s="25">
        <f t="shared" si="1041"/>
        <v>20436.295021999998</v>
      </c>
      <c r="DD517" s="34">
        <f t="shared" si="1042"/>
        <v>0.125</v>
      </c>
      <c r="DE517" s="23">
        <f t="shared" si="1095"/>
        <v>7.3807371468926535E-3</v>
      </c>
      <c r="DF517" s="27">
        <f t="shared" si="1096"/>
        <v>266.48434999098873</v>
      </c>
      <c r="DG517" s="27">
        <f t="shared" ca="1" si="975"/>
        <v>-6.3296468867174105E-2</v>
      </c>
      <c r="DH517" s="43">
        <f t="shared" ca="1" si="976"/>
        <v>-6.3296468867174105E-2</v>
      </c>
      <c r="DI517" s="25">
        <f t="shared" si="1043"/>
        <v>19593.968809999998</v>
      </c>
      <c r="DJ517" s="26">
        <f>IF(DJ516=0,IF($B516&gt;=$DK$14*DI516,1,0),IF($B516&lt;DI516*$DK$16,0,1))</f>
        <v>0</v>
      </c>
      <c r="DK517" s="23">
        <f t="shared" si="1097"/>
        <v>5.2459611277158036E-3</v>
      </c>
      <c r="DL517" s="27">
        <f t="shared" si="1098"/>
        <v>280.94985475505433</v>
      </c>
      <c r="DM517" s="27">
        <f t="shared" ca="1" si="1012"/>
        <v>0</v>
      </c>
      <c r="DN517" s="43">
        <f t="shared" ca="1" si="1013"/>
        <v>0</v>
      </c>
      <c r="DO517" s="25">
        <f t="shared" si="1044"/>
        <v>20297.214504</v>
      </c>
      <c r="DP517" s="26">
        <f>IF(DP516=0,IF($B516&gt;=$DK$14*DO516,1,0),IF($B516&lt;DO516*$DK$16,0,1))</f>
        <v>0</v>
      </c>
      <c r="DQ517" s="23">
        <f t="shared" si="1099"/>
        <v>5.2459611277158036E-3</v>
      </c>
      <c r="DR517" s="27">
        <f t="shared" si="1100"/>
        <v>215.13372247376097</v>
      </c>
      <c r="DS517" s="27">
        <f t="shared" ca="1" si="1014"/>
        <v>-5.7402786757042912E-2</v>
      </c>
      <c r="DT517" s="43">
        <f t="shared" ca="1" si="1015"/>
        <v>-5.7402786757042912E-2</v>
      </c>
      <c r="DU517" s="25">
        <f t="shared" si="1045"/>
        <v>20436.295021999998</v>
      </c>
      <c r="DV517" s="26">
        <f>IF(DV516=0,IF($B516&gt;=$DK$14*DU516,1,0),IF($B516&lt;DU516*$DK$16,0,1))</f>
        <v>0</v>
      </c>
      <c r="DW517" s="23">
        <f t="shared" si="1101"/>
        <v>5.2459611277158036E-3</v>
      </c>
      <c r="DX517" s="27">
        <f t="shared" si="1102"/>
        <v>451.23406274949087</v>
      </c>
      <c r="DY517" s="27">
        <f t="shared" ca="1" si="1016"/>
        <v>-5.2606637208967078E-2</v>
      </c>
      <c r="DZ517" s="43">
        <f t="shared" ca="1" si="1017"/>
        <v>-5.2606637208967078E-2</v>
      </c>
      <c r="EA517" s="25">
        <f t="shared" si="1046"/>
        <v>19698.588374000003</v>
      </c>
      <c r="EB517" s="26">
        <f>IF(EB516=0,IF($B516&gt;=$DK$14*EA516,1,0),IF($B516&lt;EA516*$DK$16,0,1))</f>
        <v>0</v>
      </c>
      <c r="EC517" s="23">
        <f t="shared" si="1103"/>
        <v>5.2459611277158036E-3</v>
      </c>
      <c r="ED517" s="27">
        <f t="shared" si="1104"/>
        <v>289.78110933668421</v>
      </c>
      <c r="EE517" s="27">
        <f t="shared" ca="1" si="1018"/>
        <v>-9.063113656754318E-2</v>
      </c>
      <c r="EF517" s="43">
        <f t="shared" ca="1" si="1019"/>
        <v>-9.063113656754318E-2</v>
      </c>
      <c r="EG517" s="25">
        <f t="shared" si="1047"/>
        <v>20436.295021999998</v>
      </c>
      <c r="EH517" s="34">
        <f t="shared" si="1105"/>
        <v>0</v>
      </c>
      <c r="EI517" s="23">
        <f t="shared" si="1106"/>
        <v>5.2459611277158036E-3</v>
      </c>
      <c r="EJ517" s="27">
        <f t="shared" si="1107"/>
        <v>314.1343149409991</v>
      </c>
      <c r="EK517" s="27">
        <f t="shared" ca="1" si="1020"/>
        <v>-4.5146134683814676E-2</v>
      </c>
      <c r="EL517" s="43">
        <f t="shared" ca="1" si="1021"/>
        <v>-4.5146134683814676E-2</v>
      </c>
      <c r="EM517" s="47"/>
      <c r="EN517" s="47"/>
      <c r="EO517" s="47"/>
      <c r="EP517" s="47"/>
      <c r="EQ517" s="47"/>
      <c r="ER517" s="47"/>
      <c r="ES517" s="47"/>
      <c r="ET517" s="47"/>
      <c r="EU517" s="47"/>
      <c r="EV517" s="47"/>
      <c r="EW517" s="47"/>
      <c r="EX517" s="47"/>
      <c r="EY517" s="47"/>
      <c r="EZ517" s="47"/>
      <c r="FA517" s="25">
        <f t="shared" si="1048"/>
        <v>20436.295021999998</v>
      </c>
      <c r="FB517" s="26">
        <f t="shared" si="1108"/>
        <v>0</v>
      </c>
      <c r="FC517" s="23">
        <f t="shared" si="1109"/>
        <v>-3.0863273357838006E-2</v>
      </c>
      <c r="FD517" s="27">
        <f t="shared" si="1110"/>
        <v>122.24934067123523</v>
      </c>
      <c r="FE517" s="27">
        <f t="shared" ca="1" si="1022"/>
        <v>-5.9597351698635781E-2</v>
      </c>
      <c r="FF517" s="43">
        <f t="shared" ca="1" si="1023"/>
        <v>-5.9597351698635781E-2</v>
      </c>
      <c r="FG517" s="25">
        <f t="shared" si="1049"/>
        <v>20436.295021999998</v>
      </c>
      <c r="FH517" s="26">
        <f t="shared" si="1111"/>
        <v>0</v>
      </c>
      <c r="FI517" s="23">
        <f t="shared" si="1112"/>
        <v>5.2459611277158036E-3</v>
      </c>
      <c r="FJ517" s="27">
        <f t="shared" si="1113"/>
        <v>433.44392362503964</v>
      </c>
      <c r="FK517" s="27">
        <f t="shared" ca="1" si="1024"/>
        <v>0</v>
      </c>
      <c r="FL517" s="43">
        <f t="shared" ca="1" si="1025"/>
        <v>0</v>
      </c>
      <c r="FM517" s="47"/>
      <c r="FN517" s="47"/>
    </row>
    <row r="518" spans="1:170" x14ac:dyDescent="0.2">
      <c r="A518" s="30">
        <v>40421</v>
      </c>
      <c r="B518" s="34">
        <v>19371.299060000001</v>
      </c>
      <c r="C518" s="23">
        <v>5.1987454217645723E-3</v>
      </c>
      <c r="D518" s="24">
        <f t="shared" si="977"/>
        <v>-2.6163705710197549E-2</v>
      </c>
      <c r="E518" s="25" t="e">
        <f>#N/A</f>
        <v>#N/A</v>
      </c>
      <c r="F518" s="26">
        <v>1</v>
      </c>
      <c r="G518" s="23">
        <f t="shared" si="1050"/>
        <v>-2.6163705710197549E-2</v>
      </c>
      <c r="H518" s="27">
        <f t="shared" si="1051"/>
        <v>220.1681787959418</v>
      </c>
      <c r="I518" s="27">
        <f t="shared" ca="1" si="978"/>
        <v>-0.27786917670430533</v>
      </c>
      <c r="J518" s="43">
        <f t="shared" ca="1" si="979"/>
        <v>-0.27786917670430533</v>
      </c>
      <c r="K518" s="25" t="e">
        <f>#N/A</f>
        <v>#N/A</v>
      </c>
      <c r="L518" s="26">
        <v>0</v>
      </c>
      <c r="M518" s="23">
        <f t="shared" si="1052"/>
        <v>5.1987454217645723E-3</v>
      </c>
      <c r="N518" s="27">
        <f t="shared" si="1053"/>
        <v>50.537329570616471</v>
      </c>
      <c r="O518" s="27">
        <f t="shared" ca="1" si="980"/>
        <v>0</v>
      </c>
      <c r="P518" s="43">
        <f t="shared" ca="1" si="981"/>
        <v>0</v>
      </c>
      <c r="Q518" s="25">
        <f t="shared" si="1026"/>
        <v>20300.848858999998</v>
      </c>
      <c r="R518" s="26">
        <f t="shared" si="1054"/>
        <v>0</v>
      </c>
      <c r="S518" s="23">
        <f t="shared" si="1055"/>
        <v>5.1987454217645723E-3</v>
      </c>
      <c r="T518" s="27">
        <f t="shared" si="1056"/>
        <v>450.87160772703203</v>
      </c>
      <c r="U518" s="27">
        <f t="shared" ca="1" si="982"/>
        <v>-4.7681380301547005E-2</v>
      </c>
      <c r="V518" s="43">
        <f t="shared" ca="1" si="983"/>
        <v>-4.7681380301547005E-2</v>
      </c>
      <c r="W518" s="25">
        <f t="shared" si="1027"/>
        <v>19631.519885000002</v>
      </c>
      <c r="X518" s="26">
        <f t="shared" si="1057"/>
        <v>1</v>
      </c>
      <c r="Y518" s="23">
        <f t="shared" si="1058"/>
        <v>-2.6163705710197549E-2</v>
      </c>
      <c r="Z518" s="27">
        <f t="shared" si="1059"/>
        <v>222.35630596089536</v>
      </c>
      <c r="AA518" s="27">
        <f t="shared" ca="1" si="984"/>
        <v>-8.59089350450567E-2</v>
      </c>
      <c r="AB518" s="43">
        <f t="shared" ca="1" si="985"/>
        <v>-8.59089350450567E-2</v>
      </c>
      <c r="AC518" s="25">
        <f t="shared" si="1028"/>
        <v>19977.416854000003</v>
      </c>
      <c r="AD518" s="26">
        <f t="shared" si="1060"/>
        <v>0</v>
      </c>
      <c r="AE518" s="23">
        <f t="shared" si="1061"/>
        <v>5.1987454217645723E-3</v>
      </c>
      <c r="AF518" s="27">
        <f t="shared" si="1062"/>
        <v>146.7707602524199</v>
      </c>
      <c r="AG518" s="27">
        <f t="shared" ca="1" si="986"/>
        <v>-4.7681380301547005E-2</v>
      </c>
      <c r="AH518" s="43">
        <f t="shared" ca="1" si="987"/>
        <v>-4.7681380301547005E-2</v>
      </c>
      <c r="AI518" s="25">
        <f t="shared" si="1029"/>
        <v>20300.848858999998</v>
      </c>
      <c r="AJ518" s="26">
        <f t="shared" si="1063"/>
        <v>0</v>
      </c>
      <c r="AK518" s="23">
        <f t="shared" si="1064"/>
        <v>5.1987454217645723E-3</v>
      </c>
      <c r="AL518" s="27">
        <f t="shared" si="1065"/>
        <v>450.87160772703203</v>
      </c>
      <c r="AM518" s="27">
        <f t="shared" ca="1" si="988"/>
        <v>-4.7681380301547005E-2</v>
      </c>
      <c r="AN518" s="43">
        <f t="shared" ca="1" si="989"/>
        <v>-4.7681380301547005E-2</v>
      </c>
      <c r="AO518" s="25">
        <f t="shared" si="1030"/>
        <v>20300.848858999998</v>
      </c>
      <c r="AP518" s="34">
        <f t="shared" si="1066"/>
        <v>0.33333333333333331</v>
      </c>
      <c r="AQ518" s="23">
        <f t="shared" si="1067"/>
        <v>-5.2554049555561351E-3</v>
      </c>
      <c r="AR518" s="27">
        <f t="shared" si="1068"/>
        <v>256.36681225249094</v>
      </c>
      <c r="AS518" s="27">
        <f t="shared" ca="1" si="990"/>
        <v>-5.7585572982639999E-2</v>
      </c>
      <c r="AT518" s="43">
        <f t="shared" ca="1" si="991"/>
        <v>-5.7585572982639999E-2</v>
      </c>
      <c r="AU518" s="25">
        <f t="shared" si="1031"/>
        <v>19977.416854000003</v>
      </c>
      <c r="AV518" s="26">
        <f t="shared" si="1069"/>
        <v>0</v>
      </c>
      <c r="AW518" s="23">
        <f t="shared" si="1070"/>
        <v>5.1987454217645723E-3</v>
      </c>
      <c r="AX518" s="27">
        <f t="shared" si="1071"/>
        <v>208.71366048572952</v>
      </c>
      <c r="AY518" s="27">
        <f t="shared" ca="1" si="992"/>
        <v>-4.7681380301547005E-2</v>
      </c>
      <c r="AZ518" s="43">
        <f t="shared" ca="1" si="993"/>
        <v>-4.7681380301547005E-2</v>
      </c>
      <c r="BA518" s="25">
        <f t="shared" si="1032"/>
        <v>19977.416854000003</v>
      </c>
      <c r="BB518" s="26">
        <f t="shared" si="1072"/>
        <v>0</v>
      </c>
      <c r="BC518" s="23">
        <f t="shared" si="1073"/>
        <v>5.1987454217645723E-3</v>
      </c>
      <c r="BD518" s="27">
        <f t="shared" si="1074"/>
        <v>364.31297723669655</v>
      </c>
      <c r="BE518" s="27">
        <f t="shared" ca="1" si="994"/>
        <v>-8.5903559352078274E-2</v>
      </c>
      <c r="BF518" s="43">
        <f t="shared" ca="1" si="995"/>
        <v>-8.5903559352078274E-2</v>
      </c>
      <c r="BG518" s="25">
        <f t="shared" si="1033"/>
        <v>20300.848858999998</v>
      </c>
      <c r="BH518" s="26">
        <f t="shared" si="1075"/>
        <v>0</v>
      </c>
      <c r="BI518" s="23">
        <f t="shared" si="1076"/>
        <v>5.1987454217645723E-3</v>
      </c>
      <c r="BJ518" s="27">
        <f t="shared" si="1077"/>
        <v>296.91565223923777</v>
      </c>
      <c r="BK518" s="27">
        <f t="shared" ca="1" si="996"/>
        <v>-8.5903559352078496E-2</v>
      </c>
      <c r="BL518" s="43">
        <f t="shared" ca="1" si="997"/>
        <v>-8.5903559352078496E-2</v>
      </c>
      <c r="BM518" s="25">
        <f t="shared" si="1034"/>
        <v>20142.895263333336</v>
      </c>
      <c r="BN518" s="26">
        <f t="shared" si="1078"/>
        <v>0</v>
      </c>
      <c r="BO518" s="23">
        <f t="shared" si="1079"/>
        <v>5.1987454217645723E-3</v>
      </c>
      <c r="BP518" s="27">
        <f t="shared" si="1080"/>
        <v>375.36651727260869</v>
      </c>
      <c r="BQ518" s="27">
        <f t="shared" ca="1" si="998"/>
        <v>-6.2609067422708553E-2</v>
      </c>
      <c r="BR518" s="43">
        <f t="shared" ca="1" si="999"/>
        <v>-6.2609067422708553E-2</v>
      </c>
      <c r="BS518" s="25">
        <f t="shared" si="1035"/>
        <v>20300.848858999998</v>
      </c>
      <c r="BT518" s="34">
        <f t="shared" si="1081"/>
        <v>0</v>
      </c>
      <c r="BU518" s="23">
        <f t="shared" si="1082"/>
        <v>5.1987454217645723E-3</v>
      </c>
      <c r="BV518" s="27">
        <f t="shared" si="1083"/>
        <v>311.48901631319796</v>
      </c>
      <c r="BW518" s="27">
        <f t="shared" ca="1" si="1000"/>
        <v>-7.0463514124581739E-2</v>
      </c>
      <c r="BX518" s="43">
        <f t="shared" ca="1" si="1001"/>
        <v>-7.0463514124581739E-2</v>
      </c>
      <c r="BY518" s="25">
        <f t="shared" si="1036"/>
        <v>19631.519885000002</v>
      </c>
      <c r="BZ518" s="50">
        <f>IF($B517&gt;=BY517,MIN(1,1/$CA$15+BZ517),0)</f>
        <v>0.5</v>
      </c>
      <c r="CA518" s="23">
        <f t="shared" si="1084"/>
        <v>5.1987454217645723E-3</v>
      </c>
      <c r="CB518" s="27">
        <f t="shared" si="1085"/>
        <v>155.39271777775687</v>
      </c>
      <c r="CC518" s="27">
        <f t="shared" ca="1" si="1002"/>
        <v>-4.7681380301546894E-2</v>
      </c>
      <c r="CD518" s="43">
        <f t="shared" ca="1" si="1003"/>
        <v>-4.7681380301546894E-2</v>
      </c>
      <c r="CE518" s="25">
        <f t="shared" si="1037"/>
        <v>19977.416854000003</v>
      </c>
      <c r="CF518" s="34">
        <f>IF($B517&gt;=CE517,MIN(1,1/$CA$15+CF517),0)</f>
        <v>0</v>
      </c>
      <c r="CG518" s="23">
        <f t="shared" si="1086"/>
        <v>5.1987454217645723E-3</v>
      </c>
      <c r="CH518" s="27">
        <f t="shared" si="1087"/>
        <v>131.1445825370898</v>
      </c>
      <c r="CI518" s="27">
        <f t="shared" ca="1" si="1004"/>
        <v>-4.7681380301547005E-2</v>
      </c>
      <c r="CJ518" s="43">
        <f t="shared" ca="1" si="1005"/>
        <v>-4.7681380301547005E-2</v>
      </c>
      <c r="CK518" s="25">
        <f t="shared" si="1038"/>
        <v>20300.848858999998</v>
      </c>
      <c r="CL518" s="34">
        <f>IF($B517&gt;=CK517,MIN(1,1/$CA$15+CL517),0)</f>
        <v>0</v>
      </c>
      <c r="CM518" s="23">
        <f t="shared" si="1088"/>
        <v>5.1987454217645723E-3</v>
      </c>
      <c r="CN518" s="27">
        <f t="shared" si="1089"/>
        <v>395.22214881577253</v>
      </c>
      <c r="CO518" s="27">
        <f t="shared" ca="1" si="1006"/>
        <v>-4.7681380301547116E-2</v>
      </c>
      <c r="CP518" s="43">
        <f t="shared" ca="1" si="1007"/>
        <v>-4.7681380301547116E-2</v>
      </c>
      <c r="CQ518" s="25">
        <f t="shared" si="1039"/>
        <v>19654.789657499998</v>
      </c>
      <c r="CR518" s="34">
        <f>IF($B517&gt;=CQ517,MIN(1,1/$CA$15+CR517),0)</f>
        <v>0.5</v>
      </c>
      <c r="CS518" s="23">
        <f t="shared" si="1090"/>
        <v>5.1987454217645723E-3</v>
      </c>
      <c r="CT518" s="27">
        <f t="shared" si="1091"/>
        <v>266.7935873284697</v>
      </c>
      <c r="CU518" s="27">
        <f t="shared" ca="1" si="1008"/>
        <v>-8.5903559352078274E-2</v>
      </c>
      <c r="CV518" s="43">
        <f t="shared" ca="1" si="1009"/>
        <v>-8.5903559352078274E-2</v>
      </c>
      <c r="CW518" s="25">
        <f t="shared" si="1040"/>
        <v>20300.848858999998</v>
      </c>
      <c r="CX518" s="34">
        <f t="shared" si="1092"/>
        <v>0</v>
      </c>
      <c r="CY518" s="23">
        <f t="shared" si="1093"/>
        <v>5.1987454217645723E-3</v>
      </c>
      <c r="CZ518" s="27">
        <f t="shared" si="1094"/>
        <v>228.12208225571592</v>
      </c>
      <c r="DA518" s="27">
        <f t="shared" ca="1" si="1010"/>
        <v>-5.7236925064179767E-2</v>
      </c>
      <c r="DB518" s="43">
        <f t="shared" ca="1" si="1011"/>
        <v>-5.7236925064179767E-2</v>
      </c>
      <c r="DC518" s="25">
        <f t="shared" si="1041"/>
        <v>20300.848858999998</v>
      </c>
      <c r="DD518" s="34">
        <f t="shared" si="1042"/>
        <v>0.16666666666666666</v>
      </c>
      <c r="DE518" s="23">
        <f t="shared" si="1095"/>
        <v>1.7140286293243366E-3</v>
      </c>
      <c r="DF518" s="27">
        <f t="shared" si="1096"/>
        <v>266.94111179614015</v>
      </c>
      <c r="DG518" s="27">
        <f t="shared" ca="1" si="975"/>
        <v>-6.1690932197623338E-2</v>
      </c>
      <c r="DH518" s="43">
        <f t="shared" ca="1" si="976"/>
        <v>-6.1690932197623338E-2</v>
      </c>
      <c r="DI518" s="25">
        <f t="shared" si="1043"/>
        <v>19631.519885000002</v>
      </c>
      <c r="DJ518" s="26">
        <f>IF(DJ517=0,IF($B517&gt;=$DK$14*DI517,1,0),IF($B517&lt;DI517*$DK$16,0,1))</f>
        <v>0</v>
      </c>
      <c r="DK518" s="23">
        <f t="shared" si="1097"/>
        <v>5.1987454217645723E-3</v>
      </c>
      <c r="DL518" s="27">
        <f t="shared" si="1098"/>
        <v>282.41044152620759</v>
      </c>
      <c r="DM518" s="27">
        <f t="shared" ca="1" si="1012"/>
        <v>0</v>
      </c>
      <c r="DN518" s="43">
        <f t="shared" ca="1" si="1013"/>
        <v>0</v>
      </c>
      <c r="DO518" s="25">
        <f t="shared" si="1044"/>
        <v>19977.416854000003</v>
      </c>
      <c r="DP518" s="26">
        <f>IF(DP517=0,IF($B517&gt;=$DK$14*DO517,1,0),IF($B517&lt;DO517*$DK$16,0,1))</f>
        <v>0</v>
      </c>
      <c r="DQ518" s="23">
        <f t="shared" si="1099"/>
        <v>5.1987454217645723E-3</v>
      </c>
      <c r="DR518" s="27">
        <f t="shared" si="1100"/>
        <v>216.25214792853859</v>
      </c>
      <c r="DS518" s="27">
        <f t="shared" ca="1" si="1014"/>
        <v>-5.250246381012813E-2</v>
      </c>
      <c r="DT518" s="43">
        <f t="shared" ca="1" si="1015"/>
        <v>-5.250246381012813E-2</v>
      </c>
      <c r="DU518" s="25">
        <f t="shared" si="1045"/>
        <v>20300.848858999998</v>
      </c>
      <c r="DV518" s="26">
        <f>IF(DV517=0,IF($B517&gt;=$DK$14*DU517,1,0),IF($B517&lt;DU517*$DK$16,0,1))</f>
        <v>0</v>
      </c>
      <c r="DW518" s="23">
        <f t="shared" si="1101"/>
        <v>5.1987454217645723E-3</v>
      </c>
      <c r="DX518" s="27">
        <f t="shared" si="1102"/>
        <v>453.57991376735401</v>
      </c>
      <c r="DY518" s="27">
        <f t="shared" ca="1" si="1016"/>
        <v>-4.7681380301547116E-2</v>
      </c>
      <c r="DZ518" s="43">
        <f t="shared" ca="1" si="1017"/>
        <v>-4.7681380301547116E-2</v>
      </c>
      <c r="EA518" s="25">
        <f t="shared" si="1046"/>
        <v>19654.789657499998</v>
      </c>
      <c r="EB518" s="26">
        <f>IF(EB517=0,IF($B517&gt;=$DK$14*EA517,1,0),IF($B517&lt;EA517*$DK$16,0,1))</f>
        <v>0</v>
      </c>
      <c r="EC518" s="23">
        <f t="shared" si="1103"/>
        <v>5.1987454217645723E-3</v>
      </c>
      <c r="ED518" s="27">
        <f t="shared" si="1104"/>
        <v>291.28760755216217</v>
      </c>
      <c r="EE518" s="27">
        <f t="shared" ca="1" si="1018"/>
        <v>-8.5903559352078385E-2</v>
      </c>
      <c r="EF518" s="43">
        <f t="shared" ca="1" si="1019"/>
        <v>-8.5903559352078385E-2</v>
      </c>
      <c r="EG518" s="25">
        <f t="shared" si="1047"/>
        <v>20300.848858999998</v>
      </c>
      <c r="EH518" s="34">
        <f t="shared" si="1105"/>
        <v>0</v>
      </c>
      <c r="EI518" s="23">
        <f t="shared" si="1106"/>
        <v>5.1987454217645723E-3</v>
      </c>
      <c r="EJ518" s="27">
        <f t="shared" si="1107"/>
        <v>315.76741927261776</v>
      </c>
      <c r="EK518" s="27">
        <f t="shared" ca="1" si="1020"/>
        <v>-4.0182092523047941E-2</v>
      </c>
      <c r="EL518" s="43">
        <f t="shared" ca="1" si="1021"/>
        <v>-4.0182092523047941E-2</v>
      </c>
      <c r="EM518" s="47"/>
      <c r="EN518" s="47"/>
      <c r="EO518" s="47"/>
      <c r="EP518" s="47"/>
      <c r="EQ518" s="47"/>
      <c r="ER518" s="47"/>
      <c r="ES518" s="47"/>
      <c r="ET518" s="47"/>
      <c r="EU518" s="47"/>
      <c r="EV518" s="47"/>
      <c r="EW518" s="47"/>
      <c r="EX518" s="47"/>
      <c r="EY518" s="47"/>
      <c r="EZ518" s="47"/>
      <c r="FA518" s="25">
        <f t="shared" si="1048"/>
        <v>20300.848858999998</v>
      </c>
      <c r="FB518" s="26">
        <f t="shared" si="1108"/>
        <v>0</v>
      </c>
      <c r="FC518" s="23">
        <f t="shared" si="1109"/>
        <v>2.6163705710197549E-2</v>
      </c>
      <c r="FD518" s="27">
        <f t="shared" si="1110"/>
        <v>125.44783644382311</v>
      </c>
      <c r="FE518" s="27">
        <f t="shared" ca="1" si="1022"/>
        <v>-3.4992933559388484E-2</v>
      </c>
      <c r="FF518" s="43">
        <f t="shared" ca="1" si="1023"/>
        <v>-3.4992933559388484E-2</v>
      </c>
      <c r="FG518" s="25">
        <f t="shared" si="1049"/>
        <v>20300.848858999998</v>
      </c>
      <c r="FH518" s="26">
        <f t="shared" si="1111"/>
        <v>0</v>
      </c>
      <c r="FI518" s="23">
        <f t="shared" si="1112"/>
        <v>5.1987454217645723E-3</v>
      </c>
      <c r="FJ518" s="27">
        <f t="shared" si="1113"/>
        <v>435.69728823857702</v>
      </c>
      <c r="FK518" s="27">
        <f t="shared" ca="1" si="1024"/>
        <v>0</v>
      </c>
      <c r="FL518" s="43">
        <f t="shared" ca="1" si="1025"/>
        <v>0</v>
      </c>
      <c r="FM518" s="47"/>
      <c r="FN518" s="47"/>
    </row>
    <row r="519" spans="1:170" x14ac:dyDescent="0.2">
      <c r="A519" s="30">
        <v>40451</v>
      </c>
      <c r="B519" s="34">
        <v>20026.283899999999</v>
      </c>
      <c r="C519" s="23">
        <v>4.9307279315307095E-3</v>
      </c>
      <c r="D519" s="24">
        <f t="shared" si="977"/>
        <v>3.3812127827425043E-2</v>
      </c>
      <c r="E519" s="25" t="e">
        <f>#N/A</f>
        <v>#N/A</v>
      </c>
      <c r="F519" s="26">
        <v>1</v>
      </c>
      <c r="G519" s="23">
        <f t="shared" si="1050"/>
        <v>3.3812127827425043E-2</v>
      </c>
      <c r="H519" s="27">
        <f t="shared" si="1051"/>
        <v>227.61253340092156</v>
      </c>
      <c r="I519" s="27">
        <f t="shared" ca="1" si="978"/>
        <v>-0.25345239699890765</v>
      </c>
      <c r="J519" s="43">
        <f t="shared" ca="1" si="979"/>
        <v>-0.25345239699890765</v>
      </c>
      <c r="K519" s="25" t="e">
        <f>#N/A</f>
        <v>#N/A</v>
      </c>
      <c r="L519" s="26">
        <v>0</v>
      </c>
      <c r="M519" s="23">
        <f t="shared" si="1052"/>
        <v>4.9307279315307095E-3</v>
      </c>
      <c r="N519" s="27">
        <f t="shared" si="1053"/>
        <v>50.78651539311528</v>
      </c>
      <c r="O519" s="27">
        <f t="shared" ca="1" si="980"/>
        <v>0</v>
      </c>
      <c r="P519" s="43">
        <f t="shared" ca="1" si="981"/>
        <v>0</v>
      </c>
      <c r="Q519" s="25">
        <f t="shared" si="1026"/>
        <v>20265.005182999997</v>
      </c>
      <c r="R519" s="26">
        <f t="shared" si="1054"/>
        <v>0</v>
      </c>
      <c r="S519" s="23">
        <f t="shared" si="1055"/>
        <v>4.9307279315307095E-3</v>
      </c>
      <c r="T519" s="27">
        <f t="shared" si="1056"/>
        <v>453.09473295678589</v>
      </c>
      <c r="U519" s="27">
        <f t="shared" ca="1" si="982"/>
        <v>-4.2985756283683063E-2</v>
      </c>
      <c r="V519" s="43">
        <f t="shared" ca="1" si="983"/>
        <v>-4.2985756283683063E-2</v>
      </c>
      <c r="W519" s="25">
        <f t="shared" si="1027"/>
        <v>19698.79148</v>
      </c>
      <c r="X519" s="26">
        <f t="shared" si="1057"/>
        <v>0</v>
      </c>
      <c r="Y519" s="23">
        <f t="shared" si="1058"/>
        <v>4.9307279315307095E-3</v>
      </c>
      <c r="Z519" s="27">
        <f t="shared" si="1059"/>
        <v>223.45268440944872</v>
      </c>
      <c r="AA519" s="27">
        <f t="shared" ca="1" si="984"/>
        <v>-8.140180069912073E-2</v>
      </c>
      <c r="AB519" s="43">
        <f t="shared" ca="1" si="985"/>
        <v>-8.140180069912073E-2</v>
      </c>
      <c r="AC519" s="25">
        <f t="shared" si="1028"/>
        <v>19716.544719999998</v>
      </c>
      <c r="AD519" s="26">
        <f t="shared" si="1060"/>
        <v>0</v>
      </c>
      <c r="AE519" s="23">
        <f t="shared" si="1061"/>
        <v>4.9307279315307095E-3</v>
      </c>
      <c r="AF519" s="27">
        <f t="shared" si="1062"/>
        <v>147.4944469395285</v>
      </c>
      <c r="AG519" s="27">
        <f t="shared" ca="1" si="986"/>
        <v>-4.2985756283683174E-2</v>
      </c>
      <c r="AH519" s="43">
        <f t="shared" ca="1" si="987"/>
        <v>-4.2985756283683174E-2</v>
      </c>
      <c r="AI519" s="25">
        <f t="shared" si="1029"/>
        <v>20265.005182999997</v>
      </c>
      <c r="AJ519" s="26">
        <f t="shared" si="1063"/>
        <v>0</v>
      </c>
      <c r="AK519" s="23">
        <f t="shared" si="1064"/>
        <v>4.9307279315307095E-3</v>
      </c>
      <c r="AL519" s="27">
        <f t="shared" si="1065"/>
        <v>453.09473295678589</v>
      </c>
      <c r="AM519" s="27">
        <f t="shared" ca="1" si="988"/>
        <v>-4.2985756283683063E-2</v>
      </c>
      <c r="AN519" s="43">
        <f t="shared" ca="1" si="989"/>
        <v>-4.2985756283683063E-2</v>
      </c>
      <c r="AO519" s="25">
        <f t="shared" si="1030"/>
        <v>20265.005182999997</v>
      </c>
      <c r="AP519" s="34">
        <f t="shared" si="1066"/>
        <v>0</v>
      </c>
      <c r="AQ519" s="23">
        <f t="shared" si="1067"/>
        <v>4.9307279315307095E-3</v>
      </c>
      <c r="AR519" s="27">
        <f t="shared" si="1068"/>
        <v>257.63088725438178</v>
      </c>
      <c r="AS519" s="27">
        <f t="shared" ca="1" si="990"/>
        <v>-5.2938783844268089E-2</v>
      </c>
      <c r="AT519" s="43">
        <f t="shared" ca="1" si="991"/>
        <v>-5.2938783844268089E-2</v>
      </c>
      <c r="AU519" s="25">
        <f t="shared" si="1031"/>
        <v>19716.544719999998</v>
      </c>
      <c r="AV519" s="26">
        <f t="shared" si="1069"/>
        <v>0</v>
      </c>
      <c r="AW519" s="23">
        <f t="shared" si="1070"/>
        <v>4.9307279315307095E-3</v>
      </c>
      <c r="AX519" s="27">
        <f t="shared" si="1071"/>
        <v>209.74277076117852</v>
      </c>
      <c r="AY519" s="27">
        <f t="shared" ca="1" si="992"/>
        <v>-4.2985756283683063E-2</v>
      </c>
      <c r="AZ519" s="43">
        <f t="shared" ca="1" si="993"/>
        <v>-4.2985756283683063E-2</v>
      </c>
      <c r="BA519" s="25">
        <f t="shared" si="1032"/>
        <v>19716.544719999998</v>
      </c>
      <c r="BB519" s="26">
        <f t="shared" si="1072"/>
        <v>0</v>
      </c>
      <c r="BC519" s="23">
        <f t="shared" si="1073"/>
        <v>4.9307279315307095E-3</v>
      </c>
      <c r="BD519" s="27">
        <f t="shared" si="1074"/>
        <v>366.10930540937665</v>
      </c>
      <c r="BE519" s="27">
        <f t="shared" ca="1" si="994"/>
        <v>-8.139639850006275E-2</v>
      </c>
      <c r="BF519" s="43">
        <f t="shared" ca="1" si="995"/>
        <v>-8.139639850006275E-2</v>
      </c>
      <c r="BG519" s="25">
        <f t="shared" si="1033"/>
        <v>20265.005182999997</v>
      </c>
      <c r="BH519" s="26">
        <f t="shared" si="1075"/>
        <v>0</v>
      </c>
      <c r="BI519" s="23">
        <f t="shared" si="1076"/>
        <v>4.9307279315307095E-3</v>
      </c>
      <c r="BJ519" s="27">
        <f t="shared" si="1077"/>
        <v>298.37966253904244</v>
      </c>
      <c r="BK519" s="27">
        <f t="shared" ca="1" si="996"/>
        <v>-8.1396398500062972E-2</v>
      </c>
      <c r="BL519" s="43">
        <f t="shared" ca="1" si="997"/>
        <v>-8.1396398500062972E-2</v>
      </c>
      <c r="BM519" s="25">
        <f t="shared" si="1034"/>
        <v>19985.561361666667</v>
      </c>
      <c r="BN519" s="26">
        <f t="shared" si="1078"/>
        <v>0</v>
      </c>
      <c r="BO519" s="23">
        <f t="shared" si="1079"/>
        <v>4.9307279315307095E-3</v>
      </c>
      <c r="BP519" s="27">
        <f t="shared" si="1080"/>
        <v>377.21734744388613</v>
      </c>
      <c r="BQ519" s="27">
        <f t="shared" ca="1" si="998"/>
        <v>-5.7987047768686129E-2</v>
      </c>
      <c r="BR519" s="43">
        <f t="shared" ca="1" si="999"/>
        <v>-5.7987047768686129E-2</v>
      </c>
      <c r="BS519" s="25">
        <f t="shared" si="1035"/>
        <v>20265.005182999997</v>
      </c>
      <c r="BT519" s="34">
        <f t="shared" si="1081"/>
        <v>0</v>
      </c>
      <c r="BU519" s="23">
        <f t="shared" si="1082"/>
        <v>4.9307279315307095E-3</v>
      </c>
      <c r="BV519" s="27">
        <f t="shared" si="1083"/>
        <v>313.0248839062985</v>
      </c>
      <c r="BW519" s="27">
        <f t="shared" ca="1" si="1000"/>
        <v>-6.58802226102988E-2</v>
      </c>
      <c r="BX519" s="43">
        <f t="shared" ca="1" si="1001"/>
        <v>-6.58802226102988E-2</v>
      </c>
      <c r="BY519" s="25">
        <f t="shared" si="1036"/>
        <v>19698.79148</v>
      </c>
      <c r="BZ519" s="50">
        <f>IF($B518&gt;=BY518,MIN(1,1/$CA$15+BZ518),0)</f>
        <v>0</v>
      </c>
      <c r="CA519" s="23">
        <f t="shared" si="1084"/>
        <v>4.9307279315307095E-3</v>
      </c>
      <c r="CB519" s="27">
        <f t="shared" si="1085"/>
        <v>156.15891699166013</v>
      </c>
      <c r="CC519" s="27">
        <f t="shared" ca="1" si="1002"/>
        <v>-4.2985756283682952E-2</v>
      </c>
      <c r="CD519" s="43">
        <f t="shared" ca="1" si="1003"/>
        <v>-4.2985756283682952E-2</v>
      </c>
      <c r="CE519" s="25">
        <f t="shared" si="1037"/>
        <v>19716.544719999998</v>
      </c>
      <c r="CF519" s="34">
        <f>IF($B518&gt;=CE518,MIN(1,1/$CA$15+CF518),0)</f>
        <v>0</v>
      </c>
      <c r="CG519" s="23">
        <f t="shared" si="1086"/>
        <v>4.9307279315307095E-3</v>
      </c>
      <c r="CH519" s="27">
        <f t="shared" si="1087"/>
        <v>131.79122079327436</v>
      </c>
      <c r="CI519" s="27">
        <f t="shared" ca="1" si="1004"/>
        <v>-4.2985756283683174E-2</v>
      </c>
      <c r="CJ519" s="43">
        <f t="shared" ca="1" si="1005"/>
        <v>-4.2985756283683174E-2</v>
      </c>
      <c r="CK519" s="25">
        <f t="shared" si="1038"/>
        <v>20265.005182999997</v>
      </c>
      <c r="CL519" s="34">
        <f>IF($B518&gt;=CK518,MIN(1,1/$CA$15+CL518),0)</f>
        <v>0</v>
      </c>
      <c r="CM519" s="23">
        <f t="shared" si="1088"/>
        <v>4.9307279315307095E-3</v>
      </c>
      <c r="CN519" s="27">
        <f t="shared" si="1089"/>
        <v>397.17088170409806</v>
      </c>
      <c r="CO519" s="27">
        <f t="shared" ca="1" si="1006"/>
        <v>-4.2985756283683063E-2</v>
      </c>
      <c r="CP519" s="43">
        <f t="shared" ca="1" si="1007"/>
        <v>-4.2985756283683063E-2</v>
      </c>
      <c r="CQ519" s="25">
        <f t="shared" si="1039"/>
        <v>19654.996575499998</v>
      </c>
      <c r="CR519" s="34">
        <f>IF($B518&gt;=CQ518,MIN(1,1/$CA$15+CR518),0)</f>
        <v>0</v>
      </c>
      <c r="CS519" s="23">
        <f t="shared" si="1090"/>
        <v>4.9307279315307095E-3</v>
      </c>
      <c r="CT519" s="27">
        <f t="shared" si="1091"/>
        <v>268.10907392146345</v>
      </c>
      <c r="CU519" s="27">
        <f t="shared" ca="1" si="1008"/>
        <v>-8.139639850006275E-2</v>
      </c>
      <c r="CV519" s="43">
        <f t="shared" ca="1" si="1009"/>
        <v>-8.139639850006275E-2</v>
      </c>
      <c r="CW519" s="25">
        <f t="shared" si="1040"/>
        <v>20265.005182999997</v>
      </c>
      <c r="CX519" s="34">
        <f t="shared" si="1092"/>
        <v>0</v>
      </c>
      <c r="CY519" s="23">
        <f t="shared" si="1093"/>
        <v>4.9307279315307095E-3</v>
      </c>
      <c r="CZ519" s="27">
        <f t="shared" si="1094"/>
        <v>229.24689017849312</v>
      </c>
      <c r="DA519" s="27">
        <f t="shared" ca="1" si="1010"/>
        <v>-5.2588416837777929E-2</v>
      </c>
      <c r="DB519" s="43">
        <f t="shared" ca="1" si="1011"/>
        <v>-5.2588416837777929E-2</v>
      </c>
      <c r="DC519" s="25">
        <f t="shared" si="1041"/>
        <v>20265.005182999997</v>
      </c>
      <c r="DD519" s="34">
        <f t="shared" si="1042"/>
        <v>0</v>
      </c>
      <c r="DE519" s="23">
        <f t="shared" si="1095"/>
        <v>4.9307279315307095E-3</v>
      </c>
      <c r="DF519" s="27">
        <f t="shared" si="1096"/>
        <v>268.25732579214724</v>
      </c>
      <c r="DG519" s="27">
        <f t="shared" ca="1" si="975"/>
        <v>-5.7064385468601597E-2</v>
      </c>
      <c r="DH519" s="43">
        <f t="shared" ca="1" si="976"/>
        <v>-5.7064385468601597E-2</v>
      </c>
      <c r="DI519" s="25">
        <f t="shared" si="1043"/>
        <v>19698.79148</v>
      </c>
      <c r="DJ519" s="26">
        <f>IF(DJ518=0,IF($B518&gt;=$DK$14*DI518,1,0),IF($B518&lt;DI518*$DK$16,0,1))</f>
        <v>0</v>
      </c>
      <c r="DK519" s="23">
        <f t="shared" si="1097"/>
        <v>4.9307279315307095E-3</v>
      </c>
      <c r="DL519" s="27">
        <f t="shared" si="1098"/>
        <v>283.8029305783968</v>
      </c>
      <c r="DM519" s="27">
        <f t="shared" ca="1" si="1012"/>
        <v>0</v>
      </c>
      <c r="DN519" s="43">
        <f t="shared" ca="1" si="1013"/>
        <v>0</v>
      </c>
      <c r="DO519" s="25">
        <f t="shared" si="1044"/>
        <v>19716.544719999998</v>
      </c>
      <c r="DP519" s="26">
        <f>IF(DP518=0,IF($B518&gt;=$DK$14*DO518,1,0),IF($B518&lt;DO518*$DK$16,0,1))</f>
        <v>0</v>
      </c>
      <c r="DQ519" s="23">
        <f t="shared" si="1099"/>
        <v>4.9307279315307095E-3</v>
      </c>
      <c r="DR519" s="27">
        <f t="shared" si="1100"/>
        <v>217.31842843458335</v>
      </c>
      <c r="DS519" s="27">
        <f t="shared" ca="1" si="1014"/>
        <v>-4.7830611243380172E-2</v>
      </c>
      <c r="DT519" s="43">
        <f t="shared" ca="1" si="1015"/>
        <v>-4.7830611243380172E-2</v>
      </c>
      <c r="DU519" s="25">
        <f t="shared" si="1045"/>
        <v>20265.005182999997</v>
      </c>
      <c r="DV519" s="26">
        <f>IF(DV518=0,IF($B518&gt;=$DK$14*DU518,1,0),IF($B518&lt;DU518*$DK$16,0,1))</f>
        <v>0</v>
      </c>
      <c r="DW519" s="23">
        <f t="shared" si="1101"/>
        <v>4.9307279315307095E-3</v>
      </c>
      <c r="DX519" s="27">
        <f t="shared" si="1102"/>
        <v>455.81639291734803</v>
      </c>
      <c r="DY519" s="27">
        <f t="shared" ca="1" si="1016"/>
        <v>-4.2985756283683063E-2</v>
      </c>
      <c r="DZ519" s="43">
        <f t="shared" ca="1" si="1017"/>
        <v>-4.2985756283683063E-2</v>
      </c>
      <c r="EA519" s="25">
        <f t="shared" si="1046"/>
        <v>19654.996575499998</v>
      </c>
      <c r="EB519" s="26">
        <f>IF(EB518=0,IF($B518&gt;=$DK$14*EA518,1,0),IF($B518&lt;EA518*$DK$16,0,1))</f>
        <v>0</v>
      </c>
      <c r="EC519" s="23">
        <f t="shared" si="1103"/>
        <v>4.9307279315307095E-3</v>
      </c>
      <c r="ED519" s="27">
        <f t="shared" si="1104"/>
        <v>292.72386749482837</v>
      </c>
      <c r="EE519" s="27">
        <f t="shared" ca="1" si="1018"/>
        <v>-8.1396398500062972E-2</v>
      </c>
      <c r="EF519" s="43">
        <f t="shared" ca="1" si="1019"/>
        <v>-8.1396398500062972E-2</v>
      </c>
      <c r="EG519" s="25">
        <f t="shared" si="1047"/>
        <v>20265.005182999997</v>
      </c>
      <c r="EH519" s="34">
        <f t="shared" si="1105"/>
        <v>0</v>
      </c>
      <c r="EI519" s="23">
        <f t="shared" si="1106"/>
        <v>4.9307279315307095E-3</v>
      </c>
      <c r="EJ519" s="27">
        <f t="shared" si="1107"/>
        <v>317.32438250669264</v>
      </c>
      <c r="EK519" s="27">
        <f t="shared" ca="1" si="1020"/>
        <v>-3.5449491557467905E-2</v>
      </c>
      <c r="EL519" s="43">
        <f t="shared" ca="1" si="1021"/>
        <v>-3.5449491557467905E-2</v>
      </c>
      <c r="EM519" s="47"/>
      <c r="EN519" s="47"/>
      <c r="EO519" s="47"/>
      <c r="EP519" s="47"/>
      <c r="EQ519" s="47"/>
      <c r="ER519" s="47"/>
      <c r="ES519" s="47"/>
      <c r="ET519" s="47"/>
      <c r="EU519" s="47"/>
      <c r="EV519" s="47"/>
      <c r="EW519" s="47"/>
      <c r="EX519" s="47"/>
      <c r="EY519" s="47"/>
      <c r="EZ519" s="47"/>
      <c r="FA519" s="25">
        <f t="shared" si="1048"/>
        <v>20265.005182999997</v>
      </c>
      <c r="FB519" s="26">
        <f t="shared" si="1108"/>
        <v>0</v>
      </c>
      <c r="FC519" s="23">
        <f t="shared" si="1109"/>
        <v>-3.3812127827425043E-2</v>
      </c>
      <c r="FD519" s="27">
        <f t="shared" si="1110"/>
        <v>121.20617816231065</v>
      </c>
      <c r="FE519" s="27">
        <f t="shared" ca="1" si="1022"/>
        <v>-6.7621875844246948E-2</v>
      </c>
      <c r="FF519" s="43">
        <f t="shared" ca="1" si="1023"/>
        <v>-6.7621875844246948E-2</v>
      </c>
      <c r="FG519" s="25">
        <f t="shared" si="1049"/>
        <v>20265.005182999997</v>
      </c>
      <c r="FH519" s="26">
        <f t="shared" si="1111"/>
        <v>0</v>
      </c>
      <c r="FI519" s="23">
        <f t="shared" si="1112"/>
        <v>4.9307279315307095E-3</v>
      </c>
      <c r="FJ519" s="27">
        <f t="shared" si="1113"/>
        <v>437.84559302738717</v>
      </c>
      <c r="FK519" s="27">
        <f t="shared" ca="1" si="1024"/>
        <v>0</v>
      </c>
      <c r="FL519" s="43">
        <f t="shared" ca="1" si="1025"/>
        <v>0</v>
      </c>
      <c r="FM519" s="47"/>
      <c r="FN519" s="47"/>
    </row>
    <row r="520" spans="1:170" x14ac:dyDescent="0.2">
      <c r="A520" s="30">
        <v>40482</v>
      </c>
      <c r="B520" s="34">
        <v>20753.731039999999</v>
      </c>
      <c r="C520" s="23">
        <v>4.8438477841514782E-3</v>
      </c>
      <c r="D520" s="24">
        <f t="shared" si="977"/>
        <v>3.6324619366851163E-2</v>
      </c>
      <c r="E520" s="25" t="e">
        <f>#N/A</f>
        <v>#N/A</v>
      </c>
      <c r="F520" s="26">
        <v>1</v>
      </c>
      <c r="G520" s="23">
        <f t="shared" si="1050"/>
        <v>3.6324619366851163E-2</v>
      </c>
      <c r="H520" s="27">
        <f t="shared" si="1051"/>
        <v>235.88047203983473</v>
      </c>
      <c r="I520" s="27">
        <f t="shared" ca="1" si="978"/>
        <v>-0.22633433948065784</v>
      </c>
      <c r="J520" s="43">
        <f t="shared" ca="1" si="979"/>
        <v>-0.22633433948065784</v>
      </c>
      <c r="K520" s="25" t="e">
        <f>#N/A</f>
        <v>#N/A</v>
      </c>
      <c r="L520" s="26">
        <v>0</v>
      </c>
      <c r="M520" s="23">
        <f t="shared" si="1052"/>
        <v>4.8438477841514782E-3</v>
      </c>
      <c r="N520" s="27">
        <f t="shared" si="1053"/>
        <v>51.032517543166996</v>
      </c>
      <c r="O520" s="27">
        <f t="shared" ca="1" si="980"/>
        <v>0</v>
      </c>
      <c r="P520" s="43">
        <f t="shared" ca="1" si="981"/>
        <v>0</v>
      </c>
      <c r="Q520" s="25">
        <f t="shared" si="1026"/>
        <v>20276.904522999997</v>
      </c>
      <c r="R520" s="26">
        <f t="shared" si="1054"/>
        <v>0</v>
      </c>
      <c r="S520" s="23">
        <f t="shared" si="1055"/>
        <v>4.8438477841514782E-3</v>
      </c>
      <c r="T520" s="27">
        <f t="shared" si="1056"/>
        <v>455.28945487502932</v>
      </c>
      <c r="U520" s="27">
        <f t="shared" ca="1" si="982"/>
        <v>-3.8350124959856347E-2</v>
      </c>
      <c r="V520" s="43">
        <f t="shared" ca="1" si="983"/>
        <v>-3.8350124959856347E-2</v>
      </c>
      <c r="W520" s="25">
        <f t="shared" si="1027"/>
        <v>20390.007469999997</v>
      </c>
      <c r="X520" s="26">
        <f t="shared" si="1057"/>
        <v>1</v>
      </c>
      <c r="Y520" s="23">
        <f t="shared" si="1058"/>
        <v>3.6324619366851163E-2</v>
      </c>
      <c r="Z520" s="27">
        <f t="shared" si="1059"/>
        <v>231.56951811712307</v>
      </c>
      <c r="AA520" s="27">
        <f t="shared" ca="1" si="984"/>
        <v>-4.803407075844135E-2</v>
      </c>
      <c r="AB520" s="43">
        <f t="shared" ca="1" si="985"/>
        <v>-4.803407075844135E-2</v>
      </c>
      <c r="AC520" s="25">
        <f t="shared" si="1028"/>
        <v>19867.850323999999</v>
      </c>
      <c r="AD520" s="26">
        <f t="shared" si="1060"/>
        <v>1</v>
      </c>
      <c r="AE520" s="23">
        <f t="shared" si="1061"/>
        <v>3.6324619366851163E-2</v>
      </c>
      <c r="AF520" s="27">
        <f t="shared" si="1062"/>
        <v>152.85212658333111</v>
      </c>
      <c r="AG520" s="27">
        <f t="shared" ca="1" si="986"/>
        <v>-8.2225781520328667E-3</v>
      </c>
      <c r="AH520" s="43">
        <f t="shared" ca="1" si="987"/>
        <v>-8.2225781520328667E-3</v>
      </c>
      <c r="AI520" s="25">
        <f t="shared" si="1029"/>
        <v>20276.904522999997</v>
      </c>
      <c r="AJ520" s="26">
        <f t="shared" si="1063"/>
        <v>0</v>
      </c>
      <c r="AK520" s="23">
        <f t="shared" si="1064"/>
        <v>4.8438477841514782E-3</v>
      </c>
      <c r="AL520" s="27">
        <f t="shared" si="1065"/>
        <v>455.28945487502932</v>
      </c>
      <c r="AM520" s="27">
        <f t="shared" ca="1" si="988"/>
        <v>-3.8350124959856347E-2</v>
      </c>
      <c r="AN520" s="43">
        <f t="shared" ca="1" si="989"/>
        <v>-3.8350124959856347E-2</v>
      </c>
      <c r="AO520" s="25">
        <f t="shared" si="1030"/>
        <v>20276.904522999997</v>
      </c>
      <c r="AP520" s="34">
        <f t="shared" si="1066"/>
        <v>0.66666666666666663</v>
      </c>
      <c r="AQ520" s="23">
        <f t="shared" si="1067"/>
        <v>2.5831028839284603E-2</v>
      </c>
      <c r="AR520" s="27">
        <f t="shared" si="1068"/>
        <v>264.2857581329402</v>
      </c>
      <c r="AS520" s="27">
        <f t="shared" ca="1" si="990"/>
        <v>-2.8475218257181356E-2</v>
      </c>
      <c r="AT520" s="43">
        <f t="shared" ca="1" si="991"/>
        <v>-2.8475218257181356E-2</v>
      </c>
      <c r="AU520" s="25">
        <f t="shared" si="1031"/>
        <v>19867.850323999999</v>
      </c>
      <c r="AV520" s="26">
        <f t="shared" si="1069"/>
        <v>0</v>
      </c>
      <c r="AW520" s="23">
        <f t="shared" si="1070"/>
        <v>4.8438477841514782E-3</v>
      </c>
      <c r="AX520" s="27">
        <f t="shared" si="1071"/>
        <v>210.75873281657184</v>
      </c>
      <c r="AY520" s="27">
        <f t="shared" ca="1" si="992"/>
        <v>-3.8350124959856458E-2</v>
      </c>
      <c r="AZ520" s="43">
        <f t="shared" ca="1" si="993"/>
        <v>-3.8350124959856458E-2</v>
      </c>
      <c r="BA520" s="25">
        <f t="shared" si="1032"/>
        <v>19867.850323999999</v>
      </c>
      <c r="BB520" s="26">
        <f t="shared" si="1072"/>
        <v>0</v>
      </c>
      <c r="BC520" s="23">
        <f t="shared" si="1073"/>
        <v>4.8438477841514782E-3</v>
      </c>
      <c r="BD520" s="27">
        <f t="shared" si="1074"/>
        <v>367.88268315714112</v>
      </c>
      <c r="BE520" s="27">
        <f t="shared" ca="1" si="994"/>
        <v>-7.6946822480423616E-2</v>
      </c>
      <c r="BF520" s="43">
        <f t="shared" ca="1" si="995"/>
        <v>-7.6946822480423616E-2</v>
      </c>
      <c r="BG520" s="25">
        <f t="shared" si="1033"/>
        <v>20276.904522999997</v>
      </c>
      <c r="BH520" s="26">
        <f t="shared" si="1075"/>
        <v>1</v>
      </c>
      <c r="BI520" s="23">
        <f t="shared" si="1076"/>
        <v>3.6324619366851163E-2</v>
      </c>
      <c r="BJ520" s="27">
        <f t="shared" si="1077"/>
        <v>309.21819020758267</v>
      </c>
      <c r="BK520" s="27">
        <f t="shared" ca="1" si="996"/>
        <v>-4.8028472326559157E-2</v>
      </c>
      <c r="BL520" s="43">
        <f t="shared" ca="1" si="997"/>
        <v>-4.8028472326559157E-2</v>
      </c>
      <c r="BM520" s="25">
        <f t="shared" si="1034"/>
        <v>19889.409106666666</v>
      </c>
      <c r="BN520" s="26">
        <f t="shared" si="1078"/>
        <v>0</v>
      </c>
      <c r="BO520" s="23">
        <f t="shared" si="1079"/>
        <v>4.8438477841514782E-3</v>
      </c>
      <c r="BP520" s="27">
        <f t="shared" si="1080"/>
        <v>379.0445308564457</v>
      </c>
      <c r="BQ520" s="27">
        <f t="shared" ca="1" si="998"/>
        <v>-5.342408041737845E-2</v>
      </c>
      <c r="BR520" s="43">
        <f t="shared" ca="1" si="999"/>
        <v>-5.342408041737845E-2</v>
      </c>
      <c r="BS520" s="25">
        <f t="shared" si="1035"/>
        <v>20276.904522999997</v>
      </c>
      <c r="BT520" s="34">
        <f t="shared" si="1081"/>
        <v>0.25</v>
      </c>
      <c r="BU520" s="23">
        <f t="shared" si="1082"/>
        <v>1.2714040679826399E-2</v>
      </c>
      <c r="BV520" s="27">
        <f t="shared" si="1083"/>
        <v>317.00469501408116</v>
      </c>
      <c r="BW520" s="27">
        <f t="shared" ca="1" si="1000"/>
        <v>-5.4003785760735612E-2</v>
      </c>
      <c r="BX520" s="43">
        <f t="shared" ca="1" si="1001"/>
        <v>-5.4003785760735612E-2</v>
      </c>
      <c r="BY520" s="25">
        <f t="shared" si="1036"/>
        <v>20390.007469999997</v>
      </c>
      <c r="BZ520" s="50">
        <f>IF($B519&gt;=BY519,MIN(1,1/$CA$15+BZ519),0)</f>
        <v>0.5</v>
      </c>
      <c r="CA520" s="23">
        <f t="shared" si="1084"/>
        <v>4.8438477841514782E-3</v>
      </c>
      <c r="CB520" s="27">
        <f t="shared" si="1085"/>
        <v>156.91532701570569</v>
      </c>
      <c r="CC520" s="27">
        <f t="shared" ca="1" si="1002"/>
        <v>-3.8350124959856235E-2</v>
      </c>
      <c r="CD520" s="43">
        <f t="shared" ca="1" si="1003"/>
        <v>-3.8350124959856235E-2</v>
      </c>
      <c r="CE520" s="25">
        <f t="shared" si="1037"/>
        <v>19867.850323999999</v>
      </c>
      <c r="CF520" s="34">
        <f>IF($B519&gt;=CE519,MIN(1,1/$CA$15+CF519),0)</f>
        <v>0.5</v>
      </c>
      <c r="CG520" s="23">
        <f t="shared" si="1086"/>
        <v>4.8438477841514782E-3</v>
      </c>
      <c r="CH520" s="27">
        <f t="shared" si="1087"/>
        <v>132.4295974060845</v>
      </c>
      <c r="CI520" s="27">
        <f t="shared" ca="1" si="1004"/>
        <v>-3.8350124959856347E-2</v>
      </c>
      <c r="CJ520" s="43">
        <f t="shared" ca="1" si="1005"/>
        <v>-3.8350124959856347E-2</v>
      </c>
      <c r="CK520" s="25">
        <f t="shared" si="1038"/>
        <v>20276.904522999997</v>
      </c>
      <c r="CL520" s="34">
        <f>IF($B519&gt;=CK519,MIN(1,1/$CA$15+CL519),0)</f>
        <v>0</v>
      </c>
      <c r="CM520" s="23">
        <f t="shared" si="1088"/>
        <v>4.8438477841514782E-3</v>
      </c>
      <c r="CN520" s="27">
        <f t="shared" si="1089"/>
        <v>399.09471699936995</v>
      </c>
      <c r="CO520" s="27">
        <f t="shared" ca="1" si="1006"/>
        <v>-3.8350124959856347E-2</v>
      </c>
      <c r="CP520" s="43">
        <f t="shared" ca="1" si="1007"/>
        <v>-3.8350124959856347E-2</v>
      </c>
      <c r="CQ520" s="25">
        <f t="shared" si="1039"/>
        <v>19803.966661999999</v>
      </c>
      <c r="CR520" s="34">
        <f>IF($B519&gt;=CQ519,MIN(1,1/$CA$15+CR519),0)</f>
        <v>0.5</v>
      </c>
      <c r="CS520" s="23">
        <f t="shared" si="1090"/>
        <v>4.8438477841514782E-3</v>
      </c>
      <c r="CT520" s="27">
        <f t="shared" si="1091"/>
        <v>269.40775346508883</v>
      </c>
      <c r="CU520" s="27">
        <f t="shared" ca="1" si="1008"/>
        <v>-7.6946822480423727E-2</v>
      </c>
      <c r="CV520" s="43">
        <f t="shared" ca="1" si="1009"/>
        <v>-7.6946822480423727E-2</v>
      </c>
      <c r="CW520" s="25">
        <f t="shared" si="1040"/>
        <v>20276.904522999997</v>
      </c>
      <c r="CX520" s="34">
        <f t="shared" si="1092"/>
        <v>0</v>
      </c>
      <c r="CY520" s="23">
        <f t="shared" si="1093"/>
        <v>4.8438477841514782E-3</v>
      </c>
      <c r="CZ520" s="27">
        <f t="shared" si="1094"/>
        <v>230.35732721950782</v>
      </c>
      <c r="DA520" s="27">
        <f t="shared" ca="1" si="1010"/>
        <v>-4.7999299339998247E-2</v>
      </c>
      <c r="DB520" s="43">
        <f t="shared" ca="1" si="1011"/>
        <v>-4.7999299339998247E-2</v>
      </c>
      <c r="DC520" s="25">
        <f t="shared" si="1041"/>
        <v>20276.904522999997</v>
      </c>
      <c r="DD520" s="34">
        <f t="shared" si="1042"/>
        <v>0.45833333333333331</v>
      </c>
      <c r="DE520" s="23">
        <f t="shared" si="1095"/>
        <v>1.4462972434420828E-2</v>
      </c>
      <c r="DF520" s="27">
        <f t="shared" si="1096"/>
        <v>272.13712410041052</v>
      </c>
      <c r="DG520" s="27">
        <f t="shared" ca="1" si="975"/>
        <v>-4.3426733668200268E-2</v>
      </c>
      <c r="DH520" s="43">
        <f t="shared" ca="1" si="976"/>
        <v>-4.3426733668200268E-2</v>
      </c>
      <c r="DI520" s="25">
        <f t="shared" si="1043"/>
        <v>20390.007469999997</v>
      </c>
      <c r="DJ520" s="26">
        <f>IF(DJ519=0,IF($B519&gt;=$DK$14*DI519,1,0),IF($B519&lt;DI519*$DK$16,0,1))</f>
        <v>0</v>
      </c>
      <c r="DK520" s="23">
        <f t="shared" si="1097"/>
        <v>4.8438477841514782E-3</v>
      </c>
      <c r="DL520" s="27">
        <f t="shared" si="1098"/>
        <v>285.17762877481465</v>
      </c>
      <c r="DM520" s="27">
        <f t="shared" ca="1" si="1012"/>
        <v>0</v>
      </c>
      <c r="DN520" s="43">
        <f t="shared" ca="1" si="1013"/>
        <v>0</v>
      </c>
      <c r="DO520" s="25">
        <f t="shared" si="1044"/>
        <v>19867.850323999999</v>
      </c>
      <c r="DP520" s="26">
        <f>IF(DP519=0,IF($B519&gt;=$DK$14*DO519,1,0),IF($B519&lt;DO519*$DK$16,0,1))</f>
        <v>0</v>
      </c>
      <c r="DQ520" s="23">
        <f t="shared" si="1099"/>
        <v>4.8438477841514782E-3</v>
      </c>
      <c r="DR520" s="27">
        <f t="shared" si="1100"/>
        <v>218.37108582261149</v>
      </c>
      <c r="DS520" s="27">
        <f t="shared" ca="1" si="1014"/>
        <v>-4.3218447659514547E-2</v>
      </c>
      <c r="DT520" s="43">
        <f t="shared" ca="1" si="1015"/>
        <v>-4.3218447659514547E-2</v>
      </c>
      <c r="DU520" s="25">
        <f t="shared" si="1045"/>
        <v>20276.904522999997</v>
      </c>
      <c r="DV520" s="26">
        <f>IF(DV519=0,IF($B519&gt;=$DK$14*DU519,1,0),IF($B519&lt;DU519*$DK$16,0,1))</f>
        <v>0</v>
      </c>
      <c r="DW520" s="23">
        <f t="shared" si="1101"/>
        <v>4.8438477841514782E-3</v>
      </c>
      <c r="DX520" s="27">
        <f t="shared" si="1102"/>
        <v>458.02429814216066</v>
      </c>
      <c r="DY520" s="27">
        <f t="shared" ca="1" si="1016"/>
        <v>-3.8350124959856347E-2</v>
      </c>
      <c r="DZ520" s="43">
        <f t="shared" ca="1" si="1017"/>
        <v>-3.8350124959856347E-2</v>
      </c>
      <c r="EA520" s="25">
        <f t="shared" si="1046"/>
        <v>19803.966661999999</v>
      </c>
      <c r="EB520" s="26">
        <f>IF(EB519=0,IF($B519&gt;=$DK$14*EA519,1,0),IF($B519&lt;EA519*$DK$16,0,1))</f>
        <v>0</v>
      </c>
      <c r="EC520" s="23">
        <f t="shared" si="1103"/>
        <v>4.8438477841514782E-3</v>
      </c>
      <c r="ED520" s="27">
        <f t="shared" si="1104"/>
        <v>294.14177735176145</v>
      </c>
      <c r="EE520" s="27">
        <f t="shared" ca="1" si="1018"/>
        <v>-7.6946822480423838E-2</v>
      </c>
      <c r="EF520" s="43">
        <f t="shared" ca="1" si="1019"/>
        <v>-7.6946822480423838E-2</v>
      </c>
      <c r="EG520" s="25">
        <f t="shared" si="1047"/>
        <v>20276.904522999997</v>
      </c>
      <c r="EH520" s="34">
        <f t="shared" si="1105"/>
        <v>0</v>
      </c>
      <c r="EI520" s="23">
        <f t="shared" si="1106"/>
        <v>4.8438477841514782E-3</v>
      </c>
      <c r="EJ520" s="27">
        <f t="shared" si="1107"/>
        <v>318.8614535137549</v>
      </c>
      <c r="EK520" s="27">
        <f t="shared" ca="1" si="1020"/>
        <v>-3.0777355714446508E-2</v>
      </c>
      <c r="EL520" s="43">
        <f t="shared" ca="1" si="1021"/>
        <v>-3.0777355714446508E-2</v>
      </c>
      <c r="EM520" s="47"/>
      <c r="EN520" s="47"/>
      <c r="EO520" s="47"/>
      <c r="EP520" s="47"/>
      <c r="EQ520" s="47"/>
      <c r="ER520" s="47"/>
      <c r="ES520" s="47"/>
      <c r="ET520" s="47"/>
      <c r="EU520" s="47"/>
      <c r="EV520" s="47"/>
      <c r="EW520" s="47"/>
      <c r="EX520" s="47"/>
      <c r="EY520" s="47"/>
      <c r="EZ520" s="47"/>
      <c r="FA520" s="25">
        <f t="shared" si="1048"/>
        <v>20276.904522999997</v>
      </c>
      <c r="FB520" s="26">
        <f t="shared" si="1108"/>
        <v>0</v>
      </c>
      <c r="FC520" s="23">
        <f t="shared" si="1109"/>
        <v>-3.6324619366851163E-2</v>
      </c>
      <c r="FD520" s="27">
        <f t="shared" si="1110"/>
        <v>116.80340987565397</v>
      </c>
      <c r="FE520" s="27">
        <f t="shared" ca="1" si="1022"/>
        <v>-0.10149015631018332</v>
      </c>
      <c r="FF520" s="43">
        <f t="shared" ca="1" si="1023"/>
        <v>-0.10149015631018332</v>
      </c>
      <c r="FG520" s="25">
        <f t="shared" si="1049"/>
        <v>20276.904522999997</v>
      </c>
      <c r="FH520" s="26">
        <f t="shared" si="1111"/>
        <v>0</v>
      </c>
      <c r="FI520" s="23">
        <f t="shared" si="1112"/>
        <v>4.8438477841514782E-3</v>
      </c>
      <c r="FJ520" s="27">
        <f t="shared" si="1113"/>
        <v>439.96645043297337</v>
      </c>
      <c r="FK520" s="27">
        <f t="shared" ca="1" si="1024"/>
        <v>0</v>
      </c>
      <c r="FL520" s="43">
        <f t="shared" ca="1" si="1025"/>
        <v>0</v>
      </c>
      <c r="FM520" s="47"/>
      <c r="FN520" s="47"/>
    </row>
    <row r="521" spans="1:170" x14ac:dyDescent="0.2">
      <c r="A521" s="30">
        <v>40512</v>
      </c>
      <c r="B521" s="34">
        <v>20643.623810000001</v>
      </c>
      <c r="C521" s="23">
        <v>4.5906346658710628E-3</v>
      </c>
      <c r="D521" s="24">
        <f t="shared" si="977"/>
        <v>-5.3054185672822829E-3</v>
      </c>
      <c r="E521" s="25" t="e">
        <f>#N/A</f>
        <v>#N/A</v>
      </c>
      <c r="F521" s="26">
        <v>1</v>
      </c>
      <c r="G521" s="23">
        <f t="shared" si="1050"/>
        <v>-5.3054185672822829E-3</v>
      </c>
      <c r="H521" s="27">
        <f t="shared" si="1051"/>
        <v>234.62902740381529</v>
      </c>
      <c r="I521" s="27">
        <f t="shared" ca="1" si="978"/>
        <v>-0.23043895964084593</v>
      </c>
      <c r="J521" s="43">
        <f t="shared" ca="1" si="979"/>
        <v>-0.23043895964084593</v>
      </c>
      <c r="K521" s="25" t="e">
        <f>#N/A</f>
        <v>#N/A</v>
      </c>
      <c r="L521" s="26">
        <v>0</v>
      </c>
      <c r="M521" s="23">
        <f t="shared" si="1052"/>
        <v>4.5906346658710628E-3</v>
      </c>
      <c r="N521" s="27">
        <f t="shared" si="1053"/>
        <v>51.26678918728733</v>
      </c>
      <c r="O521" s="27">
        <f t="shared" ca="1" si="980"/>
        <v>0</v>
      </c>
      <c r="P521" s="43">
        <f t="shared" ca="1" si="981"/>
        <v>0</v>
      </c>
      <c r="Q521" s="25">
        <f t="shared" si="1026"/>
        <v>20313.167869000001</v>
      </c>
      <c r="R521" s="26">
        <f t="shared" si="1054"/>
        <v>1</v>
      </c>
      <c r="S521" s="23">
        <f t="shared" si="1055"/>
        <v>-5.3054185672822829E-3</v>
      </c>
      <c r="T521" s="27">
        <f t="shared" si="1056"/>
        <v>452.87395374764753</v>
      </c>
      <c r="U521" s="27">
        <f t="shared" ca="1" si="982"/>
        <v>-4.3452080062118981E-2</v>
      </c>
      <c r="V521" s="43">
        <f t="shared" ca="1" si="983"/>
        <v>-4.3452080062118981E-2</v>
      </c>
      <c r="W521" s="25">
        <f t="shared" si="1027"/>
        <v>20698.677425000002</v>
      </c>
      <c r="X521" s="26">
        <f t="shared" si="1057"/>
        <v>1</v>
      </c>
      <c r="Y521" s="23">
        <f t="shared" si="1058"/>
        <v>-5.3054185672822829E-3</v>
      </c>
      <c r="Z521" s="27">
        <f t="shared" si="1059"/>
        <v>230.34094489608788</v>
      </c>
      <c r="AA521" s="27">
        <f t="shared" ca="1" si="984"/>
        <v>-5.3084648474859608E-2</v>
      </c>
      <c r="AB521" s="43">
        <f t="shared" ca="1" si="985"/>
        <v>-5.3084648474859608E-2</v>
      </c>
      <c r="AC521" s="25">
        <f t="shared" si="1028"/>
        <v>20137.335704000001</v>
      </c>
      <c r="AD521" s="26">
        <f t="shared" si="1060"/>
        <v>1</v>
      </c>
      <c r="AE521" s="23">
        <f t="shared" si="1061"/>
        <v>-5.3054185672822829E-3</v>
      </c>
      <c r="AF521" s="27">
        <f t="shared" si="1062"/>
        <v>152.04118207290733</v>
      </c>
      <c r="AG521" s="27">
        <f t="shared" ca="1" si="986"/>
        <v>-1.3484372500516484E-2</v>
      </c>
      <c r="AH521" s="43">
        <f t="shared" ca="1" si="987"/>
        <v>-1.3484372500516484E-2</v>
      </c>
      <c r="AI521" s="25">
        <f t="shared" si="1029"/>
        <v>20313.167869000001</v>
      </c>
      <c r="AJ521" s="26">
        <f t="shared" si="1063"/>
        <v>1</v>
      </c>
      <c r="AK521" s="23">
        <f t="shared" si="1064"/>
        <v>-5.3054185672822829E-3</v>
      </c>
      <c r="AL521" s="27">
        <f t="shared" si="1065"/>
        <v>452.87395374764753</v>
      </c>
      <c r="AM521" s="27">
        <f t="shared" ca="1" si="988"/>
        <v>-4.3452080062118981E-2</v>
      </c>
      <c r="AN521" s="43">
        <f t="shared" ca="1" si="989"/>
        <v>-4.3452080062118981E-2</v>
      </c>
      <c r="AO521" s="25">
        <f t="shared" si="1030"/>
        <v>20313.167869000001</v>
      </c>
      <c r="AP521" s="34">
        <f t="shared" si="1066"/>
        <v>1</v>
      </c>
      <c r="AQ521" s="23">
        <f t="shared" si="1067"/>
        <v>-5.3054185672822829E-3</v>
      </c>
      <c r="AR521" s="27">
        <f t="shared" si="1068"/>
        <v>262.8836115646734</v>
      </c>
      <c r="AS521" s="27">
        <f t="shared" ca="1" si="990"/>
        <v>-3.3629563872814683E-2</v>
      </c>
      <c r="AT521" s="43">
        <f t="shared" ca="1" si="991"/>
        <v>-3.3629563872814683E-2</v>
      </c>
      <c r="AU521" s="25">
        <f t="shared" si="1031"/>
        <v>20137.335704000001</v>
      </c>
      <c r="AV521" s="26">
        <f t="shared" si="1069"/>
        <v>1</v>
      </c>
      <c r="AW521" s="23">
        <f t="shared" si="1070"/>
        <v>-5.3054185672822829E-3</v>
      </c>
      <c r="AX521" s="27">
        <f t="shared" si="1071"/>
        <v>209.64056952226991</v>
      </c>
      <c r="AY521" s="27">
        <f t="shared" ca="1" si="992"/>
        <v>-4.3452080062119092E-2</v>
      </c>
      <c r="AZ521" s="43">
        <f t="shared" ca="1" si="993"/>
        <v>-4.3452080062119092E-2</v>
      </c>
      <c r="BA521" s="25">
        <f t="shared" si="1032"/>
        <v>20137.335704000001</v>
      </c>
      <c r="BB521" s="26">
        <f t="shared" si="1072"/>
        <v>1</v>
      </c>
      <c r="BC521" s="23">
        <f t="shared" si="1073"/>
        <v>-5.3054185672822829E-3</v>
      </c>
      <c r="BD521" s="27">
        <f t="shared" si="1074"/>
        <v>365.93091153933761</v>
      </c>
      <c r="BE521" s="27">
        <f t="shared" ca="1" si="994"/>
        <v>-8.18440059470249E-2</v>
      </c>
      <c r="BF521" s="43">
        <f t="shared" ca="1" si="995"/>
        <v>-8.18440059470249E-2</v>
      </c>
      <c r="BG521" s="25">
        <f t="shared" si="1033"/>
        <v>20313.167869000001</v>
      </c>
      <c r="BH521" s="26">
        <f t="shared" si="1075"/>
        <v>1</v>
      </c>
      <c r="BI521" s="23">
        <f t="shared" si="1076"/>
        <v>-5.3054185672822829E-3</v>
      </c>
      <c r="BJ521" s="27">
        <f t="shared" si="1077"/>
        <v>307.57765827991392</v>
      </c>
      <c r="BK521" s="27">
        <f t="shared" ca="1" si="996"/>
        <v>-5.3079079745001922E-2</v>
      </c>
      <c r="BL521" s="43">
        <f t="shared" ca="1" si="997"/>
        <v>-5.3079079745001922E-2</v>
      </c>
      <c r="BM521" s="25">
        <f t="shared" si="1034"/>
        <v>19997.145905000001</v>
      </c>
      <c r="BN521" s="26">
        <f t="shared" si="1078"/>
        <v>0</v>
      </c>
      <c r="BO521" s="23">
        <f t="shared" si="1079"/>
        <v>4.5906346658710628E-3</v>
      </c>
      <c r="BP521" s="27">
        <f t="shared" si="1080"/>
        <v>380.78458581970415</v>
      </c>
      <c r="BQ521" s="27">
        <f t="shared" ca="1" si="998"/>
        <v>-4.907869618706362E-2</v>
      </c>
      <c r="BR521" s="43">
        <f t="shared" ca="1" si="999"/>
        <v>-4.907869618706362E-2</v>
      </c>
      <c r="BS521" s="25">
        <f t="shared" si="1035"/>
        <v>20313.167869000001</v>
      </c>
      <c r="BT521" s="34">
        <f t="shared" si="1081"/>
        <v>0.75</v>
      </c>
      <c r="BU521" s="23">
        <f t="shared" si="1082"/>
        <v>-2.8314052589939465E-3</v>
      </c>
      <c r="BV521" s="27">
        <f t="shared" si="1083"/>
        <v>316.10712625349254</v>
      </c>
      <c r="BW521" s="27">
        <f t="shared" ca="1" si="1000"/>
        <v>-5.6682284416720963E-2</v>
      </c>
      <c r="BX521" s="43">
        <f t="shared" ca="1" si="1001"/>
        <v>-5.6682284416720963E-2</v>
      </c>
      <c r="BY521" s="25">
        <f t="shared" si="1036"/>
        <v>20698.677425000002</v>
      </c>
      <c r="BZ521" s="50">
        <f>IF($B520&gt;=BY520,MIN(1,1/$CA$15+BZ520),0)</f>
        <v>1</v>
      </c>
      <c r="CA521" s="23">
        <f t="shared" si="1084"/>
        <v>-5.3054185672822829E-3</v>
      </c>
      <c r="CB521" s="27">
        <f t="shared" si="1085"/>
        <v>156.0828255262654</v>
      </c>
      <c r="CC521" s="27">
        <f t="shared" ca="1" si="1002"/>
        <v>-4.345208006211887E-2</v>
      </c>
      <c r="CD521" s="43">
        <f t="shared" ca="1" si="1003"/>
        <v>-4.345208006211887E-2</v>
      </c>
      <c r="CE521" s="25">
        <f t="shared" si="1037"/>
        <v>20137.335704000001</v>
      </c>
      <c r="CF521" s="34">
        <f>IF($B520&gt;=CE520,MIN(1,1/$CA$15+CF520),0)</f>
        <v>1</v>
      </c>
      <c r="CG521" s="23">
        <f t="shared" si="1086"/>
        <v>-5.3054185672822829E-3</v>
      </c>
      <c r="CH521" s="27">
        <f t="shared" si="1087"/>
        <v>131.72700296114854</v>
      </c>
      <c r="CI521" s="27">
        <f t="shared" ca="1" si="1004"/>
        <v>-4.3452080062118981E-2</v>
      </c>
      <c r="CJ521" s="43">
        <f t="shared" ca="1" si="1005"/>
        <v>-4.3452080062118981E-2</v>
      </c>
      <c r="CK521" s="25">
        <f t="shared" si="1038"/>
        <v>20313.167869000001</v>
      </c>
      <c r="CL521" s="34">
        <f>IF($B520&gt;=CK520,MIN(1,1/$CA$15+CL520),0)</f>
        <v>0.5</v>
      </c>
      <c r="CM521" s="23">
        <f t="shared" si="1088"/>
        <v>4.5906346658710628E-3</v>
      </c>
      <c r="CN521" s="27">
        <f t="shared" si="1089"/>
        <v>400.92681504219325</v>
      </c>
      <c r="CO521" s="27">
        <f t="shared" ca="1" si="1006"/>
        <v>-3.3935541707066585E-2</v>
      </c>
      <c r="CP521" s="43">
        <f t="shared" ca="1" si="1007"/>
        <v>-3.3935541707066585E-2</v>
      </c>
      <c r="CQ521" s="25">
        <f t="shared" si="1039"/>
        <v>19934.597321000001</v>
      </c>
      <c r="CR521" s="34">
        <f>IF($B520&gt;=CQ520,MIN(1,1/$CA$15+CR520),0)</f>
        <v>1</v>
      </c>
      <c r="CS521" s="23">
        <f t="shared" si="1090"/>
        <v>-5.3054185672822829E-3</v>
      </c>
      <c r="CT521" s="27">
        <f t="shared" si="1091"/>
        <v>267.97843256768533</v>
      </c>
      <c r="CU521" s="27">
        <f t="shared" ca="1" si="1008"/>
        <v>-8.1844005947025011E-2</v>
      </c>
      <c r="CV521" s="43">
        <f t="shared" ca="1" si="1009"/>
        <v>-8.1844005947025011E-2</v>
      </c>
      <c r="CW521" s="25">
        <f t="shared" si="1040"/>
        <v>20313.167869000001</v>
      </c>
      <c r="CX521" s="34">
        <f t="shared" si="1092"/>
        <v>0.75</v>
      </c>
      <c r="CY521" s="23">
        <f t="shared" si="1093"/>
        <v>-2.8314052589939465E-3</v>
      </c>
      <c r="CZ521" s="27">
        <f t="shared" si="1094"/>
        <v>229.70509227177072</v>
      </c>
      <c r="DA521" s="27">
        <f t="shared" ca="1" si="1010"/>
        <v>-5.069479913041286E-2</v>
      </c>
      <c r="DB521" s="43">
        <f t="shared" ca="1" si="1011"/>
        <v>-5.069479913041286E-2</v>
      </c>
      <c r="DC521" s="25">
        <f t="shared" si="1041"/>
        <v>20313.167869000001</v>
      </c>
      <c r="DD521" s="34">
        <f t="shared" si="1042"/>
        <v>0.875</v>
      </c>
      <c r="DE521" s="23">
        <f t="shared" si="1095"/>
        <v>-3.6560763617567251E-3</v>
      </c>
      <c r="DF521" s="27">
        <f t="shared" si="1096"/>
        <v>271.14216999383058</v>
      </c>
      <c r="DG521" s="27">
        <f t="shared" ca="1" si="975"/>
        <v>-4.6924038575524296E-2</v>
      </c>
      <c r="DH521" s="43">
        <f t="shared" ca="1" si="976"/>
        <v>-4.6924038575524296E-2</v>
      </c>
      <c r="DI521" s="25">
        <f t="shared" si="1043"/>
        <v>20698.677425000002</v>
      </c>
      <c r="DJ521" s="26">
        <f>IF(DJ520=0,IF($B520&gt;=$DK$14*DI520,1,0),IF($B520&lt;DI520*$DK$16,0,1))</f>
        <v>0</v>
      </c>
      <c r="DK521" s="23">
        <f t="shared" si="1097"/>
        <v>4.5906346658710628E-3</v>
      </c>
      <c r="DL521" s="27">
        <f t="shared" si="1098"/>
        <v>286.48677508339921</v>
      </c>
      <c r="DM521" s="27">
        <f t="shared" ca="1" si="1012"/>
        <v>0</v>
      </c>
      <c r="DN521" s="43">
        <f t="shared" ca="1" si="1013"/>
        <v>0</v>
      </c>
      <c r="DO521" s="25">
        <f t="shared" si="1044"/>
        <v>20137.335704000001</v>
      </c>
      <c r="DP521" s="26">
        <f>IF(DP520=0,IF($B520&gt;=$DK$14*DO520,1,0),IF($B520&lt;DO520*$DK$16,0,1))</f>
        <v>1</v>
      </c>
      <c r="DQ521" s="23">
        <f t="shared" si="1099"/>
        <v>-5.3054185672822829E-3</v>
      </c>
      <c r="DR521" s="27">
        <f t="shared" si="1100"/>
        <v>217.2125358093306</v>
      </c>
      <c r="DS521" s="27">
        <f t="shared" ca="1" si="1014"/>
        <v>-4.8294574272134905E-2</v>
      </c>
      <c r="DT521" s="43">
        <f t="shared" ca="1" si="1015"/>
        <v>-4.8294574272134905E-2</v>
      </c>
      <c r="DU521" s="25">
        <f t="shared" si="1045"/>
        <v>20313.167869000001</v>
      </c>
      <c r="DV521" s="26">
        <f>IF(DV520=0,IF($B520&gt;=$DK$14*DU520,1,0),IF($B520&lt;DU520*$DK$16,0,1))</f>
        <v>1</v>
      </c>
      <c r="DW521" s="23">
        <f t="shared" si="1101"/>
        <v>-5.3054185672822829E-3</v>
      </c>
      <c r="DX521" s="27">
        <f t="shared" si="1102"/>
        <v>455.59428752653082</v>
      </c>
      <c r="DY521" s="27">
        <f t="shared" ca="1" si="1016"/>
        <v>-4.3452080062118981E-2</v>
      </c>
      <c r="DZ521" s="43">
        <f t="shared" ca="1" si="1017"/>
        <v>-4.3452080062118981E-2</v>
      </c>
      <c r="EA521" s="25">
        <f t="shared" si="1046"/>
        <v>19934.597321000001</v>
      </c>
      <c r="EB521" s="26">
        <f>IF(EB520=0,IF($B520&gt;=$DK$14*EA520,1,0),IF($B520&lt;EA520*$DK$16,0,1))</f>
        <v>1</v>
      </c>
      <c r="EC521" s="23">
        <f t="shared" si="1103"/>
        <v>-5.3054185672822829E-3</v>
      </c>
      <c r="ED521" s="27">
        <f t="shared" si="1104"/>
        <v>292.58123210478601</v>
      </c>
      <c r="EE521" s="27">
        <f t="shared" ca="1" si="1018"/>
        <v>-8.1844005947025122E-2</v>
      </c>
      <c r="EF521" s="43">
        <f t="shared" ca="1" si="1019"/>
        <v>-8.1844005947025122E-2</v>
      </c>
      <c r="EG521" s="25">
        <f t="shared" si="1047"/>
        <v>20313.167869000001</v>
      </c>
      <c r="EH521" s="34">
        <f t="shared" si="1105"/>
        <v>0.75</v>
      </c>
      <c r="EI521" s="23">
        <f t="shared" si="1106"/>
        <v>-2.8314052589939465E-3</v>
      </c>
      <c r="EJ521" s="27">
        <f t="shared" si="1107"/>
        <v>317.95862751738559</v>
      </c>
      <c r="EK521" s="27">
        <f t="shared" ca="1" si="1020"/>
        <v>-3.3521617806612669E-2</v>
      </c>
      <c r="EL521" s="43">
        <f t="shared" ca="1" si="1021"/>
        <v>-3.3521617806612669E-2</v>
      </c>
      <c r="EM521" s="47"/>
      <c r="EN521" s="47"/>
      <c r="EO521" s="47"/>
      <c r="EP521" s="47"/>
      <c r="EQ521" s="47"/>
      <c r="ER521" s="47"/>
      <c r="ES521" s="47"/>
      <c r="ET521" s="47"/>
      <c r="EU521" s="47"/>
      <c r="EV521" s="47"/>
      <c r="EW521" s="47"/>
      <c r="EX521" s="47"/>
      <c r="EY521" s="47"/>
      <c r="EZ521" s="47"/>
      <c r="FA521" s="25">
        <f t="shared" si="1048"/>
        <v>20313.167869000001</v>
      </c>
      <c r="FB521" s="26">
        <f t="shared" si="1108"/>
        <v>1</v>
      </c>
      <c r="FC521" s="23">
        <f t="shared" si="1109"/>
        <v>-5.3054185672822829E-3</v>
      </c>
      <c r="FD521" s="27">
        <f t="shared" si="1110"/>
        <v>116.18371889617779</v>
      </c>
      <c r="FE521" s="27">
        <f t="shared" ca="1" si="1022"/>
        <v>-0.10625712711778112</v>
      </c>
      <c r="FF521" s="43">
        <f t="shared" ca="1" si="1023"/>
        <v>-0.10625712711778112</v>
      </c>
      <c r="FG521" s="25">
        <f t="shared" si="1049"/>
        <v>20313.167869000001</v>
      </c>
      <c r="FH521" s="26">
        <f t="shared" si="1111"/>
        <v>0</v>
      </c>
      <c r="FI521" s="23">
        <f t="shared" si="1112"/>
        <v>4.5906346658710628E-3</v>
      </c>
      <c r="FJ521" s="27">
        <f t="shared" si="1113"/>
        <v>441.98617567215121</v>
      </c>
      <c r="FK521" s="27">
        <f t="shared" ca="1" si="1024"/>
        <v>0</v>
      </c>
      <c r="FL521" s="43">
        <f t="shared" ca="1" si="1025"/>
        <v>0</v>
      </c>
      <c r="FM521" s="47"/>
      <c r="FN521" s="47"/>
    </row>
    <row r="522" spans="1:170" x14ac:dyDescent="0.2">
      <c r="A522" s="30">
        <v>40543</v>
      </c>
      <c r="B522" s="34">
        <v>20583.674930000001</v>
      </c>
      <c r="C522" s="23">
        <v>4.5430789527656223E-3</v>
      </c>
      <c r="D522" s="24">
        <f t="shared" si="977"/>
        <v>-2.9039901400915724E-3</v>
      </c>
      <c r="E522" s="25" t="e">
        <f>#N/A</f>
        <v>#N/A</v>
      </c>
      <c r="F522" s="26">
        <v>1</v>
      </c>
      <c r="G522" s="23">
        <f t="shared" si="1050"/>
        <v>-2.9039901400915724E-3</v>
      </c>
      <c r="H522" s="27">
        <f t="shared" si="1051"/>
        <v>233.94766702165532</v>
      </c>
      <c r="I522" s="27">
        <f t="shared" ca="1" si="978"/>
        <v>-0.23267375731424755</v>
      </c>
      <c r="J522" s="43">
        <f t="shared" ca="1" si="979"/>
        <v>-0.23267375731424755</v>
      </c>
      <c r="K522" s="25" t="e">
        <f>#N/A</f>
        <v>#N/A</v>
      </c>
      <c r="L522" s="26">
        <v>0</v>
      </c>
      <c r="M522" s="23">
        <f t="shared" si="1052"/>
        <v>4.5430789527656223E-3</v>
      </c>
      <c r="N522" s="27">
        <f t="shared" si="1053"/>
        <v>51.499698258219965</v>
      </c>
      <c r="O522" s="27">
        <f t="shared" ca="1" si="980"/>
        <v>0</v>
      </c>
      <c r="P522" s="43">
        <f t="shared" ca="1" si="981"/>
        <v>0</v>
      </c>
      <c r="Q522" s="25">
        <f t="shared" si="1026"/>
        <v>20286.468526000001</v>
      </c>
      <c r="R522" s="26">
        <f t="shared" si="1054"/>
        <v>1</v>
      </c>
      <c r="S522" s="23">
        <f t="shared" si="1055"/>
        <v>-2.9039901400915724E-3</v>
      </c>
      <c r="T522" s="27">
        <f t="shared" si="1056"/>
        <v>451.55881225126006</v>
      </c>
      <c r="U522" s="27">
        <f t="shared" ca="1" si="982"/>
        <v>-4.6229885790143643E-2</v>
      </c>
      <c r="V522" s="43">
        <f t="shared" ca="1" si="983"/>
        <v>-4.6229885790143643E-2</v>
      </c>
      <c r="W522" s="25">
        <f t="shared" si="1027"/>
        <v>20613.649369999999</v>
      </c>
      <c r="X522" s="26">
        <f t="shared" si="1057"/>
        <v>0</v>
      </c>
      <c r="Y522" s="23">
        <f t="shared" si="1058"/>
        <v>4.5430789527656223E-3</v>
      </c>
      <c r="Z522" s="27">
        <f t="shared" si="1059"/>
        <v>231.38740199480543</v>
      </c>
      <c r="AA522" s="27">
        <f t="shared" ca="1" si="984"/>
        <v>-4.8782737271295118E-2</v>
      </c>
      <c r="AB522" s="43">
        <f t="shared" ca="1" si="985"/>
        <v>-4.8782737271295118E-2</v>
      </c>
      <c r="AC522" s="25">
        <f t="shared" si="1028"/>
        <v>20275.722548000002</v>
      </c>
      <c r="AD522" s="26">
        <f t="shared" si="1060"/>
        <v>1</v>
      </c>
      <c r="AE522" s="23">
        <f t="shared" si="1061"/>
        <v>-2.9039901400915724E-3</v>
      </c>
      <c r="AF522" s="27">
        <f t="shared" si="1062"/>
        <v>151.59965597927973</v>
      </c>
      <c r="AG522" s="27">
        <f t="shared" ca="1" si="986"/>
        <v>-1.6349204155821306E-2</v>
      </c>
      <c r="AH522" s="43">
        <f t="shared" ca="1" si="987"/>
        <v>-1.6349204155821306E-2</v>
      </c>
      <c r="AI522" s="25">
        <f t="shared" si="1029"/>
        <v>20286.468526000001</v>
      </c>
      <c r="AJ522" s="26">
        <f t="shared" si="1063"/>
        <v>1</v>
      </c>
      <c r="AK522" s="23">
        <f t="shared" si="1064"/>
        <v>-2.9039901400915724E-3</v>
      </c>
      <c r="AL522" s="27">
        <f t="shared" si="1065"/>
        <v>451.55881225126006</v>
      </c>
      <c r="AM522" s="27">
        <f t="shared" ca="1" si="988"/>
        <v>-4.6229885790143643E-2</v>
      </c>
      <c r="AN522" s="43">
        <f t="shared" ca="1" si="989"/>
        <v>-4.6229885790143643E-2</v>
      </c>
      <c r="AO522" s="25">
        <f t="shared" si="1030"/>
        <v>20286.468526000001</v>
      </c>
      <c r="AP522" s="34">
        <f t="shared" si="1066"/>
        <v>0.66666666666666663</v>
      </c>
      <c r="AQ522" s="23">
        <f t="shared" si="1067"/>
        <v>-4.2163377580584083E-4</v>
      </c>
      <c r="AR522" s="27">
        <f t="shared" si="1068"/>
        <v>262.7727709549319</v>
      </c>
      <c r="AS522" s="27">
        <f t="shared" ca="1" si="990"/>
        <v>-3.4037018288626153E-2</v>
      </c>
      <c r="AT522" s="43">
        <f t="shared" ca="1" si="991"/>
        <v>-3.4037018288626153E-2</v>
      </c>
      <c r="AU522" s="25">
        <f t="shared" si="1031"/>
        <v>20275.722548000002</v>
      </c>
      <c r="AV522" s="26">
        <f t="shared" si="1069"/>
        <v>1</v>
      </c>
      <c r="AW522" s="23">
        <f t="shared" si="1070"/>
        <v>-2.9039901400915724E-3</v>
      </c>
      <c r="AX522" s="27">
        <f t="shared" si="1071"/>
        <v>209.03177537541407</v>
      </c>
      <c r="AY522" s="27">
        <f t="shared" ca="1" si="992"/>
        <v>-4.6229885790143754E-2</v>
      </c>
      <c r="AZ522" s="43">
        <f t="shared" ca="1" si="993"/>
        <v>-4.6229885790143754E-2</v>
      </c>
      <c r="BA522" s="25">
        <f t="shared" si="1032"/>
        <v>20275.722548000002</v>
      </c>
      <c r="BB522" s="26">
        <f t="shared" si="1072"/>
        <v>1</v>
      </c>
      <c r="BC522" s="23">
        <f t="shared" si="1073"/>
        <v>-2.9039901400915724E-3</v>
      </c>
      <c r="BD522" s="27">
        <f t="shared" si="1074"/>
        <v>364.86825178027266</v>
      </c>
      <c r="BE522" s="27">
        <f t="shared" ca="1" si="994"/>
        <v>-8.451032190082064E-2</v>
      </c>
      <c r="BF522" s="43">
        <f t="shared" ca="1" si="995"/>
        <v>-8.451032190082064E-2</v>
      </c>
      <c r="BG522" s="25">
        <f t="shared" si="1033"/>
        <v>20286.468526000001</v>
      </c>
      <c r="BH522" s="26">
        <f t="shared" si="1075"/>
        <v>1</v>
      </c>
      <c r="BI522" s="23">
        <f t="shared" si="1076"/>
        <v>-2.9039901400915724E-3</v>
      </c>
      <c r="BJ522" s="27">
        <f t="shared" si="1077"/>
        <v>306.68445579295661</v>
      </c>
      <c r="BK522" s="27">
        <f t="shared" ca="1" si="996"/>
        <v>-5.5828928760868757E-2</v>
      </c>
      <c r="BL522" s="43">
        <f t="shared" ca="1" si="997"/>
        <v>-5.5828928760868757E-2</v>
      </c>
      <c r="BM522" s="25">
        <f t="shared" si="1034"/>
        <v>20211.725575</v>
      </c>
      <c r="BN522" s="26">
        <f t="shared" si="1078"/>
        <v>0</v>
      </c>
      <c r="BO522" s="23">
        <f t="shared" si="1079"/>
        <v>4.5430789527656223E-3</v>
      </c>
      <c r="BP522" s="27">
        <f t="shared" si="1080"/>
        <v>382.5145202570792</v>
      </c>
      <c r="BQ522" s="27">
        <f t="shared" ca="1" si="998"/>
        <v>-4.4758585625974678E-2</v>
      </c>
      <c r="BR522" s="43">
        <f t="shared" ca="1" si="999"/>
        <v>-4.4758585625974678E-2</v>
      </c>
      <c r="BS522" s="25">
        <f t="shared" si="1035"/>
        <v>20286.468526000001</v>
      </c>
      <c r="BT522" s="34">
        <f t="shared" si="1081"/>
        <v>0.75</v>
      </c>
      <c r="BU522" s="23">
        <f t="shared" si="1082"/>
        <v>-1.0422228668772737E-3</v>
      </c>
      <c r="BV522" s="27">
        <f t="shared" si="1083"/>
        <v>315.77767217812828</v>
      </c>
      <c r="BW522" s="27">
        <f t="shared" ca="1" si="1000"/>
        <v>-5.766543171063232E-2</v>
      </c>
      <c r="BX522" s="43">
        <f t="shared" ca="1" si="1001"/>
        <v>-5.766543171063232E-2</v>
      </c>
      <c r="BY522" s="25">
        <f t="shared" si="1036"/>
        <v>20613.649369999999</v>
      </c>
      <c r="BZ522" s="50">
        <f>IF($B521&gt;=BY521,MIN(1,1/$CA$15+BZ521),0)</f>
        <v>0</v>
      </c>
      <c r="CA522" s="23">
        <f t="shared" si="1084"/>
        <v>4.5430789527656223E-3</v>
      </c>
      <c r="CB522" s="27">
        <f t="shared" si="1085"/>
        <v>156.79192212580196</v>
      </c>
      <c r="CC522" s="27">
        <f t="shared" ca="1" si="1002"/>
        <v>-3.9106407339737359E-2</v>
      </c>
      <c r="CD522" s="43">
        <f t="shared" ca="1" si="1003"/>
        <v>-3.9106407339737359E-2</v>
      </c>
      <c r="CE522" s="25">
        <f t="shared" si="1037"/>
        <v>20275.722548000002</v>
      </c>
      <c r="CF522" s="34">
        <f>IF($B521&gt;=CE521,MIN(1,1/$CA$15+CF521),0)</f>
        <v>1</v>
      </c>
      <c r="CG522" s="23">
        <f t="shared" si="1086"/>
        <v>-2.9039901400915724E-3</v>
      </c>
      <c r="CH522" s="27">
        <f t="shared" si="1087"/>
        <v>131.34446904336556</v>
      </c>
      <c r="CI522" s="27">
        <f t="shared" ca="1" si="1004"/>
        <v>-4.6229885790143643E-2</v>
      </c>
      <c r="CJ522" s="43">
        <f t="shared" ca="1" si="1005"/>
        <v>-4.6229885790143643E-2</v>
      </c>
      <c r="CK522" s="25">
        <f t="shared" si="1038"/>
        <v>20286.468526000001</v>
      </c>
      <c r="CL522" s="34">
        <f>IF($B521&gt;=CK521,MIN(1,1/$CA$15+CL521),0)</f>
        <v>1</v>
      </c>
      <c r="CM522" s="23">
        <f t="shared" si="1088"/>
        <v>-2.9039901400915724E-3</v>
      </c>
      <c r="CN522" s="27">
        <f t="shared" si="1089"/>
        <v>399.76252752441241</v>
      </c>
      <c r="CO522" s="27">
        <f t="shared" ca="1" si="1006"/>
        <v>-3.6740983368642177E-2</v>
      </c>
      <c r="CP522" s="43">
        <f t="shared" ca="1" si="1007"/>
        <v>-3.6740983368642177E-2</v>
      </c>
      <c r="CQ522" s="25">
        <f t="shared" si="1039"/>
        <v>20070.229079499997</v>
      </c>
      <c r="CR522" s="34">
        <f>IF($B521&gt;=CQ521,MIN(1,1/$CA$15+CR521),0)</f>
        <v>1</v>
      </c>
      <c r="CS522" s="23">
        <f t="shared" si="1090"/>
        <v>-2.9039901400915724E-3</v>
      </c>
      <c r="CT522" s="27">
        <f t="shared" si="1091"/>
        <v>267.2002258417516</v>
      </c>
      <c r="CU522" s="27">
        <f t="shared" ca="1" si="1008"/>
        <v>-8.4510321900820751E-2</v>
      </c>
      <c r="CV522" s="43">
        <f t="shared" ca="1" si="1009"/>
        <v>-8.4510321900820751E-2</v>
      </c>
      <c r="CW522" s="25">
        <f t="shared" si="1040"/>
        <v>20286.468526000001</v>
      </c>
      <c r="CX522" s="34">
        <f t="shared" si="1092"/>
        <v>0.75</v>
      </c>
      <c r="CY522" s="23">
        <f t="shared" si="1093"/>
        <v>-1.0422228668772737E-3</v>
      </c>
      <c r="CZ522" s="27">
        <f t="shared" si="1094"/>
        <v>229.46568837196693</v>
      </c>
      <c r="DA522" s="27">
        <f t="shared" ca="1" si="1010"/>
        <v>-5.1684186718404579E-2</v>
      </c>
      <c r="DB522" s="43">
        <f t="shared" ca="1" si="1011"/>
        <v>-5.1684186718404579E-2</v>
      </c>
      <c r="DC522" s="25">
        <f t="shared" si="1041"/>
        <v>20286.468526000001</v>
      </c>
      <c r="DD522" s="34">
        <f t="shared" si="1042"/>
        <v>0.70833333333333326</v>
      </c>
      <c r="DE522" s="23">
        <f t="shared" si="1095"/>
        <v>-8.3535983652012946E-4</v>
      </c>
      <c r="DF522" s="27">
        <f t="shared" si="1096"/>
        <v>270.91566871503079</v>
      </c>
      <c r="DG522" s="27">
        <f t="shared" ca="1" si="975"/>
        <v>-4.7720199954851217E-2</v>
      </c>
      <c r="DH522" s="43">
        <f t="shared" ca="1" si="976"/>
        <v>-4.7720199954851217E-2</v>
      </c>
      <c r="DI522" s="25">
        <f t="shared" si="1043"/>
        <v>20613.649369999999</v>
      </c>
      <c r="DJ522" s="26">
        <f>IF(DJ521=0,IF($B521&gt;=$DK$14*DI521,1,0),IF($B521&lt;DI521*$DK$16,0,1))</f>
        <v>0</v>
      </c>
      <c r="DK522" s="23">
        <f t="shared" si="1097"/>
        <v>4.5430789527656223E-3</v>
      </c>
      <c r="DL522" s="27">
        <f t="shared" si="1098"/>
        <v>287.78830712152632</v>
      </c>
      <c r="DM522" s="27">
        <f t="shared" ca="1" si="1012"/>
        <v>0</v>
      </c>
      <c r="DN522" s="43">
        <f t="shared" ca="1" si="1013"/>
        <v>0</v>
      </c>
      <c r="DO522" s="25">
        <f t="shared" si="1044"/>
        <v>20275.722548000002</v>
      </c>
      <c r="DP522" s="26">
        <f>IF(DP521=0,IF($B521&gt;=$DK$14*DO521,1,0),IF($B521&lt;DO521*$DK$16,0,1))</f>
        <v>1</v>
      </c>
      <c r="DQ522" s="23">
        <f t="shared" si="1099"/>
        <v>-2.9039901400915724E-3</v>
      </c>
      <c r="DR522" s="27">
        <f t="shared" si="1100"/>
        <v>216.58175274703601</v>
      </c>
      <c r="DS522" s="27">
        <f t="shared" ca="1" si="1014"/>
        <v>-5.1058317444720336E-2</v>
      </c>
      <c r="DT522" s="43">
        <f t="shared" ca="1" si="1015"/>
        <v>-5.1058317444720336E-2</v>
      </c>
      <c r="DU522" s="25">
        <f t="shared" si="1045"/>
        <v>20286.468526000001</v>
      </c>
      <c r="DV522" s="26">
        <f>IF(DV521=0,IF($B521&gt;=$DK$14*DU521,1,0),IF($B521&lt;DU521*$DK$16,0,1))</f>
        <v>1</v>
      </c>
      <c r="DW522" s="23">
        <f t="shared" si="1101"/>
        <v>-2.9039901400915724E-3</v>
      </c>
      <c r="DX522" s="27">
        <f t="shared" si="1102"/>
        <v>454.27124620767171</v>
      </c>
      <c r="DY522" s="27">
        <f t="shared" ca="1" si="1016"/>
        <v>-4.6229885790143754E-2</v>
      </c>
      <c r="DZ522" s="43">
        <f t="shared" ca="1" si="1017"/>
        <v>-4.6229885790143754E-2</v>
      </c>
      <c r="EA522" s="25">
        <f t="shared" si="1046"/>
        <v>20070.229079499997</v>
      </c>
      <c r="EB522" s="26">
        <f>IF(EB521=0,IF($B521&gt;=$DK$14*EA521,1,0),IF($B521&lt;EA521*$DK$16,0,1))</f>
        <v>1</v>
      </c>
      <c r="EC522" s="23">
        <f t="shared" si="1103"/>
        <v>-2.9039901400915724E-3</v>
      </c>
      <c r="ED522" s="27">
        <f t="shared" si="1104"/>
        <v>291.73157909157788</v>
      </c>
      <c r="EE522" s="27">
        <f t="shared" ca="1" si="1018"/>
        <v>-8.4510321900820862E-2</v>
      </c>
      <c r="EF522" s="43">
        <f t="shared" ca="1" si="1019"/>
        <v>-8.4510321900820862E-2</v>
      </c>
      <c r="EG522" s="25">
        <f t="shared" si="1047"/>
        <v>20286.468526000001</v>
      </c>
      <c r="EH522" s="34">
        <f t="shared" si="1105"/>
        <v>0.75</v>
      </c>
      <c r="EI522" s="23">
        <f t="shared" si="1106"/>
        <v>-1.0422228668772737E-3</v>
      </c>
      <c r="EJ522" s="27">
        <f t="shared" si="1107"/>
        <v>317.62724376506605</v>
      </c>
      <c r="EK522" s="27">
        <f t="shared" ca="1" si="1020"/>
        <v>-3.452890367687711E-2</v>
      </c>
      <c r="EL522" s="43">
        <f t="shared" ca="1" si="1021"/>
        <v>-3.452890367687711E-2</v>
      </c>
      <c r="EM522" s="47"/>
      <c r="EN522" s="47"/>
      <c r="EO522" s="47"/>
      <c r="EP522" s="47"/>
      <c r="EQ522" s="47"/>
      <c r="ER522" s="47"/>
      <c r="ES522" s="47"/>
      <c r="ET522" s="47"/>
      <c r="EU522" s="47"/>
      <c r="EV522" s="47"/>
      <c r="EW522" s="47"/>
      <c r="EX522" s="47"/>
      <c r="EY522" s="47"/>
      <c r="EZ522" s="47"/>
      <c r="FA522" s="25">
        <f t="shared" si="1048"/>
        <v>20286.468526000001</v>
      </c>
      <c r="FB522" s="26">
        <f t="shared" si="1108"/>
        <v>1</v>
      </c>
      <c r="FC522" s="23">
        <f t="shared" si="1109"/>
        <v>-2.9039901400915724E-3</v>
      </c>
      <c r="FD522" s="27">
        <f t="shared" si="1110"/>
        <v>115.84632252206413</v>
      </c>
      <c r="FE522" s="27">
        <f t="shared" ca="1" si="1022"/>
        <v>-0.10885254760840823</v>
      </c>
      <c r="FF522" s="43">
        <f t="shared" ca="1" si="1023"/>
        <v>-0.10885254760840823</v>
      </c>
      <c r="FG522" s="25">
        <f t="shared" si="1049"/>
        <v>20286.468526000001</v>
      </c>
      <c r="FH522" s="26">
        <f t="shared" si="1111"/>
        <v>0</v>
      </c>
      <c r="FI522" s="23">
        <f t="shared" si="1112"/>
        <v>4.5430789527656223E-3</v>
      </c>
      <c r="FJ522" s="27">
        <f t="shared" si="1113"/>
        <v>443.99415376426072</v>
      </c>
      <c r="FK522" s="27">
        <f t="shared" ca="1" si="1024"/>
        <v>0</v>
      </c>
      <c r="FL522" s="43">
        <f t="shared" ca="1" si="1025"/>
        <v>0</v>
      </c>
      <c r="FM522" s="47"/>
      <c r="FN522" s="47"/>
    </row>
    <row r="523" spans="1:170" x14ac:dyDescent="0.2">
      <c r="A523" s="30">
        <v>40574</v>
      </c>
      <c r="B523" s="34">
        <v>22940.139319999998</v>
      </c>
      <c r="C523" s="23">
        <v>4.5034302658091274E-3</v>
      </c>
      <c r="D523" s="24">
        <f t="shared" si="977"/>
        <v>0.11448219999653864</v>
      </c>
      <c r="E523" s="25" t="e">
        <f>#N/A</f>
        <v>#N/A</v>
      </c>
      <c r="F523" s="26">
        <v>1</v>
      </c>
      <c r="G523" s="23">
        <f t="shared" si="1050"/>
        <v>0.11448219999653864</v>
      </c>
      <c r="H523" s="27">
        <f t="shared" si="1051"/>
        <v>260.7305106263521</v>
      </c>
      <c r="I523" s="27">
        <f t="shared" ca="1" si="978"/>
        <v>-0.14482856093650465</v>
      </c>
      <c r="J523" s="43">
        <f t="shared" ca="1" si="979"/>
        <v>-0.14482856093650465</v>
      </c>
      <c r="K523" s="25" t="e">
        <f>#N/A</f>
        <v>#N/A</v>
      </c>
      <c r="L523" s="26">
        <v>0</v>
      </c>
      <c r="M523" s="23">
        <f t="shared" si="1052"/>
        <v>4.5034302658091274E-3</v>
      </c>
      <c r="N523" s="27">
        <f t="shared" si="1053"/>
        <v>51.73162355803607</v>
      </c>
      <c r="O523" s="27">
        <f t="shared" ca="1" si="980"/>
        <v>0</v>
      </c>
      <c r="P523" s="43">
        <f t="shared" ca="1" si="981"/>
        <v>0</v>
      </c>
      <c r="Q523" s="25">
        <f t="shared" si="1026"/>
        <v>20483.453727</v>
      </c>
      <c r="R523" s="26">
        <f t="shared" si="1054"/>
        <v>1</v>
      </c>
      <c r="S523" s="23">
        <f t="shared" si="1055"/>
        <v>0.11448219999653864</v>
      </c>
      <c r="T523" s="27">
        <f t="shared" si="1056"/>
        <v>503.25425850560828</v>
      </c>
      <c r="U523" s="27">
        <f t="shared" ca="1" si="982"/>
        <v>0</v>
      </c>
      <c r="V523" s="43">
        <f t="shared" ca="1" si="983"/>
        <v>0</v>
      </c>
      <c r="W523" s="25">
        <f t="shared" si="1027"/>
        <v>21761.907124999998</v>
      </c>
      <c r="X523" s="26">
        <f t="shared" si="1057"/>
        <v>0</v>
      </c>
      <c r="Y523" s="23">
        <f t="shared" si="1058"/>
        <v>4.5034302658091274E-3</v>
      </c>
      <c r="Z523" s="27">
        <f t="shared" si="1059"/>
        <v>232.42943902407578</v>
      </c>
      <c r="AA523" s="27">
        <f t="shared" ca="1" si="984"/>
        <v>-4.4498996660962575E-2</v>
      </c>
      <c r="AB523" s="43">
        <f t="shared" ca="1" si="985"/>
        <v>-4.4498996660962575E-2</v>
      </c>
      <c r="AC523" s="25">
        <f t="shared" si="1028"/>
        <v>20989.490599999997</v>
      </c>
      <c r="AD523" s="26">
        <f t="shared" si="1060"/>
        <v>1</v>
      </c>
      <c r="AE523" s="23">
        <f t="shared" si="1061"/>
        <v>0.11448219999653864</v>
      </c>
      <c r="AF523" s="27">
        <f t="shared" si="1062"/>
        <v>168.95511811450609</v>
      </c>
      <c r="AG523" s="27">
        <f t="shared" ca="1" si="986"/>
        <v>0</v>
      </c>
      <c r="AH523" s="43">
        <f t="shared" ca="1" si="987"/>
        <v>0</v>
      </c>
      <c r="AI523" s="25">
        <f t="shared" si="1029"/>
        <v>20483.453727</v>
      </c>
      <c r="AJ523" s="26">
        <f t="shared" si="1063"/>
        <v>1</v>
      </c>
      <c r="AK523" s="23">
        <f t="shared" si="1064"/>
        <v>0.11448219999653864</v>
      </c>
      <c r="AL523" s="27">
        <f t="shared" si="1065"/>
        <v>503.25425850560828</v>
      </c>
      <c r="AM523" s="27">
        <f t="shared" ca="1" si="988"/>
        <v>0</v>
      </c>
      <c r="AN523" s="43">
        <f t="shared" ca="1" si="989"/>
        <v>0</v>
      </c>
      <c r="AO523" s="25">
        <f t="shared" si="1030"/>
        <v>20483.453727</v>
      </c>
      <c r="AP523" s="34">
        <f t="shared" si="1066"/>
        <v>0.66666666666666663</v>
      </c>
      <c r="AQ523" s="23">
        <f t="shared" si="1067"/>
        <v>7.7822610086295471E-2</v>
      </c>
      <c r="AR523" s="27">
        <f t="shared" si="1068"/>
        <v>283.22243385025303</v>
      </c>
      <c r="AS523" s="27">
        <f t="shared" ca="1" si="990"/>
        <v>0</v>
      </c>
      <c r="AT523" s="43">
        <f t="shared" ca="1" si="991"/>
        <v>0</v>
      </c>
      <c r="AU523" s="25">
        <f t="shared" si="1031"/>
        <v>20989.490599999997</v>
      </c>
      <c r="AV523" s="26">
        <f t="shared" si="1069"/>
        <v>1</v>
      </c>
      <c r="AW523" s="23">
        <f t="shared" si="1070"/>
        <v>0.11448219999653864</v>
      </c>
      <c r="AX523" s="27">
        <f t="shared" si="1071"/>
        <v>232.96219288957377</v>
      </c>
      <c r="AY523" s="27">
        <f t="shared" ca="1" si="992"/>
        <v>0</v>
      </c>
      <c r="AZ523" s="43">
        <f t="shared" ca="1" si="993"/>
        <v>0</v>
      </c>
      <c r="BA523" s="25">
        <f t="shared" si="1032"/>
        <v>20989.490599999997</v>
      </c>
      <c r="BB523" s="26">
        <f t="shared" si="1072"/>
        <v>1</v>
      </c>
      <c r="BC523" s="23">
        <f t="shared" si="1073"/>
        <v>0.11448219999653864</v>
      </c>
      <c r="BD523" s="27">
        <f t="shared" si="1074"/>
        <v>406.63917195296926</v>
      </c>
      <c r="BE523" s="27">
        <f t="shared" ca="1" si="994"/>
        <v>0</v>
      </c>
      <c r="BF523" s="43">
        <f t="shared" ca="1" si="995"/>
        <v>0</v>
      </c>
      <c r="BG523" s="25">
        <f t="shared" si="1033"/>
        <v>20483.453727</v>
      </c>
      <c r="BH523" s="26">
        <f t="shared" si="1075"/>
        <v>1</v>
      </c>
      <c r="BI523" s="23">
        <f t="shared" si="1076"/>
        <v>0.11448219999653864</v>
      </c>
      <c r="BJ523" s="27">
        <f t="shared" si="1077"/>
        <v>341.79436699687551</v>
      </c>
      <c r="BK523" s="27">
        <f t="shared" ca="1" si="996"/>
        <v>0</v>
      </c>
      <c r="BL523" s="43">
        <f t="shared" ca="1" si="997"/>
        <v>0</v>
      </c>
      <c r="BM523" s="25">
        <f t="shared" si="1034"/>
        <v>20719.792010000001</v>
      </c>
      <c r="BN523" s="26">
        <f t="shared" si="1078"/>
        <v>0</v>
      </c>
      <c r="BO523" s="23">
        <f t="shared" si="1079"/>
        <v>4.5034302658091274E-3</v>
      </c>
      <c r="BP523" s="27">
        <f t="shared" si="1080"/>
        <v>384.23714772471641</v>
      </c>
      <c r="BQ523" s="27">
        <f t="shared" ca="1" si="998"/>
        <v>-4.0456722529328304E-2</v>
      </c>
      <c r="BR523" s="43">
        <f t="shared" ca="1" si="999"/>
        <v>-4.0456722529328304E-2</v>
      </c>
      <c r="BS523" s="25">
        <f t="shared" si="1035"/>
        <v>20483.453727</v>
      </c>
      <c r="BT523" s="34">
        <f t="shared" si="1081"/>
        <v>0.75</v>
      </c>
      <c r="BU523" s="23">
        <f t="shared" si="1082"/>
        <v>8.6987507563856259E-2</v>
      </c>
      <c r="BV523" s="27">
        <f t="shared" si="1083"/>
        <v>343.2463848252201</v>
      </c>
      <c r="BW523" s="27">
        <f t="shared" ca="1" si="1000"/>
        <v>0</v>
      </c>
      <c r="BX523" s="43">
        <f t="shared" ca="1" si="1001"/>
        <v>0</v>
      </c>
      <c r="BY523" s="25">
        <f t="shared" si="1036"/>
        <v>21761.907124999998</v>
      </c>
      <c r="BZ523" s="50">
        <f>IF($B522&gt;=BY522,MIN(1,1/$CA$15+BZ522),0)</f>
        <v>0</v>
      </c>
      <c r="CA523" s="23">
        <f t="shared" si="1084"/>
        <v>4.5034302658091274E-3</v>
      </c>
      <c r="CB523" s="27">
        <f t="shared" si="1085"/>
        <v>157.49802361333769</v>
      </c>
      <c r="CC523" s="27">
        <f t="shared" ca="1" si="1002"/>
        <v>-3.4779090052329042E-2</v>
      </c>
      <c r="CD523" s="43">
        <f t="shared" ca="1" si="1003"/>
        <v>-3.4779090052329042E-2</v>
      </c>
      <c r="CE523" s="25">
        <f t="shared" si="1037"/>
        <v>20989.490599999997</v>
      </c>
      <c r="CF523" s="34">
        <f>IF($B522&gt;=CE522,MIN(1,1/$CA$15+CF522),0)</f>
        <v>1</v>
      </c>
      <c r="CG523" s="23">
        <f t="shared" si="1086"/>
        <v>0.11448219999653864</v>
      </c>
      <c r="CH523" s="27">
        <f t="shared" si="1087"/>
        <v>146.38107281682733</v>
      </c>
      <c r="CI523" s="27">
        <f t="shared" ca="1" si="1004"/>
        <v>0</v>
      </c>
      <c r="CJ523" s="43">
        <f t="shared" ca="1" si="1005"/>
        <v>0</v>
      </c>
      <c r="CK523" s="25">
        <f t="shared" si="1038"/>
        <v>20483.453727</v>
      </c>
      <c r="CL523" s="34">
        <f>IF($B522&gt;=CK522,MIN(1,1/$CA$15+CL522),0)</f>
        <v>1</v>
      </c>
      <c r="CM523" s="23">
        <f t="shared" si="1088"/>
        <v>0.11448219999653864</v>
      </c>
      <c r="CN523" s="27">
        <f t="shared" si="1089"/>
        <v>445.52822115158398</v>
      </c>
      <c r="CO523" s="27">
        <f t="shared" ca="1" si="1006"/>
        <v>0</v>
      </c>
      <c r="CP523" s="43">
        <f t="shared" ca="1" si="1007"/>
        <v>0</v>
      </c>
      <c r="CQ523" s="25">
        <f t="shared" si="1039"/>
        <v>20299.838341999999</v>
      </c>
      <c r="CR523" s="34">
        <f>IF($B522&gt;=CQ522,MIN(1,1/$CA$15+CR522),0)</f>
        <v>1</v>
      </c>
      <c r="CS523" s="23">
        <f t="shared" si="1090"/>
        <v>0.11448219999653864</v>
      </c>
      <c r="CT523" s="27">
        <f t="shared" si="1091"/>
        <v>297.78989553568732</v>
      </c>
      <c r="CU523" s="27">
        <f t="shared" ca="1" si="1008"/>
        <v>0</v>
      </c>
      <c r="CV523" s="43">
        <f t="shared" ca="1" si="1009"/>
        <v>0</v>
      </c>
      <c r="CW523" s="25">
        <f t="shared" si="1040"/>
        <v>20483.453727</v>
      </c>
      <c r="CX523" s="34">
        <f t="shared" si="1092"/>
        <v>0.75</v>
      </c>
      <c r="CY523" s="23">
        <f t="shared" si="1093"/>
        <v>8.6987507563856259E-2</v>
      </c>
      <c r="CZ523" s="27">
        <f t="shared" si="1094"/>
        <v>249.42633667486888</v>
      </c>
      <c r="DA523" s="27">
        <f t="shared" ca="1" si="1010"/>
        <v>0</v>
      </c>
      <c r="DB523" s="43">
        <f t="shared" ca="1" si="1011"/>
        <v>0</v>
      </c>
      <c r="DC523" s="25">
        <f t="shared" si="1041"/>
        <v>20483.453727</v>
      </c>
      <c r="DD523" s="34">
        <f t="shared" si="1042"/>
        <v>0.70833333333333326</v>
      </c>
      <c r="DE523" s="23">
        <f t="shared" si="1095"/>
        <v>8.3932541738002672E-2</v>
      </c>
      <c r="DF523" s="27">
        <f t="shared" si="1096"/>
        <v>293.65430938693402</v>
      </c>
      <c r="DG523" s="27">
        <f t="shared" ca="1" si="975"/>
        <v>0</v>
      </c>
      <c r="DH523" s="43">
        <f t="shared" ca="1" si="976"/>
        <v>0</v>
      </c>
      <c r="DI523" s="25">
        <f t="shared" si="1043"/>
        <v>21761.907124999998</v>
      </c>
      <c r="DJ523" s="26">
        <f>IF(DJ522=0,IF($B522&gt;=$DK$14*DI522,1,0),IF($B522&lt;DI522*$DK$16,0,1))</f>
        <v>0</v>
      </c>
      <c r="DK523" s="23">
        <f t="shared" si="1097"/>
        <v>4.5034302658091274E-3</v>
      </c>
      <c r="DL523" s="27">
        <f t="shared" si="1098"/>
        <v>289.08434169396338</v>
      </c>
      <c r="DM523" s="27">
        <f t="shared" ca="1" si="1012"/>
        <v>0</v>
      </c>
      <c r="DN523" s="43">
        <f t="shared" ca="1" si="1013"/>
        <v>0</v>
      </c>
      <c r="DO523" s="25">
        <f t="shared" si="1044"/>
        <v>20989.490599999997</v>
      </c>
      <c r="DP523" s="26">
        <f>IF(DP522=0,IF($B522&gt;=$DK$14*DO522,1,0),IF($B522&lt;DO522*$DK$16,0,1))</f>
        <v>1</v>
      </c>
      <c r="DQ523" s="23">
        <f t="shared" si="1099"/>
        <v>0.11448219999653864</v>
      </c>
      <c r="DR523" s="27">
        <f t="shared" si="1100"/>
        <v>241.37650828062306</v>
      </c>
      <c r="DS523" s="27">
        <f t="shared" ca="1" si="1014"/>
        <v>0</v>
      </c>
      <c r="DT523" s="43">
        <f t="shared" ca="1" si="1015"/>
        <v>0</v>
      </c>
      <c r="DU523" s="25">
        <f t="shared" si="1045"/>
        <v>20483.453727</v>
      </c>
      <c r="DV523" s="26">
        <f>IF(DV522=0,IF($B522&gt;=$DK$14*DU522,1,0),IF($B522&lt;DU522*$DK$16,0,1))</f>
        <v>1</v>
      </c>
      <c r="DW523" s="23">
        <f t="shared" si="1101"/>
        <v>0.11448219999653864</v>
      </c>
      <c r="DX523" s="27">
        <f t="shared" si="1102"/>
        <v>506.27721786869523</v>
      </c>
      <c r="DY523" s="27">
        <f t="shared" ca="1" si="1016"/>
        <v>0</v>
      </c>
      <c r="DZ523" s="43">
        <f t="shared" ca="1" si="1017"/>
        <v>0</v>
      </c>
      <c r="EA523" s="25">
        <f t="shared" si="1046"/>
        <v>20299.838341999999</v>
      </c>
      <c r="EB523" s="26">
        <f>IF(EB522=0,IF($B522&gt;=$DK$14*EA522,1,0),IF($B522&lt;EA522*$DK$16,0,1))</f>
        <v>1</v>
      </c>
      <c r="EC523" s="23">
        <f t="shared" si="1103"/>
        <v>0.11448219999653864</v>
      </c>
      <c r="ED523" s="27">
        <f t="shared" si="1104"/>
        <v>325.12965207444591</v>
      </c>
      <c r="EE523" s="27">
        <f t="shared" ca="1" si="1018"/>
        <v>0</v>
      </c>
      <c r="EF523" s="43">
        <f t="shared" ca="1" si="1019"/>
        <v>0</v>
      </c>
      <c r="EG523" s="25">
        <f t="shared" si="1047"/>
        <v>20483.453727</v>
      </c>
      <c r="EH523" s="34">
        <f t="shared" si="1105"/>
        <v>0.75</v>
      </c>
      <c r="EI523" s="23">
        <f t="shared" si="1106"/>
        <v>8.6987507563856259E-2</v>
      </c>
      <c r="EJ523" s="27">
        <f t="shared" si="1107"/>
        <v>345.25684603456654</v>
      </c>
      <c r="EK523" s="27">
        <f t="shared" ca="1" si="1020"/>
        <v>0</v>
      </c>
      <c r="EL523" s="43">
        <f t="shared" ca="1" si="1021"/>
        <v>0</v>
      </c>
      <c r="EM523" s="47"/>
      <c r="EN523" s="47"/>
      <c r="EO523" s="47"/>
      <c r="EP523" s="47"/>
      <c r="EQ523" s="47"/>
      <c r="ER523" s="47"/>
      <c r="ES523" s="47"/>
      <c r="ET523" s="47"/>
      <c r="EU523" s="47"/>
      <c r="EV523" s="47"/>
      <c r="EW523" s="47"/>
      <c r="EX523" s="47"/>
      <c r="EY523" s="47"/>
      <c r="EZ523" s="47"/>
      <c r="FA523" s="25">
        <f t="shared" si="1048"/>
        <v>20483.453727</v>
      </c>
      <c r="FB523" s="26">
        <f t="shared" si="1108"/>
        <v>1</v>
      </c>
      <c r="FC523" s="23">
        <f t="shared" si="1109"/>
        <v>0.11448219999653864</v>
      </c>
      <c r="FD523" s="27">
        <f t="shared" si="1110"/>
        <v>129.10866438589858</v>
      </c>
      <c r="FE523" s="27">
        <f t="shared" ca="1" si="1022"/>
        <v>-6.8320267373082055E-3</v>
      </c>
      <c r="FF523" s="43">
        <f t="shared" ca="1" si="1023"/>
        <v>-6.8320267373082055E-3</v>
      </c>
      <c r="FG523" s="25">
        <f t="shared" si="1049"/>
        <v>20483.453727</v>
      </c>
      <c r="FH523" s="26">
        <f t="shared" si="1111"/>
        <v>0</v>
      </c>
      <c r="FI523" s="23">
        <f t="shared" si="1112"/>
        <v>4.5034302658091274E-3</v>
      </c>
      <c r="FJ523" s="27">
        <f t="shared" si="1113"/>
        <v>445.99365047416501</v>
      </c>
      <c r="FK523" s="27">
        <f t="shared" ca="1" si="1024"/>
        <v>0</v>
      </c>
      <c r="FL523" s="43">
        <f t="shared" ca="1" si="1025"/>
        <v>0</v>
      </c>
      <c r="FM523" s="47"/>
      <c r="FN523" s="47"/>
    </row>
    <row r="524" spans="1:170" x14ac:dyDescent="0.2">
      <c r="A524" s="30">
        <v>40602</v>
      </c>
      <c r="B524" s="34">
        <v>23017.68707</v>
      </c>
      <c r="C524" s="23">
        <v>4.4954984622596061E-3</v>
      </c>
      <c r="D524" s="24">
        <f t="shared" si="977"/>
        <v>3.3804393651781783E-3</v>
      </c>
      <c r="E524" s="25" t="e">
        <f>#N/A</f>
        <v>#N/A</v>
      </c>
      <c r="F524" s="26">
        <v>1</v>
      </c>
      <c r="G524" s="23">
        <f t="shared" si="1050"/>
        <v>3.3804393651781783E-3</v>
      </c>
      <c r="H524" s="27">
        <f t="shared" si="1051"/>
        <v>261.61189430817643</v>
      </c>
      <c r="I524" s="27">
        <f t="shared" ca="1" si="978"/>
        <v>-0.14193770573991826</v>
      </c>
      <c r="J524" s="43">
        <f t="shared" ca="1" si="979"/>
        <v>-0.14193770573991826</v>
      </c>
      <c r="K524" s="25" t="e">
        <f>#N/A</f>
        <v>#N/A</v>
      </c>
      <c r="L524" s="26">
        <v>0</v>
      </c>
      <c r="M524" s="23">
        <f t="shared" si="1052"/>
        <v>4.4954984622596061E-3</v>
      </c>
      <c r="N524" s="27">
        <f t="shared" si="1053"/>
        <v>51.964182992191411</v>
      </c>
      <c r="O524" s="27">
        <f t="shared" ca="1" si="980"/>
        <v>0</v>
      </c>
      <c r="P524" s="43">
        <f t="shared" ca="1" si="981"/>
        <v>0</v>
      </c>
      <c r="Q524" s="25">
        <f t="shared" si="1026"/>
        <v>20652.157977000003</v>
      </c>
      <c r="R524" s="26">
        <f t="shared" si="1054"/>
        <v>1</v>
      </c>
      <c r="S524" s="23">
        <f t="shared" si="1055"/>
        <v>3.3804393651781783E-3</v>
      </c>
      <c r="T524" s="27">
        <f t="shared" si="1056"/>
        <v>504.95547901175416</v>
      </c>
      <c r="U524" s="27">
        <f t="shared" ca="1" si="982"/>
        <v>0</v>
      </c>
      <c r="V524" s="43">
        <f t="shared" ca="1" si="983"/>
        <v>0</v>
      </c>
      <c r="W524" s="25">
        <f t="shared" si="1027"/>
        <v>22978.913195000001</v>
      </c>
      <c r="X524" s="26">
        <f t="shared" si="1057"/>
        <v>1</v>
      </c>
      <c r="Y524" s="23">
        <f t="shared" si="1058"/>
        <v>3.3804393651781783E-3</v>
      </c>
      <c r="Z524" s="27">
        <f t="shared" si="1059"/>
        <v>233.21515264937904</v>
      </c>
      <c r="AA524" s="27">
        <f t="shared" ca="1" si="984"/>
        <v>-4.1268983455808095E-2</v>
      </c>
      <c r="AB524" s="43">
        <f t="shared" ca="1" si="985"/>
        <v>-4.1268983455808095E-2</v>
      </c>
      <c r="AC524" s="25">
        <f t="shared" si="1028"/>
        <v>21587.771234</v>
      </c>
      <c r="AD524" s="26">
        <f t="shared" si="1060"/>
        <v>1</v>
      </c>
      <c r="AE524" s="23">
        <f t="shared" si="1061"/>
        <v>3.3804393651781783E-3</v>
      </c>
      <c r="AF524" s="27">
        <f t="shared" si="1062"/>
        <v>169.5262606467287</v>
      </c>
      <c r="AG524" s="27">
        <f t="shared" ca="1" si="986"/>
        <v>0</v>
      </c>
      <c r="AH524" s="43">
        <f t="shared" ca="1" si="987"/>
        <v>0</v>
      </c>
      <c r="AI524" s="25">
        <f t="shared" si="1029"/>
        <v>20652.157977000003</v>
      </c>
      <c r="AJ524" s="26">
        <f t="shared" si="1063"/>
        <v>1</v>
      </c>
      <c r="AK524" s="23">
        <f t="shared" si="1064"/>
        <v>3.3804393651781783E-3</v>
      </c>
      <c r="AL524" s="27">
        <f t="shared" si="1065"/>
        <v>504.95547901175416</v>
      </c>
      <c r="AM524" s="27">
        <f t="shared" ca="1" si="988"/>
        <v>0</v>
      </c>
      <c r="AN524" s="43">
        <f t="shared" ca="1" si="989"/>
        <v>0</v>
      </c>
      <c r="AO524" s="25">
        <f t="shared" si="1030"/>
        <v>20652.157977000003</v>
      </c>
      <c r="AP524" s="34">
        <f t="shared" si="1066"/>
        <v>1</v>
      </c>
      <c r="AQ524" s="23">
        <f t="shared" si="1067"/>
        <v>3.3804393651781783E-3</v>
      </c>
      <c r="AR524" s="27">
        <f t="shared" si="1068"/>
        <v>284.17985011474201</v>
      </c>
      <c r="AS524" s="27">
        <f t="shared" ca="1" si="990"/>
        <v>0</v>
      </c>
      <c r="AT524" s="43">
        <f t="shared" ca="1" si="991"/>
        <v>0</v>
      </c>
      <c r="AU524" s="25">
        <f t="shared" si="1031"/>
        <v>21587.771234</v>
      </c>
      <c r="AV524" s="26">
        <f t="shared" si="1069"/>
        <v>1</v>
      </c>
      <c r="AW524" s="23">
        <f t="shared" si="1070"/>
        <v>3.3804393651781783E-3</v>
      </c>
      <c r="AX524" s="27">
        <f t="shared" si="1071"/>
        <v>233.74970745701592</v>
      </c>
      <c r="AY524" s="27">
        <f t="shared" ca="1" si="992"/>
        <v>0</v>
      </c>
      <c r="AZ524" s="43">
        <f t="shared" ca="1" si="993"/>
        <v>0</v>
      </c>
      <c r="BA524" s="25">
        <f t="shared" si="1032"/>
        <v>21587.771234</v>
      </c>
      <c r="BB524" s="26">
        <f t="shared" si="1072"/>
        <v>1</v>
      </c>
      <c r="BC524" s="23">
        <f t="shared" si="1073"/>
        <v>3.3804393651781783E-3</v>
      </c>
      <c r="BD524" s="27">
        <f t="shared" si="1074"/>
        <v>408.01379101726252</v>
      </c>
      <c r="BE524" s="27">
        <f t="shared" ca="1" si="994"/>
        <v>0</v>
      </c>
      <c r="BF524" s="43">
        <f t="shared" ca="1" si="995"/>
        <v>0</v>
      </c>
      <c r="BG524" s="25">
        <f t="shared" si="1033"/>
        <v>20652.157977000003</v>
      </c>
      <c r="BH524" s="26">
        <f t="shared" si="1075"/>
        <v>1</v>
      </c>
      <c r="BI524" s="23">
        <f t="shared" si="1076"/>
        <v>3.3804393651781783E-3</v>
      </c>
      <c r="BJ524" s="27">
        <f t="shared" si="1077"/>
        <v>342.94978212986791</v>
      </c>
      <c r="BK524" s="27">
        <f t="shared" ca="1" si="996"/>
        <v>0</v>
      </c>
      <c r="BL524" s="43">
        <f t="shared" ca="1" si="997"/>
        <v>0</v>
      </c>
      <c r="BM524" s="25">
        <f t="shared" si="1034"/>
        <v>21327.523344999998</v>
      </c>
      <c r="BN524" s="26">
        <f t="shared" si="1078"/>
        <v>1</v>
      </c>
      <c r="BO524" s="23">
        <f t="shared" si="1079"/>
        <v>3.3804393651781783E-3</v>
      </c>
      <c r="BP524" s="27">
        <f t="shared" si="1080"/>
        <v>385.53603810444883</v>
      </c>
      <c r="BQ524" s="27">
        <f t="shared" ca="1" si="998"/>
        <v>-3.7213044661574379E-2</v>
      </c>
      <c r="BR524" s="43">
        <f t="shared" ca="1" si="999"/>
        <v>-3.7213044661574379E-2</v>
      </c>
      <c r="BS524" s="25">
        <f t="shared" si="1035"/>
        <v>20652.157977000003</v>
      </c>
      <c r="BT524" s="34">
        <f t="shared" si="1081"/>
        <v>1</v>
      </c>
      <c r="BU524" s="23">
        <f t="shared" si="1082"/>
        <v>3.3804393651781783E-3</v>
      </c>
      <c r="BV524" s="27">
        <f t="shared" si="1083"/>
        <v>344.40670841643839</v>
      </c>
      <c r="BW524" s="27">
        <f t="shared" ca="1" si="1000"/>
        <v>0</v>
      </c>
      <c r="BX524" s="43">
        <f t="shared" ca="1" si="1001"/>
        <v>0</v>
      </c>
      <c r="BY524" s="25">
        <f t="shared" si="1036"/>
        <v>22978.913195000001</v>
      </c>
      <c r="BZ524" s="50">
        <f>IF($B523&gt;=BY523,MIN(1,1/$CA$15+BZ523),0)</f>
        <v>0.5</v>
      </c>
      <c r="CA524" s="23">
        <f t="shared" si="1084"/>
        <v>4.4954984622596061E-3</v>
      </c>
      <c r="CB524" s="27">
        <f t="shared" si="1085"/>
        <v>158.20605573630039</v>
      </c>
      <c r="CC524" s="27">
        <f t="shared" ca="1" si="1002"/>
        <v>-3.0439940935918397E-2</v>
      </c>
      <c r="CD524" s="43">
        <f t="shared" ca="1" si="1003"/>
        <v>-3.0439940935918397E-2</v>
      </c>
      <c r="CE524" s="25">
        <f t="shared" si="1037"/>
        <v>21587.771234</v>
      </c>
      <c r="CF524" s="34">
        <f>IF($B523&gt;=CE523,MIN(1,1/$CA$15+CF523),0)</f>
        <v>1</v>
      </c>
      <c r="CG524" s="23">
        <f t="shared" si="1086"/>
        <v>3.3804393651781783E-3</v>
      </c>
      <c r="CH524" s="27">
        <f t="shared" si="1087"/>
        <v>146.87590515769435</v>
      </c>
      <c r="CI524" s="27">
        <f t="shared" ca="1" si="1004"/>
        <v>0</v>
      </c>
      <c r="CJ524" s="43">
        <f t="shared" ca="1" si="1005"/>
        <v>0</v>
      </c>
      <c r="CK524" s="25">
        <f t="shared" si="1038"/>
        <v>20652.157977000003</v>
      </c>
      <c r="CL524" s="34">
        <f>IF($B523&gt;=CK523,MIN(1,1/$CA$15+CL523),0)</f>
        <v>1</v>
      </c>
      <c r="CM524" s="23">
        <f t="shared" si="1088"/>
        <v>3.3804393651781783E-3</v>
      </c>
      <c r="CN524" s="27">
        <f t="shared" si="1089"/>
        <v>447.03430228866262</v>
      </c>
      <c r="CO524" s="27">
        <f t="shared" ca="1" si="1006"/>
        <v>0</v>
      </c>
      <c r="CP524" s="43">
        <f t="shared" ca="1" si="1007"/>
        <v>0</v>
      </c>
      <c r="CQ524" s="25">
        <f t="shared" si="1039"/>
        <v>20564.857592</v>
      </c>
      <c r="CR524" s="34">
        <f>IF($B523&gt;=CQ523,MIN(1,1/$CA$15+CR523),0)</f>
        <v>1</v>
      </c>
      <c r="CS524" s="23">
        <f t="shared" si="1090"/>
        <v>3.3804393651781783E-3</v>
      </c>
      <c r="CT524" s="27">
        <f t="shared" si="1091"/>
        <v>298.79655622110846</v>
      </c>
      <c r="CU524" s="27">
        <f t="shared" ca="1" si="1008"/>
        <v>0</v>
      </c>
      <c r="CV524" s="43">
        <f t="shared" ca="1" si="1009"/>
        <v>0</v>
      </c>
      <c r="CW524" s="25">
        <f t="shared" si="1040"/>
        <v>20652.157977000003</v>
      </c>
      <c r="CX524" s="34">
        <f t="shared" si="1092"/>
        <v>0.75</v>
      </c>
      <c r="CY524" s="23">
        <f t="shared" si="1093"/>
        <v>3.6592041394485353E-3</v>
      </c>
      <c r="CZ524" s="27">
        <f t="shared" si="1094"/>
        <v>250.33903855851705</v>
      </c>
      <c r="DA524" s="27">
        <f t="shared" ca="1" si="1010"/>
        <v>0</v>
      </c>
      <c r="DB524" s="43">
        <f t="shared" ca="1" si="1011"/>
        <v>0</v>
      </c>
      <c r="DC524" s="25">
        <f t="shared" si="1041"/>
        <v>20652.157977000003</v>
      </c>
      <c r="DD524" s="34">
        <f t="shared" si="1042"/>
        <v>1</v>
      </c>
      <c r="DE524" s="23">
        <f t="shared" si="1095"/>
        <v>3.4733609566016308E-3</v>
      </c>
      <c r="DF524" s="27">
        <f t="shared" si="1096"/>
        <v>294.6742767998964</v>
      </c>
      <c r="DG524" s="27">
        <f t="shared" ca="1" si="975"/>
        <v>0</v>
      </c>
      <c r="DH524" s="43">
        <f t="shared" ca="1" si="976"/>
        <v>0</v>
      </c>
      <c r="DI524" s="25">
        <f t="shared" si="1043"/>
        <v>22978.913195000001</v>
      </c>
      <c r="DJ524" s="26">
        <f>IF(DJ523=0,IF($B523&gt;=$DK$14*DI523,1,0),IF($B523&lt;DI523*$DK$16,0,1))</f>
        <v>1</v>
      </c>
      <c r="DK524" s="23">
        <f t="shared" si="1097"/>
        <v>3.3804393651781783E-3</v>
      </c>
      <c r="DL524" s="27">
        <f t="shared" si="1098"/>
        <v>290.0615737824823</v>
      </c>
      <c r="DM524" s="27">
        <f t="shared" ca="1" si="1012"/>
        <v>0</v>
      </c>
      <c r="DN524" s="43">
        <f t="shared" ca="1" si="1013"/>
        <v>0</v>
      </c>
      <c r="DO524" s="25">
        <f t="shared" si="1044"/>
        <v>21587.771234</v>
      </c>
      <c r="DP524" s="26">
        <f>IF(DP523=0,IF($B523&gt;=$DK$14*DO523,1,0),IF($B523&lt;DO523*$DK$16,0,1))</f>
        <v>1</v>
      </c>
      <c r="DQ524" s="23">
        <f t="shared" si="1099"/>
        <v>3.3804393651781783E-3</v>
      </c>
      <c r="DR524" s="27">
        <f t="shared" si="1100"/>
        <v>242.19246693104412</v>
      </c>
      <c r="DS524" s="27">
        <f t="shared" ca="1" si="1014"/>
        <v>0</v>
      </c>
      <c r="DT524" s="43">
        <f t="shared" ca="1" si="1015"/>
        <v>0</v>
      </c>
      <c r="DU524" s="25">
        <f t="shared" si="1045"/>
        <v>20652.157977000003</v>
      </c>
      <c r="DV524" s="26">
        <f>IF(DV523=0,IF($B523&gt;=$DK$14*DU523,1,0),IF($B523&lt;DU523*$DK$16,0,1))</f>
        <v>1</v>
      </c>
      <c r="DW524" s="23">
        <f t="shared" si="1101"/>
        <v>3.3804393651781783E-3</v>
      </c>
      <c r="DX524" s="27">
        <f t="shared" si="1102"/>
        <v>507.98865730567144</v>
      </c>
      <c r="DY524" s="27">
        <f t="shared" ca="1" si="1016"/>
        <v>0</v>
      </c>
      <c r="DZ524" s="43">
        <f t="shared" ca="1" si="1017"/>
        <v>0</v>
      </c>
      <c r="EA524" s="25">
        <f t="shared" si="1046"/>
        <v>20564.857592</v>
      </c>
      <c r="EB524" s="26">
        <f>IF(EB523=0,IF($B523&gt;=$DK$14*EA523,1,0),IF($B523&lt;EA523*$DK$16,0,1))</f>
        <v>1</v>
      </c>
      <c r="EC524" s="23">
        <f t="shared" si="1103"/>
        <v>3.3804393651781783E-3</v>
      </c>
      <c r="ED524" s="27">
        <f t="shared" si="1104"/>
        <v>326.22873314910504</v>
      </c>
      <c r="EE524" s="27">
        <f t="shared" ca="1" si="1018"/>
        <v>0</v>
      </c>
      <c r="EF524" s="43">
        <f t="shared" ca="1" si="1019"/>
        <v>0</v>
      </c>
      <c r="EG524" s="25">
        <f t="shared" si="1047"/>
        <v>20652.157977000003</v>
      </c>
      <c r="EH524" s="34">
        <f t="shared" si="1105"/>
        <v>1</v>
      </c>
      <c r="EI524" s="23">
        <f t="shared" si="1106"/>
        <v>3.3804393651781783E-3</v>
      </c>
      <c r="EJ524" s="27">
        <f t="shared" si="1107"/>
        <v>346.42396586799907</v>
      </c>
      <c r="EK524" s="27">
        <f t="shared" ca="1" si="1020"/>
        <v>0</v>
      </c>
      <c r="EL524" s="43">
        <f t="shared" ca="1" si="1021"/>
        <v>0</v>
      </c>
      <c r="EM524" s="47"/>
      <c r="EN524" s="47"/>
      <c r="EO524" s="47"/>
      <c r="EP524" s="47"/>
      <c r="EQ524" s="47"/>
      <c r="ER524" s="47"/>
      <c r="ES524" s="47"/>
      <c r="ET524" s="47"/>
      <c r="EU524" s="47"/>
      <c r="EV524" s="47"/>
      <c r="EW524" s="47"/>
      <c r="EX524" s="47"/>
      <c r="EY524" s="47"/>
      <c r="EZ524" s="47"/>
      <c r="FA524" s="25">
        <f t="shared" si="1048"/>
        <v>20652.157977000003</v>
      </c>
      <c r="FB524" s="26">
        <f t="shared" si="1108"/>
        <v>1</v>
      </c>
      <c r="FC524" s="23">
        <f t="shared" si="1109"/>
        <v>3.3804393651781783E-3</v>
      </c>
      <c r="FD524" s="27">
        <f t="shared" si="1110"/>
        <v>129.54510839737424</v>
      </c>
      <c r="FE524" s="27">
        <f t="shared" ca="1" si="1022"/>
        <v>-3.4746826242568751E-3</v>
      </c>
      <c r="FF524" s="43">
        <f t="shared" ca="1" si="1023"/>
        <v>-3.4746826242568751E-3</v>
      </c>
      <c r="FG524" s="25">
        <f t="shared" si="1049"/>
        <v>20652.157977000003</v>
      </c>
      <c r="FH524" s="26">
        <f t="shared" si="1111"/>
        <v>1</v>
      </c>
      <c r="FI524" s="23">
        <f t="shared" si="1112"/>
        <v>3.3804393651781783E-3</v>
      </c>
      <c r="FJ524" s="27">
        <f t="shared" si="1113"/>
        <v>447.50130496684739</v>
      </c>
      <c r="FK524" s="27">
        <f t="shared" ca="1" si="1024"/>
        <v>0</v>
      </c>
      <c r="FL524" s="43">
        <f t="shared" ca="1" si="1025"/>
        <v>0</v>
      </c>
      <c r="FM524" s="47"/>
      <c r="FN524" s="47"/>
    </row>
    <row r="525" spans="1:170" x14ac:dyDescent="0.2">
      <c r="A525" s="30">
        <v>40633</v>
      </c>
      <c r="B525" s="34">
        <v>22168.47939</v>
      </c>
      <c r="C525" s="23">
        <v>4.471698917043021E-3</v>
      </c>
      <c r="D525" s="24">
        <f t="shared" si="977"/>
        <v>-3.6893701674605262E-2</v>
      </c>
      <c r="E525" s="25" t="e">
        <f>#N/A</f>
        <v>#N/A</v>
      </c>
      <c r="F525" s="26">
        <v>1</v>
      </c>
      <c r="G525" s="23">
        <f t="shared" si="1050"/>
        <v>-3.6893701674605262E-2</v>
      </c>
      <c r="H525" s="27">
        <f t="shared" si="1051"/>
        <v>251.96006312504221</v>
      </c>
      <c r="I525" s="27">
        <f t="shared" ca="1" si="978"/>
        <v>-0.1735948000425771</v>
      </c>
      <c r="J525" s="43">
        <f t="shared" ca="1" si="979"/>
        <v>-0.1735948000425771</v>
      </c>
      <c r="K525" s="25" t="e">
        <f>#N/A</f>
        <v>#N/A</v>
      </c>
      <c r="L525" s="26">
        <v>0</v>
      </c>
      <c r="M525" s="23">
        <f t="shared" si="1052"/>
        <v>4.471698917043021E-3</v>
      </c>
      <c r="N525" s="27">
        <f t="shared" si="1053"/>
        <v>52.196551173002618</v>
      </c>
      <c r="O525" s="27">
        <f t="shared" ca="1" si="980"/>
        <v>0</v>
      </c>
      <c r="P525" s="43">
        <f t="shared" ca="1" si="981"/>
        <v>0</v>
      </c>
      <c r="Q525" s="25">
        <f t="shared" si="1026"/>
        <v>20869.285614</v>
      </c>
      <c r="R525" s="26">
        <f t="shared" si="1054"/>
        <v>1</v>
      </c>
      <c r="S525" s="23">
        <f t="shared" si="1055"/>
        <v>-3.6893701674605262E-2</v>
      </c>
      <c r="T525" s="27">
        <f t="shared" si="1056"/>
        <v>486.32580221013711</v>
      </c>
      <c r="U525" s="27">
        <f t="shared" ca="1" si="982"/>
        <v>-3.6893701674605262E-2</v>
      </c>
      <c r="V525" s="43">
        <f t="shared" ca="1" si="983"/>
        <v>-3.6893701674605262E-2</v>
      </c>
      <c r="W525" s="25">
        <f t="shared" si="1027"/>
        <v>22593.08323</v>
      </c>
      <c r="X525" s="26">
        <f t="shared" si="1057"/>
        <v>1</v>
      </c>
      <c r="Y525" s="23">
        <f t="shared" si="1058"/>
        <v>-3.6893701674605262E-2</v>
      </c>
      <c r="Z525" s="27">
        <f t="shared" si="1059"/>
        <v>224.61098238153531</v>
      </c>
      <c r="AA525" s="27">
        <f t="shared" ca="1" si="984"/>
        <v>-7.6640119566380616E-2</v>
      </c>
      <c r="AB525" s="43">
        <f t="shared" ca="1" si="985"/>
        <v>-7.6640119566380616E-2</v>
      </c>
      <c r="AC525" s="25">
        <f t="shared" si="1028"/>
        <v>21870.720903999998</v>
      </c>
      <c r="AD525" s="26">
        <f t="shared" si="1060"/>
        <v>1</v>
      </c>
      <c r="AE525" s="23">
        <f t="shared" si="1061"/>
        <v>-3.6893701674605262E-2</v>
      </c>
      <c r="AF525" s="27">
        <f t="shared" si="1062"/>
        <v>163.27180936041691</v>
      </c>
      <c r="AG525" s="27">
        <f t="shared" ca="1" si="986"/>
        <v>-3.6893701674605262E-2</v>
      </c>
      <c r="AH525" s="43">
        <f t="shared" ca="1" si="987"/>
        <v>-3.6893701674605262E-2</v>
      </c>
      <c r="AI525" s="25">
        <f t="shared" si="1029"/>
        <v>20869.285614</v>
      </c>
      <c r="AJ525" s="26">
        <f t="shared" si="1063"/>
        <v>1</v>
      </c>
      <c r="AK525" s="23">
        <f t="shared" si="1064"/>
        <v>-3.6893701674605262E-2</v>
      </c>
      <c r="AL525" s="27">
        <f t="shared" si="1065"/>
        <v>486.32580221013711</v>
      </c>
      <c r="AM525" s="27">
        <f t="shared" ca="1" si="988"/>
        <v>-3.6893701674605262E-2</v>
      </c>
      <c r="AN525" s="43">
        <f t="shared" ca="1" si="989"/>
        <v>-3.6893701674605262E-2</v>
      </c>
      <c r="AO525" s="25">
        <f t="shared" si="1030"/>
        <v>20869.285614</v>
      </c>
      <c r="AP525" s="34">
        <f t="shared" si="1066"/>
        <v>1</v>
      </c>
      <c r="AQ525" s="23">
        <f t="shared" si="1067"/>
        <v>-3.6893701674605262E-2</v>
      </c>
      <c r="AR525" s="27">
        <f t="shared" si="1068"/>
        <v>273.69540350267471</v>
      </c>
      <c r="AS525" s="27">
        <f t="shared" ca="1" si="990"/>
        <v>-3.689370167460515E-2</v>
      </c>
      <c r="AT525" s="43">
        <f t="shared" ca="1" si="991"/>
        <v>-3.689370167460515E-2</v>
      </c>
      <c r="AU525" s="25">
        <f t="shared" si="1031"/>
        <v>21870.720903999998</v>
      </c>
      <c r="AV525" s="26">
        <f t="shared" si="1069"/>
        <v>1</v>
      </c>
      <c r="AW525" s="23">
        <f t="shared" si="1070"/>
        <v>-3.6893701674605262E-2</v>
      </c>
      <c r="AX525" s="27">
        <f t="shared" si="1071"/>
        <v>225.12581548357051</v>
      </c>
      <c r="AY525" s="27">
        <f t="shared" ca="1" si="992"/>
        <v>-3.6893701674605262E-2</v>
      </c>
      <c r="AZ525" s="43">
        <f t="shared" ca="1" si="993"/>
        <v>-3.6893701674605262E-2</v>
      </c>
      <c r="BA525" s="25">
        <f t="shared" si="1032"/>
        <v>21870.720903999998</v>
      </c>
      <c r="BB525" s="26">
        <f t="shared" si="1072"/>
        <v>1</v>
      </c>
      <c r="BC525" s="23">
        <f t="shared" si="1073"/>
        <v>-3.6893701674605262E-2</v>
      </c>
      <c r="BD525" s="27">
        <f t="shared" si="1074"/>
        <v>392.96065193234688</v>
      </c>
      <c r="BE525" s="27">
        <f t="shared" ca="1" si="994"/>
        <v>-3.6893701674605373E-2</v>
      </c>
      <c r="BF525" s="43">
        <f t="shared" ca="1" si="995"/>
        <v>-3.6893701674605373E-2</v>
      </c>
      <c r="BG525" s="25">
        <f t="shared" si="1033"/>
        <v>20869.285614</v>
      </c>
      <c r="BH525" s="26">
        <f t="shared" si="1075"/>
        <v>1</v>
      </c>
      <c r="BI525" s="23">
        <f t="shared" si="1076"/>
        <v>-3.6893701674605262E-2</v>
      </c>
      <c r="BJ525" s="27">
        <f t="shared" si="1077"/>
        <v>330.29709517859771</v>
      </c>
      <c r="BK525" s="27">
        <f t="shared" ca="1" si="996"/>
        <v>-3.689370167460515E-2</v>
      </c>
      <c r="BL525" s="43">
        <f t="shared" ca="1" si="997"/>
        <v>-3.689370167460515E-2</v>
      </c>
      <c r="BM525" s="25">
        <f t="shared" si="1034"/>
        <v>21684.555926666668</v>
      </c>
      <c r="BN525" s="26">
        <f t="shared" si="1078"/>
        <v>1</v>
      </c>
      <c r="BO525" s="23">
        <f t="shared" si="1079"/>
        <v>-3.6893701674605262E-2</v>
      </c>
      <c r="BP525" s="27">
        <f t="shared" si="1080"/>
        <v>371.31218652981403</v>
      </c>
      <c r="BQ525" s="27">
        <f t="shared" ca="1" si="998"/>
        <v>-7.2733819368031805E-2</v>
      </c>
      <c r="BR525" s="43">
        <f t="shared" ca="1" si="999"/>
        <v>-7.2733819368031805E-2</v>
      </c>
      <c r="BS525" s="25">
        <f t="shared" si="1035"/>
        <v>20869.285614</v>
      </c>
      <c r="BT525" s="34">
        <f t="shared" si="1081"/>
        <v>1</v>
      </c>
      <c r="BU525" s="23">
        <f t="shared" si="1082"/>
        <v>-3.6893701674605262E-2</v>
      </c>
      <c r="BV525" s="27">
        <f t="shared" si="1083"/>
        <v>331.70027006138957</v>
      </c>
      <c r="BW525" s="27">
        <f t="shared" ca="1" si="1000"/>
        <v>-3.689370167460515E-2</v>
      </c>
      <c r="BX525" s="43">
        <f t="shared" ca="1" si="1001"/>
        <v>-3.689370167460515E-2</v>
      </c>
      <c r="BY525" s="25">
        <f t="shared" si="1036"/>
        <v>22593.08323</v>
      </c>
      <c r="BZ525" s="50">
        <f>IF($B524&gt;=BY524,MIN(1,1/$CA$15+BZ524),0)</f>
        <v>1</v>
      </c>
      <c r="CA525" s="23">
        <f t="shared" si="1084"/>
        <v>-3.6893701674605262E-2</v>
      </c>
      <c r="CB525" s="27">
        <f t="shared" si="1085"/>
        <v>152.36924871284936</v>
      </c>
      <c r="CC525" s="27">
        <f t="shared" ca="1" si="1002"/>
        <v>-6.6210600510641204E-2</v>
      </c>
      <c r="CD525" s="43">
        <f t="shared" ca="1" si="1003"/>
        <v>-6.6210600510641204E-2</v>
      </c>
      <c r="CE525" s="25">
        <f t="shared" si="1037"/>
        <v>21870.720903999998</v>
      </c>
      <c r="CF525" s="34">
        <f>IF($B524&gt;=CE524,MIN(1,1/$CA$15+CF524),0)</f>
        <v>1</v>
      </c>
      <c r="CG525" s="23">
        <f t="shared" si="1086"/>
        <v>-3.6893701674605262E-2</v>
      </c>
      <c r="CH525" s="27">
        <f t="shared" si="1087"/>
        <v>141.45710932961876</v>
      </c>
      <c r="CI525" s="27">
        <f t="shared" ca="1" si="1004"/>
        <v>-3.6893701674605262E-2</v>
      </c>
      <c r="CJ525" s="43">
        <f t="shared" ca="1" si="1005"/>
        <v>-3.6893701674605262E-2</v>
      </c>
      <c r="CK525" s="25">
        <f t="shared" si="1038"/>
        <v>20869.285614</v>
      </c>
      <c r="CL525" s="34">
        <f>IF($B524&gt;=CK524,MIN(1,1/$CA$15+CL524),0)</f>
        <v>1</v>
      </c>
      <c r="CM525" s="23">
        <f t="shared" si="1088"/>
        <v>-3.6893701674605262E-2</v>
      </c>
      <c r="CN525" s="27">
        <f t="shared" si="1089"/>
        <v>430.54155210170939</v>
      </c>
      <c r="CO525" s="27">
        <f t="shared" ca="1" si="1006"/>
        <v>-3.6893701674605262E-2</v>
      </c>
      <c r="CP525" s="43">
        <f t="shared" ca="1" si="1007"/>
        <v>-3.6893701674605262E-2</v>
      </c>
      <c r="CQ525" s="25">
        <f t="shared" si="1039"/>
        <v>20707.696583499997</v>
      </c>
      <c r="CR525" s="34">
        <f>IF($B524&gt;=CQ524,MIN(1,1/$CA$15+CR524),0)</f>
        <v>1</v>
      </c>
      <c r="CS525" s="23">
        <f t="shared" si="1090"/>
        <v>-3.6893701674605262E-2</v>
      </c>
      <c r="CT525" s="27">
        <f t="shared" si="1091"/>
        <v>287.77284521448746</v>
      </c>
      <c r="CU525" s="27">
        <f t="shared" ca="1" si="1008"/>
        <v>-3.6893701674605262E-2</v>
      </c>
      <c r="CV525" s="43">
        <f t="shared" ca="1" si="1009"/>
        <v>-3.6893701674605262E-2</v>
      </c>
      <c r="CW525" s="25">
        <f t="shared" si="1040"/>
        <v>20869.285614</v>
      </c>
      <c r="CX525" s="34">
        <f t="shared" si="1092"/>
        <v>1</v>
      </c>
      <c r="CY525" s="23">
        <f t="shared" si="1093"/>
        <v>-3.6893701674605262E-2</v>
      </c>
      <c r="CZ525" s="27">
        <f t="shared" si="1094"/>
        <v>241.10310475243162</v>
      </c>
      <c r="DA525" s="27">
        <f t="shared" ca="1" si="1010"/>
        <v>-3.6893701674605262E-2</v>
      </c>
      <c r="DB525" s="43">
        <f t="shared" ca="1" si="1011"/>
        <v>-3.6893701674605262E-2</v>
      </c>
      <c r="DC525" s="25">
        <f t="shared" si="1041"/>
        <v>20869.285614</v>
      </c>
      <c r="DD525" s="34">
        <f t="shared" si="1042"/>
        <v>1</v>
      </c>
      <c r="DE525" s="23">
        <f t="shared" si="1095"/>
        <v>-3.6893701674605262E-2</v>
      </c>
      <c r="DF525" s="27">
        <f t="shared" si="1096"/>
        <v>283.80265194046098</v>
      </c>
      <c r="DG525" s="27">
        <f t="shared" ca="1" si="975"/>
        <v>-3.6893701674605262E-2</v>
      </c>
      <c r="DH525" s="43">
        <f t="shared" ca="1" si="976"/>
        <v>-3.6893701674605262E-2</v>
      </c>
      <c r="DI525" s="25">
        <f t="shared" si="1043"/>
        <v>22593.08323</v>
      </c>
      <c r="DJ525" s="26">
        <f>IF(DJ524=0,IF($B524&gt;=$DK$14*DI524,1,0),IF($B524&lt;DI524*$DK$16,0,1))</f>
        <v>1</v>
      </c>
      <c r="DK525" s="23">
        <f t="shared" si="1097"/>
        <v>-3.6893701674605262E-2</v>
      </c>
      <c r="DL525" s="27">
        <f t="shared" si="1098"/>
        <v>279.36012861208491</v>
      </c>
      <c r="DM525" s="27">
        <f t="shared" ca="1" si="1012"/>
        <v>-3.6893701674605262E-2</v>
      </c>
      <c r="DN525" s="43">
        <f t="shared" ca="1" si="1013"/>
        <v>-3.6893701674605262E-2</v>
      </c>
      <c r="DO525" s="25">
        <f t="shared" si="1044"/>
        <v>21870.720903999998</v>
      </c>
      <c r="DP525" s="26">
        <f>IF(DP524=0,IF($B524&gt;=$DK$14*DO524,1,0),IF($B524&lt;DO524*$DK$16,0,1))</f>
        <v>1</v>
      </c>
      <c r="DQ525" s="23">
        <f t="shared" si="1099"/>
        <v>-3.6893701674605262E-2</v>
      </c>
      <c r="DR525" s="27">
        <f t="shared" si="1100"/>
        <v>233.25709030825348</v>
      </c>
      <c r="DS525" s="27">
        <f t="shared" ca="1" si="1014"/>
        <v>-3.6893701674605262E-2</v>
      </c>
      <c r="DT525" s="43">
        <f t="shared" ca="1" si="1015"/>
        <v>-3.6893701674605262E-2</v>
      </c>
      <c r="DU525" s="25">
        <f t="shared" si="1045"/>
        <v>20869.285614</v>
      </c>
      <c r="DV525" s="26">
        <f>IF(DV524=0,IF($B524&gt;=$DK$14*DU524,1,0),IF($B524&lt;DU524*$DK$16,0,1))</f>
        <v>1</v>
      </c>
      <c r="DW525" s="23">
        <f t="shared" si="1101"/>
        <v>-3.6893701674605262E-2</v>
      </c>
      <c r="DX525" s="27">
        <f t="shared" si="1102"/>
        <v>489.24707532895269</v>
      </c>
      <c r="DY525" s="27">
        <f t="shared" ca="1" si="1016"/>
        <v>-3.6893701674605262E-2</v>
      </c>
      <c r="DZ525" s="43">
        <f t="shared" ca="1" si="1017"/>
        <v>-3.6893701674605262E-2</v>
      </c>
      <c r="EA525" s="25">
        <f t="shared" si="1046"/>
        <v>20707.696583499997</v>
      </c>
      <c r="EB525" s="26">
        <f>IF(EB524=0,IF($B524&gt;=$DK$14*EA524,1,0),IF($B524&lt;EA524*$DK$16,0,1))</f>
        <v>1</v>
      </c>
      <c r="EC525" s="23">
        <f t="shared" si="1103"/>
        <v>-3.6893701674605262E-2</v>
      </c>
      <c r="ED525" s="27">
        <f t="shared" si="1104"/>
        <v>314.19294759061756</v>
      </c>
      <c r="EE525" s="27">
        <f t="shared" ca="1" si="1018"/>
        <v>-3.6893701674605262E-2</v>
      </c>
      <c r="EF525" s="43">
        <f t="shared" ca="1" si="1019"/>
        <v>-3.6893701674605262E-2</v>
      </c>
      <c r="EG525" s="25">
        <f t="shared" si="1047"/>
        <v>20869.285614</v>
      </c>
      <c r="EH525" s="34">
        <f t="shared" si="1105"/>
        <v>1</v>
      </c>
      <c r="EI525" s="23">
        <f t="shared" si="1106"/>
        <v>-3.6893701674605262E-2</v>
      </c>
      <c r="EJ525" s="27">
        <f t="shared" si="1107"/>
        <v>333.64310341833146</v>
      </c>
      <c r="EK525" s="27">
        <f t="shared" ca="1" si="1020"/>
        <v>-3.6893701674605262E-2</v>
      </c>
      <c r="EL525" s="43">
        <f t="shared" ca="1" si="1021"/>
        <v>-3.6893701674605262E-2</v>
      </c>
      <c r="EM525" s="47"/>
      <c r="EN525" s="47"/>
      <c r="EO525" s="47"/>
      <c r="EP525" s="47"/>
      <c r="EQ525" s="47"/>
      <c r="ER525" s="47"/>
      <c r="ES525" s="47"/>
      <c r="ET525" s="47"/>
      <c r="EU525" s="47"/>
      <c r="EV525" s="47"/>
      <c r="EW525" s="47"/>
      <c r="EX525" s="47"/>
      <c r="EY525" s="47"/>
      <c r="EZ525" s="47"/>
      <c r="FA525" s="25">
        <f t="shared" si="1048"/>
        <v>20869.285614</v>
      </c>
      <c r="FB525" s="26">
        <f t="shared" si="1108"/>
        <v>1</v>
      </c>
      <c r="FC525" s="23">
        <f t="shared" si="1109"/>
        <v>-3.6893701674605262E-2</v>
      </c>
      <c r="FD525" s="27">
        <f t="shared" si="1110"/>
        <v>124.76570981475712</v>
      </c>
      <c r="FE525" s="27">
        <f t="shared" ca="1" si="1022"/>
        <v>-4.024019039470883E-2</v>
      </c>
      <c r="FF525" s="43">
        <f t="shared" ca="1" si="1023"/>
        <v>-4.024019039470883E-2</v>
      </c>
      <c r="FG525" s="25">
        <f t="shared" si="1049"/>
        <v>20869.285614</v>
      </c>
      <c r="FH525" s="26">
        <f t="shared" si="1111"/>
        <v>1</v>
      </c>
      <c r="FI525" s="23">
        <f t="shared" si="1112"/>
        <v>-3.6893701674605262E-2</v>
      </c>
      <c r="FJ525" s="27">
        <f t="shared" si="1113"/>
        <v>430.99132532240395</v>
      </c>
      <c r="FK525" s="27">
        <f t="shared" ca="1" si="1024"/>
        <v>-3.6893701674605262E-2</v>
      </c>
      <c r="FL525" s="43">
        <f t="shared" ca="1" si="1025"/>
        <v>-3.6893701674605262E-2</v>
      </c>
      <c r="FM525" s="47"/>
      <c r="FN525" s="47"/>
    </row>
    <row r="526" spans="1:170" x14ac:dyDescent="0.2">
      <c r="A526" s="30">
        <v>40663</v>
      </c>
      <c r="B526" s="34">
        <v>22460.580020000001</v>
      </c>
      <c r="C526" s="23">
        <v>4.439956538087042E-3</v>
      </c>
      <c r="D526" s="24">
        <f t="shared" si="977"/>
        <v>1.3176394504160971E-2</v>
      </c>
      <c r="E526" s="25" t="e">
        <f>#N/A</f>
        <v>#N/A</v>
      </c>
      <c r="F526" s="26">
        <v>1</v>
      </c>
      <c r="G526" s="23">
        <f t="shared" si="1050"/>
        <v>1.3176394504160971E-2</v>
      </c>
      <c r="H526" s="27">
        <f t="shared" si="1051"/>
        <v>255.27998831607107</v>
      </c>
      <c r="I526" s="27">
        <f t="shared" ca="1" si="978"/>
        <v>-0.16270575910764806</v>
      </c>
      <c r="J526" s="43">
        <f t="shared" ca="1" si="979"/>
        <v>-0.16270575910764806</v>
      </c>
      <c r="K526" s="25" t="e">
        <f>#N/A</f>
        <v>#N/A</v>
      </c>
      <c r="L526" s="26">
        <v>0</v>
      </c>
      <c r="M526" s="23">
        <f t="shared" si="1052"/>
        <v>4.439956538087042E-3</v>
      </c>
      <c r="N526" s="27">
        <f t="shared" si="1053"/>
        <v>52.428301591648783</v>
      </c>
      <c r="O526" s="27">
        <f t="shared" ca="1" si="980"/>
        <v>0</v>
      </c>
      <c r="P526" s="43">
        <f t="shared" ca="1" si="981"/>
        <v>0</v>
      </c>
      <c r="Q526" s="25">
        <f t="shared" si="1026"/>
        <v>21185.723924999998</v>
      </c>
      <c r="R526" s="26">
        <f t="shared" si="1054"/>
        <v>1</v>
      </c>
      <c r="S526" s="23">
        <f t="shared" si="1055"/>
        <v>1.3176394504160971E-2</v>
      </c>
      <c r="T526" s="27">
        <f t="shared" si="1056"/>
        <v>492.73382283761043</v>
      </c>
      <c r="U526" s="27">
        <f t="shared" ca="1" si="982"/>
        <v>-2.4203433138427766E-2</v>
      </c>
      <c r="V526" s="43">
        <f t="shared" ca="1" si="983"/>
        <v>-2.4203433138427766E-2</v>
      </c>
      <c r="W526" s="25">
        <f t="shared" si="1027"/>
        <v>22314.529705000001</v>
      </c>
      <c r="X526" s="26">
        <f t="shared" si="1057"/>
        <v>0</v>
      </c>
      <c r="Y526" s="23">
        <f t="shared" si="1058"/>
        <v>4.439956538087042E-3</v>
      </c>
      <c r="Z526" s="27">
        <f t="shared" si="1059"/>
        <v>225.60824538128637</v>
      </c>
      <c r="AA526" s="27">
        <f t="shared" ca="1" si="984"/>
        <v>-7.2540441828242042E-2</v>
      </c>
      <c r="AB526" s="43">
        <f t="shared" ca="1" si="985"/>
        <v>-7.2540441828242042E-2</v>
      </c>
      <c r="AC526" s="25">
        <f t="shared" si="1028"/>
        <v>22234.112145999999</v>
      </c>
      <c r="AD526" s="26">
        <f t="shared" si="1060"/>
        <v>1</v>
      </c>
      <c r="AE526" s="23">
        <f t="shared" si="1061"/>
        <v>1.3176394504160971E-2</v>
      </c>
      <c r="AF526" s="27">
        <f t="shared" si="1062"/>
        <v>165.42314313195791</v>
      </c>
      <c r="AG526" s="27">
        <f t="shared" ca="1" si="986"/>
        <v>-2.4203433138427877E-2</v>
      </c>
      <c r="AH526" s="43">
        <f t="shared" ca="1" si="987"/>
        <v>-2.4203433138427877E-2</v>
      </c>
      <c r="AI526" s="25">
        <f t="shared" si="1029"/>
        <v>21185.723924999998</v>
      </c>
      <c r="AJ526" s="26">
        <f t="shared" si="1063"/>
        <v>1</v>
      </c>
      <c r="AK526" s="23">
        <f t="shared" si="1064"/>
        <v>1.3176394504160971E-2</v>
      </c>
      <c r="AL526" s="27">
        <f t="shared" si="1065"/>
        <v>492.73382283761043</v>
      </c>
      <c r="AM526" s="27">
        <f t="shared" ca="1" si="988"/>
        <v>-2.4203433138427766E-2</v>
      </c>
      <c r="AN526" s="43">
        <f t="shared" ca="1" si="989"/>
        <v>-2.4203433138427766E-2</v>
      </c>
      <c r="AO526" s="25">
        <f t="shared" si="1030"/>
        <v>21185.723924999998</v>
      </c>
      <c r="AP526" s="34">
        <f t="shared" si="1066"/>
        <v>0.66666666666666663</v>
      </c>
      <c r="AQ526" s="23">
        <f t="shared" si="1067"/>
        <v>1.0264248515469662E-2</v>
      </c>
      <c r="AR526" s="27">
        <f t="shared" si="1068"/>
        <v>276.50468114176789</v>
      </c>
      <c r="AS526" s="27">
        <f t="shared" ca="1" si="990"/>
        <v>-2.7008139281779364E-2</v>
      </c>
      <c r="AT526" s="43">
        <f t="shared" ca="1" si="991"/>
        <v>-2.7008139281779364E-2</v>
      </c>
      <c r="AU526" s="25">
        <f t="shared" si="1031"/>
        <v>22234.112145999999</v>
      </c>
      <c r="AV526" s="26">
        <f t="shared" si="1069"/>
        <v>1</v>
      </c>
      <c r="AW526" s="23">
        <f t="shared" si="1070"/>
        <v>1.3176394504160971E-2</v>
      </c>
      <c r="AX526" s="27">
        <f t="shared" si="1071"/>
        <v>228.09216204145298</v>
      </c>
      <c r="AY526" s="27">
        <f t="shared" ca="1" si="992"/>
        <v>-2.4203433138427766E-2</v>
      </c>
      <c r="AZ526" s="43">
        <f t="shared" ca="1" si="993"/>
        <v>-2.4203433138427766E-2</v>
      </c>
      <c r="BA526" s="25">
        <f t="shared" si="1032"/>
        <v>22234.112145999999</v>
      </c>
      <c r="BB526" s="26">
        <f t="shared" si="1072"/>
        <v>1</v>
      </c>
      <c r="BC526" s="23">
        <f t="shared" si="1073"/>
        <v>1.3176394504160971E-2</v>
      </c>
      <c r="BD526" s="27">
        <f t="shared" si="1074"/>
        <v>398.13845650681975</v>
      </c>
      <c r="BE526" s="27">
        <f t="shared" ca="1" si="994"/>
        <v>-2.4203433138427766E-2</v>
      </c>
      <c r="BF526" s="43">
        <f t="shared" ca="1" si="995"/>
        <v>-2.4203433138427766E-2</v>
      </c>
      <c r="BG526" s="25">
        <f t="shared" si="1033"/>
        <v>21185.723924999998</v>
      </c>
      <c r="BH526" s="26">
        <f t="shared" si="1075"/>
        <v>1</v>
      </c>
      <c r="BI526" s="23">
        <f t="shared" si="1076"/>
        <v>1.3176394504160971E-2</v>
      </c>
      <c r="BJ526" s="27">
        <f t="shared" si="1077"/>
        <v>334.6492200082493</v>
      </c>
      <c r="BK526" s="27">
        <f t="shared" ca="1" si="996"/>
        <v>-2.4203433138427766E-2</v>
      </c>
      <c r="BL526" s="43">
        <f t="shared" ca="1" si="997"/>
        <v>-2.4203433138427766E-2</v>
      </c>
      <c r="BM526" s="25">
        <f t="shared" si="1034"/>
        <v>21969.030756666663</v>
      </c>
      <c r="BN526" s="26">
        <f t="shared" si="1078"/>
        <v>1</v>
      </c>
      <c r="BO526" s="23">
        <f t="shared" si="1079"/>
        <v>1.3176394504160971E-2</v>
      </c>
      <c r="BP526" s="27">
        <f t="shared" si="1080"/>
        <v>376.20474238373345</v>
      </c>
      <c r="BQ526" s="27">
        <f t="shared" ca="1" si="998"/>
        <v>-6.0515794361658437E-2</v>
      </c>
      <c r="BR526" s="43">
        <f t="shared" ca="1" si="999"/>
        <v>-6.0515794361658437E-2</v>
      </c>
      <c r="BS526" s="25">
        <f t="shared" si="1035"/>
        <v>21185.723924999998</v>
      </c>
      <c r="BT526" s="34">
        <f t="shared" si="1081"/>
        <v>1</v>
      </c>
      <c r="BU526" s="23">
        <f t="shared" si="1082"/>
        <v>1.3176394504160971E-2</v>
      </c>
      <c r="BV526" s="27">
        <f t="shared" si="1083"/>
        <v>336.0708836768552</v>
      </c>
      <c r="BW526" s="27">
        <f t="shared" ca="1" si="1000"/>
        <v>-2.4203433138427544E-2</v>
      </c>
      <c r="BX526" s="43">
        <f t="shared" ca="1" si="1001"/>
        <v>-2.4203433138427544E-2</v>
      </c>
      <c r="BY526" s="25">
        <f t="shared" si="1036"/>
        <v>22314.529705000001</v>
      </c>
      <c r="BZ526" s="50">
        <f>IF($B525&gt;=BY525,MIN(1,1/$CA$15+BZ525),0)</f>
        <v>0</v>
      </c>
      <c r="CA526" s="23">
        <f t="shared" si="1084"/>
        <v>4.439956538087042E-3</v>
      </c>
      <c r="CB526" s="27">
        <f t="shared" si="1085"/>
        <v>153.04576155487538</v>
      </c>
      <c r="CC526" s="27">
        <f t="shared" ca="1" si="1002"/>
        <v>-6.2064616161182085E-2</v>
      </c>
      <c r="CD526" s="43">
        <f t="shared" ca="1" si="1003"/>
        <v>-6.2064616161182085E-2</v>
      </c>
      <c r="CE526" s="25">
        <f t="shared" si="1037"/>
        <v>22234.112145999999</v>
      </c>
      <c r="CF526" s="34">
        <f>IF($B525&gt;=CE525,MIN(1,1/$CA$15+CF525),0)</f>
        <v>1</v>
      </c>
      <c r="CG526" s="23">
        <f t="shared" si="1086"/>
        <v>1.3176394504160971E-2</v>
      </c>
      <c r="CH526" s="27">
        <f t="shared" si="1087"/>
        <v>143.32100400756406</v>
      </c>
      <c r="CI526" s="27">
        <f t="shared" ca="1" si="1004"/>
        <v>-2.4203433138427655E-2</v>
      </c>
      <c r="CJ526" s="43">
        <f t="shared" ca="1" si="1005"/>
        <v>-2.4203433138427655E-2</v>
      </c>
      <c r="CK526" s="25">
        <f t="shared" si="1038"/>
        <v>21185.723924999998</v>
      </c>
      <c r="CL526" s="34">
        <f>IF($B525&gt;=CK525,MIN(1,1/$CA$15+CL525),0)</f>
        <v>1</v>
      </c>
      <c r="CM526" s="23">
        <f t="shared" si="1088"/>
        <v>1.3176394504160971E-2</v>
      </c>
      <c r="CN526" s="27">
        <f t="shared" si="1089"/>
        <v>436.21453744263528</v>
      </c>
      <c r="CO526" s="27">
        <f t="shared" ca="1" si="1006"/>
        <v>-2.4203433138427766E-2</v>
      </c>
      <c r="CP526" s="43">
        <f t="shared" ca="1" si="1007"/>
        <v>-2.4203433138427766E-2</v>
      </c>
      <c r="CQ526" s="25">
        <f t="shared" si="1039"/>
        <v>20825.176443999997</v>
      </c>
      <c r="CR526" s="34">
        <f>IF($B525&gt;=CQ525,MIN(1,1/$CA$15+CR525),0)</f>
        <v>1</v>
      </c>
      <c r="CS526" s="23">
        <f t="shared" si="1090"/>
        <v>1.3176394504160971E-2</v>
      </c>
      <c r="CT526" s="27">
        <f t="shared" si="1091"/>
        <v>291.56465375061839</v>
      </c>
      <c r="CU526" s="27">
        <f t="shared" ca="1" si="1008"/>
        <v>-2.4203433138427766E-2</v>
      </c>
      <c r="CV526" s="43">
        <f t="shared" ca="1" si="1009"/>
        <v>-2.4203433138427766E-2</v>
      </c>
      <c r="CW526" s="25">
        <f t="shared" si="1040"/>
        <v>21185.723924999998</v>
      </c>
      <c r="CX526" s="34">
        <f t="shared" si="1092"/>
        <v>0.75</v>
      </c>
      <c r="CY526" s="23">
        <f t="shared" si="1093"/>
        <v>1.0992285012642489E-2</v>
      </c>
      <c r="CZ526" s="27">
        <f t="shared" si="1094"/>
        <v>243.75337879730336</v>
      </c>
      <c r="DA526" s="27">
        <f t="shared" ca="1" si="1010"/>
        <v>-2.6306962745941354E-2</v>
      </c>
      <c r="DB526" s="43">
        <f t="shared" ca="1" si="1011"/>
        <v>-2.6306962745941354E-2</v>
      </c>
      <c r="DC526" s="25">
        <f t="shared" si="1041"/>
        <v>21185.723924999998</v>
      </c>
      <c r="DD526" s="34">
        <f t="shared" si="1042"/>
        <v>0.83333333333333326</v>
      </c>
      <c r="DE526" s="23">
        <f t="shared" si="1095"/>
        <v>1.1477642677424375E-2</v>
      </c>
      <c r="DF526" s="27">
        <f t="shared" si="1096"/>
        <v>287.06003737033905</v>
      </c>
      <c r="DG526" s="27">
        <f t="shared" ca="1" si="975"/>
        <v>-2.5839511722049457E-2</v>
      </c>
      <c r="DH526" s="43">
        <f t="shared" ca="1" si="976"/>
        <v>-2.5839511722049457E-2</v>
      </c>
      <c r="DI526" s="25">
        <f t="shared" si="1043"/>
        <v>22314.529705000001</v>
      </c>
      <c r="DJ526" s="26">
        <f>IF(DJ525=0,IF($B525&gt;=$DK$14*DI525,1,0),IF($B525&lt;DI525*$DK$16,0,1))</f>
        <v>0</v>
      </c>
      <c r="DK526" s="23">
        <f t="shared" si="1097"/>
        <v>4.439956538087042E-3</v>
      </c>
      <c r="DL526" s="27">
        <f t="shared" si="1098"/>
        <v>280.60047544159698</v>
      </c>
      <c r="DM526" s="27">
        <f t="shared" ca="1" si="1012"/>
        <v>-3.2617551568482561E-2</v>
      </c>
      <c r="DN526" s="43">
        <f t="shared" ca="1" si="1013"/>
        <v>-3.2617551568482561E-2</v>
      </c>
      <c r="DO526" s="25">
        <f t="shared" si="1044"/>
        <v>22234.112145999999</v>
      </c>
      <c r="DP526" s="26">
        <f>IF(DP525=0,IF($B525&gt;=$DK$14*DO525,1,0),IF($B525&lt;DO525*$DK$16,0,1))</f>
        <v>1</v>
      </c>
      <c r="DQ526" s="23">
        <f t="shared" si="1099"/>
        <v>1.3176394504160971E-2</v>
      </c>
      <c r="DR526" s="27">
        <f t="shared" si="1100"/>
        <v>236.33057775104774</v>
      </c>
      <c r="DS526" s="27">
        <f t="shared" ca="1" si="1014"/>
        <v>-2.4203433138427655E-2</v>
      </c>
      <c r="DT526" s="43">
        <f t="shared" ca="1" si="1015"/>
        <v>-2.4203433138427655E-2</v>
      </c>
      <c r="DU526" s="25">
        <f t="shared" si="1045"/>
        <v>21185.723924999998</v>
      </c>
      <c r="DV526" s="26">
        <f>IF(DV525=0,IF($B525&gt;=$DK$14*DU525,1,0),IF($B525&lt;DU525*$DK$16,0,1))</f>
        <v>1</v>
      </c>
      <c r="DW526" s="23">
        <f t="shared" si="1101"/>
        <v>1.3176394504160971E-2</v>
      </c>
      <c r="DX526" s="27">
        <f t="shared" si="1102"/>
        <v>495.69358780349393</v>
      </c>
      <c r="DY526" s="27">
        <f t="shared" ca="1" si="1016"/>
        <v>-2.4203433138427766E-2</v>
      </c>
      <c r="DZ526" s="43">
        <f t="shared" ca="1" si="1017"/>
        <v>-2.4203433138427766E-2</v>
      </c>
      <c r="EA526" s="25">
        <f t="shared" si="1046"/>
        <v>20825.176443999997</v>
      </c>
      <c r="EB526" s="26">
        <f>IF(EB525=0,IF($B525&gt;=$DK$14*EA525,1,0),IF($B525&lt;EA525*$DK$16,0,1))</f>
        <v>1</v>
      </c>
      <c r="EC526" s="23">
        <f t="shared" si="1103"/>
        <v>1.3176394504160971E-2</v>
      </c>
      <c r="ED526" s="27">
        <f t="shared" si="1104"/>
        <v>318.33287781849674</v>
      </c>
      <c r="EE526" s="27">
        <f t="shared" ca="1" si="1018"/>
        <v>-2.4203433138427544E-2</v>
      </c>
      <c r="EF526" s="43">
        <f t="shared" ca="1" si="1019"/>
        <v>-2.4203433138427544E-2</v>
      </c>
      <c r="EG526" s="25">
        <f t="shared" si="1047"/>
        <v>21185.723924999998</v>
      </c>
      <c r="EH526" s="34">
        <f t="shared" si="1105"/>
        <v>0.75</v>
      </c>
      <c r="EI526" s="23">
        <f t="shared" si="1106"/>
        <v>1.0992285012642489E-2</v>
      </c>
      <c r="EJ526" s="27">
        <f t="shared" si="1107"/>
        <v>337.31060350360832</v>
      </c>
      <c r="EK526" s="27">
        <f t="shared" ca="1" si="1020"/>
        <v>-2.6306962745941465E-2</v>
      </c>
      <c r="EL526" s="43">
        <f t="shared" ca="1" si="1021"/>
        <v>-2.6306962745941465E-2</v>
      </c>
      <c r="EM526" s="47"/>
      <c r="EN526" s="47"/>
      <c r="EO526" s="47"/>
      <c r="EP526" s="47"/>
      <c r="EQ526" s="47"/>
      <c r="ER526" s="47"/>
      <c r="ES526" s="47"/>
      <c r="ET526" s="47"/>
      <c r="EU526" s="47"/>
      <c r="EV526" s="47"/>
      <c r="EW526" s="47"/>
      <c r="EX526" s="47"/>
      <c r="EY526" s="47"/>
      <c r="EZ526" s="47"/>
      <c r="FA526" s="25">
        <f t="shared" si="1048"/>
        <v>21185.723924999998</v>
      </c>
      <c r="FB526" s="26">
        <f t="shared" si="1108"/>
        <v>1</v>
      </c>
      <c r="FC526" s="23">
        <f t="shared" si="1109"/>
        <v>1.3176394504160971E-2</v>
      </c>
      <c r="FD526" s="27">
        <f t="shared" si="1110"/>
        <v>126.40967202786803</v>
      </c>
      <c r="FE526" s="27">
        <f t="shared" ca="1" si="1022"/>
        <v>-2.7594016514111086E-2</v>
      </c>
      <c r="FF526" s="43">
        <f t="shared" ca="1" si="1023"/>
        <v>-2.7594016514111086E-2</v>
      </c>
      <c r="FG526" s="25">
        <f t="shared" si="1049"/>
        <v>21185.723924999998</v>
      </c>
      <c r="FH526" s="26">
        <f t="shared" si="1111"/>
        <v>1</v>
      </c>
      <c r="FI526" s="23">
        <f t="shared" si="1112"/>
        <v>1.3176394504160971E-2</v>
      </c>
      <c r="FJ526" s="27">
        <f t="shared" si="1113"/>
        <v>436.67023705272311</v>
      </c>
      <c r="FK526" s="27">
        <f t="shared" ca="1" si="1024"/>
        <v>-2.4203433138427766E-2</v>
      </c>
      <c r="FL526" s="43">
        <f t="shared" ca="1" si="1025"/>
        <v>-2.4203433138427766E-2</v>
      </c>
      <c r="FM526" s="47"/>
      <c r="FN526" s="47"/>
    </row>
    <row r="527" spans="1:170" x14ac:dyDescent="0.2">
      <c r="A527" s="30">
        <v>40694</v>
      </c>
      <c r="B527" s="34">
        <v>22785.939900000001</v>
      </c>
      <c r="C527" s="23">
        <v>4.4320192189413188E-3</v>
      </c>
      <c r="D527" s="24">
        <f t="shared" si="977"/>
        <v>1.4485818251811944E-2</v>
      </c>
      <c r="E527" s="25" t="e">
        <f>#N/A</f>
        <v>#N/A</v>
      </c>
      <c r="F527" s="26">
        <v>1</v>
      </c>
      <c r="G527" s="23">
        <f t="shared" si="1050"/>
        <v>1.4485818251811944E-2</v>
      </c>
      <c r="H527" s="27">
        <f t="shared" si="1051"/>
        <v>258.97792783014233</v>
      </c>
      <c r="I527" s="27">
        <f t="shared" ca="1" si="978"/>
        <v>-0.15057686691079264</v>
      </c>
      <c r="J527" s="43">
        <f t="shared" ca="1" si="979"/>
        <v>-0.15057686691079264</v>
      </c>
      <c r="K527" s="25" t="e">
        <f>#N/A</f>
        <v>#N/A</v>
      </c>
      <c r="L527" s="26">
        <v>0</v>
      </c>
      <c r="M527" s="23">
        <f t="shared" si="1052"/>
        <v>4.4320192189413188E-3</v>
      </c>
      <c r="N527" s="27">
        <f t="shared" si="1053"/>
        <v>52.660664831919419</v>
      </c>
      <c r="O527" s="27">
        <f t="shared" ca="1" si="980"/>
        <v>0</v>
      </c>
      <c r="P527" s="43">
        <f t="shared" ca="1" si="981"/>
        <v>0</v>
      </c>
      <c r="Q527" s="25">
        <f t="shared" si="1026"/>
        <v>21475.143843999998</v>
      </c>
      <c r="R527" s="26">
        <f t="shared" si="1054"/>
        <v>1</v>
      </c>
      <c r="S527" s="23">
        <f t="shared" si="1055"/>
        <v>1.4485818251811944E-2</v>
      </c>
      <c r="T527" s="27">
        <f t="shared" si="1056"/>
        <v>499.87147544175656</v>
      </c>
      <c r="U527" s="27">
        <f t="shared" ca="1" si="982"/>
        <v>-1.0068221420128975E-2</v>
      </c>
      <c r="V527" s="43">
        <f t="shared" ca="1" si="983"/>
        <v>-1.0068221420128975E-2</v>
      </c>
      <c r="W527" s="25">
        <f t="shared" si="1027"/>
        <v>22623.259960000003</v>
      </c>
      <c r="X527" s="26">
        <f t="shared" si="1057"/>
        <v>1</v>
      </c>
      <c r="Y527" s="23">
        <f t="shared" si="1058"/>
        <v>1.4485818251811944E-2</v>
      </c>
      <c r="Z527" s="27">
        <f t="shared" si="1059"/>
        <v>228.87636541998987</v>
      </c>
      <c r="AA527" s="27">
        <f t="shared" ca="1" si="984"/>
        <v>-5.910543123266021E-2</v>
      </c>
      <c r="AB527" s="43">
        <f t="shared" ca="1" si="985"/>
        <v>-5.910543123266021E-2</v>
      </c>
      <c r="AC527" s="25">
        <f t="shared" si="1028"/>
        <v>22674.565139999999</v>
      </c>
      <c r="AD527" s="26">
        <f t="shared" si="1060"/>
        <v>1</v>
      </c>
      <c r="AE527" s="23">
        <f t="shared" si="1061"/>
        <v>1.4485818251811944E-2</v>
      </c>
      <c r="AF527" s="27">
        <f t="shared" si="1062"/>
        <v>167.81943271801094</v>
      </c>
      <c r="AG527" s="27">
        <f t="shared" ca="1" si="986"/>
        <v>-1.0068221420128975E-2</v>
      </c>
      <c r="AH527" s="43">
        <f t="shared" ca="1" si="987"/>
        <v>-1.0068221420128975E-2</v>
      </c>
      <c r="AI527" s="25">
        <f t="shared" si="1029"/>
        <v>21475.143843999998</v>
      </c>
      <c r="AJ527" s="26">
        <f t="shared" si="1063"/>
        <v>1</v>
      </c>
      <c r="AK527" s="23">
        <f t="shared" si="1064"/>
        <v>1.4485818251811944E-2</v>
      </c>
      <c r="AL527" s="27">
        <f t="shared" si="1065"/>
        <v>499.87147544175656</v>
      </c>
      <c r="AM527" s="27">
        <f t="shared" ca="1" si="988"/>
        <v>-1.0068221420128975E-2</v>
      </c>
      <c r="AN527" s="43">
        <f t="shared" ca="1" si="989"/>
        <v>-1.0068221420128975E-2</v>
      </c>
      <c r="AO527" s="25">
        <f t="shared" si="1030"/>
        <v>21475.143843999998</v>
      </c>
      <c r="AP527" s="34">
        <f t="shared" si="1066"/>
        <v>1</v>
      </c>
      <c r="AQ527" s="23">
        <f t="shared" si="1067"/>
        <v>1.4485818251811944E-2</v>
      </c>
      <c r="AR527" s="27">
        <f t="shared" si="1068"/>
        <v>280.51007769856272</v>
      </c>
      <c r="AS527" s="27">
        <f t="shared" ca="1" si="990"/>
        <v>-1.2913556026922901E-2</v>
      </c>
      <c r="AT527" s="43">
        <f t="shared" ca="1" si="991"/>
        <v>-1.2913556026922901E-2</v>
      </c>
      <c r="AU527" s="25">
        <f t="shared" si="1031"/>
        <v>22674.565139999999</v>
      </c>
      <c r="AV527" s="26">
        <f t="shared" si="1069"/>
        <v>1</v>
      </c>
      <c r="AW527" s="23">
        <f t="shared" si="1070"/>
        <v>1.4485818251811944E-2</v>
      </c>
      <c r="AX527" s="27">
        <f t="shared" si="1071"/>
        <v>231.3962636454483</v>
      </c>
      <c r="AY527" s="27">
        <f t="shared" ca="1" si="992"/>
        <v>-1.0068221420128975E-2</v>
      </c>
      <c r="AZ527" s="43">
        <f t="shared" ca="1" si="993"/>
        <v>-1.0068221420128975E-2</v>
      </c>
      <c r="BA527" s="25">
        <f t="shared" si="1032"/>
        <v>22674.565139999999</v>
      </c>
      <c r="BB527" s="26">
        <f t="shared" si="1072"/>
        <v>1</v>
      </c>
      <c r="BC527" s="23">
        <f t="shared" si="1073"/>
        <v>1.4485818251811944E-2</v>
      </c>
      <c r="BD527" s="27">
        <f t="shared" si="1074"/>
        <v>403.90581782683449</v>
      </c>
      <c r="BE527" s="27">
        <f t="shared" ca="1" si="994"/>
        <v>-1.0068221420128975E-2</v>
      </c>
      <c r="BF527" s="43">
        <f t="shared" ca="1" si="995"/>
        <v>-1.0068221420128975E-2</v>
      </c>
      <c r="BG527" s="25">
        <f t="shared" si="1033"/>
        <v>21475.143843999998</v>
      </c>
      <c r="BH527" s="26">
        <f t="shared" si="1075"/>
        <v>1</v>
      </c>
      <c r="BI527" s="23">
        <f t="shared" si="1076"/>
        <v>1.4485818251811944E-2</v>
      </c>
      <c r="BJ527" s="27">
        <f t="shared" si="1077"/>
        <v>339.49688778739943</v>
      </c>
      <c r="BK527" s="27">
        <f t="shared" ca="1" si="996"/>
        <v>-1.0068221420128975E-2</v>
      </c>
      <c r="BL527" s="43">
        <f t="shared" ca="1" si="997"/>
        <v>-1.0068221420128975E-2</v>
      </c>
      <c r="BM527" s="25">
        <f t="shared" si="1034"/>
        <v>22326.083438333331</v>
      </c>
      <c r="BN527" s="26">
        <f t="shared" si="1078"/>
        <v>1</v>
      </c>
      <c r="BO527" s="23">
        <f t="shared" si="1079"/>
        <v>1.4485818251811944E-2</v>
      </c>
      <c r="BP527" s="27">
        <f t="shared" si="1080"/>
        <v>381.65437590737395</v>
      </c>
      <c r="BQ527" s="27">
        <f t="shared" ca="1" si="998"/>
        <v>-4.6906596908333542E-2</v>
      </c>
      <c r="BR527" s="43">
        <f t="shared" ca="1" si="999"/>
        <v>-4.6906596908333542E-2</v>
      </c>
      <c r="BS527" s="25">
        <f t="shared" si="1035"/>
        <v>21475.143843999998</v>
      </c>
      <c r="BT527" s="34">
        <f t="shared" si="1081"/>
        <v>1</v>
      </c>
      <c r="BU527" s="23">
        <f t="shared" si="1082"/>
        <v>1.4485818251811944E-2</v>
      </c>
      <c r="BV527" s="27">
        <f t="shared" si="1083"/>
        <v>340.93914541752395</v>
      </c>
      <c r="BW527" s="27">
        <f t="shared" ca="1" si="1000"/>
        <v>-1.0068221420128864E-2</v>
      </c>
      <c r="BX527" s="43">
        <f t="shared" ca="1" si="1001"/>
        <v>-1.0068221420128864E-2</v>
      </c>
      <c r="BY527" s="25">
        <f t="shared" si="1036"/>
        <v>22623.259960000003</v>
      </c>
      <c r="BZ527" s="50">
        <f>IF($B526&gt;=BY526,MIN(1,1/$CA$15+BZ526),0)</f>
        <v>0.5</v>
      </c>
      <c r="CA527" s="23">
        <f t="shared" si="1084"/>
        <v>4.4320192189413188E-3</v>
      </c>
      <c r="CB527" s="27">
        <f t="shared" si="1085"/>
        <v>153.72406331146411</v>
      </c>
      <c r="CC527" s="27">
        <f t="shared" ca="1" si="1002"/>
        <v>-5.7907668513883293E-2</v>
      </c>
      <c r="CD527" s="43">
        <f t="shared" ca="1" si="1003"/>
        <v>-5.7907668513883293E-2</v>
      </c>
      <c r="CE527" s="25">
        <f t="shared" si="1037"/>
        <v>22674.565139999999</v>
      </c>
      <c r="CF527" s="34">
        <f>IF($B526&gt;=CE526,MIN(1,1/$CA$15+CF526),0)</f>
        <v>1</v>
      </c>
      <c r="CG527" s="23">
        <f t="shared" si="1086"/>
        <v>1.4485818251811944E-2</v>
      </c>
      <c r="CH527" s="27">
        <f t="shared" si="1087"/>
        <v>145.39712602328484</v>
      </c>
      <c r="CI527" s="27">
        <f t="shared" ca="1" si="1004"/>
        <v>-1.0068221420128864E-2</v>
      </c>
      <c r="CJ527" s="43">
        <f t="shared" ca="1" si="1005"/>
        <v>-1.0068221420128864E-2</v>
      </c>
      <c r="CK527" s="25">
        <f t="shared" si="1038"/>
        <v>21475.143843999998</v>
      </c>
      <c r="CL527" s="34">
        <f>IF($B526&gt;=CK526,MIN(1,1/$CA$15+CL526),0)</f>
        <v>1</v>
      </c>
      <c r="CM527" s="23">
        <f t="shared" si="1088"/>
        <v>1.4485818251811944E-2</v>
      </c>
      <c r="CN527" s="27">
        <f t="shared" si="1089"/>
        <v>442.53346195082753</v>
      </c>
      <c r="CO527" s="27">
        <f t="shared" ca="1" si="1006"/>
        <v>-1.0068221420128864E-2</v>
      </c>
      <c r="CP527" s="43">
        <f t="shared" ca="1" si="1007"/>
        <v>-1.0068221420128864E-2</v>
      </c>
      <c r="CQ527" s="25">
        <f t="shared" si="1039"/>
        <v>20955.719432999998</v>
      </c>
      <c r="CR527" s="34">
        <f>IF($B526&gt;=CQ526,MIN(1,1/$CA$15+CR526),0)</f>
        <v>1</v>
      </c>
      <c r="CS527" s="23">
        <f t="shared" si="1090"/>
        <v>1.4485818251811944E-2</v>
      </c>
      <c r="CT527" s="27">
        <f t="shared" si="1091"/>
        <v>295.78820633350233</v>
      </c>
      <c r="CU527" s="27">
        <f t="shared" ca="1" si="1008"/>
        <v>-1.0068221420128975E-2</v>
      </c>
      <c r="CV527" s="43">
        <f t="shared" ca="1" si="1009"/>
        <v>-1.0068221420128975E-2</v>
      </c>
      <c r="CW527" s="25">
        <f t="shared" si="1040"/>
        <v>21475.143843999998</v>
      </c>
      <c r="CX527" s="34">
        <f t="shared" si="1092"/>
        <v>0.75</v>
      </c>
      <c r="CY527" s="23">
        <f t="shared" si="1093"/>
        <v>1.1972368493594288E-2</v>
      </c>
      <c r="CZ527" s="27">
        <f t="shared" si="1094"/>
        <v>246.67168406982336</v>
      </c>
      <c r="DA527" s="27">
        <f t="shared" ca="1" si="1010"/>
        <v>-1.4649550904288655E-2</v>
      </c>
      <c r="DB527" s="43">
        <f t="shared" ca="1" si="1011"/>
        <v>-1.4649550904288655E-2</v>
      </c>
      <c r="DC527" s="25">
        <f t="shared" si="1041"/>
        <v>21475.143843999998</v>
      </c>
      <c r="DD527" s="34">
        <f t="shared" si="1042"/>
        <v>1</v>
      </c>
      <c r="DE527" s="23">
        <f t="shared" si="1095"/>
        <v>1.3648001665739392E-2</v>
      </c>
      <c r="DF527" s="27">
        <f t="shared" si="1096"/>
        <v>290.97783323853668</v>
      </c>
      <c r="DG527" s="27">
        <f t="shared" ca="1" si="975"/>
        <v>-1.2544167755334401E-2</v>
      </c>
      <c r="DH527" s="43">
        <f t="shared" ca="1" si="976"/>
        <v>-1.2544167755334401E-2</v>
      </c>
      <c r="DI527" s="25">
        <f t="shared" si="1043"/>
        <v>22623.259960000003</v>
      </c>
      <c r="DJ527" s="26">
        <f>IF(DJ526=0,IF($B526&gt;=$DK$14*DI526,1,0),IF($B526&lt;DI526*$DK$16,0,1))</f>
        <v>0</v>
      </c>
      <c r="DK527" s="23">
        <f t="shared" si="1097"/>
        <v>4.4320192189413188E-3</v>
      </c>
      <c r="DL527" s="27">
        <f t="shared" si="1098"/>
        <v>281.84410214159823</v>
      </c>
      <c r="DM527" s="27">
        <f t="shared" ca="1" si="1012"/>
        <v>-2.833009396496744E-2</v>
      </c>
      <c r="DN527" s="43">
        <f t="shared" ca="1" si="1013"/>
        <v>-2.833009396496744E-2</v>
      </c>
      <c r="DO527" s="25">
        <f t="shared" si="1044"/>
        <v>22674.565139999999</v>
      </c>
      <c r="DP527" s="26">
        <f>IF(DP526=0,IF($B526&gt;=$DK$14*DO526,1,0),IF($B526&lt;DO526*$DK$16,0,1))</f>
        <v>1</v>
      </c>
      <c r="DQ527" s="23">
        <f t="shared" si="1099"/>
        <v>1.4485818251811944E-2</v>
      </c>
      <c r="DR527" s="27">
        <f t="shared" si="1100"/>
        <v>239.75401954769512</v>
      </c>
      <c r="DS527" s="27">
        <f t="shared" ca="1" si="1014"/>
        <v>-1.0068221420128864E-2</v>
      </c>
      <c r="DT527" s="43">
        <f t="shared" ca="1" si="1015"/>
        <v>-1.0068221420128864E-2</v>
      </c>
      <c r="DU527" s="25">
        <f t="shared" si="1045"/>
        <v>21475.143843999998</v>
      </c>
      <c r="DV527" s="26">
        <f>IF(DV526=0,IF($B526&gt;=$DK$14*DU526,1,0),IF($B526&lt;DU526*$DK$16,0,1))</f>
        <v>1</v>
      </c>
      <c r="DW527" s="23">
        <f t="shared" si="1101"/>
        <v>1.4485818251811944E-2</v>
      </c>
      <c r="DX527" s="27">
        <f t="shared" si="1102"/>
        <v>502.8741150250039</v>
      </c>
      <c r="DY527" s="27">
        <f t="shared" ca="1" si="1016"/>
        <v>-1.0068221420128975E-2</v>
      </c>
      <c r="DZ527" s="43">
        <f t="shared" ca="1" si="1017"/>
        <v>-1.0068221420128975E-2</v>
      </c>
      <c r="EA527" s="25">
        <f t="shared" si="1046"/>
        <v>20955.719432999998</v>
      </c>
      <c r="EB527" s="26">
        <f>IF(EB526=0,IF($B526&gt;=$DK$14*EA526,1,0),IF($B526&lt;EA526*$DK$16,0,1))</f>
        <v>1</v>
      </c>
      <c r="EC527" s="23">
        <f t="shared" si="1103"/>
        <v>1.4485818251811944E-2</v>
      </c>
      <c r="ED527" s="27">
        <f t="shared" si="1104"/>
        <v>322.94419003015173</v>
      </c>
      <c r="EE527" s="27">
        <f t="shared" ca="1" si="1018"/>
        <v>-1.0068221420128864E-2</v>
      </c>
      <c r="EF527" s="43">
        <f t="shared" ca="1" si="1019"/>
        <v>-1.0068221420128864E-2</v>
      </c>
      <c r="EG527" s="25">
        <f t="shared" si="1047"/>
        <v>21475.143843999998</v>
      </c>
      <c r="EH527" s="34">
        <f t="shared" si="1105"/>
        <v>0.75</v>
      </c>
      <c r="EI527" s="23">
        <f t="shared" si="1106"/>
        <v>1.1972368493594288E-2</v>
      </c>
      <c r="EJ527" s="27">
        <f t="shared" si="1107"/>
        <v>341.34901034555025</v>
      </c>
      <c r="EK527" s="27">
        <f t="shared" ca="1" si="1020"/>
        <v>-1.4649550904288655E-2</v>
      </c>
      <c r="EL527" s="43">
        <f t="shared" ca="1" si="1021"/>
        <v>-1.4649550904288655E-2</v>
      </c>
      <c r="EM527" s="47"/>
      <c r="EN527" s="47"/>
      <c r="EO527" s="47"/>
      <c r="EP527" s="47"/>
      <c r="EQ527" s="47"/>
      <c r="ER527" s="47"/>
      <c r="ES527" s="47"/>
      <c r="ET527" s="47"/>
      <c r="EU527" s="47"/>
      <c r="EV527" s="47"/>
      <c r="EW527" s="47"/>
      <c r="EX527" s="47"/>
      <c r="EY527" s="47"/>
      <c r="EZ527" s="47"/>
      <c r="FA527" s="25">
        <f t="shared" si="1048"/>
        <v>21475.143843999998</v>
      </c>
      <c r="FB527" s="26">
        <f t="shared" si="1108"/>
        <v>1</v>
      </c>
      <c r="FC527" s="23">
        <f t="shared" si="1109"/>
        <v>1.4485818251811944E-2</v>
      </c>
      <c r="FD527" s="27">
        <f t="shared" si="1110"/>
        <v>128.24081956213487</v>
      </c>
      <c r="FE527" s="27">
        <f t="shared" ca="1" si="1022"/>
        <v>-1.3507920170360066E-2</v>
      </c>
      <c r="FF527" s="43">
        <f t="shared" ca="1" si="1023"/>
        <v>-1.3507920170360066E-2</v>
      </c>
      <c r="FG527" s="25">
        <f t="shared" si="1049"/>
        <v>21475.143843999998</v>
      </c>
      <c r="FH527" s="26">
        <f t="shared" si="1111"/>
        <v>1</v>
      </c>
      <c r="FI527" s="23">
        <f t="shared" si="1112"/>
        <v>1.4485818251811944E-2</v>
      </c>
      <c r="FJ527" s="27">
        <f t="shared" si="1113"/>
        <v>442.9957627426445</v>
      </c>
      <c r="FK527" s="27">
        <f t="shared" ca="1" si="1024"/>
        <v>-1.0068221420128975E-2</v>
      </c>
      <c r="FL527" s="43">
        <f t="shared" ca="1" si="1025"/>
        <v>-1.0068221420128975E-2</v>
      </c>
      <c r="FM527" s="47"/>
      <c r="FN527" s="47"/>
    </row>
    <row r="528" spans="1:170" x14ac:dyDescent="0.2">
      <c r="A528" s="30">
        <v>40724</v>
      </c>
      <c r="B528" s="34">
        <v>22242.541730000001</v>
      </c>
      <c r="C528" s="23">
        <v>4.439956538087042E-3</v>
      </c>
      <c r="D528" s="24">
        <f t="shared" si="977"/>
        <v>-2.3847959416411935E-2</v>
      </c>
      <c r="E528" s="25" t="e">
        <f>#N/A</f>
        <v>#N/A</v>
      </c>
      <c r="F528" s="26">
        <v>1</v>
      </c>
      <c r="G528" s="23">
        <f t="shared" si="1050"/>
        <v>-2.3847959416411935E-2</v>
      </c>
      <c r="H528" s="27">
        <f t="shared" si="1051"/>
        <v>252.80183271750263</v>
      </c>
      <c r="I528" s="27">
        <f t="shared" ca="1" si="978"/>
        <v>-0.17083387531606553</v>
      </c>
      <c r="J528" s="43">
        <f t="shared" ca="1" si="979"/>
        <v>-0.17083387531606553</v>
      </c>
      <c r="K528" s="25" t="e">
        <f>#N/A</f>
        <v>#N/A</v>
      </c>
      <c r="L528" s="26">
        <v>0</v>
      </c>
      <c r="M528" s="23">
        <f t="shared" si="1052"/>
        <v>4.439956538087042E-3</v>
      </c>
      <c r="N528" s="27">
        <f t="shared" si="1053"/>
        <v>52.894475895039911</v>
      </c>
      <c r="O528" s="27">
        <f t="shared" ca="1" si="980"/>
        <v>0</v>
      </c>
      <c r="P528" s="43">
        <f t="shared" ca="1" si="981"/>
        <v>0</v>
      </c>
      <c r="Q528" s="25">
        <f t="shared" si="1026"/>
        <v>21762.268110999998</v>
      </c>
      <c r="R528" s="26">
        <f t="shared" si="1054"/>
        <v>1</v>
      </c>
      <c r="S528" s="23">
        <f t="shared" si="1055"/>
        <v>-2.3847959416411935E-2</v>
      </c>
      <c r="T528" s="27">
        <f t="shared" si="1056"/>
        <v>487.95056078199957</v>
      </c>
      <c r="U528" s="27">
        <f t="shared" ca="1" si="982"/>
        <v>-3.3676074300718173E-2</v>
      </c>
      <c r="V528" s="43">
        <f t="shared" ca="1" si="983"/>
        <v>-3.3676074300718173E-2</v>
      </c>
      <c r="W528" s="25">
        <f t="shared" si="1027"/>
        <v>22514.240815000001</v>
      </c>
      <c r="X528" s="26">
        <f t="shared" si="1057"/>
        <v>1</v>
      </c>
      <c r="Y528" s="23">
        <f t="shared" si="1058"/>
        <v>-2.3847959416411935E-2</v>
      </c>
      <c r="Z528" s="27">
        <f t="shared" si="1059"/>
        <v>223.41813114607808</v>
      </c>
      <c r="AA528" s="27">
        <f t="shared" ca="1" si="984"/>
        <v>-8.154384672374615E-2</v>
      </c>
      <c r="AB528" s="43">
        <f t="shared" ca="1" si="985"/>
        <v>-8.154384672374615E-2</v>
      </c>
      <c r="AC528" s="25">
        <f t="shared" si="1028"/>
        <v>22535.045621999998</v>
      </c>
      <c r="AD528" s="26">
        <f t="shared" si="1060"/>
        <v>1</v>
      </c>
      <c r="AE528" s="23">
        <f t="shared" si="1061"/>
        <v>-2.3847959416411935E-2</v>
      </c>
      <c r="AF528" s="27">
        <f t="shared" si="1062"/>
        <v>163.81728169726654</v>
      </c>
      <c r="AG528" s="27">
        <f t="shared" ca="1" si="986"/>
        <v>-3.3676074300718284E-2</v>
      </c>
      <c r="AH528" s="43">
        <f t="shared" ca="1" si="987"/>
        <v>-3.3676074300718284E-2</v>
      </c>
      <c r="AI528" s="25">
        <f t="shared" si="1029"/>
        <v>21762.268110999998</v>
      </c>
      <c r="AJ528" s="26">
        <f t="shared" si="1063"/>
        <v>1</v>
      </c>
      <c r="AK528" s="23">
        <f t="shared" si="1064"/>
        <v>-2.3847959416411935E-2</v>
      </c>
      <c r="AL528" s="27">
        <f t="shared" si="1065"/>
        <v>487.95056078199957</v>
      </c>
      <c r="AM528" s="27">
        <f t="shared" ca="1" si="988"/>
        <v>-3.3676074300718173E-2</v>
      </c>
      <c r="AN528" s="43">
        <f t="shared" ca="1" si="989"/>
        <v>-3.3676074300718173E-2</v>
      </c>
      <c r="AO528" s="25">
        <f t="shared" si="1030"/>
        <v>21762.268110999998</v>
      </c>
      <c r="AP528" s="34">
        <f t="shared" si="1066"/>
        <v>1</v>
      </c>
      <c r="AQ528" s="23">
        <f t="shared" si="1067"/>
        <v>-2.3847959416411935E-2</v>
      </c>
      <c r="AR528" s="27">
        <f t="shared" si="1068"/>
        <v>273.82048474971282</v>
      </c>
      <c r="AS528" s="27">
        <f t="shared" ca="1" si="990"/>
        <v>-3.6453553483283385E-2</v>
      </c>
      <c r="AT528" s="43">
        <f t="shared" ca="1" si="991"/>
        <v>-3.6453553483283385E-2</v>
      </c>
      <c r="AU528" s="25">
        <f t="shared" si="1031"/>
        <v>22535.045621999998</v>
      </c>
      <c r="AV528" s="26">
        <f t="shared" si="1069"/>
        <v>0</v>
      </c>
      <c r="AW528" s="23">
        <f t="shared" si="1070"/>
        <v>4.439956538087042E-3</v>
      </c>
      <c r="AX528" s="27">
        <f t="shared" si="1071"/>
        <v>232.42365299910983</v>
      </c>
      <c r="AY528" s="27">
        <f t="shared" ca="1" si="992"/>
        <v>-5.6729673475630626E-3</v>
      </c>
      <c r="AZ528" s="43">
        <f t="shared" ca="1" si="993"/>
        <v>-5.6729673475630626E-3</v>
      </c>
      <c r="BA528" s="25">
        <f t="shared" si="1032"/>
        <v>22535.045621999998</v>
      </c>
      <c r="BB528" s="26">
        <f t="shared" si="1072"/>
        <v>1</v>
      </c>
      <c r="BC528" s="23">
        <f t="shared" si="1073"/>
        <v>-2.3847959416411935E-2</v>
      </c>
      <c r="BD528" s="27">
        <f t="shared" si="1074"/>
        <v>394.27348827524747</v>
      </c>
      <c r="BE528" s="27">
        <f t="shared" ca="1" si="994"/>
        <v>-3.3676074300718173E-2</v>
      </c>
      <c r="BF528" s="43">
        <f t="shared" ca="1" si="995"/>
        <v>-3.3676074300718173E-2</v>
      </c>
      <c r="BG528" s="25">
        <f t="shared" si="1033"/>
        <v>21762.268110999998</v>
      </c>
      <c r="BH528" s="26">
        <f t="shared" si="1075"/>
        <v>1</v>
      </c>
      <c r="BI528" s="23">
        <f t="shared" si="1076"/>
        <v>-2.3847959416411935E-2</v>
      </c>
      <c r="BJ528" s="27">
        <f t="shared" si="1077"/>
        <v>331.40057978544735</v>
      </c>
      <c r="BK528" s="27">
        <f t="shared" ca="1" si="996"/>
        <v>-3.3676074300718284E-2</v>
      </c>
      <c r="BL528" s="43">
        <f t="shared" ca="1" si="997"/>
        <v>-3.3676074300718284E-2</v>
      </c>
      <c r="BM528" s="25">
        <f t="shared" si="1034"/>
        <v>22602.561238333332</v>
      </c>
      <c r="BN528" s="26">
        <f t="shared" si="1078"/>
        <v>1</v>
      </c>
      <c r="BO528" s="23">
        <f t="shared" si="1079"/>
        <v>-2.3847959416411935E-2</v>
      </c>
      <c r="BP528" s="27">
        <f t="shared" si="1080"/>
        <v>372.55269783963888</v>
      </c>
      <c r="BQ528" s="27">
        <f t="shared" ca="1" si="998"/>
        <v>-6.9635929705313404E-2</v>
      </c>
      <c r="BR528" s="43">
        <f t="shared" ca="1" si="999"/>
        <v>-6.9635929705313404E-2</v>
      </c>
      <c r="BS528" s="25">
        <f t="shared" si="1035"/>
        <v>21762.268110999998</v>
      </c>
      <c r="BT528" s="34">
        <f t="shared" si="1081"/>
        <v>0.75</v>
      </c>
      <c r="BU528" s="23">
        <f t="shared" si="1082"/>
        <v>-1.677598042778719E-2</v>
      </c>
      <c r="BV528" s="27">
        <f t="shared" si="1083"/>
        <v>335.21955698693307</v>
      </c>
      <c r="BW528" s="27">
        <f t="shared" ca="1" si="1000"/>
        <v>-2.6675297562429257E-2</v>
      </c>
      <c r="BX528" s="43">
        <f t="shared" ca="1" si="1001"/>
        <v>-2.6675297562429257E-2</v>
      </c>
      <c r="BY528" s="25">
        <f t="shared" si="1036"/>
        <v>22514.240815000001</v>
      </c>
      <c r="BZ528" s="50">
        <f>IF($B527&gt;=BY527,MIN(1,1/$CA$15+BZ527),0)</f>
        <v>1</v>
      </c>
      <c r="CA528" s="23">
        <f t="shared" si="1084"/>
        <v>-2.3847959416411935E-2</v>
      </c>
      <c r="CB528" s="27">
        <f t="shared" si="1085"/>
        <v>150.05805808828637</v>
      </c>
      <c r="CC528" s="27">
        <f t="shared" ca="1" si="1002"/>
        <v>-8.0374648201677057E-2</v>
      </c>
      <c r="CD528" s="43">
        <f t="shared" ca="1" si="1003"/>
        <v>-8.0374648201677057E-2</v>
      </c>
      <c r="CE528" s="25">
        <f t="shared" si="1037"/>
        <v>22535.045621999998</v>
      </c>
      <c r="CF528" s="34">
        <f>IF($B527&gt;=CE527,MIN(1,1/$CA$15+CF527),0)</f>
        <v>1</v>
      </c>
      <c r="CG528" s="23">
        <f t="shared" si="1086"/>
        <v>-2.3847959416411935E-2</v>
      </c>
      <c r="CH528" s="27">
        <f t="shared" si="1087"/>
        <v>141.92970126261861</v>
      </c>
      <c r="CI528" s="27">
        <f t="shared" ca="1" si="1004"/>
        <v>-3.3676074300718062E-2</v>
      </c>
      <c r="CJ528" s="43">
        <f t="shared" ca="1" si="1005"/>
        <v>-3.3676074300718062E-2</v>
      </c>
      <c r="CK528" s="25">
        <f t="shared" si="1038"/>
        <v>21762.268110999998</v>
      </c>
      <c r="CL528" s="34">
        <f>IF($B527&gt;=CK527,MIN(1,1/$CA$15+CL527),0)</f>
        <v>1</v>
      </c>
      <c r="CM528" s="23">
        <f t="shared" si="1088"/>
        <v>-2.3847959416411935E-2</v>
      </c>
      <c r="CN528" s="27">
        <f t="shared" si="1089"/>
        <v>431.9799419098199</v>
      </c>
      <c r="CO528" s="27">
        <f t="shared" ca="1" si="1006"/>
        <v>-3.3676074300718173E-2</v>
      </c>
      <c r="CP528" s="43">
        <f t="shared" ca="1" si="1007"/>
        <v>-3.3676074300718173E-2</v>
      </c>
      <c r="CQ528" s="25">
        <f t="shared" si="1039"/>
        <v>21031.558484999998</v>
      </c>
      <c r="CR528" s="34">
        <f>IF($B527&gt;=CQ527,MIN(1,1/$CA$15+CR527),0)</f>
        <v>1</v>
      </c>
      <c r="CS528" s="23">
        <f t="shared" si="1090"/>
        <v>-2.3847959416411935E-2</v>
      </c>
      <c r="CT528" s="27">
        <f t="shared" si="1091"/>
        <v>288.73426119300768</v>
      </c>
      <c r="CU528" s="27">
        <f t="shared" ca="1" si="1008"/>
        <v>-3.3676074300718173E-2</v>
      </c>
      <c r="CV528" s="43">
        <f t="shared" ca="1" si="1009"/>
        <v>-3.3676074300718173E-2</v>
      </c>
      <c r="CW528" s="25">
        <f t="shared" si="1040"/>
        <v>21762.268110999998</v>
      </c>
      <c r="CX528" s="34">
        <f t="shared" si="1092"/>
        <v>1</v>
      </c>
      <c r="CY528" s="23">
        <f t="shared" si="1093"/>
        <v>-2.3847959416411935E-2</v>
      </c>
      <c r="CZ528" s="27">
        <f t="shared" si="1094"/>
        <v>240.78906775894822</v>
      </c>
      <c r="DA528" s="27">
        <f t="shared" ca="1" si="1010"/>
        <v>-3.8148148425266482E-2</v>
      </c>
      <c r="DB528" s="43">
        <f t="shared" ca="1" si="1011"/>
        <v>-3.8148148425266482E-2</v>
      </c>
      <c r="DC528" s="25">
        <f t="shared" si="1041"/>
        <v>21762.268110999998</v>
      </c>
      <c r="DD528" s="34">
        <f t="shared" si="1042"/>
        <v>0.875</v>
      </c>
      <c r="DE528" s="23">
        <f t="shared" si="1095"/>
        <v>-2.1490633086870353E-2</v>
      </c>
      <c r="DF528" s="27">
        <f t="shared" si="1096"/>
        <v>284.72453538799471</v>
      </c>
      <c r="DG528" s="27">
        <f t="shared" ca="1" si="975"/>
        <v>-3.3765218735594793E-2</v>
      </c>
      <c r="DH528" s="43">
        <f t="shared" ca="1" si="976"/>
        <v>-3.3765218735594793E-2</v>
      </c>
      <c r="DI528" s="25">
        <f t="shared" si="1043"/>
        <v>22514.240815000001</v>
      </c>
      <c r="DJ528" s="26">
        <f>IF(DJ527=0,IF($B527&gt;=$DK$14*DI527,1,0),IF($B527&lt;DI527*$DK$16,0,1))</f>
        <v>0</v>
      </c>
      <c r="DK528" s="23">
        <f t="shared" si="1097"/>
        <v>4.439956538087042E-3</v>
      </c>
      <c r="DL528" s="27">
        <f t="shared" si="1098"/>
        <v>283.09547770562307</v>
      </c>
      <c r="DM528" s="27">
        <f t="shared" ca="1" si="1012"/>
        <v>-2.4015921812804875E-2</v>
      </c>
      <c r="DN528" s="43">
        <f t="shared" ca="1" si="1013"/>
        <v>-2.4015921812804875E-2</v>
      </c>
      <c r="DO528" s="25">
        <f t="shared" si="1044"/>
        <v>22535.045621999998</v>
      </c>
      <c r="DP528" s="26">
        <f>IF(DP527=0,IF($B527&gt;=$DK$14*DO527,1,0),IF($B527&lt;DO527*$DK$16,0,1))</f>
        <v>1</v>
      </c>
      <c r="DQ528" s="23">
        <f t="shared" si="1099"/>
        <v>-2.3847959416411935E-2</v>
      </c>
      <c r="DR528" s="27">
        <f t="shared" si="1100"/>
        <v>234.03637541960006</v>
      </c>
      <c r="DS528" s="27">
        <f t="shared" ca="1" si="1014"/>
        <v>-3.3676074300718173E-2</v>
      </c>
      <c r="DT528" s="43">
        <f t="shared" ca="1" si="1015"/>
        <v>-3.3676074300718173E-2</v>
      </c>
      <c r="DU528" s="25">
        <f t="shared" si="1045"/>
        <v>21762.268110999998</v>
      </c>
      <c r="DV528" s="26">
        <f>IF(DV527=0,IF($B527&gt;=$DK$14*DU527,1,0),IF($B527&lt;DU527*$DK$16,0,1))</f>
        <v>1</v>
      </c>
      <c r="DW528" s="23">
        <f t="shared" si="1101"/>
        <v>-2.3847959416411935E-2</v>
      </c>
      <c r="DX528" s="27">
        <f t="shared" si="1102"/>
        <v>490.88159353832356</v>
      </c>
      <c r="DY528" s="27">
        <f t="shared" ca="1" si="1016"/>
        <v>-3.3676074300718284E-2</v>
      </c>
      <c r="DZ528" s="43">
        <f t="shared" ca="1" si="1017"/>
        <v>-3.3676074300718284E-2</v>
      </c>
      <c r="EA528" s="25">
        <f t="shared" si="1046"/>
        <v>21031.558484999998</v>
      </c>
      <c r="EB528" s="26">
        <f>IF(EB527=0,IF($B527&gt;=$DK$14*EA527,1,0),IF($B527&lt;EA527*$DK$16,0,1))</f>
        <v>1</v>
      </c>
      <c r="EC528" s="23">
        <f t="shared" si="1103"/>
        <v>-2.3847959416411935E-2</v>
      </c>
      <c r="ED528" s="27">
        <f t="shared" si="1104"/>
        <v>315.24263009254668</v>
      </c>
      <c r="EE528" s="27">
        <f t="shared" ca="1" si="1018"/>
        <v>-3.3676074300717951E-2</v>
      </c>
      <c r="EF528" s="43">
        <f t="shared" ca="1" si="1019"/>
        <v>-3.3676074300717951E-2</v>
      </c>
      <c r="EG528" s="25">
        <f t="shared" si="1047"/>
        <v>21762.268110999998</v>
      </c>
      <c r="EH528" s="34">
        <f t="shared" si="1105"/>
        <v>0.75</v>
      </c>
      <c r="EI528" s="23">
        <f t="shared" si="1106"/>
        <v>-1.677598042778719E-2</v>
      </c>
      <c r="EJ528" s="27">
        <f t="shared" si="1107"/>
        <v>335.62254602894876</v>
      </c>
      <c r="EK528" s="27">
        <f t="shared" ca="1" si="1020"/>
        <v>-3.1179770752829739E-2</v>
      </c>
      <c r="EL528" s="43">
        <f t="shared" ca="1" si="1021"/>
        <v>-3.1179770752829739E-2</v>
      </c>
      <c r="EM528" s="47"/>
      <c r="EN528" s="47"/>
      <c r="EO528" s="47"/>
      <c r="EP528" s="47"/>
      <c r="EQ528" s="47"/>
      <c r="ER528" s="47"/>
      <c r="ES528" s="47"/>
      <c r="ET528" s="47"/>
      <c r="EU528" s="47"/>
      <c r="EV528" s="47"/>
      <c r="EW528" s="47"/>
      <c r="EX528" s="47"/>
      <c r="EY528" s="47"/>
      <c r="EZ528" s="47"/>
      <c r="FA528" s="25">
        <f t="shared" si="1048"/>
        <v>21762.268110999998</v>
      </c>
      <c r="FB528" s="26">
        <f t="shared" si="1108"/>
        <v>1</v>
      </c>
      <c r="FC528" s="23">
        <f t="shared" si="1109"/>
        <v>-2.3847959416411935E-2</v>
      </c>
      <c r="FD528" s="27">
        <f t="shared" si="1110"/>
        <v>125.18253770168968</v>
      </c>
      <c r="FE528" s="27">
        <f t="shared" ca="1" si="1022"/>
        <v>-3.7033743254749063E-2</v>
      </c>
      <c r="FF528" s="43">
        <f t="shared" ca="1" si="1023"/>
        <v>-3.7033743254749063E-2</v>
      </c>
      <c r="FG528" s="25">
        <f t="shared" si="1049"/>
        <v>21762.268110999998</v>
      </c>
      <c r="FH528" s="26">
        <f t="shared" si="1111"/>
        <v>1</v>
      </c>
      <c r="FI528" s="23">
        <f t="shared" si="1112"/>
        <v>-2.3847959416411935E-2</v>
      </c>
      <c r="FJ528" s="27">
        <f t="shared" si="1113"/>
        <v>432.43121777111548</v>
      </c>
      <c r="FK528" s="27">
        <f t="shared" ca="1" si="1024"/>
        <v>-3.3676074300718173E-2</v>
      </c>
      <c r="FL528" s="43">
        <f t="shared" ca="1" si="1025"/>
        <v>-3.3676074300718173E-2</v>
      </c>
      <c r="FM528" s="47"/>
      <c r="FN528" s="47"/>
    </row>
    <row r="529" spans="1:170" x14ac:dyDescent="0.2">
      <c r="A529" s="30">
        <v>40755</v>
      </c>
      <c r="B529" s="34">
        <v>21640.87573</v>
      </c>
      <c r="C529" s="23">
        <v>4.463764356697375E-3</v>
      </c>
      <c r="D529" s="24">
        <f t="shared" si="977"/>
        <v>-2.7050235863489203E-2</v>
      </c>
      <c r="E529" s="25" t="e">
        <f>#N/A</f>
        <v>#N/A</v>
      </c>
      <c r="F529" s="26">
        <v>1</v>
      </c>
      <c r="G529" s="23">
        <f t="shared" si="1050"/>
        <v>-2.7050235863489203E-2</v>
      </c>
      <c r="H529" s="27">
        <f t="shared" si="1051"/>
        <v>245.96348351577186</v>
      </c>
      <c r="I529" s="27">
        <f t="shared" ca="1" si="978"/>
        <v>-0.19326301455878125</v>
      </c>
      <c r="J529" s="43">
        <f t="shared" ca="1" si="979"/>
        <v>-0.19326301455878125</v>
      </c>
      <c r="K529" s="25" t="e">
        <f>#N/A</f>
        <v>#N/A</v>
      </c>
      <c r="L529" s="26">
        <v>0</v>
      </c>
      <c r="M529" s="23">
        <f t="shared" si="1052"/>
        <v>4.463764356697375E-3</v>
      </c>
      <c r="N529" s="27">
        <f t="shared" si="1053"/>
        <v>53.130584371206375</v>
      </c>
      <c r="O529" s="27">
        <f t="shared" ca="1" si="980"/>
        <v>0</v>
      </c>
      <c r="P529" s="43">
        <f t="shared" ca="1" si="981"/>
        <v>0</v>
      </c>
      <c r="Q529" s="25">
        <f t="shared" si="1026"/>
        <v>21923.727294</v>
      </c>
      <c r="R529" s="26">
        <f t="shared" si="1054"/>
        <v>1</v>
      </c>
      <c r="S529" s="23">
        <f t="shared" si="1055"/>
        <v>-2.7050235863489203E-2</v>
      </c>
      <c r="T529" s="27">
        <f t="shared" si="1056"/>
        <v>474.75138302312467</v>
      </c>
      <c r="U529" s="27">
        <f t="shared" ca="1" si="982"/>
        <v>-5.9815364411416549E-2</v>
      </c>
      <c r="V529" s="43">
        <f t="shared" ca="1" si="983"/>
        <v>-5.9815364411416549E-2</v>
      </c>
      <c r="W529" s="25">
        <f t="shared" si="1027"/>
        <v>21941.708729999998</v>
      </c>
      <c r="X529" s="26">
        <f t="shared" si="1057"/>
        <v>0</v>
      </c>
      <c r="Y529" s="23">
        <f t="shared" si="1058"/>
        <v>4.463764356697375E-3</v>
      </c>
      <c r="Z529" s="27">
        <f t="shared" si="1059"/>
        <v>224.41541703652788</v>
      </c>
      <c r="AA529" s="27">
        <f t="shared" ca="1" si="984"/>
        <v>-7.7444074883562197E-2</v>
      </c>
      <c r="AB529" s="43">
        <f t="shared" ca="1" si="985"/>
        <v>-7.7444074883562197E-2</v>
      </c>
      <c r="AC529" s="25">
        <f t="shared" si="1028"/>
        <v>22259.683354000001</v>
      </c>
      <c r="AD529" s="26">
        <f t="shared" si="1060"/>
        <v>0</v>
      </c>
      <c r="AE529" s="23">
        <f t="shared" si="1061"/>
        <v>4.463764356697375E-3</v>
      </c>
      <c r="AF529" s="27">
        <f t="shared" si="1062"/>
        <v>164.54852344031784</v>
      </c>
      <c r="AG529" s="27">
        <f t="shared" ca="1" si="986"/>
        <v>-2.9362632004158007E-2</v>
      </c>
      <c r="AH529" s="43">
        <f t="shared" ca="1" si="987"/>
        <v>-2.9362632004158007E-2</v>
      </c>
      <c r="AI529" s="25">
        <f t="shared" si="1029"/>
        <v>21923.727294</v>
      </c>
      <c r="AJ529" s="26">
        <f t="shared" si="1063"/>
        <v>1</v>
      </c>
      <c r="AK529" s="23">
        <f t="shared" si="1064"/>
        <v>-2.7050235863489203E-2</v>
      </c>
      <c r="AL529" s="27">
        <f t="shared" si="1065"/>
        <v>474.75138302312467</v>
      </c>
      <c r="AM529" s="27">
        <f t="shared" ca="1" si="988"/>
        <v>-5.9815364411416549E-2</v>
      </c>
      <c r="AN529" s="43">
        <f t="shared" ca="1" si="989"/>
        <v>-5.9815364411416549E-2</v>
      </c>
      <c r="AO529" s="25">
        <f t="shared" si="1030"/>
        <v>21923.727294</v>
      </c>
      <c r="AP529" s="34">
        <f t="shared" si="1066"/>
        <v>0.33333333333333331</v>
      </c>
      <c r="AQ529" s="23">
        <f t="shared" si="1067"/>
        <v>-6.0409023833648172E-3</v>
      </c>
      <c r="AR529" s="27">
        <f t="shared" si="1068"/>
        <v>272.16636193077414</v>
      </c>
      <c r="AS529" s="27">
        <f t="shared" ca="1" si="990"/>
        <v>-4.227424350852893E-2</v>
      </c>
      <c r="AT529" s="43">
        <f t="shared" ca="1" si="991"/>
        <v>-4.227424350852893E-2</v>
      </c>
      <c r="AU529" s="25">
        <f t="shared" si="1031"/>
        <v>22259.683354000001</v>
      </c>
      <c r="AV529" s="26">
        <f t="shared" si="1069"/>
        <v>0</v>
      </c>
      <c r="AW529" s="23">
        <f t="shared" si="1070"/>
        <v>4.463764356697375E-3</v>
      </c>
      <c r="AX529" s="27">
        <f t="shared" si="1071"/>
        <v>233.46113741702067</v>
      </c>
      <c r="AY529" s="27">
        <f t="shared" ca="1" si="992"/>
        <v>-1.2345257803084708E-3</v>
      </c>
      <c r="AZ529" s="43">
        <f t="shared" ca="1" si="993"/>
        <v>-1.2345257803084708E-3</v>
      </c>
      <c r="BA529" s="25">
        <f t="shared" si="1032"/>
        <v>22259.683354000001</v>
      </c>
      <c r="BB529" s="26">
        <f t="shared" si="1072"/>
        <v>1</v>
      </c>
      <c r="BC529" s="23">
        <f t="shared" si="1073"/>
        <v>-2.7050235863489203E-2</v>
      </c>
      <c r="BD529" s="27">
        <f t="shared" si="1074"/>
        <v>383.6082974226814</v>
      </c>
      <c r="BE529" s="27">
        <f t="shared" ca="1" si="994"/>
        <v>-5.9815364411416549E-2</v>
      </c>
      <c r="BF529" s="43">
        <f t="shared" ca="1" si="995"/>
        <v>-5.9815364411416549E-2</v>
      </c>
      <c r="BG529" s="25">
        <f t="shared" si="1033"/>
        <v>21923.727294</v>
      </c>
      <c r="BH529" s="26">
        <f t="shared" si="1075"/>
        <v>1</v>
      </c>
      <c r="BI529" s="23">
        <f t="shared" si="1076"/>
        <v>-2.7050235863489203E-2</v>
      </c>
      <c r="BJ529" s="27">
        <f t="shared" si="1077"/>
        <v>322.43611593695391</v>
      </c>
      <c r="BK529" s="27">
        <f t="shared" ca="1" si="996"/>
        <v>-5.981536441141666E-2</v>
      </c>
      <c r="BL529" s="43">
        <f t="shared" ca="1" si="997"/>
        <v>-5.981536441141666E-2</v>
      </c>
      <c r="BM529" s="25">
        <f t="shared" si="1034"/>
        <v>22386.017306666665</v>
      </c>
      <c r="BN529" s="26">
        <f t="shared" si="1078"/>
        <v>1</v>
      </c>
      <c r="BO529" s="23">
        <f t="shared" si="1079"/>
        <v>-2.7050235863489203E-2</v>
      </c>
      <c r="BP529" s="27">
        <f t="shared" si="1080"/>
        <v>362.4750594914974</v>
      </c>
      <c r="BQ529" s="27">
        <f t="shared" ca="1" si="998"/>
        <v>-9.4802497245700668E-2</v>
      </c>
      <c r="BR529" s="43">
        <f t="shared" ca="1" si="999"/>
        <v>-9.4802497245700668E-2</v>
      </c>
      <c r="BS529" s="25">
        <f t="shared" si="1035"/>
        <v>21923.727294</v>
      </c>
      <c r="BT529" s="34">
        <f t="shared" si="1081"/>
        <v>0.75</v>
      </c>
      <c r="BU529" s="23">
        <f t="shared" si="1082"/>
        <v>-1.9171735808442558E-2</v>
      </c>
      <c r="BV529" s="27">
        <f t="shared" si="1083"/>
        <v>328.79281620255642</v>
      </c>
      <c r="BW529" s="27">
        <f t="shared" ca="1" si="1000"/>
        <v>-4.533562161339344E-2</v>
      </c>
      <c r="BX529" s="43">
        <f t="shared" ca="1" si="1001"/>
        <v>-4.533562161339344E-2</v>
      </c>
      <c r="BY529" s="25">
        <f t="shared" si="1036"/>
        <v>21941.708729999998</v>
      </c>
      <c r="BZ529" s="50">
        <f>IF($B528&gt;=BY528,MIN(1,1/$CA$15+BZ528),0)</f>
        <v>0</v>
      </c>
      <c r="CA529" s="23">
        <f t="shared" si="1084"/>
        <v>4.463764356697375E-3</v>
      </c>
      <c r="CB529" s="27">
        <f t="shared" si="1085"/>
        <v>150.72788189941608</v>
      </c>
      <c r="CC529" s="27">
        <f t="shared" ca="1" si="1002"/>
        <v>-7.6269657334804508E-2</v>
      </c>
      <c r="CD529" s="43">
        <f t="shared" ca="1" si="1003"/>
        <v>-7.6269657334804508E-2</v>
      </c>
      <c r="CE529" s="25">
        <f t="shared" si="1037"/>
        <v>22259.683354000001</v>
      </c>
      <c r="CF529" s="34">
        <f>IF($B528&gt;=CE528,MIN(1,1/$CA$15+CF528),0)</f>
        <v>0</v>
      </c>
      <c r="CG529" s="23">
        <f t="shared" si="1086"/>
        <v>4.463764356697375E-3</v>
      </c>
      <c r="CH529" s="27">
        <f t="shared" si="1087"/>
        <v>142.56324200427139</v>
      </c>
      <c r="CI529" s="27">
        <f t="shared" ca="1" si="1004"/>
        <v>-2.9362632004157785E-2</v>
      </c>
      <c r="CJ529" s="43">
        <f t="shared" ca="1" si="1005"/>
        <v>-2.9362632004157785E-2</v>
      </c>
      <c r="CK529" s="25">
        <f t="shared" si="1038"/>
        <v>21923.727294</v>
      </c>
      <c r="CL529" s="34">
        <f>IF($B528&gt;=CK528,MIN(1,1/$CA$15+CL528),0)</f>
        <v>1</v>
      </c>
      <c r="CM529" s="23">
        <f t="shared" si="1088"/>
        <v>-2.7050235863489203E-2</v>
      </c>
      <c r="CN529" s="27">
        <f t="shared" si="1089"/>
        <v>420.29478259286293</v>
      </c>
      <c r="CO529" s="27">
        <f t="shared" ca="1" si="1006"/>
        <v>-5.9815364411416549E-2</v>
      </c>
      <c r="CP529" s="43">
        <f t="shared" ca="1" si="1007"/>
        <v>-5.9815364411416549E-2</v>
      </c>
      <c r="CQ529" s="25">
        <f t="shared" si="1039"/>
        <v>21094.366238499999</v>
      </c>
      <c r="CR529" s="34">
        <f>IF($B528&gt;=CQ528,MIN(1,1/$CA$15+CR528),0)</f>
        <v>1</v>
      </c>
      <c r="CS529" s="23">
        <f t="shared" si="1090"/>
        <v>-2.7050235863489203E-2</v>
      </c>
      <c r="CT529" s="27">
        <f t="shared" si="1091"/>
        <v>280.92393132586653</v>
      </c>
      <c r="CU529" s="27">
        <f t="shared" ca="1" si="1008"/>
        <v>-5.9815364411416549E-2</v>
      </c>
      <c r="CV529" s="43">
        <f t="shared" ca="1" si="1009"/>
        <v>-5.9815364411416549E-2</v>
      </c>
      <c r="CW529" s="25">
        <f t="shared" si="1040"/>
        <v>21923.727294</v>
      </c>
      <c r="CX529" s="34">
        <f t="shared" si="1092"/>
        <v>0.5</v>
      </c>
      <c r="CY529" s="23">
        <f t="shared" si="1093"/>
        <v>-1.1293235753395914E-2</v>
      </c>
      <c r="CZ529" s="27">
        <f t="shared" si="1094"/>
        <v>238.069780049906</v>
      </c>
      <c r="DA529" s="27">
        <f t="shared" ca="1" si="1010"/>
        <v>-4.9010568144940314E-2</v>
      </c>
      <c r="DB529" s="43">
        <f t="shared" ca="1" si="1011"/>
        <v>-4.9010568144940314E-2</v>
      </c>
      <c r="DC529" s="25">
        <f t="shared" si="1041"/>
        <v>21923.727294</v>
      </c>
      <c r="DD529" s="34">
        <f t="shared" si="1042"/>
        <v>0.54166666666666663</v>
      </c>
      <c r="DE529" s="23">
        <f t="shared" si="1095"/>
        <v>-1.2168624648401094E-2</v>
      </c>
      <c r="DF529" s="27">
        <f t="shared" si="1096"/>
        <v>281.25982938866781</v>
      </c>
      <c r="DG529" s="27">
        <f t="shared" ca="1" si="975"/>
        <v>-4.552296711103121E-2</v>
      </c>
      <c r="DH529" s="43">
        <f t="shared" ca="1" si="976"/>
        <v>-4.552296711103121E-2</v>
      </c>
      <c r="DI529" s="25">
        <f t="shared" si="1043"/>
        <v>21941.708729999998</v>
      </c>
      <c r="DJ529" s="26">
        <f>IF(DJ528=0,IF($B528&gt;=$DK$14*DI528,1,0),IF($B528&lt;DI528*$DK$16,0,1))</f>
        <v>0</v>
      </c>
      <c r="DK529" s="23">
        <f t="shared" si="1097"/>
        <v>4.463764356697375E-3</v>
      </c>
      <c r="DL529" s="27">
        <f t="shared" si="1098"/>
        <v>284.35914920854765</v>
      </c>
      <c r="DM529" s="27">
        <f t="shared" ca="1" si="1012"/>
        <v>-1.9659358871888744E-2</v>
      </c>
      <c r="DN529" s="43">
        <f t="shared" ca="1" si="1013"/>
        <v>-1.9659358871888744E-2</v>
      </c>
      <c r="DO529" s="25">
        <f t="shared" si="1044"/>
        <v>22259.683354000001</v>
      </c>
      <c r="DP529" s="26">
        <f>IF(DP528=0,IF($B528&gt;=$DK$14*DO528,1,0),IF($B528&lt;DO528*$DK$16,0,1))</f>
        <v>0</v>
      </c>
      <c r="DQ529" s="23">
        <f t="shared" si="1099"/>
        <v>4.463764356697375E-3</v>
      </c>
      <c r="DR529" s="27">
        <f t="shared" si="1100"/>
        <v>235.08105865036873</v>
      </c>
      <c r="DS529" s="27">
        <f t="shared" ca="1" si="1014"/>
        <v>-2.9362632004157785E-2</v>
      </c>
      <c r="DT529" s="43">
        <f t="shared" ca="1" si="1015"/>
        <v>-2.9362632004157785E-2</v>
      </c>
      <c r="DU529" s="25">
        <f t="shared" si="1045"/>
        <v>21923.727294</v>
      </c>
      <c r="DV529" s="26">
        <f>IF(DV528=0,IF($B528&gt;=$DK$14*DU528,1,0),IF($B528&lt;DU528*$DK$16,0,1))</f>
        <v>1</v>
      </c>
      <c r="DW529" s="23">
        <f t="shared" si="1101"/>
        <v>-2.7050235863489203E-2</v>
      </c>
      <c r="DX529" s="27">
        <f t="shared" si="1102"/>
        <v>477.60313065206645</v>
      </c>
      <c r="DY529" s="27">
        <f t="shared" ca="1" si="1016"/>
        <v>-5.981536441141666E-2</v>
      </c>
      <c r="DZ529" s="43">
        <f t="shared" ca="1" si="1017"/>
        <v>-5.981536441141666E-2</v>
      </c>
      <c r="EA529" s="25">
        <f t="shared" si="1046"/>
        <v>21094.366238499999</v>
      </c>
      <c r="EB529" s="26">
        <f>IF(EB528=0,IF($B528&gt;=$DK$14*EA528,1,0),IF($B528&lt;EA528*$DK$16,0,1))</f>
        <v>1</v>
      </c>
      <c r="EC529" s="23">
        <f t="shared" si="1103"/>
        <v>-2.7050235863489203E-2</v>
      </c>
      <c r="ED529" s="27">
        <f t="shared" si="1104"/>
        <v>306.71524259431663</v>
      </c>
      <c r="EE529" s="27">
        <f t="shared" ca="1" si="1018"/>
        <v>-5.9815364411416327E-2</v>
      </c>
      <c r="EF529" s="43">
        <f t="shared" ca="1" si="1019"/>
        <v>-5.9815364411416327E-2</v>
      </c>
      <c r="EG529" s="25">
        <f t="shared" si="1047"/>
        <v>21923.727294</v>
      </c>
      <c r="EH529" s="34">
        <f t="shared" si="1105"/>
        <v>0.5</v>
      </c>
      <c r="EI529" s="23">
        <f t="shared" si="1106"/>
        <v>-1.1293235753395914E-2</v>
      </c>
      <c r="EJ529" s="27">
        <f t="shared" si="1107"/>
        <v>331.83228149248885</v>
      </c>
      <c r="EK529" s="27">
        <f t="shared" ca="1" si="1020"/>
        <v>-4.2120886004377134E-2</v>
      </c>
      <c r="EL529" s="43">
        <f t="shared" ca="1" si="1021"/>
        <v>-4.2120886004377134E-2</v>
      </c>
      <c r="EM529" s="47"/>
      <c r="EN529" s="47"/>
      <c r="EO529" s="47"/>
      <c r="EP529" s="47"/>
      <c r="EQ529" s="47"/>
      <c r="ER529" s="47"/>
      <c r="ES529" s="47"/>
      <c r="ET529" s="47"/>
      <c r="EU529" s="47"/>
      <c r="EV529" s="47"/>
      <c r="EW529" s="47"/>
      <c r="EX529" s="47"/>
      <c r="EY529" s="47"/>
      <c r="EZ529" s="47"/>
      <c r="FA529" s="25">
        <f t="shared" si="1048"/>
        <v>21923.727294</v>
      </c>
      <c r="FB529" s="26">
        <f t="shared" si="1108"/>
        <v>1</v>
      </c>
      <c r="FC529" s="23">
        <f t="shared" si="1109"/>
        <v>-2.7050235863489203E-2</v>
      </c>
      <c r="FD529" s="27">
        <f t="shared" si="1110"/>
        <v>121.79632053086884</v>
      </c>
      <c r="FE529" s="27">
        <f t="shared" ca="1" si="1022"/>
        <v>-6.3082207628289422E-2</v>
      </c>
      <c r="FF529" s="43">
        <f t="shared" ca="1" si="1023"/>
        <v>-6.3082207628289422E-2</v>
      </c>
      <c r="FG529" s="25">
        <f t="shared" si="1049"/>
        <v>21923.727294</v>
      </c>
      <c r="FH529" s="26">
        <f t="shared" si="1111"/>
        <v>1</v>
      </c>
      <c r="FI529" s="23">
        <f t="shared" si="1112"/>
        <v>-2.7050235863489203E-2</v>
      </c>
      <c r="FJ529" s="27">
        <f t="shared" si="1113"/>
        <v>420.73385133567092</v>
      </c>
      <c r="FK529" s="27">
        <f t="shared" ca="1" si="1024"/>
        <v>-5.981536441141666E-2</v>
      </c>
      <c r="FL529" s="43">
        <f t="shared" ca="1" si="1025"/>
        <v>-5.981536441141666E-2</v>
      </c>
      <c r="FM529" s="47"/>
      <c r="FN529" s="47"/>
    </row>
    <row r="530" spans="1:170" x14ac:dyDescent="0.2">
      <c r="A530" s="30">
        <v>40786</v>
      </c>
      <c r="B530" s="34">
        <v>20955.142769999999</v>
      </c>
      <c r="C530" s="23">
        <v>4.463764356697375E-3</v>
      </c>
      <c r="D530" s="24">
        <f t="shared" si="977"/>
        <v>-3.1686932107345078E-2</v>
      </c>
      <c r="E530" s="25" t="e">
        <f>#N/A</f>
        <v>#N/A</v>
      </c>
      <c r="F530" s="26">
        <v>1</v>
      </c>
      <c r="G530" s="23">
        <f t="shared" si="1050"/>
        <v>-3.1686932107345078E-2</v>
      </c>
      <c r="H530" s="27">
        <f t="shared" si="1051"/>
        <v>238.16965531272149</v>
      </c>
      <c r="I530" s="27">
        <f t="shared" ca="1" si="978"/>
        <v>-0.21882603464494144</v>
      </c>
      <c r="J530" s="43">
        <f t="shared" ca="1" si="979"/>
        <v>-0.21882603464494144</v>
      </c>
      <c r="K530" s="25" t="e">
        <f>#N/A</f>
        <v>#N/A</v>
      </c>
      <c r="L530" s="26">
        <v>0</v>
      </c>
      <c r="M530" s="23">
        <f t="shared" si="1052"/>
        <v>4.463764356697375E-3</v>
      </c>
      <c r="N530" s="27">
        <f t="shared" si="1053"/>
        <v>53.367746779973068</v>
      </c>
      <c r="O530" s="27">
        <f t="shared" ca="1" si="980"/>
        <v>0</v>
      </c>
      <c r="P530" s="43">
        <f t="shared" ca="1" si="981"/>
        <v>0</v>
      </c>
      <c r="Q530" s="25">
        <f t="shared" si="1026"/>
        <v>21943.868467</v>
      </c>
      <c r="R530" s="26">
        <f t="shared" si="1054"/>
        <v>0</v>
      </c>
      <c r="S530" s="23">
        <f t="shared" si="1055"/>
        <v>4.463764356697375E-3</v>
      </c>
      <c r="T530" s="27">
        <f t="shared" si="1056"/>
        <v>476.8705613249561</v>
      </c>
      <c r="U530" s="27">
        <f t="shared" ca="1" si="982"/>
        <v>-5.5618601746361684E-2</v>
      </c>
      <c r="V530" s="43">
        <f t="shared" ca="1" si="983"/>
        <v>-5.5618601746361684E-2</v>
      </c>
      <c r="W530" s="25">
        <f t="shared" si="1027"/>
        <v>21298.009249999999</v>
      </c>
      <c r="X530" s="26">
        <f t="shared" si="1057"/>
        <v>0</v>
      </c>
      <c r="Y530" s="23">
        <f t="shared" si="1058"/>
        <v>4.463764356697375E-3</v>
      </c>
      <c r="Z530" s="27">
        <f t="shared" si="1059"/>
        <v>225.41715457618892</v>
      </c>
      <c r="AA530" s="27">
        <f t="shared" ca="1" si="984"/>
        <v>-7.3326002627967402E-2</v>
      </c>
      <c r="AB530" s="43">
        <f t="shared" ca="1" si="985"/>
        <v>-7.3326002627967402E-2</v>
      </c>
      <c r="AC530" s="25">
        <f t="shared" si="1028"/>
        <v>22017.016029999999</v>
      </c>
      <c r="AD530" s="26">
        <f t="shared" si="1060"/>
        <v>0</v>
      </c>
      <c r="AE530" s="23">
        <f t="shared" si="1061"/>
        <v>4.463764356697375E-3</v>
      </c>
      <c r="AF530" s="27">
        <f t="shared" si="1062"/>
        <v>165.2830292741979</v>
      </c>
      <c r="AG530" s="27">
        <f t="shared" ca="1" si="986"/>
        <v>-2.5029935517619673E-2</v>
      </c>
      <c r="AH530" s="43">
        <f t="shared" ca="1" si="987"/>
        <v>-2.5029935517619673E-2</v>
      </c>
      <c r="AI530" s="25">
        <f t="shared" si="1029"/>
        <v>21943.868467</v>
      </c>
      <c r="AJ530" s="26">
        <f t="shared" si="1063"/>
        <v>0</v>
      </c>
      <c r="AK530" s="23">
        <f t="shared" si="1064"/>
        <v>4.463764356697375E-3</v>
      </c>
      <c r="AL530" s="27">
        <f t="shared" si="1065"/>
        <v>476.8705613249561</v>
      </c>
      <c r="AM530" s="27">
        <f t="shared" ca="1" si="988"/>
        <v>-5.5618601746361684E-2</v>
      </c>
      <c r="AN530" s="43">
        <f t="shared" ca="1" si="989"/>
        <v>-5.5618601746361684E-2</v>
      </c>
      <c r="AO530" s="25">
        <f t="shared" si="1030"/>
        <v>21943.868467</v>
      </c>
      <c r="AP530" s="34">
        <f t="shared" si="1066"/>
        <v>0</v>
      </c>
      <c r="AQ530" s="23">
        <f t="shared" si="1067"/>
        <v>4.463764356697375E-3</v>
      </c>
      <c r="AR530" s="27">
        <f t="shared" si="1068"/>
        <v>273.38124843625275</v>
      </c>
      <c r="AS530" s="27">
        <f t="shared" ca="1" si="990"/>
        <v>-3.7999181413211236E-2</v>
      </c>
      <c r="AT530" s="43">
        <f t="shared" ca="1" si="991"/>
        <v>-3.7999181413211236E-2</v>
      </c>
      <c r="AU530" s="25">
        <f t="shared" si="1031"/>
        <v>22017.016029999999</v>
      </c>
      <c r="AV530" s="26">
        <f t="shared" si="1069"/>
        <v>0</v>
      </c>
      <c r="AW530" s="23">
        <f t="shared" si="1070"/>
        <v>4.463764356697375E-3</v>
      </c>
      <c r="AX530" s="27">
        <f t="shared" si="1071"/>
        <v>234.50325292089678</v>
      </c>
      <c r="AY530" s="27">
        <f t="shared" ca="1" si="992"/>
        <v>0</v>
      </c>
      <c r="AZ530" s="43">
        <f t="shared" ca="1" si="993"/>
        <v>0</v>
      </c>
      <c r="BA530" s="25">
        <f t="shared" si="1032"/>
        <v>22017.016029999999</v>
      </c>
      <c r="BB530" s="26">
        <f t="shared" si="1072"/>
        <v>1</v>
      </c>
      <c r="BC530" s="23">
        <f t="shared" si="1073"/>
        <v>-3.1686932107345078E-2</v>
      </c>
      <c r="BD530" s="27">
        <f t="shared" si="1074"/>
        <v>371.45292734643465</v>
      </c>
      <c r="BE530" s="27">
        <f t="shared" ca="1" si="994"/>
        <v>-8.9606931127681033E-2</v>
      </c>
      <c r="BF530" s="43">
        <f t="shared" ca="1" si="995"/>
        <v>-8.9606931127681033E-2</v>
      </c>
      <c r="BG530" s="25">
        <f t="shared" si="1033"/>
        <v>21943.868467</v>
      </c>
      <c r="BH530" s="26">
        <f t="shared" si="1075"/>
        <v>1</v>
      </c>
      <c r="BI530" s="23">
        <f t="shared" si="1076"/>
        <v>-3.1686932107345078E-2</v>
      </c>
      <c r="BJ530" s="27">
        <f t="shared" si="1077"/>
        <v>312.21910462230363</v>
      </c>
      <c r="BK530" s="27">
        <f t="shared" ca="1" si="996"/>
        <v>-8.9606931127681033E-2</v>
      </c>
      <c r="BL530" s="43">
        <f t="shared" ca="1" si="997"/>
        <v>-8.9606931127681033E-2</v>
      </c>
      <c r="BM530" s="25">
        <f t="shared" si="1034"/>
        <v>22042.259923333331</v>
      </c>
      <c r="BN530" s="26">
        <f t="shared" si="1078"/>
        <v>1</v>
      </c>
      <c r="BO530" s="23">
        <f t="shared" si="1079"/>
        <v>-3.1686932107345078E-2</v>
      </c>
      <c r="BP530" s="27">
        <f t="shared" si="1080"/>
        <v>350.98933689078444</v>
      </c>
      <c r="BQ530" s="27">
        <f t="shared" ca="1" si="998"/>
        <v>-0.12348542905921445</v>
      </c>
      <c r="BR530" s="43">
        <f t="shared" ca="1" si="999"/>
        <v>-0.12348542905921445</v>
      </c>
      <c r="BS530" s="25">
        <f t="shared" si="1035"/>
        <v>21943.868467</v>
      </c>
      <c r="BT530" s="34">
        <f t="shared" si="1081"/>
        <v>0.75</v>
      </c>
      <c r="BU530" s="23">
        <f t="shared" si="1082"/>
        <v>-2.2649257991334465E-2</v>
      </c>
      <c r="BV530" s="27">
        <f t="shared" si="1083"/>
        <v>321.34590288268731</v>
      </c>
      <c r="BW530" s="27">
        <f t="shared" ca="1" si="1000"/>
        <v>-6.6958061414608583E-2</v>
      </c>
      <c r="BX530" s="43">
        <f t="shared" ca="1" si="1001"/>
        <v>-6.6958061414608583E-2</v>
      </c>
      <c r="BY530" s="25">
        <f t="shared" si="1036"/>
        <v>21298.009249999999</v>
      </c>
      <c r="BZ530" s="50">
        <f>IF($B529&gt;=BY529,MIN(1,1/$CA$15+BZ529),0)</f>
        <v>0</v>
      </c>
      <c r="CA530" s="23">
        <f t="shared" si="1084"/>
        <v>4.463764356697375E-3</v>
      </c>
      <c r="CB530" s="27">
        <f t="shared" si="1085"/>
        <v>151.40069564619918</v>
      </c>
      <c r="CC530" s="27">
        <f t="shared" ca="1" si="1002"/>
        <v>-7.2146342756015724E-2</v>
      </c>
      <c r="CD530" s="43">
        <f t="shared" ca="1" si="1003"/>
        <v>-7.2146342756015724E-2</v>
      </c>
      <c r="CE530" s="25">
        <f t="shared" si="1037"/>
        <v>22017.016029999999</v>
      </c>
      <c r="CF530" s="34">
        <f>IF($B529&gt;=CE529,MIN(1,1/$CA$15+CF529),0)</f>
        <v>0</v>
      </c>
      <c r="CG530" s="23">
        <f t="shared" si="1086"/>
        <v>4.463764356697375E-3</v>
      </c>
      <c r="CH530" s="27">
        <f t="shared" si="1087"/>
        <v>143.19961072250527</v>
      </c>
      <c r="CI530" s="27">
        <f t="shared" ca="1" si="1004"/>
        <v>-2.502993551761945E-2</v>
      </c>
      <c r="CJ530" s="43">
        <f t="shared" ca="1" si="1005"/>
        <v>-2.502993551761945E-2</v>
      </c>
      <c r="CK530" s="25">
        <f t="shared" si="1038"/>
        <v>21943.868467</v>
      </c>
      <c r="CL530" s="34">
        <f>IF($B529&gt;=CK529,MIN(1,1/$CA$15+CL529),0)</f>
        <v>0</v>
      </c>
      <c r="CM530" s="23">
        <f t="shared" si="1088"/>
        <v>4.463764356697375E-3</v>
      </c>
      <c r="CN530" s="27">
        <f t="shared" si="1089"/>
        <v>422.17087946270681</v>
      </c>
      <c r="CO530" s="27">
        <f t="shared" ca="1" si="1006"/>
        <v>-5.5618601746361684E-2</v>
      </c>
      <c r="CP530" s="43">
        <f t="shared" ca="1" si="1007"/>
        <v>-5.5618601746361684E-2</v>
      </c>
      <c r="CQ530" s="25">
        <f t="shared" si="1039"/>
        <v>21110.386494999999</v>
      </c>
      <c r="CR530" s="34">
        <f>IF($B529&gt;=CQ529,MIN(1,1/$CA$15+CR529),0)</f>
        <v>1</v>
      </c>
      <c r="CS530" s="23">
        <f t="shared" si="1090"/>
        <v>-3.1686932107345078E-2</v>
      </c>
      <c r="CT530" s="27">
        <f t="shared" si="1091"/>
        <v>272.02231378661531</v>
      </c>
      <c r="CU530" s="27">
        <f t="shared" ca="1" si="1008"/>
        <v>-8.9606931127681033E-2</v>
      </c>
      <c r="CV530" s="43">
        <f t="shared" ca="1" si="1009"/>
        <v>-8.9606931127681033E-2</v>
      </c>
      <c r="CW530" s="25">
        <f t="shared" si="1040"/>
        <v>21943.868467</v>
      </c>
      <c r="CX530" s="34">
        <f t="shared" si="1092"/>
        <v>0.25</v>
      </c>
      <c r="CY530" s="23">
        <f t="shared" si="1093"/>
        <v>-4.5739097593132383E-3</v>
      </c>
      <c r="CZ530" s="27">
        <f t="shared" si="1094"/>
        <v>236.98087035953819</v>
      </c>
      <c r="DA530" s="27">
        <f t="shared" ca="1" si="1010"/>
        <v>-5.3360307988305933E-2</v>
      </c>
      <c r="DB530" s="43">
        <f t="shared" ca="1" si="1011"/>
        <v>-5.3360307988305933E-2</v>
      </c>
      <c r="DC530" s="25">
        <f t="shared" si="1041"/>
        <v>21943.868467</v>
      </c>
      <c r="DD530" s="34">
        <f t="shared" si="1042"/>
        <v>0.375</v>
      </c>
      <c r="DE530" s="23">
        <f t="shared" si="1095"/>
        <v>-7.5864677979834427E-3</v>
      </c>
      <c r="DF530" s="27">
        <f t="shared" si="1096"/>
        <v>279.12606075014435</v>
      </c>
      <c r="DG530" s="27">
        <f t="shared" ca="1" si="975"/>
        <v>-5.276407638495817E-2</v>
      </c>
      <c r="DH530" s="43">
        <f t="shared" ca="1" si="976"/>
        <v>-5.276407638495817E-2</v>
      </c>
      <c r="DI530" s="25">
        <f t="shared" si="1043"/>
        <v>21298.009249999999</v>
      </c>
      <c r="DJ530" s="26">
        <f>IF(DJ529=0,IF($B529&gt;=$DK$14*DI529,1,0),IF($B529&lt;DI529*$DK$16,0,1))</f>
        <v>0</v>
      </c>
      <c r="DK530" s="23">
        <f t="shared" si="1097"/>
        <v>4.463764356697375E-3</v>
      </c>
      <c r="DL530" s="27">
        <f t="shared" si="1098"/>
        <v>285.62846144328557</v>
      </c>
      <c r="DM530" s="27">
        <f t="shared" ca="1" si="1012"/>
        <v>-1.5283349260599155E-2</v>
      </c>
      <c r="DN530" s="43">
        <f t="shared" ca="1" si="1013"/>
        <v>-1.5283349260599155E-2</v>
      </c>
      <c r="DO530" s="25">
        <f t="shared" si="1044"/>
        <v>22017.016029999999</v>
      </c>
      <c r="DP530" s="26">
        <f>IF(DP529=0,IF($B529&gt;=$DK$14*DO529,1,0),IF($B529&lt;DO529*$DK$16,0,1))</f>
        <v>0</v>
      </c>
      <c r="DQ530" s="23">
        <f t="shared" si="1099"/>
        <v>4.463764356697375E-3</v>
      </c>
      <c r="DR530" s="27">
        <f t="shared" si="1100"/>
        <v>236.13040510090693</v>
      </c>
      <c r="DS530" s="27">
        <f t="shared" ca="1" si="1014"/>
        <v>-2.5029935517619339E-2</v>
      </c>
      <c r="DT530" s="43">
        <f t="shared" ca="1" si="1015"/>
        <v>-2.5029935517619339E-2</v>
      </c>
      <c r="DU530" s="25">
        <f t="shared" si="1045"/>
        <v>21943.868467</v>
      </c>
      <c r="DV530" s="26">
        <f>IF(DV529=0,IF($B529&gt;=$DK$14*DU529,1,0),IF($B529&lt;DU529*$DK$16,0,1))</f>
        <v>0</v>
      </c>
      <c r="DW530" s="23">
        <f t="shared" si="1101"/>
        <v>4.463764356697375E-3</v>
      </c>
      <c r="DX530" s="27">
        <f t="shared" si="1102"/>
        <v>479.73503848331825</v>
      </c>
      <c r="DY530" s="27">
        <f t="shared" ca="1" si="1016"/>
        <v>-5.5618601746361795E-2</v>
      </c>
      <c r="DZ530" s="43">
        <f t="shared" ca="1" si="1017"/>
        <v>-5.5618601746361795E-2</v>
      </c>
      <c r="EA530" s="25">
        <f t="shared" si="1046"/>
        <v>21110.386494999999</v>
      </c>
      <c r="EB530" s="26">
        <f>IF(EB529=0,IF($B529&gt;=$DK$14*EA529,1,0),IF($B529&lt;EA529*$DK$16,0,1))</f>
        <v>1</v>
      </c>
      <c r="EC530" s="23">
        <f t="shared" si="1103"/>
        <v>-3.1686932107345078E-2</v>
      </c>
      <c r="ED530" s="27">
        <f t="shared" si="1104"/>
        <v>296.99637752594265</v>
      </c>
      <c r="EE530" s="27">
        <f t="shared" ca="1" si="1018"/>
        <v>-8.96069311276807E-2</v>
      </c>
      <c r="EF530" s="43">
        <f t="shared" ca="1" si="1019"/>
        <v>-8.96069311276807E-2</v>
      </c>
      <c r="EG530" s="25">
        <f t="shared" si="1047"/>
        <v>21943.868467</v>
      </c>
      <c r="EH530" s="34">
        <f t="shared" si="1105"/>
        <v>0.25</v>
      </c>
      <c r="EI530" s="23">
        <f t="shared" si="1106"/>
        <v>-4.5739097593132383E-3</v>
      </c>
      <c r="EJ530" s="27">
        <f t="shared" si="1107"/>
        <v>330.31451058171518</v>
      </c>
      <c r="EK530" s="27">
        <f t="shared" ca="1" si="1020"/>
        <v>-4.6502138632124046E-2</v>
      </c>
      <c r="EL530" s="43">
        <f t="shared" ca="1" si="1021"/>
        <v>-4.6502138632124046E-2</v>
      </c>
      <c r="EM530" s="47"/>
      <c r="EN530" s="47"/>
      <c r="EO530" s="47"/>
      <c r="EP530" s="47"/>
      <c r="EQ530" s="47"/>
      <c r="ER530" s="47"/>
      <c r="ES530" s="47"/>
      <c r="ET530" s="47"/>
      <c r="EU530" s="47"/>
      <c r="EV530" s="47"/>
      <c r="EW530" s="47"/>
      <c r="EX530" s="47"/>
      <c r="EY530" s="47"/>
      <c r="EZ530" s="47"/>
      <c r="FA530" s="25">
        <f t="shared" si="1048"/>
        <v>21943.868467</v>
      </c>
      <c r="FB530" s="26">
        <f t="shared" si="1108"/>
        <v>0</v>
      </c>
      <c r="FC530" s="23">
        <f t="shared" si="1109"/>
        <v>3.1686932107345078E-2</v>
      </c>
      <c r="FD530" s="27">
        <f t="shared" si="1110"/>
        <v>125.65567227045493</v>
      </c>
      <c r="FE530" s="27">
        <f t="shared" ca="1" si="1022"/>
        <v>-3.3394157151243387E-2</v>
      </c>
      <c r="FF530" s="43">
        <f t="shared" ca="1" si="1023"/>
        <v>-3.3394157151243387E-2</v>
      </c>
      <c r="FG530" s="25">
        <f t="shared" si="1049"/>
        <v>21943.868467</v>
      </c>
      <c r="FH530" s="26">
        <f t="shared" si="1111"/>
        <v>0</v>
      </c>
      <c r="FI530" s="23">
        <f t="shared" si="1112"/>
        <v>4.463764356697375E-3</v>
      </c>
      <c r="FJ530" s="27">
        <f t="shared" si="1113"/>
        <v>422.61190810491911</v>
      </c>
      <c r="FK530" s="27">
        <f t="shared" ca="1" si="1024"/>
        <v>-5.5618601746361795E-2</v>
      </c>
      <c r="FL530" s="43">
        <f t="shared" ca="1" si="1025"/>
        <v>-5.5618601746361795E-2</v>
      </c>
      <c r="FM530" s="47"/>
      <c r="FN530" s="47"/>
    </row>
    <row r="531" spans="1:170" x14ac:dyDescent="0.2">
      <c r="A531" s="30">
        <v>40816</v>
      </c>
      <c r="B531" s="34">
        <v>22056.99638</v>
      </c>
      <c r="C531" s="23">
        <v>4.463764356697375E-3</v>
      </c>
      <c r="D531" s="24">
        <f t="shared" si="977"/>
        <v>5.2581536766117765E-2</v>
      </c>
      <c r="E531" s="25" t="e">
        <f>#N/A</f>
        <v>#N/A</v>
      </c>
      <c r="F531" s="26">
        <v>1</v>
      </c>
      <c r="G531" s="23">
        <f t="shared" si="1050"/>
        <v>5.2581536766117765E-2</v>
      </c>
      <c r="H531" s="27">
        <f t="shared" si="1051"/>
        <v>250.69298180012095</v>
      </c>
      <c r="I531" s="27">
        <f t="shared" ca="1" si="978"/>
        <v>-0.17775070706489049</v>
      </c>
      <c r="J531" s="43">
        <f t="shared" ca="1" si="979"/>
        <v>-0.17775070706489049</v>
      </c>
      <c r="K531" s="25" t="e">
        <f>#N/A</f>
        <v>#N/A</v>
      </c>
      <c r="L531" s="26">
        <v>0</v>
      </c>
      <c r="M531" s="23">
        <f t="shared" si="1052"/>
        <v>4.463764356697375E-3</v>
      </c>
      <c r="N531" s="27">
        <f t="shared" si="1053"/>
        <v>53.605967825846761</v>
      </c>
      <c r="O531" s="27">
        <f t="shared" ca="1" si="980"/>
        <v>0</v>
      </c>
      <c r="P531" s="43">
        <f t="shared" ca="1" si="981"/>
        <v>0</v>
      </c>
      <c r="Q531" s="25">
        <f t="shared" si="1026"/>
        <v>22085.205723999999</v>
      </c>
      <c r="R531" s="26">
        <f t="shared" si="1054"/>
        <v>0</v>
      </c>
      <c r="S531" s="23">
        <f t="shared" si="1055"/>
        <v>4.463764356697375E-3</v>
      </c>
      <c r="T531" s="27">
        <f t="shared" si="1056"/>
        <v>478.99919913935673</v>
      </c>
      <c r="U531" s="27">
        <f t="shared" ca="1" si="982"/>
        <v>-5.140310572170903E-2</v>
      </c>
      <c r="V531" s="43">
        <f t="shared" ca="1" si="983"/>
        <v>-5.140310572170903E-2</v>
      </c>
      <c r="W531" s="25">
        <f t="shared" si="1027"/>
        <v>21506.069575000001</v>
      </c>
      <c r="X531" s="26">
        <f t="shared" si="1057"/>
        <v>0</v>
      </c>
      <c r="Y531" s="23">
        <f t="shared" si="1058"/>
        <v>4.463764356697375E-3</v>
      </c>
      <c r="Z531" s="27">
        <f t="shared" si="1059"/>
        <v>226.42336363617426</v>
      </c>
      <c r="AA531" s="27">
        <f t="shared" ca="1" si="984"/>
        <v>-6.918954826821988E-2</v>
      </c>
      <c r="AB531" s="43">
        <f t="shared" ca="1" si="985"/>
        <v>-6.918954826821988E-2</v>
      </c>
      <c r="AC531" s="25">
        <f t="shared" si="1028"/>
        <v>21936.299301999999</v>
      </c>
      <c r="AD531" s="26">
        <f t="shared" si="1060"/>
        <v>0</v>
      </c>
      <c r="AE531" s="23">
        <f t="shared" si="1061"/>
        <v>4.463764356697375E-3</v>
      </c>
      <c r="AF531" s="27">
        <f t="shared" si="1062"/>
        <v>166.02081376903902</v>
      </c>
      <c r="AG531" s="27">
        <f t="shared" ca="1" si="986"/>
        <v>-2.067789889493632E-2</v>
      </c>
      <c r="AH531" s="43">
        <f t="shared" ca="1" si="987"/>
        <v>-2.067789889493632E-2</v>
      </c>
      <c r="AI531" s="25">
        <f t="shared" si="1029"/>
        <v>22085.205723999999</v>
      </c>
      <c r="AJ531" s="26">
        <f t="shared" si="1063"/>
        <v>0</v>
      </c>
      <c r="AK531" s="23">
        <f t="shared" si="1064"/>
        <v>4.463764356697375E-3</v>
      </c>
      <c r="AL531" s="27">
        <f t="shared" si="1065"/>
        <v>478.99919913935673</v>
      </c>
      <c r="AM531" s="27">
        <f t="shared" ca="1" si="988"/>
        <v>-5.140310572170903E-2</v>
      </c>
      <c r="AN531" s="43">
        <f t="shared" ca="1" si="989"/>
        <v>-5.140310572170903E-2</v>
      </c>
      <c r="AO531" s="25">
        <f t="shared" si="1030"/>
        <v>22085.205723999999</v>
      </c>
      <c r="AP531" s="34">
        <f t="shared" si="1066"/>
        <v>0</v>
      </c>
      <c r="AQ531" s="23">
        <f t="shared" si="1067"/>
        <v>4.463764356697375E-3</v>
      </c>
      <c r="AR531" s="27">
        <f t="shared" si="1068"/>
        <v>274.60155790881191</v>
      </c>
      <c r="AS531" s="27">
        <f t="shared" ca="1" si="990"/>
        <v>-3.3705036448089865E-2</v>
      </c>
      <c r="AT531" s="43">
        <f t="shared" ca="1" si="991"/>
        <v>-3.3705036448089865E-2</v>
      </c>
      <c r="AU531" s="25">
        <f t="shared" si="1031"/>
        <v>21936.299301999999</v>
      </c>
      <c r="AV531" s="26">
        <f t="shared" si="1069"/>
        <v>0</v>
      </c>
      <c r="AW531" s="23">
        <f t="shared" si="1070"/>
        <v>4.463764356697375E-3</v>
      </c>
      <c r="AX531" s="27">
        <f t="shared" si="1071"/>
        <v>235.55002018281468</v>
      </c>
      <c r="AY531" s="27">
        <f t="shared" ca="1" si="992"/>
        <v>0</v>
      </c>
      <c r="AZ531" s="43">
        <f t="shared" ca="1" si="993"/>
        <v>0</v>
      </c>
      <c r="BA531" s="25">
        <f t="shared" si="1032"/>
        <v>21936.299301999999</v>
      </c>
      <c r="BB531" s="26">
        <f t="shared" si="1072"/>
        <v>0</v>
      </c>
      <c r="BC531" s="23">
        <f t="shared" si="1073"/>
        <v>4.463764356697375E-3</v>
      </c>
      <c r="BD531" s="27">
        <f t="shared" si="1074"/>
        <v>373.11100568371455</v>
      </c>
      <c r="BE531" s="27">
        <f t="shared" ca="1" si="994"/>
        <v>-8.5543150996264417E-2</v>
      </c>
      <c r="BF531" s="43">
        <f t="shared" ca="1" si="995"/>
        <v>-8.5543150996264417E-2</v>
      </c>
      <c r="BG531" s="25">
        <f t="shared" si="1033"/>
        <v>22085.205723999999</v>
      </c>
      <c r="BH531" s="26">
        <f t="shared" si="1075"/>
        <v>1</v>
      </c>
      <c r="BI531" s="23">
        <f t="shared" si="1076"/>
        <v>5.2581536766117765E-2</v>
      </c>
      <c r="BJ531" s="27">
        <f t="shared" si="1077"/>
        <v>328.63606495108564</v>
      </c>
      <c r="BK531" s="27">
        <f t="shared" ca="1" si="996"/>
        <v>-4.1737064505152466E-2</v>
      </c>
      <c r="BL531" s="43">
        <f t="shared" ca="1" si="997"/>
        <v>-4.1737064505152466E-2</v>
      </c>
      <c r="BM531" s="25">
        <f t="shared" si="1034"/>
        <v>22023.679421666664</v>
      </c>
      <c r="BN531" s="26">
        <f t="shared" si="1078"/>
        <v>1</v>
      </c>
      <c r="BO531" s="23">
        <f t="shared" si="1079"/>
        <v>5.2581536766117765E-2</v>
      </c>
      <c r="BP531" s="27">
        <f t="shared" si="1080"/>
        <v>369.44489561302254</v>
      </c>
      <c r="BQ531" s="27">
        <f t="shared" ca="1" si="998"/>
        <v>-7.7396945921253568E-2</v>
      </c>
      <c r="BR531" s="43">
        <f t="shared" ca="1" si="999"/>
        <v>-7.7396945921253568E-2</v>
      </c>
      <c r="BS531" s="25">
        <f t="shared" si="1035"/>
        <v>22085.205723999999</v>
      </c>
      <c r="BT531" s="34">
        <f t="shared" si="1081"/>
        <v>0.5</v>
      </c>
      <c r="BU531" s="23">
        <f t="shared" si="1082"/>
        <v>2.852265056140757E-2</v>
      </c>
      <c r="BV531" s="27">
        <f t="shared" si="1083"/>
        <v>330.51153977995023</v>
      </c>
      <c r="BW531" s="27">
        <f t="shared" ca="1" si="1000"/>
        <v>-4.0345232241199125E-2</v>
      </c>
      <c r="BX531" s="43">
        <f t="shared" ca="1" si="1001"/>
        <v>-4.0345232241199125E-2</v>
      </c>
      <c r="BY531" s="25">
        <f t="shared" si="1036"/>
        <v>21506.069575000001</v>
      </c>
      <c r="BZ531" s="50">
        <f>IF($B530&gt;=BY530,MIN(1,1/$CA$15+BZ530),0)</f>
        <v>0</v>
      </c>
      <c r="CA531" s="23">
        <f t="shared" si="1084"/>
        <v>4.463764356697375E-3</v>
      </c>
      <c r="CB531" s="27">
        <f t="shared" si="1085"/>
        <v>152.07651267500387</v>
      </c>
      <c r="CC531" s="27">
        <f t="shared" ca="1" si="1002"/>
        <v>-6.8004622672578785E-2</v>
      </c>
      <c r="CD531" s="43">
        <f t="shared" ca="1" si="1003"/>
        <v>-6.8004622672578785E-2</v>
      </c>
      <c r="CE531" s="25">
        <f t="shared" si="1037"/>
        <v>21936.299301999999</v>
      </c>
      <c r="CF531" s="34">
        <f>IF($B530&gt;=CE530,MIN(1,1/$CA$15+CF530),0)</f>
        <v>0</v>
      </c>
      <c r="CG531" s="23">
        <f t="shared" si="1086"/>
        <v>4.463764356697375E-3</v>
      </c>
      <c r="CH531" s="27">
        <f t="shared" si="1087"/>
        <v>143.83882004074133</v>
      </c>
      <c r="CI531" s="27">
        <f t="shared" ca="1" si="1004"/>
        <v>-2.0677898894936098E-2</v>
      </c>
      <c r="CJ531" s="43">
        <f t="shared" ca="1" si="1005"/>
        <v>-2.0677898894936098E-2</v>
      </c>
      <c r="CK531" s="25">
        <f t="shared" si="1038"/>
        <v>22085.205723999999</v>
      </c>
      <c r="CL531" s="34">
        <f>IF($B530&gt;=CK530,MIN(1,1/$CA$15+CL530),0)</f>
        <v>0</v>
      </c>
      <c r="CM531" s="23">
        <f t="shared" si="1088"/>
        <v>4.463764356697375E-3</v>
      </c>
      <c r="CN531" s="27">
        <f t="shared" si="1089"/>
        <v>424.05535078688803</v>
      </c>
      <c r="CO531" s="27">
        <f t="shared" ca="1" si="1006"/>
        <v>-5.1403105721709141E-2</v>
      </c>
      <c r="CP531" s="43">
        <f t="shared" ca="1" si="1007"/>
        <v>-5.1403105721709141E-2</v>
      </c>
      <c r="CQ531" s="25">
        <f t="shared" si="1039"/>
        <v>21199.186796500002</v>
      </c>
      <c r="CR531" s="34">
        <f>IF($B530&gt;=CQ530,MIN(1,1/$CA$15+CR530),0)</f>
        <v>0</v>
      </c>
      <c r="CS531" s="23">
        <f t="shared" si="1090"/>
        <v>4.463764356697375E-3</v>
      </c>
      <c r="CT531" s="27">
        <f t="shared" si="1091"/>
        <v>273.23655729512234</v>
      </c>
      <c r="CU531" s="27">
        <f t="shared" ca="1" si="1008"/>
        <v>-8.5543150996264528E-2</v>
      </c>
      <c r="CV531" s="43">
        <f t="shared" ca="1" si="1009"/>
        <v>-8.5543150996264528E-2</v>
      </c>
      <c r="CW531" s="25">
        <f t="shared" si="1040"/>
        <v>22085.205723999999</v>
      </c>
      <c r="CX531" s="34">
        <f t="shared" si="1092"/>
        <v>0</v>
      </c>
      <c r="CY531" s="23">
        <f t="shared" si="1093"/>
        <v>4.463764356697375E-3</v>
      </c>
      <c r="CZ531" s="27">
        <f t="shared" si="1094"/>
        <v>238.03869712186821</v>
      </c>
      <c r="DA531" s="27">
        <f t="shared" ca="1" si="1010"/>
        <v>-4.9134731472469162E-2</v>
      </c>
      <c r="DB531" s="43">
        <f t="shared" ca="1" si="1011"/>
        <v>-4.9134731472469162E-2</v>
      </c>
      <c r="DC531" s="25">
        <f t="shared" si="1041"/>
        <v>22085.205723999999</v>
      </c>
      <c r="DD531" s="34">
        <f t="shared" si="1042"/>
        <v>0.25</v>
      </c>
      <c r="DE531" s="23">
        <f t="shared" si="1095"/>
        <v>1.2483393091600773E-2</v>
      </c>
      <c r="DF531" s="27">
        <f t="shared" si="1096"/>
        <v>282.61050108859848</v>
      </c>
      <c r="DG531" s="27">
        <f t="shared" ca="1" si="975"/>
        <v>-4.0939357999985937E-2</v>
      </c>
      <c r="DH531" s="43">
        <f t="shared" ca="1" si="976"/>
        <v>-4.0939357999985937E-2</v>
      </c>
      <c r="DI531" s="25">
        <f t="shared" si="1043"/>
        <v>21506.069575000001</v>
      </c>
      <c r="DJ531" s="26">
        <f>IF(DJ530=0,IF($B530&gt;=$DK$14*DI530,1,0),IF($B530&lt;DI530*$DK$16,0,1))</f>
        <v>0</v>
      </c>
      <c r="DK531" s="23">
        <f t="shared" si="1097"/>
        <v>4.463764356697375E-3</v>
      </c>
      <c r="DL531" s="27">
        <f t="shared" si="1098"/>
        <v>286.90343958873444</v>
      </c>
      <c r="DM531" s="27">
        <f t="shared" ca="1" si="1012"/>
        <v>-1.0887806173582093E-2</v>
      </c>
      <c r="DN531" s="43">
        <f t="shared" ca="1" si="1013"/>
        <v>-1.0887806173582093E-2</v>
      </c>
      <c r="DO531" s="25">
        <f t="shared" si="1044"/>
        <v>21936.299301999999</v>
      </c>
      <c r="DP531" s="26">
        <f>IF(DP530=0,IF($B530&gt;=$DK$14*DO530,1,0),IF($B530&lt;DO530*$DK$16,0,1))</f>
        <v>0</v>
      </c>
      <c r="DQ531" s="23">
        <f t="shared" si="1099"/>
        <v>4.463764356697375E-3</v>
      </c>
      <c r="DR531" s="27">
        <f t="shared" si="1100"/>
        <v>237.18443558672888</v>
      </c>
      <c r="DS531" s="27">
        <f t="shared" ca="1" si="1014"/>
        <v>-2.0677898894935876E-2</v>
      </c>
      <c r="DT531" s="43">
        <f t="shared" ca="1" si="1015"/>
        <v>-2.0677898894935876E-2</v>
      </c>
      <c r="DU531" s="25">
        <f t="shared" si="1045"/>
        <v>22085.205723999999</v>
      </c>
      <c r="DV531" s="26">
        <f>IF(DV530=0,IF($B530&gt;=$DK$14*DU530,1,0),IF($B530&lt;DU530*$DK$16,0,1))</f>
        <v>0</v>
      </c>
      <c r="DW531" s="23">
        <f t="shared" si="1101"/>
        <v>4.463764356697375E-3</v>
      </c>
      <c r="DX531" s="27">
        <f t="shared" si="1102"/>
        <v>481.87646264875895</v>
      </c>
      <c r="DY531" s="27">
        <f t="shared" ca="1" si="1016"/>
        <v>-5.1403105721709141E-2</v>
      </c>
      <c r="DZ531" s="43">
        <f t="shared" ca="1" si="1017"/>
        <v>-5.1403105721709141E-2</v>
      </c>
      <c r="EA531" s="25">
        <f t="shared" si="1046"/>
        <v>21199.186796500002</v>
      </c>
      <c r="EB531" s="26">
        <f>IF(EB530=0,IF($B530&gt;=$DK$14*EA530,1,0),IF($B530&lt;EA530*$DK$16,0,1))</f>
        <v>0</v>
      </c>
      <c r="EC531" s="23">
        <f t="shared" si="1103"/>
        <v>4.463764356697375E-3</v>
      </c>
      <c r="ED531" s="27">
        <f t="shared" si="1104"/>
        <v>298.32209937001119</v>
      </c>
      <c r="EE531" s="27">
        <f t="shared" ca="1" si="1018"/>
        <v>-8.5543150996264083E-2</v>
      </c>
      <c r="EF531" s="43">
        <f t="shared" ca="1" si="1019"/>
        <v>-8.5543150996264083E-2</v>
      </c>
      <c r="EG531" s="25">
        <f t="shared" si="1047"/>
        <v>22085.205723999999</v>
      </c>
      <c r="EH531" s="34">
        <f t="shared" si="1105"/>
        <v>0</v>
      </c>
      <c r="EI531" s="23">
        <f t="shared" si="1106"/>
        <v>4.463764356697375E-3</v>
      </c>
      <c r="EJ531" s="27">
        <f t="shared" si="1107"/>
        <v>331.78895672054978</v>
      </c>
      <c r="EK531" s="27">
        <f t="shared" ca="1" si="1020"/>
        <v>-4.2245948864362948E-2</v>
      </c>
      <c r="EL531" s="43">
        <f t="shared" ca="1" si="1021"/>
        <v>-4.2245948864362948E-2</v>
      </c>
      <c r="EM531" s="47"/>
      <c r="EN531" s="47"/>
      <c r="EO531" s="47"/>
      <c r="EP531" s="47"/>
      <c r="EQ531" s="47"/>
      <c r="ER531" s="47"/>
      <c r="ES531" s="47"/>
      <c r="ET531" s="47"/>
      <c r="EU531" s="47"/>
      <c r="EV531" s="47"/>
      <c r="EW531" s="47"/>
      <c r="EX531" s="47"/>
      <c r="EY531" s="47"/>
      <c r="EZ531" s="47"/>
      <c r="FA531" s="25">
        <f t="shared" si="1048"/>
        <v>22085.205723999999</v>
      </c>
      <c r="FB531" s="26">
        <f t="shared" si="1108"/>
        <v>0</v>
      </c>
      <c r="FC531" s="23">
        <f t="shared" si="1109"/>
        <v>-5.2581536766117765E-2</v>
      </c>
      <c r="FD531" s="27">
        <f t="shared" si="1110"/>
        <v>119.04850391909476</v>
      </c>
      <c r="FE531" s="27">
        <f t="shared" ca="1" si="1022"/>
        <v>-8.4219777815339514E-2</v>
      </c>
      <c r="FF531" s="43">
        <f t="shared" ca="1" si="1023"/>
        <v>-8.4219777815339514E-2</v>
      </c>
      <c r="FG531" s="25">
        <f t="shared" si="1049"/>
        <v>22085.205723999999</v>
      </c>
      <c r="FH531" s="26">
        <f t="shared" si="1111"/>
        <v>0</v>
      </c>
      <c r="FI531" s="23">
        <f t="shared" si="1112"/>
        <v>4.463764356697375E-3</v>
      </c>
      <c r="FJ531" s="27">
        <f t="shared" si="1113"/>
        <v>424.49834807703371</v>
      </c>
      <c r="FK531" s="27">
        <f t="shared" ca="1" si="1024"/>
        <v>-5.1403105721709141E-2</v>
      </c>
      <c r="FL531" s="43">
        <f t="shared" ca="1" si="1025"/>
        <v>-5.1403105721709141E-2</v>
      </c>
      <c r="FM531" s="47"/>
      <c r="FN531" s="47"/>
    </row>
    <row r="532" spans="1:170" x14ac:dyDescent="0.2">
      <c r="A532" s="30">
        <v>40847</v>
      </c>
      <c r="B532" s="34">
        <v>23852.911489999999</v>
      </c>
      <c r="C532" s="23">
        <v>4.463764356697375E-3</v>
      </c>
      <c r="D532" s="24">
        <f t="shared" si="977"/>
        <v>8.1421562530990421E-2</v>
      </c>
      <c r="E532" s="25" t="e">
        <f>#N/A</f>
        <v>#N/A</v>
      </c>
      <c r="F532" s="26">
        <v>1</v>
      </c>
      <c r="G532" s="23">
        <f t="shared" si="1050"/>
        <v>8.1421562530990421E-2</v>
      </c>
      <c r="H532" s="27">
        <f t="shared" si="1051"/>
        <v>271.10479609383992</v>
      </c>
      <c r="I532" s="27">
        <f t="shared" ca="1" si="978"/>
        <v>-0.1108018848441118</v>
      </c>
      <c r="J532" s="43">
        <f t="shared" ca="1" si="979"/>
        <v>-0.1108018848441118</v>
      </c>
      <c r="K532" s="25" t="e">
        <f>#N/A</f>
        <v>#N/A</v>
      </c>
      <c r="L532" s="26">
        <v>0</v>
      </c>
      <c r="M532" s="23">
        <f t="shared" si="1052"/>
        <v>4.463764356697375E-3</v>
      </c>
      <c r="N532" s="27">
        <f t="shared" si="1053"/>
        <v>53.845252234334041</v>
      </c>
      <c r="O532" s="27">
        <f t="shared" ca="1" si="980"/>
        <v>0</v>
      </c>
      <c r="P532" s="43">
        <f t="shared" ca="1" si="981"/>
        <v>0</v>
      </c>
      <c r="Q532" s="25">
        <f t="shared" si="1026"/>
        <v>22412.129379999998</v>
      </c>
      <c r="R532" s="26">
        <f t="shared" si="1054"/>
        <v>0</v>
      </c>
      <c r="S532" s="23">
        <f t="shared" si="1055"/>
        <v>4.463764356697375E-3</v>
      </c>
      <c r="T532" s="27">
        <f t="shared" si="1056"/>
        <v>481.13733869136161</v>
      </c>
      <c r="U532" s="27">
        <f t="shared" ca="1" si="982"/>
        <v>-4.7168792716155705E-2</v>
      </c>
      <c r="V532" s="43">
        <f t="shared" ca="1" si="983"/>
        <v>-4.7168792716155705E-2</v>
      </c>
      <c r="W532" s="25">
        <f t="shared" si="1027"/>
        <v>22954.953934999998</v>
      </c>
      <c r="X532" s="26">
        <f t="shared" si="1057"/>
        <v>1</v>
      </c>
      <c r="Y532" s="23">
        <f t="shared" si="1058"/>
        <v>8.1421562530990421E-2</v>
      </c>
      <c r="Z532" s="27">
        <f t="shared" si="1059"/>
        <v>244.8591076969542</v>
      </c>
      <c r="AA532" s="27">
        <f t="shared" ca="1" si="984"/>
        <v>0</v>
      </c>
      <c r="AB532" s="43">
        <f t="shared" ca="1" si="985"/>
        <v>0</v>
      </c>
      <c r="AC532" s="25">
        <f t="shared" si="1028"/>
        <v>22149.693619999998</v>
      </c>
      <c r="AD532" s="26">
        <f t="shared" si="1060"/>
        <v>1</v>
      </c>
      <c r="AE532" s="23">
        <f t="shared" si="1061"/>
        <v>8.1421562530990421E-2</v>
      </c>
      <c r="AF532" s="27">
        <f t="shared" si="1062"/>
        <v>179.53848783878075</v>
      </c>
      <c r="AG532" s="27">
        <f t="shared" ca="1" si="986"/>
        <v>0</v>
      </c>
      <c r="AH532" s="43">
        <f t="shared" ca="1" si="987"/>
        <v>0</v>
      </c>
      <c r="AI532" s="25">
        <f t="shared" si="1029"/>
        <v>22412.129379999998</v>
      </c>
      <c r="AJ532" s="26">
        <f t="shared" si="1063"/>
        <v>0</v>
      </c>
      <c r="AK532" s="23">
        <f t="shared" si="1064"/>
        <v>4.463764356697375E-3</v>
      </c>
      <c r="AL532" s="27">
        <f t="shared" si="1065"/>
        <v>481.13733869136161</v>
      </c>
      <c r="AM532" s="27">
        <f t="shared" ca="1" si="988"/>
        <v>-4.7168792716155705E-2</v>
      </c>
      <c r="AN532" s="43">
        <f t="shared" ca="1" si="989"/>
        <v>-4.7168792716155705E-2</v>
      </c>
      <c r="AO532" s="25">
        <f t="shared" si="1030"/>
        <v>22412.129379999998</v>
      </c>
      <c r="AP532" s="34">
        <f t="shared" si="1066"/>
        <v>0.66666666666666663</v>
      </c>
      <c r="AQ532" s="23">
        <f t="shared" si="1067"/>
        <v>5.5768963139559403E-2</v>
      </c>
      <c r="AR532" s="27">
        <f t="shared" si="1068"/>
        <v>289.91580206989403</v>
      </c>
      <c r="AS532" s="27">
        <f t="shared" ca="1" si="990"/>
        <v>0</v>
      </c>
      <c r="AT532" s="43">
        <f t="shared" ca="1" si="991"/>
        <v>0</v>
      </c>
      <c r="AU532" s="25">
        <f t="shared" si="1031"/>
        <v>22149.693619999998</v>
      </c>
      <c r="AV532" s="26">
        <f t="shared" si="1069"/>
        <v>0</v>
      </c>
      <c r="AW532" s="23">
        <f t="shared" si="1070"/>
        <v>4.463764356697375E-3</v>
      </c>
      <c r="AX532" s="27">
        <f t="shared" si="1071"/>
        <v>236.60145996712606</v>
      </c>
      <c r="AY532" s="27">
        <f t="shared" ca="1" si="992"/>
        <v>0</v>
      </c>
      <c r="AZ532" s="43">
        <f t="shared" ca="1" si="993"/>
        <v>0</v>
      </c>
      <c r="BA532" s="25">
        <f t="shared" si="1032"/>
        <v>22149.693619999998</v>
      </c>
      <c r="BB532" s="26">
        <f t="shared" si="1072"/>
        <v>0</v>
      </c>
      <c r="BC532" s="23">
        <f t="shared" si="1073"/>
        <v>4.463764356697375E-3</v>
      </c>
      <c r="BD532" s="27">
        <f t="shared" si="1074"/>
        <v>374.77648529197705</v>
      </c>
      <c r="BE532" s="27">
        <f t="shared" ca="1" si="994"/>
        <v>-8.1461231107943677E-2</v>
      </c>
      <c r="BF532" s="43">
        <f t="shared" ca="1" si="995"/>
        <v>-8.1461231107943677E-2</v>
      </c>
      <c r="BG532" s="25">
        <f t="shared" si="1033"/>
        <v>22412.129379999998</v>
      </c>
      <c r="BH532" s="26">
        <f t="shared" si="1075"/>
        <v>1</v>
      </c>
      <c r="BI532" s="23">
        <f t="shared" si="1076"/>
        <v>8.1421562530990421E-2</v>
      </c>
      <c r="BJ532" s="27">
        <f t="shared" si="1077"/>
        <v>355.39412686343911</v>
      </c>
      <c r="BK532" s="27">
        <f t="shared" ca="1" si="996"/>
        <v>0</v>
      </c>
      <c r="BL532" s="43">
        <f t="shared" ca="1" si="997"/>
        <v>0</v>
      </c>
      <c r="BM532" s="25">
        <f t="shared" si="1034"/>
        <v>22255.734666666667</v>
      </c>
      <c r="BN532" s="26">
        <f t="shared" si="1078"/>
        <v>0</v>
      </c>
      <c r="BO532" s="23">
        <f t="shared" si="1079"/>
        <v>4.463764356697375E-3</v>
      </c>
      <c r="BP532" s="27">
        <f t="shared" si="1080"/>
        <v>371.09401056982375</v>
      </c>
      <c r="BQ532" s="27">
        <f t="shared" ca="1" si="998"/>
        <v>-7.327866329307664E-2</v>
      </c>
      <c r="BR532" s="43">
        <f t="shared" ca="1" si="999"/>
        <v>-7.327866329307664E-2</v>
      </c>
      <c r="BS532" s="25">
        <f t="shared" si="1035"/>
        <v>22412.129379999998</v>
      </c>
      <c r="BT532" s="34">
        <f t="shared" si="1081"/>
        <v>0.25</v>
      </c>
      <c r="BU532" s="23">
        <f t="shared" si="1082"/>
        <v>2.3703213900270637E-2</v>
      </c>
      <c r="BV532" s="27">
        <f t="shared" si="1083"/>
        <v>338.34572550386218</v>
      </c>
      <c r="BW532" s="27">
        <f t="shared" ca="1" si="1000"/>
        <v>-1.759833001059774E-2</v>
      </c>
      <c r="BX532" s="43">
        <f t="shared" ca="1" si="1001"/>
        <v>-1.759833001059774E-2</v>
      </c>
      <c r="BY532" s="25">
        <f t="shared" si="1036"/>
        <v>22954.953934999998</v>
      </c>
      <c r="BZ532" s="50">
        <f>IF($B531&gt;=BY531,MIN(1,1/$CA$15+BZ531),0)</f>
        <v>0.5</v>
      </c>
      <c r="CA532" s="23">
        <f t="shared" si="1084"/>
        <v>4.463764356697375E-3</v>
      </c>
      <c r="CB532" s="27">
        <f t="shared" si="1085"/>
        <v>152.7553463917734</v>
      </c>
      <c r="CC532" s="27">
        <f t="shared" ca="1" si="1002"/>
        <v>-6.3844414926657822E-2</v>
      </c>
      <c r="CD532" s="43">
        <f t="shared" ca="1" si="1003"/>
        <v>-6.3844414926657822E-2</v>
      </c>
      <c r="CE532" s="25">
        <f t="shared" si="1037"/>
        <v>22149.693619999998</v>
      </c>
      <c r="CF532" s="34">
        <f>IF($B531&gt;=CE531,MIN(1,1/$CA$15+CF531),0)</f>
        <v>0.5</v>
      </c>
      <c r="CG532" s="23">
        <f t="shared" si="1086"/>
        <v>4.463764356697375E-3</v>
      </c>
      <c r="CH532" s="27">
        <f t="shared" si="1087"/>
        <v>144.4808826387486</v>
      </c>
      <c r="CI532" s="27">
        <f t="shared" ca="1" si="1004"/>
        <v>-1.6306435806297315E-2</v>
      </c>
      <c r="CJ532" s="43">
        <f t="shared" ca="1" si="1005"/>
        <v>-1.6306435806297315E-2</v>
      </c>
      <c r="CK532" s="25">
        <f t="shared" si="1038"/>
        <v>22412.129379999998</v>
      </c>
      <c r="CL532" s="34">
        <f>IF($B531&gt;=CK531,MIN(1,1/$CA$15+CL531),0)</f>
        <v>0</v>
      </c>
      <c r="CM532" s="23">
        <f t="shared" si="1088"/>
        <v>4.463764356697375E-3</v>
      </c>
      <c r="CN532" s="27">
        <f t="shared" si="1089"/>
        <v>425.94823394699733</v>
      </c>
      <c r="CO532" s="27">
        <f t="shared" ca="1" si="1006"/>
        <v>-4.7168792716155816E-2</v>
      </c>
      <c r="CP532" s="43">
        <f t="shared" ca="1" si="1007"/>
        <v>-4.7168792716155816E-2</v>
      </c>
      <c r="CQ532" s="25">
        <f t="shared" si="1039"/>
        <v>21349.298953000001</v>
      </c>
      <c r="CR532" s="34">
        <f>IF($B531&gt;=CQ531,MIN(1,1/$CA$15+CR531),0)</f>
        <v>0.5</v>
      </c>
      <c r="CS532" s="23">
        <f t="shared" si="1090"/>
        <v>4.463764356697375E-3</v>
      </c>
      <c r="CT532" s="27">
        <f t="shared" si="1091"/>
        <v>274.45622090052302</v>
      </c>
      <c r="CU532" s="27">
        <f t="shared" ca="1" si="1008"/>
        <v>-8.1461231107943788E-2</v>
      </c>
      <c r="CV532" s="43">
        <f t="shared" ca="1" si="1009"/>
        <v>-8.1461231107943788E-2</v>
      </c>
      <c r="CW532" s="25">
        <f t="shared" si="1040"/>
        <v>22412.129379999998</v>
      </c>
      <c r="CX532" s="34">
        <f t="shared" si="1092"/>
        <v>0</v>
      </c>
      <c r="CY532" s="23">
        <f t="shared" si="1093"/>
        <v>4.463764356697375E-3</v>
      </c>
      <c r="CZ532" s="27">
        <f t="shared" si="1094"/>
        <v>239.10124577359548</v>
      </c>
      <c r="DA532" s="27">
        <f t="shared" ca="1" si="1010"/>
        <v>-4.4890292978794544E-2</v>
      </c>
      <c r="DB532" s="43">
        <f t="shared" ca="1" si="1011"/>
        <v>-4.4890292978794544E-2</v>
      </c>
      <c r="DC532" s="25">
        <f t="shared" si="1041"/>
        <v>22412.129379999998</v>
      </c>
      <c r="DD532" s="34">
        <f t="shared" si="1042"/>
        <v>0.45833333333333331</v>
      </c>
      <c r="DE532" s="23">
        <f t="shared" si="1095"/>
        <v>2.7978647132175804E-2</v>
      </c>
      <c r="DF532" s="27">
        <f t="shared" si="1096"/>
        <v>290.51756057440377</v>
      </c>
      <c r="DG532" s="27">
        <f t="shared" ca="1" si="975"/>
        <v>-1.4106138719109595E-2</v>
      </c>
      <c r="DH532" s="43">
        <f t="shared" ca="1" si="976"/>
        <v>-1.4106138719109595E-2</v>
      </c>
      <c r="DI532" s="25">
        <f t="shared" si="1043"/>
        <v>22954.953934999998</v>
      </c>
      <c r="DJ532" s="26">
        <f>IF(DJ531=0,IF($B531&gt;=$DK$14*DI531,1,0),IF($B531&lt;DI531*$DK$16,0,1))</f>
        <v>1</v>
      </c>
      <c r="DK532" s="23">
        <f t="shared" si="1097"/>
        <v>8.1421562530990421E-2</v>
      </c>
      <c r="DL532" s="27">
        <f t="shared" si="1098"/>
        <v>310.26356593556483</v>
      </c>
      <c r="DM532" s="27">
        <f t="shared" ca="1" si="1012"/>
        <v>0</v>
      </c>
      <c r="DN532" s="43">
        <f t="shared" ca="1" si="1013"/>
        <v>0</v>
      </c>
      <c r="DO532" s="25">
        <f t="shared" si="1044"/>
        <v>22149.693619999998</v>
      </c>
      <c r="DP532" s="26">
        <f>IF(DP531=0,IF($B531&gt;=$DK$14*DO531,1,0),IF($B531&lt;DO531*$DK$16,0,1))</f>
        <v>0</v>
      </c>
      <c r="DQ532" s="23">
        <f t="shared" si="1099"/>
        <v>4.463764356697375E-3</v>
      </c>
      <c r="DR532" s="27">
        <f t="shared" si="1100"/>
        <v>238.24317101626431</v>
      </c>
      <c r="DS532" s="27">
        <f t="shared" ca="1" si="1014"/>
        <v>-1.6306435806297093E-2</v>
      </c>
      <c r="DT532" s="43">
        <f t="shared" ca="1" si="1015"/>
        <v>-1.6306435806297093E-2</v>
      </c>
      <c r="DU532" s="25">
        <f t="shared" si="1045"/>
        <v>22412.129379999998</v>
      </c>
      <c r="DV532" s="26">
        <f>IF(DV531=0,IF($B531&gt;=$DK$14*DU531,1,0),IF($B531&lt;DU531*$DK$16,0,1))</f>
        <v>0</v>
      </c>
      <c r="DW532" s="23">
        <f t="shared" si="1101"/>
        <v>4.463764356697375E-3</v>
      </c>
      <c r="DX532" s="27">
        <f t="shared" si="1102"/>
        <v>484.02744562706187</v>
      </c>
      <c r="DY532" s="27">
        <f t="shared" ca="1" si="1016"/>
        <v>-4.7168792716155927E-2</v>
      </c>
      <c r="DZ532" s="43">
        <f t="shared" ca="1" si="1017"/>
        <v>-4.7168792716155927E-2</v>
      </c>
      <c r="EA532" s="25">
        <f t="shared" si="1046"/>
        <v>21349.298953000001</v>
      </c>
      <c r="EB532" s="26">
        <f>IF(EB531=0,IF($B531&gt;=$DK$14*EA531,1,0),IF($B531&lt;EA531*$DK$16,0,1))</f>
        <v>1</v>
      </c>
      <c r="EC532" s="23">
        <f t="shared" si="1103"/>
        <v>8.1421562530990421E-2</v>
      </c>
      <c r="ED532" s="27">
        <f t="shared" si="1104"/>
        <v>322.61195083824288</v>
      </c>
      <c r="EE532" s="27">
        <f t="shared" ca="1" si="1018"/>
        <v>-1.108664548321403E-2</v>
      </c>
      <c r="EF532" s="43">
        <f t="shared" ca="1" si="1019"/>
        <v>-1.108664548321403E-2</v>
      </c>
      <c r="EG532" s="25">
        <f t="shared" si="1047"/>
        <v>22412.129379999998</v>
      </c>
      <c r="EH532" s="34">
        <f t="shared" si="1105"/>
        <v>0.5</v>
      </c>
      <c r="EI532" s="23">
        <f t="shared" si="1106"/>
        <v>4.2942663443843898E-2</v>
      </c>
      <c r="EJ532" s="27">
        <f t="shared" si="1107"/>
        <v>346.03685822338446</v>
      </c>
      <c r="EK532" s="27">
        <f t="shared" ca="1" si="1020"/>
        <v>-1.1174389844671451E-3</v>
      </c>
      <c r="EL532" s="43">
        <f t="shared" ca="1" si="1021"/>
        <v>-1.1174389844671451E-3</v>
      </c>
      <c r="EM532" s="47"/>
      <c r="EN532" s="47"/>
      <c r="EO532" s="47"/>
      <c r="EP532" s="47"/>
      <c r="EQ532" s="47"/>
      <c r="ER532" s="47"/>
      <c r="ES532" s="47"/>
      <c r="ET532" s="47"/>
      <c r="EU532" s="47"/>
      <c r="EV532" s="47"/>
      <c r="EW532" s="47"/>
      <c r="EX532" s="47"/>
      <c r="EY532" s="47"/>
      <c r="EZ532" s="47"/>
      <c r="FA532" s="25">
        <f t="shared" si="1048"/>
        <v>22412.129379999998</v>
      </c>
      <c r="FB532" s="26">
        <f t="shared" si="1108"/>
        <v>0</v>
      </c>
      <c r="FC532" s="23">
        <f t="shared" si="1109"/>
        <v>-8.1421562530990421E-2</v>
      </c>
      <c r="FD532" s="27">
        <f t="shared" si="1110"/>
        <v>109.35538871302532</v>
      </c>
      <c r="FE532" s="27">
        <f t="shared" ca="1" si="1022"/>
        <v>-0.15878403444059219</v>
      </c>
      <c r="FF532" s="43">
        <f t="shared" ca="1" si="1023"/>
        <v>-0.15878403444059219</v>
      </c>
      <c r="FG532" s="25">
        <f t="shared" si="1049"/>
        <v>22412.129379999998</v>
      </c>
      <c r="FH532" s="26">
        <f t="shared" si="1111"/>
        <v>0</v>
      </c>
      <c r="FI532" s="23">
        <f t="shared" si="1112"/>
        <v>4.463764356697375E-3</v>
      </c>
      <c r="FJ532" s="27">
        <f t="shared" si="1113"/>
        <v>426.3932086726569</v>
      </c>
      <c r="FK532" s="27">
        <f t="shared" ca="1" si="1024"/>
        <v>-4.7168792716155927E-2</v>
      </c>
      <c r="FL532" s="43">
        <f t="shared" ca="1" si="1025"/>
        <v>-4.7168792716155927E-2</v>
      </c>
      <c r="FM532" s="47"/>
      <c r="FN532" s="47"/>
    </row>
    <row r="533" spans="1:170" x14ac:dyDescent="0.2">
      <c r="A533" s="30">
        <v>40877</v>
      </c>
      <c r="B533" s="34">
        <v>24017.454989999998</v>
      </c>
      <c r="C533" s="23">
        <v>4.463764356697375E-3</v>
      </c>
      <c r="D533" s="24">
        <f t="shared" si="977"/>
        <v>6.8982564274797653E-3</v>
      </c>
      <c r="E533" s="25" t="e">
        <f>#N/A</f>
        <v>#N/A</v>
      </c>
      <c r="F533" s="26">
        <v>1</v>
      </c>
      <c r="G533" s="23">
        <f t="shared" si="1050"/>
        <v>6.8982564274797653E-3</v>
      </c>
      <c r="H533" s="27">
        <f t="shared" si="1051"/>
        <v>272.97494649601487</v>
      </c>
      <c r="I533" s="27">
        <f t="shared" ca="1" si="978"/>
        <v>-0.10466796823093472</v>
      </c>
      <c r="J533" s="43">
        <f t="shared" ca="1" si="979"/>
        <v>-0.10466796823093472</v>
      </c>
      <c r="K533" s="25" t="e">
        <f>#N/A</f>
        <v>#N/A</v>
      </c>
      <c r="L533" s="26">
        <v>0</v>
      </c>
      <c r="M533" s="23">
        <f t="shared" si="1052"/>
        <v>4.463764356697375E-3</v>
      </c>
      <c r="N533" s="27">
        <f t="shared" si="1053"/>
        <v>54.085604752035039</v>
      </c>
      <c r="O533" s="27">
        <f t="shared" ca="1" si="980"/>
        <v>0</v>
      </c>
      <c r="P533" s="43">
        <f t="shared" ca="1" si="981"/>
        <v>0</v>
      </c>
      <c r="Q533" s="25">
        <f t="shared" si="1026"/>
        <v>22519.860947000001</v>
      </c>
      <c r="R533" s="26">
        <f t="shared" si="1054"/>
        <v>1</v>
      </c>
      <c r="S533" s="23">
        <f t="shared" si="1055"/>
        <v>6.8982564274797653E-3</v>
      </c>
      <c r="T533" s="27">
        <f t="shared" si="1056"/>
        <v>484.45634743048981</v>
      </c>
      <c r="U533" s="27">
        <f t="shared" ca="1" si="982"/>
        <v>-4.0595918716206603E-2</v>
      </c>
      <c r="V533" s="43">
        <f t="shared" ca="1" si="983"/>
        <v>-4.0595918716206603E-2</v>
      </c>
      <c r="W533" s="25">
        <f t="shared" si="1027"/>
        <v>23935.183239999998</v>
      </c>
      <c r="X533" s="26">
        <f t="shared" si="1057"/>
        <v>1</v>
      </c>
      <c r="Y533" s="23">
        <f t="shared" si="1058"/>
        <v>6.8982564274797653E-3</v>
      </c>
      <c r="Z533" s="27">
        <f t="shared" si="1059"/>
        <v>246.54820861045167</v>
      </c>
      <c r="AA533" s="27">
        <f t="shared" ca="1" si="984"/>
        <v>0</v>
      </c>
      <c r="AB533" s="43">
        <f t="shared" ca="1" si="985"/>
        <v>0</v>
      </c>
      <c r="AC533" s="25">
        <f t="shared" si="1028"/>
        <v>22504.676272000001</v>
      </c>
      <c r="AD533" s="26">
        <f t="shared" si="1060"/>
        <v>1</v>
      </c>
      <c r="AE533" s="23">
        <f t="shared" si="1061"/>
        <v>6.8982564274797653E-3</v>
      </c>
      <c r="AF533" s="27">
        <f t="shared" si="1062"/>
        <v>180.77699036649463</v>
      </c>
      <c r="AG533" s="27">
        <f t="shared" ca="1" si="986"/>
        <v>0</v>
      </c>
      <c r="AH533" s="43">
        <f t="shared" ca="1" si="987"/>
        <v>0</v>
      </c>
      <c r="AI533" s="25">
        <f t="shared" si="1029"/>
        <v>22519.860947000001</v>
      </c>
      <c r="AJ533" s="26">
        <f t="shared" si="1063"/>
        <v>1</v>
      </c>
      <c r="AK533" s="23">
        <f t="shared" si="1064"/>
        <v>6.8982564274797653E-3</v>
      </c>
      <c r="AL533" s="27">
        <f t="shared" si="1065"/>
        <v>484.45634743048981</v>
      </c>
      <c r="AM533" s="27">
        <f t="shared" ca="1" si="988"/>
        <v>-4.0595918716206603E-2</v>
      </c>
      <c r="AN533" s="43">
        <f t="shared" ca="1" si="989"/>
        <v>-4.0595918716206603E-2</v>
      </c>
      <c r="AO533" s="25">
        <f t="shared" si="1030"/>
        <v>22519.860947000001</v>
      </c>
      <c r="AP533" s="34">
        <f t="shared" si="1066"/>
        <v>1</v>
      </c>
      <c r="AQ533" s="23">
        <f t="shared" si="1067"/>
        <v>6.8982564274797653E-3</v>
      </c>
      <c r="AR533" s="27">
        <f t="shared" si="1068"/>
        <v>291.91571561495061</v>
      </c>
      <c r="AS533" s="27">
        <f t="shared" ca="1" si="990"/>
        <v>0</v>
      </c>
      <c r="AT533" s="43">
        <f t="shared" ca="1" si="991"/>
        <v>0</v>
      </c>
      <c r="AU533" s="25">
        <f t="shared" si="1031"/>
        <v>22504.676272000001</v>
      </c>
      <c r="AV533" s="26">
        <f t="shared" si="1069"/>
        <v>1</v>
      </c>
      <c r="AW533" s="23">
        <f t="shared" si="1070"/>
        <v>6.8982564274797653E-3</v>
      </c>
      <c r="AX533" s="27">
        <f t="shared" si="1071"/>
        <v>238.23359750909538</v>
      </c>
      <c r="AY533" s="27">
        <f t="shared" ca="1" si="992"/>
        <v>0</v>
      </c>
      <c r="AZ533" s="43">
        <f t="shared" ca="1" si="993"/>
        <v>0</v>
      </c>
      <c r="BA533" s="25">
        <f t="shared" si="1032"/>
        <v>22504.676272000001</v>
      </c>
      <c r="BB533" s="26">
        <f t="shared" si="1072"/>
        <v>1</v>
      </c>
      <c r="BC533" s="23">
        <f t="shared" si="1073"/>
        <v>6.8982564274797653E-3</v>
      </c>
      <c r="BD533" s="27">
        <f t="shared" si="1074"/>
        <v>377.36178959051068</v>
      </c>
      <c r="BE533" s="27">
        <f t="shared" ca="1" si="994"/>
        <v>-7.5124915141544846E-2</v>
      </c>
      <c r="BF533" s="43">
        <f t="shared" ca="1" si="995"/>
        <v>-7.5124915141544846E-2</v>
      </c>
      <c r="BG533" s="25">
        <f t="shared" si="1033"/>
        <v>22519.860947000001</v>
      </c>
      <c r="BH533" s="26">
        <f t="shared" si="1075"/>
        <v>1</v>
      </c>
      <c r="BI533" s="23">
        <f t="shared" si="1076"/>
        <v>6.8982564274797653E-3</v>
      </c>
      <c r="BJ533" s="27">
        <f t="shared" si="1077"/>
        <v>357.84572668336341</v>
      </c>
      <c r="BK533" s="27">
        <f t="shared" ca="1" si="996"/>
        <v>0</v>
      </c>
      <c r="BL533" s="43">
        <f t="shared" ca="1" si="997"/>
        <v>0</v>
      </c>
      <c r="BM533" s="25">
        <f t="shared" si="1034"/>
        <v>22460.987181666667</v>
      </c>
      <c r="BN533" s="26">
        <f t="shared" si="1078"/>
        <v>0</v>
      </c>
      <c r="BO533" s="23">
        <f t="shared" si="1079"/>
        <v>4.463764356697375E-3</v>
      </c>
      <c r="BP533" s="27">
        <f t="shared" si="1080"/>
        <v>372.75048678718923</v>
      </c>
      <c r="BQ533" s="27">
        <f t="shared" ca="1" si="998"/>
        <v>-6.9141997621693263E-2</v>
      </c>
      <c r="BR533" s="43">
        <f t="shared" ca="1" si="999"/>
        <v>-6.9141997621693263E-2</v>
      </c>
      <c r="BS533" s="25">
        <f t="shared" si="1035"/>
        <v>22519.860947000001</v>
      </c>
      <c r="BT533" s="34">
        <f t="shared" si="1081"/>
        <v>0.75</v>
      </c>
      <c r="BU533" s="23">
        <f t="shared" si="1082"/>
        <v>6.2896334097841677E-3</v>
      </c>
      <c r="BV533" s="27">
        <f t="shared" si="1083"/>
        <v>340.47379608304897</v>
      </c>
      <c r="BW533" s="27">
        <f t="shared" ca="1" si="1000"/>
        <v>-1.1419383645204562E-2</v>
      </c>
      <c r="BX533" s="43">
        <f t="shared" ca="1" si="1001"/>
        <v>-1.1419383645204562E-2</v>
      </c>
      <c r="BY533" s="25">
        <f t="shared" si="1036"/>
        <v>23935.183239999998</v>
      </c>
      <c r="BZ533" s="50">
        <f>IF($B532&gt;=BY532,MIN(1,1/$CA$15+BZ532),0)</f>
        <v>1</v>
      </c>
      <c r="CA533" s="23">
        <f t="shared" si="1084"/>
        <v>6.8982564274797653E-3</v>
      </c>
      <c r="CB533" s="27">
        <f t="shared" si="1085"/>
        <v>153.80909194185236</v>
      </c>
      <c r="CC533" s="27">
        <f t="shared" ca="1" si="1002"/>
        <v>-5.7386573644804484E-2</v>
      </c>
      <c r="CD533" s="43">
        <f t="shared" ca="1" si="1003"/>
        <v>-5.7386573644804484E-2</v>
      </c>
      <c r="CE533" s="25">
        <f t="shared" si="1037"/>
        <v>22504.676272000001</v>
      </c>
      <c r="CF533" s="34">
        <f>IF($B532&gt;=CE532,MIN(1,1/$CA$15+CF532),0)</f>
        <v>1</v>
      </c>
      <c r="CG533" s="23">
        <f t="shared" si="1086"/>
        <v>6.8982564274797653E-3</v>
      </c>
      <c r="CH533" s="27">
        <f t="shared" si="1087"/>
        <v>145.47754881605928</v>
      </c>
      <c r="CI533" s="27">
        <f t="shared" ca="1" si="1004"/>
        <v>-9.5206653544276376E-3</v>
      </c>
      <c r="CJ533" s="43">
        <f t="shared" ca="1" si="1005"/>
        <v>-9.5206653544276376E-3</v>
      </c>
      <c r="CK533" s="25">
        <f t="shared" si="1038"/>
        <v>22519.860947000001</v>
      </c>
      <c r="CL533" s="34">
        <f>IF($B532&gt;=CK532,MIN(1,1/$CA$15+CL532),0)</f>
        <v>0.5</v>
      </c>
      <c r="CM533" s="23">
        <f t="shared" si="1088"/>
        <v>4.463764356697375E-3</v>
      </c>
      <c r="CN533" s="27">
        <f t="shared" si="1089"/>
        <v>427.84956649148813</v>
      </c>
      <c r="CO533" s="27">
        <f t="shared" ca="1" si="1006"/>
        <v>-4.2915578735133297E-2</v>
      </c>
      <c r="CP533" s="43">
        <f t="shared" ca="1" si="1007"/>
        <v>-4.2915578735133297E-2</v>
      </c>
      <c r="CQ533" s="25">
        <f t="shared" si="1039"/>
        <v>21501.657337000001</v>
      </c>
      <c r="CR533" s="34">
        <f>IF($B532&gt;=CQ532,MIN(1,1/$CA$15+CR532),0)</f>
        <v>1</v>
      </c>
      <c r="CS533" s="23">
        <f t="shared" si="1090"/>
        <v>6.8982564274797653E-3</v>
      </c>
      <c r="CT533" s="27">
        <f t="shared" si="1091"/>
        <v>276.34949029041184</v>
      </c>
      <c r="CU533" s="27">
        <f t="shared" ca="1" si="1008"/>
        <v>-7.5124915141544957E-2</v>
      </c>
      <c r="CV533" s="43">
        <f t="shared" ca="1" si="1009"/>
        <v>-7.5124915141544957E-2</v>
      </c>
      <c r="CW533" s="25">
        <f t="shared" si="1040"/>
        <v>22519.860947000001</v>
      </c>
      <c r="CX533" s="34">
        <f t="shared" si="1092"/>
        <v>0.75</v>
      </c>
      <c r="CY533" s="23">
        <f t="shared" si="1093"/>
        <v>6.2896334097841677E-3</v>
      </c>
      <c r="CZ533" s="27">
        <f t="shared" si="1094"/>
        <v>240.60510495733411</v>
      </c>
      <c r="DA533" s="27">
        <f t="shared" ca="1" si="1010"/>
        <v>-3.8883003055504739E-2</v>
      </c>
      <c r="DB533" s="43">
        <f t="shared" ca="1" si="1011"/>
        <v>-3.8883003055504739E-2</v>
      </c>
      <c r="DC533" s="25">
        <f t="shared" si="1041"/>
        <v>22519.860947000001</v>
      </c>
      <c r="DD533" s="34">
        <f t="shared" si="1042"/>
        <v>0.875</v>
      </c>
      <c r="DE533" s="23">
        <f t="shared" si="1095"/>
        <v>6.4925077490160339E-3</v>
      </c>
      <c r="DF533" s="27">
        <f t="shared" si="1096"/>
        <v>292.40374808765836</v>
      </c>
      <c r="DG533" s="27">
        <f t="shared" ca="1" si="975"/>
        <v>-7.705215185035974E-3</v>
      </c>
      <c r="DH533" s="43">
        <f t="shared" ca="1" si="976"/>
        <v>-7.705215185035974E-3</v>
      </c>
      <c r="DI533" s="25">
        <f t="shared" si="1043"/>
        <v>23935.183239999998</v>
      </c>
      <c r="DJ533" s="26">
        <f>IF(DJ532=0,IF($B532&gt;=$DK$14*DI532,1,0),IF($B532&lt;DI532*$DK$16,0,1))</f>
        <v>1</v>
      </c>
      <c r="DK533" s="23">
        <f t="shared" si="1097"/>
        <v>6.8982564274797653E-3</v>
      </c>
      <c r="DL533" s="27">
        <f t="shared" si="1098"/>
        <v>312.40384357349262</v>
      </c>
      <c r="DM533" s="27">
        <f t="shared" ca="1" si="1012"/>
        <v>0</v>
      </c>
      <c r="DN533" s="43">
        <f t="shared" ca="1" si="1013"/>
        <v>0</v>
      </c>
      <c r="DO533" s="25">
        <f t="shared" si="1044"/>
        <v>22504.676272000001</v>
      </c>
      <c r="DP533" s="26">
        <f>IF(DP532=0,IF($B532&gt;=$DK$14*DO532,1,0),IF($B532&lt;DO532*$DK$16,0,1))</f>
        <v>1</v>
      </c>
      <c r="DQ533" s="23">
        <f t="shared" si="1099"/>
        <v>6.8982564274797653E-3</v>
      </c>
      <c r="DR533" s="27">
        <f t="shared" si="1100"/>
        <v>239.88663350203041</v>
      </c>
      <c r="DS533" s="27">
        <f t="shared" ca="1" si="1014"/>
        <v>-9.5206653544275266E-3</v>
      </c>
      <c r="DT533" s="43">
        <f t="shared" ca="1" si="1015"/>
        <v>-9.5206653544275266E-3</v>
      </c>
      <c r="DU533" s="25">
        <f t="shared" si="1045"/>
        <v>22519.860947000001</v>
      </c>
      <c r="DV533" s="26">
        <f>IF(DV532=0,IF($B532&gt;=$DK$14*DU532,1,0),IF($B532&lt;DU532*$DK$16,0,1))</f>
        <v>1</v>
      </c>
      <c r="DW533" s="23">
        <f t="shared" si="1101"/>
        <v>6.8982564274797653E-3</v>
      </c>
      <c r="DX533" s="27">
        <f t="shared" si="1102"/>
        <v>487.36639106493539</v>
      </c>
      <c r="DY533" s="27">
        <f t="shared" ca="1" si="1016"/>
        <v>-4.0595918716206714E-2</v>
      </c>
      <c r="DZ533" s="43">
        <f t="shared" ca="1" si="1017"/>
        <v>-4.0595918716206714E-2</v>
      </c>
      <c r="EA533" s="25">
        <f t="shared" si="1046"/>
        <v>21501.657337000001</v>
      </c>
      <c r="EB533" s="26">
        <f>IF(EB532=0,IF($B532&gt;=$DK$14*EA532,1,0),IF($B532&lt;EA532*$DK$16,0,1))</f>
        <v>1</v>
      </c>
      <c r="EC533" s="23">
        <f t="shared" si="1103"/>
        <v>6.8982564274797653E-3</v>
      </c>
      <c r="ED533" s="27">
        <f t="shared" si="1104"/>
        <v>324.83741080169455</v>
      </c>
      <c r="EE533" s="27">
        <f t="shared" ca="1" si="1018"/>
        <v>-4.2648675791980839E-3</v>
      </c>
      <c r="EF533" s="43">
        <f t="shared" ca="1" si="1019"/>
        <v>-4.2648675791980839E-3</v>
      </c>
      <c r="EG533" s="25">
        <f t="shared" si="1047"/>
        <v>22519.860947000001</v>
      </c>
      <c r="EH533" s="34">
        <f t="shared" si="1105"/>
        <v>1</v>
      </c>
      <c r="EI533" s="23">
        <f t="shared" si="1106"/>
        <v>6.8982564274797653E-3</v>
      </c>
      <c r="EJ533" s="27">
        <f t="shared" si="1107"/>
        <v>348.42390920476885</v>
      </c>
      <c r="EK533" s="27">
        <f t="shared" ca="1" si="1020"/>
        <v>0</v>
      </c>
      <c r="EL533" s="43">
        <f t="shared" ca="1" si="1021"/>
        <v>0</v>
      </c>
      <c r="EM533" s="47"/>
      <c r="EN533" s="47"/>
      <c r="EO533" s="47"/>
      <c r="EP533" s="47"/>
      <c r="EQ533" s="47"/>
      <c r="ER533" s="47"/>
      <c r="ES533" s="47"/>
      <c r="ET533" s="47"/>
      <c r="EU533" s="47"/>
      <c r="EV533" s="47"/>
      <c r="EW533" s="47"/>
      <c r="EX533" s="47"/>
      <c r="EY533" s="47"/>
      <c r="EZ533" s="47"/>
      <c r="FA533" s="25">
        <f t="shared" si="1048"/>
        <v>22519.860947000001</v>
      </c>
      <c r="FB533" s="26">
        <f t="shared" si="1108"/>
        <v>1</v>
      </c>
      <c r="FC533" s="23">
        <f t="shared" si="1109"/>
        <v>6.8982564274797653E-3</v>
      </c>
      <c r="FD533" s="27">
        <f t="shared" si="1110"/>
        <v>110.10975022609449</v>
      </c>
      <c r="FE533" s="27">
        <f t="shared" ca="1" si="1022"/>
        <v>-0.15298111099927347</v>
      </c>
      <c r="FF533" s="43">
        <f t="shared" ca="1" si="1023"/>
        <v>-0.15298111099927347</v>
      </c>
      <c r="FG533" s="25">
        <f t="shared" si="1049"/>
        <v>22519.860947000001</v>
      </c>
      <c r="FH533" s="26">
        <f t="shared" si="1111"/>
        <v>0</v>
      </c>
      <c r="FI533" s="23">
        <f t="shared" si="1112"/>
        <v>4.463764356697375E-3</v>
      </c>
      <c r="FJ533" s="27">
        <f t="shared" si="1113"/>
        <v>428.29652747946773</v>
      </c>
      <c r="FK533" s="27">
        <f t="shared" ca="1" si="1024"/>
        <v>-4.2915578735133297E-2</v>
      </c>
      <c r="FL533" s="43">
        <f t="shared" ca="1" si="1025"/>
        <v>-4.2915578735133297E-2</v>
      </c>
      <c r="FM533" s="47"/>
      <c r="FN533" s="47"/>
    </row>
    <row r="534" spans="1:170" x14ac:dyDescent="0.2">
      <c r="A534" s="30">
        <v>40908</v>
      </c>
      <c r="B534" s="34">
        <v>23836.1535</v>
      </c>
      <c r="C534" s="23">
        <v>4.439956538087042E-3</v>
      </c>
      <c r="D534" s="24">
        <f t="shared" si="977"/>
        <v>-7.548738618454176E-3</v>
      </c>
      <c r="E534" s="25" t="e">
        <f>#N/A</f>
        <v>#N/A</v>
      </c>
      <c r="F534" s="26">
        <v>1</v>
      </c>
      <c r="G534" s="23">
        <f t="shared" si="1050"/>
        <v>-7.548738618454176E-3</v>
      </c>
      <c r="H534" s="27">
        <f t="shared" si="1051"/>
        <v>270.91432997552994</v>
      </c>
      <c r="I534" s="27">
        <f t="shared" ca="1" si="978"/>
        <v>-0.11142659571548896</v>
      </c>
      <c r="J534" s="43">
        <f t="shared" ca="1" si="979"/>
        <v>-0.11142659571548896</v>
      </c>
      <c r="K534" s="25" t="e">
        <f>#N/A</f>
        <v>#N/A</v>
      </c>
      <c r="L534" s="26">
        <v>0</v>
      </c>
      <c r="M534" s="23">
        <f t="shared" si="1052"/>
        <v>4.439956538087042E-3</v>
      </c>
      <c r="N534" s="27">
        <f t="shared" si="1053"/>
        <v>54.325742486470226</v>
      </c>
      <c r="O534" s="27">
        <f t="shared" ca="1" si="980"/>
        <v>0</v>
      </c>
      <c r="P534" s="43">
        <f t="shared" ca="1" si="981"/>
        <v>0</v>
      </c>
      <c r="Q534" s="25">
        <f t="shared" si="1026"/>
        <v>22601.707589999998</v>
      </c>
      <c r="R534" s="26">
        <f t="shared" si="1054"/>
        <v>1</v>
      </c>
      <c r="S534" s="23">
        <f t="shared" si="1055"/>
        <v>-7.548738618454176E-3</v>
      </c>
      <c r="T534" s="27">
        <f t="shared" si="1056"/>
        <v>480.79931309168603</v>
      </c>
      <c r="U534" s="27">
        <f t="shared" ca="1" si="982"/>
        <v>-4.7838209355296146E-2</v>
      </c>
      <c r="V534" s="43">
        <f t="shared" ca="1" si="983"/>
        <v>-4.7838209355296146E-2</v>
      </c>
      <c r="W534" s="25">
        <f t="shared" si="1027"/>
        <v>23926.804244999999</v>
      </c>
      <c r="X534" s="26">
        <f t="shared" si="1057"/>
        <v>1</v>
      </c>
      <c r="Y534" s="23">
        <f t="shared" si="1058"/>
        <v>-7.548738618454176E-3</v>
      </c>
      <c r="Z534" s="27">
        <f t="shared" si="1059"/>
        <v>244.68708062680327</v>
      </c>
      <c r="AA534" s="27">
        <f t="shared" ca="1" si="984"/>
        <v>-7.548738618454176E-3</v>
      </c>
      <c r="AB534" s="43">
        <f t="shared" ca="1" si="985"/>
        <v>-7.548738618454176E-3</v>
      </c>
      <c r="AC534" s="25">
        <f t="shared" si="1028"/>
        <v>22943.731825999999</v>
      </c>
      <c r="AD534" s="26">
        <f t="shared" si="1060"/>
        <v>1</v>
      </c>
      <c r="AE534" s="23">
        <f t="shared" si="1061"/>
        <v>-7.548738618454176E-3</v>
      </c>
      <c r="AF534" s="27">
        <f t="shared" si="1062"/>
        <v>179.41235211798715</v>
      </c>
      <c r="AG534" s="27">
        <f t="shared" ca="1" si="986"/>
        <v>-7.548738618454176E-3</v>
      </c>
      <c r="AH534" s="43">
        <f t="shared" ca="1" si="987"/>
        <v>-7.548738618454176E-3</v>
      </c>
      <c r="AI534" s="25">
        <f t="shared" si="1029"/>
        <v>22601.707589999998</v>
      </c>
      <c r="AJ534" s="26">
        <f t="shared" si="1063"/>
        <v>1</v>
      </c>
      <c r="AK534" s="23">
        <f t="shared" si="1064"/>
        <v>-7.548738618454176E-3</v>
      </c>
      <c r="AL534" s="27">
        <f t="shared" si="1065"/>
        <v>480.79931309168603</v>
      </c>
      <c r="AM534" s="27">
        <f t="shared" ca="1" si="988"/>
        <v>-4.7838209355296146E-2</v>
      </c>
      <c r="AN534" s="43">
        <f t="shared" ca="1" si="989"/>
        <v>-4.7838209355296146E-2</v>
      </c>
      <c r="AO534" s="25">
        <f t="shared" si="1030"/>
        <v>22601.707589999998</v>
      </c>
      <c r="AP534" s="34">
        <f t="shared" si="1066"/>
        <v>1</v>
      </c>
      <c r="AQ534" s="23">
        <f t="shared" si="1067"/>
        <v>-7.548738618454176E-3</v>
      </c>
      <c r="AR534" s="27">
        <f t="shared" si="1068"/>
        <v>289.71212017915434</v>
      </c>
      <c r="AS534" s="27">
        <f t="shared" ca="1" si="990"/>
        <v>-7.548738618454176E-3</v>
      </c>
      <c r="AT534" s="43">
        <f t="shared" ca="1" si="991"/>
        <v>-7.548738618454176E-3</v>
      </c>
      <c r="AU534" s="25">
        <f t="shared" si="1031"/>
        <v>22943.731825999999</v>
      </c>
      <c r="AV534" s="26">
        <f t="shared" si="1069"/>
        <v>1</v>
      </c>
      <c r="AW534" s="23">
        <f t="shared" si="1070"/>
        <v>-7.548738618454176E-3</v>
      </c>
      <c r="AX534" s="27">
        <f t="shared" si="1071"/>
        <v>236.43523435136521</v>
      </c>
      <c r="AY534" s="27">
        <f t="shared" ca="1" si="992"/>
        <v>-7.548738618454176E-3</v>
      </c>
      <c r="AZ534" s="43">
        <f t="shared" ca="1" si="993"/>
        <v>-7.548738618454176E-3</v>
      </c>
      <c r="BA534" s="25">
        <f t="shared" si="1032"/>
        <v>22943.731825999999</v>
      </c>
      <c r="BB534" s="26">
        <f t="shared" si="1072"/>
        <v>1</v>
      </c>
      <c r="BC534" s="23">
        <f t="shared" si="1073"/>
        <v>-7.548738618454176E-3</v>
      </c>
      <c r="BD534" s="27">
        <f t="shared" si="1074"/>
        <v>374.51318407629981</v>
      </c>
      <c r="BE534" s="27">
        <f t="shared" ca="1" si="994"/>
        <v>-8.2106555411861959E-2</v>
      </c>
      <c r="BF534" s="43">
        <f t="shared" ca="1" si="995"/>
        <v>-8.2106555411861959E-2</v>
      </c>
      <c r="BG534" s="25">
        <f t="shared" si="1033"/>
        <v>22601.707589999998</v>
      </c>
      <c r="BH534" s="26">
        <f t="shared" si="1075"/>
        <v>1</v>
      </c>
      <c r="BI534" s="23">
        <f t="shared" si="1076"/>
        <v>-7.548738618454176E-3</v>
      </c>
      <c r="BJ534" s="27">
        <f t="shared" si="1077"/>
        <v>355.14444282689993</v>
      </c>
      <c r="BK534" s="27">
        <f t="shared" ca="1" si="996"/>
        <v>-7.548738618454065E-3</v>
      </c>
      <c r="BL534" s="43">
        <f t="shared" ca="1" si="997"/>
        <v>-7.548738618454065E-3</v>
      </c>
      <c r="BM534" s="25">
        <f t="shared" si="1034"/>
        <v>22726.589143333335</v>
      </c>
      <c r="BN534" s="26">
        <f t="shared" si="1078"/>
        <v>0</v>
      </c>
      <c r="BO534" s="23">
        <f t="shared" si="1079"/>
        <v>4.439956538087042E-3</v>
      </c>
      <c r="BP534" s="27">
        <f t="shared" si="1080"/>
        <v>374.40548274807514</v>
      </c>
      <c r="BQ534" s="27">
        <f t="shared" ca="1" si="998"/>
        <v>-6.5009028548003056E-2</v>
      </c>
      <c r="BR534" s="43">
        <f t="shared" ca="1" si="999"/>
        <v>-6.5009028548003056E-2</v>
      </c>
      <c r="BS534" s="25">
        <f t="shared" si="1035"/>
        <v>22601.707589999998</v>
      </c>
      <c r="BT534" s="34">
        <f t="shared" si="1081"/>
        <v>0.75</v>
      </c>
      <c r="BU534" s="23">
        <f t="shared" si="1082"/>
        <v>-4.5515648293188715E-3</v>
      </c>
      <c r="BV534" s="27">
        <f t="shared" si="1083"/>
        <v>338.92410752749271</v>
      </c>
      <c r="BW534" s="27">
        <f t="shared" ca="1" si="1000"/>
        <v>-1.5918972409551313E-2</v>
      </c>
      <c r="BX534" s="43">
        <f t="shared" ca="1" si="1001"/>
        <v>-1.5918972409551313E-2</v>
      </c>
      <c r="BY534" s="25">
        <f t="shared" si="1036"/>
        <v>23926.804244999999</v>
      </c>
      <c r="BZ534" s="50">
        <f>IF($B533&gt;=BY533,MIN(1,1/$CA$15+BZ533),0)</f>
        <v>1</v>
      </c>
      <c r="CA534" s="23">
        <f t="shared" si="1084"/>
        <v>-7.548738618454176E-3</v>
      </c>
      <c r="CB534" s="27">
        <f t="shared" si="1085"/>
        <v>152.64802730964152</v>
      </c>
      <c r="CC534" s="27">
        <f t="shared" ca="1" si="1002"/>
        <v>-6.4502116018605449E-2</v>
      </c>
      <c r="CD534" s="43">
        <f t="shared" ca="1" si="1003"/>
        <v>-6.4502116018605449E-2</v>
      </c>
      <c r="CE534" s="25">
        <f t="shared" si="1037"/>
        <v>22943.731825999999</v>
      </c>
      <c r="CF534" s="34">
        <f>IF($B533&gt;=CE533,MIN(1,1/$CA$15+CF533),0)</f>
        <v>1</v>
      </c>
      <c r="CG534" s="23">
        <f t="shared" si="1086"/>
        <v>-7.548738618454176E-3</v>
      </c>
      <c r="CH534" s="27">
        <f t="shared" si="1087"/>
        <v>144.37937682519345</v>
      </c>
      <c r="CI534" s="27">
        <f t="shared" ca="1" si="1004"/>
        <v>-1.6997534958647531E-2</v>
      </c>
      <c r="CJ534" s="43">
        <f t="shared" ca="1" si="1005"/>
        <v>-1.6997534958647531E-2</v>
      </c>
      <c r="CK534" s="25">
        <f t="shared" si="1038"/>
        <v>22601.707589999998</v>
      </c>
      <c r="CL534" s="34">
        <f>IF($B533&gt;=CK533,MIN(1,1/$CA$15+CL533),0)</f>
        <v>1</v>
      </c>
      <c r="CM534" s="23">
        <f t="shared" si="1088"/>
        <v>-7.548738618454176E-3</v>
      </c>
      <c r="CN534" s="27">
        <f t="shared" si="1089"/>
        <v>424.61984194602496</v>
      </c>
      <c r="CO534" s="27">
        <f t="shared" ca="1" si="1006"/>
        <v>-5.0140358867056256E-2</v>
      </c>
      <c r="CP534" s="43">
        <f t="shared" ca="1" si="1007"/>
        <v>-5.0140358867056256E-2</v>
      </c>
      <c r="CQ534" s="25">
        <f t="shared" si="1039"/>
        <v>21626.9327835</v>
      </c>
      <c r="CR534" s="34">
        <f>IF($B533&gt;=CQ533,MIN(1,1/$CA$15+CR533),0)</f>
        <v>1</v>
      </c>
      <c r="CS534" s="23">
        <f t="shared" si="1090"/>
        <v>-7.548738618454176E-3</v>
      </c>
      <c r="CT534" s="27">
        <f t="shared" si="1091"/>
        <v>274.26340022086646</v>
      </c>
      <c r="CU534" s="27">
        <f t="shared" ca="1" si="1008"/>
        <v>-8.210655541186207E-2</v>
      </c>
      <c r="CV534" s="43">
        <f t="shared" ca="1" si="1009"/>
        <v>-8.210655541186207E-2</v>
      </c>
      <c r="CW534" s="25">
        <f t="shared" si="1040"/>
        <v>22601.707589999998</v>
      </c>
      <c r="CX534" s="34">
        <f t="shared" si="1092"/>
        <v>1</v>
      </c>
      <c r="CY534" s="23">
        <f t="shared" si="1093"/>
        <v>-7.548738618454176E-3</v>
      </c>
      <c r="CZ534" s="27">
        <f t="shared" si="1094"/>
        <v>238.78883990974546</v>
      </c>
      <c r="DA534" s="27">
        <f t="shared" ca="1" si="1010"/>
        <v>-4.6138224047192367E-2</v>
      </c>
      <c r="DB534" s="43">
        <f t="shared" ca="1" si="1011"/>
        <v>-4.6138224047192367E-2</v>
      </c>
      <c r="DC534" s="25">
        <f t="shared" si="1041"/>
        <v>22601.707589999998</v>
      </c>
      <c r="DD534" s="34">
        <f t="shared" si="1042"/>
        <v>0.875</v>
      </c>
      <c r="DE534" s="23">
        <f t="shared" si="1095"/>
        <v>-6.5496806887424082E-3</v>
      </c>
      <c r="DF534" s="27">
        <f t="shared" si="1096"/>
        <v>290.48859690549273</v>
      </c>
      <c r="DG534" s="27">
        <f t="shared" ca="1" si="975"/>
        <v>-1.4204429174678346E-2</v>
      </c>
      <c r="DH534" s="43">
        <f t="shared" ca="1" si="976"/>
        <v>-1.4204429174678346E-2</v>
      </c>
      <c r="DI534" s="25">
        <f t="shared" si="1043"/>
        <v>23926.804244999999</v>
      </c>
      <c r="DJ534" s="26">
        <f>IF(DJ533=0,IF($B533&gt;=$DK$14*DI533,1,0),IF($B533&lt;DI533*$DK$16,0,1))</f>
        <v>1</v>
      </c>
      <c r="DK534" s="23">
        <f t="shared" si="1097"/>
        <v>-7.548738618454176E-3</v>
      </c>
      <c r="DL534" s="27">
        <f t="shared" si="1098"/>
        <v>310.04558861495588</v>
      </c>
      <c r="DM534" s="27">
        <f t="shared" ca="1" si="1012"/>
        <v>-7.548738618454176E-3</v>
      </c>
      <c r="DN534" s="43">
        <f t="shared" ca="1" si="1013"/>
        <v>-7.548738618454176E-3</v>
      </c>
      <c r="DO534" s="25">
        <f t="shared" si="1044"/>
        <v>22943.731825999999</v>
      </c>
      <c r="DP534" s="26">
        <f>IF(DP533=0,IF($B533&gt;=$DK$14*DO533,1,0),IF($B533&lt;DO533*$DK$16,0,1))</f>
        <v>1</v>
      </c>
      <c r="DQ534" s="23">
        <f t="shared" si="1099"/>
        <v>-7.548738618454176E-3</v>
      </c>
      <c r="DR534" s="27">
        <f t="shared" si="1100"/>
        <v>238.07579200766267</v>
      </c>
      <c r="DS534" s="27">
        <f t="shared" ca="1" si="1014"/>
        <v>-1.6997534958647309E-2</v>
      </c>
      <c r="DT534" s="43">
        <f t="shared" ca="1" si="1015"/>
        <v>-1.6997534958647309E-2</v>
      </c>
      <c r="DU534" s="25">
        <f t="shared" si="1045"/>
        <v>22601.707589999998</v>
      </c>
      <c r="DV534" s="26">
        <f>IF(DV533=0,IF($B533&gt;=$DK$14*DU533,1,0),IF($B533&lt;DU533*$DK$16,0,1))</f>
        <v>1</v>
      </c>
      <c r="DW534" s="23">
        <f t="shared" si="1101"/>
        <v>-7.548738618454176E-3</v>
      </c>
      <c r="DX534" s="27">
        <f t="shared" si="1102"/>
        <v>483.68738956736689</v>
      </c>
      <c r="DY534" s="27">
        <f t="shared" ca="1" si="1016"/>
        <v>-4.7838209355296257E-2</v>
      </c>
      <c r="DZ534" s="43">
        <f t="shared" ca="1" si="1017"/>
        <v>-4.7838209355296257E-2</v>
      </c>
      <c r="EA534" s="25">
        <f t="shared" si="1046"/>
        <v>21626.9327835</v>
      </c>
      <c r="EB534" s="26">
        <f>IF(EB533=0,IF($B533&gt;=$DK$14*EA533,1,0),IF($B533&lt;EA533*$DK$16,0,1))</f>
        <v>1</v>
      </c>
      <c r="EC534" s="23">
        <f t="shared" si="1103"/>
        <v>-7.548738618454176E-3</v>
      </c>
      <c r="ED534" s="27">
        <f t="shared" si="1104"/>
        <v>322.38529809405713</v>
      </c>
      <c r="EE534" s="27">
        <f t="shared" ca="1" si="1018"/>
        <v>-1.1781411827054611E-2</v>
      </c>
      <c r="EF534" s="43">
        <f t="shared" ca="1" si="1019"/>
        <v>-1.1781411827054611E-2</v>
      </c>
      <c r="EG534" s="25">
        <f t="shared" si="1047"/>
        <v>22601.707589999998</v>
      </c>
      <c r="EH534" s="34">
        <f t="shared" si="1105"/>
        <v>1</v>
      </c>
      <c r="EI534" s="23">
        <f t="shared" si="1106"/>
        <v>-7.548738618454176E-3</v>
      </c>
      <c r="EJ534" s="27">
        <f t="shared" si="1107"/>
        <v>345.79374818576201</v>
      </c>
      <c r="EK534" s="27">
        <f t="shared" ca="1" si="1020"/>
        <v>-7.5487386184542871E-3</v>
      </c>
      <c r="EL534" s="43">
        <f t="shared" ca="1" si="1021"/>
        <v>-7.5487386184542871E-3</v>
      </c>
      <c r="EM534" s="47"/>
      <c r="EN534" s="47"/>
      <c r="EO534" s="47"/>
      <c r="EP534" s="47"/>
      <c r="EQ534" s="47"/>
      <c r="ER534" s="47"/>
      <c r="ES534" s="47"/>
      <c r="ET534" s="47"/>
      <c r="EU534" s="47"/>
      <c r="EV534" s="47"/>
      <c r="EW534" s="47"/>
      <c r="EX534" s="47"/>
      <c r="EY534" s="47"/>
      <c r="EZ534" s="47"/>
      <c r="FA534" s="25">
        <f t="shared" si="1048"/>
        <v>22601.707589999998</v>
      </c>
      <c r="FB534" s="26">
        <f t="shared" si="1108"/>
        <v>1</v>
      </c>
      <c r="FC534" s="23">
        <f t="shared" si="1109"/>
        <v>-7.548738618454176E-3</v>
      </c>
      <c r="FD534" s="27">
        <f t="shared" si="1110"/>
        <v>109.27856050229443</v>
      </c>
      <c r="FE534" s="27">
        <f t="shared" ca="1" si="1022"/>
        <v>-0.15937503519723339</v>
      </c>
      <c r="FF534" s="43">
        <f t="shared" ca="1" si="1023"/>
        <v>-0.15937503519723339</v>
      </c>
      <c r="FG534" s="25">
        <f t="shared" si="1049"/>
        <v>22601.707589999998</v>
      </c>
      <c r="FH534" s="26">
        <f t="shared" si="1111"/>
        <v>0</v>
      </c>
      <c r="FI534" s="23">
        <f t="shared" si="1112"/>
        <v>4.439956538087042E-3</v>
      </c>
      <c r="FJ534" s="27">
        <f t="shared" si="1113"/>
        <v>430.19814544689018</v>
      </c>
      <c r="FK534" s="27">
        <f t="shared" ca="1" si="1024"/>
        <v>-3.8666165501437089E-2</v>
      </c>
      <c r="FL534" s="43">
        <f t="shared" ca="1" si="1025"/>
        <v>-3.8666165501437089E-2</v>
      </c>
      <c r="FM534" s="47"/>
      <c r="FN534" s="47"/>
    </row>
    <row r="535" spans="1:170" x14ac:dyDescent="0.2">
      <c r="A535" s="30">
        <v>40939</v>
      </c>
      <c r="B535" s="34">
        <v>24216.730810000001</v>
      </c>
      <c r="C535" s="23">
        <v>4.4478931673448407E-3</v>
      </c>
      <c r="D535" s="24">
        <f t="shared" si="977"/>
        <v>1.5966389459608044E-2</v>
      </c>
      <c r="E535" s="25" t="e">
        <f>#N/A</f>
        <v>#N/A</v>
      </c>
      <c r="F535" s="26">
        <v>1</v>
      </c>
      <c r="G535" s="23">
        <f t="shared" si="1050"/>
        <v>1.5966389459608044E-2</v>
      </c>
      <c r="H535" s="27">
        <f t="shared" si="1051"/>
        <v>275.23985367810803</v>
      </c>
      <c r="I535" s="27">
        <f t="shared" ca="1" si="978"/>
        <v>-9.723928667923265E-2</v>
      </c>
      <c r="J535" s="43">
        <f t="shared" ca="1" si="979"/>
        <v>-9.723928667923265E-2</v>
      </c>
      <c r="K535" s="25" t="e">
        <f>#N/A</f>
        <v>#N/A</v>
      </c>
      <c r="L535" s="26">
        <v>0</v>
      </c>
      <c r="M535" s="23">
        <f t="shared" si="1052"/>
        <v>4.4478931673448407E-3</v>
      </c>
      <c r="N535" s="27">
        <f t="shared" si="1053"/>
        <v>54.567377585286735</v>
      </c>
      <c r="O535" s="27">
        <f t="shared" ca="1" si="980"/>
        <v>0</v>
      </c>
      <c r="P535" s="43">
        <f t="shared" ca="1" si="981"/>
        <v>0</v>
      </c>
      <c r="Q535" s="25">
        <f t="shared" si="1026"/>
        <v>22806.532732</v>
      </c>
      <c r="R535" s="26">
        <f t="shared" si="1054"/>
        <v>1</v>
      </c>
      <c r="S535" s="23">
        <f t="shared" si="1055"/>
        <v>1.5966389459608044E-2</v>
      </c>
      <c r="T535" s="27">
        <f t="shared" si="1056"/>
        <v>488.47594217641989</v>
      </c>
      <c r="U535" s="27">
        <f t="shared" ca="1" si="982"/>
        <v>-3.2635623377305079E-2</v>
      </c>
      <c r="V535" s="43">
        <f t="shared" ca="1" si="983"/>
        <v>-3.2635623377305079E-2</v>
      </c>
      <c r="W535" s="25">
        <f t="shared" si="1027"/>
        <v>24026.442155000001</v>
      </c>
      <c r="X535" s="26">
        <f t="shared" si="1057"/>
        <v>0</v>
      </c>
      <c r="Y535" s="23">
        <f t="shared" si="1058"/>
        <v>4.4478931673448407E-3</v>
      </c>
      <c r="Z535" s="27">
        <f t="shared" si="1059"/>
        <v>245.77542262086078</v>
      </c>
      <c r="AA535" s="27">
        <f t="shared" ca="1" si="984"/>
        <v>-3.1344214340324195E-3</v>
      </c>
      <c r="AB535" s="43">
        <f t="shared" ca="1" si="985"/>
        <v>-3.1344214340324195E-3</v>
      </c>
      <c r="AC535" s="25">
        <f t="shared" si="1028"/>
        <v>23596.049433999997</v>
      </c>
      <c r="AD535" s="26">
        <f t="shared" si="1060"/>
        <v>1</v>
      </c>
      <c r="AE535" s="23">
        <f t="shared" si="1061"/>
        <v>1.5966389459608044E-2</v>
      </c>
      <c r="AF535" s="27">
        <f t="shared" si="1062"/>
        <v>182.27691960576726</v>
      </c>
      <c r="AG535" s="27">
        <f t="shared" ca="1" si="986"/>
        <v>0</v>
      </c>
      <c r="AH535" s="43">
        <f t="shared" ca="1" si="987"/>
        <v>0</v>
      </c>
      <c r="AI535" s="25">
        <f t="shared" si="1029"/>
        <v>22806.532732</v>
      </c>
      <c r="AJ535" s="26">
        <f t="shared" si="1063"/>
        <v>1</v>
      </c>
      <c r="AK535" s="23">
        <f t="shared" si="1064"/>
        <v>1.5966389459608044E-2</v>
      </c>
      <c r="AL535" s="27">
        <f t="shared" si="1065"/>
        <v>488.47594217641989</v>
      </c>
      <c r="AM535" s="27">
        <f t="shared" ca="1" si="988"/>
        <v>-3.2635623377305079E-2</v>
      </c>
      <c r="AN535" s="43">
        <f t="shared" ca="1" si="989"/>
        <v>-3.2635623377305079E-2</v>
      </c>
      <c r="AO535" s="25">
        <f t="shared" si="1030"/>
        <v>22806.532732</v>
      </c>
      <c r="AP535" s="34">
        <f t="shared" si="1066"/>
        <v>0.66666666666666663</v>
      </c>
      <c r="AQ535" s="23">
        <f t="shared" si="1067"/>
        <v>1.2126890695520309E-2</v>
      </c>
      <c r="AR535" s="27">
        <f t="shared" si="1068"/>
        <v>293.22542739373438</v>
      </c>
      <c r="AS535" s="27">
        <f t="shared" ca="1" si="990"/>
        <v>0</v>
      </c>
      <c r="AT535" s="43">
        <f t="shared" ca="1" si="991"/>
        <v>0</v>
      </c>
      <c r="AU535" s="25">
        <f t="shared" si="1031"/>
        <v>23596.049433999997</v>
      </c>
      <c r="AV535" s="26">
        <f t="shared" si="1069"/>
        <v>1</v>
      </c>
      <c r="AW535" s="23">
        <f t="shared" si="1070"/>
        <v>1.5966389459608044E-2</v>
      </c>
      <c r="AX535" s="27">
        <f t="shared" si="1071"/>
        <v>240.2102513849928</v>
      </c>
      <c r="AY535" s="27">
        <f t="shared" ca="1" si="992"/>
        <v>0</v>
      </c>
      <c r="AZ535" s="43">
        <f t="shared" ca="1" si="993"/>
        <v>0</v>
      </c>
      <c r="BA535" s="25">
        <f t="shared" si="1032"/>
        <v>23596.049433999997</v>
      </c>
      <c r="BB535" s="26">
        <f t="shared" si="1072"/>
        <v>1</v>
      </c>
      <c r="BC535" s="23">
        <f t="shared" si="1073"/>
        <v>1.5966389459608044E-2</v>
      </c>
      <c r="BD535" s="27">
        <f t="shared" si="1074"/>
        <v>380.49280743101991</v>
      </c>
      <c r="BE535" s="27">
        <f t="shared" ca="1" si="994"/>
        <v>-6.7451111193146507E-2</v>
      </c>
      <c r="BF535" s="43">
        <f t="shared" ca="1" si="995"/>
        <v>-6.7451111193146507E-2</v>
      </c>
      <c r="BG535" s="25">
        <f t="shared" si="1033"/>
        <v>22806.532732</v>
      </c>
      <c r="BH535" s="26">
        <f t="shared" si="1075"/>
        <v>1</v>
      </c>
      <c r="BI535" s="23">
        <f t="shared" si="1076"/>
        <v>1.5966389459608044E-2</v>
      </c>
      <c r="BJ535" s="27">
        <f t="shared" si="1077"/>
        <v>360.81481731548973</v>
      </c>
      <c r="BK535" s="27">
        <f t="shared" ca="1" si="996"/>
        <v>0</v>
      </c>
      <c r="BL535" s="43">
        <f t="shared" ca="1" si="997"/>
        <v>0</v>
      </c>
      <c r="BM535" s="25">
        <f t="shared" si="1034"/>
        <v>23155.898323333331</v>
      </c>
      <c r="BN535" s="26">
        <f t="shared" si="1078"/>
        <v>1</v>
      </c>
      <c r="BO535" s="23">
        <f t="shared" si="1079"/>
        <v>1.5966389459608044E-2</v>
      </c>
      <c r="BP535" s="27">
        <f t="shared" si="1080"/>
        <v>380.38338650144345</v>
      </c>
      <c r="BQ535" s="27">
        <f t="shared" ca="1" si="998"/>
        <v>-5.0080598556583311E-2</v>
      </c>
      <c r="BR535" s="43">
        <f t="shared" ca="1" si="999"/>
        <v>-5.0080598556583311E-2</v>
      </c>
      <c r="BS535" s="25">
        <f t="shared" si="1035"/>
        <v>22806.532732</v>
      </c>
      <c r="BT535" s="34">
        <f t="shared" si="1081"/>
        <v>1</v>
      </c>
      <c r="BU535" s="23">
        <f t="shared" si="1082"/>
        <v>1.5966389459608044E-2</v>
      </c>
      <c r="BV535" s="27">
        <f t="shared" si="1083"/>
        <v>344.33550182552671</v>
      </c>
      <c r="BW535" s="27">
        <f t="shared" ca="1" si="1000"/>
        <v>-2.0675146323101412E-4</v>
      </c>
      <c r="BX535" s="43">
        <f t="shared" ca="1" si="1001"/>
        <v>-2.0675146323101412E-4</v>
      </c>
      <c r="BY535" s="25">
        <f t="shared" si="1036"/>
        <v>24026.442155000001</v>
      </c>
      <c r="BZ535" s="50">
        <f>IF($B534&gt;=BY534,MIN(1,1/$CA$15+BZ534),0)</f>
        <v>0</v>
      </c>
      <c r="CA535" s="23">
        <f t="shared" si="1084"/>
        <v>4.4478931673448407E-3</v>
      </c>
      <c r="CB535" s="27">
        <f t="shared" si="1085"/>
        <v>153.32698942732074</v>
      </c>
      <c r="CC535" s="27">
        <f t="shared" ca="1" si="1002"/>
        <v>-6.0341121372379125E-2</v>
      </c>
      <c r="CD535" s="43">
        <f t="shared" ca="1" si="1003"/>
        <v>-6.0341121372379125E-2</v>
      </c>
      <c r="CE535" s="25">
        <f t="shared" si="1037"/>
        <v>23596.049433999997</v>
      </c>
      <c r="CF535" s="34">
        <f>IF($B534&gt;=CE534,MIN(1,1/$CA$15+CF534),0)</f>
        <v>1</v>
      </c>
      <c r="CG535" s="23">
        <f t="shared" si="1086"/>
        <v>1.5966389459608044E-2</v>
      </c>
      <c r="CH535" s="27">
        <f t="shared" si="1087"/>
        <v>146.68459418551998</v>
      </c>
      <c r="CI535" s="27">
        <f t="shared" ca="1" si="1004"/>
        <v>-1.302534762042562E-3</v>
      </c>
      <c r="CJ535" s="43">
        <f t="shared" ca="1" si="1005"/>
        <v>-1.302534762042562E-3</v>
      </c>
      <c r="CK535" s="25">
        <f t="shared" si="1038"/>
        <v>22806.532732</v>
      </c>
      <c r="CL535" s="34">
        <f>IF($B534&gt;=CK534,MIN(1,1/$CA$15+CL534),0)</f>
        <v>1</v>
      </c>
      <c r="CM535" s="23">
        <f t="shared" si="1088"/>
        <v>1.5966389459608044E-2</v>
      </c>
      <c r="CN535" s="27">
        <f t="shared" si="1089"/>
        <v>431.39948771481238</v>
      </c>
      <c r="CO535" s="27">
        <f t="shared" ca="1" si="1006"/>
        <v>-3.497452990476424E-2</v>
      </c>
      <c r="CP535" s="43">
        <f t="shared" ca="1" si="1007"/>
        <v>-3.497452990476424E-2</v>
      </c>
      <c r="CQ535" s="25">
        <f t="shared" si="1039"/>
        <v>21837.909173</v>
      </c>
      <c r="CR535" s="34">
        <f>IF($B534&gt;=CQ534,MIN(1,1/$CA$15+CR534),0)</f>
        <v>1</v>
      </c>
      <c r="CS535" s="23">
        <f t="shared" si="1090"/>
        <v>1.5966389459608044E-2</v>
      </c>
      <c r="CT535" s="27">
        <f t="shared" si="1091"/>
        <v>278.64239648330914</v>
      </c>
      <c r="CU535" s="27">
        <f t="shared" ca="1" si="1008"/>
        <v>-6.7451111193146729E-2</v>
      </c>
      <c r="CV535" s="43">
        <f t="shared" ca="1" si="1009"/>
        <v>-6.7451111193146729E-2</v>
      </c>
      <c r="CW535" s="25">
        <f t="shared" si="1040"/>
        <v>22806.532732</v>
      </c>
      <c r="CX535" s="34">
        <f t="shared" si="1092"/>
        <v>0.75</v>
      </c>
      <c r="CY535" s="23">
        <f t="shared" si="1093"/>
        <v>1.3086765386542243E-2</v>
      </c>
      <c r="CZ535" s="27">
        <f t="shared" si="1094"/>
        <v>241.91381343456891</v>
      </c>
      <c r="DA535" s="27">
        <f t="shared" ca="1" si="1010"/>
        <v>-3.3655258774107355E-2</v>
      </c>
      <c r="DB535" s="43">
        <f t="shared" ca="1" si="1011"/>
        <v>-3.3655258774107355E-2</v>
      </c>
      <c r="DC535" s="25">
        <f t="shared" si="1041"/>
        <v>22806.532732</v>
      </c>
      <c r="DD535" s="34">
        <f t="shared" si="1042"/>
        <v>0.83333333333333326</v>
      </c>
      <c r="DE535" s="23">
        <f t="shared" si="1095"/>
        <v>1.3726681847223532E-2</v>
      </c>
      <c r="DF535" s="27">
        <f t="shared" si="1096"/>
        <v>294.47604145546075</v>
      </c>
      <c r="DG535" s="27">
        <f t="shared" ca="1" si="975"/>
        <v>-6.7272700755716119E-4</v>
      </c>
      <c r="DH535" s="43">
        <f t="shared" ca="1" si="976"/>
        <v>-6.7272700755716119E-4</v>
      </c>
      <c r="DI535" s="25">
        <f t="shared" si="1043"/>
        <v>24026.442155000001</v>
      </c>
      <c r="DJ535" s="26">
        <f>IF(DJ534=0,IF($B534&gt;=$DK$14*DI534,1,0),IF($B534&lt;DI534*$DK$16,0,1))</f>
        <v>0</v>
      </c>
      <c r="DK535" s="23">
        <f t="shared" si="1097"/>
        <v>4.4478931673448407E-3</v>
      </c>
      <c r="DL535" s="27">
        <f t="shared" si="1098"/>
        <v>311.42463827012176</v>
      </c>
      <c r="DM535" s="27">
        <f t="shared" ca="1" si="1012"/>
        <v>-3.1344214340324195E-3</v>
      </c>
      <c r="DN535" s="43">
        <f t="shared" ca="1" si="1013"/>
        <v>-3.1344214340324195E-3</v>
      </c>
      <c r="DO535" s="25">
        <f t="shared" si="1044"/>
        <v>23596.049433999997</v>
      </c>
      <c r="DP535" s="26">
        <f>IF(DP534=0,IF($B534&gt;=$DK$14*DO534,1,0),IF($B534&lt;DO534*$DK$16,0,1))</f>
        <v>1</v>
      </c>
      <c r="DQ535" s="23">
        <f t="shared" si="1099"/>
        <v>1.5966389459608044E-2</v>
      </c>
      <c r="DR535" s="27">
        <f t="shared" si="1100"/>
        <v>241.87700282376164</v>
      </c>
      <c r="DS535" s="27">
        <f t="shared" ca="1" si="1014"/>
        <v>-1.30253476204234E-3</v>
      </c>
      <c r="DT535" s="43">
        <f t="shared" ca="1" si="1015"/>
        <v>-1.30253476204234E-3</v>
      </c>
      <c r="DU535" s="25">
        <f t="shared" si="1045"/>
        <v>22806.532732</v>
      </c>
      <c r="DV535" s="26">
        <f>IF(DV534=0,IF($B534&gt;=$DK$14*DU534,1,0),IF($B534&lt;DU534*$DK$16,0,1))</f>
        <v>1</v>
      </c>
      <c r="DW535" s="23">
        <f t="shared" si="1101"/>
        <v>1.5966389459608044E-2</v>
      </c>
      <c r="DX535" s="27">
        <f t="shared" si="1102"/>
        <v>491.41013080590062</v>
      </c>
      <c r="DY535" s="27">
        <f t="shared" ca="1" si="1016"/>
        <v>-3.2635623377305079E-2</v>
      </c>
      <c r="DZ535" s="43">
        <f t="shared" ca="1" si="1017"/>
        <v>-3.2635623377305079E-2</v>
      </c>
      <c r="EA535" s="25">
        <f t="shared" si="1046"/>
        <v>21837.909173</v>
      </c>
      <c r="EB535" s="26">
        <f>IF(EB534=0,IF($B534&gt;=$DK$14*EA534,1,0),IF($B534&lt;EA534*$DK$16,0,1))</f>
        <v>1</v>
      </c>
      <c r="EC535" s="23">
        <f t="shared" si="1103"/>
        <v>1.5966389459608044E-2</v>
      </c>
      <c r="ED535" s="27">
        <f t="shared" si="1104"/>
        <v>327.53262731947871</v>
      </c>
      <c r="EE535" s="27">
        <f t="shared" ca="1" si="1018"/>
        <v>0</v>
      </c>
      <c r="EF535" s="43">
        <f t="shared" ca="1" si="1019"/>
        <v>0</v>
      </c>
      <c r="EG535" s="25">
        <f t="shared" si="1047"/>
        <v>22806.532732</v>
      </c>
      <c r="EH535" s="34">
        <f t="shared" si="1105"/>
        <v>0.75</v>
      </c>
      <c r="EI535" s="23">
        <f t="shared" si="1106"/>
        <v>1.3086765386542243E-2</v>
      </c>
      <c r="EJ535" s="27">
        <f t="shared" si="1107"/>
        <v>350.31906984040216</v>
      </c>
      <c r="EK535" s="27">
        <f t="shared" ca="1" si="1020"/>
        <v>0</v>
      </c>
      <c r="EL535" s="43">
        <f t="shared" ca="1" si="1021"/>
        <v>0</v>
      </c>
      <c r="EM535" s="47"/>
      <c r="EN535" s="47"/>
      <c r="EO535" s="47"/>
      <c r="EP535" s="47"/>
      <c r="EQ535" s="47"/>
      <c r="ER535" s="47"/>
      <c r="ES535" s="47"/>
      <c r="ET535" s="47"/>
      <c r="EU535" s="47"/>
      <c r="EV535" s="47"/>
      <c r="EW535" s="47"/>
      <c r="EX535" s="47"/>
      <c r="EY535" s="47"/>
      <c r="EZ535" s="47"/>
      <c r="FA535" s="25">
        <f t="shared" si="1048"/>
        <v>22806.532732</v>
      </c>
      <c r="FB535" s="26">
        <f t="shared" si="1108"/>
        <v>1</v>
      </c>
      <c r="FC535" s="23">
        <f t="shared" si="1109"/>
        <v>1.5966389459608044E-2</v>
      </c>
      <c r="FD535" s="27">
        <f t="shared" si="1110"/>
        <v>111.02334455885939</v>
      </c>
      <c r="FE535" s="27">
        <f t="shared" ca="1" si="1022"/>
        <v>-0.1459532896197232</v>
      </c>
      <c r="FF535" s="43">
        <f t="shared" ca="1" si="1023"/>
        <v>-0.1459532896197232</v>
      </c>
      <c r="FG535" s="25">
        <f t="shared" si="1049"/>
        <v>22806.532732</v>
      </c>
      <c r="FH535" s="26">
        <f t="shared" si="1111"/>
        <v>0</v>
      </c>
      <c r="FI535" s="23">
        <f t="shared" si="1112"/>
        <v>4.4478931673448407E-3</v>
      </c>
      <c r="FJ535" s="27">
        <f t="shared" si="1113"/>
        <v>432.1116208386278</v>
      </c>
      <c r="FK535" s="27">
        <f t="shared" ca="1" si="1024"/>
        <v>-3.4390255307433559E-2</v>
      </c>
      <c r="FL535" s="43">
        <f t="shared" ca="1" si="1025"/>
        <v>-3.4390255307433559E-2</v>
      </c>
      <c r="FM535" s="47"/>
      <c r="FN535" s="47"/>
    </row>
    <row r="536" spans="1:170" x14ac:dyDescent="0.2">
      <c r="A536" s="30">
        <v>40968</v>
      </c>
      <c r="B536" s="34">
        <v>24232.770240000002</v>
      </c>
      <c r="C536" s="23">
        <v>4.471698917043021E-3</v>
      </c>
      <c r="D536" s="24">
        <f t="shared" si="977"/>
        <v>6.6232845902458592E-4</v>
      </c>
      <c r="E536" s="25" t="e">
        <f>#N/A</f>
        <v>#N/A</v>
      </c>
      <c r="F536" s="26">
        <v>1</v>
      </c>
      <c r="G536" s="23">
        <f t="shared" si="1050"/>
        <v>6.6232845902458592E-4</v>
      </c>
      <c r="H536" s="27">
        <f t="shared" si="1051"/>
        <v>275.42215286625679</v>
      </c>
      <c r="I536" s="27">
        <f t="shared" ca="1" si="978"/>
        <v>-9.6641362567110978E-2</v>
      </c>
      <c r="J536" s="43">
        <f t="shared" ca="1" si="979"/>
        <v>-9.6641362567110978E-2</v>
      </c>
      <c r="K536" s="25" t="e">
        <f>#N/A</f>
        <v>#N/A</v>
      </c>
      <c r="L536" s="26">
        <v>0</v>
      </c>
      <c r="M536" s="23">
        <f t="shared" si="1052"/>
        <v>4.471698917043021E-3</v>
      </c>
      <c r="N536" s="27">
        <f t="shared" si="1053"/>
        <v>54.811386468540739</v>
      </c>
      <c r="O536" s="27">
        <f t="shared" ca="1" si="980"/>
        <v>0</v>
      </c>
      <c r="P536" s="43">
        <f t="shared" ca="1" si="981"/>
        <v>0</v>
      </c>
      <c r="Q536" s="25">
        <f t="shared" si="1026"/>
        <v>22983.751754000004</v>
      </c>
      <c r="R536" s="26">
        <f t="shared" si="1054"/>
        <v>1</v>
      </c>
      <c r="S536" s="23">
        <f t="shared" si="1055"/>
        <v>6.6232845902458592E-4</v>
      </c>
      <c r="T536" s="27">
        <f t="shared" si="1056"/>
        <v>488.79947369447217</v>
      </c>
      <c r="U536" s="27">
        <f t="shared" ca="1" si="982"/>
        <v>-3.1994910420421241E-2</v>
      </c>
      <c r="V536" s="43">
        <f t="shared" ca="1" si="983"/>
        <v>-3.1994910420421241E-2</v>
      </c>
      <c r="W536" s="25">
        <f t="shared" si="1027"/>
        <v>24224.750525000003</v>
      </c>
      <c r="X536" s="26">
        <f t="shared" si="1057"/>
        <v>1</v>
      </c>
      <c r="Y536" s="23">
        <f t="shared" si="1058"/>
        <v>6.6232845902458592E-4</v>
      </c>
      <c r="Z536" s="27">
        <f t="shared" si="1059"/>
        <v>245.93820667779138</v>
      </c>
      <c r="AA536" s="27">
        <f t="shared" ca="1" si="984"/>
        <v>-2.4741689915260823E-3</v>
      </c>
      <c r="AB536" s="43">
        <f t="shared" ca="1" si="985"/>
        <v>-2.4741689915260823E-3</v>
      </c>
      <c r="AC536" s="25">
        <f t="shared" si="1028"/>
        <v>24031.204205999999</v>
      </c>
      <c r="AD536" s="26">
        <f t="shared" si="1060"/>
        <v>1</v>
      </c>
      <c r="AE536" s="23">
        <f t="shared" si="1061"/>
        <v>6.6232845902458592E-4</v>
      </c>
      <c r="AF536" s="27">
        <f t="shared" si="1062"/>
        <v>182.3976467970455</v>
      </c>
      <c r="AG536" s="27">
        <f t="shared" ca="1" si="986"/>
        <v>0</v>
      </c>
      <c r="AH536" s="43">
        <f t="shared" ca="1" si="987"/>
        <v>0</v>
      </c>
      <c r="AI536" s="25">
        <f t="shared" si="1029"/>
        <v>22983.751754000004</v>
      </c>
      <c r="AJ536" s="26">
        <f t="shared" si="1063"/>
        <v>1</v>
      </c>
      <c r="AK536" s="23">
        <f t="shared" si="1064"/>
        <v>6.6232845902458592E-4</v>
      </c>
      <c r="AL536" s="27">
        <f t="shared" si="1065"/>
        <v>488.79947369447217</v>
      </c>
      <c r="AM536" s="27">
        <f t="shared" ca="1" si="988"/>
        <v>-3.1994910420421241E-2</v>
      </c>
      <c r="AN536" s="43">
        <f t="shared" ca="1" si="989"/>
        <v>-3.1994910420421241E-2</v>
      </c>
      <c r="AO536" s="25">
        <f t="shared" si="1030"/>
        <v>22983.751754000004</v>
      </c>
      <c r="AP536" s="34">
        <f t="shared" si="1066"/>
        <v>1</v>
      </c>
      <c r="AQ536" s="23">
        <f t="shared" si="1067"/>
        <v>6.6232845902458592E-4</v>
      </c>
      <c r="AR536" s="27">
        <f t="shared" si="1068"/>
        <v>293.41963893920689</v>
      </c>
      <c r="AS536" s="27">
        <f t="shared" ca="1" si="990"/>
        <v>0</v>
      </c>
      <c r="AT536" s="43">
        <f t="shared" ca="1" si="991"/>
        <v>0</v>
      </c>
      <c r="AU536" s="25">
        <f t="shared" si="1031"/>
        <v>24031.204205999999</v>
      </c>
      <c r="AV536" s="26">
        <f t="shared" si="1069"/>
        <v>1</v>
      </c>
      <c r="AW536" s="23">
        <f t="shared" si="1070"/>
        <v>6.6232845902458592E-4</v>
      </c>
      <c r="AX536" s="27">
        <f t="shared" si="1071"/>
        <v>240.36934947063455</v>
      </c>
      <c r="AY536" s="27">
        <f t="shared" ca="1" si="992"/>
        <v>0</v>
      </c>
      <c r="AZ536" s="43">
        <f t="shared" ca="1" si="993"/>
        <v>0</v>
      </c>
      <c r="BA536" s="25">
        <f t="shared" si="1032"/>
        <v>24031.204205999999</v>
      </c>
      <c r="BB536" s="26">
        <f t="shared" si="1072"/>
        <v>1</v>
      </c>
      <c r="BC536" s="23">
        <f t="shared" si="1073"/>
        <v>6.6232845902458592E-4</v>
      </c>
      <c r="BD536" s="27">
        <f t="shared" si="1074"/>
        <v>380.74481864583566</v>
      </c>
      <c r="BE536" s="27">
        <f t="shared" ca="1" si="994"/>
        <v>-6.6833457524657858E-2</v>
      </c>
      <c r="BF536" s="43">
        <f t="shared" ca="1" si="995"/>
        <v>-6.6833457524657858E-2</v>
      </c>
      <c r="BG536" s="25">
        <f t="shared" si="1033"/>
        <v>22983.751754000004</v>
      </c>
      <c r="BH536" s="26">
        <f t="shared" si="1075"/>
        <v>1</v>
      </c>
      <c r="BI536" s="23">
        <f t="shared" si="1076"/>
        <v>6.6232845902458592E-4</v>
      </c>
      <c r="BJ536" s="27">
        <f t="shared" si="1077"/>
        <v>361.05379523743557</v>
      </c>
      <c r="BK536" s="27">
        <f t="shared" ca="1" si="996"/>
        <v>0</v>
      </c>
      <c r="BL536" s="43">
        <f t="shared" ca="1" si="997"/>
        <v>0</v>
      </c>
      <c r="BM536" s="25">
        <f t="shared" si="1034"/>
        <v>23702.169568333335</v>
      </c>
      <c r="BN536" s="26">
        <f t="shared" si="1078"/>
        <v>1</v>
      </c>
      <c r="BO536" s="23">
        <f t="shared" si="1079"/>
        <v>6.6232845902458592E-4</v>
      </c>
      <c r="BP536" s="27">
        <f t="shared" si="1080"/>
        <v>380.63532524366349</v>
      </c>
      <c r="BQ536" s="27">
        <f t="shared" ca="1" si="998"/>
        <v>-4.9451439903227756E-2</v>
      </c>
      <c r="BR536" s="43">
        <f t="shared" ca="1" si="999"/>
        <v>-4.9451439903227756E-2</v>
      </c>
      <c r="BS536" s="25">
        <f t="shared" si="1035"/>
        <v>22983.751754000004</v>
      </c>
      <c r="BT536" s="34">
        <f t="shared" si="1081"/>
        <v>1</v>
      </c>
      <c r="BU536" s="23">
        <f t="shared" si="1082"/>
        <v>6.6232845902458592E-4</v>
      </c>
      <c r="BV536" s="27">
        <f t="shared" si="1083"/>
        <v>344.56356502783825</v>
      </c>
      <c r="BW536" s="27">
        <f t="shared" ca="1" si="1000"/>
        <v>0</v>
      </c>
      <c r="BX536" s="43">
        <f t="shared" ca="1" si="1001"/>
        <v>0</v>
      </c>
      <c r="BY536" s="25">
        <f t="shared" si="1036"/>
        <v>24224.750525000003</v>
      </c>
      <c r="BZ536" s="50">
        <f>IF($B535&gt;=BY535,MIN(1,1/$CA$15+BZ535),0)</f>
        <v>0.5</v>
      </c>
      <c r="CA536" s="23">
        <f t="shared" si="1084"/>
        <v>4.471698917043021E-3</v>
      </c>
      <c r="CB536" s="27">
        <f t="shared" si="1085"/>
        <v>154.01262155989636</v>
      </c>
      <c r="CC536" s="27">
        <f t="shared" ca="1" si="1002"/>
        <v>-5.6139249782430123E-2</v>
      </c>
      <c r="CD536" s="43">
        <f t="shared" ca="1" si="1003"/>
        <v>-5.6139249782430123E-2</v>
      </c>
      <c r="CE536" s="25">
        <f t="shared" si="1037"/>
        <v>24031.204205999999</v>
      </c>
      <c r="CF536" s="34">
        <f>IF($B535&gt;=CE535,MIN(1,1/$CA$15+CF535),0)</f>
        <v>1</v>
      </c>
      <c r="CG536" s="23">
        <f t="shared" si="1086"/>
        <v>6.6232845902458592E-4</v>
      </c>
      <c r="CH536" s="27">
        <f t="shared" si="1087"/>
        <v>146.78174756674952</v>
      </c>
      <c r="CI536" s="27">
        <f t="shared" ca="1" si="1004"/>
        <v>-6.4106900885985141E-4</v>
      </c>
      <c r="CJ536" s="43">
        <f t="shared" ca="1" si="1005"/>
        <v>-6.4106900885985141E-4</v>
      </c>
      <c r="CK536" s="25">
        <f t="shared" si="1038"/>
        <v>22983.751754000004</v>
      </c>
      <c r="CL536" s="34">
        <f>IF($B535&gt;=CK535,MIN(1,1/$CA$15+CL535),0)</f>
        <v>1</v>
      </c>
      <c r="CM536" s="23">
        <f t="shared" si="1088"/>
        <v>6.6232845902458592E-4</v>
      </c>
      <c r="CN536" s="27">
        <f t="shared" si="1089"/>
        <v>431.68521587273455</v>
      </c>
      <c r="CO536" s="27">
        <f t="shared" ca="1" si="1006"/>
        <v>-3.4335366072236528E-2</v>
      </c>
      <c r="CP536" s="43">
        <f t="shared" ca="1" si="1007"/>
        <v>-3.4335366072236528E-2</v>
      </c>
      <c r="CQ536" s="25">
        <f t="shared" si="1039"/>
        <v>22084.737839500001</v>
      </c>
      <c r="CR536" s="34">
        <f>IF($B535&gt;=CQ535,MIN(1,1/$CA$15+CR535),0)</f>
        <v>1</v>
      </c>
      <c r="CS536" s="23">
        <f t="shared" si="1090"/>
        <v>6.6232845902458592E-4</v>
      </c>
      <c r="CT536" s="27">
        <f t="shared" si="1091"/>
        <v>278.82694927239083</v>
      </c>
      <c r="CU536" s="27">
        <f t="shared" ca="1" si="1008"/>
        <v>-6.6833457524658302E-2</v>
      </c>
      <c r="CV536" s="43">
        <f t="shared" ca="1" si="1009"/>
        <v>-6.6833457524658302E-2</v>
      </c>
      <c r="CW536" s="25">
        <f t="shared" si="1040"/>
        <v>22983.751754000004</v>
      </c>
      <c r="CX536" s="34">
        <f t="shared" si="1092"/>
        <v>0.75</v>
      </c>
      <c r="CY536" s="23">
        <f t="shared" si="1093"/>
        <v>1.6146710735291947E-3</v>
      </c>
      <c r="CZ536" s="27">
        <f t="shared" si="1094"/>
        <v>242.30442467140884</v>
      </c>
      <c r="DA536" s="27">
        <f t="shared" ca="1" si="1010"/>
        <v>-3.2094929873392908E-2</v>
      </c>
      <c r="DB536" s="43">
        <f t="shared" ca="1" si="1011"/>
        <v>-3.2094929873392908E-2</v>
      </c>
      <c r="DC536" s="25">
        <f t="shared" si="1041"/>
        <v>22983.751754000004</v>
      </c>
      <c r="DD536" s="34">
        <f t="shared" si="1042"/>
        <v>1</v>
      </c>
      <c r="DE536" s="23">
        <f t="shared" si="1095"/>
        <v>9.7977599719278885E-4</v>
      </c>
      <c r="DF536" s="27">
        <f t="shared" si="1096"/>
        <v>294.76456201262715</v>
      </c>
      <c r="DG536" s="27">
        <f t="shared" ca="1" si="975"/>
        <v>0</v>
      </c>
      <c r="DH536" s="43">
        <f t="shared" ca="1" si="976"/>
        <v>0</v>
      </c>
      <c r="DI536" s="25">
        <f t="shared" si="1043"/>
        <v>24224.750525000003</v>
      </c>
      <c r="DJ536" s="26">
        <f>IF(DJ535=0,IF($B535&gt;=$DK$14*DI535,1,0),IF($B535&lt;DI535*$DK$16,0,1))</f>
        <v>0</v>
      </c>
      <c r="DK536" s="23">
        <f t="shared" si="1097"/>
        <v>4.471698917043021E-3</v>
      </c>
      <c r="DL536" s="27">
        <f t="shared" si="1098"/>
        <v>312.8172354878148</v>
      </c>
      <c r="DM536" s="27">
        <f t="shared" ca="1" si="1012"/>
        <v>0</v>
      </c>
      <c r="DN536" s="43">
        <f t="shared" ca="1" si="1013"/>
        <v>0</v>
      </c>
      <c r="DO536" s="25">
        <f t="shared" si="1044"/>
        <v>24031.204205999999</v>
      </c>
      <c r="DP536" s="26">
        <f>IF(DP535=0,IF($B535&gt;=$DK$14*DO535,1,0),IF($B535&lt;DO535*$DK$16,0,1))</f>
        <v>1</v>
      </c>
      <c r="DQ536" s="23">
        <f t="shared" si="1099"/>
        <v>6.6232845902458592E-4</v>
      </c>
      <c r="DR536" s="27">
        <f t="shared" si="1100"/>
        <v>242.0372048463154</v>
      </c>
      <c r="DS536" s="27">
        <f t="shared" ca="1" si="1014"/>
        <v>-6.4106900885951834E-4</v>
      </c>
      <c r="DT536" s="43">
        <f t="shared" ca="1" si="1015"/>
        <v>-6.4106900885951834E-4</v>
      </c>
      <c r="DU536" s="25">
        <f t="shared" si="1045"/>
        <v>22983.751754000004</v>
      </c>
      <c r="DV536" s="26">
        <f>IF(DV535=0,IF($B535&gt;=$DK$14*DU535,1,0),IF($B535&lt;DU535*$DK$16,0,1))</f>
        <v>1</v>
      </c>
      <c r="DW536" s="23">
        <f t="shared" si="1101"/>
        <v>6.6232845902458592E-4</v>
      </c>
      <c r="DX536" s="27">
        <f t="shared" si="1102"/>
        <v>491.73560572058636</v>
      </c>
      <c r="DY536" s="27">
        <f t="shared" ca="1" si="1016"/>
        <v>-3.1994910420421352E-2</v>
      </c>
      <c r="DZ536" s="43">
        <f t="shared" ca="1" si="1017"/>
        <v>-3.1994910420421352E-2</v>
      </c>
      <c r="EA536" s="25">
        <f t="shared" si="1046"/>
        <v>22084.737839500001</v>
      </c>
      <c r="EB536" s="26">
        <f>IF(EB535=0,IF($B535&gt;=$DK$14*EA535,1,0),IF($B535&lt;EA535*$DK$16,0,1))</f>
        <v>1</v>
      </c>
      <c r="EC536" s="23">
        <f t="shared" si="1103"/>
        <v>6.6232845902458592E-4</v>
      </c>
      <c r="ED536" s="27">
        <f t="shared" si="1104"/>
        <v>327.74956149981148</v>
      </c>
      <c r="EE536" s="27">
        <f t="shared" ca="1" si="1018"/>
        <v>0</v>
      </c>
      <c r="EF536" s="43">
        <f t="shared" ca="1" si="1019"/>
        <v>0</v>
      </c>
      <c r="EG536" s="25">
        <f t="shared" si="1047"/>
        <v>22983.751754000004</v>
      </c>
      <c r="EH536" s="34">
        <f t="shared" si="1105"/>
        <v>0.75</v>
      </c>
      <c r="EI536" s="23">
        <f t="shared" si="1106"/>
        <v>1.6146710735291947E-3</v>
      </c>
      <c r="EJ536" s="27">
        <f t="shared" si="1107"/>
        <v>350.88471990897909</v>
      </c>
      <c r="EK536" s="27">
        <f t="shared" ca="1" si="1020"/>
        <v>0</v>
      </c>
      <c r="EL536" s="43">
        <f t="shared" ca="1" si="1021"/>
        <v>0</v>
      </c>
      <c r="EM536" s="47"/>
      <c r="EN536" s="47"/>
      <c r="EO536" s="47"/>
      <c r="EP536" s="47"/>
      <c r="EQ536" s="47"/>
      <c r="ER536" s="47"/>
      <c r="ES536" s="47"/>
      <c r="ET536" s="47"/>
      <c r="EU536" s="47"/>
      <c r="EV536" s="47"/>
      <c r="EW536" s="47"/>
      <c r="EX536" s="47"/>
      <c r="EY536" s="47"/>
      <c r="EZ536" s="47"/>
      <c r="FA536" s="25">
        <f t="shared" si="1048"/>
        <v>22983.751754000004</v>
      </c>
      <c r="FB536" s="26">
        <f t="shared" si="1108"/>
        <v>1</v>
      </c>
      <c r="FC536" s="23">
        <f t="shared" si="1109"/>
        <v>6.6232845902458592E-4</v>
      </c>
      <c r="FD536" s="27">
        <f t="shared" si="1110"/>
        <v>111.09687847957682</v>
      </c>
      <c r="FE536" s="27">
        <f t="shared" ca="1" si="1022"/>
        <v>-0.14538763017810197</v>
      </c>
      <c r="FF536" s="43">
        <f t="shared" ca="1" si="1023"/>
        <v>-0.14538763017810197</v>
      </c>
      <c r="FG536" s="25">
        <f t="shared" si="1049"/>
        <v>22983.751754000004</v>
      </c>
      <c r="FH536" s="26">
        <f t="shared" si="1111"/>
        <v>0</v>
      </c>
      <c r="FI536" s="23">
        <f t="shared" si="1112"/>
        <v>4.471698917043021E-3</v>
      </c>
      <c r="FJ536" s="27">
        <f t="shared" si="1113"/>
        <v>434.04389390557361</v>
      </c>
      <c r="FK536" s="27">
        <f t="shared" ca="1" si="1024"/>
        <v>-3.0072339257805614E-2</v>
      </c>
      <c r="FL536" s="43">
        <f t="shared" ca="1" si="1025"/>
        <v>-3.0072339257805614E-2</v>
      </c>
      <c r="FM536" s="47"/>
      <c r="FN536" s="47"/>
    </row>
    <row r="537" spans="1:170" x14ac:dyDescent="0.2">
      <c r="A537" s="30">
        <v>40999</v>
      </c>
      <c r="B537" s="34">
        <v>25178.252519999998</v>
      </c>
      <c r="C537" s="23">
        <v>4.5034302658091274E-3</v>
      </c>
      <c r="D537" s="24">
        <f t="shared" si="977"/>
        <v>3.9016681569461253E-2</v>
      </c>
      <c r="E537" s="25" t="e">
        <f>#N/A</f>
        <v>#N/A</v>
      </c>
      <c r="F537" s="26">
        <v>1</v>
      </c>
      <c r="G537" s="23">
        <f t="shared" si="1050"/>
        <v>3.9016681569461253E-2</v>
      </c>
      <c r="H537" s="27">
        <f t="shared" si="1051"/>
        <v>286.16821130181501</v>
      </c>
      <c r="I537" s="27">
        <f t="shared" ca="1" si="978"/>
        <v>-6.1395306267369554E-2</v>
      </c>
      <c r="J537" s="43">
        <f t="shared" ca="1" si="979"/>
        <v>-6.1395306267369554E-2</v>
      </c>
      <c r="K537" s="25" t="e">
        <f>#N/A</f>
        <v>#N/A</v>
      </c>
      <c r="L537" s="26">
        <v>0</v>
      </c>
      <c r="M537" s="23">
        <f t="shared" si="1052"/>
        <v>4.5034302658091274E-3</v>
      </c>
      <c r="N537" s="27">
        <f t="shared" si="1053"/>
        <v>55.058225725274127</v>
      </c>
      <c r="O537" s="27">
        <f t="shared" ca="1" si="980"/>
        <v>0</v>
      </c>
      <c r="P537" s="43">
        <f t="shared" ca="1" si="981"/>
        <v>0</v>
      </c>
      <c r="Q537" s="25">
        <f t="shared" si="1026"/>
        <v>23222.983016000006</v>
      </c>
      <c r="R537" s="26">
        <f t="shared" si="1054"/>
        <v>1</v>
      </c>
      <c r="S537" s="23">
        <f t="shared" si="1055"/>
        <v>3.9016681569461253E-2</v>
      </c>
      <c r="T537" s="27">
        <f t="shared" si="1056"/>
        <v>507.87080711092966</v>
      </c>
      <c r="U537" s="27">
        <f t="shared" ca="1" si="982"/>
        <v>0</v>
      </c>
      <c r="V537" s="43">
        <f t="shared" ca="1" si="983"/>
        <v>0</v>
      </c>
      <c r="W537" s="25">
        <f t="shared" si="1027"/>
        <v>24705.51138</v>
      </c>
      <c r="X537" s="26">
        <f t="shared" si="1057"/>
        <v>1</v>
      </c>
      <c r="Y537" s="23">
        <f t="shared" si="1058"/>
        <v>3.9016681569461253E-2</v>
      </c>
      <c r="Z537" s="27">
        <f t="shared" si="1059"/>
        <v>255.53389937350312</v>
      </c>
      <c r="AA537" s="27">
        <f t="shared" ca="1" si="984"/>
        <v>0</v>
      </c>
      <c r="AB537" s="43">
        <f t="shared" ca="1" si="985"/>
        <v>0</v>
      </c>
      <c r="AC537" s="25">
        <f t="shared" si="1028"/>
        <v>24296.272411999998</v>
      </c>
      <c r="AD537" s="26">
        <f t="shared" si="1060"/>
        <v>1</v>
      </c>
      <c r="AE537" s="23">
        <f t="shared" si="1061"/>
        <v>3.9016681569461253E-2</v>
      </c>
      <c r="AF537" s="27">
        <f t="shared" si="1062"/>
        <v>189.51419770114489</v>
      </c>
      <c r="AG537" s="27">
        <f t="shared" ca="1" si="986"/>
        <v>0</v>
      </c>
      <c r="AH537" s="43">
        <f t="shared" ca="1" si="987"/>
        <v>0</v>
      </c>
      <c r="AI537" s="25">
        <f t="shared" si="1029"/>
        <v>23222.983016000006</v>
      </c>
      <c r="AJ537" s="26">
        <f t="shared" si="1063"/>
        <v>1</v>
      </c>
      <c r="AK537" s="23">
        <f t="shared" si="1064"/>
        <v>3.9016681569461253E-2</v>
      </c>
      <c r="AL537" s="27">
        <f t="shared" si="1065"/>
        <v>507.87080711092966</v>
      </c>
      <c r="AM537" s="27">
        <f t="shared" ca="1" si="988"/>
        <v>0</v>
      </c>
      <c r="AN537" s="43">
        <f t="shared" ca="1" si="989"/>
        <v>0</v>
      </c>
      <c r="AO537" s="25">
        <f t="shared" si="1030"/>
        <v>23222.983016000006</v>
      </c>
      <c r="AP537" s="34">
        <f t="shared" si="1066"/>
        <v>1</v>
      </c>
      <c r="AQ537" s="23">
        <f t="shared" si="1067"/>
        <v>3.9016681569461253E-2</v>
      </c>
      <c r="AR537" s="27">
        <f t="shared" si="1068"/>
        <v>304.8678995579242</v>
      </c>
      <c r="AS537" s="27">
        <f t="shared" ca="1" si="990"/>
        <v>0</v>
      </c>
      <c r="AT537" s="43">
        <f t="shared" ca="1" si="991"/>
        <v>0</v>
      </c>
      <c r="AU537" s="25">
        <f t="shared" si="1031"/>
        <v>24296.272411999998</v>
      </c>
      <c r="AV537" s="26">
        <f t="shared" si="1069"/>
        <v>1</v>
      </c>
      <c r="AW537" s="23">
        <f t="shared" si="1070"/>
        <v>3.9016681569461253E-2</v>
      </c>
      <c r="AX537" s="27">
        <f t="shared" si="1071"/>
        <v>249.74776383798886</v>
      </c>
      <c r="AY537" s="27">
        <f t="shared" ca="1" si="992"/>
        <v>0</v>
      </c>
      <c r="AZ537" s="43">
        <f t="shared" ca="1" si="993"/>
        <v>0</v>
      </c>
      <c r="BA537" s="25">
        <f t="shared" si="1032"/>
        <v>24296.272411999998</v>
      </c>
      <c r="BB537" s="26">
        <f t="shared" si="1072"/>
        <v>1</v>
      </c>
      <c r="BC537" s="23">
        <f t="shared" si="1073"/>
        <v>3.9016681569461253E-2</v>
      </c>
      <c r="BD537" s="27">
        <f t="shared" si="1074"/>
        <v>395.60021799416251</v>
      </c>
      <c r="BE537" s="27">
        <f t="shared" ca="1" si="994"/>
        <v>-3.0424395685622385E-2</v>
      </c>
      <c r="BF537" s="43">
        <f t="shared" ca="1" si="995"/>
        <v>-3.0424395685622385E-2</v>
      </c>
      <c r="BG537" s="25">
        <f t="shared" si="1033"/>
        <v>23222.983016000006</v>
      </c>
      <c r="BH537" s="26">
        <f t="shared" si="1075"/>
        <v>1</v>
      </c>
      <c r="BI537" s="23">
        <f t="shared" si="1076"/>
        <v>3.9016681569461253E-2</v>
      </c>
      <c r="BJ537" s="27">
        <f t="shared" si="1077"/>
        <v>375.14091619566005</v>
      </c>
      <c r="BK537" s="27">
        <f t="shared" ca="1" si="996"/>
        <v>0</v>
      </c>
      <c r="BL537" s="43">
        <f t="shared" ca="1" si="997"/>
        <v>0</v>
      </c>
      <c r="BM537" s="25">
        <f t="shared" si="1034"/>
        <v>24222.378924999997</v>
      </c>
      <c r="BN537" s="26">
        <f t="shared" si="1078"/>
        <v>1</v>
      </c>
      <c r="BO537" s="23">
        <f t="shared" si="1079"/>
        <v>3.9016681569461253E-2</v>
      </c>
      <c r="BP537" s="27">
        <f t="shared" si="1080"/>
        <v>395.48645252278385</v>
      </c>
      <c r="BQ537" s="27">
        <f t="shared" ca="1" si="998"/>
        <v>-1.2364189417621962E-2</v>
      </c>
      <c r="BR537" s="43">
        <f t="shared" ca="1" si="999"/>
        <v>-1.2364189417621962E-2</v>
      </c>
      <c r="BS537" s="25">
        <f t="shared" si="1035"/>
        <v>23222.983016000006</v>
      </c>
      <c r="BT537" s="34">
        <f t="shared" si="1081"/>
        <v>1</v>
      </c>
      <c r="BU537" s="23">
        <f t="shared" si="1082"/>
        <v>3.9016681569461253E-2</v>
      </c>
      <c r="BV537" s="27">
        <f t="shared" si="1083"/>
        <v>358.00729192496777</v>
      </c>
      <c r="BW537" s="27">
        <f t="shared" ca="1" si="1000"/>
        <v>0</v>
      </c>
      <c r="BX537" s="43">
        <f t="shared" ca="1" si="1001"/>
        <v>0</v>
      </c>
      <c r="BY537" s="25">
        <f t="shared" si="1036"/>
        <v>24705.51138</v>
      </c>
      <c r="BZ537" s="50">
        <f>IF($B536&gt;=BY536,MIN(1,1/$CA$15+BZ536),0)</f>
        <v>1</v>
      </c>
      <c r="CA537" s="23">
        <f t="shared" si="1084"/>
        <v>3.9016681569461253E-2</v>
      </c>
      <c r="CB537" s="27">
        <f t="shared" si="1085"/>
        <v>160.02168297297678</v>
      </c>
      <c r="CC537" s="27">
        <f t="shared" ca="1" si="1002"/>
        <v>-1.9312935445278345E-2</v>
      </c>
      <c r="CD537" s="43">
        <f t="shared" ca="1" si="1003"/>
        <v>-1.9312935445278345E-2</v>
      </c>
      <c r="CE537" s="25">
        <f t="shared" si="1037"/>
        <v>24296.272411999998</v>
      </c>
      <c r="CF537" s="34">
        <f>IF($B536&gt;=CE536,MIN(1,1/$CA$15+CF536),0)</f>
        <v>1</v>
      </c>
      <c r="CG537" s="23">
        <f t="shared" si="1086"/>
        <v>3.9016681569461253E-2</v>
      </c>
      <c r="CH537" s="27">
        <f t="shared" si="1087"/>
        <v>152.50868427177042</v>
      </c>
      <c r="CI537" s="27">
        <f t="shared" ca="1" si="1004"/>
        <v>0</v>
      </c>
      <c r="CJ537" s="43">
        <f t="shared" ca="1" si="1005"/>
        <v>0</v>
      </c>
      <c r="CK537" s="25">
        <f t="shared" si="1038"/>
        <v>23222.983016000006</v>
      </c>
      <c r="CL537" s="34">
        <f>IF($B536&gt;=CK536,MIN(1,1/$CA$15+CL536),0)</f>
        <v>1</v>
      </c>
      <c r="CM537" s="23">
        <f t="shared" si="1088"/>
        <v>3.9016681569461253E-2</v>
      </c>
      <c r="CN537" s="27">
        <f t="shared" si="1089"/>
        <v>448.52814047868515</v>
      </c>
      <c r="CO537" s="27">
        <f t="shared" ca="1" si="1006"/>
        <v>0</v>
      </c>
      <c r="CP537" s="43">
        <f t="shared" ca="1" si="1007"/>
        <v>0</v>
      </c>
      <c r="CQ537" s="25">
        <f t="shared" si="1039"/>
        <v>22349.063429999998</v>
      </c>
      <c r="CR537" s="34">
        <f>IF($B536&gt;=CQ536,MIN(1,1/$CA$15+CR536),0)</f>
        <v>1</v>
      </c>
      <c r="CS537" s="23">
        <f t="shared" si="1090"/>
        <v>3.9016681569461253E-2</v>
      </c>
      <c r="CT537" s="27">
        <f t="shared" si="1091"/>
        <v>289.70585156513602</v>
      </c>
      <c r="CU537" s="27">
        <f t="shared" ca="1" si="1008"/>
        <v>-3.0424395685622829E-2</v>
      </c>
      <c r="CV537" s="43">
        <f t="shared" ca="1" si="1009"/>
        <v>-3.0424395685622829E-2</v>
      </c>
      <c r="CW537" s="25">
        <f t="shared" si="1040"/>
        <v>23222.983016000006</v>
      </c>
      <c r="CX537" s="34">
        <f t="shared" si="1092"/>
        <v>1</v>
      </c>
      <c r="CY537" s="23">
        <f t="shared" si="1093"/>
        <v>3.9016681569461253E-2</v>
      </c>
      <c r="CZ537" s="27">
        <f t="shared" si="1094"/>
        <v>251.7583392516847</v>
      </c>
      <c r="DA537" s="27">
        <f t="shared" ca="1" si="1010"/>
        <v>0</v>
      </c>
      <c r="DB537" s="43">
        <f t="shared" ca="1" si="1011"/>
        <v>0</v>
      </c>
      <c r="DC537" s="25">
        <f t="shared" si="1041"/>
        <v>23222.983016000006</v>
      </c>
      <c r="DD537" s="34">
        <f t="shared" si="1042"/>
        <v>1</v>
      </c>
      <c r="DE537" s="23">
        <f t="shared" si="1095"/>
        <v>3.9016681569461253E-2</v>
      </c>
      <c r="DF537" s="27">
        <f t="shared" si="1096"/>
        <v>306.26529706663553</v>
      </c>
      <c r="DG537" s="27">
        <f t="shared" ca="1" si="975"/>
        <v>0</v>
      </c>
      <c r="DH537" s="43">
        <f t="shared" ca="1" si="976"/>
        <v>0</v>
      </c>
      <c r="DI537" s="25">
        <f t="shared" si="1043"/>
        <v>24705.51138</v>
      </c>
      <c r="DJ537" s="26">
        <f>IF(DJ536=0,IF($B536&gt;=$DK$14*DI536,1,0),IF($B536&lt;DI536*$DK$16,0,1))</f>
        <v>0</v>
      </c>
      <c r="DK537" s="23">
        <f t="shared" si="1097"/>
        <v>4.5034302658091274E-3</v>
      </c>
      <c r="DL537" s="27">
        <f t="shared" si="1098"/>
        <v>314.22598609377735</v>
      </c>
      <c r="DM537" s="27">
        <f t="shared" ca="1" si="1012"/>
        <v>0</v>
      </c>
      <c r="DN537" s="43">
        <f t="shared" ca="1" si="1013"/>
        <v>0</v>
      </c>
      <c r="DO537" s="25">
        <f t="shared" si="1044"/>
        <v>24296.272411999998</v>
      </c>
      <c r="DP537" s="26">
        <f>IF(DP536=0,IF($B536&gt;=$DK$14*DO536,1,0),IF($B536&lt;DO536*$DK$16,0,1))</f>
        <v>1</v>
      </c>
      <c r="DQ537" s="23">
        <f t="shared" si="1099"/>
        <v>3.9016681569461253E-2</v>
      </c>
      <c r="DR537" s="27">
        <f t="shared" si="1100"/>
        <v>251.48069339576656</v>
      </c>
      <c r="DS537" s="27">
        <f t="shared" ca="1" si="1014"/>
        <v>0</v>
      </c>
      <c r="DT537" s="43">
        <f t="shared" ca="1" si="1015"/>
        <v>0</v>
      </c>
      <c r="DU537" s="25">
        <f t="shared" si="1045"/>
        <v>23222.983016000006</v>
      </c>
      <c r="DV537" s="26">
        <f>IF(DV536=0,IF($B536&gt;=$DK$14*DU536,1,0),IF($B536&lt;DU536*$DK$16,0,1))</f>
        <v>1</v>
      </c>
      <c r="DW537" s="23">
        <f t="shared" si="1101"/>
        <v>3.9016681569461253E-2</v>
      </c>
      <c r="DX537" s="27">
        <f t="shared" si="1102"/>
        <v>510.92149726535263</v>
      </c>
      <c r="DY537" s="27">
        <f t="shared" ca="1" si="1016"/>
        <v>0</v>
      </c>
      <c r="DZ537" s="43">
        <f t="shared" ca="1" si="1017"/>
        <v>0</v>
      </c>
      <c r="EA537" s="25">
        <f t="shared" si="1046"/>
        <v>22349.063429999998</v>
      </c>
      <c r="EB537" s="26">
        <f>IF(EB536=0,IF($B536&gt;=$DK$14*EA536,1,0),IF($B536&lt;EA536*$DK$16,0,1))</f>
        <v>1</v>
      </c>
      <c r="EC537" s="23">
        <f t="shared" si="1103"/>
        <v>3.9016681569461253E-2</v>
      </c>
      <c r="ED537" s="27">
        <f t="shared" si="1104"/>
        <v>340.53726177538016</v>
      </c>
      <c r="EE537" s="27">
        <f t="shared" ca="1" si="1018"/>
        <v>0</v>
      </c>
      <c r="EF537" s="43">
        <f t="shared" ca="1" si="1019"/>
        <v>0</v>
      </c>
      <c r="EG537" s="25">
        <f t="shared" si="1047"/>
        <v>23222.983016000006</v>
      </c>
      <c r="EH537" s="34">
        <f t="shared" si="1105"/>
        <v>0.75</v>
      </c>
      <c r="EI537" s="23">
        <f t="shared" si="1106"/>
        <v>3.0388368743548222E-2</v>
      </c>
      <c r="EJ537" s="27">
        <f t="shared" si="1107"/>
        <v>361.54753416404981</v>
      </c>
      <c r="EK537" s="27">
        <f t="shared" ca="1" si="1020"/>
        <v>0</v>
      </c>
      <c r="EL537" s="43">
        <f t="shared" ca="1" si="1021"/>
        <v>0</v>
      </c>
      <c r="EM537" s="47"/>
      <c r="EN537" s="47"/>
      <c r="EO537" s="47"/>
      <c r="EP537" s="47"/>
      <c r="EQ537" s="47"/>
      <c r="ER537" s="47"/>
      <c r="ES537" s="47"/>
      <c r="ET537" s="47"/>
      <c r="EU537" s="47"/>
      <c r="EV537" s="47"/>
      <c r="EW537" s="47"/>
      <c r="EX537" s="47"/>
      <c r="EY537" s="47"/>
      <c r="EZ537" s="47"/>
      <c r="FA537" s="25">
        <f t="shared" si="1048"/>
        <v>23222.983016000006</v>
      </c>
      <c r="FB537" s="26">
        <f t="shared" si="1108"/>
        <v>1</v>
      </c>
      <c r="FC537" s="23">
        <f t="shared" si="1109"/>
        <v>3.9016681569461253E-2</v>
      </c>
      <c r="FD537" s="27">
        <f t="shared" si="1110"/>
        <v>115.43151001057559</v>
      </c>
      <c r="FE537" s="27">
        <f t="shared" ca="1" si="1022"/>
        <v>-0.11204349147943837</v>
      </c>
      <c r="FF537" s="43">
        <f t="shared" ca="1" si="1023"/>
        <v>-0.11204349147943837</v>
      </c>
      <c r="FG537" s="25">
        <f t="shared" si="1049"/>
        <v>23222.983016000006</v>
      </c>
      <c r="FH537" s="26">
        <f t="shared" si="1111"/>
        <v>0</v>
      </c>
      <c r="FI537" s="23">
        <f t="shared" si="1112"/>
        <v>4.5034302658091274E-3</v>
      </c>
      <c r="FJ537" s="27">
        <f t="shared" si="1113"/>
        <v>435.99858031407763</v>
      </c>
      <c r="FK537" s="27">
        <f t="shared" ca="1" si="1024"/>
        <v>-2.5704337674773758E-2</v>
      </c>
      <c r="FL537" s="43">
        <f t="shared" ca="1" si="1025"/>
        <v>-2.5704337674773758E-2</v>
      </c>
      <c r="FM537" s="47"/>
      <c r="FN537" s="47"/>
    </row>
    <row r="538" spans="1:170" x14ac:dyDescent="0.2">
      <c r="A538" s="30">
        <v>41029</v>
      </c>
      <c r="B538" s="34">
        <v>25349.76614</v>
      </c>
      <c r="C538" s="23">
        <v>4.5192918063745591E-3</v>
      </c>
      <c r="D538" s="24">
        <f t="shared" si="977"/>
        <v>6.8119747335031455E-3</v>
      </c>
      <c r="E538" s="25" t="e">
        <f>#N/A</f>
        <v>#N/A</v>
      </c>
      <c r="F538" s="26">
        <v>1</v>
      </c>
      <c r="G538" s="23">
        <f t="shared" si="1050"/>
        <v>6.8119747335031455E-3</v>
      </c>
      <c r="H538" s="27">
        <f t="shared" si="1051"/>
        <v>288.11758192673477</v>
      </c>
      <c r="I538" s="27">
        <f t="shared" ca="1" si="978"/>
        <v>-5.5001554808915332E-2</v>
      </c>
      <c r="J538" s="43">
        <f t="shared" ca="1" si="979"/>
        <v>-5.5001554808915332E-2</v>
      </c>
      <c r="K538" s="25" t="e">
        <f>#N/A</f>
        <v>#N/A</v>
      </c>
      <c r="L538" s="26">
        <v>0</v>
      </c>
      <c r="M538" s="23">
        <f t="shared" si="1052"/>
        <v>4.5192918063745591E-3</v>
      </c>
      <c r="N538" s="27">
        <f t="shared" si="1053"/>
        <v>55.307049913667882</v>
      </c>
      <c r="O538" s="27">
        <f t="shared" ca="1" si="980"/>
        <v>0</v>
      </c>
      <c r="P538" s="43">
        <f t="shared" ca="1" si="981"/>
        <v>0</v>
      </c>
      <c r="Q538" s="25">
        <f t="shared" si="1026"/>
        <v>23533.705457000004</v>
      </c>
      <c r="R538" s="26">
        <f t="shared" si="1054"/>
        <v>1</v>
      </c>
      <c r="S538" s="23">
        <f t="shared" si="1055"/>
        <v>6.8119747335031455E-3</v>
      </c>
      <c r="T538" s="27">
        <f t="shared" si="1056"/>
        <v>511.33041021685318</v>
      </c>
      <c r="U538" s="27">
        <f t="shared" ca="1" si="982"/>
        <v>0</v>
      </c>
      <c r="V538" s="43">
        <f t="shared" ca="1" si="983"/>
        <v>0</v>
      </c>
      <c r="W538" s="25">
        <f t="shared" si="1027"/>
        <v>25264.009330000001</v>
      </c>
      <c r="X538" s="26">
        <f t="shared" si="1057"/>
        <v>1</v>
      </c>
      <c r="Y538" s="23">
        <f t="shared" si="1058"/>
        <v>6.8119747335031455E-3</v>
      </c>
      <c r="Z538" s="27">
        <f t="shared" si="1059"/>
        <v>257.27458983958894</v>
      </c>
      <c r="AA538" s="27">
        <f t="shared" ca="1" si="984"/>
        <v>0</v>
      </c>
      <c r="AB538" s="43">
        <f t="shared" ca="1" si="985"/>
        <v>0</v>
      </c>
      <c r="AC538" s="25">
        <f t="shared" si="1028"/>
        <v>24562.734642000003</v>
      </c>
      <c r="AD538" s="26">
        <f t="shared" si="1060"/>
        <v>1</v>
      </c>
      <c r="AE538" s="23">
        <f t="shared" si="1061"/>
        <v>6.8119747335031455E-3</v>
      </c>
      <c r="AF538" s="27">
        <f t="shared" si="1062"/>
        <v>190.80516362752522</v>
      </c>
      <c r="AG538" s="27">
        <f t="shared" ca="1" si="986"/>
        <v>0</v>
      </c>
      <c r="AH538" s="43">
        <f t="shared" ca="1" si="987"/>
        <v>0</v>
      </c>
      <c r="AI538" s="25">
        <f t="shared" si="1029"/>
        <v>23533.705457000004</v>
      </c>
      <c r="AJ538" s="26">
        <f t="shared" si="1063"/>
        <v>1</v>
      </c>
      <c r="AK538" s="23">
        <f t="shared" si="1064"/>
        <v>6.8119747335031455E-3</v>
      </c>
      <c r="AL538" s="27">
        <f t="shared" si="1065"/>
        <v>511.33041021685318</v>
      </c>
      <c r="AM538" s="27">
        <f t="shared" ca="1" si="988"/>
        <v>0</v>
      </c>
      <c r="AN538" s="43">
        <f t="shared" ca="1" si="989"/>
        <v>0</v>
      </c>
      <c r="AO538" s="25">
        <f t="shared" si="1030"/>
        <v>23533.705457000004</v>
      </c>
      <c r="AP538" s="34">
        <f t="shared" si="1066"/>
        <v>1</v>
      </c>
      <c r="AQ538" s="23">
        <f t="shared" si="1067"/>
        <v>6.8119747335031455E-3</v>
      </c>
      <c r="AR538" s="27">
        <f t="shared" si="1068"/>
        <v>306.94465198676897</v>
      </c>
      <c r="AS538" s="27">
        <f t="shared" ca="1" si="990"/>
        <v>0</v>
      </c>
      <c r="AT538" s="43">
        <f t="shared" ca="1" si="991"/>
        <v>0</v>
      </c>
      <c r="AU538" s="25">
        <f t="shared" si="1031"/>
        <v>24562.734642000003</v>
      </c>
      <c r="AV538" s="26">
        <f t="shared" si="1069"/>
        <v>1</v>
      </c>
      <c r="AW538" s="23">
        <f t="shared" si="1070"/>
        <v>6.8119747335031455E-3</v>
      </c>
      <c r="AX538" s="27">
        <f t="shared" si="1071"/>
        <v>251.44903929500214</v>
      </c>
      <c r="AY538" s="27">
        <f t="shared" ca="1" si="992"/>
        <v>0</v>
      </c>
      <c r="AZ538" s="43">
        <f t="shared" ca="1" si="993"/>
        <v>0</v>
      </c>
      <c r="BA538" s="25">
        <f t="shared" si="1032"/>
        <v>24562.734642000003</v>
      </c>
      <c r="BB538" s="26">
        <f t="shared" si="1072"/>
        <v>1</v>
      </c>
      <c r="BC538" s="23">
        <f t="shared" si="1073"/>
        <v>6.8119747335031455E-3</v>
      </c>
      <c r="BD538" s="27">
        <f t="shared" si="1074"/>
        <v>398.29503668370705</v>
      </c>
      <c r="BE538" s="27">
        <f t="shared" ca="1" si="994"/>
        <v>-2.3819671166811829E-2</v>
      </c>
      <c r="BF538" s="43">
        <f t="shared" ca="1" si="995"/>
        <v>-2.3819671166811829E-2</v>
      </c>
      <c r="BG538" s="25">
        <f t="shared" si="1033"/>
        <v>23533.705457000004</v>
      </c>
      <c r="BH538" s="26">
        <f t="shared" si="1075"/>
        <v>1</v>
      </c>
      <c r="BI538" s="23">
        <f t="shared" si="1076"/>
        <v>6.8119747335031455E-3</v>
      </c>
      <c r="BJ538" s="27">
        <f t="shared" si="1077"/>
        <v>377.69636663828811</v>
      </c>
      <c r="BK538" s="27">
        <f t="shared" ca="1" si="996"/>
        <v>0</v>
      </c>
      <c r="BL538" s="43">
        <f t="shared" ca="1" si="997"/>
        <v>0</v>
      </c>
      <c r="BM538" s="25">
        <f t="shared" si="1034"/>
        <v>24471.854699999996</v>
      </c>
      <c r="BN538" s="26">
        <f t="shared" si="1078"/>
        <v>1</v>
      </c>
      <c r="BO538" s="23">
        <f t="shared" si="1079"/>
        <v>6.8119747335031455E-3</v>
      </c>
      <c r="BP538" s="27">
        <f t="shared" si="1080"/>
        <v>398.18049624481182</v>
      </c>
      <c r="BQ538" s="27">
        <f t="shared" ca="1" si="998"/>
        <v>-5.6364392300319865E-3</v>
      </c>
      <c r="BR538" s="43">
        <f t="shared" ca="1" si="999"/>
        <v>-5.6364392300319865E-3</v>
      </c>
      <c r="BS538" s="25">
        <f t="shared" si="1035"/>
        <v>23533.705457000004</v>
      </c>
      <c r="BT538" s="34">
        <f t="shared" si="1081"/>
        <v>1</v>
      </c>
      <c r="BU538" s="23">
        <f t="shared" si="1082"/>
        <v>6.8119747335031455E-3</v>
      </c>
      <c r="BV538" s="27">
        <f t="shared" si="1083"/>
        <v>360.44602855197053</v>
      </c>
      <c r="BW538" s="27">
        <f t="shared" ca="1" si="1000"/>
        <v>0</v>
      </c>
      <c r="BX538" s="43">
        <f t="shared" ca="1" si="1001"/>
        <v>0</v>
      </c>
      <c r="BY538" s="25">
        <f t="shared" si="1036"/>
        <v>25264.009330000001</v>
      </c>
      <c r="BZ538" s="50">
        <f>IF($B537&gt;=BY537,MIN(1,1/$CA$15+BZ537),0)</f>
        <v>1</v>
      </c>
      <c r="CA538" s="23">
        <f t="shared" si="1084"/>
        <v>6.8119747335031455E-3</v>
      </c>
      <c r="CB538" s="27">
        <f t="shared" si="1085"/>
        <v>161.11174663420135</v>
      </c>
      <c r="CC538" s="27">
        <f t="shared" ca="1" si="1002"/>
        <v>-1.2632519940058207E-2</v>
      </c>
      <c r="CD538" s="43">
        <f t="shared" ca="1" si="1003"/>
        <v>-1.2632519940058207E-2</v>
      </c>
      <c r="CE538" s="25">
        <f t="shared" si="1037"/>
        <v>24562.734642000003</v>
      </c>
      <c r="CF538" s="34">
        <f>IF($B537&gt;=CE537,MIN(1,1/$CA$15+CF537),0)</f>
        <v>1</v>
      </c>
      <c r="CG538" s="23">
        <f t="shared" si="1086"/>
        <v>6.8119747335031455E-3</v>
      </c>
      <c r="CH538" s="27">
        <f t="shared" si="1087"/>
        <v>153.54756957566954</v>
      </c>
      <c r="CI538" s="27">
        <f t="shared" ca="1" si="1004"/>
        <v>0</v>
      </c>
      <c r="CJ538" s="43">
        <f t="shared" ca="1" si="1005"/>
        <v>0</v>
      </c>
      <c r="CK538" s="25">
        <f t="shared" si="1038"/>
        <v>23533.705457000004</v>
      </c>
      <c r="CL538" s="34">
        <f>IF($B537&gt;=CK537,MIN(1,1/$CA$15+CL537),0)</f>
        <v>1</v>
      </c>
      <c r="CM538" s="23">
        <f t="shared" si="1088"/>
        <v>6.8119747335031455E-3</v>
      </c>
      <c r="CN538" s="27">
        <f t="shared" si="1089"/>
        <v>451.58350283889109</v>
      </c>
      <c r="CO538" s="27">
        <f t="shared" ca="1" si="1006"/>
        <v>0</v>
      </c>
      <c r="CP538" s="43">
        <f t="shared" ca="1" si="1007"/>
        <v>0</v>
      </c>
      <c r="CQ538" s="25">
        <f t="shared" si="1039"/>
        <v>22647.986784000001</v>
      </c>
      <c r="CR538" s="34">
        <f>IF($B537&gt;=CQ537,MIN(1,1/$CA$15+CR537),0)</f>
        <v>1</v>
      </c>
      <c r="CS538" s="23">
        <f t="shared" si="1090"/>
        <v>6.8119747335031455E-3</v>
      </c>
      <c r="CT538" s="27">
        <f t="shared" si="1091"/>
        <v>291.67932050614576</v>
      </c>
      <c r="CU538" s="27">
        <f t="shared" ca="1" si="1008"/>
        <v>-2.3819671166812162E-2</v>
      </c>
      <c r="CV538" s="43">
        <f t="shared" ca="1" si="1009"/>
        <v>-2.3819671166812162E-2</v>
      </c>
      <c r="CW538" s="25">
        <f t="shared" si="1040"/>
        <v>23533.705457000004</v>
      </c>
      <c r="CX538" s="34">
        <f t="shared" si="1092"/>
        <v>1</v>
      </c>
      <c r="CY538" s="23">
        <f t="shared" si="1093"/>
        <v>6.8119747335031455E-3</v>
      </c>
      <c r="CZ538" s="27">
        <f t="shared" si="1094"/>
        <v>253.47331069761589</v>
      </c>
      <c r="DA538" s="27">
        <f t="shared" ca="1" si="1010"/>
        <v>0</v>
      </c>
      <c r="DB538" s="43">
        <f t="shared" ca="1" si="1011"/>
        <v>0</v>
      </c>
      <c r="DC538" s="25">
        <f t="shared" si="1041"/>
        <v>23533.705457000004</v>
      </c>
      <c r="DD538" s="34">
        <f t="shared" si="1042"/>
        <v>1</v>
      </c>
      <c r="DE538" s="23">
        <f t="shared" si="1095"/>
        <v>6.8119747335031455E-3</v>
      </c>
      <c r="DF538" s="27">
        <f t="shared" si="1096"/>
        <v>308.35156853200226</v>
      </c>
      <c r="DG538" s="27">
        <f t="shared" ca="1" si="975"/>
        <v>0</v>
      </c>
      <c r="DH538" s="43">
        <f t="shared" ca="1" si="976"/>
        <v>0</v>
      </c>
      <c r="DI538" s="25">
        <f t="shared" si="1043"/>
        <v>25264.009330000001</v>
      </c>
      <c r="DJ538" s="26">
        <f>IF(DJ537=0,IF($B537&gt;=$DK$14*DI537,1,0),IF($B537&lt;DI537*$DK$16,0,1))</f>
        <v>0</v>
      </c>
      <c r="DK538" s="23">
        <f t="shared" si="1097"/>
        <v>4.5192918063745591E-3</v>
      </c>
      <c r="DL538" s="27">
        <f t="shared" si="1098"/>
        <v>315.64606501808095</v>
      </c>
      <c r="DM538" s="27">
        <f t="shared" ca="1" si="1012"/>
        <v>0</v>
      </c>
      <c r="DN538" s="43">
        <f t="shared" ca="1" si="1013"/>
        <v>0</v>
      </c>
      <c r="DO538" s="25">
        <f t="shared" si="1044"/>
        <v>24562.734642000003</v>
      </c>
      <c r="DP538" s="26">
        <f>IF(DP537=0,IF($B537&gt;=$DK$14*DO537,1,0),IF($B537&lt;DO537*$DK$16,0,1))</f>
        <v>1</v>
      </c>
      <c r="DQ538" s="23">
        <f t="shared" si="1099"/>
        <v>6.8119747335031455E-3</v>
      </c>
      <c r="DR538" s="27">
        <f t="shared" si="1100"/>
        <v>253.19377352514238</v>
      </c>
      <c r="DS538" s="27">
        <f t="shared" ca="1" si="1014"/>
        <v>0</v>
      </c>
      <c r="DT538" s="43">
        <f t="shared" ca="1" si="1015"/>
        <v>0</v>
      </c>
      <c r="DU538" s="25">
        <f t="shared" si="1045"/>
        <v>23533.705457000004</v>
      </c>
      <c r="DV538" s="26">
        <f>IF(DV537=0,IF($B537&gt;=$DK$14*DU537,1,0),IF($B537&lt;DU537*$DK$16,0,1))</f>
        <v>1</v>
      </c>
      <c r="DW538" s="23">
        <f t="shared" si="1101"/>
        <v>6.8119747335031455E-3</v>
      </c>
      <c r="DX538" s="27">
        <f t="shared" si="1102"/>
        <v>514.40188159552781</v>
      </c>
      <c r="DY538" s="27">
        <f t="shared" ca="1" si="1016"/>
        <v>0</v>
      </c>
      <c r="DZ538" s="43">
        <f t="shared" ca="1" si="1017"/>
        <v>0</v>
      </c>
      <c r="EA538" s="25">
        <f t="shared" si="1046"/>
        <v>22647.986784000001</v>
      </c>
      <c r="EB538" s="26">
        <f>IF(EB537=0,IF($B537&gt;=$DK$14*EA537,1,0),IF($B537&lt;EA537*$DK$16,0,1))</f>
        <v>1</v>
      </c>
      <c r="EC538" s="23">
        <f t="shared" si="1103"/>
        <v>6.8119747335031455E-3</v>
      </c>
      <c r="ED538" s="27">
        <f t="shared" si="1104"/>
        <v>342.85699299841042</v>
      </c>
      <c r="EE538" s="27">
        <f t="shared" ca="1" si="1018"/>
        <v>0</v>
      </c>
      <c r="EF538" s="43">
        <f t="shared" ca="1" si="1019"/>
        <v>0</v>
      </c>
      <c r="EG538" s="25">
        <f t="shared" si="1047"/>
        <v>23533.705457000004</v>
      </c>
      <c r="EH538" s="34">
        <f t="shared" si="1105"/>
        <v>0.75</v>
      </c>
      <c r="EI538" s="23">
        <f t="shared" si="1106"/>
        <v>6.2388040017209989E-3</v>
      </c>
      <c r="EJ538" s="27">
        <f t="shared" si="1107"/>
        <v>363.80315836700481</v>
      </c>
      <c r="EK538" s="27">
        <f t="shared" ca="1" si="1020"/>
        <v>0</v>
      </c>
      <c r="EL538" s="43">
        <f t="shared" ca="1" si="1021"/>
        <v>0</v>
      </c>
      <c r="EM538" s="47"/>
      <c r="EN538" s="47"/>
      <c r="EO538" s="47"/>
      <c r="EP538" s="47"/>
      <c r="EQ538" s="47"/>
      <c r="ER538" s="47"/>
      <c r="ES538" s="47"/>
      <c r="ET538" s="47"/>
      <c r="EU538" s="47"/>
      <c r="EV538" s="47"/>
      <c r="EW538" s="47"/>
      <c r="EX538" s="47"/>
      <c r="EY538" s="47"/>
      <c r="EZ538" s="47"/>
      <c r="FA538" s="25">
        <f t="shared" si="1048"/>
        <v>23533.705457000004</v>
      </c>
      <c r="FB538" s="26">
        <f t="shared" si="1108"/>
        <v>1</v>
      </c>
      <c r="FC538" s="23">
        <f t="shared" si="1109"/>
        <v>6.8119747335031455E-3</v>
      </c>
      <c r="FD538" s="27">
        <f t="shared" si="1110"/>
        <v>116.21782654021774</v>
      </c>
      <c r="FE538" s="27">
        <f t="shared" ca="1" si="1022"/>
        <v>-0.10599475417894666</v>
      </c>
      <c r="FF538" s="43">
        <f t="shared" ca="1" si="1023"/>
        <v>-0.10599475417894666</v>
      </c>
      <c r="FG538" s="25">
        <f t="shared" si="1049"/>
        <v>23533.705457000004</v>
      </c>
      <c r="FH538" s="26">
        <f t="shared" si="1111"/>
        <v>0</v>
      </c>
      <c r="FI538" s="23">
        <f t="shared" si="1112"/>
        <v>4.5192918063745591E-3</v>
      </c>
      <c r="FJ538" s="27">
        <f t="shared" si="1113"/>
        <v>437.96898512568197</v>
      </c>
      <c r="FK538" s="27">
        <f t="shared" ca="1" si="1024"/>
        <v>-2.1301211271041121E-2</v>
      </c>
      <c r="FL538" s="43">
        <f t="shared" ca="1" si="1025"/>
        <v>-2.1301211271041121E-2</v>
      </c>
      <c r="FM538" s="47"/>
      <c r="FN538" s="47"/>
    </row>
    <row r="539" spans="1:170" x14ac:dyDescent="0.2">
      <c r="A539" s="30">
        <v>41060</v>
      </c>
      <c r="B539" s="34">
        <v>25294.944650000001</v>
      </c>
      <c r="C539" s="23">
        <v>4.5192918063745591E-3</v>
      </c>
      <c r="D539" s="24">
        <f t="shared" si="977"/>
        <v>-2.1626033825019597E-3</v>
      </c>
      <c r="E539" s="25" t="e">
        <f>#N/A</f>
        <v>#N/A</v>
      </c>
      <c r="F539" s="26">
        <v>1</v>
      </c>
      <c r="G539" s="23">
        <f t="shared" si="1050"/>
        <v>-2.1626033825019597E-3</v>
      </c>
      <c r="H539" s="27">
        <f t="shared" si="1051"/>
        <v>287.49449786950174</v>
      </c>
      <c r="I539" s="27">
        <f t="shared" ca="1" si="978"/>
        <v>-5.7045211642944627E-2</v>
      </c>
      <c r="J539" s="43">
        <f t="shared" ca="1" si="979"/>
        <v>-5.7045211642944627E-2</v>
      </c>
      <c r="K539" s="25" t="e">
        <f>#N/A</f>
        <v>#N/A</v>
      </c>
      <c r="L539" s="26">
        <v>0</v>
      </c>
      <c r="M539" s="23">
        <f t="shared" si="1052"/>
        <v>4.5192918063745591E-3</v>
      </c>
      <c r="N539" s="27">
        <f t="shared" si="1053"/>
        <v>55.55699861117747</v>
      </c>
      <c r="O539" s="27">
        <f t="shared" ca="1" si="980"/>
        <v>0</v>
      </c>
      <c r="P539" s="43">
        <f t="shared" ca="1" si="981"/>
        <v>0</v>
      </c>
      <c r="Q539" s="25">
        <f t="shared" si="1026"/>
        <v>23899.112348999999</v>
      </c>
      <c r="R539" s="26">
        <f t="shared" si="1054"/>
        <v>1</v>
      </c>
      <c r="S539" s="23">
        <f t="shared" si="1055"/>
        <v>-2.1626033825019597E-3</v>
      </c>
      <c r="T539" s="27">
        <f t="shared" si="1056"/>
        <v>510.22460534214213</v>
      </c>
      <c r="U539" s="27">
        <f t="shared" ca="1" si="982"/>
        <v>-2.1626033825019597E-3</v>
      </c>
      <c r="V539" s="43">
        <f t="shared" ca="1" si="983"/>
        <v>-2.1626033825019597E-3</v>
      </c>
      <c r="W539" s="25">
        <f t="shared" si="1027"/>
        <v>25322.355394999999</v>
      </c>
      <c r="X539" s="26">
        <f t="shared" si="1057"/>
        <v>1</v>
      </c>
      <c r="Y539" s="23">
        <f t="shared" si="1058"/>
        <v>-2.1626033825019597E-3</v>
      </c>
      <c r="Z539" s="27">
        <f t="shared" si="1059"/>
        <v>256.71820694137006</v>
      </c>
      <c r="AA539" s="27">
        <f t="shared" ca="1" si="984"/>
        <v>-2.1626033825019597E-3</v>
      </c>
      <c r="AB539" s="43">
        <f t="shared" ca="1" si="985"/>
        <v>-2.1626033825019597E-3</v>
      </c>
      <c r="AC539" s="25">
        <f t="shared" si="1028"/>
        <v>24854.492871999999</v>
      </c>
      <c r="AD539" s="26">
        <f t="shared" si="1060"/>
        <v>1</v>
      </c>
      <c r="AE539" s="23">
        <f t="shared" si="1061"/>
        <v>-2.1626033825019597E-3</v>
      </c>
      <c r="AF539" s="27">
        <f t="shared" si="1062"/>
        <v>190.3925277352655</v>
      </c>
      <c r="AG539" s="27">
        <f t="shared" ca="1" si="986"/>
        <v>-2.1626033825018487E-3</v>
      </c>
      <c r="AH539" s="43">
        <f t="shared" ca="1" si="987"/>
        <v>-2.1626033825018487E-3</v>
      </c>
      <c r="AI539" s="25">
        <f t="shared" si="1029"/>
        <v>23899.112348999999</v>
      </c>
      <c r="AJ539" s="26">
        <f t="shared" si="1063"/>
        <v>1</v>
      </c>
      <c r="AK539" s="23">
        <f t="shared" si="1064"/>
        <v>-2.1626033825019597E-3</v>
      </c>
      <c r="AL539" s="27">
        <f t="shared" si="1065"/>
        <v>510.22460534214213</v>
      </c>
      <c r="AM539" s="27">
        <f t="shared" ca="1" si="988"/>
        <v>-2.1626033825019597E-3</v>
      </c>
      <c r="AN539" s="43">
        <f t="shared" ca="1" si="989"/>
        <v>-2.1626033825019597E-3</v>
      </c>
      <c r="AO539" s="25">
        <f t="shared" si="1030"/>
        <v>23899.112348999999</v>
      </c>
      <c r="AP539" s="34">
        <f t="shared" si="1066"/>
        <v>1</v>
      </c>
      <c r="AQ539" s="23">
        <f t="shared" si="1067"/>
        <v>-2.1626033825019597E-3</v>
      </c>
      <c r="AR539" s="27">
        <f t="shared" si="1068"/>
        <v>306.28085244414149</v>
      </c>
      <c r="AS539" s="27">
        <f t="shared" ca="1" si="990"/>
        <v>-2.1626033825019597E-3</v>
      </c>
      <c r="AT539" s="43">
        <f t="shared" ca="1" si="991"/>
        <v>-2.1626033825019597E-3</v>
      </c>
      <c r="AU539" s="25">
        <f t="shared" si="1031"/>
        <v>24854.492871999999</v>
      </c>
      <c r="AV539" s="26">
        <f t="shared" si="1069"/>
        <v>1</v>
      </c>
      <c r="AW539" s="23">
        <f t="shared" si="1070"/>
        <v>-2.1626033825019597E-3</v>
      </c>
      <c r="AX539" s="27">
        <f t="shared" si="1071"/>
        <v>250.90525475209589</v>
      </c>
      <c r="AY539" s="27">
        <f t="shared" ca="1" si="992"/>
        <v>-2.1626033825019597E-3</v>
      </c>
      <c r="AZ539" s="43">
        <f t="shared" ca="1" si="993"/>
        <v>-2.1626033825019597E-3</v>
      </c>
      <c r="BA539" s="25">
        <f t="shared" si="1032"/>
        <v>24854.492871999999</v>
      </c>
      <c r="BB539" s="26">
        <f t="shared" si="1072"/>
        <v>1</v>
      </c>
      <c r="BC539" s="23">
        <f t="shared" si="1073"/>
        <v>-2.1626033825019597E-3</v>
      </c>
      <c r="BD539" s="27">
        <f t="shared" si="1074"/>
        <v>397.43368249014111</v>
      </c>
      <c r="BE539" s="27">
        <f t="shared" ca="1" si="994"/>
        <v>-2.5930762047878364E-2</v>
      </c>
      <c r="BF539" s="43">
        <f t="shared" ca="1" si="995"/>
        <v>-2.5930762047878364E-2</v>
      </c>
      <c r="BG539" s="25">
        <f t="shared" si="1033"/>
        <v>23899.112348999999</v>
      </c>
      <c r="BH539" s="26">
        <f t="shared" si="1075"/>
        <v>1</v>
      </c>
      <c r="BI539" s="23">
        <f t="shared" si="1076"/>
        <v>-2.1626033825019597E-3</v>
      </c>
      <c r="BJ539" s="27">
        <f t="shared" si="1077"/>
        <v>376.87955919823747</v>
      </c>
      <c r="BK539" s="27">
        <f t="shared" ca="1" si="996"/>
        <v>-2.1626033825018487E-3</v>
      </c>
      <c r="BL539" s="43">
        <f t="shared" ca="1" si="997"/>
        <v>-2.1626033825018487E-3</v>
      </c>
      <c r="BM539" s="25">
        <f t="shared" si="1034"/>
        <v>24684.769643333333</v>
      </c>
      <c r="BN539" s="26">
        <f t="shared" si="1078"/>
        <v>1</v>
      </c>
      <c r="BO539" s="23">
        <f t="shared" si="1079"/>
        <v>-2.1626033825019597E-3</v>
      </c>
      <c r="BP539" s="27">
        <f t="shared" si="1080"/>
        <v>397.31938975678651</v>
      </c>
      <c r="BQ539" s="27">
        <f t="shared" ca="1" si="998"/>
        <v>-7.786853229989732E-3</v>
      </c>
      <c r="BR539" s="43">
        <f t="shared" ca="1" si="999"/>
        <v>-7.786853229989732E-3</v>
      </c>
      <c r="BS539" s="25">
        <f t="shared" si="1035"/>
        <v>23899.112348999999</v>
      </c>
      <c r="BT539" s="34">
        <f t="shared" si="1081"/>
        <v>1</v>
      </c>
      <c r="BU539" s="23">
        <f t="shared" si="1082"/>
        <v>-2.1626033825019597E-3</v>
      </c>
      <c r="BV539" s="27">
        <f t="shared" si="1083"/>
        <v>359.66652675141466</v>
      </c>
      <c r="BW539" s="27">
        <f t="shared" ca="1" si="1000"/>
        <v>-2.1626033825018487E-3</v>
      </c>
      <c r="BX539" s="43">
        <f t="shared" ca="1" si="1001"/>
        <v>-2.1626033825018487E-3</v>
      </c>
      <c r="BY539" s="25">
        <f t="shared" si="1036"/>
        <v>25322.355394999999</v>
      </c>
      <c r="BZ539" s="50">
        <f>IF($B538&gt;=BY538,MIN(1,1/$CA$15+BZ538),0)</f>
        <v>1</v>
      </c>
      <c r="CA539" s="23">
        <f t="shared" si="1084"/>
        <v>-2.1626033825019597E-3</v>
      </c>
      <c r="CB539" s="27">
        <f t="shared" si="1085"/>
        <v>160.76332582596942</v>
      </c>
      <c r="CC539" s="27">
        <f t="shared" ca="1" si="1002"/>
        <v>-1.4767804192208356E-2</v>
      </c>
      <c r="CD539" s="43">
        <f t="shared" ca="1" si="1003"/>
        <v>-1.4767804192208356E-2</v>
      </c>
      <c r="CE539" s="25">
        <f t="shared" si="1037"/>
        <v>24854.492871999999</v>
      </c>
      <c r="CF539" s="34">
        <f>IF($B538&gt;=CE538,MIN(1,1/$CA$15+CF538),0)</f>
        <v>1</v>
      </c>
      <c r="CG539" s="23">
        <f t="shared" si="1086"/>
        <v>-2.1626033825019597E-3</v>
      </c>
      <c r="CH539" s="27">
        <f t="shared" si="1087"/>
        <v>153.21550708233025</v>
      </c>
      <c r="CI539" s="27">
        <f t="shared" ca="1" si="1004"/>
        <v>-2.1626033825019597E-3</v>
      </c>
      <c r="CJ539" s="43">
        <f t="shared" ca="1" si="1005"/>
        <v>-2.1626033825019597E-3</v>
      </c>
      <c r="CK539" s="25">
        <f t="shared" si="1038"/>
        <v>23899.112348999999</v>
      </c>
      <c r="CL539" s="34">
        <f>IF($B538&gt;=CK538,MIN(1,1/$CA$15+CL538),0)</f>
        <v>1</v>
      </c>
      <c r="CM539" s="23">
        <f t="shared" si="1088"/>
        <v>-2.1626033825019597E-3</v>
      </c>
      <c r="CN539" s="27">
        <f t="shared" si="1089"/>
        <v>450.6069068281696</v>
      </c>
      <c r="CO539" s="27">
        <f t="shared" ca="1" si="1006"/>
        <v>-2.1626033825019597E-3</v>
      </c>
      <c r="CP539" s="43">
        <f t="shared" ca="1" si="1007"/>
        <v>-2.1626033825019597E-3</v>
      </c>
      <c r="CQ539" s="25">
        <f t="shared" si="1039"/>
        <v>22911.4198215</v>
      </c>
      <c r="CR539" s="34">
        <f>IF($B538&gt;=CQ538,MIN(1,1/$CA$15+CR538),0)</f>
        <v>1</v>
      </c>
      <c r="CS539" s="23">
        <f t="shared" si="1090"/>
        <v>-2.1626033825019597E-3</v>
      </c>
      <c r="CT539" s="27">
        <f t="shared" si="1091"/>
        <v>291.04853382101328</v>
      </c>
      <c r="CU539" s="27">
        <f t="shared" ca="1" si="1008"/>
        <v>-2.5930762047878697E-2</v>
      </c>
      <c r="CV539" s="43">
        <f t="shared" ca="1" si="1009"/>
        <v>-2.5930762047878697E-2</v>
      </c>
      <c r="CW539" s="25">
        <f t="shared" si="1040"/>
        <v>23899.112348999999</v>
      </c>
      <c r="CX539" s="34">
        <f t="shared" si="1092"/>
        <v>1</v>
      </c>
      <c r="CY539" s="23">
        <f t="shared" si="1093"/>
        <v>-2.1626033825019597E-3</v>
      </c>
      <c r="CZ539" s="27">
        <f t="shared" si="1094"/>
        <v>252.92514845852725</v>
      </c>
      <c r="DA539" s="27">
        <f t="shared" ca="1" si="1010"/>
        <v>-2.1626033825019597E-3</v>
      </c>
      <c r="DB539" s="43">
        <f t="shared" ca="1" si="1011"/>
        <v>-2.1626033825019597E-3</v>
      </c>
      <c r="DC539" s="25">
        <f t="shared" si="1041"/>
        <v>23899.112348999999</v>
      </c>
      <c r="DD539" s="34">
        <f t="shared" si="1042"/>
        <v>1</v>
      </c>
      <c r="DE539" s="23">
        <f t="shared" si="1095"/>
        <v>-2.1626033825019597E-3</v>
      </c>
      <c r="DF539" s="27">
        <f t="shared" si="1096"/>
        <v>307.68472638689519</v>
      </c>
      <c r="DG539" s="27">
        <f t="shared" ca="1" si="975"/>
        <v>-2.1626033825018487E-3</v>
      </c>
      <c r="DH539" s="43">
        <f t="shared" ca="1" si="976"/>
        <v>-2.1626033825018487E-3</v>
      </c>
      <c r="DI539" s="25">
        <f t="shared" si="1043"/>
        <v>25322.355394999999</v>
      </c>
      <c r="DJ539" s="26">
        <f>IF(DJ538=0,IF($B538&gt;=$DK$14*DI538,1,0),IF($B538&lt;DI538*$DK$16,0,1))</f>
        <v>0</v>
      </c>
      <c r="DK539" s="23">
        <f t="shared" si="1097"/>
        <v>4.5192918063745591E-3</v>
      </c>
      <c r="DL539" s="27">
        <f t="shared" si="1098"/>
        <v>317.07256169343151</v>
      </c>
      <c r="DM539" s="27">
        <f t="shared" ca="1" si="1012"/>
        <v>0</v>
      </c>
      <c r="DN539" s="43">
        <f t="shared" ca="1" si="1013"/>
        <v>0</v>
      </c>
      <c r="DO539" s="25">
        <f t="shared" si="1044"/>
        <v>24854.492871999999</v>
      </c>
      <c r="DP539" s="26">
        <f>IF(DP538=0,IF($B538&gt;=$DK$14*DO538,1,0),IF($B538&lt;DO538*$DK$16,0,1))</f>
        <v>1</v>
      </c>
      <c r="DQ539" s="23">
        <f t="shared" si="1099"/>
        <v>-2.1626033825019597E-3</v>
      </c>
      <c r="DR539" s="27">
        <f t="shared" si="1100"/>
        <v>252.64621581408846</v>
      </c>
      <c r="DS539" s="27">
        <f t="shared" ca="1" si="1014"/>
        <v>-2.1626033825019597E-3</v>
      </c>
      <c r="DT539" s="43">
        <f t="shared" ca="1" si="1015"/>
        <v>-2.1626033825019597E-3</v>
      </c>
      <c r="DU539" s="25">
        <f t="shared" si="1045"/>
        <v>23899.112348999999</v>
      </c>
      <c r="DV539" s="26">
        <f>IF(DV538=0,IF($B538&gt;=$DK$14*DU538,1,0),IF($B538&lt;DU538*$DK$16,0,1))</f>
        <v>1</v>
      </c>
      <c r="DW539" s="23">
        <f t="shared" si="1101"/>
        <v>-2.1626033825019597E-3</v>
      </c>
      <c r="DX539" s="27">
        <f t="shared" si="1102"/>
        <v>513.28943434642395</v>
      </c>
      <c r="DY539" s="27">
        <f t="shared" ca="1" si="1016"/>
        <v>-2.1626033825019597E-3</v>
      </c>
      <c r="DZ539" s="43">
        <f t="shared" ca="1" si="1017"/>
        <v>-2.1626033825019597E-3</v>
      </c>
      <c r="EA539" s="25">
        <f t="shared" si="1046"/>
        <v>22911.4198215</v>
      </c>
      <c r="EB539" s="26">
        <f>IF(EB538=0,IF($B538&gt;=$DK$14*EA538,1,0),IF($B538&lt;EA538*$DK$16,0,1))</f>
        <v>1</v>
      </c>
      <c r="EC539" s="23">
        <f t="shared" si="1103"/>
        <v>-2.1626033825019597E-3</v>
      </c>
      <c r="ED539" s="27">
        <f t="shared" si="1104"/>
        <v>342.11552930563761</v>
      </c>
      <c r="EE539" s="27">
        <f t="shared" ca="1" si="1018"/>
        <v>-2.1626033825019597E-3</v>
      </c>
      <c r="EF539" s="43">
        <f t="shared" ca="1" si="1019"/>
        <v>-2.1626033825019597E-3</v>
      </c>
      <c r="EG539" s="25">
        <f t="shared" si="1047"/>
        <v>23899.112348999999</v>
      </c>
      <c r="EH539" s="34">
        <f t="shared" si="1105"/>
        <v>0.75</v>
      </c>
      <c r="EI539" s="23">
        <f t="shared" si="1106"/>
        <v>-4.9212958528283002E-4</v>
      </c>
      <c r="EJ539" s="27">
        <f t="shared" si="1107"/>
        <v>363.62412006955304</v>
      </c>
      <c r="EK539" s="27">
        <f t="shared" ca="1" si="1020"/>
        <v>-4.9212958528288553E-4</v>
      </c>
      <c r="EL539" s="43">
        <f t="shared" ca="1" si="1021"/>
        <v>-4.9212958528288553E-4</v>
      </c>
      <c r="EM539" s="47"/>
      <c r="EN539" s="47"/>
      <c r="EO539" s="47"/>
      <c r="EP539" s="47"/>
      <c r="EQ539" s="47"/>
      <c r="ER539" s="47"/>
      <c r="ES539" s="47"/>
      <c r="ET539" s="47"/>
      <c r="EU539" s="47"/>
      <c r="EV539" s="47"/>
      <c r="EW539" s="47"/>
      <c r="EX539" s="47"/>
      <c r="EY539" s="47"/>
      <c r="EZ539" s="47"/>
      <c r="FA539" s="25">
        <f t="shared" si="1048"/>
        <v>23899.112348999999</v>
      </c>
      <c r="FB539" s="26">
        <f t="shared" si="1108"/>
        <v>1</v>
      </c>
      <c r="FC539" s="23">
        <f t="shared" si="1109"/>
        <v>-2.1626033825019597E-3</v>
      </c>
      <c r="FD539" s="27">
        <f t="shared" si="1110"/>
        <v>115.96649347543485</v>
      </c>
      <c r="FE539" s="27">
        <f t="shared" ca="1" si="1022"/>
        <v>-0.10792813294753378</v>
      </c>
      <c r="FF539" s="43">
        <f t="shared" ca="1" si="1023"/>
        <v>-0.10792813294753378</v>
      </c>
      <c r="FG539" s="25">
        <f t="shared" si="1049"/>
        <v>23899.112348999999</v>
      </c>
      <c r="FH539" s="26">
        <f t="shared" si="1111"/>
        <v>0</v>
      </c>
      <c r="FI539" s="23">
        <f t="shared" si="1112"/>
        <v>4.5192918063745591E-3</v>
      </c>
      <c r="FJ539" s="27">
        <f t="shared" si="1113"/>
        <v>439.94829477160664</v>
      </c>
      <c r="FK539" s="27">
        <f t="shared" ca="1" si="1024"/>
        <v>-1.6878185854229621E-2</v>
      </c>
      <c r="FL539" s="43">
        <f t="shared" ca="1" si="1025"/>
        <v>-1.6878185854229621E-2</v>
      </c>
      <c r="FM539" s="47"/>
      <c r="FN539" s="47"/>
    </row>
    <row r="540" spans="1:170" x14ac:dyDescent="0.2">
      <c r="A540" s="30">
        <v>41090</v>
      </c>
      <c r="B540" s="34">
        <v>25597.51153</v>
      </c>
      <c r="C540" s="23">
        <v>4.5351505923962865E-3</v>
      </c>
      <c r="D540" s="24">
        <f t="shared" si="977"/>
        <v>1.1961555329989659E-2</v>
      </c>
      <c r="E540" s="25" t="e">
        <f>#N/A</f>
        <v>#N/A</v>
      </c>
      <c r="F540" s="26">
        <v>1</v>
      </c>
      <c r="G540" s="23">
        <f t="shared" si="1050"/>
        <v>1.1961555329989659E-2</v>
      </c>
      <c r="H540" s="27">
        <f t="shared" si="1051"/>
        <v>290.9333792128354</v>
      </c>
      <c r="I540" s="27">
        <f t="shared" ca="1" si="978"/>
        <v>-4.5766005768333007E-2</v>
      </c>
      <c r="J540" s="43">
        <f t="shared" ca="1" si="979"/>
        <v>-4.5766005768333007E-2</v>
      </c>
      <c r="K540" s="25" t="e">
        <f>#N/A</f>
        <v>#N/A</v>
      </c>
      <c r="L540" s="26">
        <v>0</v>
      </c>
      <c r="M540" s="23">
        <f t="shared" si="1052"/>
        <v>4.5351505923962865E-3</v>
      </c>
      <c r="N540" s="27">
        <f t="shared" si="1053"/>
        <v>55.808957966340714</v>
      </c>
      <c r="O540" s="27">
        <f t="shared" ca="1" si="980"/>
        <v>0</v>
      </c>
      <c r="P540" s="43">
        <f t="shared" ca="1" si="981"/>
        <v>0</v>
      </c>
      <c r="Q540" s="25">
        <f t="shared" si="1026"/>
        <v>24363.349224999998</v>
      </c>
      <c r="R540" s="26">
        <f t="shared" si="1054"/>
        <v>1</v>
      </c>
      <c r="S540" s="23">
        <f t="shared" si="1055"/>
        <v>1.1961555329989659E-2</v>
      </c>
      <c r="T540" s="27">
        <f t="shared" si="1056"/>
        <v>516.32768518966429</v>
      </c>
      <c r="U540" s="27">
        <f t="shared" ca="1" si="982"/>
        <v>0</v>
      </c>
      <c r="V540" s="43">
        <f t="shared" ca="1" si="983"/>
        <v>0</v>
      </c>
      <c r="W540" s="25">
        <f t="shared" si="1027"/>
        <v>25446.228090000001</v>
      </c>
      <c r="X540" s="26">
        <f t="shared" si="1057"/>
        <v>0</v>
      </c>
      <c r="Y540" s="23">
        <f t="shared" si="1058"/>
        <v>4.5351505923962865E-3</v>
      </c>
      <c r="Z540" s="27">
        <f t="shared" si="1059"/>
        <v>257.88246266965911</v>
      </c>
      <c r="AA540" s="27">
        <f t="shared" ca="1" si="984"/>
        <v>0</v>
      </c>
      <c r="AB540" s="43">
        <f t="shared" ca="1" si="985"/>
        <v>0</v>
      </c>
      <c r="AC540" s="25">
        <f t="shared" si="1028"/>
        <v>25130.649016000003</v>
      </c>
      <c r="AD540" s="26">
        <f t="shared" si="1060"/>
        <v>1</v>
      </c>
      <c r="AE540" s="23">
        <f t="shared" si="1061"/>
        <v>1.1961555329989659E-2</v>
      </c>
      <c r="AF540" s="27">
        <f t="shared" si="1062"/>
        <v>192.66991849018748</v>
      </c>
      <c r="AG540" s="27">
        <f t="shared" ca="1" si="986"/>
        <v>0</v>
      </c>
      <c r="AH540" s="43">
        <f t="shared" ca="1" si="987"/>
        <v>0</v>
      </c>
      <c r="AI540" s="25">
        <f t="shared" si="1029"/>
        <v>24363.349224999998</v>
      </c>
      <c r="AJ540" s="26">
        <f t="shared" si="1063"/>
        <v>1</v>
      </c>
      <c r="AK540" s="23">
        <f t="shared" si="1064"/>
        <v>1.1961555329989659E-2</v>
      </c>
      <c r="AL540" s="27">
        <f t="shared" si="1065"/>
        <v>516.32768518966429</v>
      </c>
      <c r="AM540" s="27">
        <f t="shared" ca="1" si="988"/>
        <v>0</v>
      </c>
      <c r="AN540" s="43">
        <f t="shared" ca="1" si="989"/>
        <v>0</v>
      </c>
      <c r="AO540" s="25">
        <f t="shared" si="1030"/>
        <v>24363.349224999998</v>
      </c>
      <c r="AP540" s="34">
        <f t="shared" si="1066"/>
        <v>0.66666666666666663</v>
      </c>
      <c r="AQ540" s="23">
        <f t="shared" si="1067"/>
        <v>9.4860870841252023E-3</v>
      </c>
      <c r="AR540" s="27">
        <f t="shared" si="1068"/>
        <v>309.18625928262668</v>
      </c>
      <c r="AS540" s="27">
        <f t="shared" ca="1" si="990"/>
        <v>0</v>
      </c>
      <c r="AT540" s="43">
        <f t="shared" ca="1" si="991"/>
        <v>0</v>
      </c>
      <c r="AU540" s="25">
        <f t="shared" si="1031"/>
        <v>25130.649016000003</v>
      </c>
      <c r="AV540" s="26">
        <f t="shared" si="1069"/>
        <v>1</v>
      </c>
      <c r="AW540" s="23">
        <f t="shared" si="1070"/>
        <v>1.1961555329989659E-2</v>
      </c>
      <c r="AX540" s="27">
        <f t="shared" si="1071"/>
        <v>253.90647183939822</v>
      </c>
      <c r="AY540" s="27">
        <f t="shared" ca="1" si="992"/>
        <v>0</v>
      </c>
      <c r="AZ540" s="43">
        <f t="shared" ca="1" si="993"/>
        <v>0</v>
      </c>
      <c r="BA540" s="25">
        <f t="shared" si="1032"/>
        <v>25130.649016000003</v>
      </c>
      <c r="BB540" s="26">
        <f t="shared" si="1072"/>
        <v>1</v>
      </c>
      <c r="BC540" s="23">
        <f t="shared" si="1073"/>
        <v>1.1961555329989659E-2</v>
      </c>
      <c r="BD540" s="27">
        <f t="shared" si="1074"/>
        <v>402.18760747324848</v>
      </c>
      <c r="BE540" s="27">
        <f t="shared" ca="1" si="994"/>
        <v>-1.4279378962873235E-2</v>
      </c>
      <c r="BF540" s="43">
        <f t="shared" ca="1" si="995"/>
        <v>-1.4279378962873235E-2</v>
      </c>
      <c r="BG540" s="25">
        <f t="shared" si="1033"/>
        <v>24363.349224999998</v>
      </c>
      <c r="BH540" s="26">
        <f t="shared" si="1075"/>
        <v>1</v>
      </c>
      <c r="BI540" s="23">
        <f t="shared" si="1076"/>
        <v>1.1961555329989659E-2</v>
      </c>
      <c r="BJ540" s="27">
        <f t="shared" si="1077"/>
        <v>381.38762489832931</v>
      </c>
      <c r="BK540" s="27">
        <f t="shared" ca="1" si="996"/>
        <v>0</v>
      </c>
      <c r="BL540" s="43">
        <f t="shared" ca="1" si="997"/>
        <v>0</v>
      </c>
      <c r="BM540" s="25">
        <f t="shared" si="1034"/>
        <v>24978.329314999999</v>
      </c>
      <c r="BN540" s="26">
        <f t="shared" si="1078"/>
        <v>1</v>
      </c>
      <c r="BO540" s="23">
        <f t="shared" si="1079"/>
        <v>1.1961555329989659E-2</v>
      </c>
      <c r="BP540" s="27">
        <f t="shared" si="1080"/>
        <v>402.07194762104001</v>
      </c>
      <c r="BQ540" s="27">
        <f t="shared" ca="1" si="998"/>
        <v>0</v>
      </c>
      <c r="BR540" s="43">
        <f t="shared" ca="1" si="999"/>
        <v>0</v>
      </c>
      <c r="BS540" s="25">
        <f t="shared" si="1035"/>
        <v>24363.349224999998</v>
      </c>
      <c r="BT540" s="34">
        <f t="shared" si="1081"/>
        <v>1</v>
      </c>
      <c r="BU540" s="23">
        <f t="shared" si="1082"/>
        <v>1.1961555329989659E-2</v>
      </c>
      <c r="BV540" s="27">
        <f t="shared" si="1083"/>
        <v>363.9686978114969</v>
      </c>
      <c r="BW540" s="27">
        <f t="shared" ca="1" si="1000"/>
        <v>0</v>
      </c>
      <c r="BX540" s="43">
        <f t="shared" ca="1" si="1001"/>
        <v>0</v>
      </c>
      <c r="BY540" s="25">
        <f t="shared" si="1036"/>
        <v>25446.228090000001</v>
      </c>
      <c r="BZ540" s="50">
        <f>IF($B539&gt;=BY539,MIN(1,1/$CA$15+BZ539),0)</f>
        <v>0</v>
      </c>
      <c r="CA540" s="23">
        <f t="shared" si="1084"/>
        <v>4.5351505923962865E-3</v>
      </c>
      <c r="CB540" s="27">
        <f t="shared" si="1085"/>
        <v>161.49241171832466</v>
      </c>
      <c r="CC540" s="27">
        <f t="shared" ca="1" si="1002"/>
        <v>-1.0299627815742673E-2</v>
      </c>
      <c r="CD540" s="43">
        <f t="shared" ca="1" si="1003"/>
        <v>-1.0299627815742673E-2</v>
      </c>
      <c r="CE540" s="25">
        <f t="shared" si="1037"/>
        <v>25130.649016000003</v>
      </c>
      <c r="CF540" s="34">
        <f>IF($B539&gt;=CE539,MIN(1,1/$CA$15+CF539),0)</f>
        <v>1</v>
      </c>
      <c r="CG540" s="23">
        <f t="shared" si="1086"/>
        <v>1.1961555329989659E-2</v>
      </c>
      <c r="CH540" s="27">
        <f t="shared" si="1087"/>
        <v>155.04820284770796</v>
      </c>
      <c r="CI540" s="27">
        <f t="shared" ca="1" si="1004"/>
        <v>0</v>
      </c>
      <c r="CJ540" s="43">
        <f t="shared" ca="1" si="1005"/>
        <v>0</v>
      </c>
      <c r="CK540" s="25">
        <f t="shared" si="1038"/>
        <v>24363.349224999998</v>
      </c>
      <c r="CL540" s="34">
        <f>IF($B539&gt;=CK539,MIN(1,1/$CA$15+CL539),0)</f>
        <v>1</v>
      </c>
      <c r="CM540" s="23">
        <f t="shared" si="1088"/>
        <v>1.1961555329989659E-2</v>
      </c>
      <c r="CN540" s="27">
        <f t="shared" si="1089"/>
        <v>455.99686627627023</v>
      </c>
      <c r="CO540" s="27">
        <f t="shared" ca="1" si="1006"/>
        <v>0</v>
      </c>
      <c r="CP540" s="43">
        <f t="shared" ca="1" si="1007"/>
        <v>0</v>
      </c>
      <c r="CQ540" s="25">
        <f t="shared" si="1039"/>
        <v>23153.608845999999</v>
      </c>
      <c r="CR540" s="34">
        <f>IF($B539&gt;=CQ539,MIN(1,1/$CA$15+CR539),0)</f>
        <v>1</v>
      </c>
      <c r="CS540" s="23">
        <f t="shared" si="1090"/>
        <v>1.1961555329989659E-2</v>
      </c>
      <c r="CT540" s="27">
        <f t="shared" si="1091"/>
        <v>294.52992696202568</v>
      </c>
      <c r="CU540" s="27">
        <f t="shared" ca="1" si="1008"/>
        <v>-1.4279378962873568E-2</v>
      </c>
      <c r="CV540" s="43">
        <f t="shared" ca="1" si="1009"/>
        <v>-1.4279378962873568E-2</v>
      </c>
      <c r="CW540" s="25">
        <f t="shared" si="1040"/>
        <v>24363.349224999998</v>
      </c>
      <c r="CX540" s="34">
        <f t="shared" si="1092"/>
        <v>0.75</v>
      </c>
      <c r="CY540" s="23">
        <f t="shared" si="1093"/>
        <v>1.0104954145591316E-2</v>
      </c>
      <c r="CZ540" s="27">
        <f t="shared" si="1094"/>
        <v>255.48094548596754</v>
      </c>
      <c r="DA540" s="27">
        <f t="shared" ca="1" si="1010"/>
        <v>0</v>
      </c>
      <c r="DB540" s="43">
        <f t="shared" ca="1" si="1011"/>
        <v>0</v>
      </c>
      <c r="DC540" s="25">
        <f t="shared" si="1041"/>
        <v>24363.349224999998</v>
      </c>
      <c r="DD540" s="34">
        <f t="shared" si="1042"/>
        <v>0.83333333333333326</v>
      </c>
      <c r="DE540" s="23">
        <f t="shared" si="1095"/>
        <v>1.0517532186568727E-2</v>
      </c>
      <c r="DF540" s="27">
        <f t="shared" si="1096"/>
        <v>310.92081039998493</v>
      </c>
      <c r="DG540" s="27">
        <f t="shared" ca="1" si="975"/>
        <v>0</v>
      </c>
      <c r="DH540" s="43">
        <f t="shared" ca="1" si="976"/>
        <v>0</v>
      </c>
      <c r="DI540" s="25">
        <f t="shared" si="1043"/>
        <v>25446.228090000001</v>
      </c>
      <c r="DJ540" s="26">
        <f>IF(DJ539=0,IF($B539&gt;=$DK$14*DI539,1,0),IF($B539&lt;DI539*$DK$16,0,1))</f>
        <v>0</v>
      </c>
      <c r="DK540" s="23">
        <f t="shared" si="1097"/>
        <v>4.5351505923962865E-3</v>
      </c>
      <c r="DL540" s="27">
        <f t="shared" si="1098"/>
        <v>318.51053350942806</v>
      </c>
      <c r="DM540" s="27">
        <f t="shared" ca="1" si="1012"/>
        <v>0</v>
      </c>
      <c r="DN540" s="43">
        <f t="shared" ca="1" si="1013"/>
        <v>0</v>
      </c>
      <c r="DO540" s="25">
        <f t="shared" si="1044"/>
        <v>25130.649016000003</v>
      </c>
      <c r="DP540" s="26">
        <f>IF(DP539=0,IF($B539&gt;=$DK$14*DO539,1,0),IF($B539&lt;DO539*$DK$16,0,1))</f>
        <v>1</v>
      </c>
      <c r="DQ540" s="23">
        <f t="shared" si="1099"/>
        <v>1.1961555329989659E-2</v>
      </c>
      <c r="DR540" s="27">
        <f t="shared" si="1100"/>
        <v>255.66825750346121</v>
      </c>
      <c r="DS540" s="27">
        <f t="shared" ca="1" si="1014"/>
        <v>0</v>
      </c>
      <c r="DT540" s="43">
        <f t="shared" ca="1" si="1015"/>
        <v>0</v>
      </c>
      <c r="DU540" s="25">
        <f t="shared" si="1045"/>
        <v>24363.349224999998</v>
      </c>
      <c r="DV540" s="26">
        <f>IF(DV539=0,IF($B539&gt;=$DK$14*DU539,1,0),IF($B539&lt;DU539*$DK$16,0,1))</f>
        <v>1</v>
      </c>
      <c r="DW540" s="23">
        <f t="shared" si="1101"/>
        <v>1.1961555329989659E-2</v>
      </c>
      <c r="DX540" s="27">
        <f t="shared" si="1102"/>
        <v>519.42917431565775</v>
      </c>
      <c r="DY540" s="27">
        <f t="shared" ca="1" si="1016"/>
        <v>0</v>
      </c>
      <c r="DZ540" s="43">
        <f t="shared" ca="1" si="1017"/>
        <v>0</v>
      </c>
      <c r="EA540" s="25">
        <f t="shared" si="1046"/>
        <v>23153.608845999999</v>
      </c>
      <c r="EB540" s="26">
        <f>IF(EB539=0,IF($B539&gt;=$DK$14*EA539,1,0),IF($B539&lt;EA539*$DK$16,0,1))</f>
        <v>1</v>
      </c>
      <c r="EC540" s="23">
        <f t="shared" si="1103"/>
        <v>1.1961555329989659E-2</v>
      </c>
      <c r="ED540" s="27">
        <f t="shared" si="1104"/>
        <v>346.20776313867572</v>
      </c>
      <c r="EE540" s="27">
        <f t="shared" ca="1" si="1018"/>
        <v>0</v>
      </c>
      <c r="EF540" s="43">
        <f t="shared" ca="1" si="1019"/>
        <v>0</v>
      </c>
      <c r="EG540" s="25">
        <f t="shared" si="1047"/>
        <v>24363.349224999998</v>
      </c>
      <c r="EH540" s="34">
        <f t="shared" si="1105"/>
        <v>0.75</v>
      </c>
      <c r="EI540" s="23">
        <f t="shared" si="1106"/>
        <v>1.0104954145591316E-2</v>
      </c>
      <c r="EJ540" s="27">
        <f t="shared" si="1107"/>
        <v>367.29852512908684</v>
      </c>
      <c r="EK540" s="27">
        <f t="shared" ca="1" si="1020"/>
        <v>0</v>
      </c>
      <c r="EL540" s="43">
        <f t="shared" ca="1" si="1021"/>
        <v>0</v>
      </c>
      <c r="EM540" s="47"/>
      <c r="EN540" s="47"/>
      <c r="EO540" s="47"/>
      <c r="EP540" s="47"/>
      <c r="EQ540" s="47"/>
      <c r="ER540" s="47"/>
      <c r="ES540" s="47"/>
      <c r="ET540" s="47"/>
      <c r="EU540" s="47"/>
      <c r="EV540" s="47"/>
      <c r="EW540" s="47"/>
      <c r="EX540" s="47"/>
      <c r="EY540" s="47"/>
      <c r="EZ540" s="47"/>
      <c r="FA540" s="25">
        <f t="shared" si="1048"/>
        <v>24363.349224999998</v>
      </c>
      <c r="FB540" s="26">
        <f t="shared" si="1108"/>
        <v>1</v>
      </c>
      <c r="FC540" s="23">
        <f t="shared" si="1109"/>
        <v>1.1961555329989659E-2</v>
      </c>
      <c r="FD540" s="27">
        <f t="shared" si="1110"/>
        <v>117.35363310356614</v>
      </c>
      <c r="FE540" s="27">
        <f t="shared" ca="1" si="1022"/>
        <v>-9.7257565951458624E-2</v>
      </c>
      <c r="FF540" s="43">
        <f t="shared" ca="1" si="1023"/>
        <v>-9.7257565951458624E-2</v>
      </c>
      <c r="FG540" s="25">
        <f t="shared" si="1049"/>
        <v>24363.349224999998</v>
      </c>
      <c r="FH540" s="26">
        <f t="shared" si="1111"/>
        <v>0</v>
      </c>
      <c r="FI540" s="23">
        <f t="shared" si="1112"/>
        <v>4.5351505923962865E-3</v>
      </c>
      <c r="FJ540" s="27">
        <f t="shared" si="1113"/>
        <v>441.94352654126385</v>
      </c>
      <c r="FK540" s="27">
        <f t="shared" ca="1" si="1024"/>
        <v>-1.2419580376408668E-2</v>
      </c>
      <c r="FL540" s="43">
        <f t="shared" ca="1" si="1025"/>
        <v>-1.2419580376408668E-2</v>
      </c>
      <c r="FM540" s="47"/>
      <c r="FN540" s="47"/>
    </row>
    <row r="541" spans="1:170" x14ac:dyDescent="0.2">
      <c r="A541" s="30">
        <v>41121</v>
      </c>
      <c r="B541" s="34">
        <v>26162.48215</v>
      </c>
      <c r="C541" s="23">
        <v>4.3684958147485187E-3</v>
      </c>
      <c r="D541" s="24">
        <f t="shared" si="977"/>
        <v>2.2071310304435654E-2</v>
      </c>
      <c r="E541" s="25" t="e">
        <f>#N/A</f>
        <v>#N/A</v>
      </c>
      <c r="F541" s="26">
        <v>1</v>
      </c>
      <c r="G541" s="23">
        <f t="shared" si="1050"/>
        <v>2.2071310304435654E-2</v>
      </c>
      <c r="H541" s="27">
        <f t="shared" si="1051"/>
        <v>297.35466010335995</v>
      </c>
      <c r="I541" s="27">
        <f t="shared" ca="1" si="978"/>
        <v>-2.4704811178604791E-2</v>
      </c>
      <c r="J541" s="43">
        <f t="shared" ca="1" si="979"/>
        <v>-2.4704811178604791E-2</v>
      </c>
      <c r="K541" s="25" t="e">
        <f>#N/A</f>
        <v>#N/A</v>
      </c>
      <c r="L541" s="26">
        <v>0</v>
      </c>
      <c r="M541" s="23">
        <f t="shared" si="1052"/>
        <v>4.3684958147485187E-3</v>
      </c>
      <c r="N541" s="27">
        <f t="shared" si="1053"/>
        <v>56.052759165642151</v>
      </c>
      <c r="O541" s="27">
        <f t="shared" ca="1" si="980"/>
        <v>0</v>
      </c>
      <c r="P541" s="43">
        <f t="shared" ca="1" si="981"/>
        <v>0</v>
      </c>
      <c r="Q541" s="25">
        <f t="shared" si="1026"/>
        <v>24773.897801999996</v>
      </c>
      <c r="R541" s="26">
        <f t="shared" si="1054"/>
        <v>1</v>
      </c>
      <c r="S541" s="23">
        <f t="shared" si="1055"/>
        <v>2.2071310304435654E-2</v>
      </c>
      <c r="T541" s="27">
        <f t="shared" si="1056"/>
        <v>527.72371374825639</v>
      </c>
      <c r="U541" s="27">
        <f t="shared" ca="1" si="982"/>
        <v>0</v>
      </c>
      <c r="V541" s="43">
        <f t="shared" ca="1" si="983"/>
        <v>0</v>
      </c>
      <c r="W541" s="25">
        <f t="shared" si="1027"/>
        <v>25879.99684</v>
      </c>
      <c r="X541" s="26">
        <f t="shared" si="1057"/>
        <v>1</v>
      </c>
      <c r="Y541" s="23">
        <f t="shared" si="1058"/>
        <v>2.2071310304435654E-2</v>
      </c>
      <c r="Z541" s="27">
        <f t="shared" si="1059"/>
        <v>263.57426652531319</v>
      </c>
      <c r="AA541" s="27">
        <f t="shared" ca="1" si="984"/>
        <v>0</v>
      </c>
      <c r="AB541" s="43">
        <f t="shared" ca="1" si="985"/>
        <v>0</v>
      </c>
      <c r="AC541" s="25">
        <f t="shared" si="1028"/>
        <v>25516.591398</v>
      </c>
      <c r="AD541" s="26">
        <f t="shared" si="1060"/>
        <v>1</v>
      </c>
      <c r="AE541" s="23">
        <f t="shared" si="1061"/>
        <v>2.2071310304435654E-2</v>
      </c>
      <c r="AF541" s="27">
        <f t="shared" si="1062"/>
        <v>196.92239604751472</v>
      </c>
      <c r="AG541" s="27">
        <f t="shared" ca="1" si="986"/>
        <v>0</v>
      </c>
      <c r="AH541" s="43">
        <f t="shared" ca="1" si="987"/>
        <v>0</v>
      </c>
      <c r="AI541" s="25">
        <f t="shared" si="1029"/>
        <v>24773.897801999996</v>
      </c>
      <c r="AJ541" s="26">
        <f t="shared" si="1063"/>
        <v>1</v>
      </c>
      <c r="AK541" s="23">
        <f t="shared" si="1064"/>
        <v>2.2071310304435654E-2</v>
      </c>
      <c r="AL541" s="27">
        <f t="shared" si="1065"/>
        <v>527.72371374825639</v>
      </c>
      <c r="AM541" s="27">
        <f t="shared" ca="1" si="988"/>
        <v>0</v>
      </c>
      <c r="AN541" s="43">
        <f t="shared" ca="1" si="989"/>
        <v>0</v>
      </c>
      <c r="AO541" s="25">
        <f t="shared" si="1030"/>
        <v>24773.897801999996</v>
      </c>
      <c r="AP541" s="34">
        <f t="shared" si="1066"/>
        <v>1</v>
      </c>
      <c r="AQ541" s="23">
        <f t="shared" si="1067"/>
        <v>2.2071310304435654E-2</v>
      </c>
      <c r="AR541" s="27">
        <f t="shared" si="1068"/>
        <v>316.01040515312121</v>
      </c>
      <c r="AS541" s="27">
        <f t="shared" ca="1" si="990"/>
        <v>0</v>
      </c>
      <c r="AT541" s="43">
        <f t="shared" ca="1" si="991"/>
        <v>0</v>
      </c>
      <c r="AU541" s="25">
        <f t="shared" si="1031"/>
        <v>25516.591398</v>
      </c>
      <c r="AV541" s="26">
        <f t="shared" si="1069"/>
        <v>1</v>
      </c>
      <c r="AW541" s="23">
        <f t="shared" si="1070"/>
        <v>2.2071310304435654E-2</v>
      </c>
      <c r="AX541" s="27">
        <f t="shared" si="1071"/>
        <v>259.51052036767004</v>
      </c>
      <c r="AY541" s="27">
        <f t="shared" ca="1" si="992"/>
        <v>0</v>
      </c>
      <c r="AZ541" s="43">
        <f t="shared" ca="1" si="993"/>
        <v>0</v>
      </c>
      <c r="BA541" s="25">
        <f t="shared" si="1032"/>
        <v>25516.591398</v>
      </c>
      <c r="BB541" s="26">
        <f t="shared" si="1072"/>
        <v>1</v>
      </c>
      <c r="BC541" s="23">
        <f t="shared" si="1073"/>
        <v>2.2071310304435654E-2</v>
      </c>
      <c r="BD541" s="27">
        <f t="shared" si="1074"/>
        <v>411.06441495838914</v>
      </c>
      <c r="BE541" s="27">
        <f t="shared" ca="1" si="994"/>
        <v>0</v>
      </c>
      <c r="BF541" s="43">
        <f t="shared" ca="1" si="995"/>
        <v>0</v>
      </c>
      <c r="BG541" s="25">
        <f t="shared" si="1033"/>
        <v>24773.897801999996</v>
      </c>
      <c r="BH541" s="26">
        <f t="shared" si="1075"/>
        <v>1</v>
      </c>
      <c r="BI541" s="23">
        <f t="shared" si="1076"/>
        <v>2.2071310304435654E-2</v>
      </c>
      <c r="BJ541" s="27">
        <f t="shared" si="1077"/>
        <v>389.80534951373204</v>
      </c>
      <c r="BK541" s="27">
        <f t="shared" ca="1" si="996"/>
        <v>0</v>
      </c>
      <c r="BL541" s="43">
        <f t="shared" ca="1" si="997"/>
        <v>0</v>
      </c>
      <c r="BM541" s="25">
        <f t="shared" si="1034"/>
        <v>25302.621205000003</v>
      </c>
      <c r="BN541" s="26">
        <f t="shared" si="1078"/>
        <v>1</v>
      </c>
      <c r="BO541" s="23">
        <f t="shared" si="1079"/>
        <v>2.2071310304435654E-2</v>
      </c>
      <c r="BP541" s="27">
        <f t="shared" si="1080"/>
        <v>410.94620234169281</v>
      </c>
      <c r="BQ541" s="27">
        <f t="shared" ca="1" si="998"/>
        <v>0</v>
      </c>
      <c r="BR541" s="43">
        <f t="shared" ca="1" si="999"/>
        <v>0</v>
      </c>
      <c r="BS541" s="25">
        <f t="shared" si="1035"/>
        <v>24773.897801999996</v>
      </c>
      <c r="BT541" s="34">
        <f t="shared" si="1081"/>
        <v>1</v>
      </c>
      <c r="BU541" s="23">
        <f t="shared" si="1082"/>
        <v>2.2071310304435654E-2</v>
      </c>
      <c r="BV541" s="27">
        <f t="shared" si="1083"/>
        <v>372.00196388199583</v>
      </c>
      <c r="BW541" s="27">
        <f t="shared" ca="1" si="1000"/>
        <v>0</v>
      </c>
      <c r="BX541" s="43">
        <f t="shared" ca="1" si="1001"/>
        <v>0</v>
      </c>
      <c r="BY541" s="25">
        <f t="shared" si="1036"/>
        <v>25879.99684</v>
      </c>
      <c r="BZ541" s="50">
        <f>IF($B540&gt;=BY540,MIN(1,1/$CA$15+BZ540),0)</f>
        <v>0.5</v>
      </c>
      <c r="CA541" s="23">
        <f t="shared" si="1084"/>
        <v>4.3684958147485187E-3</v>
      </c>
      <c r="CB541" s="27">
        <f t="shared" si="1085"/>
        <v>162.19789064302981</v>
      </c>
      <c r="CC541" s="27">
        <f t="shared" ca="1" si="1002"/>
        <v>-5.9761258820006935E-3</v>
      </c>
      <c r="CD541" s="43">
        <f t="shared" ca="1" si="1003"/>
        <v>-5.9761258820006935E-3</v>
      </c>
      <c r="CE541" s="25">
        <f t="shared" si="1037"/>
        <v>25516.591398</v>
      </c>
      <c r="CF541" s="34">
        <f>IF($B540&gt;=CE540,MIN(1,1/$CA$15+CF540),0)</f>
        <v>1</v>
      </c>
      <c r="CG541" s="23">
        <f t="shared" si="1086"/>
        <v>2.2071310304435654E-2</v>
      </c>
      <c r="CH541" s="27">
        <f t="shared" si="1087"/>
        <v>158.47031984490479</v>
      </c>
      <c r="CI541" s="27">
        <f t="shared" ca="1" si="1004"/>
        <v>0</v>
      </c>
      <c r="CJ541" s="43">
        <f t="shared" ca="1" si="1005"/>
        <v>0</v>
      </c>
      <c r="CK541" s="25">
        <f t="shared" si="1038"/>
        <v>24773.897801999996</v>
      </c>
      <c r="CL541" s="34">
        <f>IF($B540&gt;=CK540,MIN(1,1/$CA$15+CL540),0)</f>
        <v>1</v>
      </c>
      <c r="CM541" s="23">
        <f t="shared" si="1088"/>
        <v>2.2071310304435654E-2</v>
      </c>
      <c r="CN541" s="27">
        <f t="shared" si="1089"/>
        <v>466.06131460970403</v>
      </c>
      <c r="CO541" s="27">
        <f t="shared" ca="1" si="1006"/>
        <v>0</v>
      </c>
      <c r="CP541" s="43">
        <f t="shared" ca="1" si="1007"/>
        <v>0</v>
      </c>
      <c r="CQ541" s="25">
        <f t="shared" si="1039"/>
        <v>23429.551762999999</v>
      </c>
      <c r="CR541" s="34">
        <f>IF($B540&gt;=CQ540,MIN(1,1/$CA$15+CR540),0)</f>
        <v>1</v>
      </c>
      <c r="CS541" s="23">
        <f t="shared" si="1090"/>
        <v>2.2071310304435654E-2</v>
      </c>
      <c r="CT541" s="27">
        <f t="shared" si="1091"/>
        <v>301.0305883739473</v>
      </c>
      <c r="CU541" s="27">
        <f t="shared" ca="1" si="1008"/>
        <v>0</v>
      </c>
      <c r="CV541" s="43">
        <f t="shared" ca="1" si="1009"/>
        <v>0</v>
      </c>
      <c r="CW541" s="25">
        <f t="shared" si="1040"/>
        <v>24773.897801999996</v>
      </c>
      <c r="CX541" s="34">
        <f t="shared" si="1092"/>
        <v>0.75</v>
      </c>
      <c r="CY541" s="23">
        <f t="shared" si="1093"/>
        <v>1.764560668201387E-2</v>
      </c>
      <c r="CZ541" s="27">
        <f t="shared" si="1094"/>
        <v>259.98906176476197</v>
      </c>
      <c r="DA541" s="27">
        <f t="shared" ca="1" si="1010"/>
        <v>0</v>
      </c>
      <c r="DB541" s="43">
        <f t="shared" ca="1" si="1011"/>
        <v>0</v>
      </c>
      <c r="DC541" s="25">
        <f t="shared" si="1041"/>
        <v>24773.897801999996</v>
      </c>
      <c r="DD541" s="34">
        <f t="shared" si="1042"/>
        <v>1</v>
      </c>
      <c r="DE541" s="23">
        <f t="shared" si="1095"/>
        <v>2.0596075763628392E-2</v>
      </c>
      <c r="DF541" s="27">
        <f t="shared" si="1096"/>
        <v>317.32455896747172</v>
      </c>
      <c r="DG541" s="27">
        <f t="shared" ca="1" si="975"/>
        <v>0</v>
      </c>
      <c r="DH541" s="43">
        <f t="shared" ca="1" si="976"/>
        <v>0</v>
      </c>
      <c r="DI541" s="25">
        <f t="shared" si="1043"/>
        <v>25879.99684</v>
      </c>
      <c r="DJ541" s="26">
        <f>IF(DJ540=0,IF($B540&gt;=$DK$14*DI540,1,0),IF($B540&lt;DI540*$DK$16,0,1))</f>
        <v>0</v>
      </c>
      <c r="DK541" s="23">
        <f t="shared" si="1097"/>
        <v>4.3684958147485187E-3</v>
      </c>
      <c r="DL541" s="27">
        <f t="shared" si="1098"/>
        <v>319.90194544201734</v>
      </c>
      <c r="DM541" s="27">
        <f t="shared" ca="1" si="1012"/>
        <v>0</v>
      </c>
      <c r="DN541" s="43">
        <f t="shared" ca="1" si="1013"/>
        <v>0</v>
      </c>
      <c r="DO541" s="25">
        <f t="shared" si="1044"/>
        <v>25516.591398</v>
      </c>
      <c r="DP541" s="26">
        <f>IF(DP540=0,IF($B540&gt;=$DK$14*DO540,1,0),IF($B540&lt;DO540*$DK$16,0,1))</f>
        <v>1</v>
      </c>
      <c r="DQ541" s="23">
        <f t="shared" si="1099"/>
        <v>2.2071310304435654E-2</v>
      </c>
      <c r="DR541" s="27">
        <f t="shared" si="1100"/>
        <v>261.31119094981443</v>
      </c>
      <c r="DS541" s="27">
        <f t="shared" ca="1" si="1014"/>
        <v>0</v>
      </c>
      <c r="DT541" s="43">
        <f t="shared" ca="1" si="1015"/>
        <v>0</v>
      </c>
      <c r="DU541" s="25">
        <f t="shared" si="1045"/>
        <v>24773.897801999996</v>
      </c>
      <c r="DV541" s="26">
        <f>IF(DV540=0,IF($B540&gt;=$DK$14*DU540,1,0),IF($B540&lt;DU540*$DK$16,0,1))</f>
        <v>1</v>
      </c>
      <c r="DW541" s="23">
        <f t="shared" si="1101"/>
        <v>2.2071310304435654E-2</v>
      </c>
      <c r="DX541" s="27">
        <f t="shared" si="1102"/>
        <v>530.89365680315541</v>
      </c>
      <c r="DY541" s="27">
        <f t="shared" ca="1" si="1016"/>
        <v>0</v>
      </c>
      <c r="DZ541" s="43">
        <f t="shared" ca="1" si="1017"/>
        <v>0</v>
      </c>
      <c r="EA541" s="25">
        <f t="shared" si="1046"/>
        <v>23429.551762999999</v>
      </c>
      <c r="EB541" s="26">
        <f>IF(EB540=0,IF($B540&gt;=$DK$14*EA540,1,0),IF($B540&lt;EA540*$DK$16,0,1))</f>
        <v>1</v>
      </c>
      <c r="EC541" s="23">
        <f t="shared" si="1103"/>
        <v>2.2071310304435654E-2</v>
      </c>
      <c r="ED541" s="27">
        <f t="shared" si="1104"/>
        <v>353.849022108714</v>
      </c>
      <c r="EE541" s="27">
        <f t="shared" ca="1" si="1018"/>
        <v>0</v>
      </c>
      <c r="EF541" s="43">
        <f t="shared" ca="1" si="1019"/>
        <v>0</v>
      </c>
      <c r="EG541" s="25">
        <f t="shared" si="1047"/>
        <v>24773.897801999996</v>
      </c>
      <c r="EH541" s="34">
        <f t="shared" si="1105"/>
        <v>0.75</v>
      </c>
      <c r="EI541" s="23">
        <f t="shared" si="1106"/>
        <v>1.764560668201387E-2</v>
      </c>
      <c r="EJ541" s="27">
        <f t="shared" si="1107"/>
        <v>373.77973043839847</v>
      </c>
      <c r="EK541" s="27">
        <f t="shared" ca="1" si="1020"/>
        <v>0</v>
      </c>
      <c r="EL541" s="43">
        <f t="shared" ca="1" si="1021"/>
        <v>0</v>
      </c>
      <c r="EM541" s="47"/>
      <c r="EN541" s="47"/>
      <c r="EO541" s="47"/>
      <c r="EP541" s="47"/>
      <c r="EQ541" s="47"/>
      <c r="ER541" s="47"/>
      <c r="ES541" s="47"/>
      <c r="ET541" s="47"/>
      <c r="EU541" s="47"/>
      <c r="EV541" s="47"/>
      <c r="EW541" s="47"/>
      <c r="EX541" s="47"/>
      <c r="EY541" s="47"/>
      <c r="EZ541" s="47"/>
      <c r="FA541" s="25">
        <f t="shared" si="1048"/>
        <v>24773.897801999996</v>
      </c>
      <c r="FB541" s="26">
        <f t="shared" si="1108"/>
        <v>1</v>
      </c>
      <c r="FC541" s="23">
        <f t="shared" si="1109"/>
        <v>2.2071310304435654E-2</v>
      </c>
      <c r="FD541" s="27">
        <f t="shared" si="1110"/>
        <v>119.94378155514784</v>
      </c>
      <c r="FE541" s="27">
        <f t="shared" ca="1" si="1022"/>
        <v>-7.7332857564591739E-2</v>
      </c>
      <c r="FF541" s="43">
        <f t="shared" ca="1" si="1023"/>
        <v>-7.7332857564591739E-2</v>
      </c>
      <c r="FG541" s="25">
        <f t="shared" si="1049"/>
        <v>24773.897801999996</v>
      </c>
      <c r="FH541" s="26">
        <f t="shared" si="1111"/>
        <v>0</v>
      </c>
      <c r="FI541" s="23">
        <f t="shared" si="1112"/>
        <v>4.3684958147485187E-3</v>
      </c>
      <c r="FJ541" s="27">
        <f t="shared" si="1113"/>
        <v>443.87415498731457</v>
      </c>
      <c r="FK541" s="27">
        <f t="shared" ca="1" si="1024"/>
        <v>-8.1053394465554485E-3</v>
      </c>
      <c r="FL541" s="43">
        <f t="shared" ca="1" si="1025"/>
        <v>-8.1053394465554485E-3</v>
      </c>
      <c r="FM541" s="47"/>
      <c r="FN541" s="47"/>
    </row>
    <row r="542" spans="1:170" x14ac:dyDescent="0.2">
      <c r="A542" s="30">
        <v>41152</v>
      </c>
      <c r="B542" s="34">
        <v>27255.61722</v>
      </c>
      <c r="C542" s="23">
        <v>4.1139593013970188E-3</v>
      </c>
      <c r="D542" s="24">
        <f t="shared" si="977"/>
        <v>4.1782544321774084E-2</v>
      </c>
      <c r="E542" s="25" t="e">
        <f>#N/A</f>
        <v>#N/A</v>
      </c>
      <c r="F542" s="26">
        <v>1</v>
      </c>
      <c r="G542" s="23">
        <f t="shared" si="1050"/>
        <v>4.1782544321774084E-2</v>
      </c>
      <c r="H542" s="27">
        <f t="shared" si="1051"/>
        <v>309.77889436841463</v>
      </c>
      <c r="I542" s="27">
        <f t="shared" ca="1" si="978"/>
        <v>0</v>
      </c>
      <c r="J542" s="43">
        <f t="shared" ca="1" si="979"/>
        <v>0</v>
      </c>
      <c r="K542" s="25" t="e">
        <f>#N/A</f>
        <v>#N/A</v>
      </c>
      <c r="L542" s="26">
        <v>0</v>
      </c>
      <c r="M542" s="23">
        <f t="shared" si="1052"/>
        <v>4.1139593013970188E-3</v>
      </c>
      <c r="N542" s="27">
        <f t="shared" si="1053"/>
        <v>56.283357935580611</v>
      </c>
      <c r="O542" s="27">
        <f t="shared" ca="1" si="980"/>
        <v>0</v>
      </c>
      <c r="P542" s="43">
        <f t="shared" ca="1" si="981"/>
        <v>0</v>
      </c>
      <c r="Q542" s="25">
        <f t="shared" si="1026"/>
        <v>25114.168374999997</v>
      </c>
      <c r="R542" s="26">
        <f t="shared" si="1054"/>
        <v>1</v>
      </c>
      <c r="S542" s="23">
        <f t="shared" si="1055"/>
        <v>4.1782544321774084E-2</v>
      </c>
      <c r="T542" s="27">
        <f t="shared" si="1056"/>
        <v>549.77335320759414</v>
      </c>
      <c r="U542" s="27">
        <f t="shared" ca="1" si="982"/>
        <v>0</v>
      </c>
      <c r="V542" s="43">
        <f t="shared" ca="1" si="983"/>
        <v>0</v>
      </c>
      <c r="W542" s="25">
        <f t="shared" si="1027"/>
        <v>26709.049684999998</v>
      </c>
      <c r="X542" s="26">
        <f t="shared" si="1057"/>
        <v>1</v>
      </c>
      <c r="Y542" s="23">
        <f t="shared" si="1058"/>
        <v>4.1782544321774084E-2</v>
      </c>
      <c r="Z542" s="27">
        <f t="shared" si="1059"/>
        <v>274.58706999848619</v>
      </c>
      <c r="AA542" s="27">
        <f t="shared" ca="1" si="984"/>
        <v>0</v>
      </c>
      <c r="AB542" s="43">
        <f t="shared" ca="1" si="985"/>
        <v>0</v>
      </c>
      <c r="AC542" s="25">
        <f t="shared" si="1028"/>
        <v>25932.064338</v>
      </c>
      <c r="AD542" s="26">
        <f t="shared" si="1060"/>
        <v>1</v>
      </c>
      <c r="AE542" s="23">
        <f t="shared" si="1061"/>
        <v>4.1782544321774084E-2</v>
      </c>
      <c r="AF542" s="27">
        <f t="shared" si="1062"/>
        <v>205.15031478831995</v>
      </c>
      <c r="AG542" s="27">
        <f t="shared" ca="1" si="986"/>
        <v>0</v>
      </c>
      <c r="AH542" s="43">
        <f t="shared" ca="1" si="987"/>
        <v>0</v>
      </c>
      <c r="AI542" s="25">
        <f t="shared" si="1029"/>
        <v>25114.168374999997</v>
      </c>
      <c r="AJ542" s="26">
        <f t="shared" si="1063"/>
        <v>1</v>
      </c>
      <c r="AK542" s="23">
        <f t="shared" si="1064"/>
        <v>4.1782544321774084E-2</v>
      </c>
      <c r="AL542" s="27">
        <f t="shared" si="1065"/>
        <v>549.77335320759414</v>
      </c>
      <c r="AM542" s="27">
        <f t="shared" ca="1" si="988"/>
        <v>0</v>
      </c>
      <c r="AN542" s="43">
        <f t="shared" ca="1" si="989"/>
        <v>0</v>
      </c>
      <c r="AO542" s="25">
        <f t="shared" si="1030"/>
        <v>25114.168374999997</v>
      </c>
      <c r="AP542" s="34">
        <f t="shared" si="1066"/>
        <v>1</v>
      </c>
      <c r="AQ542" s="23">
        <f t="shared" si="1067"/>
        <v>4.1782544321774084E-2</v>
      </c>
      <c r="AR542" s="27">
        <f t="shared" si="1068"/>
        <v>329.21412391257326</v>
      </c>
      <c r="AS542" s="27">
        <f t="shared" ca="1" si="990"/>
        <v>0</v>
      </c>
      <c r="AT542" s="43">
        <f t="shared" ca="1" si="991"/>
        <v>0</v>
      </c>
      <c r="AU542" s="25">
        <f t="shared" si="1031"/>
        <v>25932.064338</v>
      </c>
      <c r="AV542" s="26">
        <f t="shared" si="1069"/>
        <v>1</v>
      </c>
      <c r="AW542" s="23">
        <f t="shared" si="1070"/>
        <v>4.1782544321774084E-2</v>
      </c>
      <c r="AX542" s="27">
        <f t="shared" si="1071"/>
        <v>270.35353018689887</v>
      </c>
      <c r="AY542" s="27">
        <f t="shared" ca="1" si="992"/>
        <v>0</v>
      </c>
      <c r="AZ542" s="43">
        <f t="shared" ca="1" si="993"/>
        <v>0</v>
      </c>
      <c r="BA542" s="25">
        <f t="shared" si="1032"/>
        <v>25932.064338</v>
      </c>
      <c r="BB542" s="26">
        <f t="shared" si="1072"/>
        <v>1</v>
      </c>
      <c r="BC542" s="23">
        <f t="shared" si="1073"/>
        <v>4.1782544321774084E-2</v>
      </c>
      <c r="BD542" s="27">
        <f t="shared" si="1074"/>
        <v>428.23973209549217</v>
      </c>
      <c r="BE542" s="27">
        <f t="shared" ca="1" si="994"/>
        <v>0</v>
      </c>
      <c r="BF542" s="43">
        <f t="shared" ca="1" si="995"/>
        <v>0</v>
      </c>
      <c r="BG542" s="25">
        <f t="shared" si="1033"/>
        <v>25114.168374999997</v>
      </c>
      <c r="BH542" s="26">
        <f t="shared" si="1075"/>
        <v>1</v>
      </c>
      <c r="BI542" s="23">
        <f t="shared" si="1076"/>
        <v>4.1782544321774084E-2</v>
      </c>
      <c r="BJ542" s="27">
        <f t="shared" si="1077"/>
        <v>406.09240880665419</v>
      </c>
      <c r="BK542" s="27">
        <f t="shared" ca="1" si="996"/>
        <v>0</v>
      </c>
      <c r="BL542" s="43">
        <f t="shared" ca="1" si="997"/>
        <v>0</v>
      </c>
      <c r="BM542" s="25">
        <f t="shared" si="1034"/>
        <v>25806.429034999997</v>
      </c>
      <c r="BN542" s="26">
        <f t="shared" si="1078"/>
        <v>1</v>
      </c>
      <c r="BO542" s="23">
        <f t="shared" si="1079"/>
        <v>4.1782544321774084E-2</v>
      </c>
      <c r="BP542" s="27">
        <f t="shared" si="1080"/>
        <v>428.1165802548993</v>
      </c>
      <c r="BQ542" s="27">
        <f t="shared" ca="1" si="998"/>
        <v>0</v>
      </c>
      <c r="BR542" s="43">
        <f t="shared" ca="1" si="999"/>
        <v>0</v>
      </c>
      <c r="BS542" s="25">
        <f t="shared" si="1035"/>
        <v>25114.168374999997</v>
      </c>
      <c r="BT542" s="34">
        <f t="shared" si="1081"/>
        <v>1</v>
      </c>
      <c r="BU542" s="23">
        <f t="shared" si="1082"/>
        <v>4.1782544321774084E-2</v>
      </c>
      <c r="BV542" s="27">
        <f t="shared" si="1083"/>
        <v>387.54515242568232</v>
      </c>
      <c r="BW542" s="27">
        <f t="shared" ca="1" si="1000"/>
        <v>0</v>
      </c>
      <c r="BX542" s="43">
        <f t="shared" ca="1" si="1001"/>
        <v>0</v>
      </c>
      <c r="BY542" s="25">
        <f t="shared" si="1036"/>
        <v>26709.049684999998</v>
      </c>
      <c r="BZ542" s="50">
        <f>IF($B541&gt;=BY541,MIN(1,1/$CA$15+BZ541),0)</f>
        <v>1</v>
      </c>
      <c r="CA542" s="23">
        <f t="shared" si="1084"/>
        <v>4.1782544321774084E-2</v>
      </c>
      <c r="CB542" s="27">
        <f t="shared" si="1085"/>
        <v>168.97493119772048</v>
      </c>
      <c r="CC542" s="27">
        <f t="shared" ca="1" si="1002"/>
        <v>0</v>
      </c>
      <c r="CD542" s="43">
        <f t="shared" ca="1" si="1003"/>
        <v>0</v>
      </c>
      <c r="CE542" s="25">
        <f t="shared" si="1037"/>
        <v>25932.064338</v>
      </c>
      <c r="CF542" s="34">
        <f>IF($B541&gt;=CE541,MIN(1,1/$CA$15+CF541),0)</f>
        <v>1</v>
      </c>
      <c r="CG542" s="23">
        <f t="shared" si="1086"/>
        <v>4.1782544321774084E-2</v>
      </c>
      <c r="CH542" s="27">
        <f t="shared" si="1087"/>
        <v>165.09161300751023</v>
      </c>
      <c r="CI542" s="27">
        <f t="shared" ca="1" si="1004"/>
        <v>0</v>
      </c>
      <c r="CJ542" s="43">
        <f t="shared" ca="1" si="1005"/>
        <v>0</v>
      </c>
      <c r="CK542" s="25">
        <f t="shared" si="1038"/>
        <v>25114.168374999997</v>
      </c>
      <c r="CL542" s="34">
        <f>IF($B541&gt;=CK541,MIN(1,1/$CA$15+CL541),0)</f>
        <v>1</v>
      </c>
      <c r="CM542" s="23">
        <f t="shared" si="1088"/>
        <v>4.1782544321774084E-2</v>
      </c>
      <c r="CN542" s="27">
        <f t="shared" si="1089"/>
        <v>485.53454214404826</v>
      </c>
      <c r="CO542" s="27">
        <f t="shared" ca="1" si="1006"/>
        <v>0</v>
      </c>
      <c r="CP542" s="43">
        <f t="shared" ca="1" si="1007"/>
        <v>0</v>
      </c>
      <c r="CQ542" s="25">
        <f t="shared" si="1039"/>
        <v>23763.1488775</v>
      </c>
      <c r="CR542" s="34">
        <f>IF($B541&gt;=CQ541,MIN(1,1/$CA$15+CR541),0)</f>
        <v>1</v>
      </c>
      <c r="CS542" s="23">
        <f t="shared" si="1090"/>
        <v>4.1782544321774084E-2</v>
      </c>
      <c r="CT542" s="27">
        <f t="shared" si="1091"/>
        <v>313.60841227489146</v>
      </c>
      <c r="CU542" s="27">
        <f t="shared" ca="1" si="1008"/>
        <v>0</v>
      </c>
      <c r="CV542" s="43">
        <f t="shared" ca="1" si="1009"/>
        <v>0</v>
      </c>
      <c r="CW542" s="25">
        <f t="shared" si="1040"/>
        <v>25114.168374999997</v>
      </c>
      <c r="CX542" s="34">
        <f t="shared" si="1092"/>
        <v>1</v>
      </c>
      <c r="CY542" s="23">
        <f t="shared" si="1093"/>
        <v>4.1782544321774084E-2</v>
      </c>
      <c r="CZ542" s="27">
        <f t="shared" si="1094"/>
        <v>270.85206626112461</v>
      </c>
      <c r="DA542" s="27">
        <f t="shared" ca="1" si="1010"/>
        <v>0</v>
      </c>
      <c r="DB542" s="43">
        <f t="shared" ca="1" si="1011"/>
        <v>0</v>
      </c>
      <c r="DC542" s="25">
        <f t="shared" si="1041"/>
        <v>25114.168374999997</v>
      </c>
      <c r="DD542" s="34">
        <f t="shared" si="1042"/>
        <v>1</v>
      </c>
      <c r="DE542" s="23">
        <f t="shared" si="1095"/>
        <v>4.1782544321774084E-2</v>
      </c>
      <c r="DF542" s="27">
        <f t="shared" si="1096"/>
        <v>330.5831864169175</v>
      </c>
      <c r="DG542" s="27">
        <f t="shared" ca="1" si="975"/>
        <v>0</v>
      </c>
      <c r="DH542" s="43">
        <f t="shared" ca="1" si="976"/>
        <v>0</v>
      </c>
      <c r="DI542" s="25">
        <f t="shared" si="1043"/>
        <v>26709.049684999998</v>
      </c>
      <c r="DJ542" s="26">
        <f>IF(DJ541=0,IF($B541&gt;=$DK$14*DI541,1,0),IF($B541&lt;DI541*$DK$16,0,1))</f>
        <v>0</v>
      </c>
      <c r="DK542" s="23">
        <f t="shared" si="1097"/>
        <v>4.1139593013970188E-3</v>
      </c>
      <c r="DL542" s="27">
        <f t="shared" si="1098"/>
        <v>321.21800902600353</v>
      </c>
      <c r="DM542" s="27">
        <f t="shared" ca="1" si="1012"/>
        <v>0</v>
      </c>
      <c r="DN542" s="43">
        <f t="shared" ca="1" si="1013"/>
        <v>0</v>
      </c>
      <c r="DO542" s="25">
        <f t="shared" si="1044"/>
        <v>25932.064338</v>
      </c>
      <c r="DP542" s="26">
        <f>IF(DP541=0,IF($B541&gt;=$DK$14*DO541,1,0),IF($B541&lt;DO541*$DK$16,0,1))</f>
        <v>1</v>
      </c>
      <c r="DQ542" s="23">
        <f t="shared" si="1099"/>
        <v>4.1782544321774084E-2</v>
      </c>
      <c r="DR542" s="27">
        <f t="shared" si="1100"/>
        <v>272.2294373674506</v>
      </c>
      <c r="DS542" s="27">
        <f t="shared" ca="1" si="1014"/>
        <v>0</v>
      </c>
      <c r="DT542" s="43">
        <f t="shared" ca="1" si="1015"/>
        <v>0</v>
      </c>
      <c r="DU542" s="25">
        <f t="shared" si="1045"/>
        <v>25114.168374999997</v>
      </c>
      <c r="DV542" s="26">
        <f>IF(DV541=0,IF($B541&gt;=$DK$14*DU541,1,0),IF($B541&lt;DU541*$DK$16,0,1))</f>
        <v>1</v>
      </c>
      <c r="DW542" s="23">
        <f t="shared" si="1101"/>
        <v>4.1782544321774084E-2</v>
      </c>
      <c r="DX542" s="27">
        <f t="shared" si="1102"/>
        <v>553.075744548682</v>
      </c>
      <c r="DY542" s="27">
        <f t="shared" ca="1" si="1016"/>
        <v>0</v>
      </c>
      <c r="DZ542" s="43">
        <f t="shared" ca="1" si="1017"/>
        <v>0</v>
      </c>
      <c r="EA542" s="25">
        <f t="shared" si="1046"/>
        <v>23763.1488775</v>
      </c>
      <c r="EB542" s="26">
        <f>IF(EB541=0,IF($B541&gt;=$DK$14*EA541,1,0),IF($B541&lt;EA541*$DK$16,0,1))</f>
        <v>1</v>
      </c>
      <c r="EC542" s="23">
        <f t="shared" si="1103"/>
        <v>4.1782544321774084E-2</v>
      </c>
      <c r="ED542" s="27">
        <f t="shared" si="1104"/>
        <v>368.63373455818777</v>
      </c>
      <c r="EE542" s="27">
        <f t="shared" ca="1" si="1018"/>
        <v>0</v>
      </c>
      <c r="EF542" s="43">
        <f t="shared" ca="1" si="1019"/>
        <v>0</v>
      </c>
      <c r="EG542" s="25">
        <f t="shared" si="1047"/>
        <v>25114.168374999997</v>
      </c>
      <c r="EH542" s="34">
        <f t="shared" si="1105"/>
        <v>0.75</v>
      </c>
      <c r="EI542" s="23">
        <f t="shared" si="1106"/>
        <v>3.2365398066679818E-2</v>
      </c>
      <c r="EJ542" s="27">
        <f t="shared" si="1107"/>
        <v>385.87726020329353</v>
      </c>
      <c r="EK542" s="27">
        <f t="shared" ca="1" si="1020"/>
        <v>0</v>
      </c>
      <c r="EL542" s="43">
        <f t="shared" ca="1" si="1021"/>
        <v>0</v>
      </c>
      <c r="EM542" s="47"/>
      <c r="EN542" s="47"/>
      <c r="EO542" s="47"/>
      <c r="EP542" s="47"/>
      <c r="EQ542" s="47"/>
      <c r="ER542" s="47"/>
      <c r="ES542" s="47"/>
      <c r="ET542" s="47"/>
      <c r="EU542" s="47"/>
      <c r="EV542" s="47"/>
      <c r="EW542" s="47"/>
      <c r="EX542" s="47"/>
      <c r="EY542" s="47"/>
      <c r="EZ542" s="47"/>
      <c r="FA542" s="25">
        <f t="shared" si="1048"/>
        <v>25114.168374999997</v>
      </c>
      <c r="FB542" s="26">
        <f t="shared" si="1108"/>
        <v>1</v>
      </c>
      <c r="FC542" s="23">
        <f t="shared" si="1109"/>
        <v>4.1782544321774084E-2</v>
      </c>
      <c r="FD542" s="27">
        <f t="shared" si="1110"/>
        <v>124.95533792409699</v>
      </c>
      <c r="FE542" s="27">
        <f t="shared" ca="1" si="1022"/>
        <v>-3.8781476791539538E-2</v>
      </c>
      <c r="FF542" s="43">
        <f t="shared" ca="1" si="1023"/>
        <v>-3.8781476791539538E-2</v>
      </c>
      <c r="FG542" s="25">
        <f t="shared" si="1049"/>
        <v>25114.168374999997</v>
      </c>
      <c r="FH542" s="26">
        <f t="shared" si="1111"/>
        <v>0</v>
      </c>
      <c r="FI542" s="23">
        <f t="shared" si="1112"/>
        <v>4.1139593013970188E-3</v>
      </c>
      <c r="FJ542" s="27">
        <f t="shared" si="1113"/>
        <v>445.70023519587437</v>
      </c>
      <c r="FK542" s="27">
        <f t="shared" ca="1" si="1024"/>
        <v>-4.0247251817655538E-3</v>
      </c>
      <c r="FL542" s="43">
        <f t="shared" ca="1" si="1025"/>
        <v>-4.0247251817655538E-3</v>
      </c>
      <c r="FM542" s="47"/>
      <c r="FN542" s="47"/>
    </row>
    <row r="543" spans="1:170" x14ac:dyDescent="0.2">
      <c r="A543" s="30">
        <v>41182</v>
      </c>
      <c r="B543" s="34">
        <v>27656.151389999999</v>
      </c>
      <c r="C543" s="23">
        <v>4.026298203094747E-3</v>
      </c>
      <c r="D543" s="24">
        <f t="shared" si="977"/>
        <v>1.4695472377932006E-2</v>
      </c>
      <c r="E543" s="25" t="e">
        <f>#N/A</f>
        <v>#N/A</v>
      </c>
      <c r="F543" s="26">
        <v>1</v>
      </c>
      <c r="G543" s="23">
        <f t="shared" si="1050"/>
        <v>1.4695472377932006E-2</v>
      </c>
      <c r="H543" s="27">
        <f t="shared" si="1051"/>
        <v>314.33124155387196</v>
      </c>
      <c r="I543" s="27">
        <f t="shared" ca="1" si="978"/>
        <v>0</v>
      </c>
      <c r="J543" s="43">
        <f t="shared" ca="1" si="979"/>
        <v>0</v>
      </c>
      <c r="K543" s="25" t="e">
        <f>#N/A</f>
        <v>#N/A</v>
      </c>
      <c r="L543" s="26">
        <v>0</v>
      </c>
      <c r="M543" s="23">
        <f t="shared" si="1052"/>
        <v>4.026298203094747E-3</v>
      </c>
      <c r="N543" s="27">
        <f t="shared" si="1053"/>
        <v>56.509971518500777</v>
      </c>
      <c r="O543" s="27">
        <f t="shared" ca="1" si="980"/>
        <v>0</v>
      </c>
      <c r="P543" s="43">
        <f t="shared" ca="1" si="981"/>
        <v>0</v>
      </c>
      <c r="Q543" s="25">
        <f t="shared" si="1026"/>
        <v>25478.038014999998</v>
      </c>
      <c r="R543" s="26">
        <f t="shared" si="1054"/>
        <v>1</v>
      </c>
      <c r="S543" s="23">
        <f t="shared" si="1055"/>
        <v>1.4695472377932006E-2</v>
      </c>
      <c r="T543" s="27">
        <f t="shared" si="1056"/>
        <v>557.85253233377944</v>
      </c>
      <c r="U543" s="27">
        <f t="shared" ca="1" si="982"/>
        <v>0</v>
      </c>
      <c r="V543" s="43">
        <f t="shared" ca="1" si="983"/>
        <v>0</v>
      </c>
      <c r="W543" s="25">
        <f t="shared" si="1027"/>
        <v>27455.884305</v>
      </c>
      <c r="X543" s="26">
        <f t="shared" si="1057"/>
        <v>1</v>
      </c>
      <c r="Y543" s="23">
        <f t="shared" si="1058"/>
        <v>1.4695472377932006E-2</v>
      </c>
      <c r="Z543" s="27">
        <f t="shared" si="1059"/>
        <v>278.62225670098621</v>
      </c>
      <c r="AA543" s="27">
        <f t="shared" ca="1" si="984"/>
        <v>0</v>
      </c>
      <c r="AB543" s="43">
        <f t="shared" ca="1" si="985"/>
        <v>0</v>
      </c>
      <c r="AC543" s="25">
        <f t="shared" si="1028"/>
        <v>26393.341388000001</v>
      </c>
      <c r="AD543" s="26">
        <f t="shared" si="1060"/>
        <v>1</v>
      </c>
      <c r="AE543" s="23">
        <f t="shared" si="1061"/>
        <v>1.4695472377932006E-2</v>
      </c>
      <c r="AF543" s="27">
        <f t="shared" si="1062"/>
        <v>208.16509557261577</v>
      </c>
      <c r="AG543" s="27">
        <f t="shared" ca="1" si="986"/>
        <v>0</v>
      </c>
      <c r="AH543" s="43">
        <f t="shared" ca="1" si="987"/>
        <v>0</v>
      </c>
      <c r="AI543" s="25">
        <f t="shared" si="1029"/>
        <v>25478.038014999998</v>
      </c>
      <c r="AJ543" s="26">
        <f t="shared" si="1063"/>
        <v>1</v>
      </c>
      <c r="AK543" s="23">
        <f t="shared" si="1064"/>
        <v>1.4695472377932006E-2</v>
      </c>
      <c r="AL543" s="27">
        <f t="shared" si="1065"/>
        <v>557.85253233377944</v>
      </c>
      <c r="AM543" s="27">
        <f t="shared" ca="1" si="988"/>
        <v>0</v>
      </c>
      <c r="AN543" s="43">
        <f t="shared" ca="1" si="989"/>
        <v>0</v>
      </c>
      <c r="AO543" s="25">
        <f t="shared" si="1030"/>
        <v>25478.038014999998</v>
      </c>
      <c r="AP543" s="34">
        <f t="shared" si="1066"/>
        <v>1</v>
      </c>
      <c r="AQ543" s="23">
        <f t="shared" si="1067"/>
        <v>1.4695472377932006E-2</v>
      </c>
      <c r="AR543" s="27">
        <f t="shared" si="1068"/>
        <v>334.05208097695555</v>
      </c>
      <c r="AS543" s="27">
        <f t="shared" ca="1" si="990"/>
        <v>0</v>
      </c>
      <c r="AT543" s="43">
        <f t="shared" ca="1" si="991"/>
        <v>0</v>
      </c>
      <c r="AU543" s="25">
        <f t="shared" si="1031"/>
        <v>26393.341388000001</v>
      </c>
      <c r="AV543" s="26">
        <f t="shared" si="1069"/>
        <v>1</v>
      </c>
      <c r="AW543" s="23">
        <f t="shared" si="1070"/>
        <v>1.4695472377932006E-2</v>
      </c>
      <c r="AX543" s="27">
        <f t="shared" si="1071"/>
        <v>274.32650302203683</v>
      </c>
      <c r="AY543" s="27">
        <f t="shared" ca="1" si="992"/>
        <v>0</v>
      </c>
      <c r="AZ543" s="43">
        <f t="shared" ca="1" si="993"/>
        <v>0</v>
      </c>
      <c r="BA543" s="25">
        <f t="shared" si="1032"/>
        <v>26393.341388000001</v>
      </c>
      <c r="BB543" s="26">
        <f t="shared" si="1072"/>
        <v>1</v>
      </c>
      <c r="BC543" s="23">
        <f t="shared" si="1073"/>
        <v>1.4695472377932006E-2</v>
      </c>
      <c r="BD543" s="27">
        <f t="shared" si="1074"/>
        <v>434.53291724963447</v>
      </c>
      <c r="BE543" s="27">
        <f t="shared" ca="1" si="994"/>
        <v>0</v>
      </c>
      <c r="BF543" s="43">
        <f t="shared" ca="1" si="995"/>
        <v>0</v>
      </c>
      <c r="BG543" s="25">
        <f t="shared" si="1033"/>
        <v>25478.038014999998</v>
      </c>
      <c r="BH543" s="26">
        <f t="shared" si="1075"/>
        <v>1</v>
      </c>
      <c r="BI543" s="23">
        <f t="shared" si="1076"/>
        <v>1.4695472377932006E-2</v>
      </c>
      <c r="BJ543" s="27">
        <f t="shared" si="1077"/>
        <v>412.06012858316024</v>
      </c>
      <c r="BK543" s="27">
        <f t="shared" ca="1" si="996"/>
        <v>0</v>
      </c>
      <c r="BL543" s="43">
        <f t="shared" ca="1" si="997"/>
        <v>0</v>
      </c>
      <c r="BM543" s="25">
        <f t="shared" si="1034"/>
        <v>26219.412179999999</v>
      </c>
      <c r="BN543" s="26">
        <f t="shared" si="1078"/>
        <v>1</v>
      </c>
      <c r="BO543" s="23">
        <f t="shared" si="1079"/>
        <v>1.4695472377932006E-2</v>
      </c>
      <c r="BP543" s="27">
        <f t="shared" si="1080"/>
        <v>434.40795563456987</v>
      </c>
      <c r="BQ543" s="27">
        <f t="shared" ca="1" si="998"/>
        <v>0</v>
      </c>
      <c r="BR543" s="43">
        <f t="shared" ca="1" si="999"/>
        <v>0</v>
      </c>
      <c r="BS543" s="25">
        <f t="shared" si="1035"/>
        <v>25478.038014999998</v>
      </c>
      <c r="BT543" s="34">
        <f t="shared" si="1081"/>
        <v>1</v>
      </c>
      <c r="BU543" s="23">
        <f t="shared" si="1082"/>
        <v>1.4695472377932006E-2</v>
      </c>
      <c r="BV543" s="27">
        <f t="shared" si="1083"/>
        <v>393.24031150835538</v>
      </c>
      <c r="BW543" s="27">
        <f t="shared" ca="1" si="1000"/>
        <v>0</v>
      </c>
      <c r="BX543" s="43">
        <f t="shared" ca="1" si="1001"/>
        <v>0</v>
      </c>
      <c r="BY543" s="25">
        <f t="shared" si="1036"/>
        <v>27455.884305</v>
      </c>
      <c r="BZ543" s="50">
        <f>IF($B542&gt;=BY542,MIN(1,1/$CA$15+BZ542),0)</f>
        <v>1</v>
      </c>
      <c r="CA543" s="23">
        <f t="shared" si="1084"/>
        <v>1.4695472377932006E-2</v>
      </c>
      <c r="CB543" s="27">
        <f t="shared" si="1085"/>
        <v>171.45809763169953</v>
      </c>
      <c r="CC543" s="27">
        <f t="shared" ca="1" si="1002"/>
        <v>0</v>
      </c>
      <c r="CD543" s="43">
        <f t="shared" ca="1" si="1003"/>
        <v>0</v>
      </c>
      <c r="CE543" s="25">
        <f t="shared" si="1037"/>
        <v>26393.341388000001</v>
      </c>
      <c r="CF543" s="34">
        <f>IF($B542&gt;=CE542,MIN(1,1/$CA$15+CF542),0)</f>
        <v>1</v>
      </c>
      <c r="CG543" s="23">
        <f t="shared" si="1086"/>
        <v>1.4695472377932006E-2</v>
      </c>
      <c r="CH543" s="27">
        <f t="shared" si="1087"/>
        <v>167.51771224629033</v>
      </c>
      <c r="CI543" s="27">
        <f t="shared" ca="1" si="1004"/>
        <v>0</v>
      </c>
      <c r="CJ543" s="43">
        <f t="shared" ca="1" si="1005"/>
        <v>0</v>
      </c>
      <c r="CK543" s="25">
        <f t="shared" si="1038"/>
        <v>25478.038014999998</v>
      </c>
      <c r="CL543" s="34">
        <f>IF($B542&gt;=CK542,MIN(1,1/$CA$15+CL542),0)</f>
        <v>1</v>
      </c>
      <c r="CM543" s="23">
        <f t="shared" si="1088"/>
        <v>1.4695472377932006E-2</v>
      </c>
      <c r="CN543" s="27">
        <f t="shared" si="1089"/>
        <v>492.669701596658</v>
      </c>
      <c r="CO543" s="27">
        <f t="shared" ca="1" si="1006"/>
        <v>0</v>
      </c>
      <c r="CP543" s="43">
        <f t="shared" ca="1" si="1007"/>
        <v>0</v>
      </c>
      <c r="CQ543" s="25">
        <f t="shared" si="1039"/>
        <v>23998.949481</v>
      </c>
      <c r="CR543" s="34">
        <f>IF($B542&gt;=CQ542,MIN(1,1/$CA$15+CR542),0)</f>
        <v>1</v>
      </c>
      <c r="CS543" s="23">
        <f t="shared" si="1090"/>
        <v>1.4695472377932006E-2</v>
      </c>
      <c r="CT543" s="27">
        <f t="shared" si="1091"/>
        <v>318.21703603496422</v>
      </c>
      <c r="CU543" s="27">
        <f t="shared" ca="1" si="1008"/>
        <v>0</v>
      </c>
      <c r="CV543" s="43">
        <f t="shared" ca="1" si="1009"/>
        <v>0</v>
      </c>
      <c r="CW543" s="25">
        <f t="shared" si="1040"/>
        <v>25478.038014999998</v>
      </c>
      <c r="CX543" s="34">
        <f t="shared" si="1092"/>
        <v>1</v>
      </c>
      <c r="CY543" s="23">
        <f t="shared" si="1093"/>
        <v>1.4695472377932006E-2</v>
      </c>
      <c r="CZ543" s="27">
        <f t="shared" si="1094"/>
        <v>274.83236531937075</v>
      </c>
      <c r="DA543" s="27">
        <f t="shared" ca="1" si="1010"/>
        <v>0</v>
      </c>
      <c r="DB543" s="43">
        <f t="shared" ca="1" si="1011"/>
        <v>0</v>
      </c>
      <c r="DC543" s="25">
        <f t="shared" si="1041"/>
        <v>25478.038014999998</v>
      </c>
      <c r="DD543" s="34">
        <f t="shared" si="1042"/>
        <v>1</v>
      </c>
      <c r="DE543" s="23">
        <f t="shared" si="1095"/>
        <v>1.4695472377932006E-2</v>
      </c>
      <c r="DF543" s="27">
        <f t="shared" si="1096"/>
        <v>335.44126250151606</v>
      </c>
      <c r="DG543" s="27">
        <f t="shared" ref="DG543:DG594" ca="1" si="1114">IF($A543&lt;=$C$2,0,DF543/MAX(INDIRECT(ADDRESS($B$5,COLUMN(DF543))&amp;":"&amp;ADDRESS(ROW(DF543),COLUMN(DF543))))-1)</f>
        <v>0</v>
      </c>
      <c r="DH543" s="43">
        <f t="shared" ref="DH543:DH594" ca="1" si="1115">IF($A543&lt;=$C$18,0,DF543/MAX(INDIRECT(ADDRESS($B$21,COLUMN(DF543))&amp;":"&amp;ADDRESS(ROW(DF543),COLUMN(DF543))))-1)</f>
        <v>0</v>
      </c>
      <c r="DI543" s="25">
        <f t="shared" si="1043"/>
        <v>27455.884305</v>
      </c>
      <c r="DJ543" s="26">
        <f>IF(DJ542=0,IF($B542&gt;=$DK$14*DI542,1,0),IF($B542&lt;DI542*$DK$16,0,1))</f>
        <v>1</v>
      </c>
      <c r="DK543" s="23">
        <f t="shared" si="1097"/>
        <v>1.4695472377932006E-2</v>
      </c>
      <c r="DL543" s="27">
        <f t="shared" si="1098"/>
        <v>325.93845940493947</v>
      </c>
      <c r="DM543" s="27">
        <f t="shared" ca="1" si="1012"/>
        <v>0</v>
      </c>
      <c r="DN543" s="43">
        <f t="shared" ca="1" si="1013"/>
        <v>0</v>
      </c>
      <c r="DO543" s="25">
        <f t="shared" si="1044"/>
        <v>26393.341388000001</v>
      </c>
      <c r="DP543" s="26">
        <f>IF(DP542=0,IF($B542&gt;=$DK$14*DO542,1,0),IF($B542&lt;DO542*$DK$16,0,1))</f>
        <v>1</v>
      </c>
      <c r="DQ543" s="23">
        <f t="shared" si="1099"/>
        <v>1.4695472377932006E-2</v>
      </c>
      <c r="DR543" s="27">
        <f t="shared" si="1100"/>
        <v>276.22997754474392</v>
      </c>
      <c r="DS543" s="27">
        <f t="shared" ca="1" si="1014"/>
        <v>0</v>
      </c>
      <c r="DT543" s="43">
        <f t="shared" ca="1" si="1015"/>
        <v>0</v>
      </c>
      <c r="DU543" s="25">
        <f t="shared" si="1045"/>
        <v>25478.038014999998</v>
      </c>
      <c r="DV543" s="26">
        <f>IF(DV542=0,IF($B542&gt;=$DK$14*DU542,1,0),IF($B542&lt;DU542*$DK$16,0,1))</f>
        <v>1</v>
      </c>
      <c r="DW543" s="23">
        <f t="shared" si="1101"/>
        <v>1.4695472377932006E-2</v>
      </c>
      <c r="DX543" s="27">
        <f t="shared" si="1102"/>
        <v>561.20345387560133</v>
      </c>
      <c r="DY543" s="27">
        <f t="shared" ca="1" si="1016"/>
        <v>0</v>
      </c>
      <c r="DZ543" s="43">
        <f t="shared" ca="1" si="1017"/>
        <v>0</v>
      </c>
      <c r="EA543" s="25">
        <f t="shared" si="1046"/>
        <v>23998.949481</v>
      </c>
      <c r="EB543" s="26">
        <f>IF(EB542=0,IF($B542&gt;=$DK$14*EA542,1,0),IF($B542&lt;EA542*$DK$16,0,1))</f>
        <v>1</v>
      </c>
      <c r="EC543" s="23">
        <f t="shared" si="1103"/>
        <v>1.4695472377932006E-2</v>
      </c>
      <c r="ED543" s="27">
        <f t="shared" si="1104"/>
        <v>374.05098142196152</v>
      </c>
      <c r="EE543" s="27">
        <f t="shared" ca="1" si="1018"/>
        <v>0</v>
      </c>
      <c r="EF543" s="43">
        <f t="shared" ca="1" si="1019"/>
        <v>0</v>
      </c>
      <c r="EG543" s="25">
        <f t="shared" si="1047"/>
        <v>25478.038014999998</v>
      </c>
      <c r="EH543" s="34">
        <f t="shared" si="1105"/>
        <v>1</v>
      </c>
      <c r="EI543" s="23">
        <f t="shared" si="1106"/>
        <v>1.4695472377932006E-2</v>
      </c>
      <c r="EJ543" s="27">
        <f t="shared" si="1107"/>
        <v>391.54790882188314</v>
      </c>
      <c r="EK543" s="27">
        <f t="shared" ca="1" si="1020"/>
        <v>0</v>
      </c>
      <c r="EL543" s="43">
        <f t="shared" ca="1" si="1021"/>
        <v>0</v>
      </c>
      <c r="EM543" s="47"/>
      <c r="EN543" s="47"/>
      <c r="EO543" s="47"/>
      <c r="EP543" s="47"/>
      <c r="EQ543" s="47"/>
      <c r="ER543" s="47"/>
      <c r="ES543" s="47"/>
      <c r="ET543" s="47"/>
      <c r="EU543" s="47"/>
      <c r="EV543" s="47"/>
      <c r="EW543" s="47"/>
      <c r="EX543" s="47"/>
      <c r="EY543" s="47"/>
      <c r="EZ543" s="47"/>
      <c r="FA543" s="25">
        <f t="shared" si="1048"/>
        <v>25478.038014999998</v>
      </c>
      <c r="FB543" s="26">
        <f t="shared" si="1108"/>
        <v>1</v>
      </c>
      <c r="FC543" s="23">
        <f t="shared" si="1109"/>
        <v>1.4695472377932006E-2</v>
      </c>
      <c r="FD543" s="27">
        <f t="shared" si="1110"/>
        <v>126.79161564103572</v>
      </c>
      <c r="FE543" s="27">
        <f t="shared" ca="1" si="1022"/>
        <v>-2.4655916534573108E-2</v>
      </c>
      <c r="FF543" s="43">
        <f t="shared" ca="1" si="1023"/>
        <v>-2.4655916534573108E-2</v>
      </c>
      <c r="FG543" s="25">
        <f t="shared" si="1049"/>
        <v>25478.038014999998</v>
      </c>
      <c r="FH543" s="26">
        <f t="shared" si="1111"/>
        <v>0</v>
      </c>
      <c r="FI543" s="23">
        <f t="shared" si="1112"/>
        <v>4.026298203094747E-3</v>
      </c>
      <c r="FJ543" s="27">
        <f t="shared" si="1113"/>
        <v>447.49475725196243</v>
      </c>
      <c r="FK543" s="27">
        <f t="shared" ca="1" si="1024"/>
        <v>-1.4631722438096517E-5</v>
      </c>
      <c r="FL543" s="43">
        <f t="shared" ca="1" si="1025"/>
        <v>-1.4631722438096517E-5</v>
      </c>
      <c r="FM543" s="47"/>
      <c r="FN543" s="47"/>
    </row>
    <row r="544" spans="1:170" x14ac:dyDescent="0.2">
      <c r="A544" s="30">
        <v>41213</v>
      </c>
      <c r="B544" s="34">
        <v>28685.28932</v>
      </c>
      <c r="C544" s="23">
        <v>4.026298203094747E-3</v>
      </c>
      <c r="D544" s="24">
        <f t="shared" ref="D544:D594" si="1116">B544/B543-1</f>
        <v>3.7211899641687696E-2</v>
      </c>
      <c r="E544" s="25" t="e">
        <f>#N/A</f>
        <v>#N/A</v>
      </c>
      <c r="F544" s="26">
        <v>1</v>
      </c>
      <c r="G544" s="23">
        <f t="shared" si="1050"/>
        <v>3.7211899641687696E-2</v>
      </c>
      <c r="H544" s="27">
        <f t="shared" si="1051"/>
        <v>326.02810416882176</v>
      </c>
      <c r="I544" s="27">
        <f t="shared" ref="I544:I594" ca="1" si="1117">IF($A544&lt;=$C$2,0,H544/MAX(INDIRECT(ADDRESS($B$5,COLUMN(H544))&amp;":"&amp;ADDRESS(ROW(H544),COLUMN(H544))))-1)</f>
        <v>0</v>
      </c>
      <c r="J544" s="43">
        <f t="shared" ref="J544:J594" ca="1" si="1118">IF($A544&lt;=$C$18,0,H544/MAX(INDIRECT(ADDRESS($B$21,COLUMN(H544))&amp;":"&amp;ADDRESS(ROW(H544),COLUMN(H544))))-1)</f>
        <v>0</v>
      </c>
      <c r="K544" s="25" t="e">
        <f>#N/A</f>
        <v>#N/A</v>
      </c>
      <c r="L544" s="26">
        <v>0</v>
      </c>
      <c r="M544" s="23">
        <f t="shared" si="1052"/>
        <v>4.026298203094747E-3</v>
      </c>
      <c r="N544" s="27">
        <f t="shared" si="1053"/>
        <v>56.737497515282655</v>
      </c>
      <c r="O544" s="27">
        <f t="shared" ref="O544:O594" ca="1" si="1119">IF($A544&lt;=$C$2,0,N544/MAX(INDIRECT(ADDRESS($B$5,COLUMN(N544))&amp;":"&amp;ADDRESS(ROW(N544),COLUMN(N544))))-1)</f>
        <v>0</v>
      </c>
      <c r="P544" s="43">
        <f t="shared" ref="P544:P594" ca="1" si="1120">IF($A544&lt;=$C$18,0,N544/MAX(INDIRECT(ADDRESS($B$21,COLUMN(N544))&amp;":"&amp;ADDRESS(ROW(N544),COLUMN(N544))))-1)</f>
        <v>0</v>
      </c>
      <c r="Q544" s="25">
        <f t="shared" si="1026"/>
        <v>25962.951597000003</v>
      </c>
      <c r="R544" s="26">
        <f t="shared" si="1054"/>
        <v>1</v>
      </c>
      <c r="S544" s="23">
        <f t="shared" si="1055"/>
        <v>3.7211899641687696E-2</v>
      </c>
      <c r="T544" s="27">
        <f t="shared" si="1056"/>
        <v>578.61128478184537</v>
      </c>
      <c r="U544" s="27">
        <f t="shared" ref="U544:U594" ca="1" si="1121">IF($A544&lt;=$C$2,0,T544/MAX(INDIRECT(ADDRESS($B$5,COLUMN(T544))&amp;":"&amp;ADDRESS(ROW(T544),COLUMN(T544))))-1)</f>
        <v>0</v>
      </c>
      <c r="V544" s="43">
        <f t="shared" ref="V544:V594" ca="1" si="1122">IF($A544&lt;=$C$18,0,T544/MAX(INDIRECT(ADDRESS($B$21,COLUMN(T544))&amp;":"&amp;ADDRESS(ROW(T544),COLUMN(T544))))-1)</f>
        <v>0</v>
      </c>
      <c r="W544" s="25">
        <f t="shared" si="1027"/>
        <v>28170.720354999998</v>
      </c>
      <c r="X544" s="26">
        <f t="shared" si="1057"/>
        <v>1</v>
      </c>
      <c r="Y544" s="23">
        <f t="shared" si="1058"/>
        <v>3.7211899641687696E-2</v>
      </c>
      <c r="Z544" s="27">
        <f t="shared" si="1059"/>
        <v>288.99032015528388</v>
      </c>
      <c r="AA544" s="27">
        <f t="shared" ref="AA544:AA594" ca="1" si="1123">IF($A544&lt;=$C$2,0,Z544/MAX(INDIRECT(ADDRESS($B$5,COLUMN(Z544))&amp;":"&amp;ADDRESS(ROW(Z544),COLUMN(Z544))))-1)</f>
        <v>0</v>
      </c>
      <c r="AB544" s="43">
        <f t="shared" ref="AB544:AB594" ca="1" si="1124">IF($A544&lt;=$C$18,0,Z544/MAX(INDIRECT(ADDRESS($B$21,COLUMN(Z544))&amp;":"&amp;ADDRESS(ROW(Z544),COLUMN(Z544))))-1)</f>
        <v>0</v>
      </c>
      <c r="AC544" s="25">
        <f t="shared" si="1028"/>
        <v>27071.410322</v>
      </c>
      <c r="AD544" s="26">
        <f t="shared" si="1060"/>
        <v>1</v>
      </c>
      <c r="AE544" s="23">
        <f t="shared" si="1061"/>
        <v>3.7211899641687696E-2</v>
      </c>
      <c r="AF544" s="27">
        <f t="shared" si="1062"/>
        <v>215.91131421796626</v>
      </c>
      <c r="AG544" s="27">
        <f t="shared" ref="AG544:AG594" ca="1" si="1125">IF($A544&lt;=$C$2,0,AF544/MAX(INDIRECT(ADDRESS($B$5,COLUMN(AF544))&amp;":"&amp;ADDRESS(ROW(AF544),COLUMN(AF544))))-1)</f>
        <v>0</v>
      </c>
      <c r="AH544" s="43">
        <f t="shared" ref="AH544:AH594" ca="1" si="1126">IF($A544&lt;=$C$18,0,AF544/MAX(INDIRECT(ADDRESS($B$21,COLUMN(AF544))&amp;":"&amp;ADDRESS(ROW(AF544),COLUMN(AF544))))-1)</f>
        <v>0</v>
      </c>
      <c r="AI544" s="25">
        <f t="shared" si="1029"/>
        <v>25962.951597000003</v>
      </c>
      <c r="AJ544" s="26">
        <f t="shared" si="1063"/>
        <v>1</v>
      </c>
      <c r="AK544" s="23">
        <f t="shared" si="1064"/>
        <v>3.7211899641687696E-2</v>
      </c>
      <c r="AL544" s="27">
        <f t="shared" si="1065"/>
        <v>578.61128478184537</v>
      </c>
      <c r="AM544" s="27">
        <f t="shared" ref="AM544:AM594" ca="1" si="1127">IF($A544&lt;=$C$2,0,AL544/MAX(INDIRECT(ADDRESS($B$5,COLUMN(AL544))&amp;":"&amp;ADDRESS(ROW(AL544),COLUMN(AL544))))-1)</f>
        <v>0</v>
      </c>
      <c r="AN544" s="43">
        <f t="shared" ref="AN544:AN594" ca="1" si="1128">IF($A544&lt;=$C$18,0,AL544/MAX(INDIRECT(ADDRESS($B$21,COLUMN(AL544))&amp;":"&amp;ADDRESS(ROW(AL544),COLUMN(AL544))))-1)</f>
        <v>0</v>
      </c>
      <c r="AO544" s="25">
        <f t="shared" si="1030"/>
        <v>25962.951597000003</v>
      </c>
      <c r="AP544" s="34">
        <f t="shared" si="1066"/>
        <v>1</v>
      </c>
      <c r="AQ544" s="23">
        <f t="shared" si="1067"/>
        <v>3.7211899641687696E-2</v>
      </c>
      <c r="AR544" s="27">
        <f t="shared" si="1068"/>
        <v>346.48279348936694</v>
      </c>
      <c r="AS544" s="27">
        <f t="shared" ref="AS544:AS594" ca="1" si="1129">IF($A544&lt;=$C$2,0,AR544/MAX(INDIRECT(ADDRESS($B$5,COLUMN(AR544))&amp;":"&amp;ADDRESS(ROW(AR544),COLUMN(AR544))))-1)</f>
        <v>0</v>
      </c>
      <c r="AT544" s="43">
        <f t="shared" ref="AT544:AT594" ca="1" si="1130">IF($A544&lt;=$C$18,0,AR544/MAX(INDIRECT(ADDRESS($B$21,COLUMN(AR544))&amp;":"&amp;ADDRESS(ROW(AR544),COLUMN(AR544))))-1)</f>
        <v>0</v>
      </c>
      <c r="AU544" s="25">
        <f t="shared" si="1031"/>
        <v>27071.410322</v>
      </c>
      <c r="AV544" s="26">
        <f t="shared" si="1069"/>
        <v>1</v>
      </c>
      <c r="AW544" s="23">
        <f t="shared" si="1070"/>
        <v>3.7211899641687696E-2</v>
      </c>
      <c r="AX544" s="27">
        <f t="shared" si="1071"/>
        <v>284.534713321548</v>
      </c>
      <c r="AY544" s="27">
        <f t="shared" ref="AY544:AY594" ca="1" si="1131">IF($A544&lt;=$C$2,0,AX544/MAX(INDIRECT(ADDRESS($B$5,COLUMN(AX544))&amp;":"&amp;ADDRESS(ROW(AX544),COLUMN(AX544))))-1)</f>
        <v>0</v>
      </c>
      <c r="AZ544" s="43">
        <f t="shared" ref="AZ544:AZ594" ca="1" si="1132">IF($A544&lt;=$C$18,0,AX544/MAX(INDIRECT(ADDRESS($B$21,COLUMN(AX544))&amp;":"&amp;ADDRESS(ROW(AX544),COLUMN(AX544))))-1)</f>
        <v>0</v>
      </c>
      <c r="BA544" s="25">
        <f t="shared" si="1032"/>
        <v>27071.410322</v>
      </c>
      <c r="BB544" s="26">
        <f t="shared" si="1072"/>
        <v>1</v>
      </c>
      <c r="BC544" s="23">
        <f t="shared" si="1073"/>
        <v>3.7211899641687696E-2</v>
      </c>
      <c r="BD544" s="27">
        <f t="shared" si="1074"/>
        <v>450.70271255733763</v>
      </c>
      <c r="BE544" s="27">
        <f t="shared" ref="BE544:BE594" ca="1" si="1133">IF($A544&lt;=$C$2,0,BD544/MAX(INDIRECT(ADDRESS($B$5,COLUMN(BD544))&amp;":"&amp;ADDRESS(ROW(BD544),COLUMN(BD544))))-1)</f>
        <v>0</v>
      </c>
      <c r="BF544" s="43">
        <f t="shared" ref="BF544:BF594" ca="1" si="1134">IF($A544&lt;=$C$18,0,BD544/MAX(INDIRECT(ADDRESS($B$21,COLUMN(BD544))&amp;":"&amp;ADDRESS(ROW(BD544),COLUMN(BD544))))-1)</f>
        <v>0</v>
      </c>
      <c r="BG544" s="25">
        <f t="shared" si="1033"/>
        <v>25962.951597000003</v>
      </c>
      <c r="BH544" s="26">
        <f t="shared" si="1075"/>
        <v>1</v>
      </c>
      <c r="BI544" s="23">
        <f t="shared" si="1076"/>
        <v>3.7211899641687696E-2</v>
      </c>
      <c r="BJ544" s="27">
        <f t="shared" si="1077"/>
        <v>427.39366873433772</v>
      </c>
      <c r="BK544" s="27">
        <f t="shared" ref="BK544:BK594" ca="1" si="1135">IF($A544&lt;=$C$2,0,BJ544/MAX(INDIRECT(ADDRESS($B$5,COLUMN(BJ544))&amp;":"&amp;ADDRESS(ROW(BJ544),COLUMN(BJ544))))-1)</f>
        <v>0</v>
      </c>
      <c r="BL544" s="43">
        <f t="shared" ref="BL544:BL594" ca="1" si="1136">IF($A544&lt;=$C$18,0,BJ544/MAX(INDIRECT(ADDRESS($B$21,COLUMN(BJ544))&amp;":"&amp;ADDRESS(ROW(BJ544),COLUMN(BJ544))))-1)</f>
        <v>0</v>
      </c>
      <c r="BM544" s="25">
        <f t="shared" si="1034"/>
        <v>26775.332710000002</v>
      </c>
      <c r="BN544" s="26">
        <f t="shared" si="1078"/>
        <v>1</v>
      </c>
      <c r="BO544" s="23">
        <f t="shared" si="1079"/>
        <v>3.7211899641687696E-2</v>
      </c>
      <c r="BP544" s="27">
        <f t="shared" si="1080"/>
        <v>450.57310088319423</v>
      </c>
      <c r="BQ544" s="27">
        <f t="shared" ref="BQ544:BQ594" ca="1" si="1137">IF($A544&lt;=$C$2,0,BP544/MAX(INDIRECT(ADDRESS($B$5,COLUMN(BP544))&amp;":"&amp;ADDRESS(ROW(BP544),COLUMN(BP544))))-1)</f>
        <v>0</v>
      </c>
      <c r="BR544" s="43">
        <f t="shared" ref="BR544:BR594" ca="1" si="1138">IF($A544&lt;=$C$18,0,BP544/MAX(INDIRECT(ADDRESS($B$21,COLUMN(BP544))&amp;":"&amp;ADDRESS(ROW(BP544),COLUMN(BP544))))-1)</f>
        <v>0</v>
      </c>
      <c r="BS544" s="25">
        <f t="shared" si="1035"/>
        <v>25962.951597000003</v>
      </c>
      <c r="BT544" s="34">
        <f t="shared" si="1081"/>
        <v>1</v>
      </c>
      <c r="BU544" s="23">
        <f t="shared" si="1082"/>
        <v>3.7211899641687696E-2</v>
      </c>
      <c r="BV544" s="27">
        <f t="shared" si="1083"/>
        <v>407.87353051527032</v>
      </c>
      <c r="BW544" s="27">
        <f t="shared" ref="BW544:BW594" ca="1" si="1139">IF($A544&lt;=$C$2,0,BV544/MAX(INDIRECT(ADDRESS($B$5,COLUMN(BV544))&amp;":"&amp;ADDRESS(ROW(BV544),COLUMN(BV544))))-1)</f>
        <v>0</v>
      </c>
      <c r="BX544" s="43">
        <f t="shared" ref="BX544:BX594" ca="1" si="1140">IF($A544&lt;=$C$18,0,BV544/MAX(INDIRECT(ADDRESS($B$21,COLUMN(BV544))&amp;":"&amp;ADDRESS(ROW(BV544),COLUMN(BV544))))-1)</f>
        <v>0</v>
      </c>
      <c r="BY544" s="25">
        <f t="shared" si="1036"/>
        <v>28170.720354999998</v>
      </c>
      <c r="BZ544" s="50">
        <f>IF($B543&gt;=BY543,MIN(1,1/$CA$15+BZ543),0)</f>
        <v>1</v>
      </c>
      <c r="CA544" s="23">
        <f t="shared" si="1084"/>
        <v>3.7211899641687696E-2</v>
      </c>
      <c r="CB544" s="27">
        <f t="shared" si="1085"/>
        <v>177.83837915352501</v>
      </c>
      <c r="CC544" s="27">
        <f t="shared" ref="CC544:CC594" ca="1" si="1141">IF($A544&lt;=$C$2,0,CB544/MAX(INDIRECT(ADDRESS($B$5,COLUMN(CB544))&amp;":"&amp;ADDRESS(ROW(CB544),COLUMN(CB544))))-1)</f>
        <v>0</v>
      </c>
      <c r="CD544" s="43">
        <f t="shared" ref="CD544:CD594" ca="1" si="1142">IF($A544&lt;=$C$18,0,CB544/MAX(INDIRECT(ADDRESS($B$21,COLUMN(CB544))&amp;":"&amp;ADDRESS(ROW(CB544),COLUMN(CB544))))-1)</f>
        <v>0</v>
      </c>
      <c r="CE544" s="25">
        <f t="shared" si="1037"/>
        <v>27071.410322</v>
      </c>
      <c r="CF544" s="34">
        <f>IF($B543&gt;=CE543,MIN(1,1/$CA$15+CF543),0)</f>
        <v>1</v>
      </c>
      <c r="CG544" s="23">
        <f t="shared" si="1086"/>
        <v>3.7211899641687696E-2</v>
      </c>
      <c r="CH544" s="27">
        <f t="shared" si="1087"/>
        <v>173.75136454260439</v>
      </c>
      <c r="CI544" s="27">
        <f t="shared" ref="CI544:CI594" ca="1" si="1143">IF($A544&lt;=$C$2,0,CH544/MAX(INDIRECT(ADDRESS($B$5,COLUMN(CH544))&amp;":"&amp;ADDRESS(ROW(CH544),COLUMN(CH544))))-1)</f>
        <v>0</v>
      </c>
      <c r="CJ544" s="43">
        <f t="shared" ref="CJ544:CJ594" ca="1" si="1144">IF($A544&lt;=$C$18,0,CH544/MAX(INDIRECT(ADDRESS($B$21,COLUMN(CH544))&amp;":"&amp;ADDRESS(ROW(CH544),COLUMN(CH544))))-1)</f>
        <v>0</v>
      </c>
      <c r="CK544" s="25">
        <f t="shared" si="1038"/>
        <v>25962.951597000003</v>
      </c>
      <c r="CL544" s="34">
        <f>IF($B543&gt;=CK543,MIN(1,1/$CA$15+CL543),0)</f>
        <v>1</v>
      </c>
      <c r="CM544" s="23">
        <f t="shared" si="1088"/>
        <v>3.7211899641687696E-2</v>
      </c>
      <c r="CN544" s="27">
        <f t="shared" si="1089"/>
        <v>511.00287708897304</v>
      </c>
      <c r="CO544" s="27">
        <f t="shared" ref="CO544:CO594" ca="1" si="1145">IF($A544&lt;=$C$2,0,CN544/MAX(INDIRECT(ADDRESS($B$5,COLUMN(CN544))&amp;":"&amp;ADDRESS(ROW(CN544),COLUMN(CN544))))-1)</f>
        <v>0</v>
      </c>
      <c r="CP544" s="43">
        <f t="shared" ref="CP544:CP594" ca="1" si="1146">IF($A544&lt;=$C$18,0,CN544/MAX(INDIRECT(ADDRESS($B$21,COLUMN(CN544))&amp;":"&amp;ADDRESS(ROW(CN544),COLUMN(CN544))))-1)</f>
        <v>0</v>
      </c>
      <c r="CQ544" s="25">
        <f t="shared" si="1039"/>
        <v>24282.329593500002</v>
      </c>
      <c r="CR544" s="34">
        <f>IF($B543&gt;=CQ543,MIN(1,1/$CA$15+CR543),0)</f>
        <v>1</v>
      </c>
      <c r="CS544" s="23">
        <f t="shared" si="1090"/>
        <v>3.7211899641687696E-2</v>
      </c>
      <c r="CT544" s="27">
        <f t="shared" si="1091"/>
        <v>330.05849644417265</v>
      </c>
      <c r="CU544" s="27">
        <f t="shared" ref="CU544:CU594" ca="1" si="1147">IF($A544&lt;=$C$2,0,CT544/MAX(INDIRECT(ADDRESS($B$5,COLUMN(CT544))&amp;":"&amp;ADDRESS(ROW(CT544),COLUMN(CT544))))-1)</f>
        <v>0</v>
      </c>
      <c r="CV544" s="43">
        <f t="shared" ref="CV544:CV594" ca="1" si="1148">IF($A544&lt;=$C$18,0,CT544/MAX(INDIRECT(ADDRESS($B$21,COLUMN(CT544))&amp;":"&amp;ADDRESS(ROW(CT544),COLUMN(CT544))))-1)</f>
        <v>0</v>
      </c>
      <c r="CW544" s="25">
        <f t="shared" si="1040"/>
        <v>25962.951597000003</v>
      </c>
      <c r="CX544" s="34">
        <f t="shared" si="1092"/>
        <v>1</v>
      </c>
      <c r="CY544" s="23">
        <f t="shared" si="1093"/>
        <v>3.7211899641687696E-2</v>
      </c>
      <c r="CZ544" s="27">
        <f t="shared" si="1094"/>
        <v>285.05939971592284</v>
      </c>
      <c r="DA544" s="27">
        <f t="shared" ref="DA544:DA594" ca="1" si="1149">IF($A544&lt;=$C$2,0,CZ544/MAX(INDIRECT(ADDRESS($B$5,COLUMN(CZ544))&amp;":"&amp;ADDRESS(ROW(CZ544),COLUMN(CZ544))))-1)</f>
        <v>0</v>
      </c>
      <c r="DB544" s="43">
        <f t="shared" ref="DB544:DB594" ca="1" si="1150">IF($A544&lt;=$C$18,0,CZ544/MAX(INDIRECT(ADDRESS($B$21,COLUMN(CZ544))&amp;":"&amp;ADDRESS(ROW(CZ544),COLUMN(CZ544))))-1)</f>
        <v>0</v>
      </c>
      <c r="DC544" s="25">
        <f t="shared" si="1041"/>
        <v>25962.951597000003</v>
      </c>
      <c r="DD544" s="34">
        <f t="shared" si="1042"/>
        <v>1</v>
      </c>
      <c r="DE544" s="23">
        <f t="shared" si="1095"/>
        <v>3.7211899641687696E-2</v>
      </c>
      <c r="DF544" s="27">
        <f t="shared" si="1096"/>
        <v>347.92366909740349</v>
      </c>
      <c r="DG544" s="27">
        <f t="shared" ca="1" si="1114"/>
        <v>0</v>
      </c>
      <c r="DH544" s="43">
        <f t="shared" ca="1" si="1115"/>
        <v>0</v>
      </c>
      <c r="DI544" s="25">
        <f t="shared" si="1043"/>
        <v>28170.720354999998</v>
      </c>
      <c r="DJ544" s="26">
        <f>IF(DJ543=0,IF($B543&gt;=$DK$14*DI543,1,0),IF($B543&lt;DI543*$DK$16,0,1))</f>
        <v>1</v>
      </c>
      <c r="DK544" s="23">
        <f t="shared" si="1097"/>
        <v>3.7211899641687696E-2</v>
      </c>
      <c r="DL544" s="27">
        <f t="shared" si="1098"/>
        <v>338.06724864568235</v>
      </c>
      <c r="DM544" s="27">
        <f t="shared" ref="DM544:DM594" ca="1" si="1151">IF($A544&lt;=$C$2,0,DL544/MAX(INDIRECT(ADDRESS($B$5,COLUMN(DL544))&amp;":"&amp;ADDRESS(ROW(DL544),COLUMN(DL544))))-1)</f>
        <v>0</v>
      </c>
      <c r="DN544" s="43">
        <f t="shared" ref="DN544:DN594" ca="1" si="1152">IF($A544&lt;=$C$18,0,DL544/MAX(INDIRECT(ADDRESS($B$21,COLUMN(DL544))&amp;":"&amp;ADDRESS(ROW(DL544),COLUMN(DL544))))-1)</f>
        <v>0</v>
      </c>
      <c r="DO544" s="25">
        <f t="shared" si="1044"/>
        <v>27071.410322</v>
      </c>
      <c r="DP544" s="26">
        <f>IF(DP543=0,IF($B543&gt;=$DK$14*DO543,1,0),IF($B543&lt;DO543*$DK$16,0,1))</f>
        <v>1</v>
      </c>
      <c r="DQ544" s="23">
        <f t="shared" si="1099"/>
        <v>3.7211899641687696E-2</v>
      </c>
      <c r="DR544" s="27">
        <f t="shared" si="1100"/>
        <v>286.50901974716459</v>
      </c>
      <c r="DS544" s="27">
        <f t="shared" ref="DS544:DS594" ca="1" si="1153">IF($A544&lt;=$C$2,0,DR544/MAX(INDIRECT(ADDRESS($B$5,COLUMN(DR544))&amp;":"&amp;ADDRESS(ROW(DR544),COLUMN(DR544))))-1)</f>
        <v>0</v>
      </c>
      <c r="DT544" s="43">
        <f t="shared" ref="DT544:DT594" ca="1" si="1154">IF($A544&lt;=$C$18,0,DR544/MAX(INDIRECT(ADDRESS($B$21,COLUMN(DR544))&amp;":"&amp;ADDRESS(ROW(DR544),COLUMN(DR544))))-1)</f>
        <v>0</v>
      </c>
      <c r="DU544" s="25">
        <f t="shared" si="1045"/>
        <v>25962.951597000003</v>
      </c>
      <c r="DV544" s="26">
        <f>IF(DV543=0,IF($B543&gt;=$DK$14*DU543,1,0),IF($B543&lt;DU543*$DK$16,0,1))</f>
        <v>1</v>
      </c>
      <c r="DW544" s="23">
        <f t="shared" si="1101"/>
        <v>3.7211899641687696E-2</v>
      </c>
      <c r="DX544" s="27">
        <f t="shared" si="1102"/>
        <v>582.08690047978871</v>
      </c>
      <c r="DY544" s="27">
        <f t="shared" ref="DY544:DY594" ca="1" si="1155">IF($A544&lt;=$C$2,0,DX544/MAX(INDIRECT(ADDRESS($B$5,COLUMN(DX544))&amp;":"&amp;ADDRESS(ROW(DX544),COLUMN(DX544))))-1)</f>
        <v>0</v>
      </c>
      <c r="DZ544" s="43">
        <f t="shared" ref="DZ544:DZ594" ca="1" si="1156">IF($A544&lt;=$C$18,0,DX544/MAX(INDIRECT(ADDRESS($B$21,COLUMN(DX544))&amp;":"&amp;ADDRESS(ROW(DX544),COLUMN(DX544))))-1)</f>
        <v>0</v>
      </c>
      <c r="EA544" s="25">
        <f t="shared" si="1046"/>
        <v>24282.329593500002</v>
      </c>
      <c r="EB544" s="26">
        <f>IF(EB543=0,IF($B543&gt;=$DK$14*EA543,1,0),IF($B543&lt;EA543*$DK$16,0,1))</f>
        <v>1</v>
      </c>
      <c r="EC544" s="23">
        <f t="shared" si="1103"/>
        <v>3.7211899641687696E-2</v>
      </c>
      <c r="ED544" s="27">
        <f t="shared" si="1104"/>
        <v>387.97012900351035</v>
      </c>
      <c r="EE544" s="27">
        <f t="shared" ref="EE544:EE594" ca="1" si="1157">IF($A544&lt;=$C$2,0,ED544/MAX(INDIRECT(ADDRESS($B$5,COLUMN(ED544))&amp;":"&amp;ADDRESS(ROW(ED544),COLUMN(ED544))))-1)</f>
        <v>0</v>
      </c>
      <c r="EF544" s="43">
        <f t="shared" ref="EF544:EF594" ca="1" si="1158">IF($A544&lt;=$C$18,0,ED544/MAX(INDIRECT(ADDRESS($B$21,COLUMN(ED544))&amp;":"&amp;ADDRESS(ROW(ED544),COLUMN(ED544))))-1)</f>
        <v>0</v>
      </c>
      <c r="EG544" s="25">
        <f t="shared" si="1047"/>
        <v>25962.951597000003</v>
      </c>
      <c r="EH544" s="34">
        <f t="shared" si="1105"/>
        <v>1</v>
      </c>
      <c r="EI544" s="23">
        <f t="shared" si="1106"/>
        <v>3.7211899641687696E-2</v>
      </c>
      <c r="EJ544" s="27">
        <f t="shared" si="1107"/>
        <v>406.11815030987572</v>
      </c>
      <c r="EK544" s="27">
        <f t="shared" ref="EK544:EK594" ca="1" si="1159">IF($A544&lt;=$C$2,0,EJ544/MAX(INDIRECT(ADDRESS($B$5,COLUMN(EJ544))&amp;":"&amp;ADDRESS(ROW(EJ544),COLUMN(EJ544))))-1)</f>
        <v>0</v>
      </c>
      <c r="EL544" s="43">
        <f t="shared" ref="EL544:EL594" ca="1" si="1160">IF($A544&lt;=$C$18,0,EJ544/MAX(INDIRECT(ADDRESS($B$21,COLUMN(EJ544))&amp;":"&amp;ADDRESS(ROW(EJ544),COLUMN(EJ544))))-1)</f>
        <v>0</v>
      </c>
      <c r="EM544" s="47"/>
      <c r="EN544" s="47"/>
      <c r="EO544" s="47"/>
      <c r="EP544" s="47"/>
      <c r="EQ544" s="47"/>
      <c r="ER544" s="47"/>
      <c r="ES544" s="47"/>
      <c r="ET544" s="47"/>
      <c r="EU544" s="47"/>
      <c r="EV544" s="47"/>
      <c r="EW544" s="47"/>
      <c r="EX544" s="47"/>
      <c r="EY544" s="47"/>
      <c r="EZ544" s="47"/>
      <c r="FA544" s="25">
        <f t="shared" si="1048"/>
        <v>25962.951597000003</v>
      </c>
      <c r="FB544" s="26">
        <f t="shared" si="1108"/>
        <v>1</v>
      </c>
      <c r="FC544" s="23">
        <f t="shared" si="1109"/>
        <v>3.7211899641687696E-2</v>
      </c>
      <c r="FD544" s="27">
        <f t="shared" si="1110"/>
        <v>131.50977251767739</v>
      </c>
      <c r="FE544" s="27">
        <f t="shared" ref="FE544:FE594" ca="1" si="1161">IF($A544&lt;=$C$2,0,FD544/MAX(INDIRECT(ADDRESS($B$5,COLUMN(FD544))&amp;":"&amp;ADDRESS(ROW(FD544),COLUMN(FD544))))-1)</f>
        <v>0</v>
      </c>
      <c r="FF544" s="43">
        <f t="shared" ref="FF544:FF594" ca="1" si="1162">IF($A544&lt;=$C$18,0,FD544/MAX(INDIRECT(ADDRESS($B$21,COLUMN(FD544))&amp;":"&amp;ADDRESS(ROW(FD544),COLUMN(FD544))))-1)</f>
        <v>0</v>
      </c>
      <c r="FG544" s="25">
        <f t="shared" si="1049"/>
        <v>25962.951597000003</v>
      </c>
      <c r="FH544" s="26">
        <f t="shared" si="1111"/>
        <v>0</v>
      </c>
      <c r="FI544" s="23">
        <f t="shared" si="1112"/>
        <v>4.026298203094747E-3</v>
      </c>
      <c r="FJ544" s="27">
        <f t="shared" si="1113"/>
        <v>449.29650458898033</v>
      </c>
      <c r="FK544" s="27">
        <f t="shared" ref="FK544:FK594" ca="1" si="1163">IF($A544&lt;=$C$2,0,FJ544/MAX(INDIRECT(ADDRESS($B$5,COLUMN(FJ544))&amp;":"&amp;ADDRESS(ROW(FJ544),COLUMN(FJ544))))-1)</f>
        <v>0</v>
      </c>
      <c r="FL544" s="43">
        <f t="shared" ref="FL544:FL594" ca="1" si="1164">IF($A544&lt;=$C$18,0,FJ544/MAX(INDIRECT(ADDRESS($B$21,COLUMN(FJ544))&amp;":"&amp;ADDRESS(ROW(FJ544),COLUMN(FJ544))))-1)</f>
        <v>0</v>
      </c>
      <c r="FM544" s="47"/>
      <c r="FN544" s="47"/>
    </row>
    <row r="545" spans="1:170" x14ac:dyDescent="0.2">
      <c r="A545" s="30">
        <v>41243</v>
      </c>
      <c r="B545" s="34">
        <v>29835.856479999999</v>
      </c>
      <c r="C545" s="23">
        <v>4.0183248361511659E-3</v>
      </c>
      <c r="D545" s="24">
        <f t="shared" si="1116"/>
        <v>4.0110007159586125E-2</v>
      </c>
      <c r="E545" s="25" t="e">
        <f>#N/A</f>
        <v>#N/A</v>
      </c>
      <c r="F545" s="26">
        <v>1</v>
      </c>
      <c r="G545" s="23">
        <f t="shared" si="1050"/>
        <v>4.0110007159586125E-2</v>
      </c>
      <c r="H545" s="27">
        <f t="shared" si="1051"/>
        <v>339.10509376125947</v>
      </c>
      <c r="I545" s="27">
        <f t="shared" ca="1" si="1117"/>
        <v>0</v>
      </c>
      <c r="J545" s="43">
        <f t="shared" ca="1" si="1118"/>
        <v>0</v>
      </c>
      <c r="K545" s="25" t="e">
        <f>#N/A</f>
        <v>#N/A</v>
      </c>
      <c r="L545" s="26">
        <v>0</v>
      </c>
      <c r="M545" s="23">
        <f t="shared" si="1052"/>
        <v>4.0183248361511659E-3</v>
      </c>
      <c r="N545" s="27">
        <f t="shared" si="1053"/>
        <v>56.965487210689382</v>
      </c>
      <c r="O545" s="27">
        <f t="shared" ca="1" si="1119"/>
        <v>0</v>
      </c>
      <c r="P545" s="43">
        <f t="shared" ca="1" si="1120"/>
        <v>0</v>
      </c>
      <c r="Q545" s="25">
        <f t="shared" si="1026"/>
        <v>26524.864164000006</v>
      </c>
      <c r="R545" s="26">
        <f t="shared" si="1054"/>
        <v>1</v>
      </c>
      <c r="S545" s="23">
        <f t="shared" si="1055"/>
        <v>4.0110007159586125E-2</v>
      </c>
      <c r="T545" s="27">
        <f t="shared" si="1056"/>
        <v>601.81938755706256</v>
      </c>
      <c r="U545" s="27">
        <f t="shared" ca="1" si="1121"/>
        <v>0</v>
      </c>
      <c r="V545" s="43">
        <f t="shared" ca="1" si="1122"/>
        <v>0</v>
      </c>
      <c r="W545" s="25">
        <f t="shared" si="1027"/>
        <v>29260.572899999999</v>
      </c>
      <c r="X545" s="26">
        <f t="shared" si="1057"/>
        <v>1</v>
      </c>
      <c r="Y545" s="23">
        <f t="shared" si="1058"/>
        <v>4.0110007159586125E-2</v>
      </c>
      <c r="Z545" s="27">
        <f t="shared" si="1059"/>
        <v>300.58172396576339</v>
      </c>
      <c r="AA545" s="27">
        <f t="shared" ca="1" si="1123"/>
        <v>0</v>
      </c>
      <c r="AB545" s="43">
        <f t="shared" ca="1" si="1124"/>
        <v>0</v>
      </c>
      <c r="AC545" s="25">
        <f t="shared" si="1028"/>
        <v>27919.079311999998</v>
      </c>
      <c r="AD545" s="26">
        <f t="shared" si="1060"/>
        <v>1</v>
      </c>
      <c r="AE545" s="23">
        <f t="shared" si="1061"/>
        <v>4.0110007159586125E-2</v>
      </c>
      <c r="AF545" s="27">
        <f t="shared" si="1062"/>
        <v>224.57151857708453</v>
      </c>
      <c r="AG545" s="27">
        <f t="shared" ca="1" si="1125"/>
        <v>0</v>
      </c>
      <c r="AH545" s="43">
        <f t="shared" ca="1" si="1126"/>
        <v>0</v>
      </c>
      <c r="AI545" s="25">
        <f t="shared" si="1029"/>
        <v>26524.864164000006</v>
      </c>
      <c r="AJ545" s="26">
        <f t="shared" si="1063"/>
        <v>1</v>
      </c>
      <c r="AK545" s="23">
        <f t="shared" si="1064"/>
        <v>4.0110007159586125E-2</v>
      </c>
      <c r="AL545" s="27">
        <f t="shared" si="1065"/>
        <v>601.81938755706256</v>
      </c>
      <c r="AM545" s="27">
        <f t="shared" ca="1" si="1127"/>
        <v>0</v>
      </c>
      <c r="AN545" s="43">
        <f t="shared" ca="1" si="1128"/>
        <v>0</v>
      </c>
      <c r="AO545" s="25">
        <f t="shared" si="1030"/>
        <v>26524.864164000006</v>
      </c>
      <c r="AP545" s="34">
        <f t="shared" si="1066"/>
        <v>1</v>
      </c>
      <c r="AQ545" s="23">
        <f t="shared" si="1067"/>
        <v>4.0110007159586125E-2</v>
      </c>
      <c r="AR545" s="27">
        <f t="shared" si="1068"/>
        <v>360.38022081689883</v>
      </c>
      <c r="AS545" s="27">
        <f t="shared" ca="1" si="1129"/>
        <v>0</v>
      </c>
      <c r="AT545" s="43">
        <f t="shared" ca="1" si="1130"/>
        <v>0</v>
      </c>
      <c r="AU545" s="25">
        <f t="shared" si="1031"/>
        <v>27919.079311999998</v>
      </c>
      <c r="AV545" s="26">
        <f t="shared" si="1069"/>
        <v>1</v>
      </c>
      <c r="AW545" s="23">
        <f t="shared" si="1070"/>
        <v>4.0110007159586125E-2</v>
      </c>
      <c r="AX545" s="27">
        <f t="shared" si="1071"/>
        <v>295.9474027100261</v>
      </c>
      <c r="AY545" s="27">
        <f t="shared" ca="1" si="1131"/>
        <v>0</v>
      </c>
      <c r="AZ545" s="43">
        <f t="shared" ca="1" si="1132"/>
        <v>0</v>
      </c>
      <c r="BA545" s="25">
        <f t="shared" si="1032"/>
        <v>27919.079311999998</v>
      </c>
      <c r="BB545" s="26">
        <f t="shared" si="1072"/>
        <v>1</v>
      </c>
      <c r="BC545" s="23">
        <f t="shared" si="1073"/>
        <v>4.0110007159586125E-2</v>
      </c>
      <c r="BD545" s="27">
        <f t="shared" si="1074"/>
        <v>468.78040158485732</v>
      </c>
      <c r="BE545" s="27">
        <f t="shared" ca="1" si="1133"/>
        <v>0</v>
      </c>
      <c r="BF545" s="43">
        <f t="shared" ca="1" si="1134"/>
        <v>0</v>
      </c>
      <c r="BG545" s="25">
        <f t="shared" si="1033"/>
        <v>26524.864164000006</v>
      </c>
      <c r="BH545" s="26">
        <f t="shared" si="1075"/>
        <v>1</v>
      </c>
      <c r="BI545" s="23">
        <f t="shared" si="1076"/>
        <v>4.0110007159586125E-2</v>
      </c>
      <c r="BJ545" s="27">
        <f t="shared" si="1077"/>
        <v>444.53643184723381</v>
      </c>
      <c r="BK545" s="27">
        <f t="shared" ca="1" si="1135"/>
        <v>0</v>
      </c>
      <c r="BL545" s="43">
        <f t="shared" ca="1" si="1136"/>
        <v>0</v>
      </c>
      <c r="BM545" s="25">
        <f t="shared" si="1034"/>
        <v>27532.151348333329</v>
      </c>
      <c r="BN545" s="26">
        <f t="shared" si="1078"/>
        <v>1</v>
      </c>
      <c r="BO545" s="23">
        <f t="shared" si="1079"/>
        <v>4.0110007159586125E-2</v>
      </c>
      <c r="BP545" s="27">
        <f t="shared" si="1080"/>
        <v>468.64559118553609</v>
      </c>
      <c r="BQ545" s="27">
        <f t="shared" ca="1" si="1137"/>
        <v>0</v>
      </c>
      <c r="BR545" s="43">
        <f t="shared" ca="1" si="1138"/>
        <v>0</v>
      </c>
      <c r="BS545" s="25">
        <f t="shared" si="1035"/>
        <v>26524.864164000006</v>
      </c>
      <c r="BT545" s="34">
        <f t="shared" si="1081"/>
        <v>1</v>
      </c>
      <c r="BU545" s="23">
        <f t="shared" si="1082"/>
        <v>4.0110007159586125E-2</v>
      </c>
      <c r="BV545" s="27">
        <f t="shared" si="1083"/>
        <v>424.23334074444347</v>
      </c>
      <c r="BW545" s="27">
        <f t="shared" ca="1" si="1139"/>
        <v>0</v>
      </c>
      <c r="BX545" s="43">
        <f t="shared" ca="1" si="1140"/>
        <v>0</v>
      </c>
      <c r="BY545" s="25">
        <f t="shared" si="1036"/>
        <v>29260.572899999999</v>
      </c>
      <c r="BZ545" s="50">
        <f>IF($B544&gt;=BY544,MIN(1,1/$CA$15+BZ544),0)</f>
        <v>1</v>
      </c>
      <c r="CA545" s="23">
        <f t="shared" si="1084"/>
        <v>4.0110007159586125E-2</v>
      </c>
      <c r="CB545" s="27">
        <f t="shared" si="1085"/>
        <v>184.97147781462209</v>
      </c>
      <c r="CC545" s="27">
        <f t="shared" ca="1" si="1141"/>
        <v>0</v>
      </c>
      <c r="CD545" s="43">
        <f t="shared" ca="1" si="1142"/>
        <v>0</v>
      </c>
      <c r="CE545" s="25">
        <f t="shared" si="1037"/>
        <v>27919.079311999998</v>
      </c>
      <c r="CF545" s="34">
        <f>IF($B544&gt;=CE544,MIN(1,1/$CA$15+CF544),0)</f>
        <v>1</v>
      </c>
      <c r="CG545" s="23">
        <f t="shared" si="1086"/>
        <v>4.0110007159586125E-2</v>
      </c>
      <c r="CH545" s="27">
        <f t="shared" si="1087"/>
        <v>180.72053301839611</v>
      </c>
      <c r="CI545" s="27">
        <f t="shared" ca="1" si="1143"/>
        <v>0</v>
      </c>
      <c r="CJ545" s="43">
        <f t="shared" ca="1" si="1144"/>
        <v>0</v>
      </c>
      <c r="CK545" s="25">
        <f t="shared" si="1038"/>
        <v>26524.864164000006</v>
      </c>
      <c r="CL545" s="34">
        <f>IF($B544&gt;=CK544,MIN(1,1/$CA$15+CL544),0)</f>
        <v>1</v>
      </c>
      <c r="CM545" s="23">
        <f t="shared" si="1088"/>
        <v>4.0110007159586125E-2</v>
      </c>
      <c r="CN545" s="27">
        <f t="shared" si="1089"/>
        <v>531.49920614758082</v>
      </c>
      <c r="CO545" s="27">
        <f t="shared" ca="1" si="1145"/>
        <v>0</v>
      </c>
      <c r="CP545" s="43">
        <f t="shared" ca="1" si="1146"/>
        <v>0</v>
      </c>
      <c r="CQ545" s="25">
        <f t="shared" si="1039"/>
        <v>24665.698448000003</v>
      </c>
      <c r="CR545" s="34">
        <f>IF($B544&gt;=CQ544,MIN(1,1/$CA$15+CR544),0)</f>
        <v>1</v>
      </c>
      <c r="CS545" s="23">
        <f t="shared" si="1090"/>
        <v>4.0110007159586125E-2</v>
      </c>
      <c r="CT545" s="27">
        <f t="shared" si="1091"/>
        <v>343.29714509963065</v>
      </c>
      <c r="CU545" s="27">
        <f t="shared" ca="1" si="1147"/>
        <v>0</v>
      </c>
      <c r="CV545" s="43">
        <f t="shared" ca="1" si="1148"/>
        <v>0</v>
      </c>
      <c r="CW545" s="25">
        <f t="shared" si="1040"/>
        <v>26524.864164000006</v>
      </c>
      <c r="CX545" s="34">
        <f t="shared" si="1092"/>
        <v>1</v>
      </c>
      <c r="CY545" s="23">
        <f t="shared" si="1093"/>
        <v>4.0110007159586125E-2</v>
      </c>
      <c r="CZ545" s="27">
        <f t="shared" si="1094"/>
        <v>296.49313427943582</v>
      </c>
      <c r="DA545" s="27">
        <f t="shared" ca="1" si="1149"/>
        <v>0</v>
      </c>
      <c r="DB545" s="43">
        <f t="shared" ca="1" si="1150"/>
        <v>0</v>
      </c>
      <c r="DC545" s="25">
        <f t="shared" si="1041"/>
        <v>26524.864164000006</v>
      </c>
      <c r="DD545" s="34">
        <f t="shared" si="1042"/>
        <v>1</v>
      </c>
      <c r="DE545" s="23">
        <f t="shared" si="1095"/>
        <v>4.0110007159586125E-2</v>
      </c>
      <c r="DF545" s="27">
        <f t="shared" si="1096"/>
        <v>361.8788899558898</v>
      </c>
      <c r="DG545" s="27">
        <f t="shared" ca="1" si="1114"/>
        <v>0</v>
      </c>
      <c r="DH545" s="43">
        <f t="shared" ca="1" si="1115"/>
        <v>0</v>
      </c>
      <c r="DI545" s="25">
        <f t="shared" si="1043"/>
        <v>29260.572899999999</v>
      </c>
      <c r="DJ545" s="26">
        <f>IF(DJ544=0,IF($B544&gt;=$DK$14*DI544,1,0),IF($B544&lt;DI544*$DK$16,0,1))</f>
        <v>1</v>
      </c>
      <c r="DK545" s="23">
        <f t="shared" si="1097"/>
        <v>4.0110007159586125E-2</v>
      </c>
      <c r="DL545" s="27">
        <f t="shared" si="1098"/>
        <v>351.62712840928225</v>
      </c>
      <c r="DM545" s="27">
        <f t="shared" ca="1" si="1151"/>
        <v>0</v>
      </c>
      <c r="DN545" s="43">
        <f t="shared" ca="1" si="1152"/>
        <v>0</v>
      </c>
      <c r="DO545" s="25">
        <f t="shared" si="1044"/>
        <v>27919.079311999998</v>
      </c>
      <c r="DP545" s="26">
        <f>IF(DP544=0,IF($B544&gt;=$DK$14*DO544,1,0),IF($B544&lt;DO544*$DK$16,0,1))</f>
        <v>1</v>
      </c>
      <c r="DQ545" s="23">
        <f t="shared" si="1099"/>
        <v>4.0110007159586125E-2</v>
      </c>
      <c r="DR545" s="27">
        <f t="shared" si="1100"/>
        <v>298.00089858050939</v>
      </c>
      <c r="DS545" s="27">
        <f t="shared" ca="1" si="1153"/>
        <v>0</v>
      </c>
      <c r="DT545" s="43">
        <f t="shared" ca="1" si="1154"/>
        <v>0</v>
      </c>
      <c r="DU545" s="25">
        <f t="shared" si="1045"/>
        <v>26524.864164000006</v>
      </c>
      <c r="DV545" s="26">
        <f>IF(DV544=0,IF($B544&gt;=$DK$14*DU544,1,0),IF($B544&lt;DU544*$DK$16,0,1))</f>
        <v>1</v>
      </c>
      <c r="DW545" s="23">
        <f t="shared" si="1101"/>
        <v>4.0110007159586125E-2</v>
      </c>
      <c r="DX545" s="27">
        <f t="shared" si="1102"/>
        <v>605.43441022553429</v>
      </c>
      <c r="DY545" s="27">
        <f t="shared" ca="1" si="1155"/>
        <v>0</v>
      </c>
      <c r="DZ545" s="43">
        <f t="shared" ca="1" si="1156"/>
        <v>0</v>
      </c>
      <c r="EA545" s="25">
        <f t="shared" si="1046"/>
        <v>24665.698448000003</v>
      </c>
      <c r="EB545" s="26">
        <f>IF(EB544=0,IF($B544&gt;=$DK$14*EA544,1,0),IF($B544&lt;EA544*$DK$16,0,1))</f>
        <v>1</v>
      </c>
      <c r="EC545" s="23">
        <f t="shared" si="1103"/>
        <v>4.0110007159586125E-2</v>
      </c>
      <c r="ED545" s="27">
        <f t="shared" si="1104"/>
        <v>403.53161365554672</v>
      </c>
      <c r="EE545" s="27">
        <f t="shared" ca="1" si="1157"/>
        <v>0</v>
      </c>
      <c r="EF545" s="43">
        <f t="shared" ca="1" si="1158"/>
        <v>0</v>
      </c>
      <c r="EG545" s="25">
        <f t="shared" si="1047"/>
        <v>26524.864164000006</v>
      </c>
      <c r="EH545" s="34">
        <f t="shared" si="1105"/>
        <v>1</v>
      </c>
      <c r="EI545" s="23">
        <f t="shared" si="1106"/>
        <v>4.0110007159586125E-2</v>
      </c>
      <c r="EJ545" s="27">
        <f t="shared" si="1107"/>
        <v>422.4075522264427</v>
      </c>
      <c r="EK545" s="27">
        <f t="shared" ca="1" si="1159"/>
        <v>0</v>
      </c>
      <c r="EL545" s="43">
        <f t="shared" ca="1" si="1160"/>
        <v>0</v>
      </c>
      <c r="EM545" s="47"/>
      <c r="EN545" s="47"/>
      <c r="EO545" s="47"/>
      <c r="EP545" s="47"/>
      <c r="EQ545" s="47"/>
      <c r="ER545" s="47"/>
      <c r="ES545" s="47"/>
      <c r="ET545" s="47"/>
      <c r="EU545" s="47"/>
      <c r="EV545" s="47"/>
      <c r="EW545" s="47"/>
      <c r="EX545" s="47"/>
      <c r="EY545" s="47"/>
      <c r="EZ545" s="47"/>
      <c r="FA545" s="25">
        <f t="shared" si="1048"/>
        <v>26524.864164000006</v>
      </c>
      <c r="FB545" s="26">
        <f t="shared" si="1108"/>
        <v>1</v>
      </c>
      <c r="FC545" s="23">
        <f t="shared" si="1109"/>
        <v>4.0110007159586125E-2</v>
      </c>
      <c r="FD545" s="27">
        <f t="shared" si="1110"/>
        <v>136.78463043491698</v>
      </c>
      <c r="FE545" s="27">
        <f t="shared" ca="1" si="1161"/>
        <v>0</v>
      </c>
      <c r="FF545" s="43">
        <f t="shared" ca="1" si="1162"/>
        <v>0</v>
      </c>
      <c r="FG545" s="25">
        <f t="shared" si="1049"/>
        <v>26524.864164000006</v>
      </c>
      <c r="FH545" s="26">
        <f t="shared" si="1111"/>
        <v>1</v>
      </c>
      <c r="FI545" s="23">
        <f t="shared" si="1112"/>
        <v>4.0110007159586125E-2</v>
      </c>
      <c r="FJ545" s="27">
        <f t="shared" si="1113"/>
        <v>467.31779060482137</v>
      </c>
      <c r="FK545" s="27">
        <f t="shared" ca="1" si="1163"/>
        <v>0</v>
      </c>
      <c r="FL545" s="43">
        <f t="shared" ca="1" si="1164"/>
        <v>0</v>
      </c>
      <c r="FM545" s="47"/>
      <c r="FN545" s="47"/>
    </row>
    <row r="546" spans="1:170" x14ac:dyDescent="0.2">
      <c r="A546" s="30">
        <v>41274</v>
      </c>
      <c r="B546" s="34">
        <v>28985.267059999998</v>
      </c>
      <c r="C546" s="23">
        <v>4.0661545935285481E-3</v>
      </c>
      <c r="D546" s="24">
        <f t="shared" si="1116"/>
        <v>-2.8508966068065744E-2</v>
      </c>
      <c r="E546" s="25" t="e">
        <f>#N/A</f>
        <v>#N/A</v>
      </c>
      <c r="F546" s="26">
        <v>1</v>
      </c>
      <c r="G546" s="23">
        <f t="shared" si="1050"/>
        <v>-2.8508966068065744E-2</v>
      </c>
      <c r="H546" s="27">
        <f t="shared" si="1051"/>
        <v>329.43755814971149</v>
      </c>
      <c r="I546" s="27">
        <f t="shared" ca="1" si="1117"/>
        <v>-2.8508966068065633E-2</v>
      </c>
      <c r="J546" s="43">
        <f t="shared" ca="1" si="1118"/>
        <v>-2.8508966068065633E-2</v>
      </c>
      <c r="K546" s="25" t="e">
        <f>#N/A</f>
        <v>#N/A</v>
      </c>
      <c r="L546" s="26">
        <v>0</v>
      </c>
      <c r="M546" s="23">
        <f t="shared" si="1052"/>
        <v>4.0661545935285481E-3</v>
      </c>
      <c r="N546" s="27">
        <f t="shared" si="1053"/>
        <v>57.197117688183717</v>
      </c>
      <c r="O546" s="27">
        <f t="shared" ca="1" si="1119"/>
        <v>0</v>
      </c>
      <c r="P546" s="43">
        <f t="shared" ca="1" si="1120"/>
        <v>0</v>
      </c>
      <c r="Q546" s="25">
        <f t="shared" si="1026"/>
        <v>27000.113846</v>
      </c>
      <c r="R546" s="26">
        <f t="shared" si="1054"/>
        <v>1</v>
      </c>
      <c r="S546" s="23">
        <f t="shared" si="1055"/>
        <v>-2.8508966068065744E-2</v>
      </c>
      <c r="T546" s="27">
        <f t="shared" si="1056"/>
        <v>584.66213905809411</v>
      </c>
      <c r="U546" s="27">
        <f t="shared" ca="1" si="1121"/>
        <v>-2.8508966068065855E-2</v>
      </c>
      <c r="V546" s="43">
        <f t="shared" ca="1" si="1122"/>
        <v>-2.8508966068065855E-2</v>
      </c>
      <c r="W546" s="25">
        <f t="shared" si="1027"/>
        <v>29410.56177</v>
      </c>
      <c r="X546" s="26">
        <f t="shared" si="1057"/>
        <v>1</v>
      </c>
      <c r="Y546" s="23">
        <f t="shared" si="1058"/>
        <v>-2.8508966068065744E-2</v>
      </c>
      <c r="Z546" s="27">
        <f t="shared" si="1059"/>
        <v>292.01244979654274</v>
      </c>
      <c r="AA546" s="27">
        <f t="shared" ca="1" si="1123"/>
        <v>-2.8508966068065744E-2</v>
      </c>
      <c r="AB546" s="43">
        <f t="shared" ca="1" si="1124"/>
        <v>-2.8508966068065744E-2</v>
      </c>
      <c r="AC546" s="25">
        <f t="shared" si="1028"/>
        <v>28483.636294000004</v>
      </c>
      <c r="AD546" s="26">
        <f t="shared" si="1060"/>
        <v>1</v>
      </c>
      <c r="AE546" s="23">
        <f t="shared" si="1061"/>
        <v>-2.8508966068065744E-2</v>
      </c>
      <c r="AF546" s="27">
        <f t="shared" si="1062"/>
        <v>218.16921677411642</v>
      </c>
      <c r="AG546" s="27">
        <f t="shared" ca="1" si="1125"/>
        <v>-2.8508966068065744E-2</v>
      </c>
      <c r="AH546" s="43">
        <f t="shared" ca="1" si="1126"/>
        <v>-2.8508966068065744E-2</v>
      </c>
      <c r="AI546" s="25">
        <f t="shared" si="1029"/>
        <v>27000.113846</v>
      </c>
      <c r="AJ546" s="26">
        <f t="shared" si="1063"/>
        <v>1</v>
      </c>
      <c r="AK546" s="23">
        <f t="shared" si="1064"/>
        <v>-2.8508966068065744E-2</v>
      </c>
      <c r="AL546" s="27">
        <f t="shared" si="1065"/>
        <v>584.66213905809411</v>
      </c>
      <c r="AM546" s="27">
        <f t="shared" ca="1" si="1127"/>
        <v>-2.8508966068065855E-2</v>
      </c>
      <c r="AN546" s="43">
        <f t="shared" ca="1" si="1128"/>
        <v>-2.8508966068065855E-2</v>
      </c>
      <c r="AO546" s="25">
        <f t="shared" si="1030"/>
        <v>27000.113846</v>
      </c>
      <c r="AP546" s="34">
        <f t="shared" si="1066"/>
        <v>1</v>
      </c>
      <c r="AQ546" s="23">
        <f t="shared" si="1067"/>
        <v>-2.8508966068065744E-2</v>
      </c>
      <c r="AR546" s="27">
        <f t="shared" si="1068"/>
        <v>350.10615333002784</v>
      </c>
      <c r="AS546" s="27">
        <f t="shared" ca="1" si="1129"/>
        <v>-2.8508966068065744E-2</v>
      </c>
      <c r="AT546" s="43">
        <f t="shared" ca="1" si="1130"/>
        <v>-2.8508966068065744E-2</v>
      </c>
      <c r="AU546" s="25">
        <f t="shared" si="1031"/>
        <v>28483.636294000004</v>
      </c>
      <c r="AV546" s="26">
        <f t="shared" si="1069"/>
        <v>1</v>
      </c>
      <c r="AW546" s="23">
        <f t="shared" si="1070"/>
        <v>-2.8508966068065744E-2</v>
      </c>
      <c r="AX546" s="27">
        <f t="shared" si="1071"/>
        <v>287.51024824823378</v>
      </c>
      <c r="AY546" s="27">
        <f t="shared" ca="1" si="1131"/>
        <v>-2.8508966068065744E-2</v>
      </c>
      <c r="AZ546" s="43">
        <f t="shared" ca="1" si="1132"/>
        <v>-2.8508966068065744E-2</v>
      </c>
      <c r="BA546" s="25">
        <f t="shared" si="1032"/>
        <v>28483.636294000004</v>
      </c>
      <c r="BB546" s="26">
        <f t="shared" si="1072"/>
        <v>1</v>
      </c>
      <c r="BC546" s="23">
        <f t="shared" si="1073"/>
        <v>-2.8508966068065744E-2</v>
      </c>
      <c r="BD546" s="27">
        <f t="shared" si="1074"/>
        <v>455.41595702270041</v>
      </c>
      <c r="BE546" s="27">
        <f t="shared" ca="1" si="1133"/>
        <v>-2.8508966068065744E-2</v>
      </c>
      <c r="BF546" s="43">
        <f t="shared" ca="1" si="1134"/>
        <v>-2.8508966068065744E-2</v>
      </c>
      <c r="BG546" s="25">
        <f t="shared" si="1033"/>
        <v>27000.113846</v>
      </c>
      <c r="BH546" s="26">
        <f t="shared" si="1075"/>
        <v>1</v>
      </c>
      <c r="BI546" s="23">
        <f t="shared" si="1076"/>
        <v>-2.8508966068065744E-2</v>
      </c>
      <c r="BJ546" s="27">
        <f t="shared" si="1077"/>
        <v>431.86315779568201</v>
      </c>
      <c r="BK546" s="27">
        <f t="shared" ca="1" si="1135"/>
        <v>-2.8508966068065744E-2</v>
      </c>
      <c r="BL546" s="43">
        <f t="shared" ca="1" si="1136"/>
        <v>-2.8508966068065744E-2</v>
      </c>
      <c r="BM546" s="25">
        <f t="shared" si="1034"/>
        <v>28096.777270000002</v>
      </c>
      <c r="BN546" s="26">
        <f t="shared" si="1078"/>
        <v>1</v>
      </c>
      <c r="BO546" s="23">
        <f t="shared" si="1079"/>
        <v>-2.8508966068065744E-2</v>
      </c>
      <c r="BP546" s="27">
        <f t="shared" si="1080"/>
        <v>455.28498992847904</v>
      </c>
      <c r="BQ546" s="27">
        <f t="shared" ca="1" si="1137"/>
        <v>-2.8508966068065744E-2</v>
      </c>
      <c r="BR546" s="43">
        <f t="shared" ca="1" si="1138"/>
        <v>-2.8508966068065744E-2</v>
      </c>
      <c r="BS546" s="25">
        <f t="shared" si="1035"/>
        <v>27000.113846</v>
      </c>
      <c r="BT546" s="34">
        <f t="shared" si="1081"/>
        <v>1</v>
      </c>
      <c r="BU546" s="23">
        <f t="shared" si="1082"/>
        <v>-2.8508966068065744E-2</v>
      </c>
      <c r="BV546" s="27">
        <f t="shared" si="1083"/>
        <v>412.13888682821795</v>
      </c>
      <c r="BW546" s="27">
        <f t="shared" ca="1" si="1139"/>
        <v>-2.8508966068065744E-2</v>
      </c>
      <c r="BX546" s="43">
        <f t="shared" ca="1" si="1140"/>
        <v>-2.8508966068065744E-2</v>
      </c>
      <c r="BY546" s="25">
        <f t="shared" si="1036"/>
        <v>29410.56177</v>
      </c>
      <c r="BZ546" s="50">
        <f>IF($B545&gt;=BY545,MIN(1,1/$CA$15+BZ545),0)</f>
        <v>1</v>
      </c>
      <c r="CA546" s="23">
        <f t="shared" si="1084"/>
        <v>-2.8508966068065744E-2</v>
      </c>
      <c r="CB546" s="27">
        <f t="shared" si="1085"/>
        <v>179.69813223004505</v>
      </c>
      <c r="CC546" s="27">
        <f t="shared" ca="1" si="1141"/>
        <v>-2.8508966068065744E-2</v>
      </c>
      <c r="CD546" s="43">
        <f t="shared" ca="1" si="1142"/>
        <v>-2.8508966068065744E-2</v>
      </c>
      <c r="CE546" s="25">
        <f t="shared" si="1037"/>
        <v>28483.636294000004</v>
      </c>
      <c r="CF546" s="34">
        <f>IF($B545&gt;=CE545,MIN(1,1/$CA$15+CF545),0)</f>
        <v>1</v>
      </c>
      <c r="CG546" s="23">
        <f t="shared" si="1086"/>
        <v>-2.8508966068065744E-2</v>
      </c>
      <c r="CH546" s="27">
        <f t="shared" si="1087"/>
        <v>175.56837747477189</v>
      </c>
      <c r="CI546" s="27">
        <f t="shared" ca="1" si="1143"/>
        <v>-2.8508966068065744E-2</v>
      </c>
      <c r="CJ546" s="43">
        <f t="shared" ca="1" si="1144"/>
        <v>-2.8508966068065744E-2</v>
      </c>
      <c r="CK546" s="25">
        <f t="shared" si="1038"/>
        <v>27000.113846</v>
      </c>
      <c r="CL546" s="34">
        <f>IF($B545&gt;=CK545,MIN(1,1/$CA$15+CL545),0)</f>
        <v>1</v>
      </c>
      <c r="CM546" s="23">
        <f t="shared" si="1088"/>
        <v>-2.8508966068065744E-2</v>
      </c>
      <c r="CN546" s="27">
        <f t="shared" si="1089"/>
        <v>516.34671331431559</v>
      </c>
      <c r="CO546" s="27">
        <f t="shared" ca="1" si="1145"/>
        <v>-2.8508966068065633E-2</v>
      </c>
      <c r="CP546" s="43">
        <f t="shared" ca="1" si="1146"/>
        <v>-2.8508966068065633E-2</v>
      </c>
      <c r="CQ546" s="25">
        <f t="shared" si="1039"/>
        <v>24991.932800000002</v>
      </c>
      <c r="CR546" s="34">
        <f>IF($B545&gt;=CQ545,MIN(1,1/$CA$15+CR545),0)</f>
        <v>1</v>
      </c>
      <c r="CS546" s="23">
        <f t="shared" si="1090"/>
        <v>-2.8508966068065744E-2</v>
      </c>
      <c r="CT546" s="27">
        <f t="shared" si="1091"/>
        <v>333.51009843872146</v>
      </c>
      <c r="CU546" s="27">
        <f t="shared" ca="1" si="1147"/>
        <v>-2.8508966068065744E-2</v>
      </c>
      <c r="CV546" s="43">
        <f t="shared" ca="1" si="1148"/>
        <v>-2.8508966068065744E-2</v>
      </c>
      <c r="CW546" s="25">
        <f t="shared" si="1040"/>
        <v>27000.113846</v>
      </c>
      <c r="CX546" s="34">
        <f t="shared" si="1092"/>
        <v>1</v>
      </c>
      <c r="CY546" s="23">
        <f t="shared" si="1093"/>
        <v>-2.8508966068065744E-2</v>
      </c>
      <c r="CZ546" s="27">
        <f t="shared" si="1094"/>
        <v>288.04042157484895</v>
      </c>
      <c r="DA546" s="27">
        <f t="shared" ca="1" si="1149"/>
        <v>-2.8508966068065633E-2</v>
      </c>
      <c r="DB546" s="43">
        <f t="shared" ca="1" si="1150"/>
        <v>-2.8508966068065633E-2</v>
      </c>
      <c r="DC546" s="25">
        <f t="shared" si="1041"/>
        <v>27000.113846</v>
      </c>
      <c r="DD546" s="34">
        <f t="shared" si="1042"/>
        <v>1</v>
      </c>
      <c r="DE546" s="23">
        <f t="shared" si="1095"/>
        <v>-2.8508966068065744E-2</v>
      </c>
      <c r="DF546" s="27">
        <f t="shared" si="1096"/>
        <v>351.56209696138802</v>
      </c>
      <c r="DG546" s="27">
        <f t="shared" ca="1" si="1114"/>
        <v>-2.8508966068065855E-2</v>
      </c>
      <c r="DH546" s="43">
        <f t="shared" ca="1" si="1115"/>
        <v>-2.8508966068065855E-2</v>
      </c>
      <c r="DI546" s="25">
        <f t="shared" si="1043"/>
        <v>29410.56177</v>
      </c>
      <c r="DJ546" s="26">
        <f>IF(DJ545=0,IF($B545&gt;=$DK$14*DI545,1,0),IF($B545&lt;DI545*$DK$16,0,1))</f>
        <v>1</v>
      </c>
      <c r="DK546" s="23">
        <f t="shared" si="1097"/>
        <v>-2.8508966068065744E-2</v>
      </c>
      <c r="DL546" s="27">
        <f t="shared" si="1098"/>
        <v>341.60260253685061</v>
      </c>
      <c r="DM546" s="27">
        <f t="shared" ca="1" si="1151"/>
        <v>-2.8508966068065744E-2</v>
      </c>
      <c r="DN546" s="43">
        <f t="shared" ca="1" si="1152"/>
        <v>-2.8508966068065744E-2</v>
      </c>
      <c r="DO546" s="25">
        <f t="shared" si="1044"/>
        <v>28483.636294000004</v>
      </c>
      <c r="DP546" s="26">
        <f>IF(DP545=0,IF($B545&gt;=$DK$14*DO545,1,0),IF($B545&lt;DO545*$DK$16,0,1))</f>
        <v>1</v>
      </c>
      <c r="DQ546" s="23">
        <f t="shared" si="1099"/>
        <v>-2.8508966068065744E-2</v>
      </c>
      <c r="DR546" s="27">
        <f t="shared" si="1100"/>
        <v>289.50520107462455</v>
      </c>
      <c r="DS546" s="27">
        <f t="shared" ca="1" si="1153"/>
        <v>-2.8508966068065744E-2</v>
      </c>
      <c r="DT546" s="43">
        <f t="shared" ca="1" si="1154"/>
        <v>-2.8508966068065744E-2</v>
      </c>
      <c r="DU546" s="25">
        <f t="shared" si="1045"/>
        <v>27000.113846</v>
      </c>
      <c r="DV546" s="26">
        <f>IF(DV545=0,IF($B545&gt;=$DK$14*DU545,1,0),IF($B545&lt;DU545*$DK$16,0,1))</f>
        <v>1</v>
      </c>
      <c r="DW546" s="23">
        <f t="shared" si="1101"/>
        <v>-2.8508966068065744E-2</v>
      </c>
      <c r="DX546" s="27">
        <f t="shared" si="1102"/>
        <v>588.1741011679751</v>
      </c>
      <c r="DY546" s="27">
        <f t="shared" ca="1" si="1155"/>
        <v>-2.8508966068065855E-2</v>
      </c>
      <c r="DZ546" s="43">
        <f t="shared" ca="1" si="1156"/>
        <v>-2.8508966068065855E-2</v>
      </c>
      <c r="EA546" s="25">
        <f t="shared" si="1046"/>
        <v>24991.932800000002</v>
      </c>
      <c r="EB546" s="26">
        <f>IF(EB545=0,IF($B545&gt;=$DK$14*EA545,1,0),IF($B545&lt;EA545*$DK$16,0,1))</f>
        <v>1</v>
      </c>
      <c r="EC546" s="23">
        <f t="shared" si="1103"/>
        <v>-2.8508966068065744E-2</v>
      </c>
      <c r="ED546" s="27">
        <f t="shared" si="1104"/>
        <v>392.02734457444893</v>
      </c>
      <c r="EE546" s="27">
        <f t="shared" ca="1" si="1157"/>
        <v>-2.8508966068065744E-2</v>
      </c>
      <c r="EF546" s="43">
        <f t="shared" ca="1" si="1158"/>
        <v>-2.8508966068065744E-2</v>
      </c>
      <c r="EG546" s="25">
        <f t="shared" si="1047"/>
        <v>27000.113846</v>
      </c>
      <c r="EH546" s="34">
        <f t="shared" si="1105"/>
        <v>1</v>
      </c>
      <c r="EI546" s="23">
        <f t="shared" si="1106"/>
        <v>-2.8508966068065744E-2</v>
      </c>
      <c r="EJ546" s="27">
        <f t="shared" si="1107"/>
        <v>410.36514965312432</v>
      </c>
      <c r="EK546" s="27">
        <f t="shared" ca="1" si="1159"/>
        <v>-2.8508966068065744E-2</v>
      </c>
      <c r="EL546" s="43">
        <f t="shared" ca="1" si="1160"/>
        <v>-2.8508966068065744E-2</v>
      </c>
      <c r="EM546" s="47"/>
      <c r="EN546" s="47"/>
      <c r="EO546" s="47"/>
      <c r="EP546" s="47"/>
      <c r="EQ546" s="47"/>
      <c r="ER546" s="47"/>
      <c r="ES546" s="47"/>
      <c r="ET546" s="47"/>
      <c r="EU546" s="47"/>
      <c r="EV546" s="47"/>
      <c r="EW546" s="47"/>
      <c r="EX546" s="47"/>
      <c r="EY546" s="47"/>
      <c r="EZ546" s="47"/>
      <c r="FA546" s="25">
        <f t="shared" si="1048"/>
        <v>27000.113846</v>
      </c>
      <c r="FB546" s="26">
        <f t="shared" si="1108"/>
        <v>1</v>
      </c>
      <c r="FC546" s="23">
        <f t="shared" si="1109"/>
        <v>-2.8508966068065744E-2</v>
      </c>
      <c r="FD546" s="27">
        <f t="shared" si="1110"/>
        <v>132.88504204721502</v>
      </c>
      <c r="FE546" s="27">
        <f t="shared" ca="1" si="1161"/>
        <v>-2.8508966068065744E-2</v>
      </c>
      <c r="FF546" s="43">
        <f t="shared" ca="1" si="1162"/>
        <v>-2.8508966068065744E-2</v>
      </c>
      <c r="FG546" s="25">
        <f t="shared" si="1049"/>
        <v>27000.113846</v>
      </c>
      <c r="FH546" s="26">
        <f t="shared" si="1111"/>
        <v>1</v>
      </c>
      <c r="FI546" s="23">
        <f t="shared" si="1112"/>
        <v>-2.8508966068065744E-2</v>
      </c>
      <c r="FJ546" s="27">
        <f t="shared" si="1113"/>
        <v>453.99504356946505</v>
      </c>
      <c r="FK546" s="27">
        <f t="shared" ca="1" si="1163"/>
        <v>-2.8508966068065744E-2</v>
      </c>
      <c r="FL546" s="43">
        <f t="shared" ca="1" si="1164"/>
        <v>-2.8508966068065744E-2</v>
      </c>
      <c r="FM546" s="47"/>
      <c r="FN546" s="47"/>
    </row>
    <row r="547" spans="1:170" x14ac:dyDescent="0.2">
      <c r="A547" s="30">
        <v>41305</v>
      </c>
      <c r="B547" s="34">
        <v>32111.363870000001</v>
      </c>
      <c r="C547" s="23">
        <v>4.1219243192651689E-3</v>
      </c>
      <c r="D547" s="24">
        <f t="shared" si="1116"/>
        <v>0.10785123364669813</v>
      </c>
      <c r="E547" s="25" t="e">
        <f>#N/A</f>
        <v>#N/A</v>
      </c>
      <c r="F547" s="26">
        <v>1</v>
      </c>
      <c r="G547" s="23">
        <f t="shared" si="1050"/>
        <v>0.10785123364669813</v>
      </c>
      <c r="H547" s="27">
        <f t="shared" si="1051"/>
        <v>364.96780520571372</v>
      </c>
      <c r="I547" s="27">
        <f t="shared" ca="1" si="1117"/>
        <v>0</v>
      </c>
      <c r="J547" s="43">
        <f t="shared" ca="1" si="1118"/>
        <v>0</v>
      </c>
      <c r="K547" s="25" t="e">
        <f>#N/A</f>
        <v>#N/A</v>
      </c>
      <c r="L547" s="26">
        <v>0</v>
      </c>
      <c r="M547" s="23">
        <f t="shared" si="1052"/>
        <v>4.1219243192651689E-3</v>
      </c>
      <c r="N547" s="27">
        <f t="shared" si="1053"/>
        <v>57.432879878574511</v>
      </c>
      <c r="O547" s="27">
        <f t="shared" ca="1" si="1119"/>
        <v>0</v>
      </c>
      <c r="P547" s="43">
        <f t="shared" ca="1" si="1120"/>
        <v>0</v>
      </c>
      <c r="Q547" s="25">
        <f t="shared" si="1026"/>
        <v>27693.424981</v>
      </c>
      <c r="R547" s="26">
        <f t="shared" si="1054"/>
        <v>1</v>
      </c>
      <c r="S547" s="23">
        <f t="shared" si="1055"/>
        <v>0.10785123364669813</v>
      </c>
      <c r="T547" s="27">
        <f t="shared" si="1056"/>
        <v>647.71867202202691</v>
      </c>
      <c r="U547" s="27">
        <f t="shared" ca="1" si="1121"/>
        <v>0</v>
      </c>
      <c r="V547" s="43">
        <f t="shared" ca="1" si="1122"/>
        <v>0</v>
      </c>
      <c r="W547" s="25">
        <f t="shared" si="1027"/>
        <v>30548.315465</v>
      </c>
      <c r="X547" s="26">
        <f t="shared" si="1057"/>
        <v>0</v>
      </c>
      <c r="Y547" s="23">
        <f t="shared" si="1058"/>
        <v>4.1219243192651689E-3</v>
      </c>
      <c r="Z547" s="27">
        <f t="shared" si="1059"/>
        <v>293.21610301488732</v>
      </c>
      <c r="AA547" s="27">
        <f t="shared" ca="1" si="1123"/>
        <v>-2.4504553549353547E-2</v>
      </c>
      <c r="AB547" s="43">
        <f t="shared" ca="1" si="1124"/>
        <v>-2.4504553549353547E-2</v>
      </c>
      <c r="AC547" s="25">
        <f t="shared" si="1028"/>
        <v>29454.785624</v>
      </c>
      <c r="AD547" s="26">
        <f t="shared" si="1060"/>
        <v>1</v>
      </c>
      <c r="AE547" s="23">
        <f t="shared" si="1061"/>
        <v>0.10785123364669813</v>
      </c>
      <c r="AF547" s="27">
        <f t="shared" si="1062"/>
        <v>241.69903594693878</v>
      </c>
      <c r="AG547" s="27">
        <f t="shared" ca="1" si="1125"/>
        <v>0</v>
      </c>
      <c r="AH547" s="43">
        <f t="shared" ca="1" si="1126"/>
        <v>0</v>
      </c>
      <c r="AI547" s="25">
        <f t="shared" si="1029"/>
        <v>27693.424981</v>
      </c>
      <c r="AJ547" s="26">
        <f t="shared" si="1063"/>
        <v>1</v>
      </c>
      <c r="AK547" s="23">
        <f t="shared" si="1064"/>
        <v>0.10785123364669813</v>
      </c>
      <c r="AL547" s="27">
        <f t="shared" si="1065"/>
        <v>647.71867202202691</v>
      </c>
      <c r="AM547" s="27">
        <f t="shared" ca="1" si="1127"/>
        <v>0</v>
      </c>
      <c r="AN547" s="43">
        <f t="shared" ca="1" si="1128"/>
        <v>0</v>
      </c>
      <c r="AO547" s="25">
        <f t="shared" si="1030"/>
        <v>27693.424981</v>
      </c>
      <c r="AP547" s="34">
        <f t="shared" si="1066"/>
        <v>0.66666666666666663</v>
      </c>
      <c r="AQ547" s="23">
        <f t="shared" si="1067"/>
        <v>7.3274797204220476E-2</v>
      </c>
      <c r="AR547" s="27">
        <f t="shared" si="1068"/>
        <v>375.76011071523533</v>
      </c>
      <c r="AS547" s="27">
        <f t="shared" ca="1" si="1129"/>
        <v>0</v>
      </c>
      <c r="AT547" s="43">
        <f t="shared" ca="1" si="1130"/>
        <v>0</v>
      </c>
      <c r="AU547" s="25">
        <f t="shared" si="1031"/>
        <v>29454.785624</v>
      </c>
      <c r="AV547" s="26">
        <f t="shared" si="1069"/>
        <v>1</v>
      </c>
      <c r="AW547" s="23">
        <f t="shared" si="1070"/>
        <v>0.10785123364669813</v>
      </c>
      <c r="AX547" s="27">
        <f t="shared" si="1071"/>
        <v>318.5185832078742</v>
      </c>
      <c r="AY547" s="27">
        <f t="shared" ca="1" si="1131"/>
        <v>0</v>
      </c>
      <c r="AZ547" s="43">
        <f t="shared" ca="1" si="1132"/>
        <v>0</v>
      </c>
      <c r="BA547" s="25">
        <f t="shared" si="1032"/>
        <v>29454.785624</v>
      </c>
      <c r="BB547" s="26">
        <f t="shared" si="1072"/>
        <v>1</v>
      </c>
      <c r="BC547" s="23">
        <f t="shared" si="1073"/>
        <v>0.10785123364669813</v>
      </c>
      <c r="BD547" s="27">
        <f t="shared" si="1074"/>
        <v>504.53312980999033</v>
      </c>
      <c r="BE547" s="27">
        <f t="shared" ca="1" si="1133"/>
        <v>0</v>
      </c>
      <c r="BF547" s="43">
        <f t="shared" ca="1" si="1134"/>
        <v>0</v>
      </c>
      <c r="BG547" s="25">
        <f t="shared" si="1033"/>
        <v>27693.424981</v>
      </c>
      <c r="BH547" s="26">
        <f t="shared" si="1075"/>
        <v>1</v>
      </c>
      <c r="BI547" s="23">
        <f t="shared" si="1076"/>
        <v>0.10785123364669813</v>
      </c>
      <c r="BJ547" s="27">
        <f t="shared" si="1077"/>
        <v>478.44013213050499</v>
      </c>
      <c r="BK547" s="27">
        <f t="shared" ca="1" si="1135"/>
        <v>0</v>
      </c>
      <c r="BL547" s="43">
        <f t="shared" ca="1" si="1136"/>
        <v>0</v>
      </c>
      <c r="BM547" s="25">
        <f t="shared" si="1034"/>
        <v>29088.257556666667</v>
      </c>
      <c r="BN547" s="26">
        <f t="shared" si="1078"/>
        <v>1</v>
      </c>
      <c r="BO547" s="23">
        <f t="shared" si="1079"/>
        <v>0.10785123364669813</v>
      </c>
      <c r="BP547" s="27">
        <f t="shared" si="1080"/>
        <v>504.38803775309003</v>
      </c>
      <c r="BQ547" s="27">
        <f t="shared" ca="1" si="1137"/>
        <v>0</v>
      </c>
      <c r="BR547" s="43">
        <f t="shared" ca="1" si="1138"/>
        <v>0</v>
      </c>
      <c r="BS547" s="25">
        <f t="shared" si="1035"/>
        <v>27693.424981</v>
      </c>
      <c r="BT547" s="34">
        <f t="shared" si="1081"/>
        <v>1</v>
      </c>
      <c r="BU547" s="23">
        <f t="shared" si="1082"/>
        <v>0.10785123364669813</v>
      </c>
      <c r="BV547" s="27">
        <f t="shared" si="1083"/>
        <v>456.58857420641817</v>
      </c>
      <c r="BW547" s="27">
        <f t="shared" ca="1" si="1139"/>
        <v>0</v>
      </c>
      <c r="BX547" s="43">
        <f t="shared" ca="1" si="1140"/>
        <v>0</v>
      </c>
      <c r="BY547" s="25">
        <f t="shared" si="1036"/>
        <v>30548.315465</v>
      </c>
      <c r="BZ547" s="50">
        <f>IF($B546&gt;=BY546,MIN(1,1/$CA$15+BZ546),0)</f>
        <v>0</v>
      </c>
      <c r="CA547" s="23">
        <f t="shared" si="1084"/>
        <v>4.1219243192651689E-3</v>
      </c>
      <c r="CB547" s="27">
        <f t="shared" si="1085"/>
        <v>180.43883433141059</v>
      </c>
      <c r="CC547" s="27">
        <f t="shared" ca="1" si="1141"/>
        <v>-2.4504553549353769E-2</v>
      </c>
      <c r="CD547" s="43">
        <f t="shared" ca="1" si="1142"/>
        <v>-2.4504553549353769E-2</v>
      </c>
      <c r="CE547" s="25">
        <f t="shared" si="1037"/>
        <v>29454.785624</v>
      </c>
      <c r="CF547" s="34">
        <f>IF($B546&gt;=CE546,MIN(1,1/$CA$15+CF546),0)</f>
        <v>1</v>
      </c>
      <c r="CG547" s="23">
        <f t="shared" si="1086"/>
        <v>0.10785123364669813</v>
      </c>
      <c r="CH547" s="27">
        <f t="shared" si="1087"/>
        <v>194.5036435747752</v>
      </c>
      <c r="CI547" s="27">
        <f t="shared" ca="1" si="1143"/>
        <v>0</v>
      </c>
      <c r="CJ547" s="43">
        <f t="shared" ca="1" si="1144"/>
        <v>0</v>
      </c>
      <c r="CK547" s="25">
        <f t="shared" si="1038"/>
        <v>27693.424981</v>
      </c>
      <c r="CL547" s="34">
        <f>IF($B546&gt;=CK546,MIN(1,1/$CA$15+CL546),0)</f>
        <v>1</v>
      </c>
      <c r="CM547" s="23">
        <f t="shared" si="1088"/>
        <v>0.10785123364669813</v>
      </c>
      <c r="CN547" s="27">
        <f t="shared" si="1089"/>
        <v>572.03534333468247</v>
      </c>
      <c r="CO547" s="27">
        <f t="shared" ca="1" si="1145"/>
        <v>0</v>
      </c>
      <c r="CP547" s="43">
        <f t="shared" ca="1" si="1146"/>
        <v>0</v>
      </c>
      <c r="CQ547" s="25">
        <f t="shared" si="1039"/>
        <v>25458.203998500005</v>
      </c>
      <c r="CR547" s="34">
        <f>IF($B546&gt;=CQ546,MIN(1,1/$CA$15+CR546),0)</f>
        <v>1</v>
      </c>
      <c r="CS547" s="23">
        <f t="shared" si="1090"/>
        <v>0.10785123364669813</v>
      </c>
      <c r="CT547" s="27">
        <f t="shared" si="1091"/>
        <v>369.47957398896932</v>
      </c>
      <c r="CU547" s="27">
        <f t="shared" ca="1" si="1147"/>
        <v>0</v>
      </c>
      <c r="CV547" s="43">
        <f t="shared" ca="1" si="1148"/>
        <v>0</v>
      </c>
      <c r="CW547" s="25">
        <f t="shared" si="1040"/>
        <v>27693.424981</v>
      </c>
      <c r="CX547" s="34">
        <f t="shared" si="1092"/>
        <v>0.75</v>
      </c>
      <c r="CY547" s="23">
        <f t="shared" si="1093"/>
        <v>8.191890631483989E-2</v>
      </c>
      <c r="CZ547" s="27">
        <f t="shared" si="1094"/>
        <v>311.63637788472602</v>
      </c>
      <c r="DA547" s="27">
        <f t="shared" ca="1" si="1149"/>
        <v>0</v>
      </c>
      <c r="DB547" s="43">
        <f t="shared" ca="1" si="1150"/>
        <v>0</v>
      </c>
      <c r="DC547" s="25">
        <f t="shared" si="1041"/>
        <v>27693.424981</v>
      </c>
      <c r="DD547" s="34">
        <f t="shared" si="1042"/>
        <v>0.83333333333333326</v>
      </c>
      <c r="DE547" s="23">
        <f t="shared" si="1095"/>
        <v>8.7681645721919499E-2</v>
      </c>
      <c r="DF547" s="27">
        <f t="shared" si="1096"/>
        <v>382.3876401964115</v>
      </c>
      <c r="DG547" s="27">
        <f t="shared" ca="1" si="1114"/>
        <v>0</v>
      </c>
      <c r="DH547" s="43">
        <f t="shared" ca="1" si="1115"/>
        <v>0</v>
      </c>
      <c r="DI547" s="25">
        <f t="shared" si="1043"/>
        <v>30548.315465</v>
      </c>
      <c r="DJ547" s="26">
        <f>IF(DJ546=0,IF($B546&gt;=$DK$14*DI546,1,0),IF($B546&lt;DI546*$DK$16,0,1))</f>
        <v>0</v>
      </c>
      <c r="DK547" s="23">
        <f t="shared" si="1097"/>
        <v>4.1219243192651689E-3</v>
      </c>
      <c r="DL547" s="27">
        <f t="shared" si="1098"/>
        <v>343.01066261177152</v>
      </c>
      <c r="DM547" s="27">
        <f t="shared" ca="1" si="1151"/>
        <v>-2.4504553549353658E-2</v>
      </c>
      <c r="DN547" s="43">
        <f t="shared" ca="1" si="1152"/>
        <v>-2.4504553549353658E-2</v>
      </c>
      <c r="DO547" s="25">
        <f t="shared" si="1044"/>
        <v>29454.785624</v>
      </c>
      <c r="DP547" s="26">
        <f>IF(DP546=0,IF($B546&gt;=$DK$14*DO546,1,0),IF($B546&lt;DO546*$DK$16,0,1))</f>
        <v>1</v>
      </c>
      <c r="DQ547" s="23">
        <f t="shared" si="1099"/>
        <v>0.10785123364669813</v>
      </c>
      <c r="DR547" s="27">
        <f t="shared" si="1100"/>
        <v>320.7286941576582</v>
      </c>
      <c r="DS547" s="27">
        <f t="shared" ca="1" si="1153"/>
        <v>0</v>
      </c>
      <c r="DT547" s="43">
        <f t="shared" ca="1" si="1154"/>
        <v>0</v>
      </c>
      <c r="DU547" s="25">
        <f t="shared" si="1045"/>
        <v>27693.424981</v>
      </c>
      <c r="DV547" s="26">
        <f>IF(DV546=0,IF($B546&gt;=$DK$14*DU546,1,0),IF($B546&lt;DU546*$DK$16,0,1))</f>
        <v>1</v>
      </c>
      <c r="DW547" s="23">
        <f t="shared" si="1101"/>
        <v>0.10785123364669813</v>
      </c>
      <c r="DX547" s="27">
        <f t="shared" si="1102"/>
        <v>651.60940357797904</v>
      </c>
      <c r="DY547" s="27">
        <f t="shared" ca="1" si="1155"/>
        <v>0</v>
      </c>
      <c r="DZ547" s="43">
        <f t="shared" ca="1" si="1156"/>
        <v>0</v>
      </c>
      <c r="EA547" s="25">
        <f t="shared" si="1046"/>
        <v>25458.203998500005</v>
      </c>
      <c r="EB547" s="26">
        <f>IF(EB546=0,IF($B546&gt;=$DK$14*EA546,1,0),IF($B546&lt;EA546*$DK$16,0,1))</f>
        <v>1</v>
      </c>
      <c r="EC547" s="23">
        <f t="shared" si="1103"/>
        <v>0.10785123364669813</v>
      </c>
      <c r="ED547" s="27">
        <f t="shared" si="1104"/>
        <v>434.30797731004247</v>
      </c>
      <c r="EE547" s="27">
        <f t="shared" ca="1" si="1157"/>
        <v>0</v>
      </c>
      <c r="EF547" s="43">
        <f t="shared" ca="1" si="1158"/>
        <v>0</v>
      </c>
      <c r="EG547" s="25">
        <f t="shared" si="1047"/>
        <v>27693.424981</v>
      </c>
      <c r="EH547" s="34">
        <f t="shared" si="1105"/>
        <v>0.75</v>
      </c>
      <c r="EI547" s="23">
        <f t="shared" si="1106"/>
        <v>8.191890631483989E-2</v>
      </c>
      <c r="EJ547" s="27">
        <f t="shared" si="1107"/>
        <v>443.98181390243388</v>
      </c>
      <c r="EK547" s="27">
        <f t="shared" ca="1" si="1159"/>
        <v>0</v>
      </c>
      <c r="EL547" s="43">
        <f t="shared" ca="1" si="1160"/>
        <v>0</v>
      </c>
      <c r="EM547" s="47"/>
      <c r="EN547" s="47"/>
      <c r="EO547" s="47"/>
      <c r="EP547" s="47"/>
      <c r="EQ547" s="47"/>
      <c r="ER547" s="47"/>
      <c r="ES547" s="47"/>
      <c r="ET547" s="47"/>
      <c r="EU547" s="47"/>
      <c r="EV547" s="47"/>
      <c r="EW547" s="47"/>
      <c r="EX547" s="47"/>
      <c r="EY547" s="47"/>
      <c r="EZ547" s="47"/>
      <c r="FA547" s="25">
        <f t="shared" si="1048"/>
        <v>27693.424981</v>
      </c>
      <c r="FB547" s="26">
        <f t="shared" si="1108"/>
        <v>1</v>
      </c>
      <c r="FC547" s="23">
        <f t="shared" si="1109"/>
        <v>0.10785123364669813</v>
      </c>
      <c r="FD547" s="27">
        <f t="shared" si="1110"/>
        <v>147.21685776520053</v>
      </c>
      <c r="FE547" s="27">
        <f t="shared" ca="1" si="1161"/>
        <v>0</v>
      </c>
      <c r="FF547" s="43">
        <f t="shared" ca="1" si="1162"/>
        <v>0</v>
      </c>
      <c r="FG547" s="25">
        <f t="shared" si="1049"/>
        <v>27693.424981</v>
      </c>
      <c r="FH547" s="26">
        <f t="shared" si="1111"/>
        <v>1</v>
      </c>
      <c r="FI547" s="23">
        <f t="shared" si="1112"/>
        <v>0.10785123364669813</v>
      </c>
      <c r="FJ547" s="27">
        <f t="shared" si="1113"/>
        <v>502.95896908791832</v>
      </c>
      <c r="FK547" s="27">
        <f t="shared" ca="1" si="1163"/>
        <v>0</v>
      </c>
      <c r="FL547" s="43">
        <f t="shared" ca="1" si="1164"/>
        <v>0</v>
      </c>
      <c r="FM547" s="47"/>
      <c r="FN547" s="47"/>
    </row>
    <row r="548" spans="1:170" x14ac:dyDescent="0.2">
      <c r="A548" s="30">
        <v>41333</v>
      </c>
      <c r="B548" s="34">
        <v>32415.959210000001</v>
      </c>
      <c r="C548" s="23">
        <v>4.1059935884708576E-3</v>
      </c>
      <c r="D548" s="24">
        <f t="shared" si="1116"/>
        <v>9.4855933629329758E-3</v>
      </c>
      <c r="E548" s="25" t="e">
        <f>#N/A</f>
        <v>#N/A</v>
      </c>
      <c r="F548" s="26">
        <v>1</v>
      </c>
      <c r="G548" s="23">
        <f t="shared" si="1050"/>
        <v>9.4855933629329758E-3</v>
      </c>
      <c r="H548" s="27">
        <f t="shared" si="1051"/>
        <v>368.42974139645725</v>
      </c>
      <c r="I548" s="27">
        <f t="shared" ca="1" si="1117"/>
        <v>0</v>
      </c>
      <c r="J548" s="43">
        <f t="shared" ca="1" si="1118"/>
        <v>0</v>
      </c>
      <c r="K548" s="25" t="e">
        <f>#N/A</f>
        <v>#N/A</v>
      </c>
      <c r="L548" s="26">
        <v>0</v>
      </c>
      <c r="M548" s="23">
        <f t="shared" si="1052"/>
        <v>4.1059935884708576E-3</v>
      </c>
      <c r="N548" s="27">
        <f t="shared" si="1053"/>
        <v>57.668698915123358</v>
      </c>
      <c r="O548" s="27">
        <f t="shared" ca="1" si="1119"/>
        <v>0</v>
      </c>
      <c r="P548" s="43">
        <f t="shared" ca="1" si="1120"/>
        <v>0</v>
      </c>
      <c r="Q548" s="25">
        <f t="shared" si="1026"/>
        <v>28400.044287999997</v>
      </c>
      <c r="R548" s="26">
        <f t="shared" si="1054"/>
        <v>1</v>
      </c>
      <c r="S548" s="23">
        <f t="shared" si="1055"/>
        <v>9.4855933629329758E-3</v>
      </c>
      <c r="T548" s="27">
        <f t="shared" si="1056"/>
        <v>653.86266795840686</v>
      </c>
      <c r="U548" s="27">
        <f t="shared" ca="1" si="1121"/>
        <v>0</v>
      </c>
      <c r="V548" s="43">
        <f t="shared" ca="1" si="1122"/>
        <v>0</v>
      </c>
      <c r="W548" s="25">
        <f t="shared" si="1027"/>
        <v>32263.661540000001</v>
      </c>
      <c r="X548" s="26">
        <f t="shared" si="1057"/>
        <v>1</v>
      </c>
      <c r="Y548" s="23">
        <f t="shared" si="1058"/>
        <v>9.4855933629329758E-3</v>
      </c>
      <c r="Z548" s="27">
        <f t="shared" si="1059"/>
        <v>295.99743173555044</v>
      </c>
      <c r="AA548" s="27">
        <f t="shared" ca="1" si="1123"/>
        <v>-1.525140041692985E-2</v>
      </c>
      <c r="AB548" s="43">
        <f t="shared" ca="1" si="1124"/>
        <v>-1.525140041692985E-2</v>
      </c>
      <c r="AC548" s="25">
        <f t="shared" si="1028"/>
        <v>30406.747187999998</v>
      </c>
      <c r="AD548" s="26">
        <f t="shared" si="1060"/>
        <v>1</v>
      </c>
      <c r="AE548" s="23">
        <f t="shared" si="1061"/>
        <v>9.4855933629329758E-3</v>
      </c>
      <c r="AF548" s="27">
        <f t="shared" si="1062"/>
        <v>243.99169471814437</v>
      </c>
      <c r="AG548" s="27">
        <f t="shared" ca="1" si="1125"/>
        <v>0</v>
      </c>
      <c r="AH548" s="43">
        <f t="shared" ca="1" si="1126"/>
        <v>0</v>
      </c>
      <c r="AI548" s="25">
        <f t="shared" si="1029"/>
        <v>28400.044287999997</v>
      </c>
      <c r="AJ548" s="26">
        <f t="shared" si="1063"/>
        <v>1</v>
      </c>
      <c r="AK548" s="23">
        <f t="shared" si="1064"/>
        <v>9.4855933629329758E-3</v>
      </c>
      <c r="AL548" s="27">
        <f t="shared" si="1065"/>
        <v>653.86266795840686</v>
      </c>
      <c r="AM548" s="27">
        <f t="shared" ca="1" si="1127"/>
        <v>0</v>
      </c>
      <c r="AN548" s="43">
        <f t="shared" ca="1" si="1128"/>
        <v>0</v>
      </c>
      <c r="AO548" s="25">
        <f t="shared" si="1030"/>
        <v>28400.044287999997</v>
      </c>
      <c r="AP548" s="34">
        <f t="shared" si="1066"/>
        <v>1</v>
      </c>
      <c r="AQ548" s="23">
        <f t="shared" si="1067"/>
        <v>9.4855933629329758E-3</v>
      </c>
      <c r="AR548" s="27">
        <f t="shared" si="1068"/>
        <v>379.32441832749072</v>
      </c>
      <c r="AS548" s="27">
        <f t="shared" ca="1" si="1129"/>
        <v>0</v>
      </c>
      <c r="AT548" s="43">
        <f t="shared" ca="1" si="1130"/>
        <v>0</v>
      </c>
      <c r="AU548" s="25">
        <f t="shared" si="1031"/>
        <v>30406.747187999998</v>
      </c>
      <c r="AV548" s="26">
        <f t="shared" si="1069"/>
        <v>1</v>
      </c>
      <c r="AW548" s="23">
        <f t="shared" si="1070"/>
        <v>9.4855933629329758E-3</v>
      </c>
      <c r="AX548" s="27">
        <f t="shared" si="1071"/>
        <v>321.53992096672164</v>
      </c>
      <c r="AY548" s="27">
        <f t="shared" ca="1" si="1131"/>
        <v>0</v>
      </c>
      <c r="AZ548" s="43">
        <f t="shared" ca="1" si="1132"/>
        <v>0</v>
      </c>
      <c r="BA548" s="25">
        <f t="shared" si="1032"/>
        <v>30406.747187999998</v>
      </c>
      <c r="BB548" s="26">
        <f t="shared" si="1072"/>
        <v>1</v>
      </c>
      <c r="BC548" s="23">
        <f t="shared" si="1073"/>
        <v>9.4855933629329758E-3</v>
      </c>
      <c r="BD548" s="27">
        <f t="shared" si="1074"/>
        <v>509.31892591749579</v>
      </c>
      <c r="BE548" s="27">
        <f t="shared" ca="1" si="1133"/>
        <v>0</v>
      </c>
      <c r="BF548" s="43">
        <f t="shared" ca="1" si="1134"/>
        <v>0</v>
      </c>
      <c r="BG548" s="25">
        <f t="shared" si="1033"/>
        <v>28400.044287999997</v>
      </c>
      <c r="BH548" s="26">
        <f t="shared" si="1075"/>
        <v>1</v>
      </c>
      <c r="BI548" s="23">
        <f t="shared" si="1076"/>
        <v>9.4855933629329758E-3</v>
      </c>
      <c r="BJ548" s="27">
        <f t="shared" si="1077"/>
        <v>482.97842067240288</v>
      </c>
      <c r="BK548" s="27">
        <f t="shared" ca="1" si="1135"/>
        <v>0</v>
      </c>
      <c r="BL548" s="43">
        <f t="shared" ca="1" si="1136"/>
        <v>0</v>
      </c>
      <c r="BM548" s="25">
        <f t="shared" si="1034"/>
        <v>29948.314555000001</v>
      </c>
      <c r="BN548" s="26">
        <f t="shared" si="1078"/>
        <v>1</v>
      </c>
      <c r="BO548" s="23">
        <f t="shared" si="1079"/>
        <v>9.4855933629329758E-3</v>
      </c>
      <c r="BP548" s="27">
        <f t="shared" si="1080"/>
        <v>509.1724575763435</v>
      </c>
      <c r="BQ548" s="27">
        <f t="shared" ca="1" si="1137"/>
        <v>0</v>
      </c>
      <c r="BR548" s="43">
        <f t="shared" ca="1" si="1138"/>
        <v>0</v>
      </c>
      <c r="BS548" s="25">
        <f t="shared" si="1035"/>
        <v>28400.044287999997</v>
      </c>
      <c r="BT548" s="34">
        <f t="shared" si="1081"/>
        <v>1</v>
      </c>
      <c r="BU548" s="23">
        <f t="shared" si="1082"/>
        <v>9.4855933629329758E-3</v>
      </c>
      <c r="BV548" s="27">
        <f t="shared" si="1083"/>
        <v>460.9195877555016</v>
      </c>
      <c r="BW548" s="27">
        <f t="shared" ca="1" si="1139"/>
        <v>0</v>
      </c>
      <c r="BX548" s="43">
        <f t="shared" ca="1" si="1140"/>
        <v>0</v>
      </c>
      <c r="BY548" s="25">
        <f t="shared" si="1036"/>
        <v>32263.661540000001</v>
      </c>
      <c r="BZ548" s="50">
        <f>IF($B547&gt;=BY547,MIN(1,1/$CA$15+BZ547),0)</f>
        <v>0.5</v>
      </c>
      <c r="CA548" s="23">
        <f t="shared" si="1084"/>
        <v>4.1059935884708576E-3</v>
      </c>
      <c r="CB548" s="27">
        <f t="shared" si="1085"/>
        <v>181.17971502828652</v>
      </c>
      <c r="CC548" s="27">
        <f t="shared" ca="1" si="1141"/>
        <v>-2.049917550064484E-2</v>
      </c>
      <c r="CD548" s="43">
        <f t="shared" ca="1" si="1142"/>
        <v>-2.049917550064484E-2</v>
      </c>
      <c r="CE548" s="25">
        <f t="shared" si="1037"/>
        <v>30406.747187999998</v>
      </c>
      <c r="CF548" s="34">
        <f>IF($B547&gt;=CE547,MIN(1,1/$CA$15+CF547),0)</f>
        <v>1</v>
      </c>
      <c r="CG548" s="23">
        <f t="shared" si="1086"/>
        <v>9.4855933629329758E-3</v>
      </c>
      <c r="CH548" s="27">
        <f t="shared" si="1087"/>
        <v>196.34862604533436</v>
      </c>
      <c r="CI548" s="27">
        <f t="shared" ca="1" si="1143"/>
        <v>0</v>
      </c>
      <c r="CJ548" s="43">
        <f t="shared" ca="1" si="1144"/>
        <v>0</v>
      </c>
      <c r="CK548" s="25">
        <f t="shared" si="1038"/>
        <v>28400.044287999997</v>
      </c>
      <c r="CL548" s="34">
        <f>IF($B547&gt;=CK547,MIN(1,1/$CA$15+CL547),0)</f>
        <v>1</v>
      </c>
      <c r="CM548" s="23">
        <f t="shared" si="1088"/>
        <v>9.4855933629329758E-3</v>
      </c>
      <c r="CN548" s="27">
        <f t="shared" si="1089"/>
        <v>577.46143799078106</v>
      </c>
      <c r="CO548" s="27">
        <f t="shared" ca="1" si="1145"/>
        <v>0</v>
      </c>
      <c r="CP548" s="43">
        <f t="shared" ca="1" si="1146"/>
        <v>0</v>
      </c>
      <c r="CQ548" s="25">
        <f t="shared" si="1039"/>
        <v>25966.8748725</v>
      </c>
      <c r="CR548" s="34">
        <f>IF($B547&gt;=CQ547,MIN(1,1/$CA$15+CR547),0)</f>
        <v>1</v>
      </c>
      <c r="CS548" s="23">
        <f t="shared" si="1090"/>
        <v>9.4855933629329758E-3</v>
      </c>
      <c r="CT548" s="27">
        <f t="shared" si="1091"/>
        <v>372.98430698373841</v>
      </c>
      <c r="CU548" s="27">
        <f t="shared" ca="1" si="1147"/>
        <v>0</v>
      </c>
      <c r="CV548" s="43">
        <f t="shared" ca="1" si="1148"/>
        <v>0</v>
      </c>
      <c r="CW548" s="25">
        <f t="shared" si="1040"/>
        <v>28400.044287999997</v>
      </c>
      <c r="CX548" s="34">
        <f t="shared" si="1092"/>
        <v>0.75</v>
      </c>
      <c r="CY548" s="23">
        <f t="shared" si="1093"/>
        <v>8.1406934193174463E-3</v>
      </c>
      <c r="CZ548" s="27">
        <f t="shared" si="1094"/>
        <v>314.17331409539219</v>
      </c>
      <c r="DA548" s="27">
        <f t="shared" ca="1" si="1149"/>
        <v>0</v>
      </c>
      <c r="DB548" s="43">
        <f t="shared" ca="1" si="1150"/>
        <v>0</v>
      </c>
      <c r="DC548" s="25">
        <f t="shared" si="1041"/>
        <v>28400.044287999997</v>
      </c>
      <c r="DD548" s="34">
        <f t="shared" si="1042"/>
        <v>1</v>
      </c>
      <c r="DE548" s="23">
        <f t="shared" si="1095"/>
        <v>9.0372933817277987E-3</v>
      </c>
      <c r="DF548" s="27">
        <f t="shared" si="1096"/>
        <v>385.843389486413</v>
      </c>
      <c r="DG548" s="27">
        <f t="shared" ca="1" si="1114"/>
        <v>0</v>
      </c>
      <c r="DH548" s="43">
        <f t="shared" ca="1" si="1115"/>
        <v>0</v>
      </c>
      <c r="DI548" s="25">
        <f t="shared" si="1043"/>
        <v>32263.661540000001</v>
      </c>
      <c r="DJ548" s="26">
        <f>IF(DJ547=0,IF($B547&gt;=$DK$14*DI547,1,0),IF($B547&lt;DI547*$DK$16,0,1))</f>
        <v>1</v>
      </c>
      <c r="DK548" s="23">
        <f t="shared" si="1097"/>
        <v>9.4855933629329758E-3</v>
      </c>
      <c r="DL548" s="27">
        <f t="shared" si="1098"/>
        <v>346.26432227645699</v>
      </c>
      <c r="DM548" s="27">
        <f t="shared" ca="1" si="1151"/>
        <v>-1.5251400416930072E-2</v>
      </c>
      <c r="DN548" s="43">
        <f t="shared" ca="1" si="1152"/>
        <v>-1.5251400416930072E-2</v>
      </c>
      <c r="DO548" s="25">
        <f t="shared" si="1044"/>
        <v>30406.747187999998</v>
      </c>
      <c r="DP548" s="26">
        <f>IF(DP547=0,IF($B547&gt;=$DK$14*DO547,1,0),IF($B547&lt;DO547*$DK$16,0,1))</f>
        <v>1</v>
      </c>
      <c r="DQ548" s="23">
        <f t="shared" si="1099"/>
        <v>9.4855933629329758E-3</v>
      </c>
      <c r="DR548" s="27">
        <f t="shared" si="1100"/>
        <v>323.77099613026223</v>
      </c>
      <c r="DS548" s="27">
        <f t="shared" ca="1" si="1153"/>
        <v>0</v>
      </c>
      <c r="DT548" s="43">
        <f t="shared" ca="1" si="1154"/>
        <v>0</v>
      </c>
      <c r="DU548" s="25">
        <f t="shared" si="1045"/>
        <v>28400.044287999997</v>
      </c>
      <c r="DV548" s="26">
        <f>IF(DV547=0,IF($B547&gt;=$DK$14*DU547,1,0),IF($B547&lt;DU547*$DK$16,0,1))</f>
        <v>1</v>
      </c>
      <c r="DW548" s="23">
        <f t="shared" si="1101"/>
        <v>9.4855933629329758E-3</v>
      </c>
      <c r="DX548" s="27">
        <f t="shared" si="1102"/>
        <v>657.79030541178304</v>
      </c>
      <c r="DY548" s="27">
        <f t="shared" ca="1" si="1155"/>
        <v>0</v>
      </c>
      <c r="DZ548" s="43">
        <f t="shared" ca="1" si="1156"/>
        <v>0</v>
      </c>
      <c r="EA548" s="25">
        <f t="shared" si="1046"/>
        <v>25966.8748725</v>
      </c>
      <c r="EB548" s="26">
        <f>IF(EB547=0,IF($B547&gt;=$DK$14*EA547,1,0),IF($B547&lt;EA547*$DK$16,0,1))</f>
        <v>1</v>
      </c>
      <c r="EC548" s="23">
        <f t="shared" si="1103"/>
        <v>9.4855933629329758E-3</v>
      </c>
      <c r="ED548" s="27">
        <f t="shared" si="1104"/>
        <v>438.42764617708343</v>
      </c>
      <c r="EE548" s="27">
        <f t="shared" ca="1" si="1157"/>
        <v>0</v>
      </c>
      <c r="EF548" s="43">
        <f t="shared" ca="1" si="1158"/>
        <v>0</v>
      </c>
      <c r="EG548" s="25">
        <f t="shared" si="1047"/>
        <v>28400.044287999997</v>
      </c>
      <c r="EH548" s="34">
        <f t="shared" si="1105"/>
        <v>1</v>
      </c>
      <c r="EI548" s="23">
        <f t="shared" si="1106"/>
        <v>9.4855933629329758E-3</v>
      </c>
      <c r="EJ548" s="27">
        <f t="shared" si="1107"/>
        <v>448.19324484964977</v>
      </c>
      <c r="EK548" s="27">
        <f t="shared" ca="1" si="1159"/>
        <v>0</v>
      </c>
      <c r="EL548" s="43">
        <f t="shared" ca="1" si="1160"/>
        <v>0</v>
      </c>
      <c r="EM548" s="47"/>
      <c r="EN548" s="47"/>
      <c r="EO548" s="47"/>
      <c r="EP548" s="47"/>
      <c r="EQ548" s="47"/>
      <c r="ER548" s="47"/>
      <c r="ES548" s="47"/>
      <c r="ET548" s="47"/>
      <c r="EU548" s="47"/>
      <c r="EV548" s="47"/>
      <c r="EW548" s="47"/>
      <c r="EX548" s="47"/>
      <c r="EY548" s="47"/>
      <c r="EZ548" s="47"/>
      <c r="FA548" s="25">
        <f t="shared" si="1048"/>
        <v>28400.044287999997</v>
      </c>
      <c r="FB548" s="26">
        <f t="shared" si="1108"/>
        <v>1</v>
      </c>
      <c r="FC548" s="23">
        <f t="shared" si="1109"/>
        <v>9.4855933629329758E-3</v>
      </c>
      <c r="FD548" s="27">
        <f t="shared" si="1110"/>
        <v>148.61329701412996</v>
      </c>
      <c r="FE548" s="27">
        <f t="shared" ca="1" si="1161"/>
        <v>0</v>
      </c>
      <c r="FF548" s="43">
        <f t="shared" ca="1" si="1162"/>
        <v>0</v>
      </c>
      <c r="FG548" s="25">
        <f t="shared" si="1049"/>
        <v>28400.044287999997</v>
      </c>
      <c r="FH548" s="26">
        <f t="shared" si="1111"/>
        <v>1</v>
      </c>
      <c r="FI548" s="23">
        <f t="shared" si="1112"/>
        <v>9.4855933629329758E-3</v>
      </c>
      <c r="FJ548" s="27">
        <f t="shared" si="1113"/>
        <v>507.72983334692628</v>
      </c>
      <c r="FK548" s="27">
        <f t="shared" ca="1" si="1163"/>
        <v>0</v>
      </c>
      <c r="FL548" s="43">
        <f t="shared" ca="1" si="1164"/>
        <v>0</v>
      </c>
      <c r="FM548" s="47"/>
      <c r="FN548" s="47"/>
    </row>
    <row r="549" spans="1:170" x14ac:dyDescent="0.2">
      <c r="A549" s="30">
        <v>41364</v>
      </c>
      <c r="B549" s="34">
        <v>34039.734100000001</v>
      </c>
      <c r="C549" s="23">
        <v>4.1139593013970188E-3</v>
      </c>
      <c r="D549" s="24">
        <f t="shared" si="1116"/>
        <v>5.0091835304971744E-2</v>
      </c>
      <c r="E549" s="25" t="e">
        <f>#N/A</f>
        <v>#N/A</v>
      </c>
      <c r="F549" s="26">
        <v>1</v>
      </c>
      <c r="G549" s="23">
        <f t="shared" si="1050"/>
        <v>5.0091835304971744E-2</v>
      </c>
      <c r="H549" s="27">
        <f t="shared" si="1051"/>
        <v>386.88506332394189</v>
      </c>
      <c r="I549" s="27">
        <f t="shared" ca="1" si="1117"/>
        <v>0</v>
      </c>
      <c r="J549" s="43">
        <f t="shared" ca="1" si="1118"/>
        <v>0</v>
      </c>
      <c r="K549" s="25" t="e">
        <f>#N/A</f>
        <v>#N/A</v>
      </c>
      <c r="L549" s="26">
        <v>0</v>
      </c>
      <c r="M549" s="23">
        <f t="shared" si="1052"/>
        <v>4.1139593013970188E-3</v>
      </c>
      <c r="N549" s="27">
        <f t="shared" si="1053"/>
        <v>57.90594559542469</v>
      </c>
      <c r="O549" s="27">
        <f t="shared" ca="1" si="1119"/>
        <v>0</v>
      </c>
      <c r="P549" s="43">
        <f t="shared" ca="1" si="1120"/>
        <v>0</v>
      </c>
      <c r="Q549" s="25">
        <f t="shared" si="1026"/>
        <v>29274.523232999996</v>
      </c>
      <c r="R549" s="26">
        <f t="shared" si="1054"/>
        <v>1</v>
      </c>
      <c r="S549" s="23">
        <f t="shared" si="1055"/>
        <v>5.0091835304971744E-2</v>
      </c>
      <c r="T549" s="27">
        <f t="shared" si="1056"/>
        <v>686.6158490338488</v>
      </c>
      <c r="U549" s="27">
        <f t="shared" ca="1" si="1121"/>
        <v>0</v>
      </c>
      <c r="V549" s="43">
        <f t="shared" ca="1" si="1122"/>
        <v>0</v>
      </c>
      <c r="W549" s="25">
        <f t="shared" si="1027"/>
        <v>33227.846655000001</v>
      </c>
      <c r="X549" s="26">
        <f t="shared" si="1057"/>
        <v>1</v>
      </c>
      <c r="Y549" s="23">
        <f t="shared" si="1058"/>
        <v>5.0091835304971744E-2</v>
      </c>
      <c r="Z549" s="27">
        <f t="shared" si="1059"/>
        <v>310.82448633674227</v>
      </c>
      <c r="AA549" s="27">
        <f t="shared" ca="1" si="1123"/>
        <v>0</v>
      </c>
      <c r="AB549" s="43">
        <f t="shared" ca="1" si="1124"/>
        <v>0</v>
      </c>
      <c r="AC549" s="25">
        <f t="shared" si="1028"/>
        <v>31477.636144</v>
      </c>
      <c r="AD549" s="26">
        <f t="shared" si="1060"/>
        <v>1</v>
      </c>
      <c r="AE549" s="23">
        <f t="shared" si="1061"/>
        <v>5.0091835304971744E-2</v>
      </c>
      <c r="AF549" s="27">
        <f t="shared" si="1062"/>
        <v>256.21368650574658</v>
      </c>
      <c r="AG549" s="27">
        <f t="shared" ca="1" si="1125"/>
        <v>0</v>
      </c>
      <c r="AH549" s="43">
        <f t="shared" ca="1" si="1126"/>
        <v>0</v>
      </c>
      <c r="AI549" s="25">
        <f t="shared" si="1029"/>
        <v>29274.523232999996</v>
      </c>
      <c r="AJ549" s="26">
        <f t="shared" si="1063"/>
        <v>1</v>
      </c>
      <c r="AK549" s="23">
        <f t="shared" si="1064"/>
        <v>5.0091835304971744E-2</v>
      </c>
      <c r="AL549" s="27">
        <f t="shared" si="1065"/>
        <v>686.6158490338488</v>
      </c>
      <c r="AM549" s="27">
        <f t="shared" ca="1" si="1127"/>
        <v>0</v>
      </c>
      <c r="AN549" s="43">
        <f t="shared" ca="1" si="1128"/>
        <v>0</v>
      </c>
      <c r="AO549" s="25">
        <f t="shared" si="1030"/>
        <v>29274.523232999996</v>
      </c>
      <c r="AP549" s="34">
        <f t="shared" si="1066"/>
        <v>1</v>
      </c>
      <c r="AQ549" s="23">
        <f t="shared" si="1067"/>
        <v>5.0091835304971744E-2</v>
      </c>
      <c r="AR549" s="27">
        <f t="shared" si="1068"/>
        <v>398.32547461750556</v>
      </c>
      <c r="AS549" s="27">
        <f t="shared" ca="1" si="1129"/>
        <v>0</v>
      </c>
      <c r="AT549" s="43">
        <f t="shared" ca="1" si="1130"/>
        <v>0</v>
      </c>
      <c r="AU549" s="25">
        <f t="shared" si="1031"/>
        <v>31477.636144</v>
      </c>
      <c r="AV549" s="26">
        <f t="shared" si="1069"/>
        <v>1</v>
      </c>
      <c r="AW549" s="23">
        <f t="shared" si="1070"/>
        <v>5.0091835304971744E-2</v>
      </c>
      <c r="AX549" s="27">
        <f t="shared" si="1071"/>
        <v>337.64644573176031</v>
      </c>
      <c r="AY549" s="27">
        <f t="shared" ca="1" si="1131"/>
        <v>0</v>
      </c>
      <c r="AZ549" s="43">
        <f t="shared" ca="1" si="1132"/>
        <v>0</v>
      </c>
      <c r="BA549" s="25">
        <f t="shared" si="1032"/>
        <v>31477.636144</v>
      </c>
      <c r="BB549" s="26">
        <f t="shared" si="1072"/>
        <v>1</v>
      </c>
      <c r="BC549" s="23">
        <f t="shared" si="1073"/>
        <v>5.0091835304971744E-2</v>
      </c>
      <c r="BD549" s="27">
        <f t="shared" si="1074"/>
        <v>534.83164567226004</v>
      </c>
      <c r="BE549" s="27">
        <f t="shared" ca="1" si="1133"/>
        <v>0</v>
      </c>
      <c r="BF549" s="43">
        <f t="shared" ca="1" si="1134"/>
        <v>0</v>
      </c>
      <c r="BG549" s="25">
        <f t="shared" si="1033"/>
        <v>29274.523232999996</v>
      </c>
      <c r="BH549" s="26">
        <f t="shared" si="1075"/>
        <v>1</v>
      </c>
      <c r="BI549" s="23">
        <f t="shared" si="1076"/>
        <v>5.0091835304971744E-2</v>
      </c>
      <c r="BJ549" s="27">
        <f t="shared" si="1077"/>
        <v>507.17169617658027</v>
      </c>
      <c r="BK549" s="27">
        <f t="shared" ca="1" si="1135"/>
        <v>0</v>
      </c>
      <c r="BL549" s="43">
        <f t="shared" ca="1" si="1136"/>
        <v>0</v>
      </c>
      <c r="BM549" s="25">
        <f t="shared" si="1034"/>
        <v>31012.245006666664</v>
      </c>
      <c r="BN549" s="26">
        <f t="shared" si="1078"/>
        <v>1</v>
      </c>
      <c r="BO549" s="23">
        <f t="shared" si="1079"/>
        <v>5.0091835304971744E-2</v>
      </c>
      <c r="BP549" s="27">
        <f t="shared" si="1080"/>
        <v>534.67784046308543</v>
      </c>
      <c r="BQ549" s="27">
        <f t="shared" ca="1" si="1137"/>
        <v>0</v>
      </c>
      <c r="BR549" s="43">
        <f t="shared" ca="1" si="1138"/>
        <v>0</v>
      </c>
      <c r="BS549" s="25">
        <f t="shared" si="1035"/>
        <v>29274.523232999996</v>
      </c>
      <c r="BT549" s="34">
        <f t="shared" si="1081"/>
        <v>1</v>
      </c>
      <c r="BU549" s="23">
        <f t="shared" si="1082"/>
        <v>5.0091835304971744E-2</v>
      </c>
      <c r="BV549" s="27">
        <f t="shared" si="1083"/>
        <v>484.00789583418566</v>
      </c>
      <c r="BW549" s="27">
        <f t="shared" ca="1" si="1139"/>
        <v>0</v>
      </c>
      <c r="BX549" s="43">
        <f t="shared" ca="1" si="1140"/>
        <v>0</v>
      </c>
      <c r="BY549" s="25">
        <f t="shared" si="1036"/>
        <v>33227.846655000001</v>
      </c>
      <c r="BZ549" s="50">
        <f>IF($B548&gt;=BY548,MIN(1,1/$CA$15+BZ548),0)</f>
        <v>1</v>
      </c>
      <c r="CA549" s="23">
        <f t="shared" si="1084"/>
        <v>5.0091835304971744E-2</v>
      </c>
      <c r="CB549" s="27">
        <f t="shared" si="1085"/>
        <v>190.25533947408516</v>
      </c>
      <c r="CC549" s="27">
        <f t="shared" ca="1" si="1141"/>
        <v>0</v>
      </c>
      <c r="CD549" s="43">
        <f t="shared" ca="1" si="1142"/>
        <v>0</v>
      </c>
      <c r="CE549" s="25">
        <f t="shared" si="1037"/>
        <v>31477.636144</v>
      </c>
      <c r="CF549" s="34">
        <f>IF($B548&gt;=CE548,MIN(1,1/$CA$15+CF548),0)</f>
        <v>1</v>
      </c>
      <c r="CG549" s="23">
        <f t="shared" si="1086"/>
        <v>5.0091835304971744E-2</v>
      </c>
      <c r="CH549" s="27">
        <f t="shared" si="1087"/>
        <v>206.18408908355474</v>
      </c>
      <c r="CI549" s="27">
        <f t="shared" ca="1" si="1143"/>
        <v>0</v>
      </c>
      <c r="CJ549" s="43">
        <f t="shared" ca="1" si="1144"/>
        <v>0</v>
      </c>
      <c r="CK549" s="25">
        <f t="shared" si="1038"/>
        <v>29274.523232999996</v>
      </c>
      <c r="CL549" s="34">
        <f>IF($B548&gt;=CK548,MIN(1,1/$CA$15+CL548),0)</f>
        <v>1</v>
      </c>
      <c r="CM549" s="23">
        <f t="shared" si="1088"/>
        <v>5.0091835304971744E-2</v>
      </c>
      <c r="CN549" s="27">
        <f t="shared" si="1089"/>
        <v>606.38754123758747</v>
      </c>
      <c r="CO549" s="27">
        <f t="shared" ca="1" si="1145"/>
        <v>0</v>
      </c>
      <c r="CP549" s="43">
        <f t="shared" ca="1" si="1146"/>
        <v>0</v>
      </c>
      <c r="CQ549" s="25">
        <f t="shared" si="1039"/>
        <v>26586.817790999998</v>
      </c>
      <c r="CR549" s="34">
        <f>IF($B548&gt;=CQ548,MIN(1,1/$CA$15+CR548),0)</f>
        <v>1</v>
      </c>
      <c r="CS549" s="23">
        <f t="shared" si="1090"/>
        <v>5.0091835304971744E-2</v>
      </c>
      <c r="CT549" s="27">
        <f t="shared" si="1091"/>
        <v>391.66777546050685</v>
      </c>
      <c r="CU549" s="27">
        <f t="shared" ca="1" si="1147"/>
        <v>0</v>
      </c>
      <c r="CV549" s="43">
        <f t="shared" ca="1" si="1148"/>
        <v>0</v>
      </c>
      <c r="CW549" s="25">
        <f t="shared" si="1040"/>
        <v>29274.523232999996</v>
      </c>
      <c r="CX549" s="34">
        <f t="shared" si="1092"/>
        <v>1</v>
      </c>
      <c r="CY549" s="23">
        <f t="shared" si="1093"/>
        <v>5.0091835304971744E-2</v>
      </c>
      <c r="CZ549" s="27">
        <f t="shared" si="1094"/>
        <v>329.91083200227575</v>
      </c>
      <c r="DA549" s="27">
        <f t="shared" ca="1" si="1149"/>
        <v>0</v>
      </c>
      <c r="DB549" s="43">
        <f t="shared" ca="1" si="1150"/>
        <v>0</v>
      </c>
      <c r="DC549" s="25">
        <f t="shared" si="1041"/>
        <v>29274.523232999996</v>
      </c>
      <c r="DD549" s="34">
        <f t="shared" si="1042"/>
        <v>1</v>
      </c>
      <c r="DE549" s="23">
        <f t="shared" si="1095"/>
        <v>5.0091835304971744E-2</v>
      </c>
      <c r="DF549" s="27">
        <f t="shared" si="1096"/>
        <v>405.17099300607845</v>
      </c>
      <c r="DG549" s="27">
        <f t="shared" ca="1" si="1114"/>
        <v>0</v>
      </c>
      <c r="DH549" s="43">
        <f t="shared" ca="1" si="1115"/>
        <v>0</v>
      </c>
      <c r="DI549" s="25">
        <f t="shared" si="1043"/>
        <v>33227.846655000001</v>
      </c>
      <c r="DJ549" s="26">
        <f>IF(DJ548=0,IF($B548&gt;=$DK$14*DI548,1,0),IF($B548&lt;DI548*$DK$16,0,1))</f>
        <v>1</v>
      </c>
      <c r="DK549" s="23">
        <f t="shared" si="1097"/>
        <v>5.0091835304971744E-2</v>
      </c>
      <c r="DL549" s="27">
        <f t="shared" si="1098"/>
        <v>363.60933767991696</v>
      </c>
      <c r="DM549" s="27">
        <f t="shared" ca="1" si="1151"/>
        <v>0</v>
      </c>
      <c r="DN549" s="43">
        <f t="shared" ca="1" si="1152"/>
        <v>0</v>
      </c>
      <c r="DO549" s="25">
        <f t="shared" si="1044"/>
        <v>31477.636144</v>
      </c>
      <c r="DP549" s="26">
        <f>IF(DP548=0,IF($B548&gt;=$DK$14*DO548,1,0),IF($B548&lt;DO548*$DK$16,0,1))</f>
        <v>1</v>
      </c>
      <c r="DQ549" s="23">
        <f t="shared" si="1099"/>
        <v>5.0091835304971744E-2</v>
      </c>
      <c r="DR549" s="27">
        <f t="shared" si="1100"/>
        <v>339.98927954494599</v>
      </c>
      <c r="DS549" s="27">
        <f t="shared" ca="1" si="1153"/>
        <v>0</v>
      </c>
      <c r="DT549" s="43">
        <f t="shared" ca="1" si="1154"/>
        <v>0</v>
      </c>
      <c r="DU549" s="25">
        <f t="shared" si="1045"/>
        <v>29274.523232999996</v>
      </c>
      <c r="DV549" s="26">
        <f>IF(DV548=0,IF($B548&gt;=$DK$14*DU548,1,0),IF($B548&lt;DU548*$DK$16,0,1))</f>
        <v>1</v>
      </c>
      <c r="DW549" s="23">
        <f t="shared" si="1101"/>
        <v>5.0091835304971744E-2</v>
      </c>
      <c r="DX549" s="27">
        <f t="shared" si="1102"/>
        <v>690.7402290556771</v>
      </c>
      <c r="DY549" s="27">
        <f t="shared" ca="1" si="1155"/>
        <v>0</v>
      </c>
      <c r="DZ549" s="43">
        <f t="shared" ca="1" si="1156"/>
        <v>0</v>
      </c>
      <c r="EA549" s="25">
        <f t="shared" si="1046"/>
        <v>26586.817790999998</v>
      </c>
      <c r="EB549" s="26">
        <f>IF(EB548=0,IF($B548&gt;=$DK$14*EA548,1,0),IF($B548&lt;EA548*$DK$16,0,1))</f>
        <v>1</v>
      </c>
      <c r="EC549" s="23">
        <f t="shared" si="1103"/>
        <v>5.0091835304971744E-2</v>
      </c>
      <c r="ED549" s="27">
        <f t="shared" si="1104"/>
        <v>460.38929162253231</v>
      </c>
      <c r="EE549" s="27">
        <f t="shared" ca="1" si="1157"/>
        <v>0</v>
      </c>
      <c r="EF549" s="43">
        <f t="shared" ca="1" si="1158"/>
        <v>0</v>
      </c>
      <c r="EG549" s="25">
        <f t="shared" si="1047"/>
        <v>29274.523232999996</v>
      </c>
      <c r="EH549" s="34">
        <f t="shared" si="1105"/>
        <v>1</v>
      </c>
      <c r="EI549" s="23">
        <f t="shared" si="1106"/>
        <v>5.0091835304971744E-2</v>
      </c>
      <c r="EJ549" s="27">
        <f t="shared" si="1107"/>
        <v>470.64406705545929</v>
      </c>
      <c r="EK549" s="27">
        <f t="shared" ca="1" si="1159"/>
        <v>0</v>
      </c>
      <c r="EL549" s="43">
        <f t="shared" ca="1" si="1160"/>
        <v>0</v>
      </c>
      <c r="EM549" s="47"/>
      <c r="EN549" s="47"/>
      <c r="EO549" s="47"/>
      <c r="EP549" s="47"/>
      <c r="EQ549" s="47"/>
      <c r="ER549" s="47"/>
      <c r="ES549" s="47"/>
      <c r="ET549" s="47"/>
      <c r="EU549" s="47"/>
      <c r="EV549" s="47"/>
      <c r="EW549" s="47"/>
      <c r="EX549" s="47"/>
      <c r="EY549" s="47"/>
      <c r="EZ549" s="47"/>
      <c r="FA549" s="25">
        <f t="shared" si="1048"/>
        <v>29274.523232999996</v>
      </c>
      <c r="FB549" s="26">
        <f t="shared" si="1108"/>
        <v>1</v>
      </c>
      <c r="FC549" s="23">
        <f t="shared" si="1109"/>
        <v>5.0091835304971744E-2</v>
      </c>
      <c r="FD549" s="27">
        <f t="shared" si="1110"/>
        <v>156.05760981229059</v>
      </c>
      <c r="FE549" s="27">
        <f t="shared" ca="1" si="1161"/>
        <v>0</v>
      </c>
      <c r="FF549" s="43">
        <f t="shared" ca="1" si="1162"/>
        <v>0</v>
      </c>
      <c r="FG549" s="25">
        <f t="shared" si="1049"/>
        <v>29274.523232999996</v>
      </c>
      <c r="FH549" s="26">
        <f t="shared" si="1111"/>
        <v>1</v>
      </c>
      <c r="FI549" s="23">
        <f t="shared" si="1112"/>
        <v>5.0091835304971744E-2</v>
      </c>
      <c r="FJ549" s="27">
        <f t="shared" si="1113"/>
        <v>533.16295253836131</v>
      </c>
      <c r="FK549" s="27">
        <f t="shared" ca="1" si="1163"/>
        <v>0</v>
      </c>
      <c r="FL549" s="43">
        <f t="shared" ca="1" si="1164"/>
        <v>0</v>
      </c>
      <c r="FM549" s="47"/>
      <c r="FN549" s="47"/>
    </row>
    <row r="550" spans="1:170" x14ac:dyDescent="0.2">
      <c r="A550" s="30">
        <v>41394</v>
      </c>
      <c r="B550" s="34">
        <v>34180.073510000002</v>
      </c>
      <c r="C550" s="23">
        <v>4.1696998373528249E-3</v>
      </c>
      <c r="D550" s="24">
        <f t="shared" si="1116"/>
        <v>4.1228115821270173E-3</v>
      </c>
      <c r="E550" s="25" t="e">
        <f>#N/A</f>
        <v>#N/A</v>
      </c>
      <c r="F550" s="26">
        <v>1</v>
      </c>
      <c r="G550" s="23">
        <f t="shared" si="1050"/>
        <v>4.1228115821270173E-3</v>
      </c>
      <c r="H550" s="27">
        <f t="shared" si="1051"/>
        <v>388.48011754396578</v>
      </c>
      <c r="I550" s="27">
        <f t="shared" ca="1" si="1117"/>
        <v>0</v>
      </c>
      <c r="J550" s="43">
        <f t="shared" ca="1" si="1118"/>
        <v>0</v>
      </c>
      <c r="K550" s="25" t="e">
        <f>#N/A</f>
        <v>#N/A</v>
      </c>
      <c r="L550" s="26">
        <v>0</v>
      </c>
      <c r="M550" s="23">
        <f t="shared" si="1052"/>
        <v>4.1696998373528249E-3</v>
      </c>
      <c r="N550" s="27">
        <f t="shared" si="1053"/>
        <v>58.147396007355695</v>
      </c>
      <c r="O550" s="27">
        <f t="shared" ca="1" si="1119"/>
        <v>0</v>
      </c>
      <c r="P550" s="43">
        <f t="shared" ca="1" si="1120"/>
        <v>0</v>
      </c>
      <c r="Q550" s="25">
        <f t="shared" si="1026"/>
        <v>30132.779431000003</v>
      </c>
      <c r="R550" s="26">
        <f t="shared" si="1054"/>
        <v>1</v>
      </c>
      <c r="S550" s="23">
        <f t="shared" si="1055"/>
        <v>4.1228115821270173E-3</v>
      </c>
      <c r="T550" s="27">
        <f t="shared" si="1056"/>
        <v>689.44663680871759</v>
      </c>
      <c r="U550" s="27">
        <f t="shared" ca="1" si="1121"/>
        <v>0</v>
      </c>
      <c r="V550" s="43">
        <f t="shared" ca="1" si="1122"/>
        <v>0</v>
      </c>
      <c r="W550" s="25">
        <f t="shared" si="1027"/>
        <v>34109.903805000002</v>
      </c>
      <c r="X550" s="26">
        <f t="shared" si="1057"/>
        <v>1</v>
      </c>
      <c r="Y550" s="23">
        <f t="shared" si="1058"/>
        <v>4.1228115821270173E-3</v>
      </c>
      <c r="Z550" s="27">
        <f t="shared" si="1059"/>
        <v>312.10595712902006</v>
      </c>
      <c r="AA550" s="27">
        <f t="shared" ca="1" si="1123"/>
        <v>0</v>
      </c>
      <c r="AB550" s="43">
        <f t="shared" ca="1" si="1124"/>
        <v>0</v>
      </c>
      <c r="AC550" s="25">
        <f t="shared" si="1028"/>
        <v>32346.47955</v>
      </c>
      <c r="AD550" s="26">
        <f t="shared" si="1060"/>
        <v>1</v>
      </c>
      <c r="AE550" s="23">
        <f t="shared" si="1061"/>
        <v>4.1228115821270173E-3</v>
      </c>
      <c r="AF550" s="27">
        <f t="shared" si="1062"/>
        <v>257.27000725997192</v>
      </c>
      <c r="AG550" s="27">
        <f t="shared" ca="1" si="1125"/>
        <v>0</v>
      </c>
      <c r="AH550" s="43">
        <f t="shared" ca="1" si="1126"/>
        <v>0</v>
      </c>
      <c r="AI550" s="25">
        <f t="shared" si="1029"/>
        <v>30132.779431000003</v>
      </c>
      <c r="AJ550" s="26">
        <f t="shared" si="1063"/>
        <v>1</v>
      </c>
      <c r="AK550" s="23">
        <f t="shared" si="1064"/>
        <v>4.1228115821270173E-3</v>
      </c>
      <c r="AL550" s="27">
        <f t="shared" si="1065"/>
        <v>689.44663680871759</v>
      </c>
      <c r="AM550" s="27">
        <f t="shared" ca="1" si="1127"/>
        <v>0</v>
      </c>
      <c r="AN550" s="43">
        <f t="shared" ca="1" si="1128"/>
        <v>0</v>
      </c>
      <c r="AO550" s="25">
        <f t="shared" si="1030"/>
        <v>30132.779431000003</v>
      </c>
      <c r="AP550" s="34">
        <f t="shared" si="1066"/>
        <v>1</v>
      </c>
      <c r="AQ550" s="23">
        <f t="shared" si="1067"/>
        <v>4.1228115821270173E-3</v>
      </c>
      <c r="AR550" s="27">
        <f t="shared" si="1068"/>
        <v>399.96769549771483</v>
      </c>
      <c r="AS550" s="27">
        <f t="shared" ca="1" si="1129"/>
        <v>0</v>
      </c>
      <c r="AT550" s="43">
        <f t="shared" ca="1" si="1130"/>
        <v>0</v>
      </c>
      <c r="AU550" s="25">
        <f t="shared" si="1031"/>
        <v>32346.47955</v>
      </c>
      <c r="AV550" s="26">
        <f t="shared" si="1069"/>
        <v>1</v>
      </c>
      <c r="AW550" s="23">
        <f t="shared" si="1070"/>
        <v>4.1228115821270173E-3</v>
      </c>
      <c r="AX550" s="27">
        <f t="shared" si="1071"/>
        <v>339.03849840888722</v>
      </c>
      <c r="AY550" s="27">
        <f t="shared" ca="1" si="1131"/>
        <v>0</v>
      </c>
      <c r="AZ550" s="43">
        <f t="shared" ca="1" si="1132"/>
        <v>0</v>
      </c>
      <c r="BA550" s="25">
        <f t="shared" si="1032"/>
        <v>32346.47955</v>
      </c>
      <c r="BB550" s="26">
        <f t="shared" si="1072"/>
        <v>1</v>
      </c>
      <c r="BC550" s="23">
        <f t="shared" si="1073"/>
        <v>4.1228115821270173E-3</v>
      </c>
      <c r="BD550" s="27">
        <f t="shared" si="1074"/>
        <v>537.03665577552567</v>
      </c>
      <c r="BE550" s="27">
        <f t="shared" ca="1" si="1133"/>
        <v>0</v>
      </c>
      <c r="BF550" s="43">
        <f t="shared" ca="1" si="1134"/>
        <v>0</v>
      </c>
      <c r="BG550" s="25">
        <f t="shared" si="1033"/>
        <v>30132.779431000003</v>
      </c>
      <c r="BH550" s="26">
        <f t="shared" si="1075"/>
        <v>1</v>
      </c>
      <c r="BI550" s="23">
        <f t="shared" si="1076"/>
        <v>4.1228115821270173E-3</v>
      </c>
      <c r="BJ550" s="27">
        <f t="shared" si="1077"/>
        <v>509.2626695197041</v>
      </c>
      <c r="BK550" s="27">
        <f t="shared" ca="1" si="1135"/>
        <v>0</v>
      </c>
      <c r="BL550" s="43">
        <f t="shared" ca="1" si="1136"/>
        <v>0</v>
      </c>
      <c r="BM550" s="25">
        <f t="shared" si="1034"/>
        <v>31928.04237166667</v>
      </c>
      <c r="BN550" s="26">
        <f t="shared" si="1078"/>
        <v>1</v>
      </c>
      <c r="BO550" s="23">
        <f t="shared" si="1079"/>
        <v>4.1228115821270173E-3</v>
      </c>
      <c r="BP550" s="27">
        <f t="shared" si="1080"/>
        <v>536.88221645645331</v>
      </c>
      <c r="BQ550" s="27">
        <f t="shared" ca="1" si="1137"/>
        <v>0</v>
      </c>
      <c r="BR550" s="43">
        <f t="shared" ca="1" si="1138"/>
        <v>0</v>
      </c>
      <c r="BS550" s="25">
        <f t="shared" si="1035"/>
        <v>30132.779431000003</v>
      </c>
      <c r="BT550" s="34">
        <f t="shared" si="1081"/>
        <v>1</v>
      </c>
      <c r="BU550" s="23">
        <f t="shared" si="1082"/>
        <v>4.1228115821270173E-3</v>
      </c>
      <c r="BV550" s="27">
        <f t="shared" si="1083"/>
        <v>486.00336919297177</v>
      </c>
      <c r="BW550" s="27">
        <f t="shared" ca="1" si="1139"/>
        <v>0</v>
      </c>
      <c r="BX550" s="43">
        <f t="shared" ca="1" si="1140"/>
        <v>0</v>
      </c>
      <c r="BY550" s="25">
        <f t="shared" si="1036"/>
        <v>34109.903805000002</v>
      </c>
      <c r="BZ550" s="50">
        <f>IF($B549&gt;=BY549,MIN(1,1/$CA$15+BZ549),0)</f>
        <v>1</v>
      </c>
      <c r="CA550" s="23">
        <f t="shared" si="1084"/>
        <v>4.1228115821270173E-3</v>
      </c>
      <c r="CB550" s="27">
        <f t="shared" si="1085"/>
        <v>191.03972639123043</v>
      </c>
      <c r="CC550" s="27">
        <f t="shared" ca="1" si="1141"/>
        <v>0</v>
      </c>
      <c r="CD550" s="43">
        <f t="shared" ca="1" si="1142"/>
        <v>0</v>
      </c>
      <c r="CE550" s="25">
        <f t="shared" si="1037"/>
        <v>32346.47955</v>
      </c>
      <c r="CF550" s="34">
        <f>IF($B549&gt;=CE549,MIN(1,1/$CA$15+CF549),0)</f>
        <v>1</v>
      </c>
      <c r="CG550" s="23">
        <f t="shared" si="1086"/>
        <v>4.1228115821270173E-3</v>
      </c>
      <c r="CH550" s="27">
        <f t="shared" si="1087"/>
        <v>207.03414723407872</v>
      </c>
      <c r="CI550" s="27">
        <f t="shared" ca="1" si="1143"/>
        <v>0</v>
      </c>
      <c r="CJ550" s="43">
        <f t="shared" ca="1" si="1144"/>
        <v>0</v>
      </c>
      <c r="CK550" s="25">
        <f t="shared" si="1038"/>
        <v>30132.779431000003</v>
      </c>
      <c r="CL550" s="34">
        <f>IF($B549&gt;=CK549,MIN(1,1/$CA$15+CL549),0)</f>
        <v>1</v>
      </c>
      <c r="CM550" s="23">
        <f t="shared" si="1088"/>
        <v>4.1228115821270173E-3</v>
      </c>
      <c r="CN550" s="27">
        <f t="shared" si="1089"/>
        <v>608.88756281585927</v>
      </c>
      <c r="CO550" s="27">
        <f t="shared" ca="1" si="1145"/>
        <v>0</v>
      </c>
      <c r="CP550" s="43">
        <f t="shared" ca="1" si="1146"/>
        <v>0</v>
      </c>
      <c r="CQ550" s="25">
        <f t="shared" si="1039"/>
        <v>27248.064328</v>
      </c>
      <c r="CR550" s="34">
        <f>IF($B549&gt;=CQ549,MIN(1,1/$CA$15+CR549),0)</f>
        <v>1</v>
      </c>
      <c r="CS550" s="23">
        <f t="shared" si="1090"/>
        <v>4.1228115821270173E-3</v>
      </c>
      <c r="CT550" s="27">
        <f t="shared" si="1091"/>
        <v>393.28254790152135</v>
      </c>
      <c r="CU550" s="27">
        <f t="shared" ca="1" si="1147"/>
        <v>0</v>
      </c>
      <c r="CV550" s="43">
        <f t="shared" ca="1" si="1148"/>
        <v>0</v>
      </c>
      <c r="CW550" s="25">
        <f t="shared" si="1040"/>
        <v>30132.779431000003</v>
      </c>
      <c r="CX550" s="34">
        <f t="shared" si="1092"/>
        <v>1</v>
      </c>
      <c r="CY550" s="23">
        <f t="shared" si="1093"/>
        <v>4.1228115821270173E-3</v>
      </c>
      <c r="CZ550" s="27">
        <f t="shared" si="1094"/>
        <v>331.27099220152388</v>
      </c>
      <c r="DA550" s="27">
        <f t="shared" ca="1" si="1149"/>
        <v>0</v>
      </c>
      <c r="DB550" s="43">
        <f t="shared" ca="1" si="1150"/>
        <v>0</v>
      </c>
      <c r="DC550" s="25">
        <f t="shared" si="1041"/>
        <v>30132.779431000003</v>
      </c>
      <c r="DD550" s="34">
        <f t="shared" si="1042"/>
        <v>1</v>
      </c>
      <c r="DE550" s="23">
        <f t="shared" si="1095"/>
        <v>4.1228115821270173E-3</v>
      </c>
      <c r="DF550" s="27">
        <f t="shared" si="1096"/>
        <v>406.84143666878583</v>
      </c>
      <c r="DG550" s="27">
        <f t="shared" ca="1" si="1114"/>
        <v>0</v>
      </c>
      <c r="DH550" s="43">
        <f t="shared" ca="1" si="1115"/>
        <v>0</v>
      </c>
      <c r="DI550" s="25">
        <f t="shared" si="1043"/>
        <v>34109.903805000002</v>
      </c>
      <c r="DJ550" s="26">
        <f>IF(DJ549=0,IF($B549&gt;=$DK$14*DI549,1,0),IF($B549&lt;DI549*$DK$16,0,1))</f>
        <v>1</v>
      </c>
      <c r="DK550" s="23">
        <f t="shared" si="1097"/>
        <v>4.1228115821270173E-3</v>
      </c>
      <c r="DL550" s="27">
        <f t="shared" si="1098"/>
        <v>365.10843046867325</v>
      </c>
      <c r="DM550" s="27">
        <f t="shared" ca="1" si="1151"/>
        <v>0</v>
      </c>
      <c r="DN550" s="43">
        <f t="shared" ca="1" si="1152"/>
        <v>0</v>
      </c>
      <c r="DO550" s="25">
        <f t="shared" si="1044"/>
        <v>32346.47955</v>
      </c>
      <c r="DP550" s="26">
        <f>IF(DP549=0,IF($B549&gt;=$DK$14*DO549,1,0),IF($B549&lt;DO549*$DK$16,0,1))</f>
        <v>1</v>
      </c>
      <c r="DQ550" s="23">
        <f t="shared" si="1099"/>
        <v>4.1228115821270173E-3</v>
      </c>
      <c r="DR550" s="27">
        <f t="shared" si="1100"/>
        <v>341.39099128445292</v>
      </c>
      <c r="DS550" s="27">
        <f t="shared" ca="1" si="1153"/>
        <v>0</v>
      </c>
      <c r="DT550" s="43">
        <f t="shared" ca="1" si="1154"/>
        <v>0</v>
      </c>
      <c r="DU550" s="25">
        <f t="shared" si="1045"/>
        <v>30132.779431000003</v>
      </c>
      <c r="DV550" s="26">
        <f>IF(DV549=0,IF($B549&gt;=$DK$14*DU549,1,0),IF($B549&lt;DU549*$DK$16,0,1))</f>
        <v>1</v>
      </c>
      <c r="DW550" s="23">
        <f t="shared" si="1101"/>
        <v>4.1228115821270173E-3</v>
      </c>
      <c r="DX550" s="27">
        <f t="shared" si="1102"/>
        <v>693.58802087226888</v>
      </c>
      <c r="DY550" s="27">
        <f t="shared" ca="1" si="1155"/>
        <v>0</v>
      </c>
      <c r="DZ550" s="43">
        <f t="shared" ca="1" si="1156"/>
        <v>0</v>
      </c>
      <c r="EA550" s="25">
        <f t="shared" si="1046"/>
        <v>27248.064328</v>
      </c>
      <c r="EB550" s="26">
        <f>IF(EB549=0,IF($B549&gt;=$DK$14*EA549,1,0),IF($B549&lt;EA549*$DK$16,0,1))</f>
        <v>1</v>
      </c>
      <c r="EC550" s="23">
        <f t="shared" si="1103"/>
        <v>4.1228115821270173E-3</v>
      </c>
      <c r="ED550" s="27">
        <f t="shared" si="1104"/>
        <v>462.28738992632094</v>
      </c>
      <c r="EE550" s="27">
        <f t="shared" ca="1" si="1157"/>
        <v>0</v>
      </c>
      <c r="EF550" s="43">
        <f t="shared" ca="1" si="1158"/>
        <v>0</v>
      </c>
      <c r="EG550" s="25">
        <f t="shared" si="1047"/>
        <v>30132.779431000003</v>
      </c>
      <c r="EH550" s="34">
        <f t="shared" si="1105"/>
        <v>1</v>
      </c>
      <c r="EI550" s="23">
        <f t="shared" si="1106"/>
        <v>4.1228115821270173E-3</v>
      </c>
      <c r="EJ550" s="27">
        <f t="shared" si="1107"/>
        <v>472.58444386617492</v>
      </c>
      <c r="EK550" s="27">
        <f t="shared" ca="1" si="1159"/>
        <v>0</v>
      </c>
      <c r="EL550" s="43">
        <f t="shared" ca="1" si="1160"/>
        <v>0</v>
      </c>
      <c r="EM550" s="47"/>
      <c r="EN550" s="47"/>
      <c r="EO550" s="47"/>
      <c r="EP550" s="47"/>
      <c r="EQ550" s="47"/>
      <c r="ER550" s="47"/>
      <c r="ES550" s="47"/>
      <c r="ET550" s="47"/>
      <c r="EU550" s="47"/>
      <c r="EV550" s="47"/>
      <c r="EW550" s="47"/>
      <c r="EX550" s="47"/>
      <c r="EY550" s="47"/>
      <c r="EZ550" s="47"/>
      <c r="FA550" s="25">
        <f t="shared" si="1048"/>
        <v>30132.779431000003</v>
      </c>
      <c r="FB550" s="26">
        <f t="shared" si="1108"/>
        <v>1</v>
      </c>
      <c r="FC550" s="23">
        <f t="shared" si="1109"/>
        <v>4.1228115821270173E-3</v>
      </c>
      <c r="FD550" s="27">
        <f t="shared" si="1110"/>
        <v>156.70100593350375</v>
      </c>
      <c r="FE550" s="27">
        <f t="shared" ca="1" si="1161"/>
        <v>0</v>
      </c>
      <c r="FF550" s="43">
        <f t="shared" ca="1" si="1162"/>
        <v>0</v>
      </c>
      <c r="FG550" s="25">
        <f t="shared" si="1049"/>
        <v>30132.779431000003</v>
      </c>
      <c r="FH550" s="26">
        <f t="shared" si="1111"/>
        <v>1</v>
      </c>
      <c r="FI550" s="23">
        <f t="shared" si="1112"/>
        <v>4.1228115821270173E-3</v>
      </c>
      <c r="FJ550" s="27">
        <f t="shared" si="1113"/>
        <v>535.36108293424752</v>
      </c>
      <c r="FK550" s="27">
        <f t="shared" ca="1" si="1163"/>
        <v>0</v>
      </c>
      <c r="FL550" s="43">
        <f t="shared" ca="1" si="1164"/>
        <v>0</v>
      </c>
      <c r="FM550" s="47"/>
      <c r="FN550" s="47"/>
    </row>
    <row r="551" spans="1:170" x14ac:dyDescent="0.2">
      <c r="A551" s="30">
        <v>41425</v>
      </c>
      <c r="B551" s="34">
        <v>38338.497719999999</v>
      </c>
      <c r="C551" s="23">
        <v>4.0980271803598978E-3</v>
      </c>
      <c r="D551" s="24">
        <f t="shared" si="1116"/>
        <v>0.12166223717404745</v>
      </c>
      <c r="E551" s="25" t="e">
        <f>#N/A</f>
        <v>#N/A</v>
      </c>
      <c r="F551" s="26">
        <v>1</v>
      </c>
      <c r="G551" s="23">
        <f t="shared" si="1050"/>
        <v>0.12166223717404745</v>
      </c>
      <c r="H551" s="27">
        <f t="shared" si="1051"/>
        <v>435.74347774200157</v>
      </c>
      <c r="I551" s="27">
        <f t="shared" ca="1" si="1117"/>
        <v>0</v>
      </c>
      <c r="J551" s="43">
        <f t="shared" ca="1" si="1118"/>
        <v>0</v>
      </c>
      <c r="K551" s="25" t="e">
        <f>#N/A</f>
        <v>#N/A</v>
      </c>
      <c r="L551" s="26">
        <v>0</v>
      </c>
      <c r="M551" s="23">
        <f t="shared" si="1052"/>
        <v>4.0980271803598978E-3</v>
      </c>
      <c r="N551" s="27">
        <f t="shared" si="1053"/>
        <v>58.385685616660993</v>
      </c>
      <c r="O551" s="27">
        <f t="shared" ca="1" si="1119"/>
        <v>0</v>
      </c>
      <c r="P551" s="43">
        <f t="shared" ca="1" si="1120"/>
        <v>0</v>
      </c>
      <c r="Q551" s="25">
        <f t="shared" si="1026"/>
        <v>31350.380988000001</v>
      </c>
      <c r="R551" s="26">
        <f t="shared" si="1054"/>
        <v>1</v>
      </c>
      <c r="S551" s="23">
        <f t="shared" si="1055"/>
        <v>0.12166223717404745</v>
      </c>
      <c r="T551" s="27">
        <f t="shared" si="1056"/>
        <v>773.32625705498913</v>
      </c>
      <c r="U551" s="27">
        <f t="shared" ca="1" si="1121"/>
        <v>0</v>
      </c>
      <c r="V551" s="43">
        <f t="shared" ca="1" si="1122"/>
        <v>0</v>
      </c>
      <c r="W551" s="25">
        <f t="shared" si="1027"/>
        <v>36259.285615000001</v>
      </c>
      <c r="X551" s="26">
        <f t="shared" si="1057"/>
        <v>1</v>
      </c>
      <c r="Y551" s="23">
        <f t="shared" si="1058"/>
        <v>0.12166223717404745</v>
      </c>
      <c r="Z551" s="27">
        <f t="shared" si="1059"/>
        <v>350.07746610868401</v>
      </c>
      <c r="AA551" s="27">
        <f t="shared" ca="1" si="1123"/>
        <v>0</v>
      </c>
      <c r="AB551" s="43">
        <f t="shared" ca="1" si="1124"/>
        <v>0</v>
      </c>
      <c r="AC551" s="25">
        <f t="shared" si="1028"/>
        <v>34217.125681999998</v>
      </c>
      <c r="AD551" s="26">
        <f t="shared" si="1060"/>
        <v>1</v>
      </c>
      <c r="AE551" s="23">
        <f t="shared" si="1061"/>
        <v>0.12166223717404745</v>
      </c>
      <c r="AF551" s="27">
        <f t="shared" si="1062"/>
        <v>288.57005190100352</v>
      </c>
      <c r="AG551" s="27">
        <f t="shared" ca="1" si="1125"/>
        <v>0</v>
      </c>
      <c r="AH551" s="43">
        <f t="shared" ca="1" si="1126"/>
        <v>0</v>
      </c>
      <c r="AI551" s="25">
        <f t="shared" si="1029"/>
        <v>31350.380988000001</v>
      </c>
      <c r="AJ551" s="26">
        <f t="shared" si="1063"/>
        <v>1</v>
      </c>
      <c r="AK551" s="23">
        <f t="shared" si="1064"/>
        <v>0.12166223717404745</v>
      </c>
      <c r="AL551" s="27">
        <f t="shared" si="1065"/>
        <v>773.32625705498913</v>
      </c>
      <c r="AM551" s="27">
        <f t="shared" ca="1" si="1127"/>
        <v>0</v>
      </c>
      <c r="AN551" s="43">
        <f t="shared" ca="1" si="1128"/>
        <v>0</v>
      </c>
      <c r="AO551" s="25">
        <f t="shared" si="1030"/>
        <v>31350.380988000001</v>
      </c>
      <c r="AP551" s="34">
        <f t="shared" si="1066"/>
        <v>1</v>
      </c>
      <c r="AQ551" s="23">
        <f t="shared" si="1067"/>
        <v>0.12166223717404745</v>
      </c>
      <c r="AR551" s="27">
        <f t="shared" si="1068"/>
        <v>448.62866012931499</v>
      </c>
      <c r="AS551" s="27">
        <f t="shared" ca="1" si="1129"/>
        <v>0</v>
      </c>
      <c r="AT551" s="43">
        <f t="shared" ca="1" si="1130"/>
        <v>0</v>
      </c>
      <c r="AU551" s="25">
        <f t="shared" si="1031"/>
        <v>34217.125681999998</v>
      </c>
      <c r="AV551" s="26">
        <f t="shared" si="1069"/>
        <v>1</v>
      </c>
      <c r="AW551" s="23">
        <f t="shared" si="1070"/>
        <v>0.12166223717404745</v>
      </c>
      <c r="AX551" s="27">
        <f t="shared" si="1071"/>
        <v>380.28668061344217</v>
      </c>
      <c r="AY551" s="27">
        <f t="shared" ca="1" si="1131"/>
        <v>0</v>
      </c>
      <c r="AZ551" s="43">
        <f t="shared" ca="1" si="1132"/>
        <v>0</v>
      </c>
      <c r="BA551" s="25">
        <f t="shared" si="1032"/>
        <v>34217.125681999998</v>
      </c>
      <c r="BB551" s="26">
        <f t="shared" si="1072"/>
        <v>1</v>
      </c>
      <c r="BC551" s="23">
        <f t="shared" si="1073"/>
        <v>0.12166223717404745</v>
      </c>
      <c r="BD551" s="27">
        <f t="shared" si="1074"/>
        <v>602.37373676164498</v>
      </c>
      <c r="BE551" s="27">
        <f t="shared" ca="1" si="1133"/>
        <v>0</v>
      </c>
      <c r="BF551" s="43">
        <f t="shared" ca="1" si="1134"/>
        <v>0</v>
      </c>
      <c r="BG551" s="25">
        <f t="shared" si="1033"/>
        <v>31350.380988000001</v>
      </c>
      <c r="BH551" s="26">
        <f t="shared" si="1075"/>
        <v>1</v>
      </c>
      <c r="BI551" s="23">
        <f t="shared" si="1076"/>
        <v>0.12166223717404745</v>
      </c>
      <c r="BJ551" s="27">
        <f t="shared" si="1077"/>
        <v>571.22070520269892</v>
      </c>
      <c r="BK551" s="27">
        <f t="shared" ca="1" si="1135"/>
        <v>0</v>
      </c>
      <c r="BL551" s="43">
        <f t="shared" ca="1" si="1136"/>
        <v>0</v>
      </c>
      <c r="BM551" s="25">
        <f t="shared" si="1034"/>
        <v>33345.149245000001</v>
      </c>
      <c r="BN551" s="26">
        <f t="shared" si="1078"/>
        <v>1</v>
      </c>
      <c r="BO551" s="23">
        <f t="shared" si="1079"/>
        <v>0.12166223717404745</v>
      </c>
      <c r="BP551" s="27">
        <f t="shared" si="1080"/>
        <v>602.20050800950662</v>
      </c>
      <c r="BQ551" s="27">
        <f t="shared" ca="1" si="1137"/>
        <v>0</v>
      </c>
      <c r="BR551" s="43">
        <f t="shared" ca="1" si="1138"/>
        <v>0</v>
      </c>
      <c r="BS551" s="25">
        <f t="shared" si="1035"/>
        <v>31350.380988000001</v>
      </c>
      <c r="BT551" s="34">
        <f t="shared" si="1081"/>
        <v>1</v>
      </c>
      <c r="BU551" s="23">
        <f t="shared" si="1082"/>
        <v>0.12166223717404745</v>
      </c>
      <c r="BV551" s="27">
        <f t="shared" si="1083"/>
        <v>545.13162636311324</v>
      </c>
      <c r="BW551" s="27">
        <f t="shared" ca="1" si="1139"/>
        <v>0</v>
      </c>
      <c r="BX551" s="43">
        <f t="shared" ca="1" si="1140"/>
        <v>0</v>
      </c>
      <c r="BY551" s="25">
        <f t="shared" si="1036"/>
        <v>36259.285615000001</v>
      </c>
      <c r="BZ551" s="50">
        <f>IF($B550&gt;=BY550,MIN(1,1/$CA$15+BZ550),0)</f>
        <v>1</v>
      </c>
      <c r="CA551" s="23">
        <f t="shared" si="1084"/>
        <v>0.12166223717404745</v>
      </c>
      <c r="CB551" s="27">
        <f t="shared" si="1085"/>
        <v>214.28204689310544</v>
      </c>
      <c r="CC551" s="27">
        <f t="shared" ca="1" si="1141"/>
        <v>0</v>
      </c>
      <c r="CD551" s="43">
        <f t="shared" ca="1" si="1142"/>
        <v>0</v>
      </c>
      <c r="CE551" s="25">
        <f t="shared" si="1037"/>
        <v>34217.125681999998</v>
      </c>
      <c r="CF551" s="34">
        <f>IF($B550&gt;=CE550,MIN(1,1/$CA$15+CF550),0)</f>
        <v>1</v>
      </c>
      <c r="CG551" s="23">
        <f t="shared" si="1086"/>
        <v>0.12166223717404745</v>
      </c>
      <c r="CH551" s="27">
        <f t="shared" si="1087"/>
        <v>232.22238475799787</v>
      </c>
      <c r="CI551" s="27">
        <f t="shared" ca="1" si="1143"/>
        <v>0</v>
      </c>
      <c r="CJ551" s="43">
        <f t="shared" ca="1" si="1144"/>
        <v>0</v>
      </c>
      <c r="CK551" s="25">
        <f t="shared" si="1038"/>
        <v>31350.380988000001</v>
      </c>
      <c r="CL551" s="34">
        <f>IF($B550&gt;=CK550,MIN(1,1/$CA$15+CL550),0)</f>
        <v>1</v>
      </c>
      <c r="CM551" s="23">
        <f t="shared" si="1088"/>
        <v>0.12166223717404745</v>
      </c>
      <c r="CN551" s="27">
        <f t="shared" si="1089"/>
        <v>682.96618589549007</v>
      </c>
      <c r="CO551" s="27">
        <f t="shared" ca="1" si="1145"/>
        <v>0</v>
      </c>
      <c r="CP551" s="43">
        <f t="shared" ca="1" si="1146"/>
        <v>0</v>
      </c>
      <c r="CQ551" s="25">
        <f t="shared" si="1039"/>
        <v>28062.139394999998</v>
      </c>
      <c r="CR551" s="34">
        <f>IF($B550&gt;=CQ550,MIN(1,1/$CA$15+CR550),0)</f>
        <v>1</v>
      </c>
      <c r="CS551" s="23">
        <f t="shared" si="1090"/>
        <v>0.12166223717404745</v>
      </c>
      <c r="CT551" s="27">
        <f t="shared" si="1091"/>
        <v>441.13018252072993</v>
      </c>
      <c r="CU551" s="27">
        <f t="shared" ca="1" si="1147"/>
        <v>0</v>
      </c>
      <c r="CV551" s="43">
        <f t="shared" ca="1" si="1148"/>
        <v>0</v>
      </c>
      <c r="CW551" s="25">
        <f t="shared" si="1040"/>
        <v>31350.380988000001</v>
      </c>
      <c r="CX551" s="34">
        <f t="shared" si="1092"/>
        <v>1</v>
      </c>
      <c r="CY551" s="23">
        <f t="shared" si="1093"/>
        <v>0.12166223717404745</v>
      </c>
      <c r="CZ551" s="27">
        <f t="shared" si="1094"/>
        <v>371.5741622236277</v>
      </c>
      <c r="DA551" s="27">
        <f t="shared" ca="1" si="1149"/>
        <v>0</v>
      </c>
      <c r="DB551" s="43">
        <f t="shared" ca="1" si="1150"/>
        <v>0</v>
      </c>
      <c r="DC551" s="25">
        <f t="shared" si="1041"/>
        <v>31350.380988000001</v>
      </c>
      <c r="DD551" s="34">
        <f t="shared" si="1042"/>
        <v>1</v>
      </c>
      <c r="DE551" s="23">
        <f t="shared" si="1095"/>
        <v>0.12166223717404745</v>
      </c>
      <c r="DF551" s="27">
        <f t="shared" si="1096"/>
        <v>456.33867602901387</v>
      </c>
      <c r="DG551" s="27">
        <f t="shared" ca="1" si="1114"/>
        <v>0</v>
      </c>
      <c r="DH551" s="43">
        <f t="shared" ca="1" si="1115"/>
        <v>0</v>
      </c>
      <c r="DI551" s="25">
        <f t="shared" si="1043"/>
        <v>36259.285615000001</v>
      </c>
      <c r="DJ551" s="26">
        <f>IF(DJ550=0,IF($B550&gt;=$DK$14*DI550,1,0),IF($B550&lt;DI550*$DK$16,0,1))</f>
        <v>1</v>
      </c>
      <c r="DK551" s="23">
        <f t="shared" si="1097"/>
        <v>0.12166223717404745</v>
      </c>
      <c r="DL551" s="27">
        <f t="shared" si="1098"/>
        <v>409.52833893059716</v>
      </c>
      <c r="DM551" s="27">
        <f t="shared" ca="1" si="1151"/>
        <v>0</v>
      </c>
      <c r="DN551" s="43">
        <f t="shared" ca="1" si="1152"/>
        <v>0</v>
      </c>
      <c r="DO551" s="25">
        <f t="shared" si="1044"/>
        <v>34217.125681999998</v>
      </c>
      <c r="DP551" s="26">
        <f>IF(DP550=0,IF($B550&gt;=$DK$14*DO550,1,0),IF($B550&lt;DO550*$DK$16,0,1))</f>
        <v>1</v>
      </c>
      <c r="DQ551" s="23">
        <f t="shared" si="1099"/>
        <v>0.12166223717404745</v>
      </c>
      <c r="DR551" s="27">
        <f t="shared" si="1100"/>
        <v>382.92538303518518</v>
      </c>
      <c r="DS551" s="27">
        <f t="shared" ca="1" si="1153"/>
        <v>0</v>
      </c>
      <c r="DT551" s="43">
        <f t="shared" ca="1" si="1154"/>
        <v>0</v>
      </c>
      <c r="DU551" s="25">
        <f t="shared" si="1045"/>
        <v>31350.380988000001</v>
      </c>
      <c r="DV551" s="26">
        <f>IF(DV550=0,IF($B550&gt;=$DK$14*DU550,1,0),IF($B550&lt;DU550*$DK$16,0,1))</f>
        <v>1</v>
      </c>
      <c r="DW551" s="23">
        <f t="shared" si="1101"/>
        <v>0.12166223717404745</v>
      </c>
      <c r="DX551" s="27">
        <f t="shared" si="1102"/>
        <v>777.97149116870901</v>
      </c>
      <c r="DY551" s="27">
        <f t="shared" ca="1" si="1155"/>
        <v>0</v>
      </c>
      <c r="DZ551" s="43">
        <f t="shared" ca="1" si="1156"/>
        <v>0</v>
      </c>
      <c r="EA551" s="25">
        <f t="shared" si="1046"/>
        <v>28062.139394999998</v>
      </c>
      <c r="EB551" s="26">
        <f>IF(EB550=0,IF($B550&gt;=$DK$14*EA550,1,0),IF($B550&lt;EA550*$DK$16,0,1))</f>
        <v>1</v>
      </c>
      <c r="EC551" s="23">
        <f t="shared" si="1103"/>
        <v>0.12166223717404745</v>
      </c>
      <c r="ED551" s="27">
        <f t="shared" si="1104"/>
        <v>518.53030800210831</v>
      </c>
      <c r="EE551" s="27">
        <f t="shared" ca="1" si="1157"/>
        <v>0</v>
      </c>
      <c r="EF551" s="43">
        <f t="shared" ca="1" si="1158"/>
        <v>0</v>
      </c>
      <c r="EG551" s="25">
        <f t="shared" si="1047"/>
        <v>31350.380988000001</v>
      </c>
      <c r="EH551" s="34">
        <f t="shared" si="1105"/>
        <v>1</v>
      </c>
      <c r="EI551" s="23">
        <f t="shared" si="1106"/>
        <v>0.12166223717404745</v>
      </c>
      <c r="EJ551" s="27">
        <f t="shared" si="1107"/>
        <v>530.0801245605868</v>
      </c>
      <c r="EK551" s="27">
        <f t="shared" ca="1" si="1159"/>
        <v>0</v>
      </c>
      <c r="EL551" s="43">
        <f t="shared" ca="1" si="1160"/>
        <v>0</v>
      </c>
      <c r="EM551" s="47"/>
      <c r="EN551" s="47"/>
      <c r="EO551" s="47"/>
      <c r="EP551" s="47"/>
      <c r="EQ551" s="47"/>
      <c r="ER551" s="47"/>
      <c r="ES551" s="47"/>
      <c r="ET551" s="47"/>
      <c r="EU551" s="47"/>
      <c r="EV551" s="47"/>
      <c r="EW551" s="47"/>
      <c r="EX551" s="47"/>
      <c r="EY551" s="47"/>
      <c r="EZ551" s="47"/>
      <c r="FA551" s="25">
        <f t="shared" si="1048"/>
        <v>31350.380988000001</v>
      </c>
      <c r="FB551" s="26">
        <f t="shared" si="1108"/>
        <v>1</v>
      </c>
      <c r="FC551" s="23">
        <f t="shared" si="1109"/>
        <v>0.12166223717404745</v>
      </c>
      <c r="FD551" s="27">
        <f t="shared" si="1110"/>
        <v>175.76560088279751</v>
      </c>
      <c r="FE551" s="27">
        <f t="shared" ca="1" si="1161"/>
        <v>0</v>
      </c>
      <c r="FF551" s="43">
        <f t="shared" ca="1" si="1162"/>
        <v>0</v>
      </c>
      <c r="FG551" s="25">
        <f t="shared" si="1049"/>
        <v>31350.380988000001</v>
      </c>
      <c r="FH551" s="26">
        <f t="shared" si="1111"/>
        <v>1</v>
      </c>
      <c r="FI551" s="23">
        <f t="shared" si="1112"/>
        <v>0.12166223717404745</v>
      </c>
      <c r="FJ551" s="27">
        <f t="shared" si="1113"/>
        <v>600.49430997994887</v>
      </c>
      <c r="FK551" s="27">
        <f t="shared" ca="1" si="1163"/>
        <v>0</v>
      </c>
      <c r="FL551" s="43">
        <f t="shared" ca="1" si="1164"/>
        <v>0</v>
      </c>
      <c r="FM551" s="47"/>
      <c r="FN551" s="47"/>
    </row>
    <row r="552" spans="1:170" x14ac:dyDescent="0.2">
      <c r="A552" s="30">
        <v>41455</v>
      </c>
      <c r="B552" s="34">
        <v>36821.438249999999</v>
      </c>
      <c r="C552" s="23">
        <v>4.1696998373528249E-3</v>
      </c>
      <c r="D552" s="24">
        <f t="shared" si="1116"/>
        <v>-3.9570133422536236E-2</v>
      </c>
      <c r="E552" s="25" t="e">
        <f>#N/A</f>
        <v>#N/A</v>
      </c>
      <c r="F552" s="26">
        <v>1</v>
      </c>
      <c r="G552" s="23">
        <f t="shared" si="1050"/>
        <v>-3.9570133422536236E-2</v>
      </c>
      <c r="H552" s="27">
        <f t="shared" si="1051"/>
        <v>418.50105018975063</v>
      </c>
      <c r="I552" s="27">
        <f t="shared" ca="1" si="1117"/>
        <v>-3.9570133422536236E-2</v>
      </c>
      <c r="J552" s="43">
        <f t="shared" ca="1" si="1118"/>
        <v>-3.9570133422536236E-2</v>
      </c>
      <c r="K552" s="25" t="e">
        <f>#N/A</f>
        <v>#N/A</v>
      </c>
      <c r="L552" s="26">
        <v>0</v>
      </c>
      <c r="M552" s="23">
        <f t="shared" si="1052"/>
        <v>4.1696998373528249E-3</v>
      </c>
      <c r="N552" s="27">
        <f t="shared" si="1053"/>
        <v>58.629136400480519</v>
      </c>
      <c r="O552" s="27">
        <f t="shared" ca="1" si="1119"/>
        <v>0</v>
      </c>
      <c r="P552" s="43">
        <f t="shared" ca="1" si="1120"/>
        <v>0</v>
      </c>
      <c r="Q552" s="25">
        <f t="shared" si="1026"/>
        <v>32306.963091000001</v>
      </c>
      <c r="R552" s="26">
        <f t="shared" si="1054"/>
        <v>1</v>
      </c>
      <c r="S552" s="23">
        <f t="shared" si="1055"/>
        <v>-3.9570133422536236E-2</v>
      </c>
      <c r="T552" s="27">
        <f t="shared" si="1056"/>
        <v>742.72563388417268</v>
      </c>
      <c r="U552" s="27">
        <f t="shared" ca="1" si="1121"/>
        <v>-3.9570133422536236E-2</v>
      </c>
      <c r="V552" s="43">
        <f t="shared" ca="1" si="1122"/>
        <v>-3.9570133422536236E-2</v>
      </c>
      <c r="W552" s="25">
        <f t="shared" si="1027"/>
        <v>37579.967984999996</v>
      </c>
      <c r="X552" s="26">
        <f t="shared" si="1057"/>
        <v>1</v>
      </c>
      <c r="Y552" s="23">
        <f t="shared" si="1058"/>
        <v>-3.9570133422536236E-2</v>
      </c>
      <c r="Z552" s="27">
        <f t="shared" si="1059"/>
        <v>336.22485406653999</v>
      </c>
      <c r="AA552" s="27">
        <f t="shared" ca="1" si="1123"/>
        <v>-3.9570133422536236E-2</v>
      </c>
      <c r="AB552" s="43">
        <f t="shared" ca="1" si="1124"/>
        <v>-3.9570133422536236E-2</v>
      </c>
      <c r="AC552" s="25">
        <f t="shared" si="1028"/>
        <v>35159.140557999999</v>
      </c>
      <c r="AD552" s="26">
        <f t="shared" si="1060"/>
        <v>1</v>
      </c>
      <c r="AE552" s="23">
        <f t="shared" si="1061"/>
        <v>-3.9570133422536236E-2</v>
      </c>
      <c r="AF552" s="27">
        <f t="shared" si="1062"/>
        <v>277.15129644553258</v>
      </c>
      <c r="AG552" s="27">
        <f t="shared" ca="1" si="1125"/>
        <v>-3.9570133422536347E-2</v>
      </c>
      <c r="AH552" s="43">
        <f t="shared" ca="1" si="1126"/>
        <v>-3.9570133422536347E-2</v>
      </c>
      <c r="AI552" s="25">
        <f t="shared" si="1029"/>
        <v>32306.963091000001</v>
      </c>
      <c r="AJ552" s="26">
        <f t="shared" si="1063"/>
        <v>1</v>
      </c>
      <c r="AK552" s="23">
        <f t="shared" si="1064"/>
        <v>-3.9570133422536236E-2</v>
      </c>
      <c r="AL552" s="27">
        <f t="shared" si="1065"/>
        <v>742.72563388417268</v>
      </c>
      <c r="AM552" s="27">
        <f t="shared" ca="1" si="1127"/>
        <v>-3.9570133422536236E-2</v>
      </c>
      <c r="AN552" s="43">
        <f t="shared" ca="1" si="1128"/>
        <v>-3.9570133422536236E-2</v>
      </c>
      <c r="AO552" s="25">
        <f t="shared" si="1030"/>
        <v>32306.963091000001</v>
      </c>
      <c r="AP552" s="34">
        <f t="shared" si="1066"/>
        <v>1</v>
      </c>
      <c r="AQ552" s="23">
        <f t="shared" si="1067"/>
        <v>-3.9570133422536236E-2</v>
      </c>
      <c r="AR552" s="27">
        <f t="shared" si="1068"/>
        <v>430.87636419082435</v>
      </c>
      <c r="AS552" s="27">
        <f t="shared" ca="1" si="1129"/>
        <v>-3.9570133422536236E-2</v>
      </c>
      <c r="AT552" s="43">
        <f t="shared" ca="1" si="1130"/>
        <v>-3.9570133422536236E-2</v>
      </c>
      <c r="AU552" s="25">
        <f t="shared" si="1031"/>
        <v>35159.140557999999</v>
      </c>
      <c r="AV552" s="26">
        <f t="shared" si="1069"/>
        <v>1</v>
      </c>
      <c r="AW552" s="23">
        <f t="shared" si="1070"/>
        <v>-3.9570133422536236E-2</v>
      </c>
      <c r="AX552" s="27">
        <f t="shared" si="1071"/>
        <v>365.23868592275483</v>
      </c>
      <c r="AY552" s="27">
        <f t="shared" ca="1" si="1131"/>
        <v>-3.9570133422536236E-2</v>
      </c>
      <c r="AZ552" s="43">
        <f t="shared" ca="1" si="1132"/>
        <v>-3.9570133422536236E-2</v>
      </c>
      <c r="BA552" s="25">
        <f t="shared" si="1032"/>
        <v>35159.140557999999</v>
      </c>
      <c r="BB552" s="26">
        <f t="shared" si="1072"/>
        <v>1</v>
      </c>
      <c r="BC552" s="23">
        <f t="shared" si="1073"/>
        <v>-3.9570133422536236E-2</v>
      </c>
      <c r="BD552" s="27">
        <f t="shared" si="1074"/>
        <v>578.53772762775498</v>
      </c>
      <c r="BE552" s="27">
        <f t="shared" ca="1" si="1133"/>
        <v>-3.9570133422536236E-2</v>
      </c>
      <c r="BF552" s="43">
        <f t="shared" ca="1" si="1134"/>
        <v>-3.9570133422536236E-2</v>
      </c>
      <c r="BG552" s="25">
        <f t="shared" si="1033"/>
        <v>32306.963091000001</v>
      </c>
      <c r="BH552" s="26">
        <f t="shared" si="1075"/>
        <v>1</v>
      </c>
      <c r="BI552" s="23">
        <f t="shared" si="1076"/>
        <v>-3.9570133422536236E-2</v>
      </c>
      <c r="BJ552" s="27">
        <f t="shared" si="1077"/>
        <v>548.61742568411285</v>
      </c>
      <c r="BK552" s="27">
        <f t="shared" ca="1" si="1135"/>
        <v>-3.9570133422536347E-2</v>
      </c>
      <c r="BL552" s="43">
        <f t="shared" ca="1" si="1136"/>
        <v>-3.9570133422536347E-2</v>
      </c>
      <c r="BM552" s="25">
        <f t="shared" si="1034"/>
        <v>34651.177776666671</v>
      </c>
      <c r="BN552" s="26">
        <f t="shared" si="1078"/>
        <v>1</v>
      </c>
      <c r="BO552" s="23">
        <f t="shared" si="1079"/>
        <v>-3.9570133422536236E-2</v>
      </c>
      <c r="BP552" s="27">
        <f t="shared" si="1080"/>
        <v>578.37135356045133</v>
      </c>
      <c r="BQ552" s="27">
        <f t="shared" ca="1" si="1137"/>
        <v>-3.9570133422536236E-2</v>
      </c>
      <c r="BR552" s="43">
        <f t="shared" ca="1" si="1138"/>
        <v>-3.9570133422536236E-2</v>
      </c>
      <c r="BS552" s="25">
        <f t="shared" si="1035"/>
        <v>32306.963091000001</v>
      </c>
      <c r="BT552" s="34">
        <f t="shared" si="1081"/>
        <v>1</v>
      </c>
      <c r="BU552" s="23">
        <f t="shared" si="1082"/>
        <v>-3.9570133422536236E-2</v>
      </c>
      <c r="BV552" s="27">
        <f t="shared" si="1083"/>
        <v>523.5606951750807</v>
      </c>
      <c r="BW552" s="27">
        <f t="shared" ca="1" si="1139"/>
        <v>-3.9570133422536236E-2</v>
      </c>
      <c r="BX552" s="43">
        <f t="shared" ca="1" si="1140"/>
        <v>-3.9570133422536236E-2</v>
      </c>
      <c r="BY552" s="25">
        <f t="shared" si="1036"/>
        <v>37579.967984999996</v>
      </c>
      <c r="BZ552" s="50">
        <f>IF($B551&gt;=BY551,MIN(1,1/$CA$15+BZ551),0)</f>
        <v>1</v>
      </c>
      <c r="CA552" s="23">
        <f t="shared" si="1084"/>
        <v>-3.9570133422536236E-2</v>
      </c>
      <c r="CB552" s="27">
        <f t="shared" si="1085"/>
        <v>205.80287770749109</v>
      </c>
      <c r="CC552" s="27">
        <f t="shared" ca="1" si="1141"/>
        <v>-3.9570133422536236E-2</v>
      </c>
      <c r="CD552" s="43">
        <f t="shared" ca="1" si="1142"/>
        <v>-3.9570133422536236E-2</v>
      </c>
      <c r="CE552" s="25">
        <f t="shared" si="1037"/>
        <v>35159.140557999999</v>
      </c>
      <c r="CF552" s="34">
        <f>IF($B551&gt;=CE551,MIN(1,1/$CA$15+CF551),0)</f>
        <v>1</v>
      </c>
      <c r="CG552" s="23">
        <f t="shared" si="1086"/>
        <v>-3.9570133422536236E-2</v>
      </c>
      <c r="CH552" s="27">
        <f t="shared" si="1087"/>
        <v>223.03331400942434</v>
      </c>
      <c r="CI552" s="27">
        <f t="shared" ca="1" si="1143"/>
        <v>-3.9570133422536236E-2</v>
      </c>
      <c r="CJ552" s="43">
        <f t="shared" ca="1" si="1144"/>
        <v>-3.9570133422536236E-2</v>
      </c>
      <c r="CK552" s="25">
        <f t="shared" si="1038"/>
        <v>32306.963091000001</v>
      </c>
      <c r="CL552" s="34">
        <f>IF($B551&gt;=CK551,MIN(1,1/$CA$15+CL551),0)</f>
        <v>1</v>
      </c>
      <c r="CM552" s="23">
        <f t="shared" si="1088"/>
        <v>-3.9570133422536236E-2</v>
      </c>
      <c r="CN552" s="27">
        <f t="shared" si="1089"/>
        <v>655.94112279652484</v>
      </c>
      <c r="CO552" s="27">
        <f t="shared" ca="1" si="1145"/>
        <v>-3.9570133422536236E-2</v>
      </c>
      <c r="CP552" s="43">
        <f t="shared" ca="1" si="1146"/>
        <v>-3.9570133422536236E-2</v>
      </c>
      <c r="CQ552" s="25">
        <f t="shared" si="1039"/>
        <v>28710.565733000003</v>
      </c>
      <c r="CR552" s="34">
        <f>IF($B551&gt;=CQ551,MIN(1,1/$CA$15+CR551),0)</f>
        <v>1</v>
      </c>
      <c r="CS552" s="23">
        <f t="shared" si="1090"/>
        <v>-3.9570133422536236E-2</v>
      </c>
      <c r="CT552" s="27">
        <f t="shared" si="1091"/>
        <v>423.67460234167686</v>
      </c>
      <c r="CU552" s="27">
        <f t="shared" ca="1" si="1147"/>
        <v>-3.9570133422536347E-2</v>
      </c>
      <c r="CV552" s="43">
        <f t="shared" ca="1" si="1148"/>
        <v>-3.9570133422536347E-2</v>
      </c>
      <c r="CW552" s="25">
        <f t="shared" si="1040"/>
        <v>32306.963091000001</v>
      </c>
      <c r="CX552" s="34">
        <f t="shared" si="1092"/>
        <v>1</v>
      </c>
      <c r="CY552" s="23">
        <f t="shared" si="1093"/>
        <v>-3.9570133422536236E-2</v>
      </c>
      <c r="CZ552" s="27">
        <f t="shared" si="1094"/>
        <v>356.87092304807163</v>
      </c>
      <c r="DA552" s="27">
        <f t="shared" ca="1" si="1149"/>
        <v>-3.9570133422536236E-2</v>
      </c>
      <c r="DB552" s="43">
        <f t="shared" ca="1" si="1150"/>
        <v>-3.9570133422536236E-2</v>
      </c>
      <c r="DC552" s="25">
        <f t="shared" si="1041"/>
        <v>32306.963091000001</v>
      </c>
      <c r="DD552" s="34">
        <f t="shared" si="1042"/>
        <v>1</v>
      </c>
      <c r="DE552" s="23">
        <f t="shared" si="1095"/>
        <v>-3.9570133422536236E-2</v>
      </c>
      <c r="DF552" s="27">
        <f t="shared" si="1096"/>
        <v>438.28129373268223</v>
      </c>
      <c r="DG552" s="27">
        <f t="shared" ca="1" si="1114"/>
        <v>-3.9570133422536236E-2</v>
      </c>
      <c r="DH552" s="43">
        <f t="shared" ca="1" si="1115"/>
        <v>-3.9570133422536236E-2</v>
      </c>
      <c r="DI552" s="25">
        <f t="shared" si="1043"/>
        <v>37579.967984999996</v>
      </c>
      <c r="DJ552" s="26">
        <f>IF(DJ551=0,IF($B551&gt;=$DK$14*DI551,1,0),IF($B551&lt;DI551*$DK$16,0,1))</f>
        <v>1</v>
      </c>
      <c r="DK552" s="23">
        <f t="shared" si="1097"/>
        <v>-3.9570133422536236E-2</v>
      </c>
      <c r="DL552" s="27">
        <f t="shared" si="1098"/>
        <v>393.32324791880382</v>
      </c>
      <c r="DM552" s="27">
        <f t="shared" ca="1" si="1151"/>
        <v>-3.9570133422536125E-2</v>
      </c>
      <c r="DN552" s="43">
        <f t="shared" ca="1" si="1152"/>
        <v>-3.9570133422536125E-2</v>
      </c>
      <c r="DO552" s="25">
        <f t="shared" si="1044"/>
        <v>35159.140557999999</v>
      </c>
      <c r="DP552" s="26">
        <f>IF(DP551=0,IF($B551&gt;=$DK$14*DO551,1,0),IF($B551&lt;DO551*$DK$16,0,1))</f>
        <v>1</v>
      </c>
      <c r="DQ552" s="23">
        <f t="shared" si="1099"/>
        <v>-3.9570133422536236E-2</v>
      </c>
      <c r="DR552" s="27">
        <f t="shared" si="1100"/>
        <v>367.77297453760713</v>
      </c>
      <c r="DS552" s="27">
        <f t="shared" ca="1" si="1153"/>
        <v>-3.9570133422536236E-2</v>
      </c>
      <c r="DT552" s="43">
        <f t="shared" ca="1" si="1154"/>
        <v>-3.9570133422536236E-2</v>
      </c>
      <c r="DU552" s="25">
        <f t="shared" si="1045"/>
        <v>32306.963091000001</v>
      </c>
      <c r="DV552" s="26">
        <f>IF(DV551=0,IF($B551&gt;=$DK$14*DU551,1,0),IF($B551&lt;DU551*$DK$16,0,1))</f>
        <v>1</v>
      </c>
      <c r="DW552" s="23">
        <f t="shared" si="1101"/>
        <v>-3.9570133422536236E-2</v>
      </c>
      <c r="DX552" s="27">
        <f t="shared" si="1102"/>
        <v>747.18705546423371</v>
      </c>
      <c r="DY552" s="27">
        <f t="shared" ca="1" si="1155"/>
        <v>-3.9570133422536236E-2</v>
      </c>
      <c r="DZ552" s="43">
        <f t="shared" ca="1" si="1156"/>
        <v>-3.9570133422536236E-2</v>
      </c>
      <c r="EA552" s="25">
        <f t="shared" si="1046"/>
        <v>28710.565733000003</v>
      </c>
      <c r="EB552" s="26">
        <f>IF(EB551=0,IF($B551&gt;=$DK$14*EA551,1,0),IF($B551&lt;EA551*$DK$16,0,1))</f>
        <v>1</v>
      </c>
      <c r="EC552" s="23">
        <f t="shared" si="1103"/>
        <v>-3.9570133422536236E-2</v>
      </c>
      <c r="ED552" s="27">
        <f t="shared" si="1104"/>
        <v>498.01199453083609</v>
      </c>
      <c r="EE552" s="27">
        <f t="shared" ca="1" si="1157"/>
        <v>-3.9570133422536236E-2</v>
      </c>
      <c r="EF552" s="43">
        <f t="shared" ca="1" si="1158"/>
        <v>-3.9570133422536236E-2</v>
      </c>
      <c r="EG552" s="25">
        <f t="shared" si="1047"/>
        <v>32306.963091000001</v>
      </c>
      <c r="EH552" s="34">
        <f t="shared" si="1105"/>
        <v>1</v>
      </c>
      <c r="EI552" s="23">
        <f t="shared" si="1106"/>
        <v>-3.9570133422536236E-2</v>
      </c>
      <c r="EJ552" s="27">
        <f t="shared" si="1107"/>
        <v>509.10478330708975</v>
      </c>
      <c r="EK552" s="27">
        <f t="shared" ca="1" si="1159"/>
        <v>-3.9570133422536236E-2</v>
      </c>
      <c r="EL552" s="43">
        <f t="shared" ca="1" si="1160"/>
        <v>-3.9570133422536236E-2</v>
      </c>
      <c r="EM552" s="47"/>
      <c r="EN552" s="47"/>
      <c r="EO552" s="47"/>
      <c r="EP552" s="47"/>
      <c r="EQ552" s="47"/>
      <c r="ER552" s="47"/>
      <c r="ES552" s="47"/>
      <c r="ET552" s="47"/>
      <c r="EU552" s="47"/>
      <c r="EV552" s="47"/>
      <c r="EW552" s="47"/>
      <c r="EX552" s="47"/>
      <c r="EY552" s="47"/>
      <c r="EZ552" s="47"/>
      <c r="FA552" s="25">
        <f t="shared" si="1048"/>
        <v>32306.963091000001</v>
      </c>
      <c r="FB552" s="26">
        <f t="shared" si="1108"/>
        <v>1</v>
      </c>
      <c r="FC552" s="23">
        <f t="shared" si="1109"/>
        <v>-3.9570133422536236E-2</v>
      </c>
      <c r="FD552" s="27">
        <f t="shared" si="1110"/>
        <v>168.81053260477296</v>
      </c>
      <c r="FE552" s="27">
        <f t="shared" ca="1" si="1161"/>
        <v>-3.9570133422536236E-2</v>
      </c>
      <c r="FF552" s="43">
        <f t="shared" ca="1" si="1162"/>
        <v>-3.9570133422536236E-2</v>
      </c>
      <c r="FG552" s="25">
        <f t="shared" si="1049"/>
        <v>32306.963091000001</v>
      </c>
      <c r="FH552" s="26">
        <f t="shared" si="1111"/>
        <v>1</v>
      </c>
      <c r="FI552" s="23">
        <f t="shared" si="1112"/>
        <v>-3.9570133422536236E-2</v>
      </c>
      <c r="FJ552" s="27">
        <f t="shared" si="1113"/>
        <v>576.7326700145685</v>
      </c>
      <c r="FK552" s="27">
        <f t="shared" ca="1" si="1163"/>
        <v>-3.9570133422536125E-2</v>
      </c>
      <c r="FL552" s="43">
        <f t="shared" ca="1" si="1164"/>
        <v>-3.9570133422536125E-2</v>
      </c>
      <c r="FM552" s="47"/>
      <c r="FN552" s="47"/>
    </row>
    <row r="553" spans="1:170" x14ac:dyDescent="0.2">
      <c r="A553" s="30">
        <v>41486</v>
      </c>
      <c r="B553" s="34">
        <v>38682.278850000002</v>
      </c>
      <c r="C553" s="23">
        <v>4.1696998373528249E-3</v>
      </c>
      <c r="D553" s="24">
        <f t="shared" si="1116"/>
        <v>5.0536879829782499E-2</v>
      </c>
      <c r="E553" s="25" t="e">
        <f>#N/A</f>
        <v>#N/A</v>
      </c>
      <c r="F553" s="26">
        <v>1</v>
      </c>
      <c r="G553" s="23">
        <f t="shared" si="1050"/>
        <v>5.0536879829782499E-2</v>
      </c>
      <c r="H553" s="27">
        <f t="shared" si="1051"/>
        <v>439.65078747182781</v>
      </c>
      <c r="I553" s="27">
        <f t="shared" ca="1" si="1117"/>
        <v>0</v>
      </c>
      <c r="J553" s="43">
        <f t="shared" ca="1" si="1118"/>
        <v>0</v>
      </c>
      <c r="K553" s="25" t="e">
        <f>#N/A</f>
        <v>#N/A</v>
      </c>
      <c r="L553" s="26">
        <v>0</v>
      </c>
      <c r="M553" s="23">
        <f t="shared" si="1052"/>
        <v>4.1696998373528249E-3</v>
      </c>
      <c r="N553" s="27">
        <f t="shared" si="1053"/>
        <v>58.873602300993738</v>
      </c>
      <c r="O553" s="27">
        <f t="shared" ca="1" si="1119"/>
        <v>0</v>
      </c>
      <c r="P553" s="43">
        <f t="shared" ca="1" si="1120"/>
        <v>0</v>
      </c>
      <c r="Q553" s="25">
        <f t="shared" si="1026"/>
        <v>33409.575836999997</v>
      </c>
      <c r="R553" s="26">
        <f t="shared" si="1054"/>
        <v>1</v>
      </c>
      <c r="S553" s="23">
        <f t="shared" si="1055"/>
        <v>5.0536879829782499E-2</v>
      </c>
      <c r="T553" s="27">
        <f t="shared" si="1056"/>
        <v>780.26066999027614</v>
      </c>
      <c r="U553" s="27">
        <f t="shared" ca="1" si="1121"/>
        <v>0</v>
      </c>
      <c r="V553" s="43">
        <f t="shared" ca="1" si="1122"/>
        <v>0</v>
      </c>
      <c r="W553" s="25">
        <f t="shared" si="1027"/>
        <v>37751.858550000004</v>
      </c>
      <c r="X553" s="26">
        <f t="shared" si="1057"/>
        <v>0</v>
      </c>
      <c r="Y553" s="23">
        <f t="shared" si="1058"/>
        <v>4.1696998373528249E-3</v>
      </c>
      <c r="Z553" s="27">
        <f t="shared" si="1059"/>
        <v>337.62681078585524</v>
      </c>
      <c r="AA553" s="27">
        <f t="shared" ca="1" si="1123"/>
        <v>-3.5565429164079232E-2</v>
      </c>
      <c r="AB553" s="43">
        <f t="shared" ca="1" si="1124"/>
        <v>-3.5565429164079232E-2</v>
      </c>
      <c r="AC553" s="25">
        <f t="shared" si="1028"/>
        <v>36412.404485999999</v>
      </c>
      <c r="AD553" s="26">
        <f t="shared" si="1060"/>
        <v>1</v>
      </c>
      <c r="AE553" s="23">
        <f t="shared" si="1061"/>
        <v>5.0536879829782499E-2</v>
      </c>
      <c r="AF553" s="27">
        <f t="shared" si="1062"/>
        <v>291.15765820866886</v>
      </c>
      <c r="AG553" s="27">
        <f t="shared" ca="1" si="1125"/>
        <v>0</v>
      </c>
      <c r="AH553" s="43">
        <f t="shared" ca="1" si="1126"/>
        <v>0</v>
      </c>
      <c r="AI553" s="25">
        <f t="shared" si="1029"/>
        <v>33409.575836999997</v>
      </c>
      <c r="AJ553" s="26">
        <f t="shared" si="1063"/>
        <v>1</v>
      </c>
      <c r="AK553" s="23">
        <f t="shared" si="1064"/>
        <v>5.0536879829782499E-2</v>
      </c>
      <c r="AL553" s="27">
        <f t="shared" si="1065"/>
        <v>780.26066999027614</v>
      </c>
      <c r="AM553" s="27">
        <f t="shared" ca="1" si="1127"/>
        <v>0</v>
      </c>
      <c r="AN553" s="43">
        <f t="shared" ca="1" si="1128"/>
        <v>0</v>
      </c>
      <c r="AO553" s="25">
        <f t="shared" si="1030"/>
        <v>33409.575836999997</v>
      </c>
      <c r="AP553" s="34">
        <f t="shared" si="1066"/>
        <v>0.66666666666666663</v>
      </c>
      <c r="AQ553" s="23">
        <f t="shared" si="1067"/>
        <v>3.5081153165639277E-2</v>
      </c>
      <c r="AR553" s="27">
        <f t="shared" si="1068"/>
        <v>445.99200391845642</v>
      </c>
      <c r="AS553" s="27">
        <f t="shared" ca="1" si="1129"/>
        <v>-5.8771461682777248E-3</v>
      </c>
      <c r="AT553" s="43">
        <f t="shared" ca="1" si="1130"/>
        <v>-5.8771461682777248E-3</v>
      </c>
      <c r="AU553" s="25">
        <f t="shared" si="1031"/>
        <v>36412.404485999999</v>
      </c>
      <c r="AV553" s="26">
        <f t="shared" si="1069"/>
        <v>1</v>
      </c>
      <c r="AW553" s="23">
        <f t="shared" si="1070"/>
        <v>5.0536879829782499E-2</v>
      </c>
      <c r="AX553" s="27">
        <f t="shared" si="1071"/>
        <v>383.69670950242073</v>
      </c>
      <c r="AY553" s="27">
        <f t="shared" ca="1" si="1131"/>
        <v>0</v>
      </c>
      <c r="AZ553" s="43">
        <f t="shared" ca="1" si="1132"/>
        <v>0</v>
      </c>
      <c r="BA553" s="25">
        <f t="shared" si="1032"/>
        <v>36412.404485999999</v>
      </c>
      <c r="BB553" s="26">
        <f t="shared" si="1072"/>
        <v>1</v>
      </c>
      <c r="BC553" s="23">
        <f t="shared" si="1073"/>
        <v>5.0536879829782499E-2</v>
      </c>
      <c r="BD553" s="27">
        <f t="shared" si="1074"/>
        <v>607.77521924587427</v>
      </c>
      <c r="BE553" s="27">
        <f t="shared" ca="1" si="1133"/>
        <v>0</v>
      </c>
      <c r="BF553" s="43">
        <f t="shared" ca="1" si="1134"/>
        <v>0</v>
      </c>
      <c r="BG553" s="25">
        <f t="shared" si="1033"/>
        <v>33409.575836999997</v>
      </c>
      <c r="BH553" s="26">
        <f t="shared" si="1075"/>
        <v>1</v>
      </c>
      <c r="BI553" s="23">
        <f t="shared" si="1076"/>
        <v>5.0536879829782499E-2</v>
      </c>
      <c r="BJ553" s="27">
        <f t="shared" si="1077"/>
        <v>576.34283859843549</v>
      </c>
      <c r="BK553" s="27">
        <f t="shared" ca="1" si="1135"/>
        <v>0</v>
      </c>
      <c r="BL553" s="43">
        <f t="shared" ca="1" si="1136"/>
        <v>0</v>
      </c>
      <c r="BM553" s="25">
        <f t="shared" si="1034"/>
        <v>35746.330273333333</v>
      </c>
      <c r="BN553" s="26">
        <f t="shared" si="1078"/>
        <v>1</v>
      </c>
      <c r="BO553" s="23">
        <f t="shared" si="1079"/>
        <v>5.0536879829782499E-2</v>
      </c>
      <c r="BP553" s="27">
        <f t="shared" si="1080"/>
        <v>607.6004371523245</v>
      </c>
      <c r="BQ553" s="27">
        <f t="shared" ca="1" si="1137"/>
        <v>0</v>
      </c>
      <c r="BR553" s="43">
        <f t="shared" ca="1" si="1138"/>
        <v>0</v>
      </c>
      <c r="BS553" s="25">
        <f t="shared" si="1035"/>
        <v>33409.575836999997</v>
      </c>
      <c r="BT553" s="34">
        <f t="shared" si="1081"/>
        <v>1</v>
      </c>
      <c r="BU553" s="23">
        <f t="shared" si="1082"/>
        <v>5.0536879829782499E-2</v>
      </c>
      <c r="BV553" s="27">
        <f t="shared" si="1083"/>
        <v>550.01981911074108</v>
      </c>
      <c r="BW553" s="27">
        <f t="shared" ca="1" si="1139"/>
        <v>0</v>
      </c>
      <c r="BX553" s="43">
        <f t="shared" ca="1" si="1140"/>
        <v>0</v>
      </c>
      <c r="BY553" s="25">
        <f t="shared" si="1036"/>
        <v>37751.858550000004</v>
      </c>
      <c r="BZ553" s="50">
        <f>IF($B552&gt;=BY552,MIN(1,1/$CA$15+BZ552),0)</f>
        <v>0</v>
      </c>
      <c r="CA553" s="23">
        <f t="shared" si="1084"/>
        <v>4.1696998373528249E-3</v>
      </c>
      <c r="CB553" s="27">
        <f t="shared" si="1085"/>
        <v>206.66101393319477</v>
      </c>
      <c r="CC553" s="27">
        <f t="shared" ca="1" si="1141"/>
        <v>-3.5565429164079343E-2</v>
      </c>
      <c r="CD553" s="43">
        <f t="shared" ca="1" si="1142"/>
        <v>-3.5565429164079343E-2</v>
      </c>
      <c r="CE553" s="25">
        <f t="shared" si="1037"/>
        <v>36412.404485999999</v>
      </c>
      <c r="CF553" s="34">
        <f>IF($B552&gt;=CE552,MIN(1,1/$CA$15+CF552),0)</f>
        <v>1</v>
      </c>
      <c r="CG553" s="23">
        <f t="shared" si="1086"/>
        <v>5.0536879829782499E-2</v>
      </c>
      <c r="CH553" s="27">
        <f t="shared" si="1087"/>
        <v>234.30472179755677</v>
      </c>
      <c r="CI553" s="27">
        <f t="shared" ca="1" si="1143"/>
        <v>0</v>
      </c>
      <c r="CJ553" s="43">
        <f t="shared" ca="1" si="1144"/>
        <v>0</v>
      </c>
      <c r="CK553" s="25">
        <f t="shared" si="1038"/>
        <v>33409.575836999997</v>
      </c>
      <c r="CL553" s="34">
        <f>IF($B552&gt;=CK552,MIN(1,1/$CA$15+CL552),0)</f>
        <v>1</v>
      </c>
      <c r="CM553" s="23">
        <f t="shared" si="1088"/>
        <v>5.0536879829782499E-2</v>
      </c>
      <c r="CN553" s="27">
        <f t="shared" si="1089"/>
        <v>689.0903404947054</v>
      </c>
      <c r="CO553" s="27">
        <f t="shared" ca="1" si="1145"/>
        <v>0</v>
      </c>
      <c r="CP553" s="43">
        <f t="shared" ca="1" si="1146"/>
        <v>0</v>
      </c>
      <c r="CQ553" s="25">
        <f t="shared" si="1039"/>
        <v>29443.806925999997</v>
      </c>
      <c r="CR553" s="34">
        <f>IF($B552&gt;=CQ552,MIN(1,1/$CA$15+CR552),0)</f>
        <v>1</v>
      </c>
      <c r="CS553" s="23">
        <f t="shared" si="1090"/>
        <v>5.0536879829782499E-2</v>
      </c>
      <c r="CT553" s="27">
        <f t="shared" si="1091"/>
        <v>445.08579480714906</v>
      </c>
      <c r="CU553" s="27">
        <f t="shared" ca="1" si="1147"/>
        <v>0</v>
      </c>
      <c r="CV553" s="43">
        <f t="shared" ca="1" si="1148"/>
        <v>0</v>
      </c>
      <c r="CW553" s="25">
        <f t="shared" si="1040"/>
        <v>33409.575836999997</v>
      </c>
      <c r="CX553" s="34">
        <f t="shared" si="1092"/>
        <v>0.75</v>
      </c>
      <c r="CY553" s="23">
        <f t="shared" si="1093"/>
        <v>3.8945084831675081E-2</v>
      </c>
      <c r="CZ553" s="27">
        <f t="shared" si="1094"/>
        <v>370.76929142013694</v>
      </c>
      <c r="DA553" s="27">
        <f t="shared" ca="1" si="1149"/>
        <v>-2.1661107938025781E-3</v>
      </c>
      <c r="DB553" s="43">
        <f t="shared" ca="1" si="1150"/>
        <v>-2.1661107938025781E-3</v>
      </c>
      <c r="DC553" s="25">
        <f t="shared" si="1041"/>
        <v>33409.575836999997</v>
      </c>
      <c r="DD553" s="34">
        <f t="shared" si="1042"/>
        <v>0.83333333333333326</v>
      </c>
      <c r="DE553" s="23">
        <f t="shared" si="1095"/>
        <v>4.1521039275698952E-2</v>
      </c>
      <c r="DF553" s="27">
        <f t="shared" si="1096"/>
        <v>456.47918854356112</v>
      </c>
      <c r="DG553" s="27">
        <f t="shared" ca="1" si="1114"/>
        <v>0</v>
      </c>
      <c r="DH553" s="43">
        <f t="shared" ca="1" si="1115"/>
        <v>0</v>
      </c>
      <c r="DI553" s="25">
        <f t="shared" si="1043"/>
        <v>37751.858550000004</v>
      </c>
      <c r="DJ553" s="26">
        <f>IF(DJ552=0,IF($B552&gt;=$DK$14*DI552,1,0),IF($B552&lt;DI552*$DK$16,0,1))</f>
        <v>0</v>
      </c>
      <c r="DK553" s="23">
        <f t="shared" si="1097"/>
        <v>4.1696998373528249E-3</v>
      </c>
      <c r="DL553" s="27">
        <f t="shared" si="1098"/>
        <v>394.96328780167795</v>
      </c>
      <c r="DM553" s="27">
        <f t="shared" ca="1" si="1151"/>
        <v>-3.5565429164079343E-2</v>
      </c>
      <c r="DN553" s="43">
        <f t="shared" ca="1" si="1152"/>
        <v>-3.5565429164079343E-2</v>
      </c>
      <c r="DO553" s="25">
        <f t="shared" si="1044"/>
        <v>36412.404485999999</v>
      </c>
      <c r="DP553" s="26">
        <f>IF(DP552=0,IF($B552&gt;=$DK$14*DO552,1,0),IF($B552&lt;DO552*$DK$16,0,1))</f>
        <v>1</v>
      </c>
      <c r="DQ553" s="23">
        <f t="shared" si="1099"/>
        <v>5.0536879829782499E-2</v>
      </c>
      <c r="DR553" s="27">
        <f t="shared" si="1100"/>
        <v>386.35907315645585</v>
      </c>
      <c r="DS553" s="27">
        <f t="shared" ca="1" si="1153"/>
        <v>0</v>
      </c>
      <c r="DT553" s="43">
        <f t="shared" ca="1" si="1154"/>
        <v>0</v>
      </c>
      <c r="DU553" s="25">
        <f t="shared" si="1045"/>
        <v>33409.575836999997</v>
      </c>
      <c r="DV553" s="26">
        <f>IF(DV552=0,IF($B552&gt;=$DK$14*DU552,1,0),IF($B552&lt;DU552*$DK$16,0,1))</f>
        <v>1</v>
      </c>
      <c r="DW553" s="23">
        <f t="shared" si="1101"/>
        <v>5.0536879829782499E-2</v>
      </c>
      <c r="DX553" s="27">
        <f t="shared" si="1102"/>
        <v>784.94755789659871</v>
      </c>
      <c r="DY553" s="27">
        <f t="shared" ca="1" si="1155"/>
        <v>0</v>
      </c>
      <c r="DZ553" s="43">
        <f t="shared" ca="1" si="1156"/>
        <v>0</v>
      </c>
      <c r="EA553" s="25">
        <f t="shared" si="1046"/>
        <v>29443.806925999997</v>
      </c>
      <c r="EB553" s="26">
        <f>IF(EB552=0,IF($B552&gt;=$DK$14*EA552,1,0),IF($B552&lt;EA552*$DK$16,0,1))</f>
        <v>1</v>
      </c>
      <c r="EC553" s="23">
        <f t="shared" si="1103"/>
        <v>5.0536879829782499E-2</v>
      </c>
      <c r="ED553" s="27">
        <f t="shared" si="1104"/>
        <v>523.17996685223125</v>
      </c>
      <c r="EE553" s="27">
        <f t="shared" ca="1" si="1157"/>
        <v>0</v>
      </c>
      <c r="EF553" s="43">
        <f t="shared" ca="1" si="1158"/>
        <v>0</v>
      </c>
      <c r="EG553" s="25">
        <f t="shared" si="1047"/>
        <v>33409.575836999997</v>
      </c>
      <c r="EH553" s="34">
        <f t="shared" si="1105"/>
        <v>0.75</v>
      </c>
      <c r="EI553" s="23">
        <f t="shared" si="1106"/>
        <v>3.8945084831675081E-2</v>
      </c>
      <c r="EJ553" s="27">
        <f t="shared" si="1107"/>
        <v>528.93191228119588</v>
      </c>
      <c r="EK553" s="27">
        <f t="shared" ca="1" si="1159"/>
        <v>-2.1661107938025781E-3</v>
      </c>
      <c r="EL553" s="43">
        <f t="shared" ca="1" si="1160"/>
        <v>-2.1661107938025781E-3</v>
      </c>
      <c r="EM553" s="47"/>
      <c r="EN553" s="47"/>
      <c r="EO553" s="47"/>
      <c r="EP553" s="47"/>
      <c r="EQ553" s="47"/>
      <c r="ER553" s="47"/>
      <c r="ES553" s="47"/>
      <c r="ET553" s="47"/>
      <c r="EU553" s="47"/>
      <c r="EV553" s="47"/>
      <c r="EW553" s="47"/>
      <c r="EX553" s="47"/>
      <c r="EY553" s="47"/>
      <c r="EZ553" s="47"/>
      <c r="FA553" s="25">
        <f t="shared" si="1048"/>
        <v>33409.575836999997</v>
      </c>
      <c r="FB553" s="26">
        <f t="shared" si="1108"/>
        <v>1</v>
      </c>
      <c r="FC553" s="23">
        <f t="shared" si="1109"/>
        <v>5.0536879829782499E-2</v>
      </c>
      <c r="FD553" s="27">
        <f t="shared" si="1110"/>
        <v>177.34169020502196</v>
      </c>
      <c r="FE553" s="27">
        <f t="shared" ca="1" si="1161"/>
        <v>0</v>
      </c>
      <c r="FF553" s="43">
        <f t="shared" ca="1" si="1162"/>
        <v>0</v>
      </c>
      <c r="FG553" s="25">
        <f t="shared" si="1049"/>
        <v>33409.575836999997</v>
      </c>
      <c r="FH553" s="26">
        <f t="shared" si="1111"/>
        <v>1</v>
      </c>
      <c r="FI553" s="23">
        <f t="shared" si="1112"/>
        <v>5.0536879829782499E-2</v>
      </c>
      <c r="FJ553" s="27">
        <f t="shared" si="1113"/>
        <v>605.87893965300429</v>
      </c>
      <c r="FK553" s="27">
        <f t="shared" ca="1" si="1163"/>
        <v>0</v>
      </c>
      <c r="FL553" s="43">
        <f t="shared" ca="1" si="1164"/>
        <v>0</v>
      </c>
      <c r="FM553" s="47"/>
      <c r="FN553" s="47"/>
    </row>
    <row r="554" spans="1:170" x14ac:dyDescent="0.2">
      <c r="A554" s="30">
        <v>41517</v>
      </c>
      <c r="B554" s="34">
        <v>39197.191859999999</v>
      </c>
      <c r="C554" s="23">
        <v>4.1458152037889828E-3</v>
      </c>
      <c r="D554" s="24">
        <f t="shared" ref="D554:D594" si="1165">B554/B553-1</f>
        <v>1.3311341144008004E-2</v>
      </c>
      <c r="E554" s="25" t="e">
        <f>#N/A</f>
        <v>#N/A</v>
      </c>
      <c r="F554" s="26">
        <v>2</v>
      </c>
      <c r="G554" s="23">
        <f t="shared" ref="G554:G594" si="1166">IF(F554=1,$D554,$C554)</f>
        <v>4.1458152037889828E-3</v>
      </c>
      <c r="H554" s="27">
        <f t="shared" ref="H554:H594" si="1167">H553*(1+G554)</f>
        <v>441.47349839088633</v>
      </c>
      <c r="I554" s="27">
        <f t="shared" ref="I554:I594" ca="1" si="1168">IF($A554&lt;=$C$2,0,H554/MAX(INDIRECT(ADDRESS($B$5,COLUMN(H554))&amp;":"&amp;ADDRESS(ROW(H554),COLUMN(H554))))-1)</f>
        <v>0</v>
      </c>
      <c r="J554" s="43">
        <f t="shared" ref="J554:J594" ca="1" si="1169">IF($A554&lt;=$C$18,0,H554/MAX(INDIRECT(ADDRESS($B$21,COLUMN(H554))&amp;":"&amp;ADDRESS(ROW(H554),COLUMN(H554))))-1)</f>
        <v>0</v>
      </c>
      <c r="K554" s="25" t="e">
        <f>#N/A</f>
        <v>#N/A</v>
      </c>
      <c r="L554" s="26">
        <v>1</v>
      </c>
      <c r="M554" s="23">
        <f t="shared" ref="M554:M594" si="1170">IF(L554=1,$D554,$C554)</f>
        <v>1.3311341144008004E-2</v>
      </c>
      <c r="N554" s="27">
        <f t="shared" ref="N554:N594" si="1171">N553*(1+M554)</f>
        <v>59.657288905598918</v>
      </c>
      <c r="O554" s="27">
        <f t="shared" ref="O554:O594" ca="1" si="1172">IF($A554&lt;=$C$2,0,N554/MAX(INDIRECT(ADDRESS($B$5,COLUMN(N554))&amp;":"&amp;ADDRESS(ROW(N554),COLUMN(N554))))-1)</f>
        <v>0</v>
      </c>
      <c r="P554" s="43">
        <f t="shared" ref="P554:P594" ca="1" si="1173">IF($A554&lt;=$C$18,0,N554/MAX(INDIRECT(ADDRESS($B$21,COLUMN(N554))&amp;":"&amp;ADDRESS(ROW(N554),COLUMN(N554))))-1)</f>
        <v>0</v>
      </c>
      <c r="Q554" s="25">
        <f t="shared" si="1026"/>
        <v>34460.766091000005</v>
      </c>
      <c r="R554" s="26">
        <f t="shared" ref="R554:R594" si="1174">IF($B553&gt;=Q553,1,0)</f>
        <v>1</v>
      </c>
      <c r="S554" s="23">
        <f t="shared" ref="S554:S594" si="1175">IF(R554=1,$D554,$C554)</f>
        <v>1.3311341144008004E-2</v>
      </c>
      <c r="T554" s="27">
        <f t="shared" ref="T554:T594" si="1176">T553*(1+S554)</f>
        <v>790.64698594976892</v>
      </c>
      <c r="U554" s="27">
        <f t="shared" ref="U554:U594" ca="1" si="1177">IF($A554&lt;=$C$2,0,T554/MAX(INDIRECT(ADDRESS($B$5,COLUMN(T554))&amp;":"&amp;ADDRESS(ROW(T554),COLUMN(T554))))-1)</f>
        <v>0</v>
      </c>
      <c r="V554" s="43">
        <f t="shared" ref="V554:V594" ca="1" si="1178">IF($A554&lt;=$C$18,0,T554/MAX(INDIRECT(ADDRESS($B$21,COLUMN(T554))&amp;":"&amp;ADDRESS(ROW(T554),COLUMN(T554))))-1)</f>
        <v>0</v>
      </c>
      <c r="W554" s="25">
        <f t="shared" si="1027"/>
        <v>38939.735354999997</v>
      </c>
      <c r="X554" s="26">
        <f t="shared" ref="X554:X594" si="1179">IF($B553&gt;=W553,1,0)</f>
        <v>1</v>
      </c>
      <c r="Y554" s="23">
        <f t="shared" ref="Y554:Y594" si="1180">IF(X554=1,$D554,$C554)</f>
        <v>1.3311341144008004E-2</v>
      </c>
      <c r="Z554" s="27">
        <f t="shared" ref="Z554:Z594" si="1181">Z553*(1+Y554)</f>
        <v>342.12107644358917</v>
      </c>
      <c r="AA554" s="27">
        <f t="shared" ref="AA554:AA594" ca="1" si="1182">IF($A554&lt;=$C$2,0,Z554/MAX(INDIRECT(ADDRESS($B$5,COLUMN(Z554))&amp;":"&amp;ADDRESS(ROW(Z554),COLUMN(Z554))))-1)</f>
        <v>-2.2727511580607485E-2</v>
      </c>
      <c r="AB554" s="43">
        <f t="shared" ref="AB554:AB594" ca="1" si="1183">IF($A554&lt;=$C$18,0,Z554/MAX(INDIRECT(ADDRESS($B$21,COLUMN(Z554))&amp;":"&amp;ADDRESS(ROW(Z554),COLUMN(Z554))))-1)</f>
        <v>-2.2727511580607485E-2</v>
      </c>
      <c r="AC554" s="25">
        <f t="shared" si="1028"/>
        <v>37443.896037999999</v>
      </c>
      <c r="AD554" s="26">
        <f t="shared" ref="AD554:AD594" si="1184">IF($B553&gt;=AC553,1,0)</f>
        <v>1</v>
      </c>
      <c r="AE554" s="23">
        <f t="shared" ref="AE554:AE594" si="1185">IF(AD554=1,$D554,$C554)</f>
        <v>1.3311341144008004E-2</v>
      </c>
      <c r="AF554" s="27">
        <f t="shared" ref="AF554:AF594" si="1186">AF553*(1+AE554)</f>
        <v>295.03335712377492</v>
      </c>
      <c r="AG554" s="27">
        <f t="shared" ref="AG554:AG594" ca="1" si="1187">IF($A554&lt;=$C$2,0,AF554/MAX(INDIRECT(ADDRESS($B$5,COLUMN(AF554))&amp;":"&amp;ADDRESS(ROW(AF554),COLUMN(AF554))))-1)</f>
        <v>0</v>
      </c>
      <c r="AH554" s="43">
        <f t="shared" ref="AH554:AH594" ca="1" si="1188">IF($A554&lt;=$C$18,0,AF554/MAX(INDIRECT(ADDRESS($B$21,COLUMN(AF554))&amp;":"&amp;ADDRESS(ROW(AF554),COLUMN(AF554))))-1)</f>
        <v>0</v>
      </c>
      <c r="AI554" s="25">
        <f t="shared" si="1029"/>
        <v>34460.766091000005</v>
      </c>
      <c r="AJ554" s="26">
        <f t="shared" ref="AJ554:AJ594" si="1189">IF($B553&gt;=AI553,1,0)</f>
        <v>1</v>
      </c>
      <c r="AK554" s="23">
        <f t="shared" ref="AK554:AK594" si="1190">IF(AJ554=1,$D554,$C554)</f>
        <v>1.3311341144008004E-2</v>
      </c>
      <c r="AL554" s="27">
        <f t="shared" ref="AL554:AL594" si="1191">AL553*(1+AK554)</f>
        <v>790.64698594976892</v>
      </c>
      <c r="AM554" s="27">
        <f t="shared" ref="AM554:AM594" ca="1" si="1192">IF($A554&lt;=$C$2,0,AL554/MAX(INDIRECT(ADDRESS($B$5,COLUMN(AL554))&amp;":"&amp;ADDRESS(ROW(AL554),COLUMN(AL554))))-1)</f>
        <v>0</v>
      </c>
      <c r="AN554" s="43">
        <f t="shared" ref="AN554:AN594" ca="1" si="1193">IF($A554&lt;=$C$18,0,AL554/MAX(INDIRECT(ADDRESS($B$21,COLUMN(AL554))&amp;":"&amp;ADDRESS(ROW(AL554),COLUMN(AL554))))-1)</f>
        <v>0</v>
      </c>
      <c r="AO554" s="25">
        <f t="shared" si="1030"/>
        <v>34460.766091000005</v>
      </c>
      <c r="AP554" s="34">
        <f t="shared" ref="AP554:AP594" si="1194">(X554+AD554+AJ554)/3</f>
        <v>1</v>
      </c>
      <c r="AQ554" s="23">
        <f t="shared" ref="AQ554:AQ594" si="1195">(Y554+AE554+AK554)/3</f>
        <v>1.3311341144008004E-2</v>
      </c>
      <c r="AR554" s="27">
        <f t="shared" ref="AR554:AR594" si="1196">AR553*(1+AQ554)</f>
        <v>451.92875563011472</v>
      </c>
      <c r="AS554" s="27">
        <f t="shared" ref="AS554:AS594" ca="1" si="1197">IF($A554&lt;=$C$2,0,AR554/MAX(INDIRECT(ADDRESS($B$5,COLUMN(AR554))&amp;":"&amp;ADDRESS(ROW(AR554),COLUMN(AR554))))-1)</f>
        <v>0</v>
      </c>
      <c r="AT554" s="43">
        <f t="shared" ref="AT554:AT594" ca="1" si="1198">IF($A554&lt;=$C$18,0,AR554/MAX(INDIRECT(ADDRESS($B$21,COLUMN(AR554))&amp;":"&amp;ADDRESS(ROW(AR554),COLUMN(AR554))))-1)</f>
        <v>0</v>
      </c>
      <c r="AU554" s="25">
        <f t="shared" si="1031"/>
        <v>37443.896037999999</v>
      </c>
      <c r="AV554" s="26">
        <f t="shared" si="1069"/>
        <v>1</v>
      </c>
      <c r="AW554" s="23">
        <f t="shared" ref="AW554:AW594" si="1199">IF(AV554=1,$D554,$C554)</f>
        <v>1.3311341144008004E-2</v>
      </c>
      <c r="AX554" s="27">
        <f t="shared" ref="AX554:AX594" si="1200">AX553*(1+AW554)</f>
        <v>388.80422729844076</v>
      </c>
      <c r="AY554" s="27">
        <f t="shared" ref="AY554:AY594" ca="1" si="1201">IF($A554&lt;=$C$2,0,AX554/MAX(INDIRECT(ADDRESS($B$5,COLUMN(AX554))&amp;":"&amp;ADDRESS(ROW(AX554),COLUMN(AX554))))-1)</f>
        <v>0</v>
      </c>
      <c r="AZ554" s="43">
        <f t="shared" ref="AZ554:AZ594" ca="1" si="1202">IF($A554&lt;=$C$18,0,AX554/MAX(INDIRECT(ADDRESS($B$21,COLUMN(AX554))&amp;":"&amp;ADDRESS(ROW(AX554),COLUMN(AX554))))-1)</f>
        <v>0</v>
      </c>
      <c r="BA554" s="25">
        <f t="shared" si="1032"/>
        <v>37443.896037999999</v>
      </c>
      <c r="BB554" s="26">
        <f t="shared" si="1072"/>
        <v>1</v>
      </c>
      <c r="BC554" s="23">
        <f t="shared" ref="BC554:BC594" si="1203">IF(BB554=1,$D554,$C554)</f>
        <v>1.3311341144008004E-2</v>
      </c>
      <c r="BD554" s="27">
        <f t="shared" ref="BD554:BD594" si="1204">BD553*(1+BC554)</f>
        <v>615.86552252813033</v>
      </c>
      <c r="BE554" s="27">
        <f t="shared" ref="BE554:BE594" ca="1" si="1205">IF($A554&lt;=$C$2,0,BD554/MAX(INDIRECT(ADDRESS($B$5,COLUMN(BD554))&amp;":"&amp;ADDRESS(ROW(BD554),COLUMN(BD554))))-1)</f>
        <v>0</v>
      </c>
      <c r="BF554" s="43">
        <f t="shared" ref="BF554:BF594" ca="1" si="1206">IF($A554&lt;=$C$18,0,BD554/MAX(INDIRECT(ADDRESS($B$21,COLUMN(BD554))&amp;":"&amp;ADDRESS(ROW(BD554),COLUMN(BD554))))-1)</f>
        <v>0</v>
      </c>
      <c r="BG554" s="25">
        <f t="shared" si="1033"/>
        <v>34460.766091000005</v>
      </c>
      <c r="BH554" s="26">
        <f t="shared" si="1075"/>
        <v>1</v>
      </c>
      <c r="BI554" s="23">
        <f t="shared" ref="BI554:BI594" si="1207">IF(BH554=1,$D554,$C554)</f>
        <v>1.3311341144008004E-2</v>
      </c>
      <c r="BJ554" s="27">
        <f t="shared" ref="BJ554:BJ594" si="1208">BJ553*(1+BI554)</f>
        <v>584.0147347389252</v>
      </c>
      <c r="BK554" s="27">
        <f t="shared" ref="BK554:BK594" ca="1" si="1209">IF($A554&lt;=$C$2,0,BJ554/MAX(INDIRECT(ADDRESS($B$5,COLUMN(BJ554))&amp;":"&amp;ADDRESS(ROW(BJ554),COLUMN(BJ554))))-1)</f>
        <v>0</v>
      </c>
      <c r="BL554" s="43">
        <f t="shared" ref="BL554:BL594" ca="1" si="1210">IF($A554&lt;=$C$18,0,BJ554/MAX(INDIRECT(ADDRESS($B$21,COLUMN(BJ554))&amp;":"&amp;ADDRESS(ROW(BJ554),COLUMN(BJ554))))-1)</f>
        <v>0</v>
      </c>
      <c r="BM554" s="25">
        <f t="shared" si="1034"/>
        <v>36876.535714999998</v>
      </c>
      <c r="BN554" s="26">
        <f t="shared" si="1078"/>
        <v>1</v>
      </c>
      <c r="BO554" s="23">
        <f t="shared" ref="BO554:BO594" si="1211">IF(BN554=1,$D554,$C554)</f>
        <v>1.3311341144008004E-2</v>
      </c>
      <c r="BP554" s="27">
        <f t="shared" ref="BP554:BP594" si="1212">BP553*(1+BO554)</f>
        <v>615.68841385050746</v>
      </c>
      <c r="BQ554" s="27">
        <f t="shared" ref="BQ554:BQ594" ca="1" si="1213">IF($A554&lt;=$C$2,0,BP554/MAX(INDIRECT(ADDRESS($B$5,COLUMN(BP554))&amp;":"&amp;ADDRESS(ROW(BP554),COLUMN(BP554))))-1)</f>
        <v>0</v>
      </c>
      <c r="BR554" s="43">
        <f t="shared" ref="BR554:BR594" ca="1" si="1214">IF($A554&lt;=$C$18,0,BP554/MAX(INDIRECT(ADDRESS($B$21,COLUMN(BP554))&amp;":"&amp;ADDRESS(ROW(BP554),COLUMN(BP554))))-1)</f>
        <v>0</v>
      </c>
      <c r="BS554" s="25">
        <f t="shared" si="1035"/>
        <v>34460.766091000005</v>
      </c>
      <c r="BT554" s="34">
        <f t="shared" ref="BT554:BT594" si="1215">(AV554+BB554+BH554+BN554)/4</f>
        <v>1</v>
      </c>
      <c r="BU554" s="23">
        <f t="shared" ref="BU554:BU594" si="1216">(AW554+BC554+BI554+BO554)/4</f>
        <v>1.3311341144008004E-2</v>
      </c>
      <c r="BV554" s="27">
        <f t="shared" ref="BV554:BV594" si="1217">BV553*(1+BU554)</f>
        <v>557.34132055888972</v>
      </c>
      <c r="BW554" s="27">
        <f t="shared" ref="BW554:BW594" ca="1" si="1218">IF($A554&lt;=$C$2,0,BV554/MAX(INDIRECT(ADDRESS($B$5,COLUMN(BV554))&amp;":"&amp;ADDRESS(ROW(BV554),COLUMN(BV554))))-1)</f>
        <v>0</v>
      </c>
      <c r="BX554" s="43">
        <f t="shared" ref="BX554:BX594" ca="1" si="1219">IF($A554&lt;=$C$18,0,BV554/MAX(INDIRECT(ADDRESS($B$21,COLUMN(BV554))&amp;":"&amp;ADDRESS(ROW(BV554),COLUMN(BV554))))-1)</f>
        <v>0</v>
      </c>
      <c r="BY554" s="25">
        <f t="shared" si="1036"/>
        <v>38939.735354999997</v>
      </c>
      <c r="BZ554" s="50">
        <f t="shared" ref="BZ554:BZ594" si="1220">IF($B553&gt;=BY553,MIN(1,1/$CA$15+BZ553),0)</f>
        <v>0.5</v>
      </c>
      <c r="CA554" s="23">
        <f t="shared" ref="CA554:CA594" si="1221">IF(BZ554=1,$D554,$C554)</f>
        <v>4.1458152037889828E-3</v>
      </c>
      <c r="CB554" s="27">
        <f t="shared" ref="CB554:CB594" si="1222">CB553*(1+CA554)</f>
        <v>207.51779230678946</v>
      </c>
      <c r="CC554" s="27">
        <f t="shared" ref="CC554:CC594" ca="1" si="1223">IF($A554&lt;=$C$2,0,CB554/MAX(INDIRECT(ADDRESS($B$5,COLUMN(CB554))&amp;":"&amp;ADDRESS(ROW(CB554),COLUMN(CB554))))-1)</f>
        <v>-3.1567061657248097E-2</v>
      </c>
      <c r="CD554" s="43">
        <f t="shared" ref="CD554:CD594" ca="1" si="1224">IF($A554&lt;=$C$18,0,CB554/MAX(INDIRECT(ADDRESS($B$21,COLUMN(CB554))&amp;":"&amp;ADDRESS(ROW(CB554),COLUMN(CB554))))-1)</f>
        <v>-3.1567061657248097E-2</v>
      </c>
      <c r="CE554" s="25">
        <f t="shared" si="1037"/>
        <v>37443.896037999999</v>
      </c>
      <c r="CF554" s="34">
        <f t="shared" ref="CF554:CF594" si="1225">IF($B553&gt;=CE553,MIN(1,1/$CA$15+CF553),0)</f>
        <v>1</v>
      </c>
      <c r="CG554" s="23">
        <f t="shared" ref="CG554:CG594" si="1226">IF(CF554=1,$D554,$C554)</f>
        <v>1.3311341144008004E-2</v>
      </c>
      <c r="CH554" s="27">
        <f t="shared" ref="CH554:CH594" si="1227">CH553*(1+CG554)</f>
        <v>237.42363188105594</v>
      </c>
      <c r="CI554" s="27">
        <f t="shared" ref="CI554:CI594" ca="1" si="1228">IF($A554&lt;=$C$2,0,CH554/MAX(INDIRECT(ADDRESS($B$5,COLUMN(CH554))&amp;":"&amp;ADDRESS(ROW(CH554),COLUMN(CH554))))-1)</f>
        <v>0</v>
      </c>
      <c r="CJ554" s="43">
        <f t="shared" ref="CJ554:CJ594" ca="1" si="1229">IF($A554&lt;=$C$18,0,CH554/MAX(INDIRECT(ADDRESS($B$21,COLUMN(CH554))&amp;":"&amp;ADDRESS(ROW(CH554),COLUMN(CH554))))-1)</f>
        <v>0</v>
      </c>
      <c r="CK554" s="25">
        <f t="shared" si="1038"/>
        <v>34460.766091000005</v>
      </c>
      <c r="CL554" s="34">
        <f t="shared" ref="CL554:CL594" si="1230">IF($B553&gt;=CK553,MIN(1,1/$CA$15+CL553),0)</f>
        <v>1</v>
      </c>
      <c r="CM554" s="23">
        <f t="shared" ref="CM554:CM594" si="1231">IF(CL554=1,$D554,$C554)</f>
        <v>1.3311341144008004E-2</v>
      </c>
      <c r="CN554" s="27">
        <f t="shared" ref="CN554:CN594" si="1232">CN553*(1+CM554)</f>
        <v>698.26305709607107</v>
      </c>
      <c r="CO554" s="27">
        <f t="shared" ref="CO554:CO594" ca="1" si="1233">IF($A554&lt;=$C$2,0,CN554/MAX(INDIRECT(ADDRESS($B$5,COLUMN(CN554))&amp;":"&amp;ADDRESS(ROW(CN554),COLUMN(CN554))))-1)</f>
        <v>0</v>
      </c>
      <c r="CP554" s="43">
        <f t="shared" ref="CP554:CP594" ca="1" si="1234">IF($A554&lt;=$C$18,0,CN554/MAX(INDIRECT(ADDRESS($B$21,COLUMN(CN554))&amp;":"&amp;ADDRESS(ROW(CN554),COLUMN(CN554))))-1)</f>
        <v>0</v>
      </c>
      <c r="CQ554" s="25">
        <f t="shared" si="1039"/>
        <v>30211.858844000002</v>
      </c>
      <c r="CR554" s="34">
        <f t="shared" ref="CR554:CR594" si="1235">IF($B553&gt;=CQ553,MIN(1,1/$CA$15+CR553),0)</f>
        <v>1</v>
      </c>
      <c r="CS554" s="23">
        <f t="shared" ref="CS554:CS594" si="1236">IF(CR554=1,$D554,$C554)</f>
        <v>1.3311341144008004E-2</v>
      </c>
      <c r="CT554" s="27">
        <f t="shared" ref="CT554:CT594" si="1237">CT553*(1+CS554)</f>
        <v>451.01048366017898</v>
      </c>
      <c r="CU554" s="27">
        <f t="shared" ref="CU554:CU594" ca="1" si="1238">IF($A554&lt;=$C$2,0,CT554/MAX(INDIRECT(ADDRESS($B$5,COLUMN(CT554))&amp;":"&amp;ADDRESS(ROW(CT554),COLUMN(CT554))))-1)</f>
        <v>0</v>
      </c>
      <c r="CV554" s="43">
        <f t="shared" ref="CV554:CV594" ca="1" si="1239">IF($A554&lt;=$C$18,0,CT554/MAX(INDIRECT(ADDRESS($B$21,COLUMN(CT554))&amp;":"&amp;ADDRESS(ROW(CT554),COLUMN(CT554))))-1)</f>
        <v>0</v>
      </c>
      <c r="CW554" s="25">
        <f t="shared" si="1040"/>
        <v>34460.766091000005</v>
      </c>
      <c r="CX554" s="34">
        <f t="shared" ref="CX554:CX594" si="1240">(ROUNDDOWN(CL554,0)+ROUNDDOWN(CF554,0)+ROUNDDOWN(BZ554,0)+ROUNDDOWN(CR554,0))/4</f>
        <v>0.75</v>
      </c>
      <c r="CY554" s="23">
        <f t="shared" ref="CY554:CY594" si="1241">(CA554+CG554+CM554+CS554)/4</f>
        <v>1.1019959658953249E-2</v>
      </c>
      <c r="CZ554" s="27">
        <f t="shared" ref="CZ554:CZ594" si="1242">CZ553*(1+CY554)</f>
        <v>374.85515405436553</v>
      </c>
      <c r="DA554" s="27">
        <f t="shared" ref="DA554:DA594" ca="1" si="1243">IF($A554&lt;=$C$2,0,CZ554/MAX(INDIRECT(ADDRESS($B$5,COLUMN(CZ554))&amp;":"&amp;ADDRESS(ROW(CZ554),COLUMN(CZ554))))-1)</f>
        <v>0</v>
      </c>
      <c r="DB554" s="43">
        <f t="shared" ref="DB554:DB594" ca="1" si="1244">IF($A554&lt;=$C$18,0,CZ554/MAX(INDIRECT(ADDRESS($B$21,COLUMN(CZ554))&amp;":"&amp;ADDRESS(ROW(CZ554),COLUMN(CZ554))))-1)</f>
        <v>0</v>
      </c>
      <c r="DC554" s="25">
        <f t="shared" si="1041"/>
        <v>34460.766091000005</v>
      </c>
      <c r="DD554" s="34">
        <f t="shared" ref="DD554:DD594" si="1245">(AP554+BT554)/2</f>
        <v>1</v>
      </c>
      <c r="DE554" s="23">
        <f t="shared" ref="DE554:DE594" si="1246">(AQ554+BU554+CY554)/3</f>
        <v>1.2547547315656419E-2</v>
      </c>
      <c r="DF554" s="27">
        <f t="shared" ref="DF554:DF594" si="1247">DF553*(1+DE554)</f>
        <v>462.20688276042392</v>
      </c>
      <c r="DG554" s="27">
        <f t="shared" ca="1" si="1114"/>
        <v>0</v>
      </c>
      <c r="DH554" s="43">
        <f t="shared" ref="DH554:DH594" ca="1" si="1248">IF($A554&lt;=$C$18,0,DF554/MAX(INDIRECT(ADDRESS($B$21,COLUMN(DF554))&amp;":"&amp;ADDRESS(ROW(DF554),COLUMN(DF554))))-1)</f>
        <v>0</v>
      </c>
      <c r="DI554" s="25">
        <f t="shared" si="1043"/>
        <v>38939.735354999997</v>
      </c>
      <c r="DJ554" s="26">
        <f t="shared" ref="DJ554:DJ594" si="1249">IF(DJ553=0,IF($B553&gt;=$DK$14*DI553,1,0),IF($B553&lt;DI553*$DK$16,0,1))</f>
        <v>1</v>
      </c>
      <c r="DK554" s="23">
        <f t="shared" ref="DK554:DK594" si="1250">IF(DJ554=1,$D554,$C554)</f>
        <v>1.3311341144008004E-2</v>
      </c>
      <c r="DL554" s="27">
        <f t="shared" ref="DL554:DL594" si="1251">DL553*(1+DK554)</f>
        <v>400.2207788649651</v>
      </c>
      <c r="DM554" s="27">
        <f t="shared" ref="DM554:DM594" ca="1" si="1252">IF($A554&lt;=$C$2,0,DL554/MAX(INDIRECT(ADDRESS($B$5,COLUMN(DL554))&amp;":"&amp;ADDRESS(ROW(DL554),COLUMN(DL554))))-1)</f>
        <v>-2.2727511580607374E-2</v>
      </c>
      <c r="DN554" s="43">
        <f t="shared" ref="DN554:DN594" ca="1" si="1253">IF($A554&lt;=$C$18,0,DL554/MAX(INDIRECT(ADDRESS($B$21,COLUMN(DL554))&amp;":"&amp;ADDRESS(ROW(DL554),COLUMN(DL554))))-1)</f>
        <v>-2.2727511580607374E-2</v>
      </c>
      <c r="DO554" s="25">
        <f t="shared" si="1044"/>
        <v>37443.896037999999</v>
      </c>
      <c r="DP554" s="26">
        <f t="shared" ref="DP554:DP594" si="1254">IF(DP553=0,IF($B553&gt;=$DK$14*DO553,1,0),IF($B553&lt;DO553*$DK$16,0,1))</f>
        <v>1</v>
      </c>
      <c r="DQ554" s="23">
        <f t="shared" ref="DQ554:DQ594" si="1255">IF(DP554=1,$D554,$C554)</f>
        <v>1.3311341144008004E-2</v>
      </c>
      <c r="DR554" s="27">
        <f t="shared" ref="DR554:DR594" si="1256">DR553*(1+DQ554)</f>
        <v>391.5020305833242</v>
      </c>
      <c r="DS554" s="27">
        <f t="shared" ref="DS554:DS594" ca="1" si="1257">IF($A554&lt;=$C$2,0,DR554/MAX(INDIRECT(ADDRESS($B$5,COLUMN(DR554))&amp;":"&amp;ADDRESS(ROW(DR554),COLUMN(DR554))))-1)</f>
        <v>0</v>
      </c>
      <c r="DT554" s="43">
        <f t="shared" ref="DT554:DT594" ca="1" si="1258">IF($A554&lt;=$C$18,0,DR554/MAX(INDIRECT(ADDRESS($B$21,COLUMN(DR554))&amp;":"&amp;ADDRESS(ROW(DR554),COLUMN(DR554))))-1)</f>
        <v>0</v>
      </c>
      <c r="DU554" s="25">
        <f t="shared" si="1045"/>
        <v>34460.766091000005</v>
      </c>
      <c r="DV554" s="26">
        <f t="shared" ref="DV554:DV594" si="1259">IF(DV553=0,IF($B553&gt;=$DK$14*DU553,1,0),IF($B553&lt;DU553*$DK$16,0,1))</f>
        <v>1</v>
      </c>
      <c r="DW554" s="23">
        <f t="shared" ref="DW554:DW594" si="1260">IF(DV554=1,$D554,$C554)</f>
        <v>1.3311341144008004E-2</v>
      </c>
      <c r="DX554" s="27">
        <f t="shared" ref="DX554:DX594" si="1261">DX553*(1+DW554)</f>
        <v>795.39626261991634</v>
      </c>
      <c r="DY554" s="27">
        <f t="shared" ref="DY554:DY594" ca="1" si="1262">IF($A554&lt;=$C$2,0,DX554/MAX(INDIRECT(ADDRESS($B$5,COLUMN(DX554))&amp;":"&amp;ADDRESS(ROW(DX554),COLUMN(DX554))))-1)</f>
        <v>0</v>
      </c>
      <c r="DZ554" s="43">
        <f t="shared" ref="DZ554:DZ594" ca="1" si="1263">IF($A554&lt;=$C$18,0,DX554/MAX(INDIRECT(ADDRESS($B$21,COLUMN(DX554))&amp;":"&amp;ADDRESS(ROW(DX554),COLUMN(DX554))))-1)</f>
        <v>0</v>
      </c>
      <c r="EA554" s="25">
        <f t="shared" si="1046"/>
        <v>30211.858844000002</v>
      </c>
      <c r="EB554" s="26">
        <f t="shared" ref="EB554:EB594" si="1264">IF(EB553=0,IF($B553&gt;=$DK$14*EA553,1,0),IF($B553&lt;EA553*$DK$16,0,1))</f>
        <v>1</v>
      </c>
      <c r="EC554" s="23">
        <f t="shared" ref="EC554:EC594" si="1265">IF(EB554=1,$D554,$C554)</f>
        <v>1.3311341144008004E-2</v>
      </c>
      <c r="ED554" s="27">
        <f t="shared" ref="ED554:ED594" si="1266">ED553*(1+EC554)</f>
        <v>530.14419387071212</v>
      </c>
      <c r="EE554" s="27">
        <f t="shared" ref="EE554:EE594" ca="1" si="1267">IF($A554&lt;=$C$2,0,ED554/MAX(INDIRECT(ADDRESS($B$5,COLUMN(ED554))&amp;":"&amp;ADDRESS(ROW(ED554),COLUMN(ED554))))-1)</f>
        <v>0</v>
      </c>
      <c r="EF554" s="43">
        <f t="shared" ref="EF554:EF594" ca="1" si="1268">IF($A554&lt;=$C$18,0,ED554/MAX(INDIRECT(ADDRESS($B$21,COLUMN(ED554))&amp;":"&amp;ADDRESS(ROW(ED554),COLUMN(ED554))))-1)</f>
        <v>0</v>
      </c>
      <c r="EG554" s="25">
        <f t="shared" si="1047"/>
        <v>34460.766091000005</v>
      </c>
      <c r="EH554" s="34">
        <f t="shared" ref="EH554:EH594" si="1269">(DJ554+DP554+DV554+EB554)/4</f>
        <v>1</v>
      </c>
      <c r="EI554" s="23">
        <f t="shared" ref="EI554:EI594" si="1270">(DK554+DQ554+DW554+EC554)/4</f>
        <v>1.3311341144008004E-2</v>
      </c>
      <c r="EJ554" s="27">
        <f t="shared" ref="EJ554:EJ594" si="1271">EJ553*(1+EI554)</f>
        <v>535.97270540752345</v>
      </c>
      <c r="EK554" s="27">
        <f t="shared" ref="EK554:EK594" ca="1" si="1272">IF($A554&lt;=$C$2,0,EJ554/MAX(INDIRECT(ADDRESS($B$5,COLUMN(EJ554))&amp;":"&amp;ADDRESS(ROW(EJ554),COLUMN(EJ554))))-1)</f>
        <v>0</v>
      </c>
      <c r="EL554" s="43">
        <f t="shared" ref="EL554:EL594" ca="1" si="1273">IF($A554&lt;=$C$18,0,EJ554/MAX(INDIRECT(ADDRESS($B$21,COLUMN(EJ554))&amp;":"&amp;ADDRESS(ROW(EJ554),COLUMN(EJ554))))-1)</f>
        <v>0</v>
      </c>
      <c r="EM554" s="47"/>
      <c r="EN554" s="47"/>
      <c r="EO554" s="47"/>
      <c r="EP554" s="47"/>
      <c r="EQ554" s="47"/>
      <c r="ER554" s="47"/>
      <c r="ES554" s="47"/>
      <c r="ET554" s="47"/>
      <c r="EU554" s="47"/>
      <c r="EV554" s="47"/>
      <c r="EW554" s="47"/>
      <c r="EX554" s="47"/>
      <c r="EY554" s="47"/>
      <c r="EZ554" s="47"/>
      <c r="FA554" s="25">
        <f t="shared" si="1048"/>
        <v>34460.766091000005</v>
      </c>
      <c r="FB554" s="26">
        <f t="shared" ref="FB554:FB594" si="1274">IF($B553&gt;=FA553,1,0)</f>
        <v>1</v>
      </c>
      <c r="FC554" s="23">
        <f t="shared" ref="FC554:FC594" si="1275">IF(FB554=1,$D554,-$D554)</f>
        <v>1.3311341144008004E-2</v>
      </c>
      <c r="FD554" s="27">
        <f t="shared" ref="FD554:FD594" si="1276">FD553*(1+FC554)</f>
        <v>179.70234594239599</v>
      </c>
      <c r="FE554" s="27">
        <f t="shared" ref="FE554:FE594" ca="1" si="1277">IF($A554&lt;=$C$2,0,FD554/MAX(INDIRECT(ADDRESS($B$5,COLUMN(FD554))&amp;":"&amp;ADDRESS(ROW(FD554),COLUMN(FD554))))-1)</f>
        <v>0</v>
      </c>
      <c r="FF554" s="43">
        <f t="shared" ref="FF554:FF594" ca="1" si="1278">IF($A554&lt;=$C$18,0,FD554/MAX(INDIRECT(ADDRESS($B$21,COLUMN(FD554))&amp;":"&amp;ADDRESS(ROW(FD554),COLUMN(FD554))))-1)</f>
        <v>0</v>
      </c>
      <c r="FG554" s="25">
        <f t="shared" si="1049"/>
        <v>34460.766091000005</v>
      </c>
      <c r="FH554" s="26">
        <f t="shared" ref="FH554:FH594" si="1279">IF(FH553=0,IF($B553&gt;=1.1*FG553,1,0),IF($B553&gt;=FG553,1,0))</f>
        <v>1</v>
      </c>
      <c r="FI554" s="23">
        <f t="shared" ref="FI554:FI594" si="1280">IF(FH554=1,$D554,$C554)</f>
        <v>1.3311341144008004E-2</v>
      </c>
      <c r="FJ554" s="27">
        <f t="shared" ref="FJ554:FJ594" si="1281">FJ553*(1+FI554)</f>
        <v>613.94400091069531</v>
      </c>
      <c r="FK554" s="27">
        <f t="shared" ref="FK554:FK594" ca="1" si="1282">IF($A554&lt;=$C$2,0,FJ554/MAX(INDIRECT(ADDRESS($B$5,COLUMN(FJ554))&amp;":"&amp;ADDRESS(ROW(FJ554),COLUMN(FJ554))))-1)</f>
        <v>0</v>
      </c>
      <c r="FL554" s="43">
        <f t="shared" ref="FL554:FL594" ca="1" si="1283">IF($A554&lt;=$C$18,0,FJ554/MAX(INDIRECT(ADDRESS($B$21,COLUMN(FJ554))&amp;":"&amp;ADDRESS(ROW(FJ554),COLUMN(FJ554))))-1)</f>
        <v>0</v>
      </c>
      <c r="FM554" s="47"/>
      <c r="FN554" s="47"/>
    </row>
    <row r="555" spans="1:170" x14ac:dyDescent="0.2">
      <c r="A555" s="30">
        <v>41547</v>
      </c>
      <c r="B555" s="34">
        <v>40286.120430000003</v>
      </c>
      <c r="C555" s="23">
        <v>4.1219243192651689E-3</v>
      </c>
      <c r="D555" s="24">
        <f t="shared" si="1165"/>
        <v>2.778078016122465E-2</v>
      </c>
      <c r="E555" s="25" t="e">
        <f>#N/A</f>
        <v>#N/A</v>
      </c>
      <c r="F555" s="26">
        <v>3</v>
      </c>
      <c r="G555" s="23">
        <f t="shared" si="1166"/>
        <v>4.1219243192651689E-3</v>
      </c>
      <c r="H555" s="27">
        <f t="shared" si="1167"/>
        <v>443.2932187402148</v>
      </c>
      <c r="I555" s="27">
        <f t="shared" ca="1" si="1168"/>
        <v>0</v>
      </c>
      <c r="J555" s="43">
        <f t="shared" ca="1" si="1169"/>
        <v>0</v>
      </c>
      <c r="K555" s="25" t="e">
        <f>#N/A</f>
        <v>#N/A</v>
      </c>
      <c r="L555" s="26">
        <v>2</v>
      </c>
      <c r="M555" s="23">
        <f t="shared" si="1170"/>
        <v>4.1219243192651689E-3</v>
      </c>
      <c r="N555" s="27">
        <f t="shared" si="1171"/>
        <v>59.903191735560334</v>
      </c>
      <c r="O555" s="27">
        <f t="shared" ca="1" si="1172"/>
        <v>0</v>
      </c>
      <c r="P555" s="43">
        <f t="shared" ca="1" si="1173"/>
        <v>0</v>
      </c>
      <c r="Q555" s="25">
        <f t="shared" si="1026"/>
        <v>35505.792486000006</v>
      </c>
      <c r="R555" s="26">
        <f t="shared" si="1174"/>
        <v>1</v>
      </c>
      <c r="S555" s="23">
        <f t="shared" si="1175"/>
        <v>2.778078016122465E-2</v>
      </c>
      <c r="T555" s="27">
        <f t="shared" si="1176"/>
        <v>812.61177605157434</v>
      </c>
      <c r="U555" s="27">
        <f t="shared" ca="1" si="1177"/>
        <v>0</v>
      </c>
      <c r="V555" s="43">
        <f t="shared" ca="1" si="1178"/>
        <v>0</v>
      </c>
      <c r="W555" s="25">
        <f t="shared" si="1027"/>
        <v>39741.656145000001</v>
      </c>
      <c r="X555" s="26">
        <f t="shared" si="1179"/>
        <v>1</v>
      </c>
      <c r="Y555" s="23">
        <f t="shared" si="1180"/>
        <v>2.778078016122465E-2</v>
      </c>
      <c r="Z555" s="27">
        <f t="shared" si="1181"/>
        <v>351.62546685679007</v>
      </c>
      <c r="AA555" s="27">
        <f t="shared" ca="1" si="1182"/>
        <v>0</v>
      </c>
      <c r="AB555" s="43">
        <f t="shared" ca="1" si="1183"/>
        <v>0</v>
      </c>
      <c r="AC555" s="25">
        <f t="shared" si="1028"/>
        <v>38665.105422000001</v>
      </c>
      <c r="AD555" s="26">
        <f t="shared" si="1184"/>
        <v>1</v>
      </c>
      <c r="AE555" s="23">
        <f t="shared" si="1185"/>
        <v>2.778078016122465E-2</v>
      </c>
      <c r="AF555" s="27">
        <f t="shared" si="1186"/>
        <v>303.2296139582586</v>
      </c>
      <c r="AG555" s="27">
        <f t="shared" ca="1" si="1187"/>
        <v>0</v>
      </c>
      <c r="AH555" s="43">
        <f t="shared" ca="1" si="1188"/>
        <v>0</v>
      </c>
      <c r="AI555" s="25">
        <f t="shared" si="1029"/>
        <v>35505.792486000006</v>
      </c>
      <c r="AJ555" s="26">
        <f t="shared" si="1189"/>
        <v>1</v>
      </c>
      <c r="AK555" s="23">
        <f t="shared" si="1190"/>
        <v>2.778078016122465E-2</v>
      </c>
      <c r="AL555" s="27">
        <f t="shared" si="1191"/>
        <v>812.61177605157434</v>
      </c>
      <c r="AM555" s="27">
        <f t="shared" ca="1" si="1192"/>
        <v>0</v>
      </c>
      <c r="AN555" s="43">
        <f t="shared" ca="1" si="1193"/>
        <v>0</v>
      </c>
      <c r="AO555" s="25">
        <f t="shared" si="1030"/>
        <v>35505.792486000006</v>
      </c>
      <c r="AP555" s="34">
        <f t="shared" si="1194"/>
        <v>1</v>
      </c>
      <c r="AQ555" s="23">
        <f t="shared" si="1195"/>
        <v>2.778078016122465E-2</v>
      </c>
      <c r="AR555" s="27">
        <f t="shared" si="1196"/>
        <v>464.48368903881078</v>
      </c>
      <c r="AS555" s="27">
        <f t="shared" ca="1" si="1197"/>
        <v>0</v>
      </c>
      <c r="AT555" s="43">
        <f t="shared" ca="1" si="1198"/>
        <v>0</v>
      </c>
      <c r="AU555" s="25">
        <f t="shared" si="1031"/>
        <v>38665.105422000001</v>
      </c>
      <c r="AV555" s="26">
        <f t="shared" si="1069"/>
        <v>1</v>
      </c>
      <c r="AW555" s="23">
        <f t="shared" si="1199"/>
        <v>2.778078016122465E-2</v>
      </c>
      <c r="AX555" s="27">
        <f t="shared" si="1200"/>
        <v>399.60551206277358</v>
      </c>
      <c r="AY555" s="27">
        <f t="shared" ca="1" si="1201"/>
        <v>0</v>
      </c>
      <c r="AZ555" s="43">
        <f t="shared" ca="1" si="1202"/>
        <v>0</v>
      </c>
      <c r="BA555" s="25">
        <f t="shared" si="1032"/>
        <v>38665.105422000001</v>
      </c>
      <c r="BB555" s="26">
        <f t="shared" si="1072"/>
        <v>1</v>
      </c>
      <c r="BC555" s="23">
        <f t="shared" si="1203"/>
        <v>2.778078016122465E-2</v>
      </c>
      <c r="BD555" s="27">
        <f t="shared" si="1204"/>
        <v>632.97474721836204</v>
      </c>
      <c r="BE555" s="27">
        <f t="shared" ca="1" si="1205"/>
        <v>0</v>
      </c>
      <c r="BF555" s="43">
        <f t="shared" ca="1" si="1206"/>
        <v>0</v>
      </c>
      <c r="BG555" s="25">
        <f t="shared" si="1033"/>
        <v>35505.792486000006</v>
      </c>
      <c r="BH555" s="26">
        <f t="shared" si="1075"/>
        <v>1</v>
      </c>
      <c r="BI555" s="23">
        <f t="shared" si="1207"/>
        <v>2.778078016122465E-2</v>
      </c>
      <c r="BJ555" s="27">
        <f t="shared" si="1208"/>
        <v>600.23911969562323</v>
      </c>
      <c r="BK555" s="27">
        <f t="shared" ca="1" si="1209"/>
        <v>0</v>
      </c>
      <c r="BL555" s="43">
        <f t="shared" ca="1" si="1210"/>
        <v>0</v>
      </c>
      <c r="BM555" s="25">
        <f t="shared" si="1034"/>
        <v>37917.600103333338</v>
      </c>
      <c r="BN555" s="26">
        <f t="shared" si="1078"/>
        <v>1</v>
      </c>
      <c r="BO555" s="23">
        <f t="shared" si="1211"/>
        <v>2.778078016122465E-2</v>
      </c>
      <c r="BP555" s="27">
        <f t="shared" si="1212"/>
        <v>632.7927183235015</v>
      </c>
      <c r="BQ555" s="27">
        <f t="shared" ca="1" si="1213"/>
        <v>0</v>
      </c>
      <c r="BR555" s="43">
        <f t="shared" ca="1" si="1214"/>
        <v>0</v>
      </c>
      <c r="BS555" s="25">
        <f t="shared" si="1035"/>
        <v>35505.792486000006</v>
      </c>
      <c r="BT555" s="34">
        <f t="shared" si="1215"/>
        <v>1</v>
      </c>
      <c r="BU555" s="23">
        <f t="shared" si="1216"/>
        <v>2.778078016122465E-2</v>
      </c>
      <c r="BV555" s="27">
        <f t="shared" si="1217"/>
        <v>572.82469726010288</v>
      </c>
      <c r="BW555" s="27">
        <f t="shared" ca="1" si="1218"/>
        <v>0</v>
      </c>
      <c r="BX555" s="43">
        <f t="shared" ca="1" si="1219"/>
        <v>0</v>
      </c>
      <c r="BY555" s="25">
        <f t="shared" si="1036"/>
        <v>39741.656145000001</v>
      </c>
      <c r="BZ555" s="50">
        <f t="shared" si="1220"/>
        <v>1</v>
      </c>
      <c r="CA555" s="23">
        <f t="shared" si="1221"/>
        <v>2.778078016122465E-2</v>
      </c>
      <c r="CB555" s="27">
        <f t="shared" si="1222"/>
        <v>213.28279847440706</v>
      </c>
      <c r="CC555" s="27">
        <f t="shared" ca="1" si="1223"/>
        <v>-4.6632390962592085E-3</v>
      </c>
      <c r="CD555" s="43">
        <f t="shared" ca="1" si="1224"/>
        <v>-4.6632390962592085E-3</v>
      </c>
      <c r="CE555" s="25">
        <f t="shared" si="1037"/>
        <v>38665.105422000001</v>
      </c>
      <c r="CF555" s="34">
        <f t="shared" si="1225"/>
        <v>1</v>
      </c>
      <c r="CG555" s="23">
        <f t="shared" si="1226"/>
        <v>2.778078016122465E-2</v>
      </c>
      <c r="CH555" s="27">
        <f t="shared" si="1227"/>
        <v>244.01944560342309</v>
      </c>
      <c r="CI555" s="27">
        <f t="shared" ca="1" si="1228"/>
        <v>0</v>
      </c>
      <c r="CJ555" s="43">
        <f t="shared" ca="1" si="1229"/>
        <v>0</v>
      </c>
      <c r="CK555" s="25">
        <f t="shared" si="1038"/>
        <v>35505.792486000006</v>
      </c>
      <c r="CL555" s="34">
        <f t="shared" si="1230"/>
        <v>1</v>
      </c>
      <c r="CM555" s="23">
        <f t="shared" si="1231"/>
        <v>2.778078016122465E-2</v>
      </c>
      <c r="CN555" s="27">
        <f t="shared" si="1232"/>
        <v>717.66134957996167</v>
      </c>
      <c r="CO555" s="27">
        <f t="shared" ca="1" si="1233"/>
        <v>0</v>
      </c>
      <c r="CP555" s="43">
        <f t="shared" ca="1" si="1234"/>
        <v>0</v>
      </c>
      <c r="CQ555" s="25">
        <f t="shared" si="1039"/>
        <v>31015.328325000002</v>
      </c>
      <c r="CR555" s="34">
        <f t="shared" si="1235"/>
        <v>1</v>
      </c>
      <c r="CS555" s="23">
        <f t="shared" si="1236"/>
        <v>2.778078016122465E-2</v>
      </c>
      <c r="CT555" s="27">
        <f t="shared" si="1237"/>
        <v>463.53990675714999</v>
      </c>
      <c r="CU555" s="27">
        <f t="shared" ca="1" si="1238"/>
        <v>0</v>
      </c>
      <c r="CV555" s="43">
        <f t="shared" ca="1" si="1239"/>
        <v>0</v>
      </c>
      <c r="CW555" s="25">
        <f t="shared" si="1040"/>
        <v>35505.792486000006</v>
      </c>
      <c r="CX555" s="34">
        <f t="shared" si="1240"/>
        <v>1</v>
      </c>
      <c r="CY555" s="23">
        <f t="shared" si="1241"/>
        <v>2.778078016122465E-2</v>
      </c>
      <c r="CZ555" s="27">
        <f t="shared" si="1242"/>
        <v>385.26892268145184</v>
      </c>
      <c r="DA555" s="27">
        <f t="shared" ca="1" si="1243"/>
        <v>0</v>
      </c>
      <c r="DB555" s="43">
        <f t="shared" ca="1" si="1244"/>
        <v>0</v>
      </c>
      <c r="DC555" s="25">
        <f t="shared" si="1041"/>
        <v>35505.792486000006</v>
      </c>
      <c r="DD555" s="34">
        <f t="shared" si="1245"/>
        <v>1</v>
      </c>
      <c r="DE555" s="23">
        <f t="shared" si="1246"/>
        <v>2.778078016122465E-2</v>
      </c>
      <c r="DF555" s="27">
        <f t="shared" si="1247"/>
        <v>475.04735055939619</v>
      </c>
      <c r="DG555" s="27">
        <f t="shared" ca="1" si="1114"/>
        <v>0</v>
      </c>
      <c r="DH555" s="43">
        <f t="shared" ca="1" si="1248"/>
        <v>0</v>
      </c>
      <c r="DI555" s="25">
        <f t="shared" si="1043"/>
        <v>39741.656145000001</v>
      </c>
      <c r="DJ555" s="26">
        <f t="shared" si="1249"/>
        <v>1</v>
      </c>
      <c r="DK555" s="23">
        <f t="shared" si="1250"/>
        <v>2.778078016122465E-2</v>
      </c>
      <c r="DL555" s="27">
        <f t="shared" si="1251"/>
        <v>411.33922433856679</v>
      </c>
      <c r="DM555" s="27">
        <f t="shared" ca="1" si="1252"/>
        <v>0</v>
      </c>
      <c r="DN555" s="43">
        <f t="shared" ca="1" si="1253"/>
        <v>0</v>
      </c>
      <c r="DO555" s="25">
        <f t="shared" si="1044"/>
        <v>38665.105422000001</v>
      </c>
      <c r="DP555" s="26">
        <f t="shared" si="1254"/>
        <v>1</v>
      </c>
      <c r="DQ555" s="23">
        <f t="shared" si="1255"/>
        <v>2.778078016122465E-2</v>
      </c>
      <c r="DR555" s="27">
        <f t="shared" si="1256"/>
        <v>402.37826242763259</v>
      </c>
      <c r="DS555" s="27">
        <f t="shared" ca="1" si="1257"/>
        <v>0</v>
      </c>
      <c r="DT555" s="43">
        <f t="shared" ca="1" si="1258"/>
        <v>0</v>
      </c>
      <c r="DU555" s="25">
        <f t="shared" si="1045"/>
        <v>35505.792486000006</v>
      </c>
      <c r="DV555" s="26">
        <f t="shared" si="1259"/>
        <v>1</v>
      </c>
      <c r="DW555" s="23">
        <f t="shared" si="1260"/>
        <v>2.778078016122465E-2</v>
      </c>
      <c r="DX555" s="27">
        <f t="shared" si="1261"/>
        <v>817.49299133282</v>
      </c>
      <c r="DY555" s="27">
        <f t="shared" ca="1" si="1262"/>
        <v>0</v>
      </c>
      <c r="DZ555" s="43">
        <f t="shared" ca="1" si="1263"/>
        <v>0</v>
      </c>
      <c r="EA555" s="25">
        <f t="shared" si="1046"/>
        <v>31015.328325000002</v>
      </c>
      <c r="EB555" s="26">
        <f t="shared" si="1264"/>
        <v>1</v>
      </c>
      <c r="EC555" s="23">
        <f t="shared" si="1265"/>
        <v>2.778078016122465E-2</v>
      </c>
      <c r="ED555" s="27">
        <f t="shared" si="1266"/>
        <v>544.87201317438405</v>
      </c>
      <c r="EE555" s="27">
        <f t="shared" ca="1" si="1267"/>
        <v>0</v>
      </c>
      <c r="EF555" s="43">
        <f t="shared" ca="1" si="1268"/>
        <v>0</v>
      </c>
      <c r="EG555" s="25">
        <f t="shared" si="1047"/>
        <v>35505.792486000006</v>
      </c>
      <c r="EH555" s="34">
        <f t="shared" si="1269"/>
        <v>1</v>
      </c>
      <c r="EI555" s="23">
        <f t="shared" si="1270"/>
        <v>2.778078016122465E-2</v>
      </c>
      <c r="EJ555" s="27">
        <f t="shared" si="1271"/>
        <v>550.86244530886665</v>
      </c>
      <c r="EK555" s="27">
        <f t="shared" ca="1" si="1272"/>
        <v>0</v>
      </c>
      <c r="EL555" s="43">
        <f t="shared" ca="1" si="1273"/>
        <v>0</v>
      </c>
      <c r="EM555" s="47"/>
      <c r="EN555" s="47"/>
      <c r="EO555" s="47"/>
      <c r="EP555" s="47"/>
      <c r="EQ555" s="47"/>
      <c r="ER555" s="47"/>
      <c r="ES555" s="47"/>
      <c r="ET555" s="47"/>
      <c r="EU555" s="47"/>
      <c r="EV555" s="47"/>
      <c r="EW555" s="47"/>
      <c r="EX555" s="47"/>
      <c r="EY555" s="47"/>
      <c r="EZ555" s="47"/>
      <c r="FA555" s="25">
        <f t="shared" si="1048"/>
        <v>35505.792486000006</v>
      </c>
      <c r="FB555" s="26">
        <f t="shared" si="1274"/>
        <v>1</v>
      </c>
      <c r="FC555" s="23">
        <f t="shared" si="1275"/>
        <v>2.778078016122465E-2</v>
      </c>
      <c r="FD555" s="27">
        <f t="shared" si="1276"/>
        <v>184.69461730947805</v>
      </c>
      <c r="FE555" s="27">
        <f t="shared" ca="1" si="1277"/>
        <v>0</v>
      </c>
      <c r="FF555" s="43">
        <f t="shared" ca="1" si="1278"/>
        <v>0</v>
      </c>
      <c r="FG555" s="25">
        <f t="shared" si="1049"/>
        <v>35505.792486000006</v>
      </c>
      <c r="FH555" s="26">
        <f t="shared" si="1279"/>
        <v>1</v>
      </c>
      <c r="FI555" s="23">
        <f t="shared" si="1280"/>
        <v>2.778078016122465E-2</v>
      </c>
      <c r="FJ555" s="27">
        <f t="shared" si="1281"/>
        <v>630.99984423129808</v>
      </c>
      <c r="FK555" s="27">
        <f t="shared" ca="1" si="1282"/>
        <v>0</v>
      </c>
      <c r="FL555" s="43">
        <f t="shared" ca="1" si="1283"/>
        <v>0</v>
      </c>
      <c r="FM555" s="47"/>
      <c r="FN555" s="47"/>
    </row>
    <row r="556" spans="1:170" x14ac:dyDescent="0.2">
      <c r="A556" s="30">
        <v>41578</v>
      </c>
      <c r="B556" s="34">
        <v>41802.63609</v>
      </c>
      <c r="C556" s="23">
        <v>4.1059935884708576E-3</v>
      </c>
      <c r="D556" s="24">
        <f t="shared" si="1165"/>
        <v>3.7643626236858685E-2</v>
      </c>
      <c r="E556" s="25" t="e">
        <f>#N/A</f>
        <v>#N/A</v>
      </c>
      <c r="F556" s="26">
        <v>4</v>
      </c>
      <c r="G556" s="23">
        <f t="shared" si="1166"/>
        <v>4.1059935884708576E-3</v>
      </c>
      <c r="H556" s="27">
        <f t="shared" si="1167"/>
        <v>445.1133778541747</v>
      </c>
      <c r="I556" s="27">
        <f t="shared" ca="1" si="1168"/>
        <v>0</v>
      </c>
      <c r="J556" s="43">
        <f t="shared" ca="1" si="1169"/>
        <v>0</v>
      </c>
      <c r="K556" s="25" t="e">
        <f>#N/A</f>
        <v>#N/A</v>
      </c>
      <c r="L556" s="26">
        <v>3</v>
      </c>
      <c r="M556" s="23">
        <f t="shared" si="1170"/>
        <v>4.1059935884708576E-3</v>
      </c>
      <c r="N556" s="27">
        <f t="shared" si="1171"/>
        <v>60.149153856755483</v>
      </c>
      <c r="O556" s="27">
        <f t="shared" ca="1" si="1172"/>
        <v>0</v>
      </c>
      <c r="P556" s="43">
        <f t="shared" ca="1" si="1173"/>
        <v>0</v>
      </c>
      <c r="Q556" s="25">
        <f t="shared" si="1026"/>
        <v>36787.529389000003</v>
      </c>
      <c r="R556" s="26">
        <f t="shared" si="1174"/>
        <v>1</v>
      </c>
      <c r="S556" s="23">
        <f t="shared" si="1175"/>
        <v>3.7643626236858685E-2</v>
      </c>
      <c r="T556" s="27">
        <f t="shared" si="1176"/>
        <v>843.20143002492966</v>
      </c>
      <c r="U556" s="27">
        <f t="shared" ca="1" si="1177"/>
        <v>0</v>
      </c>
      <c r="V556" s="43">
        <f t="shared" ca="1" si="1178"/>
        <v>0</v>
      </c>
      <c r="W556" s="25">
        <f t="shared" si="1027"/>
        <v>41044.378259999998</v>
      </c>
      <c r="X556" s="26">
        <f t="shared" si="1179"/>
        <v>1</v>
      </c>
      <c r="Y556" s="23">
        <f t="shared" si="1180"/>
        <v>3.7643626236858685E-2</v>
      </c>
      <c r="Z556" s="27">
        <f t="shared" si="1181"/>
        <v>364.86192450650799</v>
      </c>
      <c r="AA556" s="27">
        <f t="shared" ca="1" si="1182"/>
        <v>0</v>
      </c>
      <c r="AB556" s="43">
        <f t="shared" ca="1" si="1183"/>
        <v>0</v>
      </c>
      <c r="AC556" s="25">
        <f t="shared" si="1028"/>
        <v>39357.933096000008</v>
      </c>
      <c r="AD556" s="26">
        <f t="shared" si="1184"/>
        <v>1</v>
      </c>
      <c r="AE556" s="23">
        <f t="shared" si="1185"/>
        <v>3.7643626236858685E-2</v>
      </c>
      <c r="AF556" s="27">
        <f t="shared" si="1186"/>
        <v>314.64427621005024</v>
      </c>
      <c r="AG556" s="27">
        <f t="shared" ca="1" si="1187"/>
        <v>0</v>
      </c>
      <c r="AH556" s="43">
        <f t="shared" ca="1" si="1188"/>
        <v>0</v>
      </c>
      <c r="AI556" s="25">
        <f t="shared" si="1029"/>
        <v>36787.529389000003</v>
      </c>
      <c r="AJ556" s="26">
        <f t="shared" si="1189"/>
        <v>1</v>
      </c>
      <c r="AK556" s="23">
        <f t="shared" si="1190"/>
        <v>3.7643626236858685E-2</v>
      </c>
      <c r="AL556" s="27">
        <f t="shared" si="1191"/>
        <v>843.20143002492966</v>
      </c>
      <c r="AM556" s="27">
        <f t="shared" ca="1" si="1192"/>
        <v>0</v>
      </c>
      <c r="AN556" s="43">
        <f t="shared" ca="1" si="1193"/>
        <v>0</v>
      </c>
      <c r="AO556" s="25">
        <f t="shared" si="1030"/>
        <v>36787.529389000003</v>
      </c>
      <c r="AP556" s="34">
        <f t="shared" si="1194"/>
        <v>1</v>
      </c>
      <c r="AQ556" s="23">
        <f t="shared" si="1195"/>
        <v>3.7643626236858685E-2</v>
      </c>
      <c r="AR556" s="27">
        <f t="shared" si="1196"/>
        <v>481.9685394221051</v>
      </c>
      <c r="AS556" s="27">
        <f t="shared" ca="1" si="1197"/>
        <v>0</v>
      </c>
      <c r="AT556" s="43">
        <f t="shared" ca="1" si="1198"/>
        <v>0</v>
      </c>
      <c r="AU556" s="25">
        <f t="shared" si="1031"/>
        <v>39357.933096000008</v>
      </c>
      <c r="AV556" s="26">
        <f t="shared" si="1069"/>
        <v>1</v>
      </c>
      <c r="AW556" s="23">
        <f t="shared" si="1199"/>
        <v>3.7643626236858685E-2</v>
      </c>
      <c r="AX556" s="27">
        <f t="shared" si="1200"/>
        <v>414.64811260105319</v>
      </c>
      <c r="AY556" s="27">
        <f t="shared" ca="1" si="1201"/>
        <v>0</v>
      </c>
      <c r="AZ556" s="43">
        <f t="shared" ca="1" si="1202"/>
        <v>0</v>
      </c>
      <c r="BA556" s="25">
        <f t="shared" si="1032"/>
        <v>39357.933096000008</v>
      </c>
      <c r="BB556" s="26">
        <f t="shared" si="1072"/>
        <v>1</v>
      </c>
      <c r="BC556" s="23">
        <f t="shared" si="1203"/>
        <v>3.7643626236858685E-2</v>
      </c>
      <c r="BD556" s="27">
        <f t="shared" si="1204"/>
        <v>656.80221202002019</v>
      </c>
      <c r="BE556" s="27">
        <f t="shared" ca="1" si="1205"/>
        <v>0</v>
      </c>
      <c r="BF556" s="43">
        <f t="shared" ca="1" si="1206"/>
        <v>0</v>
      </c>
      <c r="BG556" s="25">
        <f t="shared" si="1033"/>
        <v>36787.529389000003</v>
      </c>
      <c r="BH556" s="26">
        <f t="shared" si="1075"/>
        <v>1</v>
      </c>
      <c r="BI556" s="23">
        <f t="shared" si="1207"/>
        <v>3.7643626236858685E-2</v>
      </c>
      <c r="BJ556" s="27">
        <f t="shared" si="1208"/>
        <v>622.83429677018637</v>
      </c>
      <c r="BK556" s="27">
        <f t="shared" ca="1" si="1209"/>
        <v>0</v>
      </c>
      <c r="BL556" s="43">
        <f t="shared" ca="1" si="1210"/>
        <v>0</v>
      </c>
      <c r="BM556" s="25">
        <f t="shared" si="1034"/>
        <v>39188.027200000004</v>
      </c>
      <c r="BN556" s="26">
        <f t="shared" si="1078"/>
        <v>1</v>
      </c>
      <c r="BO556" s="23">
        <f t="shared" si="1211"/>
        <v>3.7643626236858685E-2</v>
      </c>
      <c r="BP556" s="27">
        <f t="shared" si="1212"/>
        <v>656.61333089747723</v>
      </c>
      <c r="BQ556" s="27">
        <f t="shared" ca="1" si="1213"/>
        <v>0</v>
      </c>
      <c r="BR556" s="43">
        <f t="shared" ca="1" si="1214"/>
        <v>0</v>
      </c>
      <c r="BS556" s="25">
        <f t="shared" si="1035"/>
        <v>36787.529389000003</v>
      </c>
      <c r="BT556" s="34">
        <f t="shared" si="1215"/>
        <v>1</v>
      </c>
      <c r="BU556" s="23">
        <f t="shared" si="1216"/>
        <v>3.7643626236858685E-2</v>
      </c>
      <c r="BV556" s="27">
        <f t="shared" si="1217"/>
        <v>594.38789606300395</v>
      </c>
      <c r="BW556" s="27">
        <f t="shared" ca="1" si="1218"/>
        <v>0</v>
      </c>
      <c r="BX556" s="43">
        <f t="shared" ca="1" si="1219"/>
        <v>0</v>
      </c>
      <c r="BY556" s="25">
        <f t="shared" si="1036"/>
        <v>41044.378259999998</v>
      </c>
      <c r="BZ556" s="50">
        <f t="shared" si="1220"/>
        <v>1</v>
      </c>
      <c r="CA556" s="23">
        <f t="shared" si="1221"/>
        <v>3.7643626236858685E-2</v>
      </c>
      <c r="CB556" s="27">
        <f t="shared" si="1222"/>
        <v>221.3115364229289</v>
      </c>
      <c r="CC556" s="27">
        <f t="shared" ca="1" si="1223"/>
        <v>0</v>
      </c>
      <c r="CD556" s="43">
        <f t="shared" ca="1" si="1224"/>
        <v>0</v>
      </c>
      <c r="CE556" s="25">
        <f t="shared" si="1037"/>
        <v>39357.933096000008</v>
      </c>
      <c r="CF556" s="34">
        <f t="shared" si="1225"/>
        <v>1</v>
      </c>
      <c r="CG556" s="23">
        <f t="shared" si="1226"/>
        <v>3.7643626236858685E-2</v>
      </c>
      <c r="CH556" s="27">
        <f t="shared" si="1227"/>
        <v>253.20522240824383</v>
      </c>
      <c r="CI556" s="27">
        <f t="shared" ca="1" si="1228"/>
        <v>0</v>
      </c>
      <c r="CJ556" s="43">
        <f t="shared" ca="1" si="1229"/>
        <v>0</v>
      </c>
      <c r="CK556" s="25">
        <f t="shared" si="1038"/>
        <v>36787.529389000003</v>
      </c>
      <c r="CL556" s="34">
        <f t="shared" si="1230"/>
        <v>1</v>
      </c>
      <c r="CM556" s="23">
        <f t="shared" si="1231"/>
        <v>3.7643626236858685E-2</v>
      </c>
      <c r="CN556" s="27">
        <f t="shared" si="1232"/>
        <v>744.67672518818938</v>
      </c>
      <c r="CO556" s="27">
        <f t="shared" ca="1" si="1233"/>
        <v>0</v>
      </c>
      <c r="CP556" s="43">
        <f t="shared" ca="1" si="1234"/>
        <v>0</v>
      </c>
      <c r="CQ556" s="25">
        <f t="shared" si="1039"/>
        <v>31893.821617500002</v>
      </c>
      <c r="CR556" s="34">
        <f t="shared" si="1235"/>
        <v>1</v>
      </c>
      <c r="CS556" s="23">
        <f t="shared" si="1236"/>
        <v>3.7643626236858685E-2</v>
      </c>
      <c r="CT556" s="27">
        <f t="shared" si="1237"/>
        <v>480.9892297529845</v>
      </c>
      <c r="CU556" s="27">
        <f t="shared" ca="1" si="1238"/>
        <v>0</v>
      </c>
      <c r="CV556" s="43">
        <f t="shared" ca="1" si="1239"/>
        <v>0</v>
      </c>
      <c r="CW556" s="25">
        <f t="shared" si="1040"/>
        <v>36787.529389000003</v>
      </c>
      <c r="CX556" s="34">
        <f t="shared" si="1240"/>
        <v>1</v>
      </c>
      <c r="CY556" s="23">
        <f t="shared" si="1241"/>
        <v>3.7643626236858685E-2</v>
      </c>
      <c r="CZ556" s="27">
        <f t="shared" si="1242"/>
        <v>399.77184200754959</v>
      </c>
      <c r="DA556" s="27">
        <f t="shared" ca="1" si="1243"/>
        <v>0</v>
      </c>
      <c r="DB556" s="43">
        <f t="shared" ca="1" si="1244"/>
        <v>0</v>
      </c>
      <c r="DC556" s="25">
        <f t="shared" si="1041"/>
        <v>36787.529389000003</v>
      </c>
      <c r="DD556" s="34">
        <f t="shared" si="1245"/>
        <v>1</v>
      </c>
      <c r="DE556" s="23">
        <f t="shared" si="1246"/>
        <v>3.7643626236858685E-2</v>
      </c>
      <c r="DF556" s="27">
        <f t="shared" si="1247"/>
        <v>492.92985546866407</v>
      </c>
      <c r="DG556" s="27">
        <f t="shared" ca="1" si="1114"/>
        <v>0</v>
      </c>
      <c r="DH556" s="43">
        <f t="shared" ca="1" si="1248"/>
        <v>0</v>
      </c>
      <c r="DI556" s="25">
        <f t="shared" si="1043"/>
        <v>41044.378259999998</v>
      </c>
      <c r="DJ556" s="26">
        <f t="shared" si="1249"/>
        <v>1</v>
      </c>
      <c r="DK556" s="23">
        <f t="shared" si="1250"/>
        <v>3.7643626236858685E-2</v>
      </c>
      <c r="DL556" s="27">
        <f t="shared" si="1251"/>
        <v>426.82352435612717</v>
      </c>
      <c r="DM556" s="27">
        <f t="shared" ca="1" si="1252"/>
        <v>0</v>
      </c>
      <c r="DN556" s="43">
        <f t="shared" ca="1" si="1253"/>
        <v>0</v>
      </c>
      <c r="DO556" s="25">
        <f t="shared" si="1044"/>
        <v>39357.933096000008</v>
      </c>
      <c r="DP556" s="26">
        <f t="shared" si="1254"/>
        <v>1</v>
      </c>
      <c r="DQ556" s="23">
        <f t="shared" si="1255"/>
        <v>3.7643626236858685E-2</v>
      </c>
      <c r="DR556" s="27">
        <f t="shared" si="1256"/>
        <v>417.52523934429502</v>
      </c>
      <c r="DS556" s="27">
        <f t="shared" ca="1" si="1257"/>
        <v>0</v>
      </c>
      <c r="DT556" s="43">
        <f t="shared" ca="1" si="1258"/>
        <v>0</v>
      </c>
      <c r="DU556" s="25">
        <f t="shared" si="1045"/>
        <v>36787.529389000003</v>
      </c>
      <c r="DV556" s="26">
        <f t="shared" si="1259"/>
        <v>1</v>
      </c>
      <c r="DW556" s="23">
        <f t="shared" si="1260"/>
        <v>3.7643626236858685E-2</v>
      </c>
      <c r="DX556" s="27">
        <f t="shared" si="1261"/>
        <v>848.26639194980419</v>
      </c>
      <c r="DY556" s="27">
        <f t="shared" ca="1" si="1262"/>
        <v>0</v>
      </c>
      <c r="DZ556" s="43">
        <f t="shared" ca="1" si="1263"/>
        <v>0</v>
      </c>
      <c r="EA556" s="25">
        <f t="shared" si="1046"/>
        <v>31893.821617500002</v>
      </c>
      <c r="EB556" s="26">
        <f t="shared" si="1264"/>
        <v>1</v>
      </c>
      <c r="EC556" s="23">
        <f t="shared" si="1265"/>
        <v>3.7643626236858685E-2</v>
      </c>
      <c r="ED556" s="27">
        <f t="shared" si="1266"/>
        <v>565.38297158524529</v>
      </c>
      <c r="EE556" s="27">
        <f t="shared" ca="1" si="1267"/>
        <v>0</v>
      </c>
      <c r="EF556" s="43">
        <f t="shared" ca="1" si="1268"/>
        <v>0</v>
      </c>
      <c r="EG556" s="25">
        <f t="shared" si="1047"/>
        <v>36787.529389000003</v>
      </c>
      <c r="EH556" s="34">
        <f t="shared" si="1269"/>
        <v>1</v>
      </c>
      <c r="EI556" s="23">
        <f t="shared" si="1270"/>
        <v>3.7643626236858685E-2</v>
      </c>
      <c r="EJ556" s="27">
        <f t="shared" si="1271"/>
        <v>571.59890530799566</v>
      </c>
      <c r="EK556" s="27">
        <f t="shared" ca="1" si="1272"/>
        <v>0</v>
      </c>
      <c r="EL556" s="43">
        <f t="shared" ca="1" si="1273"/>
        <v>0</v>
      </c>
      <c r="EM556" s="47"/>
      <c r="EN556" s="47"/>
      <c r="EO556" s="47"/>
      <c r="EP556" s="47"/>
      <c r="EQ556" s="47"/>
      <c r="ER556" s="47"/>
      <c r="ES556" s="47"/>
      <c r="ET556" s="47"/>
      <c r="EU556" s="47"/>
      <c r="EV556" s="47"/>
      <c r="EW556" s="47"/>
      <c r="EX556" s="47"/>
      <c r="EY556" s="47"/>
      <c r="EZ556" s="47"/>
      <c r="FA556" s="25">
        <f t="shared" si="1048"/>
        <v>36787.529389000003</v>
      </c>
      <c r="FB556" s="26">
        <f t="shared" si="1274"/>
        <v>1</v>
      </c>
      <c r="FC556" s="23">
        <f t="shared" si="1275"/>
        <v>3.7643626236858685E-2</v>
      </c>
      <c r="FD556" s="27">
        <f t="shared" si="1276"/>
        <v>191.6471924514357</v>
      </c>
      <c r="FE556" s="27">
        <f t="shared" ca="1" si="1277"/>
        <v>0</v>
      </c>
      <c r="FF556" s="43">
        <f t="shared" ca="1" si="1278"/>
        <v>0</v>
      </c>
      <c r="FG556" s="25">
        <f t="shared" si="1049"/>
        <v>36787.529389000003</v>
      </c>
      <c r="FH556" s="26">
        <f t="shared" si="1279"/>
        <v>1</v>
      </c>
      <c r="FI556" s="23">
        <f t="shared" si="1280"/>
        <v>3.7643626236858685E-2</v>
      </c>
      <c r="FJ556" s="27">
        <f t="shared" si="1281"/>
        <v>654.75296652305713</v>
      </c>
      <c r="FK556" s="27">
        <f t="shared" ca="1" si="1282"/>
        <v>0</v>
      </c>
      <c r="FL556" s="43">
        <f t="shared" ca="1" si="1283"/>
        <v>0</v>
      </c>
      <c r="FM556" s="47"/>
      <c r="FN556" s="47"/>
    </row>
    <row r="557" spans="1:170" x14ac:dyDescent="0.2">
      <c r="A557" s="30">
        <v>41608</v>
      </c>
      <c r="B557" s="34">
        <v>43214.803939999998</v>
      </c>
      <c r="C557" s="23">
        <v>4.1298886422020953E-3</v>
      </c>
      <c r="D557" s="24">
        <f t="shared" si="1165"/>
        <v>3.3781789429729647E-2</v>
      </c>
      <c r="E557" s="25" t="e">
        <f>#N/A</f>
        <v>#N/A</v>
      </c>
      <c r="F557" s="26">
        <v>5</v>
      </c>
      <c r="G557" s="23">
        <f t="shared" si="1166"/>
        <v>4.1298886422020953E-3</v>
      </c>
      <c r="H557" s="27">
        <f t="shared" si="1167"/>
        <v>446.95164653786685</v>
      </c>
      <c r="I557" s="27">
        <f t="shared" ca="1" si="1168"/>
        <v>0</v>
      </c>
      <c r="J557" s="43">
        <f t="shared" ca="1" si="1169"/>
        <v>0</v>
      </c>
      <c r="K557" s="25" t="e">
        <f>#N/A</f>
        <v>#N/A</v>
      </c>
      <c r="L557" s="26">
        <v>4</v>
      </c>
      <c r="M557" s="23">
        <f t="shared" si="1170"/>
        <v>4.1298886422020953E-3</v>
      </c>
      <c r="N557" s="27">
        <f t="shared" si="1171"/>
        <v>60.397563164106565</v>
      </c>
      <c r="O557" s="27">
        <f t="shared" ca="1" si="1172"/>
        <v>0</v>
      </c>
      <c r="P557" s="43">
        <f t="shared" ca="1" si="1173"/>
        <v>0</v>
      </c>
      <c r="Q557" s="25">
        <f t="shared" si="1026"/>
        <v>37897.873395999995</v>
      </c>
      <c r="R557" s="26">
        <f t="shared" si="1174"/>
        <v>1</v>
      </c>
      <c r="S557" s="23">
        <f t="shared" si="1175"/>
        <v>3.3781789429729647E-2</v>
      </c>
      <c r="T557" s="27">
        <f t="shared" si="1176"/>
        <v>871.68628318087872</v>
      </c>
      <c r="U557" s="27">
        <f t="shared" ca="1" si="1177"/>
        <v>0</v>
      </c>
      <c r="V557" s="43">
        <f t="shared" ca="1" si="1178"/>
        <v>0</v>
      </c>
      <c r="W557" s="25">
        <f t="shared" si="1027"/>
        <v>42508.720014999999</v>
      </c>
      <c r="X557" s="26">
        <f t="shared" si="1179"/>
        <v>1</v>
      </c>
      <c r="Y557" s="23">
        <f t="shared" si="1180"/>
        <v>3.3781789429729647E-2</v>
      </c>
      <c r="Z557" s="27">
        <f t="shared" si="1181"/>
        <v>377.18761321111276</v>
      </c>
      <c r="AA557" s="27">
        <f t="shared" ca="1" si="1182"/>
        <v>0</v>
      </c>
      <c r="AB557" s="43">
        <f t="shared" ca="1" si="1183"/>
        <v>0</v>
      </c>
      <c r="AC557" s="25">
        <f t="shared" si="1028"/>
        <v>40636.606234000006</v>
      </c>
      <c r="AD557" s="26">
        <f t="shared" si="1184"/>
        <v>1</v>
      </c>
      <c r="AE557" s="23">
        <f t="shared" si="1185"/>
        <v>3.3781789429729647E-2</v>
      </c>
      <c r="AF557" s="27">
        <f t="shared" si="1186"/>
        <v>325.27352289424783</v>
      </c>
      <c r="AG557" s="27">
        <f t="shared" ca="1" si="1187"/>
        <v>0</v>
      </c>
      <c r="AH557" s="43">
        <f t="shared" ca="1" si="1188"/>
        <v>0</v>
      </c>
      <c r="AI557" s="25">
        <f t="shared" si="1029"/>
        <v>37897.873395999995</v>
      </c>
      <c r="AJ557" s="26">
        <f t="shared" si="1189"/>
        <v>1</v>
      </c>
      <c r="AK557" s="23">
        <f t="shared" si="1190"/>
        <v>3.3781789429729647E-2</v>
      </c>
      <c r="AL557" s="27">
        <f t="shared" si="1191"/>
        <v>871.68628318087872</v>
      </c>
      <c r="AM557" s="27">
        <f t="shared" ca="1" si="1192"/>
        <v>0</v>
      </c>
      <c r="AN557" s="43">
        <f t="shared" ca="1" si="1193"/>
        <v>0</v>
      </c>
      <c r="AO557" s="25">
        <f t="shared" si="1030"/>
        <v>37897.873395999995</v>
      </c>
      <c r="AP557" s="34">
        <f t="shared" si="1194"/>
        <v>1</v>
      </c>
      <c r="AQ557" s="23">
        <f t="shared" si="1195"/>
        <v>3.3781789429729647E-2</v>
      </c>
      <c r="AR557" s="27">
        <f t="shared" si="1196"/>
        <v>498.25029913261699</v>
      </c>
      <c r="AS557" s="27">
        <f t="shared" ca="1" si="1197"/>
        <v>0</v>
      </c>
      <c r="AT557" s="43">
        <f t="shared" ca="1" si="1198"/>
        <v>0</v>
      </c>
      <c r="AU557" s="25">
        <f t="shared" si="1031"/>
        <v>40636.606234000006</v>
      </c>
      <c r="AV557" s="26">
        <f t="shared" si="1069"/>
        <v>1</v>
      </c>
      <c r="AW557" s="23">
        <f t="shared" si="1199"/>
        <v>3.3781789429729647E-2</v>
      </c>
      <c r="AX557" s="27">
        <f t="shared" si="1200"/>
        <v>428.65566782837681</v>
      </c>
      <c r="AY557" s="27">
        <f t="shared" ca="1" si="1201"/>
        <v>0</v>
      </c>
      <c r="AZ557" s="43">
        <f t="shared" ca="1" si="1202"/>
        <v>0</v>
      </c>
      <c r="BA557" s="25">
        <f t="shared" si="1032"/>
        <v>40636.606234000006</v>
      </c>
      <c r="BB557" s="26">
        <f t="shared" si="1072"/>
        <v>1</v>
      </c>
      <c r="BC557" s="23">
        <f t="shared" si="1203"/>
        <v>3.3781789429729647E-2</v>
      </c>
      <c r="BD557" s="27">
        <f t="shared" si="1204"/>
        <v>678.99016604346116</v>
      </c>
      <c r="BE557" s="27">
        <f t="shared" ca="1" si="1205"/>
        <v>0</v>
      </c>
      <c r="BF557" s="43">
        <f t="shared" ca="1" si="1206"/>
        <v>0</v>
      </c>
      <c r="BG557" s="25">
        <f t="shared" si="1033"/>
        <v>37897.873395999995</v>
      </c>
      <c r="BH557" s="26">
        <f t="shared" si="1075"/>
        <v>1</v>
      </c>
      <c r="BI557" s="23">
        <f t="shared" si="1207"/>
        <v>3.3781789429729647E-2</v>
      </c>
      <c r="BJ557" s="27">
        <f t="shared" si="1208"/>
        <v>643.87475383329058</v>
      </c>
      <c r="BK557" s="27">
        <f t="shared" ca="1" si="1209"/>
        <v>0</v>
      </c>
      <c r="BL557" s="43">
        <f t="shared" ca="1" si="1210"/>
        <v>0</v>
      </c>
      <c r="BM557" s="25">
        <f t="shared" si="1034"/>
        <v>40000.74490333334</v>
      </c>
      <c r="BN557" s="26">
        <f t="shared" si="1078"/>
        <v>1</v>
      </c>
      <c r="BO557" s="23">
        <f t="shared" si="1211"/>
        <v>3.3781789429729647E-2</v>
      </c>
      <c r="BP557" s="27">
        <f t="shared" si="1212"/>
        <v>678.79490417860916</v>
      </c>
      <c r="BQ557" s="27">
        <f t="shared" ca="1" si="1213"/>
        <v>0</v>
      </c>
      <c r="BR557" s="43">
        <f t="shared" ca="1" si="1214"/>
        <v>0</v>
      </c>
      <c r="BS557" s="25">
        <f t="shared" si="1035"/>
        <v>37897.873395999995</v>
      </c>
      <c r="BT557" s="34">
        <f t="shared" si="1215"/>
        <v>1</v>
      </c>
      <c r="BU557" s="23">
        <f t="shared" si="1216"/>
        <v>3.3781789429729647E-2</v>
      </c>
      <c r="BV557" s="27">
        <f t="shared" si="1217"/>
        <v>614.46738280738441</v>
      </c>
      <c r="BW557" s="27">
        <f t="shared" ca="1" si="1218"/>
        <v>0</v>
      </c>
      <c r="BX557" s="43">
        <f t="shared" ca="1" si="1219"/>
        <v>0</v>
      </c>
      <c r="BY557" s="25">
        <f t="shared" si="1036"/>
        <v>42508.720014999999</v>
      </c>
      <c r="BZ557" s="50">
        <f t="shared" si="1220"/>
        <v>1</v>
      </c>
      <c r="CA557" s="23">
        <f t="shared" si="1221"/>
        <v>3.3781789429729647E-2</v>
      </c>
      <c r="CB557" s="27">
        <f t="shared" si="1222"/>
        <v>228.78783614473824</v>
      </c>
      <c r="CC557" s="27">
        <f t="shared" ca="1" si="1223"/>
        <v>0</v>
      </c>
      <c r="CD557" s="43">
        <f t="shared" ca="1" si="1224"/>
        <v>0</v>
      </c>
      <c r="CE557" s="25">
        <f t="shared" si="1037"/>
        <v>40636.606234000006</v>
      </c>
      <c r="CF557" s="34">
        <f t="shared" si="1225"/>
        <v>1</v>
      </c>
      <c r="CG557" s="23">
        <f t="shared" si="1226"/>
        <v>3.3781789429729647E-2</v>
      </c>
      <c r="CH557" s="27">
        <f t="shared" si="1227"/>
        <v>261.75894791414697</v>
      </c>
      <c r="CI557" s="27">
        <f t="shared" ca="1" si="1228"/>
        <v>0</v>
      </c>
      <c r="CJ557" s="43">
        <f t="shared" ca="1" si="1229"/>
        <v>0</v>
      </c>
      <c r="CK557" s="25">
        <f t="shared" si="1038"/>
        <v>37897.873395999995</v>
      </c>
      <c r="CL557" s="34">
        <f t="shared" si="1230"/>
        <v>1</v>
      </c>
      <c r="CM557" s="23">
        <f t="shared" si="1231"/>
        <v>3.3781789429729647E-2</v>
      </c>
      <c r="CN557" s="27">
        <f t="shared" si="1232"/>
        <v>769.83323751171747</v>
      </c>
      <c r="CO557" s="27">
        <f t="shared" ca="1" si="1233"/>
        <v>0</v>
      </c>
      <c r="CP557" s="43">
        <f t="shared" ca="1" si="1234"/>
        <v>0</v>
      </c>
      <c r="CQ557" s="25">
        <f t="shared" si="1039"/>
        <v>32795.6491885</v>
      </c>
      <c r="CR557" s="34">
        <f t="shared" si="1235"/>
        <v>1</v>
      </c>
      <c r="CS557" s="23">
        <f t="shared" si="1236"/>
        <v>3.3781789429729647E-2</v>
      </c>
      <c r="CT557" s="27">
        <f t="shared" si="1237"/>
        <v>497.23790663046765</v>
      </c>
      <c r="CU557" s="27">
        <f t="shared" ca="1" si="1238"/>
        <v>0</v>
      </c>
      <c r="CV557" s="43">
        <f t="shared" ca="1" si="1239"/>
        <v>0</v>
      </c>
      <c r="CW557" s="25">
        <f t="shared" si="1040"/>
        <v>37897.873395999995</v>
      </c>
      <c r="CX557" s="34">
        <f t="shared" si="1240"/>
        <v>1</v>
      </c>
      <c r="CY557" s="23">
        <f t="shared" si="1241"/>
        <v>3.3781789429729647E-2</v>
      </c>
      <c r="CZ557" s="27">
        <f t="shared" si="1242"/>
        <v>413.27685019418379</v>
      </c>
      <c r="DA557" s="27">
        <f t="shared" ca="1" si="1243"/>
        <v>0</v>
      </c>
      <c r="DB557" s="43">
        <f t="shared" ca="1" si="1244"/>
        <v>0</v>
      </c>
      <c r="DC557" s="25">
        <f t="shared" si="1041"/>
        <v>37897.873395999995</v>
      </c>
      <c r="DD557" s="34">
        <f t="shared" si="1245"/>
        <v>1</v>
      </c>
      <c r="DE557" s="23">
        <f t="shared" si="1246"/>
        <v>3.3781789429729647E-2</v>
      </c>
      <c r="DF557" s="27">
        <f t="shared" si="1247"/>
        <v>509.58190804973356</v>
      </c>
      <c r="DG557" s="27">
        <f t="shared" ca="1" si="1114"/>
        <v>0</v>
      </c>
      <c r="DH557" s="43">
        <f t="shared" ca="1" si="1248"/>
        <v>0</v>
      </c>
      <c r="DI557" s="25">
        <f t="shared" si="1043"/>
        <v>42508.720014999999</v>
      </c>
      <c r="DJ557" s="26">
        <f t="shared" si="1249"/>
        <v>1</v>
      </c>
      <c r="DK557" s="23">
        <f t="shared" si="1250"/>
        <v>3.3781789429729647E-2</v>
      </c>
      <c r="DL557" s="27">
        <f t="shared" si="1251"/>
        <v>441.24238677958095</v>
      </c>
      <c r="DM557" s="27">
        <f t="shared" ca="1" si="1252"/>
        <v>0</v>
      </c>
      <c r="DN557" s="43">
        <f t="shared" ca="1" si="1253"/>
        <v>0</v>
      </c>
      <c r="DO557" s="25">
        <f t="shared" si="1044"/>
        <v>40636.606234000006</v>
      </c>
      <c r="DP557" s="26">
        <f t="shared" si="1254"/>
        <v>1</v>
      </c>
      <c r="DQ557" s="23">
        <f t="shared" si="1255"/>
        <v>3.3781789429729647E-2</v>
      </c>
      <c r="DR557" s="27">
        <f t="shared" si="1256"/>
        <v>431.62998906142144</v>
      </c>
      <c r="DS557" s="27">
        <f t="shared" ca="1" si="1257"/>
        <v>0</v>
      </c>
      <c r="DT557" s="43">
        <f t="shared" ca="1" si="1258"/>
        <v>0</v>
      </c>
      <c r="DU557" s="25">
        <f t="shared" si="1045"/>
        <v>37897.873395999995</v>
      </c>
      <c r="DV557" s="26">
        <f t="shared" si="1259"/>
        <v>1</v>
      </c>
      <c r="DW557" s="23">
        <f t="shared" si="1260"/>
        <v>3.3781789429729647E-2</v>
      </c>
      <c r="DX557" s="27">
        <f t="shared" si="1261"/>
        <v>876.92234858296899</v>
      </c>
      <c r="DY557" s="27">
        <f t="shared" ca="1" si="1262"/>
        <v>0</v>
      </c>
      <c r="DZ557" s="43">
        <f t="shared" ca="1" si="1263"/>
        <v>0</v>
      </c>
      <c r="EA557" s="25">
        <f t="shared" si="1046"/>
        <v>32795.6491885</v>
      </c>
      <c r="EB557" s="26">
        <f t="shared" si="1264"/>
        <v>1</v>
      </c>
      <c r="EC557" s="23">
        <f t="shared" si="1265"/>
        <v>3.3781789429729647E-2</v>
      </c>
      <c r="ED557" s="27">
        <f t="shared" si="1266"/>
        <v>584.48262007849291</v>
      </c>
      <c r="EE557" s="27">
        <f t="shared" ca="1" si="1267"/>
        <v>0</v>
      </c>
      <c r="EF557" s="43">
        <f t="shared" ca="1" si="1268"/>
        <v>0</v>
      </c>
      <c r="EG557" s="25">
        <f t="shared" si="1047"/>
        <v>37897.873395999995</v>
      </c>
      <c r="EH557" s="34">
        <f t="shared" si="1269"/>
        <v>1</v>
      </c>
      <c r="EI557" s="23">
        <f t="shared" si="1270"/>
        <v>3.3781789429729647E-2</v>
      </c>
      <c r="EJ557" s="27">
        <f t="shared" si="1271"/>
        <v>590.90853916537435</v>
      </c>
      <c r="EK557" s="27">
        <f t="shared" ca="1" si="1272"/>
        <v>0</v>
      </c>
      <c r="EL557" s="43">
        <f t="shared" ca="1" si="1273"/>
        <v>0</v>
      </c>
      <c r="EM557" s="47"/>
      <c r="EN557" s="47"/>
      <c r="EO557" s="47"/>
      <c r="EP557" s="47"/>
      <c r="EQ557" s="47"/>
      <c r="ER557" s="47"/>
      <c r="ES557" s="47"/>
      <c r="ET557" s="47"/>
      <c r="EU557" s="47"/>
      <c r="EV557" s="47"/>
      <c r="EW557" s="47"/>
      <c r="EX557" s="47"/>
      <c r="EY557" s="47"/>
      <c r="EZ557" s="47"/>
      <c r="FA557" s="25">
        <f t="shared" si="1048"/>
        <v>37897.873395999995</v>
      </c>
      <c r="FB557" s="26">
        <f t="shared" si="1274"/>
        <v>1</v>
      </c>
      <c r="FC557" s="23">
        <f t="shared" si="1275"/>
        <v>3.3781789429729647E-2</v>
      </c>
      <c r="FD557" s="27">
        <f t="shared" si="1276"/>
        <v>198.12137755162897</v>
      </c>
      <c r="FE557" s="27">
        <f t="shared" ca="1" si="1277"/>
        <v>0</v>
      </c>
      <c r="FF557" s="43">
        <f t="shared" ca="1" si="1278"/>
        <v>0</v>
      </c>
      <c r="FG557" s="25">
        <f t="shared" si="1049"/>
        <v>37897.873395999995</v>
      </c>
      <c r="FH557" s="26">
        <f t="shared" si="1279"/>
        <v>1</v>
      </c>
      <c r="FI557" s="23">
        <f t="shared" si="1280"/>
        <v>3.3781789429729647E-2</v>
      </c>
      <c r="FJ557" s="27">
        <f t="shared" si="1281"/>
        <v>676.87169336662987</v>
      </c>
      <c r="FK557" s="27">
        <f t="shared" ca="1" si="1282"/>
        <v>0</v>
      </c>
      <c r="FL557" s="43">
        <f t="shared" ca="1" si="1283"/>
        <v>0</v>
      </c>
      <c r="FM557" s="47"/>
      <c r="FN557" s="47"/>
    </row>
    <row r="558" spans="1:170" x14ac:dyDescent="0.2">
      <c r="A558" s="30">
        <v>41639</v>
      </c>
      <c r="B558" s="34">
        <v>45564.949739999996</v>
      </c>
      <c r="C558" s="23">
        <v>4.1856194553282489E-3</v>
      </c>
      <c r="D558" s="24">
        <f t="shared" si="1165"/>
        <v>5.4382887013972647E-2</v>
      </c>
      <c r="E558" s="25" t="e">
        <f>#N/A</f>
        <v>#N/A</v>
      </c>
      <c r="F558" s="26">
        <v>6</v>
      </c>
      <c r="G558" s="23">
        <f t="shared" si="1166"/>
        <v>4.1856194553282489E-3</v>
      </c>
      <c r="H558" s="27">
        <f t="shared" si="1167"/>
        <v>448.82241604520675</v>
      </c>
      <c r="I558" s="27">
        <f t="shared" ca="1" si="1168"/>
        <v>0</v>
      </c>
      <c r="J558" s="43">
        <f t="shared" ca="1" si="1169"/>
        <v>0</v>
      </c>
      <c r="K558" s="25" t="e">
        <f>#N/A</f>
        <v>#N/A</v>
      </c>
      <c r="L558" s="26">
        <v>5</v>
      </c>
      <c r="M558" s="23">
        <f t="shared" si="1170"/>
        <v>4.1856194553282489E-3</v>
      </c>
      <c r="N558" s="27">
        <f t="shared" si="1171"/>
        <v>60.650364379540669</v>
      </c>
      <c r="O558" s="27">
        <f t="shared" ca="1" si="1172"/>
        <v>0</v>
      </c>
      <c r="P558" s="43">
        <f t="shared" ca="1" si="1173"/>
        <v>0</v>
      </c>
      <c r="Q558" s="25">
        <f t="shared" si="1026"/>
        <v>39212.772449000004</v>
      </c>
      <c r="R558" s="26">
        <f t="shared" si="1174"/>
        <v>1</v>
      </c>
      <c r="S558" s="23">
        <f t="shared" si="1175"/>
        <v>5.4382887013972647E-2</v>
      </c>
      <c r="T558" s="27">
        <f t="shared" si="1176"/>
        <v>919.09109983073427</v>
      </c>
      <c r="U558" s="27">
        <f t="shared" ca="1" si="1177"/>
        <v>0</v>
      </c>
      <c r="V558" s="43">
        <f t="shared" ca="1" si="1178"/>
        <v>0</v>
      </c>
      <c r="W558" s="25">
        <f t="shared" si="1027"/>
        <v>44389.876839999997</v>
      </c>
      <c r="X558" s="26">
        <f t="shared" si="1179"/>
        <v>1</v>
      </c>
      <c r="Y558" s="23">
        <f t="shared" si="1180"/>
        <v>5.4382887013972647E-2</v>
      </c>
      <c r="Z558" s="27">
        <f t="shared" si="1181"/>
        <v>397.70016456344274</v>
      </c>
      <c r="AA558" s="27">
        <f t="shared" ca="1" si="1182"/>
        <v>0</v>
      </c>
      <c r="AB558" s="43">
        <f t="shared" ca="1" si="1183"/>
        <v>0</v>
      </c>
      <c r="AC558" s="25">
        <f t="shared" si="1028"/>
        <v>42013.140411999993</v>
      </c>
      <c r="AD558" s="26">
        <f t="shared" si="1184"/>
        <v>1</v>
      </c>
      <c r="AE558" s="23">
        <f t="shared" si="1185"/>
        <v>5.4382887013972647E-2</v>
      </c>
      <c r="AF558" s="27">
        <f t="shared" si="1186"/>
        <v>342.96283613844258</v>
      </c>
      <c r="AG558" s="27">
        <f t="shared" ca="1" si="1187"/>
        <v>0</v>
      </c>
      <c r="AH558" s="43">
        <f t="shared" ca="1" si="1188"/>
        <v>0</v>
      </c>
      <c r="AI558" s="25">
        <f t="shared" si="1029"/>
        <v>39212.772449000004</v>
      </c>
      <c r="AJ558" s="26">
        <f t="shared" si="1189"/>
        <v>1</v>
      </c>
      <c r="AK558" s="23">
        <f t="shared" si="1190"/>
        <v>5.4382887013972647E-2</v>
      </c>
      <c r="AL558" s="27">
        <f t="shared" si="1191"/>
        <v>919.09109983073427</v>
      </c>
      <c r="AM558" s="27">
        <f t="shared" ca="1" si="1192"/>
        <v>0</v>
      </c>
      <c r="AN558" s="43">
        <f t="shared" ca="1" si="1193"/>
        <v>0</v>
      </c>
      <c r="AO558" s="25">
        <f t="shared" si="1030"/>
        <v>39212.772449000004</v>
      </c>
      <c r="AP558" s="34">
        <f t="shared" si="1194"/>
        <v>1</v>
      </c>
      <c r="AQ558" s="23">
        <f t="shared" si="1195"/>
        <v>5.4382887013972647E-2</v>
      </c>
      <c r="AR558" s="27">
        <f t="shared" si="1196"/>
        <v>525.34658885502415</v>
      </c>
      <c r="AS558" s="27">
        <f t="shared" ca="1" si="1197"/>
        <v>0</v>
      </c>
      <c r="AT558" s="43">
        <f t="shared" ca="1" si="1198"/>
        <v>0</v>
      </c>
      <c r="AU558" s="25">
        <f t="shared" si="1031"/>
        <v>42013.140411999993</v>
      </c>
      <c r="AV558" s="26">
        <f t="shared" si="1069"/>
        <v>1</v>
      </c>
      <c r="AW558" s="23">
        <f t="shared" si="1199"/>
        <v>5.4382887013972647E-2</v>
      </c>
      <c r="AX558" s="27">
        <f t="shared" si="1200"/>
        <v>451.96720057978644</v>
      </c>
      <c r="AY558" s="27">
        <f t="shared" ca="1" si="1201"/>
        <v>0</v>
      </c>
      <c r="AZ558" s="43">
        <f t="shared" ca="1" si="1202"/>
        <v>0</v>
      </c>
      <c r="BA558" s="25">
        <f t="shared" si="1032"/>
        <v>42013.140411999993</v>
      </c>
      <c r="BB558" s="26">
        <f t="shared" si="1072"/>
        <v>1</v>
      </c>
      <c r="BC558" s="23">
        <f t="shared" si="1203"/>
        <v>5.4382887013972647E-2</v>
      </c>
      <c r="BD558" s="27">
        <f t="shared" si="1204"/>
        <v>715.91561152700126</v>
      </c>
      <c r="BE558" s="27">
        <f t="shared" ca="1" si="1205"/>
        <v>0</v>
      </c>
      <c r="BF558" s="43">
        <f t="shared" ca="1" si="1206"/>
        <v>0</v>
      </c>
      <c r="BG558" s="25">
        <f t="shared" si="1033"/>
        <v>39212.772449000004</v>
      </c>
      <c r="BH558" s="26">
        <f t="shared" si="1075"/>
        <v>1</v>
      </c>
      <c r="BI558" s="23">
        <f t="shared" si="1207"/>
        <v>5.4382887013972647E-2</v>
      </c>
      <c r="BJ558" s="27">
        <f t="shared" si="1208"/>
        <v>678.89052182215585</v>
      </c>
      <c r="BK558" s="27">
        <f t="shared" ca="1" si="1209"/>
        <v>0</v>
      </c>
      <c r="BL558" s="43">
        <f t="shared" ca="1" si="1210"/>
        <v>0</v>
      </c>
      <c r="BM558" s="25">
        <f t="shared" si="1034"/>
        <v>41457.99681833334</v>
      </c>
      <c r="BN558" s="26">
        <f t="shared" si="1078"/>
        <v>1</v>
      </c>
      <c r="BO558" s="23">
        <f t="shared" si="1211"/>
        <v>5.4382887013972647E-2</v>
      </c>
      <c r="BP558" s="27">
        <f t="shared" si="1212"/>
        <v>715.70973075821485</v>
      </c>
      <c r="BQ558" s="27">
        <f t="shared" ca="1" si="1213"/>
        <v>0</v>
      </c>
      <c r="BR558" s="43">
        <f t="shared" ca="1" si="1214"/>
        <v>0</v>
      </c>
      <c r="BS558" s="25">
        <f t="shared" si="1035"/>
        <v>39212.772449000004</v>
      </c>
      <c r="BT558" s="34">
        <f t="shared" si="1215"/>
        <v>1</v>
      </c>
      <c r="BU558" s="23">
        <f t="shared" si="1216"/>
        <v>5.4382887013972647E-2</v>
      </c>
      <c r="BV558" s="27">
        <f t="shared" si="1217"/>
        <v>647.88389306036993</v>
      </c>
      <c r="BW558" s="27">
        <f t="shared" ca="1" si="1218"/>
        <v>0</v>
      </c>
      <c r="BX558" s="43">
        <f t="shared" ca="1" si="1219"/>
        <v>0</v>
      </c>
      <c r="BY558" s="25">
        <f t="shared" si="1036"/>
        <v>44389.876839999997</v>
      </c>
      <c r="BZ558" s="50">
        <f t="shared" si="1220"/>
        <v>1</v>
      </c>
      <c r="CA558" s="23">
        <f t="shared" si="1221"/>
        <v>5.4382887013972647E-2</v>
      </c>
      <c r="CB558" s="27">
        <f t="shared" si="1222"/>
        <v>241.22997918796884</v>
      </c>
      <c r="CC558" s="27">
        <f t="shared" ca="1" si="1223"/>
        <v>0</v>
      </c>
      <c r="CD558" s="43">
        <f t="shared" ca="1" si="1224"/>
        <v>0</v>
      </c>
      <c r="CE558" s="25">
        <f t="shared" si="1037"/>
        <v>42013.140411999993</v>
      </c>
      <c r="CF558" s="34">
        <f t="shared" si="1225"/>
        <v>1</v>
      </c>
      <c r="CG558" s="23">
        <f t="shared" si="1226"/>
        <v>5.4382887013972647E-2</v>
      </c>
      <c r="CH558" s="27">
        <f t="shared" si="1227"/>
        <v>275.99415520345838</v>
      </c>
      <c r="CI558" s="27">
        <f t="shared" ca="1" si="1228"/>
        <v>0</v>
      </c>
      <c r="CJ558" s="43">
        <f t="shared" ca="1" si="1229"/>
        <v>0</v>
      </c>
      <c r="CK558" s="25">
        <f t="shared" si="1038"/>
        <v>39212.772449000004</v>
      </c>
      <c r="CL558" s="34">
        <f t="shared" si="1230"/>
        <v>1</v>
      </c>
      <c r="CM558" s="23">
        <f t="shared" si="1231"/>
        <v>5.4382887013972647E-2</v>
      </c>
      <c r="CN558" s="27">
        <f t="shared" si="1232"/>
        <v>811.69899148691798</v>
      </c>
      <c r="CO558" s="27">
        <f t="shared" ca="1" si="1233"/>
        <v>0</v>
      </c>
      <c r="CP558" s="43">
        <f t="shared" ca="1" si="1234"/>
        <v>0</v>
      </c>
      <c r="CQ558" s="25">
        <f t="shared" si="1039"/>
        <v>33806.408368500001</v>
      </c>
      <c r="CR558" s="34">
        <f t="shared" si="1235"/>
        <v>1</v>
      </c>
      <c r="CS558" s="23">
        <f t="shared" si="1236"/>
        <v>5.4382887013972647E-2</v>
      </c>
      <c r="CT558" s="27">
        <f t="shared" si="1237"/>
        <v>524.27913952581662</v>
      </c>
      <c r="CU558" s="27">
        <f t="shared" ca="1" si="1238"/>
        <v>0</v>
      </c>
      <c r="CV558" s="43">
        <f t="shared" ca="1" si="1239"/>
        <v>0</v>
      </c>
      <c r="CW558" s="25">
        <f t="shared" si="1040"/>
        <v>39212.772449000004</v>
      </c>
      <c r="CX558" s="34">
        <f t="shared" si="1240"/>
        <v>1</v>
      </c>
      <c r="CY558" s="23">
        <f t="shared" si="1241"/>
        <v>5.4382887013972647E-2</v>
      </c>
      <c r="CZ558" s="27">
        <f t="shared" si="1242"/>
        <v>435.75203844378461</v>
      </c>
      <c r="DA558" s="27">
        <f t="shared" ca="1" si="1243"/>
        <v>0</v>
      </c>
      <c r="DB558" s="43">
        <f t="shared" ca="1" si="1244"/>
        <v>0</v>
      </c>
      <c r="DC558" s="25">
        <f t="shared" si="1041"/>
        <v>39212.772449000004</v>
      </c>
      <c r="DD558" s="34">
        <f t="shared" si="1245"/>
        <v>1</v>
      </c>
      <c r="DE558" s="23">
        <f t="shared" si="1246"/>
        <v>5.4382887013972647E-2</v>
      </c>
      <c r="DF558" s="27">
        <f t="shared" si="1247"/>
        <v>537.29444337956681</v>
      </c>
      <c r="DG558" s="27">
        <f t="shared" ca="1" si="1114"/>
        <v>0</v>
      </c>
      <c r="DH558" s="43">
        <f t="shared" ca="1" si="1248"/>
        <v>0</v>
      </c>
      <c r="DI558" s="25">
        <f t="shared" si="1043"/>
        <v>44389.876839999997</v>
      </c>
      <c r="DJ558" s="26">
        <f t="shared" si="1249"/>
        <v>1</v>
      </c>
      <c r="DK558" s="23">
        <f t="shared" si="1250"/>
        <v>5.4382887013972647E-2</v>
      </c>
      <c r="DL558" s="27">
        <f t="shared" si="1251"/>
        <v>465.23842164559051</v>
      </c>
      <c r="DM558" s="27">
        <f t="shared" ca="1" si="1252"/>
        <v>0</v>
      </c>
      <c r="DN558" s="43">
        <f t="shared" ca="1" si="1253"/>
        <v>0</v>
      </c>
      <c r="DO558" s="25">
        <f t="shared" si="1044"/>
        <v>42013.140411999993</v>
      </c>
      <c r="DP558" s="26">
        <f t="shared" si="1254"/>
        <v>1</v>
      </c>
      <c r="DQ558" s="23">
        <f t="shared" si="1255"/>
        <v>5.4382887013972647E-2</v>
      </c>
      <c r="DR558" s="27">
        <f t="shared" si="1256"/>
        <v>455.10327398839098</v>
      </c>
      <c r="DS558" s="27">
        <f t="shared" ca="1" si="1257"/>
        <v>0</v>
      </c>
      <c r="DT558" s="43">
        <f t="shared" ca="1" si="1258"/>
        <v>0</v>
      </c>
      <c r="DU558" s="25">
        <f t="shared" si="1045"/>
        <v>39212.772449000004</v>
      </c>
      <c r="DV558" s="26">
        <f t="shared" si="1259"/>
        <v>1</v>
      </c>
      <c r="DW558" s="23">
        <f t="shared" si="1260"/>
        <v>5.4382887013972647E-2</v>
      </c>
      <c r="DX558" s="27">
        <f t="shared" si="1261"/>
        <v>924.61191758598409</v>
      </c>
      <c r="DY558" s="27">
        <f t="shared" ca="1" si="1262"/>
        <v>0</v>
      </c>
      <c r="DZ558" s="43">
        <f t="shared" ca="1" si="1263"/>
        <v>0</v>
      </c>
      <c r="EA558" s="25">
        <f t="shared" si="1046"/>
        <v>33806.408368500001</v>
      </c>
      <c r="EB558" s="26">
        <f t="shared" si="1264"/>
        <v>1</v>
      </c>
      <c r="EC558" s="23">
        <f t="shared" si="1265"/>
        <v>5.4382887013972647E-2</v>
      </c>
      <c r="ED558" s="27">
        <f t="shared" si="1266"/>
        <v>616.26847236785227</v>
      </c>
      <c r="EE558" s="27">
        <f t="shared" ca="1" si="1267"/>
        <v>0</v>
      </c>
      <c r="EF558" s="43">
        <f t="shared" ca="1" si="1268"/>
        <v>0</v>
      </c>
      <c r="EG558" s="25">
        <f t="shared" si="1047"/>
        <v>39212.772449000004</v>
      </c>
      <c r="EH558" s="34">
        <f t="shared" si="1269"/>
        <v>1</v>
      </c>
      <c r="EI558" s="23">
        <f t="shared" si="1270"/>
        <v>5.4382887013972647E-2</v>
      </c>
      <c r="EJ558" s="27">
        <f t="shared" si="1271"/>
        <v>623.04385148639653</v>
      </c>
      <c r="EK558" s="27">
        <f t="shared" ca="1" si="1272"/>
        <v>0</v>
      </c>
      <c r="EL558" s="43">
        <f t="shared" ca="1" si="1273"/>
        <v>0</v>
      </c>
      <c r="EM558" s="47"/>
      <c r="EN558" s="47"/>
      <c r="EO558" s="47"/>
      <c r="EP558" s="47"/>
      <c r="EQ558" s="47"/>
      <c r="ER558" s="47"/>
      <c r="ES558" s="47"/>
      <c r="ET558" s="47"/>
      <c r="EU558" s="47"/>
      <c r="EV558" s="47"/>
      <c r="EW558" s="47"/>
      <c r="EX558" s="47"/>
      <c r="EY558" s="47"/>
      <c r="EZ558" s="47"/>
      <c r="FA558" s="25">
        <f t="shared" si="1048"/>
        <v>39212.772449000004</v>
      </c>
      <c r="FB558" s="26">
        <f t="shared" si="1274"/>
        <v>1</v>
      </c>
      <c r="FC558" s="23">
        <f t="shared" si="1275"/>
        <v>5.4382887013972647E-2</v>
      </c>
      <c r="FD558" s="27">
        <f t="shared" si="1276"/>
        <v>208.89579004207181</v>
      </c>
      <c r="FE558" s="27">
        <f t="shared" ca="1" si="1277"/>
        <v>0</v>
      </c>
      <c r="FF558" s="43">
        <f t="shared" ca="1" si="1278"/>
        <v>0</v>
      </c>
      <c r="FG558" s="25">
        <f t="shared" si="1049"/>
        <v>39212.772449000004</v>
      </c>
      <c r="FH558" s="26">
        <f t="shared" si="1279"/>
        <v>1</v>
      </c>
      <c r="FI558" s="23">
        <f t="shared" si="1280"/>
        <v>5.4382887013972647E-2</v>
      </c>
      <c r="FJ558" s="27">
        <f t="shared" si="1281"/>
        <v>713.68193018994361</v>
      </c>
      <c r="FK558" s="27">
        <f t="shared" ca="1" si="1282"/>
        <v>0</v>
      </c>
      <c r="FL558" s="43">
        <f t="shared" ca="1" si="1283"/>
        <v>0</v>
      </c>
      <c r="FM558" s="47"/>
      <c r="FN558" s="47"/>
    </row>
    <row r="559" spans="1:170" x14ac:dyDescent="0.2">
      <c r="A559" s="30">
        <v>41670</v>
      </c>
      <c r="B559" s="34">
        <v>46393.842389999998</v>
      </c>
      <c r="C559" s="23">
        <v>4.2492701806178257E-3</v>
      </c>
      <c r="D559" s="24">
        <f t="shared" si="1165"/>
        <v>1.8191453183417972E-2</v>
      </c>
      <c r="E559" s="25" t="e">
        <f>#N/A</f>
        <v>#N/A</v>
      </c>
      <c r="F559" s="26">
        <v>7</v>
      </c>
      <c r="G559" s="23">
        <f t="shared" si="1166"/>
        <v>4.2492701806178257E-3</v>
      </c>
      <c r="H559" s="27">
        <f t="shared" si="1167"/>
        <v>450.72958375410047</v>
      </c>
      <c r="I559" s="27">
        <f t="shared" ca="1" si="1168"/>
        <v>0</v>
      </c>
      <c r="J559" s="43">
        <f t="shared" ca="1" si="1169"/>
        <v>0</v>
      </c>
      <c r="K559" s="25" t="e">
        <f>#N/A</f>
        <v>#N/A</v>
      </c>
      <c r="L559" s="26">
        <v>6</v>
      </c>
      <c r="M559" s="23">
        <f t="shared" si="1170"/>
        <v>4.2492701806178257E-3</v>
      </c>
      <c r="N559" s="27">
        <f t="shared" si="1171"/>
        <v>60.908084164342256</v>
      </c>
      <c r="O559" s="27">
        <f t="shared" ca="1" si="1172"/>
        <v>0</v>
      </c>
      <c r="P559" s="43">
        <f t="shared" ca="1" si="1173"/>
        <v>0</v>
      </c>
      <c r="Q559" s="25">
        <f t="shared" si="1026"/>
        <v>40448.183278000004</v>
      </c>
      <c r="R559" s="26">
        <f t="shared" si="1174"/>
        <v>1</v>
      </c>
      <c r="S559" s="23">
        <f t="shared" si="1175"/>
        <v>1.8191453183417972E-2</v>
      </c>
      <c r="T559" s="27">
        <f t="shared" si="1176"/>
        <v>935.81070254460121</v>
      </c>
      <c r="U559" s="27">
        <f t="shared" ca="1" si="1177"/>
        <v>0</v>
      </c>
      <c r="V559" s="43">
        <f t="shared" ca="1" si="1178"/>
        <v>0</v>
      </c>
      <c r="W559" s="25">
        <f t="shared" si="1027"/>
        <v>45979.396064999994</v>
      </c>
      <c r="X559" s="26">
        <f t="shared" si="1179"/>
        <v>1</v>
      </c>
      <c r="Y559" s="23">
        <f t="shared" si="1180"/>
        <v>1.8191453183417972E-2</v>
      </c>
      <c r="Z559" s="27">
        <f t="shared" si="1181"/>
        <v>404.93490848813622</v>
      </c>
      <c r="AA559" s="27">
        <f t="shared" ca="1" si="1182"/>
        <v>0</v>
      </c>
      <c r="AB559" s="43">
        <f t="shared" ca="1" si="1183"/>
        <v>0</v>
      </c>
      <c r="AC559" s="25">
        <f t="shared" si="1028"/>
        <v>43452.470518000002</v>
      </c>
      <c r="AD559" s="26">
        <f t="shared" si="1184"/>
        <v>1</v>
      </c>
      <c r="AE559" s="23">
        <f t="shared" si="1185"/>
        <v>1.8191453183417972E-2</v>
      </c>
      <c r="AF559" s="27">
        <f t="shared" si="1186"/>
        <v>349.20182851570729</v>
      </c>
      <c r="AG559" s="27">
        <f t="shared" ca="1" si="1187"/>
        <v>0</v>
      </c>
      <c r="AH559" s="43">
        <f t="shared" ca="1" si="1188"/>
        <v>0</v>
      </c>
      <c r="AI559" s="25">
        <f t="shared" si="1029"/>
        <v>40448.183278000004</v>
      </c>
      <c r="AJ559" s="26">
        <f t="shared" si="1189"/>
        <v>1</v>
      </c>
      <c r="AK559" s="23">
        <f t="shared" si="1190"/>
        <v>1.8191453183417972E-2</v>
      </c>
      <c r="AL559" s="27">
        <f t="shared" si="1191"/>
        <v>935.81070254460121</v>
      </c>
      <c r="AM559" s="27">
        <f t="shared" ca="1" si="1192"/>
        <v>0</v>
      </c>
      <c r="AN559" s="43">
        <f t="shared" ca="1" si="1193"/>
        <v>0</v>
      </c>
      <c r="AO559" s="25">
        <f t="shared" si="1030"/>
        <v>40448.183278000004</v>
      </c>
      <c r="AP559" s="34">
        <f t="shared" si="1194"/>
        <v>1</v>
      </c>
      <c r="AQ559" s="23">
        <f t="shared" si="1195"/>
        <v>1.8191453183417972E-2</v>
      </c>
      <c r="AR559" s="27">
        <f t="shared" si="1196"/>
        <v>534.90340673124865</v>
      </c>
      <c r="AS559" s="27">
        <f t="shared" ca="1" si="1197"/>
        <v>0</v>
      </c>
      <c r="AT559" s="43">
        <f t="shared" ca="1" si="1198"/>
        <v>0</v>
      </c>
      <c r="AU559" s="25">
        <f t="shared" si="1031"/>
        <v>43452.470518000002</v>
      </c>
      <c r="AV559" s="26">
        <f t="shared" si="1069"/>
        <v>1</v>
      </c>
      <c r="AW559" s="23">
        <f t="shared" si="1199"/>
        <v>1.8191453183417972E-2</v>
      </c>
      <c r="AX559" s="27">
        <f t="shared" si="1200"/>
        <v>460.18914074957411</v>
      </c>
      <c r="AY559" s="27">
        <f t="shared" ca="1" si="1201"/>
        <v>0</v>
      </c>
      <c r="AZ559" s="43">
        <f t="shared" ca="1" si="1202"/>
        <v>0</v>
      </c>
      <c r="BA559" s="25">
        <f t="shared" si="1032"/>
        <v>43452.470518000002</v>
      </c>
      <c r="BB559" s="26">
        <f t="shared" si="1072"/>
        <v>1</v>
      </c>
      <c r="BC559" s="23">
        <f t="shared" si="1203"/>
        <v>1.8191453183417972E-2</v>
      </c>
      <c r="BD559" s="27">
        <f t="shared" si="1204"/>
        <v>728.93915685737272</v>
      </c>
      <c r="BE559" s="27">
        <f t="shared" ca="1" si="1205"/>
        <v>0</v>
      </c>
      <c r="BF559" s="43">
        <f t="shared" ca="1" si="1206"/>
        <v>0</v>
      </c>
      <c r="BG559" s="25">
        <f t="shared" si="1033"/>
        <v>40448.183278000004</v>
      </c>
      <c r="BH559" s="26">
        <f t="shared" si="1075"/>
        <v>1</v>
      </c>
      <c r="BI559" s="23">
        <f t="shared" si="1207"/>
        <v>1.8191453183417972E-2</v>
      </c>
      <c r="BJ559" s="27">
        <f t="shared" si="1208"/>
        <v>691.24052696654974</v>
      </c>
      <c r="BK559" s="27">
        <f t="shared" ca="1" si="1209"/>
        <v>0</v>
      </c>
      <c r="BL559" s="43">
        <f t="shared" ca="1" si="1210"/>
        <v>0</v>
      </c>
      <c r="BM559" s="25">
        <f t="shared" si="1034"/>
        <v>42743.257408333331</v>
      </c>
      <c r="BN559" s="26">
        <f t="shared" si="1078"/>
        <v>1</v>
      </c>
      <c r="BO559" s="23">
        <f t="shared" si="1211"/>
        <v>1.8191453183417972E-2</v>
      </c>
      <c r="BP559" s="27">
        <f t="shared" si="1212"/>
        <v>728.72953081821959</v>
      </c>
      <c r="BQ559" s="27">
        <f t="shared" ca="1" si="1213"/>
        <v>0</v>
      </c>
      <c r="BR559" s="43">
        <f t="shared" ca="1" si="1214"/>
        <v>0</v>
      </c>
      <c r="BS559" s="25">
        <f t="shared" si="1035"/>
        <v>40448.183278000004</v>
      </c>
      <c r="BT559" s="34">
        <f t="shared" si="1215"/>
        <v>1</v>
      </c>
      <c r="BU559" s="23">
        <f t="shared" si="1216"/>
        <v>1.8191453183417972E-2</v>
      </c>
      <c r="BV559" s="27">
        <f t="shared" si="1217"/>
        <v>659.66984256926821</v>
      </c>
      <c r="BW559" s="27">
        <f t="shared" ca="1" si="1218"/>
        <v>0</v>
      </c>
      <c r="BX559" s="43">
        <f t="shared" ca="1" si="1219"/>
        <v>0</v>
      </c>
      <c r="BY559" s="25">
        <f t="shared" si="1036"/>
        <v>45979.396064999994</v>
      </c>
      <c r="BZ559" s="50">
        <f t="shared" si="1220"/>
        <v>1</v>
      </c>
      <c r="CA559" s="23">
        <f t="shared" si="1221"/>
        <v>1.8191453183417972E-2</v>
      </c>
      <c r="CB559" s="27">
        <f t="shared" si="1222"/>
        <v>245.61830306080367</v>
      </c>
      <c r="CC559" s="27">
        <f t="shared" ca="1" si="1223"/>
        <v>0</v>
      </c>
      <c r="CD559" s="43">
        <f t="shared" ca="1" si="1224"/>
        <v>0</v>
      </c>
      <c r="CE559" s="25">
        <f t="shared" si="1037"/>
        <v>43452.470518000002</v>
      </c>
      <c r="CF559" s="34">
        <f t="shared" si="1225"/>
        <v>1</v>
      </c>
      <c r="CG559" s="23">
        <f t="shared" si="1226"/>
        <v>1.8191453183417972E-2</v>
      </c>
      <c r="CH559" s="27">
        <f t="shared" si="1227"/>
        <v>281.01488995673907</v>
      </c>
      <c r="CI559" s="27">
        <f t="shared" ca="1" si="1228"/>
        <v>0</v>
      </c>
      <c r="CJ559" s="43">
        <f t="shared" ca="1" si="1229"/>
        <v>0</v>
      </c>
      <c r="CK559" s="25">
        <f t="shared" si="1038"/>
        <v>40448.183278000004</v>
      </c>
      <c r="CL559" s="34">
        <f t="shared" si="1230"/>
        <v>1</v>
      </c>
      <c r="CM559" s="23">
        <f t="shared" si="1231"/>
        <v>1.8191453183417972E-2</v>
      </c>
      <c r="CN559" s="27">
        <f t="shared" si="1232"/>
        <v>826.46497568957977</v>
      </c>
      <c r="CO559" s="27">
        <f t="shared" ca="1" si="1233"/>
        <v>0</v>
      </c>
      <c r="CP559" s="43">
        <f t="shared" ca="1" si="1234"/>
        <v>0</v>
      </c>
      <c r="CQ559" s="25">
        <f t="shared" si="1039"/>
        <v>34861.353255499998</v>
      </c>
      <c r="CR559" s="34">
        <f t="shared" si="1235"/>
        <v>1</v>
      </c>
      <c r="CS559" s="23">
        <f t="shared" si="1236"/>
        <v>1.8191453183417972E-2</v>
      </c>
      <c r="CT559" s="27">
        <f t="shared" si="1237"/>
        <v>533.81653894754322</v>
      </c>
      <c r="CU559" s="27">
        <f t="shared" ca="1" si="1238"/>
        <v>0</v>
      </c>
      <c r="CV559" s="43">
        <f t="shared" ca="1" si="1239"/>
        <v>0</v>
      </c>
      <c r="CW559" s="25">
        <f t="shared" si="1040"/>
        <v>40448.183278000004</v>
      </c>
      <c r="CX559" s="34">
        <f t="shared" si="1240"/>
        <v>1</v>
      </c>
      <c r="CY559" s="23">
        <f t="shared" si="1241"/>
        <v>1.8191453183417972E-2</v>
      </c>
      <c r="CZ559" s="27">
        <f t="shared" si="1242"/>
        <v>443.67900125071367</v>
      </c>
      <c r="DA559" s="27">
        <f t="shared" ca="1" si="1243"/>
        <v>0</v>
      </c>
      <c r="DB559" s="43">
        <f t="shared" ca="1" si="1244"/>
        <v>0</v>
      </c>
      <c r="DC559" s="25">
        <f t="shared" si="1041"/>
        <v>40448.183278000004</v>
      </c>
      <c r="DD559" s="34">
        <f t="shared" si="1245"/>
        <v>1</v>
      </c>
      <c r="DE559" s="23">
        <f t="shared" si="1246"/>
        <v>1.8191453183417972E-2</v>
      </c>
      <c r="DF559" s="27">
        <f t="shared" si="1247"/>
        <v>547.0686100920168</v>
      </c>
      <c r="DG559" s="27">
        <f t="shared" ca="1" si="1114"/>
        <v>0</v>
      </c>
      <c r="DH559" s="43">
        <f t="shared" ca="1" si="1248"/>
        <v>0</v>
      </c>
      <c r="DI559" s="25">
        <f t="shared" si="1043"/>
        <v>45979.396064999994</v>
      </c>
      <c r="DJ559" s="26">
        <f t="shared" si="1249"/>
        <v>1</v>
      </c>
      <c r="DK559" s="23">
        <f t="shared" si="1250"/>
        <v>1.8191453183417972E-2</v>
      </c>
      <c r="DL559" s="27">
        <f t="shared" si="1251"/>
        <v>473.70178461208354</v>
      </c>
      <c r="DM559" s="27">
        <f t="shared" ca="1" si="1252"/>
        <v>0</v>
      </c>
      <c r="DN559" s="43">
        <f t="shared" ca="1" si="1253"/>
        <v>0</v>
      </c>
      <c r="DO559" s="25">
        <f t="shared" si="1044"/>
        <v>43452.470518000002</v>
      </c>
      <c r="DP559" s="26">
        <f t="shared" si="1254"/>
        <v>1</v>
      </c>
      <c r="DQ559" s="23">
        <f t="shared" si="1255"/>
        <v>1.8191453183417972E-2</v>
      </c>
      <c r="DR559" s="27">
        <f t="shared" si="1256"/>
        <v>463.38226389077101</v>
      </c>
      <c r="DS559" s="27">
        <f t="shared" ca="1" si="1257"/>
        <v>0</v>
      </c>
      <c r="DT559" s="43">
        <f t="shared" ca="1" si="1258"/>
        <v>0</v>
      </c>
      <c r="DU559" s="25">
        <f t="shared" si="1045"/>
        <v>40448.183278000004</v>
      </c>
      <c r="DV559" s="26">
        <f t="shared" si="1259"/>
        <v>1</v>
      </c>
      <c r="DW559" s="23">
        <f t="shared" si="1260"/>
        <v>1.8191453183417972E-2</v>
      </c>
      <c r="DX559" s="27">
        <f t="shared" si="1261"/>
        <v>941.43195199757986</v>
      </c>
      <c r="DY559" s="27">
        <f t="shared" ca="1" si="1262"/>
        <v>0</v>
      </c>
      <c r="DZ559" s="43">
        <f t="shared" ca="1" si="1263"/>
        <v>0</v>
      </c>
      <c r="EA559" s="25">
        <f t="shared" si="1046"/>
        <v>34861.353255499998</v>
      </c>
      <c r="EB559" s="26">
        <f t="shared" si="1264"/>
        <v>1</v>
      </c>
      <c r="EC559" s="23">
        <f t="shared" si="1265"/>
        <v>1.8191453183417972E-2</v>
      </c>
      <c r="ED559" s="27">
        <f t="shared" si="1266"/>
        <v>627.47929143134854</v>
      </c>
      <c r="EE559" s="27">
        <f t="shared" ca="1" si="1267"/>
        <v>0</v>
      </c>
      <c r="EF559" s="43">
        <f t="shared" ca="1" si="1268"/>
        <v>0</v>
      </c>
      <c r="EG559" s="25">
        <f t="shared" si="1047"/>
        <v>40448.183278000004</v>
      </c>
      <c r="EH559" s="34">
        <f t="shared" si="1269"/>
        <v>1</v>
      </c>
      <c r="EI559" s="23">
        <f t="shared" si="1270"/>
        <v>1.8191453183417972E-2</v>
      </c>
      <c r="EJ559" s="27">
        <f t="shared" si="1271"/>
        <v>634.37792454192777</v>
      </c>
      <c r="EK559" s="27">
        <f t="shared" ca="1" si="1272"/>
        <v>0</v>
      </c>
      <c r="EL559" s="43">
        <f t="shared" ca="1" si="1273"/>
        <v>0</v>
      </c>
      <c r="EM559" s="47"/>
      <c r="EN559" s="47"/>
      <c r="EO559" s="47"/>
      <c r="EP559" s="47"/>
      <c r="EQ559" s="47"/>
      <c r="ER559" s="47"/>
      <c r="ES559" s="47"/>
      <c r="ET559" s="47"/>
      <c r="EU559" s="47"/>
      <c r="EV559" s="47"/>
      <c r="EW559" s="47"/>
      <c r="EX559" s="47"/>
      <c r="EY559" s="47"/>
      <c r="EZ559" s="47"/>
      <c r="FA559" s="25">
        <f t="shared" si="1048"/>
        <v>40448.183278000004</v>
      </c>
      <c r="FB559" s="26">
        <f t="shared" si="1274"/>
        <v>1</v>
      </c>
      <c r="FC559" s="23">
        <f t="shared" si="1275"/>
        <v>1.8191453183417972E-2</v>
      </c>
      <c r="FD559" s="27">
        <f t="shared" si="1276"/>
        <v>212.69590802683527</v>
      </c>
      <c r="FE559" s="27">
        <f t="shared" ca="1" si="1277"/>
        <v>0</v>
      </c>
      <c r="FF559" s="43">
        <f t="shared" ca="1" si="1278"/>
        <v>0</v>
      </c>
      <c r="FG559" s="25">
        <f t="shared" si="1049"/>
        <v>40448.183278000004</v>
      </c>
      <c r="FH559" s="26">
        <f t="shared" si="1279"/>
        <v>1</v>
      </c>
      <c r="FI559" s="23">
        <f t="shared" si="1280"/>
        <v>1.8191453183417972E-2</v>
      </c>
      <c r="FJ559" s="27">
        <f t="shared" si="1281"/>
        <v>726.66484161084531</v>
      </c>
      <c r="FK559" s="27">
        <f t="shared" ca="1" si="1282"/>
        <v>0</v>
      </c>
      <c r="FL559" s="43">
        <f t="shared" ca="1" si="1283"/>
        <v>0</v>
      </c>
      <c r="FM559" s="47"/>
      <c r="FN559" s="47"/>
    </row>
    <row r="560" spans="1:170" x14ac:dyDescent="0.2">
      <c r="A560" s="30">
        <v>41698</v>
      </c>
      <c r="B560" s="34">
        <v>46941.83844</v>
      </c>
      <c r="C560" s="23">
        <v>4.5192918063745591E-3</v>
      </c>
      <c r="D560" s="24">
        <f t="shared" si="1165"/>
        <v>1.1811827211753334E-2</v>
      </c>
      <c r="E560" s="25" t="e">
        <f>#N/A</f>
        <v>#N/A</v>
      </c>
      <c r="F560" s="26">
        <v>8</v>
      </c>
      <c r="G560" s="23">
        <f t="shared" si="1166"/>
        <v>4.5192918063745591E-3</v>
      </c>
      <c r="H560" s="27">
        <f t="shared" si="1167"/>
        <v>452.76656226885098</v>
      </c>
      <c r="I560" s="27">
        <f t="shared" ca="1" si="1168"/>
        <v>0</v>
      </c>
      <c r="J560" s="43">
        <f t="shared" ca="1" si="1169"/>
        <v>0</v>
      </c>
      <c r="K560" s="25" t="e">
        <f>#N/A</f>
        <v>#N/A</v>
      </c>
      <c r="L560" s="26">
        <v>7</v>
      </c>
      <c r="M560" s="23">
        <f t="shared" si="1170"/>
        <v>4.5192918063745591E-3</v>
      </c>
      <c r="N560" s="27">
        <f t="shared" si="1171"/>
        <v>61.183345570048139</v>
      </c>
      <c r="O560" s="27">
        <f t="shared" ca="1" si="1172"/>
        <v>0</v>
      </c>
      <c r="P560" s="43">
        <f t="shared" ca="1" si="1173"/>
        <v>0</v>
      </c>
      <c r="Q560" s="25">
        <f t="shared" si="1026"/>
        <v>41724.359771000003</v>
      </c>
      <c r="R560" s="26">
        <f t="shared" si="1174"/>
        <v>1</v>
      </c>
      <c r="S560" s="23">
        <f t="shared" si="1175"/>
        <v>1.1811827211753334E-2</v>
      </c>
      <c r="T560" s="27">
        <f t="shared" si="1176"/>
        <v>946.86433686596752</v>
      </c>
      <c r="U560" s="27">
        <f t="shared" ca="1" si="1177"/>
        <v>0</v>
      </c>
      <c r="V560" s="43">
        <f t="shared" ca="1" si="1178"/>
        <v>0</v>
      </c>
      <c r="W560" s="25">
        <f t="shared" si="1027"/>
        <v>46667.840414999999</v>
      </c>
      <c r="X560" s="26">
        <f t="shared" si="1179"/>
        <v>1</v>
      </c>
      <c r="Y560" s="23">
        <f t="shared" si="1180"/>
        <v>1.1811827211753334E-2</v>
      </c>
      <c r="Z560" s="27">
        <f t="shared" si="1181"/>
        <v>409.71792965920525</v>
      </c>
      <c r="AA560" s="27">
        <f t="shared" ca="1" si="1182"/>
        <v>0</v>
      </c>
      <c r="AB560" s="43">
        <f t="shared" ca="1" si="1183"/>
        <v>0</v>
      </c>
      <c r="AC560" s="25">
        <f t="shared" si="1028"/>
        <v>44783.614119999998</v>
      </c>
      <c r="AD560" s="26">
        <f t="shared" si="1184"/>
        <v>1</v>
      </c>
      <c r="AE560" s="23">
        <f t="shared" si="1185"/>
        <v>1.1811827211753334E-2</v>
      </c>
      <c r="AF560" s="27">
        <f t="shared" si="1186"/>
        <v>353.32654017616312</v>
      </c>
      <c r="AG560" s="27">
        <f t="shared" ca="1" si="1187"/>
        <v>0</v>
      </c>
      <c r="AH560" s="43">
        <f t="shared" ca="1" si="1188"/>
        <v>0</v>
      </c>
      <c r="AI560" s="25">
        <f t="shared" si="1029"/>
        <v>41724.359771000003</v>
      </c>
      <c r="AJ560" s="26">
        <f t="shared" si="1189"/>
        <v>1</v>
      </c>
      <c r="AK560" s="23">
        <f t="shared" si="1190"/>
        <v>1.1811827211753334E-2</v>
      </c>
      <c r="AL560" s="27">
        <f t="shared" si="1191"/>
        <v>946.86433686596752</v>
      </c>
      <c r="AM560" s="27">
        <f t="shared" ca="1" si="1192"/>
        <v>0</v>
      </c>
      <c r="AN560" s="43">
        <f t="shared" ca="1" si="1193"/>
        <v>0</v>
      </c>
      <c r="AO560" s="25">
        <f t="shared" si="1030"/>
        <v>41724.359771000003</v>
      </c>
      <c r="AP560" s="34">
        <f t="shared" si="1194"/>
        <v>1</v>
      </c>
      <c r="AQ560" s="23">
        <f t="shared" si="1195"/>
        <v>1.1811827211753334E-2</v>
      </c>
      <c r="AR560" s="27">
        <f t="shared" si="1196"/>
        <v>541.22159334653634</v>
      </c>
      <c r="AS560" s="27">
        <f t="shared" ca="1" si="1197"/>
        <v>0</v>
      </c>
      <c r="AT560" s="43">
        <f t="shared" ca="1" si="1198"/>
        <v>0</v>
      </c>
      <c r="AU560" s="25">
        <f t="shared" si="1031"/>
        <v>44783.614119999998</v>
      </c>
      <c r="AV560" s="26">
        <f t="shared" si="1069"/>
        <v>1</v>
      </c>
      <c r="AW560" s="23">
        <f t="shared" si="1199"/>
        <v>1.1811827211753334E-2</v>
      </c>
      <c r="AX560" s="27">
        <f t="shared" si="1200"/>
        <v>465.6248153648333</v>
      </c>
      <c r="AY560" s="27">
        <f t="shared" ca="1" si="1201"/>
        <v>0</v>
      </c>
      <c r="AZ560" s="43">
        <f t="shared" ca="1" si="1202"/>
        <v>0</v>
      </c>
      <c r="BA560" s="25">
        <f t="shared" si="1032"/>
        <v>44783.614119999998</v>
      </c>
      <c r="BB560" s="26">
        <f t="shared" si="1072"/>
        <v>1</v>
      </c>
      <c r="BC560" s="23">
        <f t="shared" si="1203"/>
        <v>1.1811827211753334E-2</v>
      </c>
      <c r="BD560" s="27">
        <f t="shared" si="1204"/>
        <v>737.54926022605321</v>
      </c>
      <c r="BE560" s="27">
        <f t="shared" ca="1" si="1205"/>
        <v>0</v>
      </c>
      <c r="BF560" s="43">
        <f t="shared" ca="1" si="1206"/>
        <v>0</v>
      </c>
      <c r="BG560" s="25">
        <f t="shared" si="1033"/>
        <v>41724.359771000003</v>
      </c>
      <c r="BH560" s="26">
        <f t="shared" si="1075"/>
        <v>1</v>
      </c>
      <c r="BI560" s="23">
        <f t="shared" si="1207"/>
        <v>1.1811827211753334E-2</v>
      </c>
      <c r="BJ560" s="27">
        <f t="shared" si="1208"/>
        <v>699.40534063283997</v>
      </c>
      <c r="BK560" s="27">
        <f t="shared" ca="1" si="1209"/>
        <v>0</v>
      </c>
      <c r="BL560" s="43">
        <f t="shared" ca="1" si="1210"/>
        <v>0</v>
      </c>
      <c r="BM560" s="25">
        <f t="shared" si="1034"/>
        <v>44034.031838333329</v>
      </c>
      <c r="BN560" s="26">
        <f t="shared" si="1078"/>
        <v>1</v>
      </c>
      <c r="BO560" s="23">
        <f t="shared" si="1211"/>
        <v>1.1811827211753334E-2</v>
      </c>
      <c r="BP560" s="27">
        <f t="shared" si="1212"/>
        <v>737.33715812034643</v>
      </c>
      <c r="BQ560" s="27">
        <f t="shared" ca="1" si="1213"/>
        <v>0</v>
      </c>
      <c r="BR560" s="43">
        <f t="shared" ca="1" si="1214"/>
        <v>0</v>
      </c>
      <c r="BS560" s="25">
        <f t="shared" si="1035"/>
        <v>41724.359771000003</v>
      </c>
      <c r="BT560" s="34">
        <f t="shared" si="1215"/>
        <v>1</v>
      </c>
      <c r="BU560" s="23">
        <f t="shared" si="1216"/>
        <v>1.1811827211753334E-2</v>
      </c>
      <c r="BV560" s="27">
        <f t="shared" si="1217"/>
        <v>667.46174876650093</v>
      </c>
      <c r="BW560" s="27">
        <f t="shared" ca="1" si="1218"/>
        <v>0</v>
      </c>
      <c r="BX560" s="43">
        <f t="shared" ca="1" si="1219"/>
        <v>0</v>
      </c>
      <c r="BY560" s="25">
        <f t="shared" si="1036"/>
        <v>46667.840414999999</v>
      </c>
      <c r="BZ560" s="50">
        <f t="shared" si="1220"/>
        <v>1</v>
      </c>
      <c r="CA560" s="23">
        <f t="shared" si="1221"/>
        <v>1.1811827211753334E-2</v>
      </c>
      <c r="CB560" s="27">
        <f t="shared" si="1222"/>
        <v>248.51950401660196</v>
      </c>
      <c r="CC560" s="27">
        <f t="shared" ca="1" si="1223"/>
        <v>0</v>
      </c>
      <c r="CD560" s="43">
        <f t="shared" ca="1" si="1224"/>
        <v>0</v>
      </c>
      <c r="CE560" s="25">
        <f t="shared" si="1037"/>
        <v>44783.614119999998</v>
      </c>
      <c r="CF560" s="34">
        <f t="shared" si="1225"/>
        <v>1</v>
      </c>
      <c r="CG560" s="23">
        <f t="shared" si="1226"/>
        <v>1.1811827211753334E-2</v>
      </c>
      <c r="CH560" s="27">
        <f t="shared" si="1227"/>
        <v>284.33418928083796</v>
      </c>
      <c r="CI560" s="27">
        <f t="shared" ca="1" si="1228"/>
        <v>0</v>
      </c>
      <c r="CJ560" s="43">
        <f t="shared" ca="1" si="1229"/>
        <v>0</v>
      </c>
      <c r="CK560" s="25">
        <f t="shared" si="1038"/>
        <v>41724.359771000003</v>
      </c>
      <c r="CL560" s="34">
        <f t="shared" si="1230"/>
        <v>1</v>
      </c>
      <c r="CM560" s="23">
        <f t="shared" si="1231"/>
        <v>1.1811827211753334E-2</v>
      </c>
      <c r="CN560" s="27">
        <f t="shared" si="1232"/>
        <v>836.22703717899105</v>
      </c>
      <c r="CO560" s="27">
        <f t="shared" ca="1" si="1233"/>
        <v>0</v>
      </c>
      <c r="CP560" s="43">
        <f t="shared" ca="1" si="1234"/>
        <v>0</v>
      </c>
      <c r="CQ560" s="25">
        <f t="shared" si="1039"/>
        <v>35928.569601000003</v>
      </c>
      <c r="CR560" s="34">
        <f t="shared" si="1235"/>
        <v>1</v>
      </c>
      <c r="CS560" s="23">
        <f t="shared" si="1236"/>
        <v>1.1811827211753334E-2</v>
      </c>
      <c r="CT560" s="27">
        <f t="shared" si="1237"/>
        <v>540.12188766836778</v>
      </c>
      <c r="CU560" s="27">
        <f t="shared" ca="1" si="1238"/>
        <v>0</v>
      </c>
      <c r="CV560" s="43">
        <f t="shared" ca="1" si="1239"/>
        <v>0</v>
      </c>
      <c r="CW560" s="25">
        <f t="shared" si="1040"/>
        <v>41724.359771000003</v>
      </c>
      <c r="CX560" s="34">
        <f t="shared" si="1240"/>
        <v>1</v>
      </c>
      <c r="CY560" s="23">
        <f t="shared" si="1241"/>
        <v>1.1811827211753334E-2</v>
      </c>
      <c r="CZ560" s="27">
        <f t="shared" si="1242"/>
        <v>448.91966095097041</v>
      </c>
      <c r="DA560" s="27">
        <f t="shared" ca="1" si="1243"/>
        <v>0</v>
      </c>
      <c r="DB560" s="43">
        <f t="shared" ca="1" si="1244"/>
        <v>0</v>
      </c>
      <c r="DC560" s="25">
        <f t="shared" si="1041"/>
        <v>41724.359771000003</v>
      </c>
      <c r="DD560" s="34">
        <f t="shared" si="1245"/>
        <v>1</v>
      </c>
      <c r="DE560" s="23">
        <f t="shared" si="1246"/>
        <v>1.1811827211753334E-2</v>
      </c>
      <c r="DF560" s="27">
        <f t="shared" si="1247"/>
        <v>553.5304899873978</v>
      </c>
      <c r="DG560" s="27">
        <f t="shared" ca="1" si="1114"/>
        <v>0</v>
      </c>
      <c r="DH560" s="43">
        <f t="shared" ca="1" si="1248"/>
        <v>0</v>
      </c>
      <c r="DI560" s="25">
        <f t="shared" si="1043"/>
        <v>46667.840414999999</v>
      </c>
      <c r="DJ560" s="26">
        <f t="shared" si="1249"/>
        <v>1</v>
      </c>
      <c r="DK560" s="23">
        <f t="shared" si="1250"/>
        <v>1.1811827211753334E-2</v>
      </c>
      <c r="DL560" s="27">
        <f t="shared" si="1251"/>
        <v>479.29706824182068</v>
      </c>
      <c r="DM560" s="27">
        <f t="shared" ca="1" si="1252"/>
        <v>0</v>
      </c>
      <c r="DN560" s="43">
        <f t="shared" ca="1" si="1253"/>
        <v>0</v>
      </c>
      <c r="DO560" s="25">
        <f t="shared" si="1044"/>
        <v>44783.614119999998</v>
      </c>
      <c r="DP560" s="26">
        <f t="shared" si="1254"/>
        <v>1</v>
      </c>
      <c r="DQ560" s="23">
        <f t="shared" si="1255"/>
        <v>1.1811827211753334E-2</v>
      </c>
      <c r="DR560" s="27">
        <f t="shared" si="1256"/>
        <v>468.85565512483987</v>
      </c>
      <c r="DS560" s="27">
        <f t="shared" ca="1" si="1257"/>
        <v>0</v>
      </c>
      <c r="DT560" s="43">
        <f t="shared" ca="1" si="1258"/>
        <v>0</v>
      </c>
      <c r="DU560" s="25">
        <f t="shared" si="1045"/>
        <v>41724.359771000003</v>
      </c>
      <c r="DV560" s="26">
        <f t="shared" si="1259"/>
        <v>1</v>
      </c>
      <c r="DW560" s="23">
        <f t="shared" si="1260"/>
        <v>1.1811827211753334E-2</v>
      </c>
      <c r="DX560" s="27">
        <f t="shared" si="1261"/>
        <v>952.55198354619893</v>
      </c>
      <c r="DY560" s="27">
        <f t="shared" ca="1" si="1262"/>
        <v>0</v>
      </c>
      <c r="DZ560" s="43">
        <f t="shared" ca="1" si="1263"/>
        <v>0</v>
      </c>
      <c r="EA560" s="25">
        <f t="shared" si="1046"/>
        <v>35928.569601000003</v>
      </c>
      <c r="EB560" s="26">
        <f t="shared" si="1264"/>
        <v>1</v>
      </c>
      <c r="EC560" s="23">
        <f t="shared" si="1265"/>
        <v>1.1811827211753334E-2</v>
      </c>
      <c r="ED560" s="27">
        <f t="shared" si="1266"/>
        <v>634.89096840068908</v>
      </c>
      <c r="EE560" s="27">
        <f t="shared" ca="1" si="1267"/>
        <v>0</v>
      </c>
      <c r="EF560" s="43">
        <f t="shared" ca="1" si="1268"/>
        <v>0</v>
      </c>
      <c r="EG560" s="25">
        <f t="shared" si="1047"/>
        <v>41724.359771000003</v>
      </c>
      <c r="EH560" s="34">
        <f t="shared" si="1269"/>
        <v>1</v>
      </c>
      <c r="EI560" s="23">
        <f t="shared" si="1270"/>
        <v>1.1811827211753334E-2</v>
      </c>
      <c r="EJ560" s="27">
        <f t="shared" si="1271"/>
        <v>641.87108697356769</v>
      </c>
      <c r="EK560" s="27">
        <f t="shared" ca="1" si="1272"/>
        <v>0</v>
      </c>
      <c r="EL560" s="43">
        <f t="shared" ca="1" si="1273"/>
        <v>0</v>
      </c>
      <c r="EM560" s="47"/>
      <c r="EN560" s="47"/>
      <c r="EO560" s="47"/>
      <c r="EP560" s="47"/>
      <c r="EQ560" s="47"/>
      <c r="ER560" s="47"/>
      <c r="ES560" s="47"/>
      <c r="ET560" s="47"/>
      <c r="EU560" s="47"/>
      <c r="EV560" s="47"/>
      <c r="EW560" s="47"/>
      <c r="EX560" s="47"/>
      <c r="EY560" s="47"/>
      <c r="EZ560" s="47"/>
      <c r="FA560" s="25">
        <f t="shared" si="1048"/>
        <v>41724.359771000003</v>
      </c>
      <c r="FB560" s="26">
        <f t="shared" si="1274"/>
        <v>1</v>
      </c>
      <c r="FC560" s="23">
        <f t="shared" si="1275"/>
        <v>1.1811827211753334E-2</v>
      </c>
      <c r="FD560" s="27">
        <f t="shared" si="1276"/>
        <v>215.20823534109522</v>
      </c>
      <c r="FE560" s="27">
        <f t="shared" ca="1" si="1277"/>
        <v>0</v>
      </c>
      <c r="FF560" s="43">
        <f t="shared" ca="1" si="1278"/>
        <v>0</v>
      </c>
      <c r="FG560" s="25">
        <f t="shared" si="1049"/>
        <v>41724.359771000003</v>
      </c>
      <c r="FH560" s="26">
        <f t="shared" si="1279"/>
        <v>1</v>
      </c>
      <c r="FI560" s="23">
        <f t="shared" si="1280"/>
        <v>1.1811827211753334E-2</v>
      </c>
      <c r="FJ560" s="27">
        <f t="shared" si="1281"/>
        <v>735.24808116080874</v>
      </c>
      <c r="FK560" s="27">
        <f t="shared" ca="1" si="1282"/>
        <v>0</v>
      </c>
      <c r="FL560" s="43">
        <f t="shared" ca="1" si="1283"/>
        <v>0</v>
      </c>
      <c r="FM560" s="47"/>
      <c r="FN560" s="47"/>
    </row>
    <row r="561" spans="1:170" x14ac:dyDescent="0.2">
      <c r="A561" s="30">
        <v>41729</v>
      </c>
      <c r="B561" s="34">
        <v>46134.381110000002</v>
      </c>
      <c r="C561" s="23">
        <v>4.6540037873179507E-3</v>
      </c>
      <c r="D561" s="24">
        <f t="shared" si="1165"/>
        <v>-1.7201229368808635E-2</v>
      </c>
      <c r="E561" s="25" t="e">
        <f>#N/A</f>
        <v>#N/A</v>
      </c>
      <c r="F561" s="26">
        <v>9</v>
      </c>
      <c r="G561" s="23">
        <f t="shared" si="1166"/>
        <v>4.6540037873179507E-3</v>
      </c>
      <c r="H561" s="27">
        <f t="shared" si="1167"/>
        <v>454.87373956442116</v>
      </c>
      <c r="I561" s="27">
        <f t="shared" ca="1" si="1168"/>
        <v>0</v>
      </c>
      <c r="J561" s="43">
        <f t="shared" ca="1" si="1169"/>
        <v>0</v>
      </c>
      <c r="K561" s="25" t="e">
        <f>#N/A</f>
        <v>#N/A</v>
      </c>
      <c r="L561" s="26">
        <v>8</v>
      </c>
      <c r="M561" s="23">
        <f t="shared" si="1170"/>
        <v>4.6540037873179507E-3</v>
      </c>
      <c r="N561" s="27">
        <f t="shared" si="1171"/>
        <v>61.468093092051923</v>
      </c>
      <c r="O561" s="27">
        <f t="shared" ca="1" si="1172"/>
        <v>0</v>
      </c>
      <c r="P561" s="43">
        <f t="shared" ca="1" si="1173"/>
        <v>0</v>
      </c>
      <c r="Q561" s="25">
        <f t="shared" si="1026"/>
        <v>42503.948110000012</v>
      </c>
      <c r="R561" s="26">
        <f t="shared" si="1174"/>
        <v>1</v>
      </c>
      <c r="S561" s="23">
        <f t="shared" si="1175"/>
        <v>-1.7201229368808635E-2</v>
      </c>
      <c r="T561" s="27">
        <f t="shared" si="1176"/>
        <v>930.57710622639115</v>
      </c>
      <c r="U561" s="27">
        <f t="shared" ca="1" si="1177"/>
        <v>-1.7201229368808635E-2</v>
      </c>
      <c r="V561" s="43">
        <f t="shared" ca="1" si="1178"/>
        <v>-1.7201229368808635E-2</v>
      </c>
      <c r="W561" s="25">
        <f t="shared" si="1027"/>
        <v>46538.109775000004</v>
      </c>
      <c r="X561" s="26">
        <f t="shared" si="1179"/>
        <v>1</v>
      </c>
      <c r="Y561" s="23">
        <f t="shared" si="1180"/>
        <v>-1.7201229368808635E-2</v>
      </c>
      <c r="Z561" s="27">
        <f t="shared" si="1181"/>
        <v>402.67027757462387</v>
      </c>
      <c r="AA561" s="27">
        <f t="shared" ca="1" si="1182"/>
        <v>-1.7201229368808635E-2</v>
      </c>
      <c r="AB561" s="43">
        <f t="shared" ca="1" si="1183"/>
        <v>-1.7201229368808635E-2</v>
      </c>
      <c r="AC561" s="25">
        <f t="shared" si="1028"/>
        <v>45649.963124000002</v>
      </c>
      <c r="AD561" s="26">
        <f t="shared" si="1184"/>
        <v>1</v>
      </c>
      <c r="AE561" s="23">
        <f t="shared" si="1185"/>
        <v>-1.7201229368808635E-2</v>
      </c>
      <c r="AF561" s="27">
        <f t="shared" si="1186"/>
        <v>347.24888931650537</v>
      </c>
      <c r="AG561" s="27">
        <f t="shared" ca="1" si="1187"/>
        <v>-1.7201229368808635E-2</v>
      </c>
      <c r="AH561" s="43">
        <f t="shared" ca="1" si="1188"/>
        <v>-1.7201229368808635E-2</v>
      </c>
      <c r="AI561" s="25">
        <f t="shared" si="1029"/>
        <v>42503.948110000012</v>
      </c>
      <c r="AJ561" s="26">
        <f t="shared" si="1189"/>
        <v>1</v>
      </c>
      <c r="AK561" s="23">
        <f t="shared" si="1190"/>
        <v>-1.7201229368808635E-2</v>
      </c>
      <c r="AL561" s="27">
        <f t="shared" si="1191"/>
        <v>930.57710622639115</v>
      </c>
      <c r="AM561" s="27">
        <f t="shared" ca="1" si="1192"/>
        <v>-1.7201229368808635E-2</v>
      </c>
      <c r="AN561" s="43">
        <f t="shared" ca="1" si="1193"/>
        <v>-1.7201229368808635E-2</v>
      </c>
      <c r="AO561" s="25">
        <f t="shared" si="1030"/>
        <v>42503.948110000012</v>
      </c>
      <c r="AP561" s="34">
        <f t="shared" si="1194"/>
        <v>1</v>
      </c>
      <c r="AQ561" s="23">
        <f t="shared" si="1195"/>
        <v>-1.7201229368808635E-2</v>
      </c>
      <c r="AR561" s="27">
        <f t="shared" si="1196"/>
        <v>531.91191658003049</v>
      </c>
      <c r="AS561" s="27">
        <f t="shared" ca="1" si="1197"/>
        <v>-1.7201229368808635E-2</v>
      </c>
      <c r="AT561" s="43">
        <f t="shared" ca="1" si="1198"/>
        <v>-1.7201229368808635E-2</v>
      </c>
      <c r="AU561" s="25">
        <f t="shared" si="1031"/>
        <v>45649.963124000002</v>
      </c>
      <c r="AV561" s="26">
        <f t="shared" si="1069"/>
        <v>1</v>
      </c>
      <c r="AW561" s="23">
        <f t="shared" si="1199"/>
        <v>-1.7201229368808635E-2</v>
      </c>
      <c r="AX561" s="27">
        <f t="shared" si="1200"/>
        <v>457.61549611593364</v>
      </c>
      <c r="AY561" s="27">
        <f t="shared" ca="1" si="1201"/>
        <v>-1.7201229368808635E-2</v>
      </c>
      <c r="AZ561" s="43">
        <f t="shared" ca="1" si="1202"/>
        <v>-1.7201229368808635E-2</v>
      </c>
      <c r="BA561" s="25">
        <f t="shared" si="1032"/>
        <v>45649.963124000002</v>
      </c>
      <c r="BB561" s="26">
        <f t="shared" si="1072"/>
        <v>1</v>
      </c>
      <c r="BC561" s="23">
        <f t="shared" si="1203"/>
        <v>-1.7201229368808635E-2</v>
      </c>
      <c r="BD561" s="27">
        <f t="shared" si="1204"/>
        <v>724.86250623010972</v>
      </c>
      <c r="BE561" s="27">
        <f t="shared" ca="1" si="1205"/>
        <v>-1.7201229368808635E-2</v>
      </c>
      <c r="BF561" s="43">
        <f t="shared" ca="1" si="1206"/>
        <v>-1.7201229368808635E-2</v>
      </c>
      <c r="BG561" s="25">
        <f t="shared" si="1033"/>
        <v>42503.948110000012</v>
      </c>
      <c r="BH561" s="26">
        <f t="shared" si="1075"/>
        <v>1</v>
      </c>
      <c r="BI561" s="23">
        <f t="shared" si="1207"/>
        <v>-1.7201229368808635E-2</v>
      </c>
      <c r="BJ561" s="27">
        <f t="shared" si="1208"/>
        <v>687.37470894684475</v>
      </c>
      <c r="BK561" s="27">
        <f t="shared" ca="1" si="1209"/>
        <v>-1.7201229368808635E-2</v>
      </c>
      <c r="BL561" s="43">
        <f t="shared" ca="1" si="1210"/>
        <v>-1.7201229368808635E-2</v>
      </c>
      <c r="BM561" s="25">
        <f t="shared" si="1034"/>
        <v>45008.741951666663</v>
      </c>
      <c r="BN561" s="26">
        <f t="shared" si="1078"/>
        <v>1</v>
      </c>
      <c r="BO561" s="23">
        <f t="shared" si="1211"/>
        <v>-1.7201229368808635E-2</v>
      </c>
      <c r="BP561" s="27">
        <f t="shared" si="1212"/>
        <v>724.65405254137283</v>
      </c>
      <c r="BQ561" s="27">
        <f t="shared" ca="1" si="1213"/>
        <v>-1.7201229368808635E-2</v>
      </c>
      <c r="BR561" s="43">
        <f t="shared" ca="1" si="1214"/>
        <v>-1.7201229368808635E-2</v>
      </c>
      <c r="BS561" s="25">
        <f t="shared" si="1035"/>
        <v>42503.948110000012</v>
      </c>
      <c r="BT561" s="34">
        <f t="shared" si="1215"/>
        <v>1</v>
      </c>
      <c r="BU561" s="23">
        <f t="shared" si="1216"/>
        <v>-1.7201229368808635E-2</v>
      </c>
      <c r="BV561" s="27">
        <f t="shared" si="1217"/>
        <v>655.98058613106218</v>
      </c>
      <c r="BW561" s="27">
        <f t="shared" ca="1" si="1218"/>
        <v>-1.7201229368808746E-2</v>
      </c>
      <c r="BX561" s="43">
        <f t="shared" ca="1" si="1219"/>
        <v>-1.7201229368808746E-2</v>
      </c>
      <c r="BY561" s="25">
        <f t="shared" si="1036"/>
        <v>46538.109775000004</v>
      </c>
      <c r="BZ561" s="50">
        <f t="shared" si="1220"/>
        <v>1</v>
      </c>
      <c r="CA561" s="23">
        <f t="shared" si="1221"/>
        <v>-1.7201229368808635E-2</v>
      </c>
      <c r="CB561" s="27">
        <f t="shared" si="1222"/>
        <v>244.24466302538983</v>
      </c>
      <c r="CC561" s="27">
        <f t="shared" ca="1" si="1223"/>
        <v>-1.7201229368808635E-2</v>
      </c>
      <c r="CD561" s="43">
        <f t="shared" ca="1" si="1224"/>
        <v>-1.7201229368808635E-2</v>
      </c>
      <c r="CE561" s="25">
        <f t="shared" si="1037"/>
        <v>45649.963124000002</v>
      </c>
      <c r="CF561" s="34">
        <f t="shared" si="1225"/>
        <v>1</v>
      </c>
      <c r="CG561" s="23">
        <f t="shared" si="1226"/>
        <v>-1.7201229368808635E-2</v>
      </c>
      <c r="CH561" s="27">
        <f t="shared" si="1227"/>
        <v>279.443291673624</v>
      </c>
      <c r="CI561" s="27">
        <f t="shared" ca="1" si="1228"/>
        <v>-1.7201229368808635E-2</v>
      </c>
      <c r="CJ561" s="43">
        <f t="shared" ca="1" si="1229"/>
        <v>-1.7201229368808635E-2</v>
      </c>
      <c r="CK561" s="25">
        <f t="shared" si="1038"/>
        <v>42503.948110000012</v>
      </c>
      <c r="CL561" s="34">
        <f t="shared" si="1230"/>
        <v>1</v>
      </c>
      <c r="CM561" s="23">
        <f t="shared" si="1231"/>
        <v>-1.7201229368808635E-2</v>
      </c>
      <c r="CN561" s="27">
        <f t="shared" si="1232"/>
        <v>821.84290410807591</v>
      </c>
      <c r="CO561" s="27">
        <f t="shared" ca="1" si="1233"/>
        <v>-1.7201229368808746E-2</v>
      </c>
      <c r="CP561" s="43">
        <f t="shared" ca="1" si="1234"/>
        <v>-1.7201229368808746E-2</v>
      </c>
      <c r="CQ561" s="25">
        <f t="shared" si="1039"/>
        <v>36927.164548999994</v>
      </c>
      <c r="CR561" s="34">
        <f t="shared" si="1235"/>
        <v>1</v>
      </c>
      <c r="CS561" s="23">
        <f t="shared" si="1236"/>
        <v>-1.7201229368808635E-2</v>
      </c>
      <c r="CT561" s="27">
        <f t="shared" si="1237"/>
        <v>530.83112719147027</v>
      </c>
      <c r="CU561" s="27">
        <f t="shared" ca="1" si="1238"/>
        <v>-1.7201229368808635E-2</v>
      </c>
      <c r="CV561" s="43">
        <f t="shared" ca="1" si="1239"/>
        <v>-1.7201229368808635E-2</v>
      </c>
      <c r="CW561" s="25">
        <f t="shared" si="1040"/>
        <v>42503.948110000012</v>
      </c>
      <c r="CX561" s="34">
        <f t="shared" si="1240"/>
        <v>1</v>
      </c>
      <c r="CY561" s="23">
        <f t="shared" si="1241"/>
        <v>-1.7201229368808635E-2</v>
      </c>
      <c r="CZ561" s="27">
        <f t="shared" si="1242"/>
        <v>441.19769089478496</v>
      </c>
      <c r="DA561" s="27">
        <f t="shared" ca="1" si="1243"/>
        <v>-1.7201229368808635E-2</v>
      </c>
      <c r="DB561" s="43">
        <f t="shared" ca="1" si="1244"/>
        <v>-1.7201229368808635E-2</v>
      </c>
      <c r="DC561" s="25">
        <f t="shared" si="1041"/>
        <v>42503.948110000012</v>
      </c>
      <c r="DD561" s="34">
        <f t="shared" si="1245"/>
        <v>1</v>
      </c>
      <c r="DE561" s="23">
        <f t="shared" si="1246"/>
        <v>-1.7201229368808635E-2</v>
      </c>
      <c r="DF561" s="27">
        <f t="shared" si="1247"/>
        <v>544.00908506649557</v>
      </c>
      <c r="DG561" s="27">
        <f t="shared" ca="1" si="1114"/>
        <v>-1.7201229368808524E-2</v>
      </c>
      <c r="DH561" s="43">
        <f t="shared" ca="1" si="1248"/>
        <v>-1.7201229368808524E-2</v>
      </c>
      <c r="DI561" s="25">
        <f t="shared" si="1043"/>
        <v>46538.109775000004</v>
      </c>
      <c r="DJ561" s="26">
        <f t="shared" si="1249"/>
        <v>1</v>
      </c>
      <c r="DK561" s="23">
        <f t="shared" si="1250"/>
        <v>-1.7201229368808635E-2</v>
      </c>
      <c r="DL561" s="27">
        <f t="shared" si="1251"/>
        <v>471.05256943519561</v>
      </c>
      <c r="DM561" s="27">
        <f t="shared" ca="1" si="1252"/>
        <v>-1.7201229368808635E-2</v>
      </c>
      <c r="DN561" s="43">
        <f t="shared" ca="1" si="1253"/>
        <v>-1.7201229368808635E-2</v>
      </c>
      <c r="DO561" s="25">
        <f t="shared" si="1044"/>
        <v>45649.963124000002</v>
      </c>
      <c r="DP561" s="26">
        <f t="shared" si="1254"/>
        <v>1</v>
      </c>
      <c r="DQ561" s="23">
        <f t="shared" si="1255"/>
        <v>-1.7201229368808635E-2</v>
      </c>
      <c r="DR561" s="27">
        <f t="shared" si="1256"/>
        <v>460.79076146017445</v>
      </c>
      <c r="DS561" s="27">
        <f t="shared" ca="1" si="1257"/>
        <v>-1.7201229368808635E-2</v>
      </c>
      <c r="DT561" s="43">
        <f t="shared" ca="1" si="1258"/>
        <v>-1.7201229368808635E-2</v>
      </c>
      <c r="DU561" s="25">
        <f t="shared" si="1045"/>
        <v>42503.948110000012</v>
      </c>
      <c r="DV561" s="26">
        <f t="shared" si="1259"/>
        <v>1</v>
      </c>
      <c r="DW561" s="23">
        <f t="shared" si="1260"/>
        <v>-1.7201229368808635E-2</v>
      </c>
      <c r="DX561" s="27">
        <f t="shared" si="1261"/>
        <v>936.16691839150712</v>
      </c>
      <c r="DY561" s="27">
        <f t="shared" ca="1" si="1262"/>
        <v>-1.7201229368808635E-2</v>
      </c>
      <c r="DZ561" s="43">
        <f t="shared" ca="1" si="1263"/>
        <v>-1.7201229368808635E-2</v>
      </c>
      <c r="EA561" s="25">
        <f t="shared" si="1046"/>
        <v>36927.164548999994</v>
      </c>
      <c r="EB561" s="26">
        <f t="shared" si="1264"/>
        <v>1</v>
      </c>
      <c r="EC561" s="23">
        <f t="shared" si="1265"/>
        <v>-1.7201229368808635E-2</v>
      </c>
      <c r="ED561" s="27">
        <f t="shared" si="1266"/>
        <v>623.97006322904383</v>
      </c>
      <c r="EE561" s="27">
        <f t="shared" ca="1" si="1267"/>
        <v>-1.7201229368808524E-2</v>
      </c>
      <c r="EF561" s="43">
        <f t="shared" ca="1" si="1268"/>
        <v>-1.7201229368808524E-2</v>
      </c>
      <c r="EG561" s="25">
        <f t="shared" si="1047"/>
        <v>42503.948110000012</v>
      </c>
      <c r="EH561" s="34">
        <f t="shared" si="1269"/>
        <v>1</v>
      </c>
      <c r="EI561" s="23">
        <f t="shared" si="1270"/>
        <v>-1.7201229368808635E-2</v>
      </c>
      <c r="EJ561" s="27">
        <f t="shared" si="1271"/>
        <v>630.83011518132878</v>
      </c>
      <c r="EK561" s="27">
        <f t="shared" ca="1" si="1272"/>
        <v>-1.7201229368808746E-2</v>
      </c>
      <c r="EL561" s="43">
        <f t="shared" ca="1" si="1273"/>
        <v>-1.7201229368808746E-2</v>
      </c>
      <c r="EM561" s="47"/>
      <c r="EN561" s="47"/>
      <c r="EO561" s="47"/>
      <c r="EP561" s="47"/>
      <c r="EQ561" s="47"/>
      <c r="ER561" s="47"/>
      <c r="ES561" s="47"/>
      <c r="ET561" s="47"/>
      <c r="EU561" s="47"/>
      <c r="EV561" s="47"/>
      <c r="EW561" s="47"/>
      <c r="EX561" s="47"/>
      <c r="EY561" s="47"/>
      <c r="EZ561" s="47"/>
      <c r="FA561" s="25">
        <f t="shared" si="1048"/>
        <v>42503.948110000012</v>
      </c>
      <c r="FB561" s="26">
        <f t="shared" si="1274"/>
        <v>1</v>
      </c>
      <c r="FC561" s="23">
        <f t="shared" si="1275"/>
        <v>-1.7201229368808635E-2</v>
      </c>
      <c r="FD561" s="27">
        <f t="shared" si="1276"/>
        <v>211.5063891229365</v>
      </c>
      <c r="FE561" s="27">
        <f t="shared" ca="1" si="1277"/>
        <v>-1.7201229368808635E-2</v>
      </c>
      <c r="FF561" s="43">
        <f t="shared" ca="1" si="1278"/>
        <v>-1.7201229368808635E-2</v>
      </c>
      <c r="FG561" s="25">
        <f t="shared" si="1049"/>
        <v>42503.948110000012</v>
      </c>
      <c r="FH561" s="26">
        <f t="shared" si="1279"/>
        <v>1</v>
      </c>
      <c r="FI561" s="23">
        <f t="shared" si="1280"/>
        <v>-1.7201229368808635E-2</v>
      </c>
      <c r="FJ561" s="27">
        <f t="shared" si="1281"/>
        <v>722.60091027378519</v>
      </c>
      <c r="FK561" s="27">
        <f t="shared" ca="1" si="1282"/>
        <v>-1.7201229368808746E-2</v>
      </c>
      <c r="FL561" s="43">
        <f t="shared" ca="1" si="1283"/>
        <v>-1.7201229368808746E-2</v>
      </c>
      <c r="FM561" s="47"/>
      <c r="FN561" s="47"/>
    </row>
    <row r="562" spans="1:170" x14ac:dyDescent="0.2">
      <c r="A562" s="30">
        <v>41759</v>
      </c>
      <c r="B562" s="34">
        <v>46644.77403</v>
      </c>
      <c r="C562" s="23">
        <v>4.661921836872196E-3</v>
      </c>
      <c r="D562" s="24">
        <f t="shared" si="1165"/>
        <v>1.106317908076071E-2</v>
      </c>
      <c r="E562" s="25" t="e">
        <f>#N/A</f>
        <v>#N/A</v>
      </c>
      <c r="F562" s="26">
        <v>10</v>
      </c>
      <c r="G562" s="23">
        <f t="shared" si="1166"/>
        <v>4.661921836872196E-3</v>
      </c>
      <c r="H562" s="27">
        <f t="shared" si="1167"/>
        <v>456.99432538391625</v>
      </c>
      <c r="I562" s="27">
        <f t="shared" ca="1" si="1168"/>
        <v>0</v>
      </c>
      <c r="J562" s="43">
        <f t="shared" ca="1" si="1169"/>
        <v>0</v>
      </c>
      <c r="K562" s="25" t="e">
        <f>#N/A</f>
        <v>#N/A</v>
      </c>
      <c r="L562" s="26">
        <v>9</v>
      </c>
      <c r="M562" s="23">
        <f t="shared" si="1170"/>
        <v>4.661921836872196E-3</v>
      </c>
      <c r="N562" s="27">
        <f t="shared" si="1171"/>
        <v>61.754652537508655</v>
      </c>
      <c r="O562" s="27">
        <f t="shared" ca="1" si="1172"/>
        <v>0</v>
      </c>
      <c r="P562" s="43">
        <f t="shared" ca="1" si="1173"/>
        <v>0</v>
      </c>
      <c r="Q562" s="25">
        <f t="shared" si="1026"/>
        <v>43486.281688000003</v>
      </c>
      <c r="R562" s="26">
        <f t="shared" si="1174"/>
        <v>1</v>
      </c>
      <c r="S562" s="23">
        <f t="shared" si="1175"/>
        <v>1.106317908076071E-2</v>
      </c>
      <c r="T562" s="27">
        <f t="shared" si="1176"/>
        <v>940.87224740102977</v>
      </c>
      <c r="U562" s="27">
        <f t="shared" ca="1" si="1177"/>
        <v>-6.3283505689643027E-3</v>
      </c>
      <c r="V562" s="43">
        <f t="shared" ca="1" si="1178"/>
        <v>-6.3283505689643027E-3</v>
      </c>
      <c r="W562" s="25">
        <f t="shared" si="1027"/>
        <v>46389.577570000001</v>
      </c>
      <c r="X562" s="26">
        <f t="shared" si="1179"/>
        <v>0</v>
      </c>
      <c r="Y562" s="23">
        <f t="shared" si="1180"/>
        <v>4.661921836872196E-3</v>
      </c>
      <c r="Z562" s="27">
        <f t="shared" si="1181"/>
        <v>404.54749493470837</v>
      </c>
      <c r="AA562" s="27">
        <f t="shared" ca="1" si="1182"/>
        <v>-1.2619498318751976E-2</v>
      </c>
      <c r="AB562" s="43">
        <f t="shared" ca="1" si="1183"/>
        <v>-1.2619498318751976E-2</v>
      </c>
      <c r="AC562" s="25">
        <f t="shared" si="1028"/>
        <v>46335.957141999999</v>
      </c>
      <c r="AD562" s="26">
        <f t="shared" si="1184"/>
        <v>1</v>
      </c>
      <c r="AE562" s="23">
        <f t="shared" si="1185"/>
        <v>1.106317908076071E-2</v>
      </c>
      <c r="AF562" s="27">
        <f t="shared" si="1186"/>
        <v>351.09056596460914</v>
      </c>
      <c r="AG562" s="27">
        <f t="shared" ca="1" si="1187"/>
        <v>-6.3283505689641917E-3</v>
      </c>
      <c r="AH562" s="43">
        <f t="shared" ca="1" si="1188"/>
        <v>-6.3283505689641917E-3</v>
      </c>
      <c r="AI562" s="25">
        <f t="shared" si="1029"/>
        <v>43486.281688000003</v>
      </c>
      <c r="AJ562" s="26">
        <f t="shared" si="1189"/>
        <v>1</v>
      </c>
      <c r="AK562" s="23">
        <f t="shared" si="1190"/>
        <v>1.106317908076071E-2</v>
      </c>
      <c r="AL562" s="27">
        <f t="shared" si="1191"/>
        <v>940.87224740102977</v>
      </c>
      <c r="AM562" s="27">
        <f t="shared" ca="1" si="1192"/>
        <v>-6.3283505689643027E-3</v>
      </c>
      <c r="AN562" s="43">
        <f t="shared" ca="1" si="1193"/>
        <v>-6.3283505689643027E-3</v>
      </c>
      <c r="AO562" s="25">
        <f t="shared" si="1030"/>
        <v>43486.281688000003</v>
      </c>
      <c r="AP562" s="34">
        <f t="shared" si="1194"/>
        <v>0.66666666666666663</v>
      </c>
      <c r="AQ562" s="23">
        <f t="shared" si="1195"/>
        <v>8.9294266661312047E-3</v>
      </c>
      <c r="AR562" s="27">
        <f t="shared" si="1196"/>
        <v>536.66158503197323</v>
      </c>
      <c r="AS562" s="27">
        <f t="shared" ca="1" si="1197"/>
        <v>-8.4253998188934531E-3</v>
      </c>
      <c r="AT562" s="43">
        <f t="shared" ca="1" si="1198"/>
        <v>-8.4253998188934531E-3</v>
      </c>
      <c r="AU562" s="25">
        <f t="shared" si="1031"/>
        <v>46335.957141999999</v>
      </c>
      <c r="AV562" s="26">
        <f t="shared" si="1069"/>
        <v>1</v>
      </c>
      <c r="AW562" s="23">
        <f t="shared" si="1199"/>
        <v>1.106317908076071E-2</v>
      </c>
      <c r="AX562" s="27">
        <f t="shared" si="1200"/>
        <v>462.67817829959534</v>
      </c>
      <c r="AY562" s="27">
        <f t="shared" ca="1" si="1201"/>
        <v>-6.3283505689643027E-3</v>
      </c>
      <c r="AZ562" s="43">
        <f t="shared" ca="1" si="1202"/>
        <v>-6.3283505689643027E-3</v>
      </c>
      <c r="BA562" s="25">
        <f t="shared" si="1032"/>
        <v>46335.957141999999</v>
      </c>
      <c r="BB562" s="26">
        <f t="shared" si="1072"/>
        <v>1</v>
      </c>
      <c r="BC562" s="23">
        <f t="shared" si="1203"/>
        <v>1.106317908076071E-2</v>
      </c>
      <c r="BD562" s="27">
        <f t="shared" si="1204"/>
        <v>732.8817899454624</v>
      </c>
      <c r="BE562" s="27">
        <f t="shared" ca="1" si="1205"/>
        <v>-6.3283505689644137E-3</v>
      </c>
      <c r="BF562" s="43">
        <f t="shared" ca="1" si="1206"/>
        <v>-6.3283505689644137E-3</v>
      </c>
      <c r="BG562" s="25">
        <f t="shared" si="1033"/>
        <v>43486.281688000003</v>
      </c>
      <c r="BH562" s="26">
        <f t="shared" si="1075"/>
        <v>1</v>
      </c>
      <c r="BI562" s="23">
        <f t="shared" si="1207"/>
        <v>1.106317908076071E-2</v>
      </c>
      <c r="BJ562" s="27">
        <f t="shared" si="1208"/>
        <v>694.97925844750944</v>
      </c>
      <c r="BK562" s="27">
        <f t="shared" ca="1" si="1209"/>
        <v>-6.3283505689643027E-3</v>
      </c>
      <c r="BL562" s="43">
        <f t="shared" ca="1" si="1210"/>
        <v>-6.3283505689643027E-3</v>
      </c>
      <c r="BM562" s="25">
        <f t="shared" si="1034"/>
        <v>45815.764941666661</v>
      </c>
      <c r="BN562" s="26">
        <f t="shared" si="1078"/>
        <v>1</v>
      </c>
      <c r="BO562" s="23">
        <f t="shared" si="1211"/>
        <v>1.106317908076071E-2</v>
      </c>
      <c r="BP562" s="27">
        <f t="shared" si="1212"/>
        <v>732.67103009623702</v>
      </c>
      <c r="BQ562" s="27">
        <f t="shared" ca="1" si="1213"/>
        <v>-6.3283505689643027E-3</v>
      </c>
      <c r="BR562" s="43">
        <f t="shared" ca="1" si="1214"/>
        <v>-6.3283505689643027E-3</v>
      </c>
      <c r="BS562" s="25">
        <f t="shared" si="1035"/>
        <v>43486.281688000003</v>
      </c>
      <c r="BT562" s="34">
        <f t="shared" si="1215"/>
        <v>1</v>
      </c>
      <c r="BU562" s="23">
        <f t="shared" si="1216"/>
        <v>1.106317908076071E-2</v>
      </c>
      <c r="BV562" s="27">
        <f t="shared" si="1217"/>
        <v>663.23781682893252</v>
      </c>
      <c r="BW562" s="27">
        <f t="shared" ca="1" si="1218"/>
        <v>-6.3283505689643027E-3</v>
      </c>
      <c r="BX562" s="43">
        <f t="shared" ca="1" si="1219"/>
        <v>-6.3283505689643027E-3</v>
      </c>
      <c r="BY562" s="25">
        <f t="shared" si="1036"/>
        <v>46389.577570000001</v>
      </c>
      <c r="BZ562" s="50">
        <f t="shared" si="1220"/>
        <v>0</v>
      </c>
      <c r="CA562" s="23">
        <f t="shared" si="1221"/>
        <v>4.661921836872196E-3</v>
      </c>
      <c r="CB562" s="27">
        <f t="shared" si="1222"/>
        <v>245.38331255348737</v>
      </c>
      <c r="CC562" s="27">
        <f t="shared" ca="1" si="1223"/>
        <v>-1.2619498318751976E-2</v>
      </c>
      <c r="CD562" s="43">
        <f t="shared" ca="1" si="1224"/>
        <v>-1.2619498318751976E-2</v>
      </c>
      <c r="CE562" s="25">
        <f t="shared" si="1037"/>
        <v>46335.957141999999</v>
      </c>
      <c r="CF562" s="34">
        <f t="shared" si="1225"/>
        <v>1</v>
      </c>
      <c r="CG562" s="23">
        <f t="shared" si="1226"/>
        <v>1.106317908076071E-2</v>
      </c>
      <c r="CH562" s="27">
        <f t="shared" si="1227"/>
        <v>282.53482285232656</v>
      </c>
      <c r="CI562" s="27">
        <f t="shared" ca="1" si="1228"/>
        <v>-6.3283505689643027E-3</v>
      </c>
      <c r="CJ562" s="43">
        <f t="shared" ca="1" si="1229"/>
        <v>-6.3283505689643027E-3</v>
      </c>
      <c r="CK562" s="25">
        <f t="shared" si="1038"/>
        <v>43486.281688000003</v>
      </c>
      <c r="CL562" s="34">
        <f t="shared" si="1230"/>
        <v>1</v>
      </c>
      <c r="CM562" s="23">
        <f t="shared" si="1231"/>
        <v>1.106317908076071E-2</v>
      </c>
      <c r="CN562" s="27">
        <f t="shared" si="1232"/>
        <v>830.93509933247606</v>
      </c>
      <c r="CO562" s="27">
        <f t="shared" ca="1" si="1233"/>
        <v>-6.3283505689643027E-3</v>
      </c>
      <c r="CP562" s="43">
        <f t="shared" ca="1" si="1234"/>
        <v>-6.3283505689643027E-3</v>
      </c>
      <c r="CQ562" s="25">
        <f t="shared" si="1039"/>
        <v>37896.622389499993</v>
      </c>
      <c r="CR562" s="34">
        <f t="shared" si="1235"/>
        <v>1</v>
      </c>
      <c r="CS562" s="23">
        <f t="shared" si="1236"/>
        <v>1.106317908076071E-2</v>
      </c>
      <c r="CT562" s="27">
        <f t="shared" si="1237"/>
        <v>536.70380701323154</v>
      </c>
      <c r="CU562" s="27">
        <f t="shared" ca="1" si="1238"/>
        <v>-6.3283505689644137E-3</v>
      </c>
      <c r="CV562" s="43">
        <f t="shared" ca="1" si="1239"/>
        <v>-6.3283505689644137E-3</v>
      </c>
      <c r="CW562" s="25">
        <f t="shared" si="1040"/>
        <v>43486.281688000003</v>
      </c>
      <c r="CX562" s="34">
        <f t="shared" si="1240"/>
        <v>0.75</v>
      </c>
      <c r="CY562" s="23">
        <f t="shared" si="1241"/>
        <v>9.4628647697885815E-3</v>
      </c>
      <c r="CZ562" s="27">
        <f t="shared" si="1242"/>
        <v>445.37268498046524</v>
      </c>
      <c r="DA562" s="27">
        <f t="shared" ca="1" si="1243"/>
        <v>-7.9011375064113043E-3</v>
      </c>
      <c r="DB562" s="43">
        <f t="shared" ca="1" si="1244"/>
        <v>-7.9011375064113043E-3</v>
      </c>
      <c r="DC562" s="25">
        <f t="shared" si="1041"/>
        <v>43486.281688000003</v>
      </c>
      <c r="DD562" s="34">
        <f t="shared" si="1245"/>
        <v>0.83333333333333326</v>
      </c>
      <c r="DE562" s="23">
        <f t="shared" si="1246"/>
        <v>9.8184901722268309E-3</v>
      </c>
      <c r="DF562" s="27">
        <f t="shared" si="1247"/>
        <v>549.35043292182309</v>
      </c>
      <c r="DG562" s="27">
        <f t="shared" ca="1" si="1114"/>
        <v>-7.5516292980896127E-3</v>
      </c>
      <c r="DH562" s="43">
        <f t="shared" ca="1" si="1248"/>
        <v>-7.5516292980896127E-3</v>
      </c>
      <c r="DI562" s="25">
        <f t="shared" si="1043"/>
        <v>46389.577570000001</v>
      </c>
      <c r="DJ562" s="26">
        <f t="shared" si="1249"/>
        <v>0</v>
      </c>
      <c r="DK562" s="23">
        <f t="shared" si="1250"/>
        <v>4.661921836872196E-3</v>
      </c>
      <c r="DL562" s="27">
        <f t="shared" si="1251"/>
        <v>473.24857969496031</v>
      </c>
      <c r="DM562" s="27">
        <f t="shared" ca="1" si="1252"/>
        <v>-1.2619498318751865E-2</v>
      </c>
      <c r="DN562" s="43">
        <f t="shared" ca="1" si="1253"/>
        <v>-1.2619498318751865E-2</v>
      </c>
      <c r="DO562" s="25">
        <f t="shared" si="1044"/>
        <v>46335.957141999999</v>
      </c>
      <c r="DP562" s="26">
        <f t="shared" si="1254"/>
        <v>1</v>
      </c>
      <c r="DQ562" s="23">
        <f t="shared" si="1255"/>
        <v>1.106317908076071E-2</v>
      </c>
      <c r="DR562" s="27">
        <f t="shared" si="1256"/>
        <v>465.88857217296845</v>
      </c>
      <c r="DS562" s="27">
        <f t="shared" ca="1" si="1257"/>
        <v>-6.3283505689643027E-3</v>
      </c>
      <c r="DT562" s="43">
        <f t="shared" ca="1" si="1258"/>
        <v>-6.3283505689643027E-3</v>
      </c>
      <c r="DU562" s="25">
        <f t="shared" si="1045"/>
        <v>43486.281688000003</v>
      </c>
      <c r="DV562" s="26">
        <f t="shared" si="1259"/>
        <v>1</v>
      </c>
      <c r="DW562" s="23">
        <f t="shared" si="1260"/>
        <v>1.106317908076071E-2</v>
      </c>
      <c r="DX562" s="27">
        <f t="shared" si="1261"/>
        <v>946.52390065915631</v>
      </c>
      <c r="DY562" s="27">
        <f t="shared" ca="1" si="1262"/>
        <v>-6.3283505689643027E-3</v>
      </c>
      <c r="DZ562" s="43">
        <f t="shared" ca="1" si="1263"/>
        <v>-6.3283505689643027E-3</v>
      </c>
      <c r="EA562" s="25">
        <f t="shared" si="1046"/>
        <v>37896.622389499993</v>
      </c>
      <c r="EB562" s="26">
        <f t="shared" si="1264"/>
        <v>1</v>
      </c>
      <c r="EC562" s="23">
        <f t="shared" si="1265"/>
        <v>1.106317908076071E-2</v>
      </c>
      <c r="ED562" s="27">
        <f t="shared" si="1266"/>
        <v>630.87315577958032</v>
      </c>
      <c r="EE562" s="27">
        <f t="shared" ca="1" si="1267"/>
        <v>-6.3283505689641917E-3</v>
      </c>
      <c r="EF562" s="43">
        <f t="shared" ca="1" si="1268"/>
        <v>-6.3283505689641917E-3</v>
      </c>
      <c r="EG562" s="25">
        <f t="shared" si="1047"/>
        <v>43486.281688000003</v>
      </c>
      <c r="EH562" s="34">
        <f t="shared" si="1269"/>
        <v>0.75</v>
      </c>
      <c r="EI562" s="23">
        <f t="shared" si="1270"/>
        <v>9.4628647697885815E-3</v>
      </c>
      <c r="EJ562" s="27">
        <f t="shared" si="1271"/>
        <v>636.79957525399982</v>
      </c>
      <c r="EK562" s="27">
        <f t="shared" ca="1" si="1272"/>
        <v>-7.9011375064113043E-3</v>
      </c>
      <c r="EL562" s="43">
        <f t="shared" ca="1" si="1273"/>
        <v>-7.9011375064113043E-3</v>
      </c>
      <c r="EM562" s="47"/>
      <c r="EN562" s="47"/>
      <c r="EO562" s="47"/>
      <c r="EP562" s="47"/>
      <c r="EQ562" s="47"/>
      <c r="ER562" s="47"/>
      <c r="ES562" s="47"/>
      <c r="ET562" s="47"/>
      <c r="EU562" s="47"/>
      <c r="EV562" s="47"/>
      <c r="EW562" s="47"/>
      <c r="EX562" s="47"/>
      <c r="EY562" s="47"/>
      <c r="EZ562" s="47"/>
      <c r="FA562" s="25">
        <f t="shared" si="1048"/>
        <v>43486.281688000003</v>
      </c>
      <c r="FB562" s="26">
        <f t="shared" si="1274"/>
        <v>1</v>
      </c>
      <c r="FC562" s="23">
        <f t="shared" si="1275"/>
        <v>1.106317908076071E-2</v>
      </c>
      <c r="FD562" s="27">
        <f t="shared" si="1276"/>
        <v>213.84632218252861</v>
      </c>
      <c r="FE562" s="27">
        <f t="shared" ca="1" si="1277"/>
        <v>-6.3283505689641917E-3</v>
      </c>
      <c r="FF562" s="43">
        <f t="shared" ca="1" si="1278"/>
        <v>-6.3283505689641917E-3</v>
      </c>
      <c r="FG562" s="25">
        <f t="shared" si="1049"/>
        <v>43486.281688000003</v>
      </c>
      <c r="FH562" s="26">
        <f t="shared" si="1279"/>
        <v>1</v>
      </c>
      <c r="FI562" s="23">
        <f t="shared" si="1280"/>
        <v>1.106317908076071E-2</v>
      </c>
      <c r="FJ562" s="27">
        <f t="shared" si="1281"/>
        <v>730.59517354806474</v>
      </c>
      <c r="FK562" s="27">
        <f t="shared" ca="1" si="1282"/>
        <v>-6.3283505689644137E-3</v>
      </c>
      <c r="FL562" s="43">
        <f t="shared" ca="1" si="1283"/>
        <v>-6.3283505689644137E-3</v>
      </c>
      <c r="FM562" s="47"/>
      <c r="FN562" s="47"/>
    </row>
    <row r="563" spans="1:170" x14ac:dyDescent="0.2">
      <c r="A563" s="30">
        <v>41790</v>
      </c>
      <c r="B563" s="34">
        <v>47767.618929999997</v>
      </c>
      <c r="C563" s="23">
        <v>4.661921836872196E-3</v>
      </c>
      <c r="D563" s="24">
        <f t="shared" si="1165"/>
        <v>2.407225511003297E-2</v>
      </c>
      <c r="E563" s="25" t="e">
        <f>#N/A</f>
        <v>#N/A</v>
      </c>
      <c r="F563" s="26">
        <v>11</v>
      </c>
      <c r="G563" s="23">
        <f t="shared" si="1166"/>
        <v>4.661921836872196E-3</v>
      </c>
      <c r="H563" s="27">
        <f t="shared" si="1167"/>
        <v>459.12479720875018</v>
      </c>
      <c r="I563" s="27">
        <f t="shared" ca="1" si="1168"/>
        <v>0</v>
      </c>
      <c r="J563" s="43">
        <f t="shared" ca="1" si="1169"/>
        <v>0</v>
      </c>
      <c r="K563" s="25" t="e">
        <f>#N/A</f>
        <v>#N/A</v>
      </c>
      <c r="L563" s="26">
        <v>10</v>
      </c>
      <c r="M563" s="23">
        <f t="shared" si="1170"/>
        <v>4.661921836872196E-3</v>
      </c>
      <c r="N563" s="27">
        <f t="shared" si="1171"/>
        <v>62.04254790070172</v>
      </c>
      <c r="O563" s="27">
        <f t="shared" ca="1" si="1172"/>
        <v>0</v>
      </c>
      <c r="P563" s="43">
        <f t="shared" ca="1" si="1173"/>
        <v>0</v>
      </c>
      <c r="Q563" s="25">
        <f t="shared" si="1026"/>
        <v>44394.815696000005</v>
      </c>
      <c r="R563" s="26">
        <f t="shared" si="1174"/>
        <v>1</v>
      </c>
      <c r="S563" s="23">
        <f t="shared" si="1175"/>
        <v>2.407225511003297E-2</v>
      </c>
      <c r="T563" s="27">
        <f t="shared" si="1176"/>
        <v>963.52116416641741</v>
      </c>
      <c r="U563" s="27">
        <f t="shared" ca="1" si="1177"/>
        <v>0</v>
      </c>
      <c r="V563" s="43">
        <f t="shared" ca="1" si="1178"/>
        <v>0</v>
      </c>
      <c r="W563" s="25">
        <f t="shared" si="1027"/>
        <v>47206.196479999999</v>
      </c>
      <c r="X563" s="26">
        <f t="shared" si="1179"/>
        <v>1</v>
      </c>
      <c r="Y563" s="23">
        <f t="shared" si="1180"/>
        <v>2.407225511003297E-2</v>
      </c>
      <c r="Z563" s="27">
        <f t="shared" si="1181"/>
        <v>414.28586543690142</v>
      </c>
      <c r="AA563" s="27">
        <f t="shared" ca="1" si="1182"/>
        <v>0</v>
      </c>
      <c r="AB563" s="43">
        <f t="shared" ca="1" si="1183"/>
        <v>0</v>
      </c>
      <c r="AC563" s="25">
        <f t="shared" si="1028"/>
        <v>46776.490979999995</v>
      </c>
      <c r="AD563" s="26">
        <f t="shared" si="1184"/>
        <v>1</v>
      </c>
      <c r="AE563" s="23">
        <f t="shared" si="1185"/>
        <v>2.407225511003297E-2</v>
      </c>
      <c r="AF563" s="27">
        <f t="shared" si="1186"/>
        <v>359.54210763523508</v>
      </c>
      <c r="AG563" s="27">
        <f t="shared" ca="1" si="1187"/>
        <v>0</v>
      </c>
      <c r="AH563" s="43">
        <f t="shared" ca="1" si="1188"/>
        <v>0</v>
      </c>
      <c r="AI563" s="25">
        <f t="shared" si="1029"/>
        <v>44394.815696000005</v>
      </c>
      <c r="AJ563" s="26">
        <f t="shared" si="1189"/>
        <v>1</v>
      </c>
      <c r="AK563" s="23">
        <f t="shared" si="1190"/>
        <v>2.407225511003297E-2</v>
      </c>
      <c r="AL563" s="27">
        <f t="shared" si="1191"/>
        <v>963.52116416641741</v>
      </c>
      <c r="AM563" s="27">
        <f t="shared" ca="1" si="1192"/>
        <v>0</v>
      </c>
      <c r="AN563" s="43">
        <f t="shared" ca="1" si="1193"/>
        <v>0</v>
      </c>
      <c r="AO563" s="25">
        <f t="shared" si="1030"/>
        <v>44394.815696000005</v>
      </c>
      <c r="AP563" s="34">
        <f t="shared" si="1194"/>
        <v>1</v>
      </c>
      <c r="AQ563" s="23">
        <f t="shared" si="1195"/>
        <v>2.407225511003297E-2</v>
      </c>
      <c r="AR563" s="27">
        <f t="shared" si="1196"/>
        <v>549.58023961461754</v>
      </c>
      <c r="AS563" s="27">
        <f t="shared" ca="1" si="1197"/>
        <v>0</v>
      </c>
      <c r="AT563" s="43">
        <f t="shared" ca="1" si="1198"/>
        <v>0</v>
      </c>
      <c r="AU563" s="25">
        <f t="shared" si="1031"/>
        <v>46776.490979999995</v>
      </c>
      <c r="AV563" s="26">
        <f t="shared" si="1069"/>
        <v>1</v>
      </c>
      <c r="AW563" s="23">
        <f t="shared" si="1199"/>
        <v>2.407225511003297E-2</v>
      </c>
      <c r="AX563" s="27">
        <f t="shared" si="1200"/>
        <v>473.81588544146854</v>
      </c>
      <c r="AY563" s="27">
        <f t="shared" ca="1" si="1201"/>
        <v>0</v>
      </c>
      <c r="AZ563" s="43">
        <f t="shared" ca="1" si="1202"/>
        <v>0</v>
      </c>
      <c r="BA563" s="25">
        <f t="shared" si="1032"/>
        <v>46776.490979999995</v>
      </c>
      <c r="BB563" s="26">
        <f t="shared" si="1072"/>
        <v>1</v>
      </c>
      <c r="BC563" s="23">
        <f t="shared" si="1203"/>
        <v>2.407225511003297E-2</v>
      </c>
      <c r="BD563" s="27">
        <f t="shared" si="1204"/>
        <v>750.52390735852714</v>
      </c>
      <c r="BE563" s="27">
        <f t="shared" ca="1" si="1205"/>
        <v>0</v>
      </c>
      <c r="BF563" s="43">
        <f t="shared" ca="1" si="1206"/>
        <v>0</v>
      </c>
      <c r="BG563" s="25">
        <f t="shared" si="1033"/>
        <v>44394.815696000005</v>
      </c>
      <c r="BH563" s="26">
        <f t="shared" si="1075"/>
        <v>1</v>
      </c>
      <c r="BI563" s="23">
        <f t="shared" si="1207"/>
        <v>2.407225511003297E-2</v>
      </c>
      <c r="BJ563" s="27">
        <f t="shared" si="1208"/>
        <v>711.70897645303944</v>
      </c>
      <c r="BK563" s="27">
        <f t="shared" ca="1" si="1209"/>
        <v>0</v>
      </c>
      <c r="BL563" s="43">
        <f t="shared" ca="1" si="1210"/>
        <v>0</v>
      </c>
      <c r="BM563" s="25">
        <f t="shared" si="1034"/>
        <v>46574.567439999992</v>
      </c>
      <c r="BN563" s="26">
        <f t="shared" si="1078"/>
        <v>1</v>
      </c>
      <c r="BO563" s="23">
        <f t="shared" si="1211"/>
        <v>2.407225511003297E-2</v>
      </c>
      <c r="BP563" s="27">
        <f t="shared" si="1212"/>
        <v>750.30807404444431</v>
      </c>
      <c r="BQ563" s="27">
        <f t="shared" ca="1" si="1213"/>
        <v>0</v>
      </c>
      <c r="BR563" s="43">
        <f t="shared" ca="1" si="1214"/>
        <v>0</v>
      </c>
      <c r="BS563" s="25">
        <f t="shared" si="1035"/>
        <v>44394.815696000005</v>
      </c>
      <c r="BT563" s="34">
        <f t="shared" si="1215"/>
        <v>1</v>
      </c>
      <c r="BU563" s="23">
        <f t="shared" si="1216"/>
        <v>2.407225511003297E-2</v>
      </c>
      <c r="BV563" s="27">
        <f t="shared" si="1217"/>
        <v>679.20344675425986</v>
      </c>
      <c r="BW563" s="27">
        <f t="shared" ca="1" si="1218"/>
        <v>0</v>
      </c>
      <c r="BX563" s="43">
        <f t="shared" ca="1" si="1219"/>
        <v>0</v>
      </c>
      <c r="BY563" s="25">
        <f t="shared" si="1036"/>
        <v>47206.196479999999</v>
      </c>
      <c r="BZ563" s="50">
        <f t="shared" si="1220"/>
        <v>0.5</v>
      </c>
      <c r="CA563" s="23">
        <f t="shared" si="1221"/>
        <v>4.661921836872196E-3</v>
      </c>
      <c r="CB563" s="27">
        <f t="shared" si="1222"/>
        <v>246.5272703766845</v>
      </c>
      <c r="CC563" s="27">
        <f t="shared" ca="1" si="1223"/>
        <v>-8.0164075966624448E-3</v>
      </c>
      <c r="CD563" s="43">
        <f t="shared" ca="1" si="1224"/>
        <v>-8.0164075966624448E-3</v>
      </c>
      <c r="CE563" s="25">
        <f t="shared" si="1037"/>
        <v>46776.490979999995</v>
      </c>
      <c r="CF563" s="34">
        <f t="shared" si="1225"/>
        <v>1</v>
      </c>
      <c r="CG563" s="23">
        <f t="shared" si="1226"/>
        <v>2.407225511003297E-2</v>
      </c>
      <c r="CH563" s="27">
        <f t="shared" si="1227"/>
        <v>289.33607318549571</v>
      </c>
      <c r="CI563" s="27">
        <f t="shared" ca="1" si="1228"/>
        <v>0</v>
      </c>
      <c r="CJ563" s="43">
        <f t="shared" ca="1" si="1229"/>
        <v>0</v>
      </c>
      <c r="CK563" s="25">
        <f t="shared" si="1038"/>
        <v>44394.815696000005</v>
      </c>
      <c r="CL563" s="34">
        <f t="shared" si="1230"/>
        <v>1</v>
      </c>
      <c r="CM563" s="23">
        <f t="shared" si="1231"/>
        <v>2.407225511003297E-2</v>
      </c>
      <c r="CN563" s="27">
        <f t="shared" si="1232"/>
        <v>850.93758102348795</v>
      </c>
      <c r="CO563" s="27">
        <f t="shared" ca="1" si="1233"/>
        <v>0</v>
      </c>
      <c r="CP563" s="43">
        <f t="shared" ca="1" si="1234"/>
        <v>0</v>
      </c>
      <c r="CQ563" s="25">
        <f t="shared" si="1039"/>
        <v>38902.195766499994</v>
      </c>
      <c r="CR563" s="34">
        <f t="shared" si="1235"/>
        <v>1</v>
      </c>
      <c r="CS563" s="23">
        <f t="shared" si="1236"/>
        <v>2.407225511003297E-2</v>
      </c>
      <c r="CT563" s="27">
        <f t="shared" si="1237"/>
        <v>549.62347797417999</v>
      </c>
      <c r="CU563" s="27">
        <f t="shared" ca="1" si="1238"/>
        <v>0</v>
      </c>
      <c r="CV563" s="43">
        <f t="shared" ca="1" si="1239"/>
        <v>0</v>
      </c>
      <c r="CW563" s="25">
        <f t="shared" si="1040"/>
        <v>44394.815696000005</v>
      </c>
      <c r="CX563" s="34">
        <f t="shared" si="1240"/>
        <v>0.75</v>
      </c>
      <c r="CY563" s="23">
        <f t="shared" si="1241"/>
        <v>1.9219671791742776E-2</v>
      </c>
      <c r="CZ563" s="27">
        <f t="shared" si="1242"/>
        <v>453.93260181079705</v>
      </c>
      <c r="DA563" s="27">
        <f t="shared" ca="1" si="1243"/>
        <v>0</v>
      </c>
      <c r="DB563" s="43">
        <f t="shared" ca="1" si="1244"/>
        <v>0</v>
      </c>
      <c r="DC563" s="25">
        <f t="shared" si="1041"/>
        <v>44394.815696000005</v>
      </c>
      <c r="DD563" s="34">
        <f t="shared" si="1245"/>
        <v>1</v>
      </c>
      <c r="DE563" s="23">
        <f t="shared" si="1246"/>
        <v>2.2454727337269571E-2</v>
      </c>
      <c r="DF563" s="27">
        <f t="shared" si="1247"/>
        <v>561.68594710569357</v>
      </c>
      <c r="DG563" s="27">
        <f t="shared" ca="1" si="1114"/>
        <v>0</v>
      </c>
      <c r="DH563" s="43">
        <f t="shared" ca="1" si="1248"/>
        <v>0</v>
      </c>
      <c r="DI563" s="25">
        <f t="shared" si="1043"/>
        <v>47206.196479999999</v>
      </c>
      <c r="DJ563" s="26">
        <f t="shared" si="1249"/>
        <v>0</v>
      </c>
      <c r="DK563" s="23">
        <f t="shared" si="1250"/>
        <v>4.661921836872196E-3</v>
      </c>
      <c r="DL563" s="27">
        <f t="shared" si="1251"/>
        <v>475.45482758290899</v>
      </c>
      <c r="DM563" s="27">
        <f t="shared" ca="1" si="1252"/>
        <v>-8.0164075966623338E-3</v>
      </c>
      <c r="DN563" s="43">
        <f t="shared" ca="1" si="1253"/>
        <v>-8.0164075966623338E-3</v>
      </c>
      <c r="DO563" s="25">
        <f t="shared" si="1044"/>
        <v>46776.490979999995</v>
      </c>
      <c r="DP563" s="26">
        <f t="shared" si="1254"/>
        <v>1</v>
      </c>
      <c r="DQ563" s="23">
        <f t="shared" si="1255"/>
        <v>2.407225511003297E-2</v>
      </c>
      <c r="DR563" s="27">
        <f t="shared" si="1256"/>
        <v>477.10356073516516</v>
      </c>
      <c r="DS563" s="27">
        <f t="shared" ca="1" si="1257"/>
        <v>0</v>
      </c>
      <c r="DT563" s="43">
        <f t="shared" ca="1" si="1258"/>
        <v>0</v>
      </c>
      <c r="DU563" s="25">
        <f t="shared" si="1045"/>
        <v>44394.815696000005</v>
      </c>
      <c r="DV563" s="26">
        <f t="shared" si="1259"/>
        <v>1</v>
      </c>
      <c r="DW563" s="23">
        <f t="shared" si="1260"/>
        <v>2.407225511003297E-2</v>
      </c>
      <c r="DX563" s="27">
        <f t="shared" si="1261"/>
        <v>969.30886546356703</v>
      </c>
      <c r="DY563" s="27">
        <f t="shared" ca="1" si="1262"/>
        <v>0</v>
      </c>
      <c r="DZ563" s="43">
        <f t="shared" ca="1" si="1263"/>
        <v>0</v>
      </c>
      <c r="EA563" s="25">
        <f t="shared" si="1046"/>
        <v>38902.195766499994</v>
      </c>
      <c r="EB563" s="26">
        <f t="shared" si="1264"/>
        <v>1</v>
      </c>
      <c r="EC563" s="23">
        <f t="shared" si="1265"/>
        <v>2.407225511003297E-2</v>
      </c>
      <c r="ED563" s="27">
        <f t="shared" si="1266"/>
        <v>646.05969532757797</v>
      </c>
      <c r="EE563" s="27">
        <f t="shared" ca="1" si="1267"/>
        <v>0</v>
      </c>
      <c r="EF563" s="43">
        <f t="shared" ca="1" si="1268"/>
        <v>0</v>
      </c>
      <c r="EG563" s="25">
        <f t="shared" si="1047"/>
        <v>44394.815696000005</v>
      </c>
      <c r="EH563" s="34">
        <f t="shared" si="1269"/>
        <v>0.75</v>
      </c>
      <c r="EI563" s="23">
        <f t="shared" si="1270"/>
        <v>1.9219671791742776E-2</v>
      </c>
      <c r="EJ563" s="27">
        <f t="shared" si="1271"/>
        <v>649.03865408750289</v>
      </c>
      <c r="EK563" s="27">
        <f t="shared" ca="1" si="1272"/>
        <v>0</v>
      </c>
      <c r="EL563" s="43">
        <f t="shared" ca="1" si="1273"/>
        <v>0</v>
      </c>
      <c r="EM563" s="47"/>
      <c r="EN563" s="47"/>
      <c r="EO563" s="47"/>
      <c r="EP563" s="47"/>
      <c r="EQ563" s="47"/>
      <c r="ER563" s="47"/>
      <c r="ES563" s="47"/>
      <c r="ET563" s="47"/>
      <c r="EU563" s="47"/>
      <c r="EV563" s="47"/>
      <c r="EW563" s="47"/>
      <c r="EX563" s="47"/>
      <c r="EY563" s="47"/>
      <c r="EZ563" s="47"/>
      <c r="FA563" s="25">
        <f t="shared" si="1048"/>
        <v>44394.815696000005</v>
      </c>
      <c r="FB563" s="26">
        <f t="shared" si="1274"/>
        <v>1</v>
      </c>
      <c r="FC563" s="23">
        <f t="shared" si="1275"/>
        <v>2.407225511003297E-2</v>
      </c>
      <c r="FD563" s="27">
        <f t="shared" si="1276"/>
        <v>218.99408540444875</v>
      </c>
      <c r="FE563" s="27">
        <f t="shared" ca="1" si="1277"/>
        <v>0</v>
      </c>
      <c r="FF563" s="43">
        <f t="shared" ca="1" si="1278"/>
        <v>0</v>
      </c>
      <c r="FG563" s="25">
        <f t="shared" si="1049"/>
        <v>44394.815696000005</v>
      </c>
      <c r="FH563" s="26">
        <f t="shared" si="1279"/>
        <v>1</v>
      </c>
      <c r="FI563" s="23">
        <f t="shared" si="1280"/>
        <v>2.407225511003297E-2</v>
      </c>
      <c r="FJ563" s="27">
        <f t="shared" si="1281"/>
        <v>748.18224694787261</v>
      </c>
      <c r="FK563" s="27">
        <f t="shared" ca="1" si="1282"/>
        <v>0</v>
      </c>
      <c r="FL563" s="43">
        <f t="shared" ca="1" si="1283"/>
        <v>0</v>
      </c>
      <c r="FM563" s="47"/>
      <c r="FN563" s="47"/>
    </row>
    <row r="564" spans="1:170" x14ac:dyDescent="0.2">
      <c r="A564" s="30">
        <v>41820</v>
      </c>
      <c r="B564" s="34">
        <v>48873.222029999997</v>
      </c>
      <c r="C564" s="23">
        <v>4.7015017912679369E-3</v>
      </c>
      <c r="D564" s="24">
        <f t="shared" si="1165"/>
        <v>2.3145451348960622E-2</v>
      </c>
      <c r="E564" s="25" t="e">
        <f>#N/A</f>
        <v>#N/A</v>
      </c>
      <c r="F564" s="26">
        <v>12</v>
      </c>
      <c r="G564" s="23">
        <f t="shared" si="1166"/>
        <v>4.7015017912679369E-3</v>
      </c>
      <c r="H564" s="27">
        <f t="shared" si="1167"/>
        <v>461.28337326524263</v>
      </c>
      <c r="I564" s="27">
        <f t="shared" ca="1" si="1168"/>
        <v>0</v>
      </c>
      <c r="J564" s="43">
        <f t="shared" ca="1" si="1169"/>
        <v>0</v>
      </c>
      <c r="K564" s="25" t="e">
        <f>#N/A</f>
        <v>#N/A</v>
      </c>
      <c r="L564" s="26">
        <v>11</v>
      </c>
      <c r="M564" s="23">
        <f t="shared" si="1170"/>
        <v>4.7015017912679369E-3</v>
      </c>
      <c r="N564" s="27">
        <f t="shared" si="1171"/>
        <v>62.334241050791697</v>
      </c>
      <c r="O564" s="27">
        <f t="shared" ca="1" si="1172"/>
        <v>0</v>
      </c>
      <c r="P564" s="43">
        <f t="shared" ca="1" si="1173"/>
        <v>0</v>
      </c>
      <c r="Q564" s="25">
        <f t="shared" si="1026"/>
        <v>45362.418713000006</v>
      </c>
      <c r="R564" s="26">
        <f t="shared" si="1174"/>
        <v>1</v>
      </c>
      <c r="S564" s="23">
        <f t="shared" si="1175"/>
        <v>2.3145451348960622E-2</v>
      </c>
      <c r="T564" s="27">
        <f t="shared" si="1176"/>
        <v>985.82229639532511</v>
      </c>
      <c r="U564" s="27">
        <f t="shared" ca="1" si="1177"/>
        <v>0</v>
      </c>
      <c r="V564" s="43">
        <f t="shared" ca="1" si="1178"/>
        <v>0</v>
      </c>
      <c r="W564" s="25">
        <f t="shared" si="1027"/>
        <v>48320.420480000001</v>
      </c>
      <c r="X564" s="26">
        <f t="shared" si="1179"/>
        <v>1</v>
      </c>
      <c r="Y564" s="23">
        <f t="shared" si="1180"/>
        <v>2.3145451348960622E-2</v>
      </c>
      <c r="Z564" s="27">
        <f t="shared" si="1181"/>
        <v>423.87469877993328</v>
      </c>
      <c r="AA564" s="27">
        <f t="shared" ca="1" si="1182"/>
        <v>0</v>
      </c>
      <c r="AB564" s="43">
        <f t="shared" ca="1" si="1183"/>
        <v>0</v>
      </c>
      <c r="AC564" s="25">
        <f t="shared" si="1028"/>
        <v>47272.366908000004</v>
      </c>
      <c r="AD564" s="26">
        <f t="shared" si="1184"/>
        <v>1</v>
      </c>
      <c r="AE564" s="23">
        <f t="shared" si="1185"/>
        <v>2.3145451348960622E-2</v>
      </c>
      <c r="AF564" s="27">
        <f t="shared" si="1186"/>
        <v>367.86387199540917</v>
      </c>
      <c r="AG564" s="27">
        <f t="shared" ca="1" si="1187"/>
        <v>0</v>
      </c>
      <c r="AH564" s="43">
        <f t="shared" ca="1" si="1188"/>
        <v>0</v>
      </c>
      <c r="AI564" s="25">
        <f t="shared" si="1029"/>
        <v>45362.418713000006</v>
      </c>
      <c r="AJ564" s="26">
        <f t="shared" si="1189"/>
        <v>1</v>
      </c>
      <c r="AK564" s="23">
        <f t="shared" si="1190"/>
        <v>2.3145451348960622E-2</v>
      </c>
      <c r="AL564" s="27">
        <f t="shared" si="1191"/>
        <v>985.82229639532511</v>
      </c>
      <c r="AM564" s="27">
        <f t="shared" ca="1" si="1192"/>
        <v>0</v>
      </c>
      <c r="AN564" s="43">
        <f t="shared" ca="1" si="1193"/>
        <v>0</v>
      </c>
      <c r="AO564" s="25">
        <f t="shared" si="1030"/>
        <v>45362.418713000006</v>
      </c>
      <c r="AP564" s="34">
        <f t="shared" si="1194"/>
        <v>1</v>
      </c>
      <c r="AQ564" s="23">
        <f t="shared" si="1195"/>
        <v>2.3145451348960622E-2</v>
      </c>
      <c r="AR564" s="27">
        <f t="shared" si="1196"/>
        <v>562.30052231296781</v>
      </c>
      <c r="AS564" s="27">
        <f t="shared" ca="1" si="1197"/>
        <v>0</v>
      </c>
      <c r="AT564" s="43">
        <f t="shared" ca="1" si="1198"/>
        <v>0</v>
      </c>
      <c r="AU564" s="25">
        <f t="shared" si="1031"/>
        <v>47272.366908000004</v>
      </c>
      <c r="AV564" s="26">
        <f t="shared" si="1069"/>
        <v>1</v>
      </c>
      <c r="AW564" s="23">
        <f t="shared" si="1199"/>
        <v>2.3145451348960622E-2</v>
      </c>
      <c r="AX564" s="27">
        <f t="shared" si="1200"/>
        <v>484.78256796631877</v>
      </c>
      <c r="AY564" s="27">
        <f t="shared" ca="1" si="1201"/>
        <v>0</v>
      </c>
      <c r="AZ564" s="43">
        <f t="shared" ca="1" si="1202"/>
        <v>0</v>
      </c>
      <c r="BA564" s="25">
        <f t="shared" si="1032"/>
        <v>47272.366908000004</v>
      </c>
      <c r="BB564" s="26">
        <f t="shared" si="1072"/>
        <v>1</v>
      </c>
      <c r="BC564" s="23">
        <f t="shared" si="1203"/>
        <v>2.3145451348960622E-2</v>
      </c>
      <c r="BD564" s="27">
        <f t="shared" si="1204"/>
        <v>767.89512194252575</v>
      </c>
      <c r="BE564" s="27">
        <f t="shared" ca="1" si="1205"/>
        <v>0</v>
      </c>
      <c r="BF564" s="43">
        <f t="shared" ca="1" si="1206"/>
        <v>0</v>
      </c>
      <c r="BG564" s="25">
        <f t="shared" si="1033"/>
        <v>45362.418713000006</v>
      </c>
      <c r="BH564" s="26">
        <f t="shared" si="1075"/>
        <v>1</v>
      </c>
      <c r="BI564" s="23">
        <f t="shared" si="1207"/>
        <v>2.3145451348960622E-2</v>
      </c>
      <c r="BJ564" s="27">
        <f t="shared" si="1208"/>
        <v>728.18180194215188</v>
      </c>
      <c r="BK564" s="27">
        <f t="shared" ca="1" si="1209"/>
        <v>0</v>
      </c>
      <c r="BL564" s="43">
        <f t="shared" ca="1" si="1210"/>
        <v>0</v>
      </c>
      <c r="BM564" s="25">
        <f t="shared" si="1034"/>
        <v>47125.946154999991</v>
      </c>
      <c r="BN564" s="26">
        <f t="shared" si="1078"/>
        <v>1</v>
      </c>
      <c r="BO564" s="23">
        <f t="shared" si="1211"/>
        <v>2.3145451348960622E-2</v>
      </c>
      <c r="BP564" s="27">
        <f t="shared" si="1212"/>
        <v>767.67429306897236</v>
      </c>
      <c r="BQ564" s="27">
        <f t="shared" ca="1" si="1213"/>
        <v>0</v>
      </c>
      <c r="BR564" s="43">
        <f t="shared" ca="1" si="1214"/>
        <v>0</v>
      </c>
      <c r="BS564" s="25">
        <f t="shared" si="1035"/>
        <v>45362.418713000006</v>
      </c>
      <c r="BT564" s="34">
        <f t="shared" si="1215"/>
        <v>1</v>
      </c>
      <c r="BU564" s="23">
        <f t="shared" si="1216"/>
        <v>2.3145451348960622E-2</v>
      </c>
      <c r="BV564" s="27">
        <f t="shared" si="1217"/>
        <v>694.92391708715695</v>
      </c>
      <c r="BW564" s="27">
        <f t="shared" ca="1" si="1218"/>
        <v>0</v>
      </c>
      <c r="BX564" s="43">
        <f t="shared" ca="1" si="1219"/>
        <v>0</v>
      </c>
      <c r="BY564" s="25">
        <f t="shared" si="1036"/>
        <v>48320.420480000001</v>
      </c>
      <c r="BZ564" s="50">
        <f t="shared" si="1220"/>
        <v>1</v>
      </c>
      <c r="CA564" s="23">
        <f t="shared" si="1221"/>
        <v>2.3145451348960622E-2</v>
      </c>
      <c r="CB564" s="27">
        <f t="shared" si="1222"/>
        <v>252.23325531938011</v>
      </c>
      <c r="CC564" s="27">
        <f t="shared" ca="1" si="1223"/>
        <v>0</v>
      </c>
      <c r="CD564" s="43">
        <f t="shared" ca="1" si="1224"/>
        <v>0</v>
      </c>
      <c r="CE564" s="25">
        <f t="shared" si="1037"/>
        <v>47272.366908000004</v>
      </c>
      <c r="CF564" s="34">
        <f t="shared" si="1225"/>
        <v>1</v>
      </c>
      <c r="CG564" s="23">
        <f t="shared" si="1226"/>
        <v>2.3145451348960622E-2</v>
      </c>
      <c r="CH564" s="27">
        <f t="shared" si="1227"/>
        <v>296.03288719090989</v>
      </c>
      <c r="CI564" s="27">
        <f t="shared" ca="1" si="1228"/>
        <v>0</v>
      </c>
      <c r="CJ564" s="43">
        <f t="shared" ca="1" si="1229"/>
        <v>0</v>
      </c>
      <c r="CK564" s="25">
        <f t="shared" si="1038"/>
        <v>45362.418713000006</v>
      </c>
      <c r="CL564" s="34">
        <f t="shared" si="1230"/>
        <v>1</v>
      </c>
      <c r="CM564" s="23">
        <f t="shared" si="1231"/>
        <v>2.3145451348960622E-2</v>
      </c>
      <c r="CN564" s="27">
        <f t="shared" si="1232"/>
        <v>870.63291540606929</v>
      </c>
      <c r="CO564" s="27">
        <f t="shared" ca="1" si="1233"/>
        <v>0</v>
      </c>
      <c r="CP564" s="43">
        <f t="shared" ca="1" si="1234"/>
        <v>0</v>
      </c>
      <c r="CQ564" s="25">
        <f t="shared" si="1039"/>
        <v>39911.592401999995</v>
      </c>
      <c r="CR564" s="34">
        <f t="shared" si="1235"/>
        <v>1</v>
      </c>
      <c r="CS564" s="23">
        <f t="shared" si="1236"/>
        <v>2.3145451348960622E-2</v>
      </c>
      <c r="CT564" s="27">
        <f t="shared" si="1237"/>
        <v>562.34476144387793</v>
      </c>
      <c r="CU564" s="27">
        <f t="shared" ca="1" si="1238"/>
        <v>0</v>
      </c>
      <c r="CV564" s="43">
        <f t="shared" ca="1" si="1239"/>
        <v>0</v>
      </c>
      <c r="CW564" s="25">
        <f t="shared" si="1040"/>
        <v>45362.418713000006</v>
      </c>
      <c r="CX564" s="34">
        <f t="shared" si="1240"/>
        <v>1</v>
      </c>
      <c r="CY564" s="23">
        <f t="shared" si="1241"/>
        <v>2.3145451348960622E-2</v>
      </c>
      <c r="CZ564" s="27">
        <f t="shared" si="1242"/>
        <v>464.43907676171597</v>
      </c>
      <c r="DA564" s="27">
        <f t="shared" ca="1" si="1243"/>
        <v>0</v>
      </c>
      <c r="DB564" s="43">
        <f t="shared" ca="1" si="1244"/>
        <v>0</v>
      </c>
      <c r="DC564" s="25">
        <f t="shared" si="1041"/>
        <v>45362.418713000006</v>
      </c>
      <c r="DD564" s="34">
        <f t="shared" si="1245"/>
        <v>1</v>
      </c>
      <c r="DE564" s="23">
        <f t="shared" si="1246"/>
        <v>2.3145451348960622E-2</v>
      </c>
      <c r="DF564" s="27">
        <f t="shared" si="1247"/>
        <v>574.68642186782324</v>
      </c>
      <c r="DG564" s="27">
        <f t="shared" ca="1" si="1114"/>
        <v>0</v>
      </c>
      <c r="DH564" s="43">
        <f t="shared" ca="1" si="1248"/>
        <v>0</v>
      </c>
      <c r="DI564" s="25">
        <f t="shared" si="1043"/>
        <v>48320.420480000001</v>
      </c>
      <c r="DJ564" s="26">
        <f t="shared" si="1249"/>
        <v>0</v>
      </c>
      <c r="DK564" s="23">
        <f t="shared" si="1250"/>
        <v>4.7015017912679369E-3</v>
      </c>
      <c r="DL564" s="27">
        <f t="shared" si="1251"/>
        <v>477.69017930645703</v>
      </c>
      <c r="DM564" s="27">
        <f t="shared" ca="1" si="1252"/>
        <v>-3.3525949600695659E-3</v>
      </c>
      <c r="DN564" s="43">
        <f t="shared" ca="1" si="1253"/>
        <v>-3.3525949600695659E-3</v>
      </c>
      <c r="DO564" s="25">
        <f t="shared" si="1044"/>
        <v>47272.366908000004</v>
      </c>
      <c r="DP564" s="26">
        <f t="shared" si="1254"/>
        <v>1</v>
      </c>
      <c r="DQ564" s="23">
        <f t="shared" si="1255"/>
        <v>2.3145451348960622E-2</v>
      </c>
      <c r="DR564" s="27">
        <f t="shared" si="1256"/>
        <v>488.14633798857682</v>
      </c>
      <c r="DS564" s="27">
        <f t="shared" ca="1" si="1257"/>
        <v>0</v>
      </c>
      <c r="DT564" s="43">
        <f t="shared" ca="1" si="1258"/>
        <v>0</v>
      </c>
      <c r="DU564" s="25">
        <f t="shared" si="1045"/>
        <v>45362.418713000006</v>
      </c>
      <c r="DV564" s="26">
        <f t="shared" si="1259"/>
        <v>1</v>
      </c>
      <c r="DW564" s="23">
        <f t="shared" si="1260"/>
        <v>2.3145451348960622E-2</v>
      </c>
      <c r="DX564" s="27">
        <f t="shared" si="1261"/>
        <v>991.7439566512702</v>
      </c>
      <c r="DY564" s="27">
        <f t="shared" ca="1" si="1262"/>
        <v>0</v>
      </c>
      <c r="DZ564" s="43">
        <f t="shared" ca="1" si="1263"/>
        <v>0</v>
      </c>
      <c r="EA564" s="25">
        <f t="shared" si="1046"/>
        <v>39911.592401999995</v>
      </c>
      <c r="EB564" s="26">
        <f t="shared" si="1264"/>
        <v>1</v>
      </c>
      <c r="EC564" s="23">
        <f t="shared" si="1265"/>
        <v>2.3145451348960622E-2</v>
      </c>
      <c r="ED564" s="27">
        <f t="shared" si="1266"/>
        <v>661.01303857430673</v>
      </c>
      <c r="EE564" s="27">
        <f t="shared" ca="1" si="1267"/>
        <v>0</v>
      </c>
      <c r="EF564" s="43">
        <f t="shared" ca="1" si="1268"/>
        <v>0</v>
      </c>
      <c r="EG564" s="25">
        <f t="shared" si="1047"/>
        <v>45362.418713000006</v>
      </c>
      <c r="EH564" s="34">
        <f t="shared" si="1269"/>
        <v>0.75</v>
      </c>
      <c r="EI564" s="23">
        <f t="shared" si="1270"/>
        <v>1.8534463959537451E-2</v>
      </c>
      <c r="EJ564" s="27">
        <f t="shared" si="1271"/>
        <v>661.06823763003445</v>
      </c>
      <c r="EK564" s="27">
        <f t="shared" ca="1" si="1272"/>
        <v>0</v>
      </c>
      <c r="EL564" s="43">
        <f t="shared" ca="1" si="1273"/>
        <v>0</v>
      </c>
      <c r="EM564" s="47"/>
      <c r="EN564" s="47"/>
      <c r="EO564" s="47"/>
      <c r="EP564" s="47"/>
      <c r="EQ564" s="47"/>
      <c r="ER564" s="47"/>
      <c r="ES564" s="47"/>
      <c r="ET564" s="47"/>
      <c r="EU564" s="47"/>
      <c r="EV564" s="47"/>
      <c r="EW564" s="47"/>
      <c r="EX564" s="47"/>
      <c r="EY564" s="47"/>
      <c r="EZ564" s="47"/>
      <c r="FA564" s="25">
        <f t="shared" si="1048"/>
        <v>45362.418713000006</v>
      </c>
      <c r="FB564" s="26">
        <f t="shared" si="1274"/>
        <v>1</v>
      </c>
      <c r="FC564" s="23">
        <f t="shared" si="1275"/>
        <v>2.3145451348960622E-2</v>
      </c>
      <c r="FD564" s="27">
        <f t="shared" si="1276"/>
        <v>224.06280235388755</v>
      </c>
      <c r="FE564" s="27">
        <f t="shared" ca="1" si="1277"/>
        <v>0</v>
      </c>
      <c r="FF564" s="43">
        <f t="shared" ca="1" si="1278"/>
        <v>0</v>
      </c>
      <c r="FG564" s="25">
        <f t="shared" si="1049"/>
        <v>45362.418713000006</v>
      </c>
      <c r="FH564" s="26">
        <f t="shared" si="1279"/>
        <v>1</v>
      </c>
      <c r="FI564" s="23">
        <f t="shared" si="1280"/>
        <v>2.3145451348960622E-2</v>
      </c>
      <c r="FJ564" s="27">
        <f t="shared" si="1281"/>
        <v>765.49926274476059</v>
      </c>
      <c r="FK564" s="27">
        <f t="shared" ca="1" si="1282"/>
        <v>0</v>
      </c>
      <c r="FL564" s="43">
        <f t="shared" ca="1" si="1283"/>
        <v>0</v>
      </c>
      <c r="FM564" s="47"/>
      <c r="FN564" s="47"/>
    </row>
    <row r="565" spans="1:170" x14ac:dyDescent="0.2">
      <c r="A565" s="30">
        <v>41851</v>
      </c>
      <c r="B565" s="34">
        <v>48433.538610000003</v>
      </c>
      <c r="C565" s="23">
        <v>4.8912471980258054E-3</v>
      </c>
      <c r="D565" s="24">
        <f t="shared" si="1165"/>
        <v>-8.9964074750402689E-3</v>
      </c>
      <c r="E565" s="25" t="e">
        <f>#N/A</f>
        <v>#N/A</v>
      </c>
      <c r="F565" s="26">
        <v>13</v>
      </c>
      <c r="G565" s="23">
        <f t="shared" si="1166"/>
        <v>4.8912471980258054E-3</v>
      </c>
      <c r="H565" s="27">
        <f t="shared" si="1167"/>
        <v>463.53962427222211</v>
      </c>
      <c r="I565" s="27">
        <f t="shared" ca="1" si="1168"/>
        <v>0</v>
      </c>
      <c r="J565" s="43">
        <f t="shared" ca="1" si="1169"/>
        <v>0</v>
      </c>
      <c r="K565" s="25" t="e">
        <f>#N/A</f>
        <v>#N/A</v>
      </c>
      <c r="L565" s="26">
        <v>12</v>
      </c>
      <c r="M565" s="23">
        <f t="shared" si="1170"/>
        <v>4.8912471980258054E-3</v>
      </c>
      <c r="N565" s="27">
        <f t="shared" si="1171"/>
        <v>62.639133232672449</v>
      </c>
      <c r="O565" s="27">
        <f t="shared" ca="1" si="1172"/>
        <v>0</v>
      </c>
      <c r="P565" s="43">
        <f t="shared" ca="1" si="1173"/>
        <v>0</v>
      </c>
      <c r="Q565" s="25">
        <f t="shared" si="1026"/>
        <v>46177.160531000001</v>
      </c>
      <c r="R565" s="26">
        <f t="shared" si="1174"/>
        <v>1</v>
      </c>
      <c r="S565" s="23">
        <f t="shared" si="1175"/>
        <v>-8.9964074750402689E-3</v>
      </c>
      <c r="T565" s="27">
        <f t="shared" si="1176"/>
        <v>976.95343731897287</v>
      </c>
      <c r="U565" s="27">
        <f t="shared" ca="1" si="1177"/>
        <v>-8.9964074750402689E-3</v>
      </c>
      <c r="V565" s="43">
        <f t="shared" ca="1" si="1178"/>
        <v>-8.9964074750402689E-3</v>
      </c>
      <c r="W565" s="25">
        <f t="shared" si="1027"/>
        <v>48653.380319999997</v>
      </c>
      <c r="X565" s="26">
        <f t="shared" si="1179"/>
        <v>1</v>
      </c>
      <c r="Y565" s="23">
        <f t="shared" si="1180"/>
        <v>-8.9964074750402689E-3</v>
      </c>
      <c r="Z565" s="27">
        <f t="shared" si="1181"/>
        <v>420.06134927134906</v>
      </c>
      <c r="AA565" s="27">
        <f t="shared" ca="1" si="1182"/>
        <v>-8.9964074750402689E-3</v>
      </c>
      <c r="AB565" s="43">
        <f t="shared" ca="1" si="1183"/>
        <v>-8.9964074750402689E-3</v>
      </c>
      <c r="AC565" s="25">
        <f t="shared" si="1028"/>
        <v>47570.706941999997</v>
      </c>
      <c r="AD565" s="26">
        <f t="shared" si="1184"/>
        <v>1</v>
      </c>
      <c r="AE565" s="23">
        <f t="shared" si="1185"/>
        <v>-8.9964074750402689E-3</v>
      </c>
      <c r="AF565" s="27">
        <f t="shared" si="1186"/>
        <v>364.55441870759239</v>
      </c>
      <c r="AG565" s="27">
        <f t="shared" ca="1" si="1187"/>
        <v>-8.99640747504038E-3</v>
      </c>
      <c r="AH565" s="43">
        <f t="shared" ca="1" si="1188"/>
        <v>-8.99640747504038E-3</v>
      </c>
      <c r="AI565" s="25">
        <f t="shared" si="1029"/>
        <v>46177.160531000001</v>
      </c>
      <c r="AJ565" s="26">
        <f t="shared" si="1189"/>
        <v>1</v>
      </c>
      <c r="AK565" s="23">
        <f t="shared" si="1190"/>
        <v>-8.9964074750402689E-3</v>
      </c>
      <c r="AL565" s="27">
        <f t="shared" si="1191"/>
        <v>976.95343731897287</v>
      </c>
      <c r="AM565" s="27">
        <f t="shared" ca="1" si="1192"/>
        <v>-8.9964074750402689E-3</v>
      </c>
      <c r="AN565" s="43">
        <f t="shared" ca="1" si="1193"/>
        <v>-8.9964074750402689E-3</v>
      </c>
      <c r="AO565" s="25">
        <f t="shared" si="1030"/>
        <v>46177.160531000001</v>
      </c>
      <c r="AP565" s="34">
        <f t="shared" si="1194"/>
        <v>1</v>
      </c>
      <c r="AQ565" s="23">
        <f t="shared" si="1195"/>
        <v>-8.9964074750402689E-3</v>
      </c>
      <c r="AR565" s="27">
        <f t="shared" si="1196"/>
        <v>557.24183769081242</v>
      </c>
      <c r="AS565" s="27">
        <f t="shared" ca="1" si="1197"/>
        <v>-8.9964074750401579E-3</v>
      </c>
      <c r="AT565" s="43">
        <f t="shared" ca="1" si="1198"/>
        <v>-8.9964074750401579E-3</v>
      </c>
      <c r="AU565" s="25">
        <f t="shared" si="1031"/>
        <v>47570.706941999997</v>
      </c>
      <c r="AV565" s="26">
        <f t="shared" si="1069"/>
        <v>1</v>
      </c>
      <c r="AW565" s="23">
        <f t="shared" si="1199"/>
        <v>-8.9964074750402689E-3</v>
      </c>
      <c r="AX565" s="27">
        <f t="shared" si="1200"/>
        <v>480.42126644809736</v>
      </c>
      <c r="AY565" s="27">
        <f t="shared" ca="1" si="1201"/>
        <v>-8.9964074750402689E-3</v>
      </c>
      <c r="AZ565" s="43">
        <f t="shared" ca="1" si="1202"/>
        <v>-8.9964074750402689E-3</v>
      </c>
      <c r="BA565" s="25">
        <f t="shared" si="1032"/>
        <v>47570.706941999997</v>
      </c>
      <c r="BB565" s="26">
        <f t="shared" si="1072"/>
        <v>1</v>
      </c>
      <c r="BC565" s="23">
        <f t="shared" si="1203"/>
        <v>-8.9964074750402689E-3</v>
      </c>
      <c r="BD565" s="27">
        <f t="shared" si="1204"/>
        <v>760.98682452743503</v>
      </c>
      <c r="BE565" s="27">
        <f t="shared" ca="1" si="1205"/>
        <v>-8.9964074750402689E-3</v>
      </c>
      <c r="BF565" s="43">
        <f t="shared" ca="1" si="1206"/>
        <v>-8.9964074750402689E-3</v>
      </c>
      <c r="BG565" s="25">
        <f t="shared" si="1033"/>
        <v>46177.160531000001</v>
      </c>
      <c r="BH565" s="26">
        <f t="shared" si="1075"/>
        <v>1</v>
      </c>
      <c r="BI565" s="23">
        <f t="shared" si="1207"/>
        <v>-8.9964074750402689E-3</v>
      </c>
      <c r="BJ565" s="27">
        <f t="shared" si="1208"/>
        <v>721.63078173597125</v>
      </c>
      <c r="BK565" s="27">
        <f t="shared" ca="1" si="1209"/>
        <v>-8.9964074750401579E-3</v>
      </c>
      <c r="BL565" s="43">
        <f t="shared" ca="1" si="1210"/>
        <v>-8.9964074750401579E-3</v>
      </c>
      <c r="BM565" s="25">
        <f t="shared" si="1034"/>
        <v>47465.895525</v>
      </c>
      <c r="BN565" s="26">
        <f t="shared" si="1078"/>
        <v>1</v>
      </c>
      <c r="BO565" s="23">
        <f t="shared" si="1211"/>
        <v>-8.9964074750402689E-3</v>
      </c>
      <c r="BP565" s="27">
        <f t="shared" si="1212"/>
        <v>760.7679823204104</v>
      </c>
      <c r="BQ565" s="27">
        <f t="shared" ca="1" si="1213"/>
        <v>-8.9964074750402689E-3</v>
      </c>
      <c r="BR565" s="43">
        <f t="shared" ca="1" si="1214"/>
        <v>-8.9964074750402689E-3</v>
      </c>
      <c r="BS565" s="25">
        <f t="shared" si="1035"/>
        <v>46177.160531000001</v>
      </c>
      <c r="BT565" s="34">
        <f t="shared" si="1215"/>
        <v>1</v>
      </c>
      <c r="BU565" s="23">
        <f t="shared" si="1216"/>
        <v>-8.9964074750402689E-3</v>
      </c>
      <c r="BV565" s="27">
        <f t="shared" si="1217"/>
        <v>688.67209836488973</v>
      </c>
      <c r="BW565" s="27">
        <f t="shared" ca="1" si="1218"/>
        <v>-8.99640747504038E-3</v>
      </c>
      <c r="BX565" s="43">
        <f t="shared" ca="1" si="1219"/>
        <v>-8.99640747504038E-3</v>
      </c>
      <c r="BY565" s="25">
        <f t="shared" si="1036"/>
        <v>48653.380319999997</v>
      </c>
      <c r="BZ565" s="50">
        <f t="shared" si="1220"/>
        <v>1</v>
      </c>
      <c r="CA565" s="23">
        <f t="shared" si="1221"/>
        <v>-8.9964074750402689E-3</v>
      </c>
      <c r="CB565" s="27">
        <f t="shared" si="1222"/>
        <v>249.96406217577109</v>
      </c>
      <c r="CC565" s="27">
        <f t="shared" ca="1" si="1223"/>
        <v>-8.9964074750402689E-3</v>
      </c>
      <c r="CD565" s="43">
        <f t="shared" ca="1" si="1224"/>
        <v>-8.9964074750402689E-3</v>
      </c>
      <c r="CE565" s="25">
        <f t="shared" si="1037"/>
        <v>47570.706941999997</v>
      </c>
      <c r="CF565" s="34">
        <f t="shared" si="1225"/>
        <v>1</v>
      </c>
      <c r="CG565" s="23">
        <f t="shared" si="1226"/>
        <v>-8.9964074750402689E-3</v>
      </c>
      <c r="CH565" s="27">
        <f t="shared" si="1227"/>
        <v>293.36965471172783</v>
      </c>
      <c r="CI565" s="27">
        <f t="shared" ca="1" si="1228"/>
        <v>-8.9964074750402689E-3</v>
      </c>
      <c r="CJ565" s="43">
        <f t="shared" ca="1" si="1229"/>
        <v>-8.9964074750402689E-3</v>
      </c>
      <c r="CK565" s="25">
        <f t="shared" si="1038"/>
        <v>46177.160531000001</v>
      </c>
      <c r="CL565" s="34">
        <f t="shared" si="1230"/>
        <v>1</v>
      </c>
      <c r="CM565" s="23">
        <f t="shared" si="1231"/>
        <v>-8.9964074750402689E-3</v>
      </c>
      <c r="CN565" s="27">
        <f t="shared" si="1232"/>
        <v>862.80034693789401</v>
      </c>
      <c r="CO565" s="27">
        <f t="shared" ca="1" si="1233"/>
        <v>-8.9964074750402689E-3</v>
      </c>
      <c r="CP565" s="43">
        <f t="shared" ca="1" si="1234"/>
        <v>-8.9964074750402689E-3</v>
      </c>
      <c r="CQ565" s="25">
        <f t="shared" si="1039"/>
        <v>40841.476508499996</v>
      </c>
      <c r="CR565" s="34">
        <f t="shared" si="1235"/>
        <v>1</v>
      </c>
      <c r="CS565" s="23">
        <f t="shared" si="1236"/>
        <v>-8.9964074750402689E-3</v>
      </c>
      <c r="CT565" s="27">
        <f t="shared" si="1237"/>
        <v>557.28567882847449</v>
      </c>
      <c r="CU565" s="27">
        <f t="shared" ca="1" si="1238"/>
        <v>-8.9964074750402689E-3</v>
      </c>
      <c r="CV565" s="43">
        <f t="shared" ca="1" si="1239"/>
        <v>-8.9964074750402689E-3</v>
      </c>
      <c r="CW565" s="25">
        <f t="shared" si="1040"/>
        <v>46177.160531000001</v>
      </c>
      <c r="CX565" s="34">
        <f t="shared" si="1240"/>
        <v>1</v>
      </c>
      <c r="CY565" s="23">
        <f t="shared" si="1241"/>
        <v>-8.9964074750402689E-3</v>
      </c>
      <c r="CZ565" s="27">
        <f t="shared" si="1242"/>
        <v>460.26079357983605</v>
      </c>
      <c r="DA565" s="27">
        <f t="shared" ca="1" si="1243"/>
        <v>-8.9964074750402689E-3</v>
      </c>
      <c r="DB565" s="43">
        <f t="shared" ca="1" si="1244"/>
        <v>-8.9964074750402689E-3</v>
      </c>
      <c r="DC565" s="25">
        <f t="shared" si="1041"/>
        <v>46177.160531000001</v>
      </c>
      <c r="DD565" s="34">
        <f t="shared" si="1245"/>
        <v>1</v>
      </c>
      <c r="DE565" s="23">
        <f t="shared" si="1246"/>
        <v>-8.9964074750402689E-3</v>
      </c>
      <c r="DF565" s="27">
        <f t="shared" si="1247"/>
        <v>569.51630864632739</v>
      </c>
      <c r="DG565" s="27">
        <f t="shared" ca="1" si="1114"/>
        <v>-8.9964074750402689E-3</v>
      </c>
      <c r="DH565" s="43">
        <f t="shared" ca="1" si="1248"/>
        <v>-8.9964074750402689E-3</v>
      </c>
      <c r="DI565" s="25">
        <f t="shared" si="1043"/>
        <v>48653.380319999997</v>
      </c>
      <c r="DJ565" s="26">
        <f t="shared" si="1249"/>
        <v>0</v>
      </c>
      <c r="DK565" s="23">
        <f t="shared" si="1250"/>
        <v>4.8912471980258054E-3</v>
      </c>
      <c r="DL565" s="27">
        <f t="shared" si="1251"/>
        <v>480.02668005751417</v>
      </c>
      <c r="DM565" s="27">
        <f t="shared" ca="1" si="1252"/>
        <v>0</v>
      </c>
      <c r="DN565" s="43">
        <f t="shared" ca="1" si="1253"/>
        <v>0</v>
      </c>
      <c r="DO565" s="25">
        <f t="shared" si="1044"/>
        <v>47570.706941999997</v>
      </c>
      <c r="DP565" s="26">
        <f t="shared" si="1254"/>
        <v>1</v>
      </c>
      <c r="DQ565" s="23">
        <f t="shared" si="1255"/>
        <v>-8.9964074750402689E-3</v>
      </c>
      <c r="DR565" s="27">
        <f t="shared" si="1256"/>
        <v>483.75477462458286</v>
      </c>
      <c r="DS565" s="27">
        <f t="shared" ca="1" si="1257"/>
        <v>-8.9964074750402689E-3</v>
      </c>
      <c r="DT565" s="43">
        <f t="shared" ca="1" si="1258"/>
        <v>-8.9964074750402689E-3</v>
      </c>
      <c r="DU565" s="25">
        <f t="shared" si="1045"/>
        <v>46177.160531000001</v>
      </c>
      <c r="DV565" s="26">
        <f t="shared" si="1259"/>
        <v>1</v>
      </c>
      <c r="DW565" s="23">
        <f t="shared" si="1260"/>
        <v>-8.9964074750402689E-3</v>
      </c>
      <c r="DX565" s="27">
        <f t="shared" si="1261"/>
        <v>982.8218239063267</v>
      </c>
      <c r="DY565" s="27">
        <f t="shared" ca="1" si="1262"/>
        <v>-8.9964074750402689E-3</v>
      </c>
      <c r="DZ565" s="43">
        <f t="shared" ca="1" si="1263"/>
        <v>-8.9964074750402689E-3</v>
      </c>
      <c r="EA565" s="25">
        <f t="shared" si="1046"/>
        <v>40841.476508499996</v>
      </c>
      <c r="EB565" s="26">
        <f t="shared" si="1264"/>
        <v>1</v>
      </c>
      <c r="EC565" s="23">
        <f t="shared" si="1265"/>
        <v>-8.9964074750402689E-3</v>
      </c>
      <c r="ED565" s="27">
        <f t="shared" si="1266"/>
        <v>655.06629593297771</v>
      </c>
      <c r="EE565" s="27">
        <f t="shared" ca="1" si="1267"/>
        <v>-8.99640747504038E-3</v>
      </c>
      <c r="EF565" s="43">
        <f t="shared" ca="1" si="1268"/>
        <v>-8.99640747504038E-3</v>
      </c>
      <c r="EG565" s="25">
        <f t="shared" si="1047"/>
        <v>46177.160531000001</v>
      </c>
      <c r="EH565" s="34">
        <f t="shared" si="1269"/>
        <v>0.75</v>
      </c>
      <c r="EI565" s="23">
        <f t="shared" si="1270"/>
        <v>-5.5244938067737503E-3</v>
      </c>
      <c r="EJ565" s="27">
        <f t="shared" si="1271"/>
        <v>657.41617024539244</v>
      </c>
      <c r="EK565" s="27">
        <f t="shared" ca="1" si="1272"/>
        <v>-5.5244938067737781E-3</v>
      </c>
      <c r="EL565" s="43">
        <f t="shared" ca="1" si="1273"/>
        <v>-5.5244938067737781E-3</v>
      </c>
      <c r="EM565" s="47"/>
      <c r="EN565" s="47"/>
      <c r="EO565" s="47"/>
      <c r="EP565" s="47"/>
      <c r="EQ565" s="47"/>
      <c r="ER565" s="47"/>
      <c r="ES565" s="47"/>
      <c r="ET565" s="47"/>
      <c r="EU565" s="47"/>
      <c r="EV565" s="47"/>
      <c r="EW565" s="47"/>
      <c r="EX565" s="47"/>
      <c r="EY565" s="47"/>
      <c r="EZ565" s="47"/>
      <c r="FA565" s="25">
        <f t="shared" si="1048"/>
        <v>46177.160531000001</v>
      </c>
      <c r="FB565" s="26">
        <f t="shared" si="1274"/>
        <v>1</v>
      </c>
      <c r="FC565" s="23">
        <f t="shared" si="1275"/>
        <v>-8.9964074750402689E-3</v>
      </c>
      <c r="FD565" s="27">
        <f t="shared" si="1276"/>
        <v>222.04704208391257</v>
      </c>
      <c r="FE565" s="27">
        <f t="shared" ca="1" si="1277"/>
        <v>-8.9964074750402689E-3</v>
      </c>
      <c r="FF565" s="43">
        <f t="shared" ca="1" si="1278"/>
        <v>-8.9964074750402689E-3</v>
      </c>
      <c r="FG565" s="25">
        <f t="shared" si="1049"/>
        <v>46177.160531000001</v>
      </c>
      <c r="FH565" s="26">
        <f t="shared" si="1279"/>
        <v>1</v>
      </c>
      <c r="FI565" s="23">
        <f t="shared" si="1280"/>
        <v>-8.9964074750402689E-3</v>
      </c>
      <c r="FJ565" s="27">
        <f t="shared" si="1281"/>
        <v>758.61251945526578</v>
      </c>
      <c r="FK565" s="27">
        <f t="shared" ca="1" si="1282"/>
        <v>-8.9964074750402689E-3</v>
      </c>
      <c r="FL565" s="43">
        <f t="shared" ca="1" si="1283"/>
        <v>-8.9964074750402689E-3</v>
      </c>
      <c r="FM565" s="47"/>
      <c r="FN565" s="47"/>
    </row>
    <row r="566" spans="1:170" x14ac:dyDescent="0.2">
      <c r="A566" s="30">
        <v>41882</v>
      </c>
      <c r="B566" s="34">
        <v>49252.882469999997</v>
      </c>
      <c r="C566" s="23">
        <v>4.8754501259069549E-3</v>
      </c>
      <c r="D566" s="24">
        <f t="shared" si="1165"/>
        <v>1.6916869663345713E-2</v>
      </c>
      <c r="E566" s="25" t="e">
        <f>#N/A</f>
        <v>#N/A</v>
      </c>
      <c r="F566" s="26">
        <v>14</v>
      </c>
      <c r="G566" s="23">
        <f t="shared" si="1166"/>
        <v>4.8754501259069549E-3</v>
      </c>
      <c r="H566" s="27">
        <f t="shared" si="1167"/>
        <v>465.79958859174297</v>
      </c>
      <c r="I566" s="27">
        <f t="shared" ca="1" si="1168"/>
        <v>0</v>
      </c>
      <c r="J566" s="43">
        <f t="shared" ca="1" si="1169"/>
        <v>0</v>
      </c>
      <c r="K566" s="25" t="e">
        <f>#N/A</f>
        <v>#N/A</v>
      </c>
      <c r="L566" s="26">
        <v>13</v>
      </c>
      <c r="M566" s="23">
        <f t="shared" si="1170"/>
        <v>4.8754501259069549E-3</v>
      </c>
      <c r="N566" s="27">
        <f t="shared" si="1171"/>
        <v>62.944527202678387</v>
      </c>
      <c r="O566" s="27">
        <f t="shared" ca="1" si="1172"/>
        <v>0</v>
      </c>
      <c r="P566" s="43">
        <f t="shared" ca="1" si="1173"/>
        <v>0</v>
      </c>
      <c r="Q566" s="25">
        <f t="shared" si="1026"/>
        <v>46922.185168999997</v>
      </c>
      <c r="R566" s="26">
        <f t="shared" si="1174"/>
        <v>1</v>
      </c>
      <c r="S566" s="23">
        <f t="shared" si="1175"/>
        <v>1.6916869663345713E-2</v>
      </c>
      <c r="T566" s="27">
        <f t="shared" si="1176"/>
        <v>993.48043128525558</v>
      </c>
      <c r="U566" s="27">
        <f t="shared" ca="1" si="1177"/>
        <v>0</v>
      </c>
      <c r="V566" s="43">
        <f t="shared" ca="1" si="1178"/>
        <v>0</v>
      </c>
      <c r="W566" s="25">
        <f t="shared" si="1027"/>
        <v>48843.21054</v>
      </c>
      <c r="X566" s="26">
        <f t="shared" si="1179"/>
        <v>0</v>
      </c>
      <c r="Y566" s="23">
        <f t="shared" si="1180"/>
        <v>4.8754501259069549E-3</v>
      </c>
      <c r="Z566" s="27">
        <f t="shared" si="1181"/>
        <v>422.10933742954268</v>
      </c>
      <c r="AA566" s="27">
        <f t="shared" ca="1" si="1182"/>
        <v>-4.1648188850902379E-3</v>
      </c>
      <c r="AB566" s="43">
        <f t="shared" ca="1" si="1183"/>
        <v>-4.1648188850902379E-3</v>
      </c>
      <c r="AC566" s="25">
        <f t="shared" si="1028"/>
        <v>48194.407214000006</v>
      </c>
      <c r="AD566" s="26">
        <f t="shared" si="1184"/>
        <v>1</v>
      </c>
      <c r="AE566" s="23">
        <f t="shared" si="1185"/>
        <v>1.6916869663345713E-2</v>
      </c>
      <c r="AF566" s="27">
        <f t="shared" si="1186"/>
        <v>370.72153829406551</v>
      </c>
      <c r="AG566" s="27">
        <f t="shared" ca="1" si="1187"/>
        <v>0</v>
      </c>
      <c r="AH566" s="43">
        <f t="shared" ca="1" si="1188"/>
        <v>0</v>
      </c>
      <c r="AI566" s="25">
        <f t="shared" si="1029"/>
        <v>46922.185168999997</v>
      </c>
      <c r="AJ566" s="26">
        <f t="shared" si="1189"/>
        <v>1</v>
      </c>
      <c r="AK566" s="23">
        <f t="shared" si="1190"/>
        <v>1.6916869663345713E-2</v>
      </c>
      <c r="AL566" s="27">
        <f t="shared" si="1191"/>
        <v>993.48043128525558</v>
      </c>
      <c r="AM566" s="27">
        <f t="shared" ca="1" si="1192"/>
        <v>0</v>
      </c>
      <c r="AN566" s="43">
        <f t="shared" ca="1" si="1193"/>
        <v>0</v>
      </c>
      <c r="AO566" s="25">
        <f t="shared" si="1030"/>
        <v>46922.185168999997</v>
      </c>
      <c r="AP566" s="34">
        <f t="shared" si="1194"/>
        <v>0.66666666666666663</v>
      </c>
      <c r="AQ566" s="23">
        <f t="shared" si="1195"/>
        <v>1.2903063150866126E-2</v>
      </c>
      <c r="AR566" s="27">
        <f t="shared" si="1196"/>
        <v>564.43196431284173</v>
      </c>
      <c r="AS566" s="27">
        <f t="shared" ca="1" si="1197"/>
        <v>0</v>
      </c>
      <c r="AT566" s="43">
        <f t="shared" ca="1" si="1198"/>
        <v>0</v>
      </c>
      <c r="AU566" s="25">
        <f t="shared" si="1031"/>
        <v>48194.407214000006</v>
      </c>
      <c r="AV566" s="26">
        <f t="shared" si="1069"/>
        <v>1</v>
      </c>
      <c r="AW566" s="23">
        <f t="shared" si="1199"/>
        <v>1.6916869663345713E-2</v>
      </c>
      <c r="AX566" s="27">
        <f t="shared" si="1200"/>
        <v>488.54849039609928</v>
      </c>
      <c r="AY566" s="27">
        <f t="shared" ca="1" si="1201"/>
        <v>0</v>
      </c>
      <c r="AZ566" s="43">
        <f t="shared" ca="1" si="1202"/>
        <v>0</v>
      </c>
      <c r="BA566" s="25">
        <f t="shared" si="1032"/>
        <v>48194.407214000006</v>
      </c>
      <c r="BB566" s="26">
        <f t="shared" si="1072"/>
        <v>1</v>
      </c>
      <c r="BC566" s="23">
        <f t="shared" si="1203"/>
        <v>1.6916869663345713E-2</v>
      </c>
      <c r="BD566" s="27">
        <f t="shared" si="1204"/>
        <v>773.86033945348902</v>
      </c>
      <c r="BE566" s="27">
        <f t="shared" ca="1" si="1205"/>
        <v>0</v>
      </c>
      <c r="BF566" s="43">
        <f t="shared" ca="1" si="1206"/>
        <v>0</v>
      </c>
      <c r="BG566" s="25">
        <f t="shared" si="1033"/>
        <v>46922.185168999997</v>
      </c>
      <c r="BH566" s="26">
        <f t="shared" si="1075"/>
        <v>1</v>
      </c>
      <c r="BI566" s="23">
        <f t="shared" si="1207"/>
        <v>1.6916869663345713E-2</v>
      </c>
      <c r="BJ566" s="27">
        <f t="shared" si="1208"/>
        <v>733.838515615657</v>
      </c>
      <c r="BK566" s="27">
        <f t="shared" ca="1" si="1209"/>
        <v>0</v>
      </c>
      <c r="BL566" s="43">
        <f t="shared" ca="1" si="1210"/>
        <v>0</v>
      </c>
      <c r="BM566" s="25">
        <f t="shared" si="1034"/>
        <v>47851.069530000001</v>
      </c>
      <c r="BN566" s="26">
        <f t="shared" si="1078"/>
        <v>1</v>
      </c>
      <c r="BO566" s="23">
        <f t="shared" si="1211"/>
        <v>1.6916869663345713E-2</v>
      </c>
      <c r="BP566" s="27">
        <f t="shared" si="1212"/>
        <v>773.63779512137125</v>
      </c>
      <c r="BQ566" s="27">
        <f t="shared" ca="1" si="1213"/>
        <v>0</v>
      </c>
      <c r="BR566" s="43">
        <f t="shared" ca="1" si="1214"/>
        <v>0</v>
      </c>
      <c r="BS566" s="25">
        <f t="shared" si="1035"/>
        <v>46922.185168999997</v>
      </c>
      <c r="BT566" s="34">
        <f t="shared" si="1215"/>
        <v>1</v>
      </c>
      <c r="BU566" s="23">
        <f t="shared" si="1216"/>
        <v>1.6916869663345713E-2</v>
      </c>
      <c r="BV566" s="27">
        <f t="shared" si="1217"/>
        <v>700.32227449371135</v>
      </c>
      <c r="BW566" s="27">
        <f t="shared" ca="1" si="1218"/>
        <v>0</v>
      </c>
      <c r="BX566" s="43">
        <f t="shared" ca="1" si="1219"/>
        <v>0</v>
      </c>
      <c r="BY566" s="25">
        <f t="shared" si="1036"/>
        <v>48843.21054</v>
      </c>
      <c r="BZ566" s="50">
        <f t="shared" si="1220"/>
        <v>0</v>
      </c>
      <c r="CA566" s="23">
        <f t="shared" si="1221"/>
        <v>4.8754501259069549E-3</v>
      </c>
      <c r="CB566" s="27">
        <f t="shared" si="1222"/>
        <v>251.18274949417815</v>
      </c>
      <c r="CC566" s="27">
        <f t="shared" ca="1" si="1223"/>
        <v>-4.1648188850902379E-3</v>
      </c>
      <c r="CD566" s="43">
        <f t="shared" ca="1" si="1224"/>
        <v>-4.1648188850902379E-3</v>
      </c>
      <c r="CE566" s="25">
        <f t="shared" si="1037"/>
        <v>48194.407214000006</v>
      </c>
      <c r="CF566" s="34">
        <f t="shared" si="1225"/>
        <v>1</v>
      </c>
      <c r="CG566" s="23">
        <f t="shared" si="1226"/>
        <v>1.6916869663345713E-2</v>
      </c>
      <c r="CH566" s="27">
        <f t="shared" si="1227"/>
        <v>298.33255092366687</v>
      </c>
      <c r="CI566" s="27">
        <f t="shared" ca="1" si="1228"/>
        <v>0</v>
      </c>
      <c r="CJ566" s="43">
        <f t="shared" ca="1" si="1229"/>
        <v>0</v>
      </c>
      <c r="CK566" s="25">
        <f t="shared" si="1038"/>
        <v>46922.185168999997</v>
      </c>
      <c r="CL566" s="34">
        <f t="shared" si="1230"/>
        <v>1</v>
      </c>
      <c r="CM566" s="23">
        <f t="shared" si="1231"/>
        <v>1.6916869663345713E-2</v>
      </c>
      <c r="CN566" s="27">
        <f t="shared" si="1232"/>
        <v>877.39622795253183</v>
      </c>
      <c r="CO566" s="27">
        <f t="shared" ca="1" si="1233"/>
        <v>0</v>
      </c>
      <c r="CP566" s="43">
        <f t="shared" ca="1" si="1234"/>
        <v>0</v>
      </c>
      <c r="CQ566" s="25">
        <f t="shared" si="1039"/>
        <v>41854.857278999996</v>
      </c>
      <c r="CR566" s="34">
        <f t="shared" si="1235"/>
        <v>1</v>
      </c>
      <c r="CS566" s="23">
        <f t="shared" si="1236"/>
        <v>1.6916869663345713E-2</v>
      </c>
      <c r="CT566" s="27">
        <f t="shared" si="1237"/>
        <v>566.71320802246498</v>
      </c>
      <c r="CU566" s="27">
        <f t="shared" ca="1" si="1238"/>
        <v>0</v>
      </c>
      <c r="CV566" s="43">
        <f t="shared" ca="1" si="1239"/>
        <v>0</v>
      </c>
      <c r="CW566" s="25">
        <f t="shared" si="1040"/>
        <v>46922.185168999997</v>
      </c>
      <c r="CX566" s="34">
        <f t="shared" si="1240"/>
        <v>0.75</v>
      </c>
      <c r="CY566" s="23">
        <f t="shared" si="1241"/>
        <v>1.3906514778986023E-2</v>
      </c>
      <c r="CZ566" s="27">
        <f t="shared" si="1242"/>
        <v>466.66141710794187</v>
      </c>
      <c r="DA566" s="27">
        <f t="shared" ca="1" si="1243"/>
        <v>0</v>
      </c>
      <c r="DB566" s="43">
        <f t="shared" ca="1" si="1244"/>
        <v>0</v>
      </c>
      <c r="DC566" s="25">
        <f t="shared" si="1041"/>
        <v>46922.185168999997</v>
      </c>
      <c r="DD566" s="34">
        <f t="shared" si="1245"/>
        <v>0.83333333333333326</v>
      </c>
      <c r="DE566" s="23">
        <f t="shared" si="1246"/>
        <v>1.4575482531065954E-2</v>
      </c>
      <c r="DF566" s="27">
        <f t="shared" si="1247"/>
        <v>577.81728365415916</v>
      </c>
      <c r="DG566" s="27">
        <f t="shared" ca="1" si="1114"/>
        <v>0</v>
      </c>
      <c r="DH566" s="43">
        <f t="shared" ca="1" si="1248"/>
        <v>0</v>
      </c>
      <c r="DI566" s="25">
        <f t="shared" si="1043"/>
        <v>48843.21054</v>
      </c>
      <c r="DJ566" s="26">
        <f t="shared" si="1249"/>
        <v>0</v>
      </c>
      <c r="DK566" s="23">
        <f t="shared" si="1250"/>
        <v>4.8754501259069549E-3</v>
      </c>
      <c r="DL566" s="27">
        <f t="shared" si="1251"/>
        <v>482.36702619523925</v>
      </c>
      <c r="DM566" s="27">
        <f t="shared" ca="1" si="1252"/>
        <v>0</v>
      </c>
      <c r="DN566" s="43">
        <f t="shared" ca="1" si="1253"/>
        <v>0</v>
      </c>
      <c r="DO566" s="25">
        <f t="shared" si="1044"/>
        <v>48194.407214000006</v>
      </c>
      <c r="DP566" s="26">
        <f t="shared" si="1254"/>
        <v>1</v>
      </c>
      <c r="DQ566" s="23">
        <f t="shared" si="1255"/>
        <v>1.6916869663345713E-2</v>
      </c>
      <c r="DR566" s="27">
        <f t="shared" si="1256"/>
        <v>491.93839109592813</v>
      </c>
      <c r="DS566" s="27">
        <f t="shared" ca="1" si="1257"/>
        <v>0</v>
      </c>
      <c r="DT566" s="43">
        <f t="shared" ca="1" si="1258"/>
        <v>0</v>
      </c>
      <c r="DU566" s="25">
        <f t="shared" si="1045"/>
        <v>46922.185168999997</v>
      </c>
      <c r="DV566" s="26">
        <f t="shared" si="1259"/>
        <v>1</v>
      </c>
      <c r="DW566" s="23">
        <f t="shared" si="1260"/>
        <v>1.6916869663345713E-2</v>
      </c>
      <c r="DX566" s="27">
        <f t="shared" si="1261"/>
        <v>999.44809260364173</v>
      </c>
      <c r="DY566" s="27">
        <f t="shared" ca="1" si="1262"/>
        <v>0</v>
      </c>
      <c r="DZ566" s="43">
        <f t="shared" ca="1" si="1263"/>
        <v>0</v>
      </c>
      <c r="EA566" s="25">
        <f t="shared" si="1046"/>
        <v>41854.857278999996</v>
      </c>
      <c r="EB566" s="26">
        <f t="shared" si="1264"/>
        <v>1</v>
      </c>
      <c r="EC566" s="23">
        <f t="shared" si="1265"/>
        <v>1.6916869663345713E-2</v>
      </c>
      <c r="ED566" s="27">
        <f t="shared" si="1266"/>
        <v>666.14796708212657</v>
      </c>
      <c r="EE566" s="27">
        <f t="shared" ca="1" si="1267"/>
        <v>0</v>
      </c>
      <c r="EF566" s="43">
        <f t="shared" ca="1" si="1268"/>
        <v>0</v>
      </c>
      <c r="EG566" s="25">
        <f t="shared" si="1047"/>
        <v>46922.185168999997</v>
      </c>
      <c r="EH566" s="34">
        <f t="shared" si="1269"/>
        <v>0.75</v>
      </c>
      <c r="EI566" s="23">
        <f t="shared" si="1270"/>
        <v>1.3906514778986023E-2</v>
      </c>
      <c r="EJ566" s="27">
        <f t="shared" si="1271"/>
        <v>666.55853793285439</v>
      </c>
      <c r="EK566" s="27">
        <f t="shared" ca="1" si="1272"/>
        <v>0</v>
      </c>
      <c r="EL566" s="43">
        <f t="shared" ca="1" si="1273"/>
        <v>0</v>
      </c>
      <c r="EM566" s="47"/>
      <c r="EN566" s="47"/>
      <c r="EO566" s="47"/>
      <c r="EP566" s="47"/>
      <c r="EQ566" s="47"/>
      <c r="ER566" s="47"/>
      <c r="ES566" s="47"/>
      <c r="ET566" s="47"/>
      <c r="EU566" s="47"/>
      <c r="EV566" s="47"/>
      <c r="EW566" s="47"/>
      <c r="EX566" s="47"/>
      <c r="EY566" s="47"/>
      <c r="EZ566" s="47"/>
      <c r="FA566" s="25">
        <f t="shared" si="1048"/>
        <v>46922.185168999997</v>
      </c>
      <c r="FB566" s="26">
        <f t="shared" si="1274"/>
        <v>1</v>
      </c>
      <c r="FC566" s="23">
        <f t="shared" si="1275"/>
        <v>1.6916869663345713E-2</v>
      </c>
      <c r="FD566" s="27">
        <f t="shared" si="1276"/>
        <v>225.80338295397758</v>
      </c>
      <c r="FE566" s="27">
        <f t="shared" ca="1" si="1277"/>
        <v>0</v>
      </c>
      <c r="FF566" s="43">
        <f t="shared" ca="1" si="1278"/>
        <v>0</v>
      </c>
      <c r="FG566" s="25">
        <f t="shared" si="1049"/>
        <v>46922.185168999997</v>
      </c>
      <c r="FH566" s="26">
        <f t="shared" si="1279"/>
        <v>1</v>
      </c>
      <c r="FI566" s="23">
        <f t="shared" si="1280"/>
        <v>1.6916869663345713E-2</v>
      </c>
      <c r="FJ566" s="27">
        <f t="shared" si="1281"/>
        <v>771.44586857187278</v>
      </c>
      <c r="FK566" s="27">
        <f t="shared" ca="1" si="1282"/>
        <v>0</v>
      </c>
      <c r="FL566" s="43">
        <f t="shared" ca="1" si="1283"/>
        <v>0</v>
      </c>
      <c r="FM566" s="47"/>
      <c r="FN566" s="47"/>
    </row>
    <row r="567" spans="1:170" x14ac:dyDescent="0.2">
      <c r="A567" s="30">
        <v>41912</v>
      </c>
      <c r="B567" s="34">
        <v>50830.410239999997</v>
      </c>
      <c r="C567" s="23">
        <v>4.8675505653430484E-3</v>
      </c>
      <c r="D567" s="24">
        <f t="shared" si="1165"/>
        <v>3.2029146130906572E-2</v>
      </c>
      <c r="E567" s="25" t="e">
        <f>#N/A</f>
        <v>#N/A</v>
      </c>
      <c r="F567" s="26">
        <v>15</v>
      </c>
      <c r="G567" s="23">
        <f t="shared" si="1166"/>
        <v>4.8675505653430484E-3</v>
      </c>
      <c r="H567" s="27">
        <f t="shared" si="1167"/>
        <v>468.0668916425293</v>
      </c>
      <c r="I567" s="27">
        <f t="shared" ca="1" si="1168"/>
        <v>0</v>
      </c>
      <c r="J567" s="43">
        <f t="shared" ca="1" si="1169"/>
        <v>0</v>
      </c>
      <c r="K567" s="25" t="e">
        <f>#N/A</f>
        <v>#N/A</v>
      </c>
      <c r="L567" s="26">
        <v>14</v>
      </c>
      <c r="M567" s="23">
        <f t="shared" si="1170"/>
        <v>4.8675505653430484E-3</v>
      </c>
      <c r="N567" s="27">
        <f t="shared" si="1171"/>
        <v>63.250912871649035</v>
      </c>
      <c r="O567" s="27">
        <f t="shared" ca="1" si="1172"/>
        <v>0</v>
      </c>
      <c r="P567" s="43">
        <f t="shared" ca="1" si="1173"/>
        <v>0</v>
      </c>
      <c r="Q567" s="25">
        <f t="shared" ref="Q567:Q594" si="1284">AVERAGE($B558:$B567)</f>
        <v>47683.745798999997</v>
      </c>
      <c r="R567" s="26">
        <f t="shared" si="1174"/>
        <v>1</v>
      </c>
      <c r="S567" s="23">
        <f t="shared" si="1175"/>
        <v>3.2029146130906572E-2</v>
      </c>
      <c r="T567" s="27">
        <f t="shared" si="1176"/>
        <v>1025.300761197087</v>
      </c>
      <c r="U567" s="27">
        <f t="shared" ca="1" si="1177"/>
        <v>0</v>
      </c>
      <c r="V567" s="43">
        <f t="shared" ca="1" si="1178"/>
        <v>0</v>
      </c>
      <c r="W567" s="25">
        <f t="shared" ref="W567:W594" si="1285">AVERAGE($B566:$B567)</f>
        <v>50041.646354999997</v>
      </c>
      <c r="X567" s="26">
        <f t="shared" si="1179"/>
        <v>1</v>
      </c>
      <c r="Y567" s="23">
        <f t="shared" si="1180"/>
        <v>3.2029146130906572E-2</v>
      </c>
      <c r="Z567" s="27">
        <f t="shared" si="1181"/>
        <v>435.62913908129366</v>
      </c>
      <c r="AA567" s="27">
        <f t="shared" ca="1" si="1182"/>
        <v>0</v>
      </c>
      <c r="AB567" s="43">
        <f t="shared" ca="1" si="1183"/>
        <v>0</v>
      </c>
      <c r="AC567" s="25">
        <f t="shared" ref="AC567:AC594" si="1286">AVERAGE($B563:$B567)</f>
        <v>49031.534456000001</v>
      </c>
      <c r="AD567" s="26">
        <f t="shared" si="1184"/>
        <v>1</v>
      </c>
      <c r="AE567" s="23">
        <f t="shared" si="1185"/>
        <v>3.2029146130906572E-2</v>
      </c>
      <c r="AF567" s="27">
        <f t="shared" si="1186"/>
        <v>382.59543261796063</v>
      </c>
      <c r="AG567" s="27">
        <f t="shared" ca="1" si="1187"/>
        <v>0</v>
      </c>
      <c r="AH567" s="43">
        <f t="shared" ca="1" si="1188"/>
        <v>0</v>
      </c>
      <c r="AI567" s="25">
        <f t="shared" ref="AI567:AI594" si="1287">AVERAGE($B558:$B567)</f>
        <v>47683.745798999997</v>
      </c>
      <c r="AJ567" s="26">
        <f t="shared" si="1189"/>
        <v>1</v>
      </c>
      <c r="AK567" s="23">
        <f t="shared" si="1190"/>
        <v>3.2029146130906572E-2</v>
      </c>
      <c r="AL567" s="27">
        <f t="shared" si="1191"/>
        <v>1025.300761197087</v>
      </c>
      <c r="AM567" s="27">
        <f t="shared" ca="1" si="1192"/>
        <v>0</v>
      </c>
      <c r="AN567" s="43">
        <f t="shared" ca="1" si="1193"/>
        <v>0</v>
      </c>
      <c r="AO567" s="25">
        <f t="shared" ref="AO567:AO594" si="1288">AVERAGE($B558:$B567)</f>
        <v>47683.745798999997</v>
      </c>
      <c r="AP567" s="34">
        <f t="shared" si="1194"/>
        <v>1</v>
      </c>
      <c r="AQ567" s="23">
        <f t="shared" si="1195"/>
        <v>3.2029146130906572E-2</v>
      </c>
      <c r="AR567" s="27">
        <f t="shared" si="1196"/>
        <v>582.5102381787724</v>
      </c>
      <c r="AS567" s="27">
        <f t="shared" ca="1" si="1197"/>
        <v>0</v>
      </c>
      <c r="AT567" s="43">
        <f t="shared" ca="1" si="1198"/>
        <v>0</v>
      </c>
      <c r="AU567" s="25">
        <f t="shared" ref="AU567:AU594" si="1289">AVERAGE($B563:$B567)</f>
        <v>49031.534456000001</v>
      </c>
      <c r="AV567" s="26">
        <f t="shared" si="1069"/>
        <v>1</v>
      </c>
      <c r="AW567" s="23">
        <f t="shared" si="1199"/>
        <v>3.2029146130906572E-2</v>
      </c>
      <c r="AX567" s="27">
        <f t="shared" si="1200"/>
        <v>504.19628138702973</v>
      </c>
      <c r="AY567" s="27">
        <f t="shared" ca="1" si="1201"/>
        <v>0</v>
      </c>
      <c r="AZ567" s="43">
        <f t="shared" ca="1" si="1202"/>
        <v>0</v>
      </c>
      <c r="BA567" s="25">
        <f t="shared" ref="BA567:BA594" si="1290">AVERAGE($B563:$B567)</f>
        <v>49031.534456000001</v>
      </c>
      <c r="BB567" s="26">
        <f t="shared" si="1072"/>
        <v>1</v>
      </c>
      <c r="BC567" s="23">
        <f t="shared" si="1203"/>
        <v>3.2029146130906572E-2</v>
      </c>
      <c r="BD567" s="27">
        <f t="shared" si="1204"/>
        <v>798.6464253507578</v>
      </c>
      <c r="BE567" s="27">
        <f t="shared" ca="1" si="1205"/>
        <v>0</v>
      </c>
      <c r="BF567" s="43">
        <f t="shared" ca="1" si="1206"/>
        <v>0</v>
      </c>
      <c r="BG567" s="25">
        <f t="shared" ref="BG567:BG594" si="1291">AVERAGE($B558:$B567)</f>
        <v>47683.745798999997</v>
      </c>
      <c r="BH567" s="26">
        <f t="shared" si="1075"/>
        <v>1</v>
      </c>
      <c r="BI567" s="23">
        <f t="shared" si="1207"/>
        <v>3.2029146130906572E-2</v>
      </c>
      <c r="BJ567" s="27">
        <f t="shared" si="1208"/>
        <v>757.34273666879847</v>
      </c>
      <c r="BK567" s="27">
        <f t="shared" ca="1" si="1209"/>
        <v>0</v>
      </c>
      <c r="BL567" s="43">
        <f t="shared" ca="1" si="1210"/>
        <v>0</v>
      </c>
      <c r="BM567" s="25">
        <f t="shared" ref="BM567:BM594" si="1292">AVERAGE($B562:$B567)</f>
        <v>48633.741051666671</v>
      </c>
      <c r="BN567" s="26">
        <f t="shared" si="1078"/>
        <v>1</v>
      </c>
      <c r="BO567" s="23">
        <f t="shared" si="1211"/>
        <v>3.2029146130906572E-2</v>
      </c>
      <c r="BP567" s="27">
        <f t="shared" si="1212"/>
        <v>798.41675311370602</v>
      </c>
      <c r="BQ567" s="27">
        <f t="shared" ca="1" si="1213"/>
        <v>0</v>
      </c>
      <c r="BR567" s="43">
        <f t="shared" ca="1" si="1214"/>
        <v>0</v>
      </c>
      <c r="BS567" s="25">
        <f t="shared" ref="BS567:BS594" si="1293">AVERAGE($B558:$B567)</f>
        <v>47683.745798999997</v>
      </c>
      <c r="BT567" s="34">
        <f t="shared" si="1215"/>
        <v>1</v>
      </c>
      <c r="BU567" s="23">
        <f t="shared" si="1216"/>
        <v>3.2029146130906572E-2</v>
      </c>
      <c r="BV567" s="27">
        <f t="shared" si="1217"/>
        <v>722.75299896219929</v>
      </c>
      <c r="BW567" s="27">
        <f t="shared" ca="1" si="1218"/>
        <v>0</v>
      </c>
      <c r="BX567" s="43">
        <f t="shared" ca="1" si="1219"/>
        <v>0</v>
      </c>
      <c r="BY567" s="25">
        <f t="shared" ref="BY567:BY594" si="1294">AVERAGE($B566:$B567)</f>
        <v>50041.646354999997</v>
      </c>
      <c r="BZ567" s="50">
        <f t="shared" si="1220"/>
        <v>0.5</v>
      </c>
      <c r="CA567" s="23">
        <f t="shared" si="1221"/>
        <v>4.8675505653430484E-3</v>
      </c>
      <c r="CB567" s="27">
        <f t="shared" si="1222"/>
        <v>252.40539422848298</v>
      </c>
      <c r="CC567" s="27">
        <f t="shared" ca="1" si="1223"/>
        <v>0</v>
      </c>
      <c r="CD567" s="43">
        <f t="shared" ca="1" si="1224"/>
        <v>0</v>
      </c>
      <c r="CE567" s="25">
        <f t="shared" ref="CE567:CE594" si="1295">AVERAGE($B563:$B567)</f>
        <v>49031.534456000001</v>
      </c>
      <c r="CF567" s="34">
        <f t="shared" si="1225"/>
        <v>1</v>
      </c>
      <c r="CG567" s="23">
        <f t="shared" si="1226"/>
        <v>3.2029146130906572E-2</v>
      </c>
      <c r="CH567" s="27">
        <f t="shared" si="1227"/>
        <v>307.88788779280713</v>
      </c>
      <c r="CI567" s="27">
        <f t="shared" ca="1" si="1228"/>
        <v>0</v>
      </c>
      <c r="CJ567" s="43">
        <f t="shared" ca="1" si="1229"/>
        <v>0</v>
      </c>
      <c r="CK567" s="25">
        <f t="shared" ref="CK567:CK594" si="1296">AVERAGE($B558:$B567)</f>
        <v>47683.745798999997</v>
      </c>
      <c r="CL567" s="34">
        <f t="shared" si="1230"/>
        <v>1</v>
      </c>
      <c r="CM567" s="23">
        <f t="shared" si="1231"/>
        <v>3.2029146130906572E-2</v>
      </c>
      <c r="CN567" s="27">
        <f t="shared" si="1232"/>
        <v>905.49847995232972</v>
      </c>
      <c r="CO567" s="27">
        <f t="shared" ca="1" si="1233"/>
        <v>0</v>
      </c>
      <c r="CP567" s="43">
        <f t="shared" ca="1" si="1234"/>
        <v>0</v>
      </c>
      <c r="CQ567" s="25">
        <f t="shared" ref="CQ567:CQ594" si="1297">AVERAGE($B548:$B567)</f>
        <v>42790.809597499996</v>
      </c>
      <c r="CR567" s="34">
        <f t="shared" si="1235"/>
        <v>1</v>
      </c>
      <c r="CS567" s="23">
        <f t="shared" si="1236"/>
        <v>3.2029146130906572E-2</v>
      </c>
      <c r="CT567" s="27">
        <f t="shared" si="1237"/>
        <v>584.86454817653134</v>
      </c>
      <c r="CU567" s="27">
        <f t="shared" ca="1" si="1238"/>
        <v>0</v>
      </c>
      <c r="CV567" s="43">
        <f t="shared" ca="1" si="1239"/>
        <v>0</v>
      </c>
      <c r="CW567" s="25">
        <f t="shared" ref="CW567:CW594" si="1298">AVERAGE($B558:$B567)</f>
        <v>47683.745798999997</v>
      </c>
      <c r="CX567" s="34">
        <f t="shared" si="1240"/>
        <v>0.75</v>
      </c>
      <c r="CY567" s="23">
        <f t="shared" si="1241"/>
        <v>2.5238747239515691E-2</v>
      </c>
      <c r="CZ567" s="27">
        <f t="shared" si="1242"/>
        <v>478.43936666076343</v>
      </c>
      <c r="DA567" s="27">
        <f t="shared" ca="1" si="1243"/>
        <v>0</v>
      </c>
      <c r="DB567" s="43">
        <f t="shared" ca="1" si="1244"/>
        <v>0</v>
      </c>
      <c r="DC567" s="25">
        <f t="shared" ref="DC567:DC594" si="1299">AVERAGE($B558:$B567)</f>
        <v>47683.745798999997</v>
      </c>
      <c r="DD567" s="34">
        <f t="shared" si="1245"/>
        <v>1</v>
      </c>
      <c r="DE567" s="23">
        <f t="shared" si="1246"/>
        <v>2.9765679833776277E-2</v>
      </c>
      <c r="DF567" s="27">
        <f t="shared" si="1247"/>
        <v>595.01640792183116</v>
      </c>
      <c r="DG567" s="27">
        <f t="shared" ca="1" si="1114"/>
        <v>0</v>
      </c>
      <c r="DH567" s="43">
        <f t="shared" ca="1" si="1248"/>
        <v>0</v>
      </c>
      <c r="DI567" s="25">
        <f t="shared" ref="DI567:DI594" si="1300">AVERAGE($B566:$B567)</f>
        <v>50041.646354999997</v>
      </c>
      <c r="DJ567" s="26">
        <f t="shared" si="1249"/>
        <v>0</v>
      </c>
      <c r="DK567" s="23">
        <f t="shared" si="1250"/>
        <v>4.8675505653430484E-3</v>
      </c>
      <c r="DL567" s="27">
        <f t="shared" si="1251"/>
        <v>484.71497208629876</v>
      </c>
      <c r="DM567" s="27">
        <f t="shared" ca="1" si="1252"/>
        <v>0</v>
      </c>
      <c r="DN567" s="43">
        <f t="shared" ca="1" si="1253"/>
        <v>0</v>
      </c>
      <c r="DO567" s="25">
        <f t="shared" ref="DO567:DO594" si="1301">AVERAGE($B563:$B567)</f>
        <v>49031.534456000001</v>
      </c>
      <c r="DP567" s="26">
        <f t="shared" si="1254"/>
        <v>1</v>
      </c>
      <c r="DQ567" s="23">
        <f t="shared" si="1255"/>
        <v>3.2029146130906572E-2</v>
      </c>
      <c r="DR567" s="27">
        <f t="shared" si="1256"/>
        <v>507.69475771174268</v>
      </c>
      <c r="DS567" s="27">
        <f t="shared" ca="1" si="1257"/>
        <v>0</v>
      </c>
      <c r="DT567" s="43">
        <f t="shared" ca="1" si="1258"/>
        <v>0</v>
      </c>
      <c r="DU567" s="25">
        <f t="shared" ref="DU567:DU594" si="1302">AVERAGE($B558:$B567)</f>
        <v>47683.745798999997</v>
      </c>
      <c r="DV567" s="26">
        <f t="shared" si="1259"/>
        <v>1</v>
      </c>
      <c r="DW567" s="23">
        <f t="shared" si="1260"/>
        <v>3.2029146130906572E-2</v>
      </c>
      <c r="DX567" s="27">
        <f t="shared" si="1261"/>
        <v>1031.4595616118995</v>
      </c>
      <c r="DY567" s="27">
        <f t="shared" ca="1" si="1262"/>
        <v>0</v>
      </c>
      <c r="DZ567" s="43">
        <f t="shared" ca="1" si="1263"/>
        <v>0</v>
      </c>
      <c r="EA567" s="25">
        <f t="shared" ref="EA567:EA594" si="1303">AVERAGE($B548:$B567)</f>
        <v>42790.809597499996</v>
      </c>
      <c r="EB567" s="26">
        <f t="shared" si="1264"/>
        <v>1</v>
      </c>
      <c r="EC567" s="23">
        <f t="shared" si="1265"/>
        <v>3.2029146130906572E-2</v>
      </c>
      <c r="ED567" s="27">
        <f t="shared" si="1266"/>
        <v>687.48411766460629</v>
      </c>
      <c r="EE567" s="27">
        <f t="shared" ca="1" si="1267"/>
        <v>0</v>
      </c>
      <c r="EF567" s="43">
        <f t="shared" ca="1" si="1268"/>
        <v>0</v>
      </c>
      <c r="EG567" s="25">
        <f t="shared" ref="EG567:EG594" si="1304">AVERAGE($B558:$B567)</f>
        <v>47683.745798999997</v>
      </c>
      <c r="EH567" s="34">
        <f t="shared" si="1269"/>
        <v>0.75</v>
      </c>
      <c r="EI567" s="23">
        <f t="shared" si="1270"/>
        <v>2.5238747239515691E-2</v>
      </c>
      <c r="EJ567" s="27">
        <f t="shared" si="1271"/>
        <v>683.38164039208289</v>
      </c>
      <c r="EK567" s="27">
        <f t="shared" ca="1" si="1272"/>
        <v>0</v>
      </c>
      <c r="EL567" s="43">
        <f t="shared" ca="1" si="1273"/>
        <v>0</v>
      </c>
      <c r="EM567" s="47"/>
      <c r="EN567" s="47"/>
      <c r="EO567" s="47"/>
      <c r="EP567" s="47"/>
      <c r="EQ567" s="47"/>
      <c r="ER567" s="47"/>
      <c r="ES567" s="47"/>
      <c r="ET567" s="47"/>
      <c r="EU567" s="47"/>
      <c r="EV567" s="47"/>
      <c r="EW567" s="47"/>
      <c r="EX567" s="47"/>
      <c r="EY567" s="47"/>
      <c r="EZ567" s="47"/>
      <c r="FA567" s="25">
        <f t="shared" ref="FA567:FA594" si="1305">AVERAGE($B558:$B567)</f>
        <v>47683.745798999997</v>
      </c>
      <c r="FB567" s="26">
        <f t="shared" si="1274"/>
        <v>1</v>
      </c>
      <c r="FC567" s="23">
        <f t="shared" si="1275"/>
        <v>3.2029146130906572E-2</v>
      </c>
      <c r="FD567" s="27">
        <f t="shared" si="1276"/>
        <v>233.03567250346359</v>
      </c>
      <c r="FE567" s="27">
        <f t="shared" ca="1" si="1277"/>
        <v>0</v>
      </c>
      <c r="FF567" s="43">
        <f t="shared" ca="1" si="1278"/>
        <v>0</v>
      </c>
      <c r="FG567" s="25">
        <f t="shared" ref="FG567:FG594" si="1306">AVERAGE($B558:$B567)</f>
        <v>47683.745798999997</v>
      </c>
      <c r="FH567" s="26">
        <f t="shared" si="1279"/>
        <v>1</v>
      </c>
      <c r="FI567" s="23">
        <f t="shared" si="1280"/>
        <v>3.2029146130906572E-2</v>
      </c>
      <c r="FJ567" s="27">
        <f t="shared" si="1281"/>
        <v>796.15462102844549</v>
      </c>
      <c r="FK567" s="27">
        <f t="shared" ca="1" si="1282"/>
        <v>0</v>
      </c>
      <c r="FL567" s="43">
        <f t="shared" ca="1" si="1283"/>
        <v>0</v>
      </c>
      <c r="FM567" s="47"/>
      <c r="FN567" s="47"/>
    </row>
    <row r="568" spans="1:170" x14ac:dyDescent="0.2">
      <c r="A568" s="30">
        <v>41943</v>
      </c>
      <c r="B568" s="34">
        <v>49958.707889999998</v>
      </c>
      <c r="C568" s="23">
        <v>4.7885173650881185E-3</v>
      </c>
      <c r="D568" s="24">
        <f t="shared" si="1165"/>
        <v>-1.7149229091092955E-2</v>
      </c>
      <c r="E568" s="25" t="e">
        <f>#N/A</f>
        <v>#N/A</v>
      </c>
      <c r="F568" s="26">
        <v>16</v>
      </c>
      <c r="G568" s="23">
        <f t="shared" si="1166"/>
        <v>4.7885173650881185E-3</v>
      </c>
      <c r="H568" s="27">
        <f t="shared" si="1167"/>
        <v>470.30823808118237</v>
      </c>
      <c r="I568" s="27">
        <f t="shared" ca="1" si="1168"/>
        <v>0</v>
      </c>
      <c r="J568" s="43">
        <f t="shared" ca="1" si="1169"/>
        <v>0</v>
      </c>
      <c r="K568" s="25" t="e">
        <f>#N/A</f>
        <v>#N/A</v>
      </c>
      <c r="L568" s="26">
        <v>15</v>
      </c>
      <c r="M568" s="23">
        <f t="shared" si="1170"/>
        <v>4.7885173650881185E-3</v>
      </c>
      <c r="N568" s="27">
        <f t="shared" si="1171"/>
        <v>63.553790966292603</v>
      </c>
      <c r="O568" s="27">
        <f t="shared" ca="1" si="1172"/>
        <v>0</v>
      </c>
      <c r="P568" s="43">
        <f t="shared" ca="1" si="1173"/>
        <v>0</v>
      </c>
      <c r="Q568" s="25">
        <f t="shared" si="1284"/>
        <v>48123.121613999996</v>
      </c>
      <c r="R568" s="26">
        <f t="shared" si="1174"/>
        <v>1</v>
      </c>
      <c r="S568" s="23">
        <f t="shared" si="1175"/>
        <v>-1.7149229091092955E-2</v>
      </c>
      <c r="T568" s="27">
        <f t="shared" si="1176"/>
        <v>1007.7176435560461</v>
      </c>
      <c r="U568" s="27">
        <f t="shared" ca="1" si="1177"/>
        <v>-1.7149229091092955E-2</v>
      </c>
      <c r="V568" s="43">
        <f t="shared" ca="1" si="1178"/>
        <v>-1.7149229091092955E-2</v>
      </c>
      <c r="W568" s="25">
        <f t="shared" si="1285"/>
        <v>50394.559064999994</v>
      </c>
      <c r="X568" s="26">
        <f t="shared" si="1179"/>
        <v>1</v>
      </c>
      <c r="Y568" s="23">
        <f t="shared" si="1180"/>
        <v>-1.7149229091092955E-2</v>
      </c>
      <c r="Z568" s="27">
        <f t="shared" si="1181"/>
        <v>428.15843517643293</v>
      </c>
      <c r="AA568" s="27">
        <f t="shared" ca="1" si="1182"/>
        <v>-1.7149229091093066E-2</v>
      </c>
      <c r="AB568" s="43">
        <f t="shared" ca="1" si="1183"/>
        <v>-1.7149229091093066E-2</v>
      </c>
      <c r="AC568" s="25">
        <f t="shared" si="1286"/>
        <v>49469.752247999997</v>
      </c>
      <c r="AD568" s="26">
        <f t="shared" si="1184"/>
        <v>1</v>
      </c>
      <c r="AE568" s="23">
        <f t="shared" si="1185"/>
        <v>-1.7149229091092955E-2</v>
      </c>
      <c r="AF568" s="27">
        <f t="shared" si="1186"/>
        <v>376.03421589478938</v>
      </c>
      <c r="AG568" s="27">
        <f t="shared" ca="1" si="1187"/>
        <v>-1.7149229091092955E-2</v>
      </c>
      <c r="AH568" s="43">
        <f t="shared" ca="1" si="1188"/>
        <v>-1.7149229091092955E-2</v>
      </c>
      <c r="AI568" s="25">
        <f t="shared" si="1287"/>
        <v>48123.121613999996</v>
      </c>
      <c r="AJ568" s="26">
        <f t="shared" si="1189"/>
        <v>1</v>
      </c>
      <c r="AK568" s="23">
        <f t="shared" si="1190"/>
        <v>-1.7149229091092955E-2</v>
      </c>
      <c r="AL568" s="27">
        <f t="shared" si="1191"/>
        <v>1007.7176435560461</v>
      </c>
      <c r="AM568" s="27">
        <f t="shared" ca="1" si="1192"/>
        <v>-1.7149229091092955E-2</v>
      </c>
      <c r="AN568" s="43">
        <f t="shared" ca="1" si="1193"/>
        <v>-1.7149229091092955E-2</v>
      </c>
      <c r="AO568" s="25">
        <f t="shared" si="1288"/>
        <v>48123.121613999996</v>
      </c>
      <c r="AP568" s="34">
        <f t="shared" si="1194"/>
        <v>1</v>
      </c>
      <c r="AQ568" s="23">
        <f t="shared" si="1195"/>
        <v>-1.7149229091092955E-2</v>
      </c>
      <c r="AR568" s="27">
        <f t="shared" si="1196"/>
        <v>572.5206366563375</v>
      </c>
      <c r="AS568" s="27">
        <f t="shared" ca="1" si="1197"/>
        <v>-1.7149229091092955E-2</v>
      </c>
      <c r="AT568" s="43">
        <f t="shared" ca="1" si="1198"/>
        <v>-1.7149229091092955E-2</v>
      </c>
      <c r="AU568" s="25">
        <f t="shared" si="1289"/>
        <v>49469.752247999997</v>
      </c>
      <c r="AV568" s="26">
        <f t="shared" ref="AV568:AV594" si="1307">IF(AVERAGE($B566:$B567)&gt;=AVERAGE($B563:$B567),1,0)</f>
        <v>1</v>
      </c>
      <c r="AW568" s="23">
        <f t="shared" si="1199"/>
        <v>-1.7149229091092955E-2</v>
      </c>
      <c r="AX568" s="27">
        <f t="shared" si="1200"/>
        <v>495.54970385064638</v>
      </c>
      <c r="AY568" s="27">
        <f t="shared" ca="1" si="1201"/>
        <v>-1.7149229091092955E-2</v>
      </c>
      <c r="AZ568" s="43">
        <f t="shared" ca="1" si="1202"/>
        <v>-1.7149229091092955E-2</v>
      </c>
      <c r="BA568" s="25">
        <f t="shared" si="1290"/>
        <v>49469.752247999997</v>
      </c>
      <c r="BB568" s="26">
        <f t="shared" ref="BB568:BB594" si="1308">IF(AVERAGE($B566:$B567)&gt;=AVERAGE($B558:$B567),1,0)</f>
        <v>1</v>
      </c>
      <c r="BC568" s="23">
        <f t="shared" si="1203"/>
        <v>-1.7149229091092955E-2</v>
      </c>
      <c r="BD568" s="27">
        <f t="shared" si="1204"/>
        <v>784.95025483963514</v>
      </c>
      <c r="BE568" s="27">
        <f t="shared" ca="1" si="1205"/>
        <v>-1.7149229091093066E-2</v>
      </c>
      <c r="BF568" s="43">
        <f t="shared" ca="1" si="1206"/>
        <v>-1.7149229091093066E-2</v>
      </c>
      <c r="BG568" s="25">
        <f t="shared" si="1291"/>
        <v>48123.121613999996</v>
      </c>
      <c r="BH568" s="26">
        <f t="shared" ref="BH568:BH594" si="1309">IF(AVERAGE($B566:$B567)&gt;=AVERAGE($B547:$B567),1,0)</f>
        <v>1</v>
      </c>
      <c r="BI568" s="23">
        <f t="shared" si="1207"/>
        <v>-1.7149229091092955E-2</v>
      </c>
      <c r="BJ568" s="27">
        <f t="shared" si="1208"/>
        <v>744.35489257718996</v>
      </c>
      <c r="BK568" s="27">
        <f t="shared" ca="1" si="1209"/>
        <v>-1.7149229091092955E-2</v>
      </c>
      <c r="BL568" s="43">
        <f t="shared" ca="1" si="1210"/>
        <v>-1.7149229091092955E-2</v>
      </c>
      <c r="BM568" s="25">
        <f t="shared" si="1292"/>
        <v>49186.063361666667</v>
      </c>
      <c r="BN568" s="26">
        <f t="shared" ref="BN568:BN594" si="1310">IF(AVERAGE($B563:$B567)&gt;=AVERAGE($B558:$B567),1,0)</f>
        <v>1</v>
      </c>
      <c r="BO568" s="23">
        <f t="shared" si="1211"/>
        <v>-1.7149229091092955E-2</v>
      </c>
      <c r="BP568" s="27">
        <f t="shared" si="1212"/>
        <v>784.72452130439251</v>
      </c>
      <c r="BQ568" s="27">
        <f t="shared" ca="1" si="1213"/>
        <v>-1.7149229091092955E-2</v>
      </c>
      <c r="BR568" s="43">
        <f t="shared" ca="1" si="1214"/>
        <v>-1.7149229091092955E-2</v>
      </c>
      <c r="BS568" s="25">
        <f t="shared" si="1293"/>
        <v>48123.121613999996</v>
      </c>
      <c r="BT568" s="34">
        <f t="shared" si="1215"/>
        <v>1</v>
      </c>
      <c r="BU568" s="23">
        <f t="shared" si="1216"/>
        <v>-1.7149229091092955E-2</v>
      </c>
      <c r="BV568" s="27">
        <f t="shared" si="1217"/>
        <v>710.35834220672211</v>
      </c>
      <c r="BW568" s="27">
        <f t="shared" ca="1" si="1218"/>
        <v>-1.7149229091092844E-2</v>
      </c>
      <c r="BX568" s="43">
        <f t="shared" ca="1" si="1219"/>
        <v>-1.7149229091092844E-2</v>
      </c>
      <c r="BY568" s="25">
        <f t="shared" si="1294"/>
        <v>50394.559064999994</v>
      </c>
      <c r="BZ568" s="50">
        <f t="shared" si="1220"/>
        <v>1</v>
      </c>
      <c r="CA568" s="23">
        <f t="shared" si="1221"/>
        <v>-1.7149229091092955E-2</v>
      </c>
      <c r="CB568" s="27">
        <f t="shared" si="1222"/>
        <v>248.0768362990311</v>
      </c>
      <c r="CC568" s="27">
        <f t="shared" ca="1" si="1223"/>
        <v>-1.7149229091092955E-2</v>
      </c>
      <c r="CD568" s="43">
        <f t="shared" ca="1" si="1224"/>
        <v>-1.7149229091092955E-2</v>
      </c>
      <c r="CE568" s="25">
        <f t="shared" si="1295"/>
        <v>49469.752247999997</v>
      </c>
      <c r="CF568" s="34">
        <f t="shared" si="1225"/>
        <v>1</v>
      </c>
      <c r="CG568" s="23">
        <f t="shared" si="1226"/>
        <v>-1.7149229091092955E-2</v>
      </c>
      <c r="CH568" s="27">
        <f t="shared" si="1227"/>
        <v>302.60784787067558</v>
      </c>
      <c r="CI568" s="27">
        <f t="shared" ca="1" si="1228"/>
        <v>-1.7149229091092844E-2</v>
      </c>
      <c r="CJ568" s="43">
        <f t="shared" ca="1" si="1229"/>
        <v>-1.7149229091092844E-2</v>
      </c>
      <c r="CK568" s="25">
        <f t="shared" si="1296"/>
        <v>48123.121613999996</v>
      </c>
      <c r="CL568" s="34">
        <f t="shared" si="1230"/>
        <v>1</v>
      </c>
      <c r="CM568" s="23">
        <f t="shared" si="1231"/>
        <v>-1.7149229091092955E-2</v>
      </c>
      <c r="CN568" s="27">
        <f t="shared" si="1232"/>
        <v>889.96987907799075</v>
      </c>
      <c r="CO568" s="27">
        <f t="shared" ca="1" si="1233"/>
        <v>-1.7149229091092955E-2</v>
      </c>
      <c r="CP568" s="43">
        <f t="shared" ca="1" si="1234"/>
        <v>-1.7149229091092955E-2</v>
      </c>
      <c r="CQ568" s="25">
        <f t="shared" si="1297"/>
        <v>43667.9470315</v>
      </c>
      <c r="CR568" s="34">
        <f t="shared" si="1235"/>
        <v>1</v>
      </c>
      <c r="CS568" s="23">
        <f t="shared" si="1236"/>
        <v>-1.7149229091092955E-2</v>
      </c>
      <c r="CT568" s="27">
        <f t="shared" si="1237"/>
        <v>574.83457205259344</v>
      </c>
      <c r="CU568" s="27">
        <f t="shared" ca="1" si="1238"/>
        <v>-1.7149229091092955E-2</v>
      </c>
      <c r="CV568" s="43">
        <f t="shared" ca="1" si="1239"/>
        <v>-1.7149229091092955E-2</v>
      </c>
      <c r="CW568" s="25">
        <f t="shared" si="1298"/>
        <v>48123.121613999996</v>
      </c>
      <c r="CX568" s="34">
        <f t="shared" si="1240"/>
        <v>1</v>
      </c>
      <c r="CY568" s="23">
        <f t="shared" si="1241"/>
        <v>-1.7149229091092955E-2</v>
      </c>
      <c r="CZ568" s="27">
        <f t="shared" si="1242"/>
        <v>470.23450035570056</v>
      </c>
      <c r="DA568" s="27">
        <f t="shared" ca="1" si="1243"/>
        <v>-1.7149229091092955E-2</v>
      </c>
      <c r="DB568" s="43">
        <f t="shared" ca="1" si="1244"/>
        <v>-1.7149229091092955E-2</v>
      </c>
      <c r="DC568" s="25">
        <f t="shared" si="1299"/>
        <v>48123.121613999996</v>
      </c>
      <c r="DD568" s="34">
        <f t="shared" si="1245"/>
        <v>1</v>
      </c>
      <c r="DE568" s="23">
        <f t="shared" si="1246"/>
        <v>-1.7149229091092955E-2</v>
      </c>
      <c r="DF568" s="27">
        <f t="shared" si="1247"/>
        <v>584.81233522942046</v>
      </c>
      <c r="DG568" s="27">
        <f t="shared" ca="1" si="1114"/>
        <v>-1.7149229091092955E-2</v>
      </c>
      <c r="DH568" s="43">
        <f t="shared" ca="1" si="1248"/>
        <v>-1.7149229091092955E-2</v>
      </c>
      <c r="DI568" s="25">
        <f t="shared" si="1300"/>
        <v>50394.559064999994</v>
      </c>
      <c r="DJ568" s="26">
        <f t="shared" si="1249"/>
        <v>0</v>
      </c>
      <c r="DK568" s="23">
        <f t="shared" si="1250"/>
        <v>4.7885173650881185E-3</v>
      </c>
      <c r="DL568" s="27">
        <f t="shared" si="1251"/>
        <v>487.03603814725221</v>
      </c>
      <c r="DM568" s="27">
        <f t="shared" ca="1" si="1252"/>
        <v>0</v>
      </c>
      <c r="DN568" s="43">
        <f t="shared" ca="1" si="1253"/>
        <v>0</v>
      </c>
      <c r="DO568" s="25">
        <f t="shared" si="1301"/>
        <v>49469.752247999997</v>
      </c>
      <c r="DP568" s="26">
        <f t="shared" si="1254"/>
        <v>1</v>
      </c>
      <c r="DQ568" s="23">
        <f t="shared" si="1255"/>
        <v>-1.7149229091092955E-2</v>
      </c>
      <c r="DR568" s="27">
        <f t="shared" si="1256"/>
        <v>498.98818400339707</v>
      </c>
      <c r="DS568" s="27">
        <f t="shared" ca="1" si="1257"/>
        <v>-1.7149229091092955E-2</v>
      </c>
      <c r="DT568" s="43">
        <f t="shared" ca="1" si="1258"/>
        <v>-1.7149229091092955E-2</v>
      </c>
      <c r="DU568" s="25">
        <f t="shared" si="1302"/>
        <v>48123.121613999996</v>
      </c>
      <c r="DV568" s="26">
        <f t="shared" si="1259"/>
        <v>1</v>
      </c>
      <c r="DW568" s="23">
        <f t="shared" si="1260"/>
        <v>-1.7149229091092955E-2</v>
      </c>
      <c r="DX568" s="27">
        <f t="shared" si="1261"/>
        <v>1013.7708252916187</v>
      </c>
      <c r="DY568" s="27">
        <f t="shared" ca="1" si="1262"/>
        <v>-1.7149229091092955E-2</v>
      </c>
      <c r="DZ568" s="43">
        <f t="shared" ca="1" si="1263"/>
        <v>-1.7149229091092955E-2</v>
      </c>
      <c r="EA568" s="25">
        <f t="shared" si="1303"/>
        <v>43667.9470315</v>
      </c>
      <c r="EB568" s="26">
        <f t="shared" si="1264"/>
        <v>1</v>
      </c>
      <c r="EC568" s="23">
        <f t="shared" si="1265"/>
        <v>-1.7149229091092955E-2</v>
      </c>
      <c r="ED568" s="27">
        <f t="shared" si="1266"/>
        <v>675.69429503428807</v>
      </c>
      <c r="EE568" s="27">
        <f t="shared" ca="1" si="1267"/>
        <v>-1.7149229091092955E-2</v>
      </c>
      <c r="EF568" s="43">
        <f t="shared" ca="1" si="1268"/>
        <v>-1.7149229091092955E-2</v>
      </c>
      <c r="EG568" s="25">
        <f t="shared" si="1304"/>
        <v>48123.121613999996</v>
      </c>
      <c r="EH568" s="34">
        <f t="shared" si="1269"/>
        <v>0.75</v>
      </c>
      <c r="EI568" s="23">
        <f t="shared" si="1270"/>
        <v>-1.1664792477047686E-2</v>
      </c>
      <c r="EJ568" s="27">
        <f t="shared" si="1271"/>
        <v>675.41013537428478</v>
      </c>
      <c r="EK568" s="27">
        <f t="shared" ca="1" si="1272"/>
        <v>-1.166479247704777E-2</v>
      </c>
      <c r="EL568" s="43">
        <f t="shared" ca="1" si="1273"/>
        <v>-1.166479247704777E-2</v>
      </c>
      <c r="EM568" s="47"/>
      <c r="EN568" s="47"/>
      <c r="EO568" s="47"/>
      <c r="EP568" s="47"/>
      <c r="EQ568" s="47"/>
      <c r="ER568" s="47"/>
      <c r="ES568" s="47"/>
      <c r="ET568" s="47"/>
      <c r="EU568" s="47"/>
      <c r="EV568" s="47"/>
      <c r="EW568" s="47"/>
      <c r="EX568" s="47"/>
      <c r="EY568" s="47"/>
      <c r="EZ568" s="47"/>
      <c r="FA568" s="25">
        <f t="shared" si="1305"/>
        <v>48123.121613999996</v>
      </c>
      <c r="FB568" s="26">
        <f t="shared" si="1274"/>
        <v>1</v>
      </c>
      <c r="FC568" s="23">
        <f t="shared" si="1275"/>
        <v>-1.7149229091092955E-2</v>
      </c>
      <c r="FD568" s="27">
        <f t="shared" si="1276"/>
        <v>229.03929036930478</v>
      </c>
      <c r="FE568" s="27">
        <f t="shared" ca="1" si="1277"/>
        <v>-1.7149229091092955E-2</v>
      </c>
      <c r="FF568" s="43">
        <f t="shared" ca="1" si="1278"/>
        <v>-1.7149229091092955E-2</v>
      </c>
      <c r="FG568" s="25">
        <f t="shared" si="1306"/>
        <v>48123.121613999996</v>
      </c>
      <c r="FH568" s="26">
        <f t="shared" si="1279"/>
        <v>1</v>
      </c>
      <c r="FI568" s="23">
        <f t="shared" si="1280"/>
        <v>-1.7149229091092955E-2</v>
      </c>
      <c r="FJ568" s="27">
        <f t="shared" si="1281"/>
        <v>782.50118304049636</v>
      </c>
      <c r="FK568" s="27">
        <f t="shared" ca="1" si="1282"/>
        <v>-1.7149229091092955E-2</v>
      </c>
      <c r="FL568" s="43">
        <f t="shared" ca="1" si="1283"/>
        <v>-1.7149229091092955E-2</v>
      </c>
      <c r="FM568" s="47"/>
      <c r="FN568" s="47"/>
    </row>
    <row r="569" spans="1:170" x14ac:dyDescent="0.2">
      <c r="A569" s="30">
        <v>41973</v>
      </c>
      <c r="B569" s="34">
        <v>51159.47767</v>
      </c>
      <c r="C569" s="23">
        <v>4.7410646014303115E-3</v>
      </c>
      <c r="D569" s="24">
        <f t="shared" si="1165"/>
        <v>2.4035244919542009E-2</v>
      </c>
      <c r="E569" s="25" t="e">
        <f>#N/A</f>
        <v>#N/A</v>
      </c>
      <c r="F569" s="26">
        <v>17</v>
      </c>
      <c r="G569" s="23">
        <f t="shared" si="1166"/>
        <v>4.7410646014303115E-3</v>
      </c>
      <c r="H569" s="27">
        <f t="shared" si="1167"/>
        <v>472.53799982051009</v>
      </c>
      <c r="I569" s="27">
        <f t="shared" ca="1" si="1168"/>
        <v>0</v>
      </c>
      <c r="J569" s="43">
        <f t="shared" ca="1" si="1169"/>
        <v>0</v>
      </c>
      <c r="K569" s="25" t="e">
        <f>#N/A</f>
        <v>#N/A</v>
      </c>
      <c r="L569" s="26">
        <v>16</v>
      </c>
      <c r="M569" s="23">
        <f t="shared" si="1170"/>
        <v>4.7410646014303115E-3</v>
      </c>
      <c r="N569" s="27">
        <f t="shared" si="1171"/>
        <v>63.855103594929595</v>
      </c>
      <c r="O569" s="27">
        <f t="shared" ca="1" si="1172"/>
        <v>0</v>
      </c>
      <c r="P569" s="43">
        <f t="shared" ca="1" si="1173"/>
        <v>0</v>
      </c>
      <c r="Q569" s="25">
        <f t="shared" si="1284"/>
        <v>48599.685142000002</v>
      </c>
      <c r="R569" s="26">
        <f t="shared" si="1174"/>
        <v>1</v>
      </c>
      <c r="S569" s="23">
        <f t="shared" si="1175"/>
        <v>2.4035244919542009E-2</v>
      </c>
      <c r="T569" s="27">
        <f t="shared" si="1176"/>
        <v>1031.9383839286595</v>
      </c>
      <c r="U569" s="27">
        <f t="shared" ca="1" si="1177"/>
        <v>0</v>
      </c>
      <c r="V569" s="43">
        <f t="shared" ca="1" si="1178"/>
        <v>0</v>
      </c>
      <c r="W569" s="25">
        <f t="shared" si="1285"/>
        <v>50559.092779999999</v>
      </c>
      <c r="X569" s="26">
        <f t="shared" si="1179"/>
        <v>0</v>
      </c>
      <c r="Y569" s="23">
        <f t="shared" si="1180"/>
        <v>4.7410646014303115E-3</v>
      </c>
      <c r="Z569" s="27">
        <f t="shared" si="1181"/>
        <v>430.1883619772517</v>
      </c>
      <c r="AA569" s="27">
        <f t="shared" ca="1" si="1182"/>
        <v>-1.2489470092648336E-2</v>
      </c>
      <c r="AB569" s="43">
        <f t="shared" ca="1" si="1183"/>
        <v>-1.2489470092648336E-2</v>
      </c>
      <c r="AC569" s="25">
        <f t="shared" si="1286"/>
        <v>49927.003375999993</v>
      </c>
      <c r="AD569" s="26">
        <f t="shared" si="1184"/>
        <v>1</v>
      </c>
      <c r="AE569" s="23">
        <f t="shared" si="1185"/>
        <v>2.4035244919542009E-2</v>
      </c>
      <c r="AF569" s="27">
        <f t="shared" si="1186"/>
        <v>385.07229037194861</v>
      </c>
      <c r="AG569" s="27">
        <f t="shared" ca="1" si="1187"/>
        <v>0</v>
      </c>
      <c r="AH569" s="43">
        <f t="shared" ca="1" si="1188"/>
        <v>0</v>
      </c>
      <c r="AI569" s="25">
        <f t="shared" si="1287"/>
        <v>48599.685142000002</v>
      </c>
      <c r="AJ569" s="26">
        <f t="shared" si="1189"/>
        <v>1</v>
      </c>
      <c r="AK569" s="23">
        <f t="shared" si="1190"/>
        <v>2.4035244919542009E-2</v>
      </c>
      <c r="AL569" s="27">
        <f t="shared" si="1191"/>
        <v>1031.9383839286595</v>
      </c>
      <c r="AM569" s="27">
        <f t="shared" ca="1" si="1192"/>
        <v>0</v>
      </c>
      <c r="AN569" s="43">
        <f t="shared" ca="1" si="1193"/>
        <v>0</v>
      </c>
      <c r="AO569" s="25">
        <f t="shared" si="1288"/>
        <v>48599.685142000002</v>
      </c>
      <c r="AP569" s="34">
        <f t="shared" si="1194"/>
        <v>0.66666666666666663</v>
      </c>
      <c r="AQ569" s="23">
        <f t="shared" si="1195"/>
        <v>1.7603851480171444E-2</v>
      </c>
      <c r="AR569" s="27">
        <f t="shared" si="1196"/>
        <v>582.59920491336891</v>
      </c>
      <c r="AS569" s="27">
        <f t="shared" ca="1" si="1197"/>
        <v>0</v>
      </c>
      <c r="AT569" s="43">
        <f t="shared" ca="1" si="1198"/>
        <v>0</v>
      </c>
      <c r="AU569" s="25">
        <f t="shared" si="1289"/>
        <v>49927.003375999993</v>
      </c>
      <c r="AV569" s="26">
        <f t="shared" si="1307"/>
        <v>1</v>
      </c>
      <c r="AW569" s="23">
        <f t="shared" si="1199"/>
        <v>2.4035244919542009E-2</v>
      </c>
      <c r="AX569" s="27">
        <f t="shared" si="1200"/>
        <v>507.46036235250318</v>
      </c>
      <c r="AY569" s="27">
        <f t="shared" ca="1" si="1201"/>
        <v>0</v>
      </c>
      <c r="AZ569" s="43">
        <f t="shared" ca="1" si="1202"/>
        <v>0</v>
      </c>
      <c r="BA569" s="25">
        <f t="shared" si="1290"/>
        <v>49927.003375999993</v>
      </c>
      <c r="BB569" s="26">
        <f t="shared" si="1308"/>
        <v>1</v>
      </c>
      <c r="BC569" s="23">
        <f t="shared" si="1203"/>
        <v>2.4035244919542009E-2</v>
      </c>
      <c r="BD569" s="27">
        <f t="shared" si="1204"/>
        <v>803.81672646436266</v>
      </c>
      <c r="BE569" s="27">
        <f t="shared" ca="1" si="1205"/>
        <v>0</v>
      </c>
      <c r="BF569" s="43">
        <f t="shared" ca="1" si="1206"/>
        <v>0</v>
      </c>
      <c r="BG569" s="25">
        <f t="shared" si="1291"/>
        <v>48599.685142000002</v>
      </c>
      <c r="BH569" s="26">
        <f t="shared" si="1309"/>
        <v>1</v>
      </c>
      <c r="BI569" s="23">
        <f t="shared" si="1207"/>
        <v>2.4035244919542009E-2</v>
      </c>
      <c r="BJ569" s="27">
        <f t="shared" si="1208"/>
        <v>762.2456447273421</v>
      </c>
      <c r="BK569" s="27">
        <f t="shared" ca="1" si="1209"/>
        <v>0</v>
      </c>
      <c r="BL569" s="43">
        <f t="shared" ca="1" si="1210"/>
        <v>0</v>
      </c>
      <c r="BM569" s="25">
        <f t="shared" si="1292"/>
        <v>49751.373151666667</v>
      </c>
      <c r="BN569" s="26">
        <f t="shared" si="1310"/>
        <v>1</v>
      </c>
      <c r="BO569" s="23">
        <f t="shared" si="1211"/>
        <v>2.4035244919542009E-2</v>
      </c>
      <c r="BP569" s="27">
        <f t="shared" si="1212"/>
        <v>803.58556736831395</v>
      </c>
      <c r="BQ569" s="27">
        <f t="shared" ca="1" si="1213"/>
        <v>0</v>
      </c>
      <c r="BR569" s="43">
        <f t="shared" ca="1" si="1214"/>
        <v>0</v>
      </c>
      <c r="BS569" s="25">
        <f t="shared" si="1293"/>
        <v>48599.685142000002</v>
      </c>
      <c r="BT569" s="34">
        <f t="shared" si="1215"/>
        <v>1</v>
      </c>
      <c r="BU569" s="23">
        <f t="shared" si="1216"/>
        <v>2.4035244919542009E-2</v>
      </c>
      <c r="BV569" s="27">
        <f t="shared" si="1217"/>
        <v>727.43197894230047</v>
      </c>
      <c r="BW569" s="27">
        <f t="shared" ca="1" si="1218"/>
        <v>0</v>
      </c>
      <c r="BX569" s="43">
        <f t="shared" ca="1" si="1219"/>
        <v>0</v>
      </c>
      <c r="BY569" s="25">
        <f t="shared" si="1294"/>
        <v>50559.092779999999</v>
      </c>
      <c r="BZ569" s="50">
        <f t="shared" si="1220"/>
        <v>0</v>
      </c>
      <c r="CA569" s="23">
        <f t="shared" si="1221"/>
        <v>4.7410646014303115E-3</v>
      </c>
      <c r="CB569" s="27">
        <f t="shared" si="1222"/>
        <v>249.25298460604327</v>
      </c>
      <c r="CC569" s="27">
        <f t="shared" ca="1" si="1223"/>
        <v>-1.2489470092648114E-2</v>
      </c>
      <c r="CD569" s="43">
        <f t="shared" ca="1" si="1224"/>
        <v>-1.2489470092648114E-2</v>
      </c>
      <c r="CE569" s="25">
        <f t="shared" si="1295"/>
        <v>49927.003375999993</v>
      </c>
      <c r="CF569" s="34">
        <f t="shared" si="1225"/>
        <v>1</v>
      </c>
      <c r="CG569" s="23">
        <f t="shared" si="1226"/>
        <v>2.4035244919542009E-2</v>
      </c>
      <c r="CH569" s="27">
        <f t="shared" si="1227"/>
        <v>309.8811016088228</v>
      </c>
      <c r="CI569" s="27">
        <f t="shared" ca="1" si="1228"/>
        <v>0</v>
      </c>
      <c r="CJ569" s="43">
        <f t="shared" ca="1" si="1229"/>
        <v>0</v>
      </c>
      <c r="CK569" s="25">
        <f t="shared" si="1296"/>
        <v>48599.685142000002</v>
      </c>
      <c r="CL569" s="34">
        <f t="shared" si="1230"/>
        <v>1</v>
      </c>
      <c r="CM569" s="23">
        <f t="shared" si="1231"/>
        <v>2.4035244919542009E-2</v>
      </c>
      <c r="CN569" s="27">
        <f t="shared" si="1232"/>
        <v>911.36052309264539</v>
      </c>
      <c r="CO569" s="27">
        <f t="shared" ca="1" si="1233"/>
        <v>0</v>
      </c>
      <c r="CP569" s="43">
        <f t="shared" ca="1" si="1234"/>
        <v>0</v>
      </c>
      <c r="CQ569" s="25">
        <f t="shared" si="1297"/>
        <v>44523.934209999999</v>
      </c>
      <c r="CR569" s="34">
        <f t="shared" si="1235"/>
        <v>1</v>
      </c>
      <c r="CS569" s="23">
        <f t="shared" si="1236"/>
        <v>2.4035244919542009E-2</v>
      </c>
      <c r="CT569" s="27">
        <f t="shared" si="1237"/>
        <v>588.65086178009767</v>
      </c>
      <c r="CU569" s="27">
        <f t="shared" ca="1" si="1238"/>
        <v>0</v>
      </c>
      <c r="CV569" s="43">
        <f t="shared" ca="1" si="1239"/>
        <v>0</v>
      </c>
      <c r="CW569" s="25">
        <f t="shared" si="1298"/>
        <v>48599.685142000002</v>
      </c>
      <c r="CX569" s="34">
        <f t="shared" si="1240"/>
        <v>0.75</v>
      </c>
      <c r="CY569" s="23">
        <f t="shared" si="1241"/>
        <v>1.9211699840014085E-2</v>
      </c>
      <c r="CZ569" s="27">
        <f t="shared" si="1242"/>
        <v>479.26850443095327</v>
      </c>
      <c r="DA569" s="27">
        <f t="shared" ca="1" si="1243"/>
        <v>0</v>
      </c>
      <c r="DB569" s="43">
        <f t="shared" ca="1" si="1244"/>
        <v>0</v>
      </c>
      <c r="DC569" s="25">
        <f t="shared" si="1299"/>
        <v>48599.685142000002</v>
      </c>
      <c r="DD569" s="34">
        <f t="shared" si="1245"/>
        <v>0.83333333333333326</v>
      </c>
      <c r="DE569" s="23">
        <f t="shared" si="1246"/>
        <v>2.0283598746575846E-2</v>
      </c>
      <c r="DF569" s="27">
        <f t="shared" si="1247"/>
        <v>596.67443397926206</v>
      </c>
      <c r="DG569" s="27">
        <f t="shared" ca="1" si="1114"/>
        <v>0</v>
      </c>
      <c r="DH569" s="43">
        <f t="shared" ca="1" si="1248"/>
        <v>0</v>
      </c>
      <c r="DI569" s="25">
        <f t="shared" si="1300"/>
        <v>50559.092779999999</v>
      </c>
      <c r="DJ569" s="26">
        <f t="shared" si="1249"/>
        <v>0</v>
      </c>
      <c r="DK569" s="23">
        <f t="shared" si="1250"/>
        <v>4.7410646014303115E-3</v>
      </c>
      <c r="DL569" s="27">
        <f t="shared" si="1251"/>
        <v>489.34510746733304</v>
      </c>
      <c r="DM569" s="27">
        <f t="shared" ca="1" si="1252"/>
        <v>0</v>
      </c>
      <c r="DN569" s="43">
        <f t="shared" ca="1" si="1253"/>
        <v>0</v>
      </c>
      <c r="DO569" s="25">
        <f t="shared" si="1301"/>
        <v>49927.003375999993</v>
      </c>
      <c r="DP569" s="26">
        <f t="shared" si="1254"/>
        <v>1</v>
      </c>
      <c r="DQ569" s="23">
        <f t="shared" si="1255"/>
        <v>2.4035244919542009E-2</v>
      </c>
      <c r="DR569" s="27">
        <f t="shared" si="1256"/>
        <v>510.98148721787624</v>
      </c>
      <c r="DS569" s="27">
        <f t="shared" ca="1" si="1257"/>
        <v>0</v>
      </c>
      <c r="DT569" s="43">
        <f t="shared" ca="1" si="1258"/>
        <v>0</v>
      </c>
      <c r="DU569" s="25">
        <f t="shared" si="1302"/>
        <v>48599.685142000002</v>
      </c>
      <c r="DV569" s="26">
        <f t="shared" si="1259"/>
        <v>1</v>
      </c>
      <c r="DW569" s="23">
        <f t="shared" si="1260"/>
        <v>2.4035244919542009E-2</v>
      </c>
      <c r="DX569" s="27">
        <f t="shared" si="1261"/>
        <v>1038.1370553697891</v>
      </c>
      <c r="DY569" s="27">
        <f t="shared" ca="1" si="1262"/>
        <v>0</v>
      </c>
      <c r="DZ569" s="43">
        <f t="shared" ca="1" si="1263"/>
        <v>0</v>
      </c>
      <c r="EA569" s="25">
        <f t="shared" si="1303"/>
        <v>44523.934209999999</v>
      </c>
      <c r="EB569" s="26">
        <f t="shared" si="1264"/>
        <v>1</v>
      </c>
      <c r="EC569" s="23">
        <f t="shared" si="1265"/>
        <v>2.4035244919542009E-2</v>
      </c>
      <c r="ED569" s="27">
        <f t="shared" si="1266"/>
        <v>691.93477290617443</v>
      </c>
      <c r="EE569" s="27">
        <f t="shared" ca="1" si="1267"/>
        <v>0</v>
      </c>
      <c r="EF569" s="43">
        <f t="shared" ca="1" si="1268"/>
        <v>0</v>
      </c>
      <c r="EG569" s="25">
        <f t="shared" si="1304"/>
        <v>48599.685142000002</v>
      </c>
      <c r="EH569" s="34">
        <f t="shared" si="1269"/>
        <v>0.75</v>
      </c>
      <c r="EI569" s="23">
        <f t="shared" si="1270"/>
        <v>1.9211699840014085E-2</v>
      </c>
      <c r="EJ569" s="27">
        <f t="shared" si="1271"/>
        <v>688.3859121639988</v>
      </c>
      <c r="EK569" s="27">
        <f t="shared" ca="1" si="1272"/>
        <v>0</v>
      </c>
      <c r="EL569" s="43">
        <f t="shared" ca="1" si="1273"/>
        <v>0</v>
      </c>
      <c r="EM569" s="47"/>
      <c r="EN569" s="47"/>
      <c r="EO569" s="47"/>
      <c r="EP569" s="47"/>
      <c r="EQ569" s="47"/>
      <c r="ER569" s="47"/>
      <c r="ES569" s="47"/>
      <c r="ET569" s="47"/>
      <c r="EU569" s="47"/>
      <c r="EV569" s="47"/>
      <c r="EW569" s="47"/>
      <c r="EX569" s="47"/>
      <c r="EY569" s="47"/>
      <c r="EZ569" s="47"/>
      <c r="FA569" s="25">
        <f t="shared" si="1305"/>
        <v>48599.685142000002</v>
      </c>
      <c r="FB569" s="26">
        <f t="shared" si="1274"/>
        <v>1</v>
      </c>
      <c r="FC569" s="23">
        <f t="shared" si="1275"/>
        <v>2.4035244919542009E-2</v>
      </c>
      <c r="FD569" s="27">
        <f t="shared" si="1276"/>
        <v>234.54430580952911</v>
      </c>
      <c r="FE569" s="27">
        <f t="shared" ca="1" si="1277"/>
        <v>0</v>
      </c>
      <c r="FF569" s="43">
        <f t="shared" ca="1" si="1278"/>
        <v>0</v>
      </c>
      <c r="FG569" s="25">
        <f t="shared" si="1306"/>
        <v>48599.685142000002</v>
      </c>
      <c r="FH569" s="26">
        <f t="shared" si="1279"/>
        <v>1</v>
      </c>
      <c r="FI569" s="23">
        <f t="shared" si="1280"/>
        <v>2.4035244919542009E-2</v>
      </c>
      <c r="FJ569" s="27">
        <f t="shared" si="1281"/>
        <v>801.30879062470603</v>
      </c>
      <c r="FK569" s="27">
        <f t="shared" ca="1" si="1282"/>
        <v>0</v>
      </c>
      <c r="FL569" s="43">
        <f t="shared" ca="1" si="1283"/>
        <v>0</v>
      </c>
      <c r="FM569" s="47"/>
      <c r="FN569" s="47"/>
    </row>
    <row r="570" spans="1:170" x14ac:dyDescent="0.2">
      <c r="A570" s="30">
        <v>42004</v>
      </c>
      <c r="B570" s="34">
        <v>52497.41115</v>
      </c>
      <c r="C570" s="23">
        <v>4.899144709827663E-3</v>
      </c>
      <c r="D570" s="24">
        <f t="shared" si="1165"/>
        <v>2.6152211495008348E-2</v>
      </c>
      <c r="E570" s="25" t="e">
        <f>#N/A</f>
        <v>#N/A</v>
      </c>
      <c r="F570" s="26">
        <v>18</v>
      </c>
      <c r="G570" s="23">
        <f t="shared" si="1166"/>
        <v>4.899144709827663E-3</v>
      </c>
      <c r="H570" s="27">
        <f t="shared" si="1167"/>
        <v>474.85303186252327</v>
      </c>
      <c r="I570" s="27">
        <f t="shared" ca="1" si="1168"/>
        <v>0</v>
      </c>
      <c r="J570" s="43">
        <f t="shared" ca="1" si="1169"/>
        <v>0</v>
      </c>
      <c r="K570" s="25" t="e">
        <f>#N/A</f>
        <v>#N/A</v>
      </c>
      <c r="L570" s="26">
        <v>17</v>
      </c>
      <c r="M570" s="23">
        <f t="shared" si="1170"/>
        <v>4.899144709827663E-3</v>
      </c>
      <c r="N570" s="27">
        <f t="shared" si="1171"/>
        <v>64.16793898790219</v>
      </c>
      <c r="O570" s="27">
        <f t="shared" ca="1" si="1172"/>
        <v>0</v>
      </c>
      <c r="P570" s="43">
        <f t="shared" ca="1" si="1173"/>
        <v>0</v>
      </c>
      <c r="Q570" s="25">
        <f t="shared" si="1284"/>
        <v>49155.242413</v>
      </c>
      <c r="R570" s="26">
        <f t="shared" si="1174"/>
        <v>1</v>
      </c>
      <c r="S570" s="23">
        <f t="shared" si="1175"/>
        <v>2.6152211495008348E-2</v>
      </c>
      <c r="T570" s="27">
        <f t="shared" si="1176"/>
        <v>1058.9258547949789</v>
      </c>
      <c r="U570" s="27">
        <f t="shared" ca="1" si="1177"/>
        <v>0</v>
      </c>
      <c r="V570" s="43">
        <f t="shared" ca="1" si="1178"/>
        <v>0</v>
      </c>
      <c r="W570" s="25">
        <f t="shared" si="1285"/>
        <v>51828.444409999996</v>
      </c>
      <c r="X570" s="26">
        <f t="shared" si="1179"/>
        <v>1</v>
      </c>
      <c r="Y570" s="23">
        <f t="shared" si="1180"/>
        <v>2.6152211495008348E-2</v>
      </c>
      <c r="Z570" s="27">
        <f t="shared" si="1181"/>
        <v>441.43873900237202</v>
      </c>
      <c r="AA570" s="27">
        <f t="shared" ca="1" si="1182"/>
        <v>0</v>
      </c>
      <c r="AB570" s="43">
        <f t="shared" ca="1" si="1183"/>
        <v>0</v>
      </c>
      <c r="AC570" s="25">
        <f t="shared" si="1286"/>
        <v>50739.777883999996</v>
      </c>
      <c r="AD570" s="26">
        <f t="shared" si="1184"/>
        <v>1</v>
      </c>
      <c r="AE570" s="23">
        <f t="shared" si="1185"/>
        <v>2.6152211495008348E-2</v>
      </c>
      <c r="AF570" s="27">
        <f t="shared" si="1186"/>
        <v>395.14278235062307</v>
      </c>
      <c r="AG570" s="27">
        <f t="shared" ca="1" si="1187"/>
        <v>0</v>
      </c>
      <c r="AH570" s="43">
        <f t="shared" ca="1" si="1188"/>
        <v>0</v>
      </c>
      <c r="AI570" s="25">
        <f t="shared" si="1287"/>
        <v>49155.242413</v>
      </c>
      <c r="AJ570" s="26">
        <f t="shared" si="1189"/>
        <v>1</v>
      </c>
      <c r="AK570" s="23">
        <f t="shared" si="1190"/>
        <v>2.6152211495008348E-2</v>
      </c>
      <c r="AL570" s="27">
        <f t="shared" si="1191"/>
        <v>1058.9258547949789</v>
      </c>
      <c r="AM570" s="27">
        <f t="shared" ca="1" si="1192"/>
        <v>0</v>
      </c>
      <c r="AN570" s="43">
        <f t="shared" ca="1" si="1193"/>
        <v>0</v>
      </c>
      <c r="AO570" s="25">
        <f t="shared" si="1288"/>
        <v>49155.242413</v>
      </c>
      <c r="AP570" s="34">
        <f t="shared" si="1194"/>
        <v>1</v>
      </c>
      <c r="AQ570" s="23">
        <f t="shared" si="1195"/>
        <v>2.6152211495008348E-2</v>
      </c>
      <c r="AR570" s="27">
        <f t="shared" si="1196"/>
        <v>597.83546253708698</v>
      </c>
      <c r="AS570" s="27">
        <f t="shared" ca="1" si="1197"/>
        <v>0</v>
      </c>
      <c r="AT570" s="43">
        <f t="shared" ca="1" si="1198"/>
        <v>0</v>
      </c>
      <c r="AU570" s="25">
        <f t="shared" si="1289"/>
        <v>50739.777883999996</v>
      </c>
      <c r="AV570" s="26">
        <f t="shared" si="1307"/>
        <v>1</v>
      </c>
      <c r="AW570" s="23">
        <f t="shared" si="1199"/>
        <v>2.6152211495008348E-2</v>
      </c>
      <c r="AX570" s="27">
        <f t="shared" si="1200"/>
        <v>520.73157307407939</v>
      </c>
      <c r="AY570" s="27">
        <f t="shared" ca="1" si="1201"/>
        <v>0</v>
      </c>
      <c r="AZ570" s="43">
        <f t="shared" ca="1" si="1202"/>
        <v>0</v>
      </c>
      <c r="BA570" s="25">
        <f t="shared" si="1290"/>
        <v>50739.777883999996</v>
      </c>
      <c r="BB570" s="26">
        <f t="shared" si="1308"/>
        <v>1</v>
      </c>
      <c r="BC570" s="23">
        <f t="shared" si="1203"/>
        <v>2.6152211495008348E-2</v>
      </c>
      <c r="BD570" s="27">
        <f t="shared" si="1204"/>
        <v>824.83831149808395</v>
      </c>
      <c r="BE570" s="27">
        <f t="shared" ca="1" si="1205"/>
        <v>0</v>
      </c>
      <c r="BF570" s="43">
        <f t="shared" ca="1" si="1206"/>
        <v>0</v>
      </c>
      <c r="BG570" s="25">
        <f t="shared" si="1291"/>
        <v>49155.242413</v>
      </c>
      <c r="BH570" s="26">
        <f t="shared" si="1309"/>
        <v>1</v>
      </c>
      <c r="BI570" s="23">
        <f t="shared" si="1207"/>
        <v>2.6152211495008348E-2</v>
      </c>
      <c r="BJ570" s="27">
        <f t="shared" si="1208"/>
        <v>782.18005403940049</v>
      </c>
      <c r="BK570" s="27">
        <f t="shared" ca="1" si="1209"/>
        <v>0</v>
      </c>
      <c r="BL570" s="43">
        <f t="shared" ca="1" si="1210"/>
        <v>0</v>
      </c>
      <c r="BM570" s="25">
        <f t="shared" si="1292"/>
        <v>50355.404671666656</v>
      </c>
      <c r="BN570" s="26">
        <f t="shared" si="1310"/>
        <v>1</v>
      </c>
      <c r="BO570" s="23">
        <f t="shared" si="1211"/>
        <v>2.6152211495008348E-2</v>
      </c>
      <c r="BP570" s="27">
        <f t="shared" si="1212"/>
        <v>824.60110708046636</v>
      </c>
      <c r="BQ570" s="27">
        <f t="shared" ca="1" si="1213"/>
        <v>0</v>
      </c>
      <c r="BR570" s="43">
        <f t="shared" ca="1" si="1214"/>
        <v>0</v>
      </c>
      <c r="BS570" s="25">
        <f t="shared" si="1293"/>
        <v>49155.242413</v>
      </c>
      <c r="BT570" s="34">
        <f t="shared" si="1215"/>
        <v>1</v>
      </c>
      <c r="BU570" s="23">
        <f t="shared" si="1216"/>
        <v>2.6152211495008348E-2</v>
      </c>
      <c r="BV570" s="27">
        <f t="shared" si="1217"/>
        <v>746.45593390383192</v>
      </c>
      <c r="BW570" s="27">
        <f t="shared" ca="1" si="1218"/>
        <v>0</v>
      </c>
      <c r="BX570" s="43">
        <f t="shared" ca="1" si="1219"/>
        <v>0</v>
      </c>
      <c r="BY570" s="25">
        <f t="shared" si="1294"/>
        <v>51828.444409999996</v>
      </c>
      <c r="BZ570" s="50">
        <f t="shared" si="1220"/>
        <v>0.5</v>
      </c>
      <c r="CA570" s="23">
        <f t="shared" si="1221"/>
        <v>4.899144709827663E-3</v>
      </c>
      <c r="CB570" s="27">
        <f t="shared" si="1222"/>
        <v>250.47411104698472</v>
      </c>
      <c r="CC570" s="27">
        <f t="shared" ca="1" si="1223"/>
        <v>-7.6515131041534623E-3</v>
      </c>
      <c r="CD570" s="43">
        <f t="shared" ca="1" si="1224"/>
        <v>-7.6515131041534623E-3</v>
      </c>
      <c r="CE570" s="25">
        <f t="shared" si="1295"/>
        <v>50739.777883999996</v>
      </c>
      <c r="CF570" s="34">
        <f t="shared" si="1225"/>
        <v>1</v>
      </c>
      <c r="CG570" s="23">
        <f t="shared" si="1226"/>
        <v>2.6152211495008348E-2</v>
      </c>
      <c r="CH570" s="27">
        <f t="shared" si="1227"/>
        <v>317.98517771640292</v>
      </c>
      <c r="CI570" s="27">
        <f t="shared" ca="1" si="1228"/>
        <v>0</v>
      </c>
      <c r="CJ570" s="43">
        <f t="shared" ca="1" si="1229"/>
        <v>0</v>
      </c>
      <c r="CK570" s="25">
        <f t="shared" si="1296"/>
        <v>49155.242413</v>
      </c>
      <c r="CL570" s="34">
        <f t="shared" si="1230"/>
        <v>1</v>
      </c>
      <c r="CM570" s="23">
        <f t="shared" si="1231"/>
        <v>2.6152211495008348E-2</v>
      </c>
      <c r="CN570" s="27">
        <f t="shared" si="1232"/>
        <v>935.19461624076564</v>
      </c>
      <c r="CO570" s="27">
        <f t="shared" ca="1" si="1233"/>
        <v>0</v>
      </c>
      <c r="CP570" s="43">
        <f t="shared" ca="1" si="1234"/>
        <v>0</v>
      </c>
      <c r="CQ570" s="25">
        <f t="shared" si="1297"/>
        <v>45439.801092000002</v>
      </c>
      <c r="CR570" s="34">
        <f t="shared" si="1235"/>
        <v>1</v>
      </c>
      <c r="CS570" s="23">
        <f t="shared" si="1236"/>
        <v>2.6152211495008348E-2</v>
      </c>
      <c r="CT570" s="27">
        <f t="shared" si="1237"/>
        <v>604.0453836140897</v>
      </c>
      <c r="CU570" s="27">
        <f t="shared" ca="1" si="1238"/>
        <v>0</v>
      </c>
      <c r="CV570" s="43">
        <f t="shared" ca="1" si="1239"/>
        <v>0</v>
      </c>
      <c r="CW570" s="25">
        <f t="shared" si="1298"/>
        <v>49155.242413</v>
      </c>
      <c r="CX570" s="34">
        <f t="shared" si="1240"/>
        <v>0.75</v>
      </c>
      <c r="CY570" s="23">
        <f t="shared" si="1241"/>
        <v>2.0838944798713177E-2</v>
      </c>
      <c r="CZ570" s="27">
        <f t="shared" si="1242"/>
        <v>489.2559543385517</v>
      </c>
      <c r="DA570" s="27">
        <f t="shared" ca="1" si="1243"/>
        <v>0</v>
      </c>
      <c r="DB570" s="43">
        <f t="shared" ca="1" si="1244"/>
        <v>0</v>
      </c>
      <c r="DC570" s="25">
        <f t="shared" si="1299"/>
        <v>49155.242413</v>
      </c>
      <c r="DD570" s="34">
        <f t="shared" si="1245"/>
        <v>1</v>
      </c>
      <c r="DE570" s="23">
        <f t="shared" si="1246"/>
        <v>2.4381122596243292E-2</v>
      </c>
      <c r="DF570" s="27">
        <f t="shared" si="1247"/>
        <v>611.22202650415454</v>
      </c>
      <c r="DG570" s="27">
        <f t="shared" ca="1" si="1114"/>
        <v>0</v>
      </c>
      <c r="DH570" s="43">
        <f t="shared" ca="1" si="1248"/>
        <v>0</v>
      </c>
      <c r="DI570" s="25">
        <f t="shared" si="1300"/>
        <v>51828.444409999996</v>
      </c>
      <c r="DJ570" s="26">
        <f t="shared" si="1249"/>
        <v>0</v>
      </c>
      <c r="DK570" s="23">
        <f t="shared" si="1250"/>
        <v>4.899144709827663E-3</v>
      </c>
      <c r="DL570" s="27">
        <f t="shared" si="1251"/>
        <v>491.74247996186165</v>
      </c>
      <c r="DM570" s="27">
        <f t="shared" ca="1" si="1252"/>
        <v>0</v>
      </c>
      <c r="DN570" s="43">
        <f t="shared" ca="1" si="1253"/>
        <v>0</v>
      </c>
      <c r="DO570" s="25">
        <f t="shared" si="1301"/>
        <v>50739.777883999996</v>
      </c>
      <c r="DP570" s="26">
        <f t="shared" si="1254"/>
        <v>1</v>
      </c>
      <c r="DQ570" s="23">
        <f t="shared" si="1255"/>
        <v>2.6152211495008348E-2</v>
      </c>
      <c r="DR570" s="27">
        <f t="shared" si="1256"/>
        <v>524.34478314163209</v>
      </c>
      <c r="DS570" s="27">
        <f t="shared" ca="1" si="1257"/>
        <v>0</v>
      </c>
      <c r="DT570" s="43">
        <f t="shared" ca="1" si="1258"/>
        <v>0</v>
      </c>
      <c r="DU570" s="25">
        <f t="shared" si="1302"/>
        <v>49155.242413</v>
      </c>
      <c r="DV570" s="26">
        <f t="shared" si="1259"/>
        <v>1</v>
      </c>
      <c r="DW570" s="23">
        <f t="shared" si="1260"/>
        <v>2.6152211495008348E-2</v>
      </c>
      <c r="DX570" s="27">
        <f t="shared" si="1261"/>
        <v>1065.2866352026251</v>
      </c>
      <c r="DY570" s="27">
        <f t="shared" ca="1" si="1262"/>
        <v>0</v>
      </c>
      <c r="DZ570" s="43">
        <f t="shared" ca="1" si="1263"/>
        <v>0</v>
      </c>
      <c r="EA570" s="25">
        <f t="shared" si="1303"/>
        <v>45439.801092000002</v>
      </c>
      <c r="EB570" s="26">
        <f t="shared" si="1264"/>
        <v>1</v>
      </c>
      <c r="EC570" s="23">
        <f t="shared" si="1265"/>
        <v>2.6152211495008348E-2</v>
      </c>
      <c r="ED570" s="27">
        <f t="shared" si="1266"/>
        <v>710.03039742796727</v>
      </c>
      <c r="EE570" s="27">
        <f t="shared" ca="1" si="1267"/>
        <v>0</v>
      </c>
      <c r="EF570" s="43">
        <f t="shared" ca="1" si="1268"/>
        <v>0</v>
      </c>
      <c r="EG570" s="25">
        <f t="shared" si="1304"/>
        <v>49155.242413</v>
      </c>
      <c r="EH570" s="34">
        <f t="shared" si="1269"/>
        <v>0.75</v>
      </c>
      <c r="EI570" s="23">
        <f t="shared" si="1270"/>
        <v>2.0838944798713177E-2</v>
      </c>
      <c r="EJ570" s="27">
        <f t="shared" si="1271"/>
        <v>702.73114818779618</v>
      </c>
      <c r="EK570" s="27">
        <f t="shared" ca="1" si="1272"/>
        <v>0</v>
      </c>
      <c r="EL570" s="43">
        <f t="shared" ca="1" si="1273"/>
        <v>0</v>
      </c>
      <c r="EM570" s="47"/>
      <c r="EN570" s="47"/>
      <c r="EO570" s="47"/>
      <c r="EP570" s="47"/>
      <c r="EQ570" s="47"/>
      <c r="ER570" s="47"/>
      <c r="ES570" s="47"/>
      <c r="ET570" s="47"/>
      <c r="EU570" s="47"/>
      <c r="EV570" s="47"/>
      <c r="EW570" s="47"/>
      <c r="EX570" s="47"/>
      <c r="EY570" s="47"/>
      <c r="EZ570" s="47"/>
      <c r="FA570" s="25">
        <f t="shared" si="1305"/>
        <v>49155.242413</v>
      </c>
      <c r="FB570" s="26">
        <f t="shared" si="1274"/>
        <v>1</v>
      </c>
      <c r="FC570" s="23">
        <f t="shared" si="1275"/>
        <v>2.6152211495008348E-2</v>
      </c>
      <c r="FD570" s="27">
        <f t="shared" si="1276"/>
        <v>240.67815810000982</v>
      </c>
      <c r="FE570" s="27">
        <f t="shared" ca="1" si="1277"/>
        <v>0</v>
      </c>
      <c r="FF570" s="43">
        <f t="shared" ca="1" si="1278"/>
        <v>0</v>
      </c>
      <c r="FG570" s="25">
        <f t="shared" si="1306"/>
        <v>49155.242413</v>
      </c>
      <c r="FH570" s="26">
        <f t="shared" si="1279"/>
        <v>1</v>
      </c>
      <c r="FI570" s="23">
        <f t="shared" si="1280"/>
        <v>2.6152211495008348E-2</v>
      </c>
      <c r="FJ570" s="27">
        <f t="shared" si="1281"/>
        <v>822.26478758993267</v>
      </c>
      <c r="FK570" s="27">
        <f t="shared" ca="1" si="1282"/>
        <v>0</v>
      </c>
      <c r="FL570" s="43">
        <f t="shared" ca="1" si="1283"/>
        <v>0</v>
      </c>
      <c r="FM570" s="47"/>
      <c r="FN570" s="47"/>
    </row>
    <row r="571" spans="1:170" x14ac:dyDescent="0.2">
      <c r="A571" s="30">
        <v>42035</v>
      </c>
      <c r="B571" s="34">
        <v>52015.62745</v>
      </c>
      <c r="C571" s="23">
        <v>4.8675505653430484E-3</v>
      </c>
      <c r="D571" s="24">
        <f t="shared" si="1165"/>
        <v>-9.1772849259824651E-3</v>
      </c>
      <c r="E571" s="25" t="e">
        <f>#N/A</f>
        <v>#N/A</v>
      </c>
      <c r="F571" s="26">
        <v>19</v>
      </c>
      <c r="G571" s="23">
        <f t="shared" si="1166"/>
        <v>4.8675505653430484E-3</v>
      </c>
      <c r="H571" s="27">
        <f t="shared" si="1167"/>
        <v>477.16440300622054</v>
      </c>
      <c r="I571" s="27">
        <f t="shared" ca="1" si="1168"/>
        <v>0</v>
      </c>
      <c r="J571" s="43">
        <f t="shared" ca="1" si="1169"/>
        <v>0</v>
      </c>
      <c r="K571" s="25" t="e">
        <f>#N/A</f>
        <v>#N/A</v>
      </c>
      <c r="L571" s="26">
        <v>18</v>
      </c>
      <c r="M571" s="23">
        <f t="shared" si="1170"/>
        <v>4.8675505653430484E-3</v>
      </c>
      <c r="N571" s="27">
        <f t="shared" si="1171"/>
        <v>64.480279675599647</v>
      </c>
      <c r="O571" s="27">
        <f t="shared" ca="1" si="1172"/>
        <v>0</v>
      </c>
      <c r="P571" s="43">
        <f t="shared" ca="1" si="1173"/>
        <v>0</v>
      </c>
      <c r="Q571" s="25">
        <f t="shared" si="1284"/>
        <v>49743.367047</v>
      </c>
      <c r="R571" s="26">
        <f t="shared" si="1174"/>
        <v>1</v>
      </c>
      <c r="S571" s="23">
        <f t="shared" si="1175"/>
        <v>-9.1772849259824651E-3</v>
      </c>
      <c r="T571" s="27">
        <f t="shared" si="1176"/>
        <v>1049.2077905100359</v>
      </c>
      <c r="U571" s="27">
        <f t="shared" ca="1" si="1177"/>
        <v>-9.1772849259824651E-3</v>
      </c>
      <c r="V571" s="43">
        <f t="shared" ca="1" si="1178"/>
        <v>-9.1772849259824651E-3</v>
      </c>
      <c r="W571" s="25">
        <f t="shared" si="1285"/>
        <v>52256.5193</v>
      </c>
      <c r="X571" s="26">
        <f t="shared" si="1179"/>
        <v>1</v>
      </c>
      <c r="Y571" s="23">
        <f t="shared" si="1180"/>
        <v>-9.1772849259824651E-3</v>
      </c>
      <c r="Z571" s="27">
        <f t="shared" si="1181"/>
        <v>437.38752991718081</v>
      </c>
      <c r="AA571" s="27">
        <f t="shared" ca="1" si="1182"/>
        <v>-9.1772849259825762E-3</v>
      </c>
      <c r="AB571" s="43">
        <f t="shared" ca="1" si="1183"/>
        <v>-9.1772849259825762E-3</v>
      </c>
      <c r="AC571" s="25">
        <f t="shared" si="1286"/>
        <v>51292.326879999993</v>
      </c>
      <c r="AD571" s="26">
        <f t="shared" si="1184"/>
        <v>1</v>
      </c>
      <c r="AE571" s="23">
        <f t="shared" si="1185"/>
        <v>-9.1772849259824651E-3</v>
      </c>
      <c r="AF571" s="27">
        <f t="shared" si="1186"/>
        <v>391.51644445054592</v>
      </c>
      <c r="AG571" s="27">
        <f t="shared" ca="1" si="1187"/>
        <v>-9.1772849259824651E-3</v>
      </c>
      <c r="AH571" s="43">
        <f t="shared" ca="1" si="1188"/>
        <v>-9.1772849259824651E-3</v>
      </c>
      <c r="AI571" s="25">
        <f t="shared" si="1287"/>
        <v>49743.367047</v>
      </c>
      <c r="AJ571" s="26">
        <f t="shared" si="1189"/>
        <v>1</v>
      </c>
      <c r="AK571" s="23">
        <f t="shared" si="1190"/>
        <v>-9.1772849259824651E-3</v>
      </c>
      <c r="AL571" s="27">
        <f t="shared" si="1191"/>
        <v>1049.2077905100359</v>
      </c>
      <c r="AM571" s="27">
        <f t="shared" ca="1" si="1192"/>
        <v>-9.1772849259824651E-3</v>
      </c>
      <c r="AN571" s="43">
        <f t="shared" ca="1" si="1193"/>
        <v>-9.1772849259824651E-3</v>
      </c>
      <c r="AO571" s="25">
        <f t="shared" si="1288"/>
        <v>49743.367047</v>
      </c>
      <c r="AP571" s="34">
        <f t="shared" si="1194"/>
        <v>1</v>
      </c>
      <c r="AQ571" s="23">
        <f t="shared" si="1195"/>
        <v>-9.1772849259824651E-3</v>
      </c>
      <c r="AR571" s="27">
        <f t="shared" si="1196"/>
        <v>592.34895615852759</v>
      </c>
      <c r="AS571" s="27">
        <f t="shared" ca="1" si="1197"/>
        <v>-9.1772849259825762E-3</v>
      </c>
      <c r="AT571" s="43">
        <f t="shared" ca="1" si="1198"/>
        <v>-9.1772849259825762E-3</v>
      </c>
      <c r="AU571" s="25">
        <f t="shared" si="1289"/>
        <v>51292.326879999993</v>
      </c>
      <c r="AV571" s="26">
        <f t="shared" si="1307"/>
        <v>1</v>
      </c>
      <c r="AW571" s="23">
        <f t="shared" si="1199"/>
        <v>-9.1772849259824651E-3</v>
      </c>
      <c r="AX571" s="27">
        <f t="shared" si="1200"/>
        <v>515.9526710580235</v>
      </c>
      <c r="AY571" s="27">
        <f t="shared" ca="1" si="1201"/>
        <v>-9.1772849259824651E-3</v>
      </c>
      <c r="AZ571" s="43">
        <f t="shared" ca="1" si="1202"/>
        <v>-9.1772849259824651E-3</v>
      </c>
      <c r="BA571" s="25">
        <f t="shared" si="1290"/>
        <v>51292.326879999993</v>
      </c>
      <c r="BB571" s="26">
        <f t="shared" si="1308"/>
        <v>1</v>
      </c>
      <c r="BC571" s="23">
        <f t="shared" si="1203"/>
        <v>-9.1772849259824651E-3</v>
      </c>
      <c r="BD571" s="27">
        <f t="shared" si="1204"/>
        <v>817.2685352955998</v>
      </c>
      <c r="BE571" s="27">
        <f t="shared" ca="1" si="1205"/>
        <v>-9.1772849259824651E-3</v>
      </c>
      <c r="BF571" s="43">
        <f t="shared" ca="1" si="1206"/>
        <v>-9.1772849259824651E-3</v>
      </c>
      <c r="BG571" s="25">
        <f t="shared" si="1291"/>
        <v>49743.367047</v>
      </c>
      <c r="BH571" s="26">
        <f t="shared" si="1309"/>
        <v>1</v>
      </c>
      <c r="BI571" s="23">
        <f t="shared" si="1207"/>
        <v>-9.1772849259824651E-3</v>
      </c>
      <c r="BJ571" s="27">
        <f t="shared" si="1208"/>
        <v>775.00176482006054</v>
      </c>
      <c r="BK571" s="27">
        <f t="shared" ca="1" si="1209"/>
        <v>-9.1772849259824651E-3</v>
      </c>
      <c r="BL571" s="43">
        <f t="shared" ca="1" si="1210"/>
        <v>-9.1772849259824651E-3</v>
      </c>
      <c r="BM571" s="25">
        <f t="shared" si="1292"/>
        <v>50952.41947833333</v>
      </c>
      <c r="BN571" s="26">
        <f t="shared" si="1310"/>
        <v>1</v>
      </c>
      <c r="BO571" s="23">
        <f t="shared" si="1211"/>
        <v>-9.1772849259824651E-3</v>
      </c>
      <c r="BP571" s="27">
        <f t="shared" si="1212"/>
        <v>817.03350777050832</v>
      </c>
      <c r="BQ571" s="27">
        <f t="shared" ca="1" si="1213"/>
        <v>-9.1772849259824651E-3</v>
      </c>
      <c r="BR571" s="43">
        <f t="shared" ca="1" si="1214"/>
        <v>-9.1772849259824651E-3</v>
      </c>
      <c r="BS571" s="25">
        <f t="shared" si="1293"/>
        <v>49743.367047</v>
      </c>
      <c r="BT571" s="34">
        <f t="shared" si="1215"/>
        <v>1</v>
      </c>
      <c r="BU571" s="23">
        <f t="shared" si="1216"/>
        <v>-9.1772849259824651E-3</v>
      </c>
      <c r="BV571" s="27">
        <f t="shared" si="1217"/>
        <v>739.60549511370607</v>
      </c>
      <c r="BW571" s="27">
        <f t="shared" ca="1" si="1218"/>
        <v>-9.1772849259825762E-3</v>
      </c>
      <c r="BX571" s="43">
        <f t="shared" ca="1" si="1219"/>
        <v>-9.1772849259825762E-3</v>
      </c>
      <c r="BY571" s="25">
        <f t="shared" si="1294"/>
        <v>52256.5193</v>
      </c>
      <c r="BZ571" s="50">
        <f t="shared" si="1220"/>
        <v>1</v>
      </c>
      <c r="CA571" s="23">
        <f t="shared" si="1221"/>
        <v>-9.1772849259824651E-3</v>
      </c>
      <c r="CB571" s="27">
        <f t="shared" si="1222"/>
        <v>248.17543876332437</v>
      </c>
      <c r="CC571" s="27">
        <f t="shared" ca="1" si="1223"/>
        <v>-1.6758577914264272E-2</v>
      </c>
      <c r="CD571" s="43">
        <f t="shared" ca="1" si="1224"/>
        <v>-1.6758577914264272E-2</v>
      </c>
      <c r="CE571" s="25">
        <f t="shared" si="1295"/>
        <v>51292.326879999993</v>
      </c>
      <c r="CF571" s="34">
        <f t="shared" si="1225"/>
        <v>1</v>
      </c>
      <c r="CG571" s="23">
        <f t="shared" si="1226"/>
        <v>-9.1772849259824651E-3</v>
      </c>
      <c r="CH571" s="27">
        <f t="shared" si="1227"/>
        <v>315.0669371382603</v>
      </c>
      <c r="CI571" s="27">
        <f t="shared" ca="1" si="1228"/>
        <v>-9.1772849259824651E-3</v>
      </c>
      <c r="CJ571" s="43">
        <f t="shared" ca="1" si="1229"/>
        <v>-9.1772849259824651E-3</v>
      </c>
      <c r="CK571" s="25">
        <f t="shared" si="1296"/>
        <v>49743.367047</v>
      </c>
      <c r="CL571" s="34">
        <f t="shared" si="1230"/>
        <v>1</v>
      </c>
      <c r="CM571" s="23">
        <f t="shared" si="1231"/>
        <v>-9.1772849259824651E-3</v>
      </c>
      <c r="CN571" s="27">
        <f t="shared" si="1232"/>
        <v>926.61206878627934</v>
      </c>
      <c r="CO571" s="27">
        <f t="shared" ca="1" si="1233"/>
        <v>-9.1772849259824651E-3</v>
      </c>
      <c r="CP571" s="43">
        <f t="shared" ca="1" si="1234"/>
        <v>-9.1772849259824651E-3</v>
      </c>
      <c r="CQ571" s="25">
        <f t="shared" si="1297"/>
        <v>46123.657578500002</v>
      </c>
      <c r="CR571" s="34">
        <f t="shared" si="1235"/>
        <v>1</v>
      </c>
      <c r="CS571" s="23">
        <f t="shared" si="1236"/>
        <v>-9.1772849259824651E-3</v>
      </c>
      <c r="CT571" s="27">
        <f t="shared" si="1237"/>
        <v>598.50188702043886</v>
      </c>
      <c r="CU571" s="27">
        <f t="shared" ca="1" si="1238"/>
        <v>-9.1772849259823541E-3</v>
      </c>
      <c r="CV571" s="43">
        <f t="shared" ca="1" si="1239"/>
        <v>-9.1772849259823541E-3</v>
      </c>
      <c r="CW571" s="25">
        <f t="shared" si="1298"/>
        <v>49743.367047</v>
      </c>
      <c r="CX571" s="34">
        <f t="shared" si="1240"/>
        <v>1</v>
      </c>
      <c r="CY571" s="23">
        <f t="shared" si="1241"/>
        <v>-9.1772849259824651E-3</v>
      </c>
      <c r="CZ571" s="27">
        <f t="shared" si="1242"/>
        <v>484.76591304385335</v>
      </c>
      <c r="DA571" s="27">
        <f t="shared" ca="1" si="1243"/>
        <v>-9.1772849259824651E-3</v>
      </c>
      <c r="DB571" s="43">
        <f t="shared" ca="1" si="1244"/>
        <v>-9.1772849259824651E-3</v>
      </c>
      <c r="DC571" s="25">
        <f t="shared" si="1299"/>
        <v>49743.367047</v>
      </c>
      <c r="DD571" s="34">
        <f t="shared" si="1245"/>
        <v>1</v>
      </c>
      <c r="DE571" s="23">
        <f t="shared" si="1246"/>
        <v>-9.1772849259824651E-3</v>
      </c>
      <c r="DF571" s="27">
        <f t="shared" si="1247"/>
        <v>605.61266781388952</v>
      </c>
      <c r="DG571" s="27">
        <f t="shared" ca="1" si="1114"/>
        <v>-9.1772849259824651E-3</v>
      </c>
      <c r="DH571" s="43">
        <f t="shared" ca="1" si="1248"/>
        <v>-9.1772849259824651E-3</v>
      </c>
      <c r="DI571" s="25">
        <f t="shared" si="1300"/>
        <v>52256.5193</v>
      </c>
      <c r="DJ571" s="26">
        <f t="shared" si="1249"/>
        <v>0</v>
      </c>
      <c r="DK571" s="23">
        <f t="shared" si="1250"/>
        <v>4.8675505653430484E-3</v>
      </c>
      <c r="DL571" s="27">
        <f t="shared" si="1251"/>
        <v>494.13606134820321</v>
      </c>
      <c r="DM571" s="27">
        <f t="shared" ca="1" si="1252"/>
        <v>0</v>
      </c>
      <c r="DN571" s="43">
        <f t="shared" ca="1" si="1253"/>
        <v>0</v>
      </c>
      <c r="DO571" s="25">
        <f t="shared" si="1301"/>
        <v>51292.326879999993</v>
      </c>
      <c r="DP571" s="26">
        <f t="shared" si="1254"/>
        <v>1</v>
      </c>
      <c r="DQ571" s="23">
        <f t="shared" si="1255"/>
        <v>-9.1772849259824651E-3</v>
      </c>
      <c r="DR571" s="27">
        <f t="shared" si="1256"/>
        <v>519.5327216672888</v>
      </c>
      <c r="DS571" s="27">
        <f t="shared" ca="1" si="1257"/>
        <v>-9.1772849259825762E-3</v>
      </c>
      <c r="DT571" s="43">
        <f t="shared" ca="1" si="1258"/>
        <v>-9.1772849259825762E-3</v>
      </c>
      <c r="DU571" s="25">
        <f t="shared" si="1302"/>
        <v>49743.367047</v>
      </c>
      <c r="DV571" s="26">
        <f t="shared" si="1259"/>
        <v>1</v>
      </c>
      <c r="DW571" s="23">
        <f t="shared" si="1260"/>
        <v>-9.1772849259824651E-3</v>
      </c>
      <c r="DX571" s="27">
        <f t="shared" si="1261"/>
        <v>1055.5101962235294</v>
      </c>
      <c r="DY571" s="27">
        <f t="shared" ca="1" si="1262"/>
        <v>-9.1772849259825762E-3</v>
      </c>
      <c r="DZ571" s="43">
        <f t="shared" ca="1" si="1263"/>
        <v>-9.1772849259825762E-3</v>
      </c>
      <c r="EA571" s="25">
        <f t="shared" si="1303"/>
        <v>46123.657578500002</v>
      </c>
      <c r="EB571" s="26">
        <f t="shared" si="1264"/>
        <v>1</v>
      </c>
      <c r="EC571" s="23">
        <f t="shared" si="1265"/>
        <v>-9.1772849259824651E-3</v>
      </c>
      <c r="ED571" s="27">
        <f t="shared" si="1266"/>
        <v>703.51424616466227</v>
      </c>
      <c r="EE571" s="27">
        <f t="shared" ca="1" si="1267"/>
        <v>-9.1772849259824651E-3</v>
      </c>
      <c r="EF571" s="43">
        <f t="shared" ca="1" si="1268"/>
        <v>-9.1772849259824651E-3</v>
      </c>
      <c r="EG571" s="25">
        <f t="shared" si="1304"/>
        <v>49743.367047</v>
      </c>
      <c r="EH571" s="34">
        <f t="shared" si="1269"/>
        <v>0.75</v>
      </c>
      <c r="EI571" s="23">
        <f t="shared" si="1270"/>
        <v>-5.6660760531510868E-3</v>
      </c>
      <c r="EJ571" s="27">
        <f t="shared" si="1271"/>
        <v>698.74942005724597</v>
      </c>
      <c r="EK571" s="27">
        <f t="shared" ca="1" si="1272"/>
        <v>-5.666076053151059E-3</v>
      </c>
      <c r="EL571" s="43">
        <f t="shared" ca="1" si="1273"/>
        <v>-5.666076053151059E-3</v>
      </c>
      <c r="EM571" s="47"/>
      <c r="EN571" s="47"/>
      <c r="EO571" s="47"/>
      <c r="EP571" s="47"/>
      <c r="EQ571" s="47"/>
      <c r="ER571" s="47"/>
      <c r="ES571" s="47"/>
      <c r="ET571" s="47"/>
      <c r="EU571" s="47"/>
      <c r="EV571" s="47"/>
      <c r="EW571" s="47"/>
      <c r="EX571" s="47"/>
      <c r="EY571" s="47"/>
      <c r="EZ571" s="47"/>
      <c r="FA571" s="25">
        <f t="shared" si="1305"/>
        <v>49743.367047</v>
      </c>
      <c r="FB571" s="26">
        <f t="shared" si="1274"/>
        <v>1</v>
      </c>
      <c r="FC571" s="23">
        <f t="shared" si="1275"/>
        <v>-9.1772849259824651E-3</v>
      </c>
      <c r="FD571" s="27">
        <f t="shared" si="1276"/>
        <v>238.46938606766537</v>
      </c>
      <c r="FE571" s="27">
        <f t="shared" ca="1" si="1277"/>
        <v>-9.1772849259824651E-3</v>
      </c>
      <c r="FF571" s="43">
        <f t="shared" ca="1" si="1278"/>
        <v>-9.1772849259824651E-3</v>
      </c>
      <c r="FG571" s="25">
        <f t="shared" si="1306"/>
        <v>49743.367047</v>
      </c>
      <c r="FH571" s="26">
        <f t="shared" si="1279"/>
        <v>1</v>
      </c>
      <c r="FI571" s="23">
        <f t="shared" si="1280"/>
        <v>-9.1772849259824651E-3</v>
      </c>
      <c r="FJ571" s="27">
        <f t="shared" si="1281"/>
        <v>814.71862934961746</v>
      </c>
      <c r="FK571" s="27">
        <f t="shared" ca="1" si="1282"/>
        <v>-9.1772849259823541E-3</v>
      </c>
      <c r="FL571" s="43">
        <f t="shared" ca="1" si="1283"/>
        <v>-9.1772849259823541E-3</v>
      </c>
      <c r="FM571" s="47"/>
      <c r="FN571" s="47"/>
    </row>
    <row r="572" spans="1:170" x14ac:dyDescent="0.2">
      <c r="A572" s="30">
        <v>42063</v>
      </c>
      <c r="B572" s="34">
        <v>55206.289870000001</v>
      </c>
      <c r="C572" s="23">
        <v>4.7727025161425907E-3</v>
      </c>
      <c r="D572" s="24">
        <f t="shared" si="1165"/>
        <v>6.134045817417122E-2</v>
      </c>
      <c r="E572" s="25" t="e">
        <f>#N/A</f>
        <v>#N/A</v>
      </c>
      <c r="F572" s="26">
        <v>20</v>
      </c>
      <c r="G572" s="23">
        <f t="shared" si="1166"/>
        <v>4.7727025161425907E-3</v>
      </c>
      <c r="H572" s="27">
        <f t="shared" si="1167"/>
        <v>479.44176675306198</v>
      </c>
      <c r="I572" s="27">
        <f t="shared" ca="1" si="1168"/>
        <v>0</v>
      </c>
      <c r="J572" s="43">
        <f t="shared" ca="1" si="1169"/>
        <v>0</v>
      </c>
      <c r="K572" s="25" t="e">
        <f>#N/A</f>
        <v>#N/A</v>
      </c>
      <c r="L572" s="26">
        <v>19</v>
      </c>
      <c r="M572" s="23">
        <f t="shared" si="1170"/>
        <v>4.7727025161425907E-3</v>
      </c>
      <c r="N572" s="27">
        <f t="shared" si="1171"/>
        <v>64.788024868648961</v>
      </c>
      <c r="O572" s="27">
        <f t="shared" ca="1" si="1172"/>
        <v>0</v>
      </c>
      <c r="P572" s="43">
        <f t="shared" ca="1" si="1173"/>
        <v>0</v>
      </c>
      <c r="Q572" s="25">
        <f t="shared" si="1284"/>
        <v>50599.518630999999</v>
      </c>
      <c r="R572" s="26">
        <f t="shared" si="1174"/>
        <v>1</v>
      </c>
      <c r="S572" s="23">
        <f t="shared" si="1175"/>
        <v>6.134045817417122E-2</v>
      </c>
      <c r="T572" s="27">
        <f t="shared" si="1176"/>
        <v>1113.5666770998314</v>
      </c>
      <c r="U572" s="27">
        <f t="shared" ca="1" si="1177"/>
        <v>0</v>
      </c>
      <c r="V572" s="43">
        <f t="shared" ca="1" si="1178"/>
        <v>0</v>
      </c>
      <c r="W572" s="25">
        <f t="shared" si="1285"/>
        <v>53610.958660000004</v>
      </c>
      <c r="X572" s="26">
        <f t="shared" si="1179"/>
        <v>0</v>
      </c>
      <c r="Y572" s="23">
        <f t="shared" si="1180"/>
        <v>4.7727025161425907E-3</v>
      </c>
      <c r="Z572" s="27">
        <f t="shared" si="1181"/>
        <v>439.47505048174594</v>
      </c>
      <c r="AA572" s="27">
        <f t="shared" ca="1" si="1182"/>
        <v>-4.4483828606974862E-3</v>
      </c>
      <c r="AB572" s="43">
        <f t="shared" ca="1" si="1183"/>
        <v>-4.4483828606974862E-3</v>
      </c>
      <c r="AC572" s="25">
        <f t="shared" si="1286"/>
        <v>52167.502806000004</v>
      </c>
      <c r="AD572" s="26">
        <f t="shared" si="1184"/>
        <v>1</v>
      </c>
      <c r="AE572" s="23">
        <f t="shared" si="1185"/>
        <v>6.134045817417122E-2</v>
      </c>
      <c r="AF572" s="27">
        <f t="shared" si="1186"/>
        <v>415.53224253586484</v>
      </c>
      <c r="AG572" s="27">
        <f t="shared" ca="1" si="1187"/>
        <v>0</v>
      </c>
      <c r="AH572" s="43">
        <f t="shared" ca="1" si="1188"/>
        <v>0</v>
      </c>
      <c r="AI572" s="25">
        <f t="shared" si="1287"/>
        <v>50599.518630999999</v>
      </c>
      <c r="AJ572" s="26">
        <f t="shared" si="1189"/>
        <v>1</v>
      </c>
      <c r="AK572" s="23">
        <f t="shared" si="1190"/>
        <v>6.134045817417122E-2</v>
      </c>
      <c r="AL572" s="27">
        <f t="shared" si="1191"/>
        <v>1113.5666770998314</v>
      </c>
      <c r="AM572" s="27">
        <f t="shared" ca="1" si="1192"/>
        <v>0</v>
      </c>
      <c r="AN572" s="43">
        <f t="shared" ca="1" si="1193"/>
        <v>0</v>
      </c>
      <c r="AO572" s="25">
        <f t="shared" si="1288"/>
        <v>50599.518630999999</v>
      </c>
      <c r="AP572" s="34">
        <f t="shared" si="1194"/>
        <v>0.66666666666666663</v>
      </c>
      <c r="AQ572" s="23">
        <f t="shared" si="1195"/>
        <v>4.248453962149501E-2</v>
      </c>
      <c r="AR572" s="27">
        <f t="shared" si="1196"/>
        <v>617.51462885619571</v>
      </c>
      <c r="AS572" s="27">
        <f t="shared" ca="1" si="1197"/>
        <v>0</v>
      </c>
      <c r="AT572" s="43">
        <f t="shared" ca="1" si="1198"/>
        <v>0</v>
      </c>
      <c r="AU572" s="25">
        <f t="shared" si="1289"/>
        <v>52167.502806000004</v>
      </c>
      <c r="AV572" s="26">
        <f t="shared" si="1307"/>
        <v>1</v>
      </c>
      <c r="AW572" s="23">
        <f t="shared" si="1199"/>
        <v>6.134045817417122E-2</v>
      </c>
      <c r="AX572" s="27">
        <f t="shared" si="1200"/>
        <v>547.60144429691013</v>
      </c>
      <c r="AY572" s="27">
        <f t="shared" ca="1" si="1201"/>
        <v>0</v>
      </c>
      <c r="AZ572" s="43">
        <f t="shared" ca="1" si="1202"/>
        <v>0</v>
      </c>
      <c r="BA572" s="25">
        <f t="shared" si="1290"/>
        <v>52167.502806000004</v>
      </c>
      <c r="BB572" s="26">
        <f t="shared" si="1308"/>
        <v>1</v>
      </c>
      <c r="BC572" s="23">
        <f t="shared" si="1203"/>
        <v>6.134045817417122E-2</v>
      </c>
      <c r="BD572" s="27">
        <f t="shared" si="1204"/>
        <v>867.40016170196577</v>
      </c>
      <c r="BE572" s="27">
        <f t="shared" ca="1" si="1205"/>
        <v>0</v>
      </c>
      <c r="BF572" s="43">
        <f t="shared" ca="1" si="1206"/>
        <v>0</v>
      </c>
      <c r="BG572" s="25">
        <f t="shared" si="1291"/>
        <v>50599.518630999999</v>
      </c>
      <c r="BH572" s="26">
        <f t="shared" si="1309"/>
        <v>1</v>
      </c>
      <c r="BI572" s="23">
        <f t="shared" si="1207"/>
        <v>6.134045817417122E-2</v>
      </c>
      <c r="BJ572" s="27">
        <f t="shared" si="1208"/>
        <v>822.54072815991435</v>
      </c>
      <c r="BK572" s="27">
        <f t="shared" ca="1" si="1209"/>
        <v>0</v>
      </c>
      <c r="BL572" s="43">
        <f t="shared" ca="1" si="1210"/>
        <v>0</v>
      </c>
      <c r="BM572" s="25">
        <f t="shared" si="1292"/>
        <v>51944.654044999996</v>
      </c>
      <c r="BN572" s="26">
        <f t="shared" si="1310"/>
        <v>1</v>
      </c>
      <c r="BO572" s="23">
        <f t="shared" si="1211"/>
        <v>6.134045817417122E-2</v>
      </c>
      <c r="BP572" s="27">
        <f t="shared" si="1212"/>
        <v>867.15071748080163</v>
      </c>
      <c r="BQ572" s="27">
        <f t="shared" ca="1" si="1213"/>
        <v>0</v>
      </c>
      <c r="BR572" s="43">
        <f t="shared" ca="1" si="1214"/>
        <v>0</v>
      </c>
      <c r="BS572" s="25">
        <f t="shared" si="1293"/>
        <v>50599.518630999999</v>
      </c>
      <c r="BT572" s="34">
        <f t="shared" si="1215"/>
        <v>1</v>
      </c>
      <c r="BU572" s="23">
        <f t="shared" si="1216"/>
        <v>6.134045817417122E-2</v>
      </c>
      <c r="BV572" s="27">
        <f t="shared" si="1217"/>
        <v>784.97323505211557</v>
      </c>
      <c r="BW572" s="27">
        <f t="shared" ca="1" si="1218"/>
        <v>0</v>
      </c>
      <c r="BX572" s="43">
        <f t="shared" ca="1" si="1219"/>
        <v>0</v>
      </c>
      <c r="BY572" s="25">
        <f t="shared" si="1294"/>
        <v>53610.958660000004</v>
      </c>
      <c r="BZ572" s="50">
        <f t="shared" si="1220"/>
        <v>0</v>
      </c>
      <c r="CA572" s="23">
        <f t="shared" si="1221"/>
        <v>4.7727025161425907E-3</v>
      </c>
      <c r="CB572" s="27">
        <f t="shared" si="1222"/>
        <v>249.35990630435487</v>
      </c>
      <c r="CC572" s="27">
        <f t="shared" ca="1" si="1223"/>
        <v>-1.2065859105100052E-2</v>
      </c>
      <c r="CD572" s="43">
        <f t="shared" ca="1" si="1224"/>
        <v>-1.2065859105100052E-2</v>
      </c>
      <c r="CE572" s="25">
        <f t="shared" si="1295"/>
        <v>52167.502806000004</v>
      </c>
      <c r="CF572" s="34">
        <f t="shared" si="1225"/>
        <v>1</v>
      </c>
      <c r="CG572" s="23">
        <f t="shared" si="1226"/>
        <v>6.134045817417122E-2</v>
      </c>
      <c r="CH572" s="27">
        <f t="shared" si="1227"/>
        <v>334.39328741785397</v>
      </c>
      <c r="CI572" s="27">
        <f t="shared" ca="1" si="1228"/>
        <v>0</v>
      </c>
      <c r="CJ572" s="43">
        <f t="shared" ca="1" si="1229"/>
        <v>0</v>
      </c>
      <c r="CK572" s="25">
        <f t="shared" si="1296"/>
        <v>50599.518630999999</v>
      </c>
      <c r="CL572" s="34">
        <f t="shared" si="1230"/>
        <v>1</v>
      </c>
      <c r="CM572" s="23">
        <f t="shared" si="1231"/>
        <v>6.134045817417122E-2</v>
      </c>
      <c r="CN572" s="27">
        <f t="shared" si="1232"/>
        <v>983.45087763534639</v>
      </c>
      <c r="CO572" s="27">
        <f t="shared" ca="1" si="1233"/>
        <v>0</v>
      </c>
      <c r="CP572" s="43">
        <f t="shared" ca="1" si="1234"/>
        <v>0</v>
      </c>
      <c r="CQ572" s="25">
        <f t="shared" si="1297"/>
        <v>47042.900159500001</v>
      </c>
      <c r="CR572" s="34">
        <f t="shared" si="1235"/>
        <v>1</v>
      </c>
      <c r="CS572" s="23">
        <f t="shared" si="1236"/>
        <v>6.134045817417122E-2</v>
      </c>
      <c r="CT572" s="27">
        <f t="shared" si="1237"/>
        <v>635.21426698837865</v>
      </c>
      <c r="CU572" s="27">
        <f t="shared" ca="1" si="1238"/>
        <v>0</v>
      </c>
      <c r="CV572" s="43">
        <f t="shared" ca="1" si="1239"/>
        <v>0</v>
      </c>
      <c r="CW572" s="25">
        <f t="shared" si="1298"/>
        <v>50599.518630999999</v>
      </c>
      <c r="CX572" s="34">
        <f t="shared" si="1240"/>
        <v>0.75</v>
      </c>
      <c r="CY572" s="23">
        <f t="shared" si="1241"/>
        <v>4.7198519259664062E-2</v>
      </c>
      <c r="CZ572" s="27">
        <f t="shared" si="1242"/>
        <v>507.64614632708225</v>
      </c>
      <c r="DA572" s="27">
        <f t="shared" ca="1" si="1243"/>
        <v>0</v>
      </c>
      <c r="DB572" s="43">
        <f t="shared" ca="1" si="1244"/>
        <v>0</v>
      </c>
      <c r="DC572" s="25">
        <f t="shared" si="1299"/>
        <v>50599.518630999999</v>
      </c>
      <c r="DD572" s="34">
        <f t="shared" si="1245"/>
        <v>0.83333333333333326</v>
      </c>
      <c r="DE572" s="23">
        <f t="shared" si="1246"/>
        <v>5.0341172351776764E-2</v>
      </c>
      <c r="DF572" s="27">
        <f t="shared" si="1247"/>
        <v>636.09991950272786</v>
      </c>
      <c r="DG572" s="27">
        <f t="shared" ca="1" si="1114"/>
        <v>0</v>
      </c>
      <c r="DH572" s="43">
        <f t="shared" ca="1" si="1248"/>
        <v>0</v>
      </c>
      <c r="DI572" s="25">
        <f t="shared" si="1300"/>
        <v>53610.958660000004</v>
      </c>
      <c r="DJ572" s="26">
        <f t="shared" si="1249"/>
        <v>0</v>
      </c>
      <c r="DK572" s="23">
        <f t="shared" si="1250"/>
        <v>4.7727025161425907E-3</v>
      </c>
      <c r="DL572" s="27">
        <f t="shared" si="1251"/>
        <v>496.49442577151655</v>
      </c>
      <c r="DM572" s="27">
        <f t="shared" ca="1" si="1252"/>
        <v>0</v>
      </c>
      <c r="DN572" s="43">
        <f t="shared" ca="1" si="1253"/>
        <v>0</v>
      </c>
      <c r="DO572" s="25">
        <f t="shared" si="1301"/>
        <v>52167.502806000004</v>
      </c>
      <c r="DP572" s="26">
        <f t="shared" si="1254"/>
        <v>1</v>
      </c>
      <c r="DQ572" s="23">
        <f t="shared" si="1255"/>
        <v>6.134045817417122E-2</v>
      </c>
      <c r="DR572" s="27">
        <f t="shared" si="1256"/>
        <v>551.40109685083451</v>
      </c>
      <c r="DS572" s="27">
        <f t="shared" ca="1" si="1257"/>
        <v>0</v>
      </c>
      <c r="DT572" s="43">
        <f t="shared" ca="1" si="1258"/>
        <v>0</v>
      </c>
      <c r="DU572" s="25">
        <f t="shared" si="1302"/>
        <v>50599.518630999999</v>
      </c>
      <c r="DV572" s="26">
        <f t="shared" si="1259"/>
        <v>1</v>
      </c>
      <c r="DW572" s="23">
        <f t="shared" si="1260"/>
        <v>6.134045817417122E-2</v>
      </c>
      <c r="DX572" s="27">
        <f t="shared" si="1261"/>
        <v>1120.2556752673902</v>
      </c>
      <c r="DY572" s="27">
        <f t="shared" ca="1" si="1262"/>
        <v>0</v>
      </c>
      <c r="DZ572" s="43">
        <f t="shared" ca="1" si="1263"/>
        <v>0</v>
      </c>
      <c r="EA572" s="25">
        <f t="shared" si="1303"/>
        <v>47042.900159500001</v>
      </c>
      <c r="EB572" s="26">
        <f t="shared" si="1264"/>
        <v>1</v>
      </c>
      <c r="EC572" s="23">
        <f t="shared" si="1265"/>
        <v>6.134045817417122E-2</v>
      </c>
      <c r="ED572" s="27">
        <f t="shared" si="1266"/>
        <v>746.6681323564593</v>
      </c>
      <c r="EE572" s="27">
        <f t="shared" ca="1" si="1267"/>
        <v>0</v>
      </c>
      <c r="EF572" s="43">
        <f t="shared" ca="1" si="1268"/>
        <v>0</v>
      </c>
      <c r="EG572" s="25">
        <f t="shared" si="1304"/>
        <v>50599.518630999999</v>
      </c>
      <c r="EH572" s="34">
        <f t="shared" si="1269"/>
        <v>0.75</v>
      </c>
      <c r="EI572" s="23">
        <f t="shared" si="1270"/>
        <v>4.7198519259664062E-2</v>
      </c>
      <c r="EJ572" s="27">
        <f t="shared" si="1271"/>
        <v>731.72935801749691</v>
      </c>
      <c r="EK572" s="27">
        <f t="shared" ca="1" si="1272"/>
        <v>0</v>
      </c>
      <c r="EL572" s="43">
        <f t="shared" ca="1" si="1273"/>
        <v>0</v>
      </c>
      <c r="EM572" s="47"/>
      <c r="EN572" s="47"/>
      <c r="EO572" s="47"/>
      <c r="EP572" s="47"/>
      <c r="EQ572" s="47"/>
      <c r="ER572" s="47"/>
      <c r="ES572" s="47"/>
      <c r="ET572" s="47"/>
      <c r="EU572" s="47"/>
      <c r="EV572" s="47"/>
      <c r="EW572" s="47"/>
      <c r="EX572" s="47"/>
      <c r="EY572" s="47"/>
      <c r="EZ572" s="47"/>
      <c r="FA572" s="25">
        <f t="shared" si="1305"/>
        <v>50599.518630999999</v>
      </c>
      <c r="FB572" s="26">
        <f t="shared" si="1274"/>
        <v>1</v>
      </c>
      <c r="FC572" s="23">
        <f t="shared" si="1275"/>
        <v>6.134045817417122E-2</v>
      </c>
      <c r="FD572" s="27">
        <f t="shared" si="1276"/>
        <v>253.0972074695693</v>
      </c>
      <c r="FE572" s="27">
        <f t="shared" ca="1" si="1277"/>
        <v>0</v>
      </c>
      <c r="FF572" s="43">
        <f t="shared" ca="1" si="1278"/>
        <v>0</v>
      </c>
      <c r="FG572" s="25">
        <f t="shared" si="1306"/>
        <v>50599.518630999999</v>
      </c>
      <c r="FH572" s="26">
        <f t="shared" si="1279"/>
        <v>1</v>
      </c>
      <c r="FI572" s="23">
        <f t="shared" si="1280"/>
        <v>6.134045817417122E-2</v>
      </c>
      <c r="FJ572" s="27">
        <f t="shared" si="1281"/>
        <v>864.69384335695577</v>
      </c>
      <c r="FK572" s="27">
        <f t="shared" ca="1" si="1282"/>
        <v>0</v>
      </c>
      <c r="FL572" s="43">
        <f t="shared" ca="1" si="1283"/>
        <v>0</v>
      </c>
      <c r="FM572" s="47"/>
      <c r="FN572" s="47"/>
    </row>
    <row r="573" spans="1:170" x14ac:dyDescent="0.2">
      <c r="A573" s="30">
        <v>42094</v>
      </c>
      <c r="B573" s="34">
        <v>56461.123269999996</v>
      </c>
      <c r="C573" s="23">
        <v>4.7094157243421364E-3</v>
      </c>
      <c r="D573" s="24">
        <f t="shared" si="1165"/>
        <v>2.2729899128430597E-2</v>
      </c>
      <c r="E573" s="25" t="e">
        <f>#N/A</f>
        <v>#N/A</v>
      </c>
      <c r="F573" s="26">
        <v>21</v>
      </c>
      <c r="G573" s="23">
        <f t="shared" si="1166"/>
        <v>4.7094157243421364E-3</v>
      </c>
      <c r="H573" s="27">
        <f t="shared" si="1167"/>
        <v>481.69965734831521</v>
      </c>
      <c r="I573" s="27">
        <f t="shared" ca="1" si="1168"/>
        <v>0</v>
      </c>
      <c r="J573" s="43">
        <f t="shared" ca="1" si="1169"/>
        <v>0</v>
      </c>
      <c r="K573" s="25" t="e">
        <f>#N/A</f>
        <v>#N/A</v>
      </c>
      <c r="L573" s="26">
        <v>20</v>
      </c>
      <c r="M573" s="23">
        <f t="shared" si="1170"/>
        <v>4.7094157243421364E-3</v>
      </c>
      <c r="N573" s="27">
        <f t="shared" si="1171"/>
        <v>65.093138611714451</v>
      </c>
      <c r="O573" s="27">
        <f t="shared" ca="1" si="1172"/>
        <v>0</v>
      </c>
      <c r="P573" s="43">
        <f t="shared" ca="1" si="1173"/>
        <v>0</v>
      </c>
      <c r="Q573" s="25">
        <f t="shared" si="1284"/>
        <v>51468.869064999999</v>
      </c>
      <c r="R573" s="26">
        <f t="shared" si="1174"/>
        <v>1</v>
      </c>
      <c r="S573" s="23">
        <f t="shared" si="1175"/>
        <v>2.2729899128430597E-2</v>
      </c>
      <c r="T573" s="27">
        <f t="shared" si="1176"/>
        <v>1138.8779353430923</v>
      </c>
      <c r="U573" s="27">
        <f t="shared" ca="1" si="1177"/>
        <v>0</v>
      </c>
      <c r="V573" s="43">
        <f t="shared" ca="1" si="1178"/>
        <v>0</v>
      </c>
      <c r="W573" s="25">
        <f t="shared" si="1285"/>
        <v>55833.706569999995</v>
      </c>
      <c r="X573" s="26">
        <f t="shared" si="1179"/>
        <v>1</v>
      </c>
      <c r="Y573" s="23">
        <f t="shared" si="1180"/>
        <v>2.2729899128430597E-2</v>
      </c>
      <c r="Z573" s="27">
        <f t="shared" si="1181"/>
        <v>449.46427404865796</v>
      </c>
      <c r="AA573" s="27">
        <f t="shared" ca="1" si="1182"/>
        <v>0</v>
      </c>
      <c r="AB573" s="43">
        <f t="shared" ca="1" si="1183"/>
        <v>0</v>
      </c>
      <c r="AC573" s="25">
        <f t="shared" si="1286"/>
        <v>53467.985881999994</v>
      </c>
      <c r="AD573" s="26">
        <f t="shared" si="1184"/>
        <v>1</v>
      </c>
      <c r="AE573" s="23">
        <f t="shared" si="1185"/>
        <v>2.2729899128430597E-2</v>
      </c>
      <c r="AF573" s="27">
        <f t="shared" si="1186"/>
        <v>424.97724849331559</v>
      </c>
      <c r="AG573" s="27">
        <f t="shared" ca="1" si="1187"/>
        <v>0</v>
      </c>
      <c r="AH573" s="43">
        <f t="shared" ca="1" si="1188"/>
        <v>0</v>
      </c>
      <c r="AI573" s="25">
        <f t="shared" si="1287"/>
        <v>51468.869064999999</v>
      </c>
      <c r="AJ573" s="26">
        <f t="shared" si="1189"/>
        <v>1</v>
      </c>
      <c r="AK573" s="23">
        <f t="shared" si="1190"/>
        <v>2.2729899128430597E-2</v>
      </c>
      <c r="AL573" s="27">
        <f t="shared" si="1191"/>
        <v>1138.8779353430923</v>
      </c>
      <c r="AM573" s="27">
        <f t="shared" ca="1" si="1192"/>
        <v>0</v>
      </c>
      <c r="AN573" s="43">
        <f t="shared" ca="1" si="1193"/>
        <v>0</v>
      </c>
      <c r="AO573" s="25">
        <f t="shared" si="1288"/>
        <v>51468.869064999999</v>
      </c>
      <c r="AP573" s="34">
        <f t="shared" si="1194"/>
        <v>1</v>
      </c>
      <c r="AQ573" s="23">
        <f t="shared" si="1195"/>
        <v>2.2729899128430597E-2</v>
      </c>
      <c r="AR573" s="27">
        <f t="shared" si="1196"/>
        <v>631.55067408042726</v>
      </c>
      <c r="AS573" s="27">
        <f t="shared" ca="1" si="1197"/>
        <v>0</v>
      </c>
      <c r="AT573" s="43">
        <f t="shared" ca="1" si="1198"/>
        <v>0</v>
      </c>
      <c r="AU573" s="25">
        <f t="shared" si="1289"/>
        <v>53467.985881999994</v>
      </c>
      <c r="AV573" s="26">
        <f t="shared" si="1307"/>
        <v>1</v>
      </c>
      <c r="AW573" s="23">
        <f t="shared" si="1199"/>
        <v>2.2729899128430597E-2</v>
      </c>
      <c r="AX573" s="27">
        <f t="shared" si="1200"/>
        <v>560.04836988836178</v>
      </c>
      <c r="AY573" s="27">
        <f t="shared" ca="1" si="1201"/>
        <v>0</v>
      </c>
      <c r="AZ573" s="43">
        <f t="shared" ca="1" si="1202"/>
        <v>0</v>
      </c>
      <c r="BA573" s="25">
        <f t="shared" si="1290"/>
        <v>53467.985881999994</v>
      </c>
      <c r="BB573" s="26">
        <f t="shared" si="1308"/>
        <v>1</v>
      </c>
      <c r="BC573" s="23">
        <f t="shared" si="1203"/>
        <v>2.2729899128430597E-2</v>
      </c>
      <c r="BD573" s="27">
        <f t="shared" si="1204"/>
        <v>887.11607988143589</v>
      </c>
      <c r="BE573" s="27">
        <f t="shared" ca="1" si="1205"/>
        <v>0</v>
      </c>
      <c r="BF573" s="43">
        <f t="shared" ca="1" si="1206"/>
        <v>0</v>
      </c>
      <c r="BG573" s="25">
        <f t="shared" si="1291"/>
        <v>51468.869064999999</v>
      </c>
      <c r="BH573" s="26">
        <f t="shared" si="1309"/>
        <v>1</v>
      </c>
      <c r="BI573" s="23">
        <f t="shared" si="1207"/>
        <v>2.2729899128430597E-2</v>
      </c>
      <c r="BJ573" s="27">
        <f t="shared" si="1208"/>
        <v>841.23699594001505</v>
      </c>
      <c r="BK573" s="27">
        <f t="shared" ca="1" si="1209"/>
        <v>0</v>
      </c>
      <c r="BL573" s="43">
        <f t="shared" ca="1" si="1210"/>
        <v>0</v>
      </c>
      <c r="BM573" s="25">
        <f t="shared" si="1292"/>
        <v>52883.106216666667</v>
      </c>
      <c r="BN573" s="26">
        <f t="shared" si="1310"/>
        <v>1</v>
      </c>
      <c r="BO573" s="23">
        <f t="shared" si="1211"/>
        <v>2.2729899128430597E-2</v>
      </c>
      <c r="BP573" s="27">
        <f t="shared" si="1212"/>
        <v>886.86096581828645</v>
      </c>
      <c r="BQ573" s="27">
        <f t="shared" ca="1" si="1213"/>
        <v>0</v>
      </c>
      <c r="BR573" s="43">
        <f t="shared" ca="1" si="1214"/>
        <v>0</v>
      </c>
      <c r="BS573" s="25">
        <f t="shared" si="1293"/>
        <v>51468.869064999999</v>
      </c>
      <c r="BT573" s="34">
        <f t="shared" si="1215"/>
        <v>1</v>
      </c>
      <c r="BU573" s="23">
        <f t="shared" si="1216"/>
        <v>2.2729899128430597E-2</v>
      </c>
      <c r="BV573" s="27">
        <f t="shared" si="1217"/>
        <v>802.81559750336805</v>
      </c>
      <c r="BW573" s="27">
        <f t="shared" ca="1" si="1218"/>
        <v>0</v>
      </c>
      <c r="BX573" s="43">
        <f t="shared" ca="1" si="1219"/>
        <v>0</v>
      </c>
      <c r="BY573" s="25">
        <f t="shared" si="1294"/>
        <v>55833.706569999995</v>
      </c>
      <c r="BZ573" s="50">
        <f t="shared" si="1220"/>
        <v>0.5</v>
      </c>
      <c r="CA573" s="23">
        <f t="shared" si="1221"/>
        <v>4.7094157243421364E-3</v>
      </c>
      <c r="CB573" s="27">
        <f t="shared" si="1222"/>
        <v>250.53424576812509</v>
      </c>
      <c r="CC573" s="27">
        <f t="shared" ca="1" si="1223"/>
        <v>-7.413266527355078E-3</v>
      </c>
      <c r="CD573" s="43">
        <f t="shared" ca="1" si="1224"/>
        <v>-7.413266527355078E-3</v>
      </c>
      <c r="CE573" s="25">
        <f t="shared" si="1295"/>
        <v>53467.985881999994</v>
      </c>
      <c r="CF573" s="34">
        <f t="shared" si="1225"/>
        <v>1</v>
      </c>
      <c r="CG573" s="23">
        <f t="shared" si="1226"/>
        <v>2.2729899128430597E-2</v>
      </c>
      <c r="CH573" s="27">
        <f t="shared" si="1227"/>
        <v>341.99401311008609</v>
      </c>
      <c r="CI573" s="27">
        <f t="shared" ca="1" si="1228"/>
        <v>0</v>
      </c>
      <c r="CJ573" s="43">
        <f t="shared" ca="1" si="1229"/>
        <v>0</v>
      </c>
      <c r="CK573" s="25">
        <f t="shared" si="1296"/>
        <v>51468.869064999999</v>
      </c>
      <c r="CL573" s="34">
        <f t="shared" si="1230"/>
        <v>1</v>
      </c>
      <c r="CM573" s="23">
        <f t="shared" si="1231"/>
        <v>2.2729899128430597E-2</v>
      </c>
      <c r="CN573" s="27">
        <f t="shared" si="1232"/>
        <v>1005.8046168817643</v>
      </c>
      <c r="CO573" s="27">
        <f t="shared" ca="1" si="1233"/>
        <v>0</v>
      </c>
      <c r="CP573" s="43">
        <f t="shared" ca="1" si="1234"/>
        <v>0</v>
      </c>
      <c r="CQ573" s="25">
        <f t="shared" si="1297"/>
        <v>47931.842380499998</v>
      </c>
      <c r="CR573" s="34">
        <f t="shared" si="1235"/>
        <v>1</v>
      </c>
      <c r="CS573" s="23">
        <f t="shared" si="1236"/>
        <v>2.2729899128430597E-2</v>
      </c>
      <c r="CT573" s="27">
        <f t="shared" si="1237"/>
        <v>649.6526232019645</v>
      </c>
      <c r="CU573" s="27">
        <f t="shared" ca="1" si="1238"/>
        <v>0</v>
      </c>
      <c r="CV573" s="43">
        <f t="shared" ca="1" si="1239"/>
        <v>0</v>
      </c>
      <c r="CW573" s="25">
        <f t="shared" si="1298"/>
        <v>51468.869064999999</v>
      </c>
      <c r="CX573" s="34">
        <f t="shared" si="1240"/>
        <v>0.75</v>
      </c>
      <c r="CY573" s="23">
        <f t="shared" si="1241"/>
        <v>1.8224778277408482E-2</v>
      </c>
      <c r="CZ573" s="27">
        <f t="shared" si="1242"/>
        <v>516.89788478727417</v>
      </c>
      <c r="DA573" s="27">
        <f t="shared" ca="1" si="1243"/>
        <v>0</v>
      </c>
      <c r="DB573" s="43">
        <f t="shared" ca="1" si="1244"/>
        <v>0</v>
      </c>
      <c r="DC573" s="25">
        <f t="shared" si="1299"/>
        <v>51468.869064999999</v>
      </c>
      <c r="DD573" s="34">
        <f t="shared" si="1245"/>
        <v>1</v>
      </c>
      <c r="DE573" s="23">
        <f t="shared" si="1246"/>
        <v>2.1228192178089893E-2</v>
      </c>
      <c r="DF573" s="27">
        <f t="shared" si="1247"/>
        <v>649.60317083839925</v>
      </c>
      <c r="DG573" s="27">
        <f t="shared" ca="1" si="1114"/>
        <v>0</v>
      </c>
      <c r="DH573" s="43">
        <f t="shared" ca="1" si="1248"/>
        <v>0</v>
      </c>
      <c r="DI573" s="25">
        <f t="shared" si="1300"/>
        <v>55833.706569999995</v>
      </c>
      <c r="DJ573" s="26">
        <f t="shared" si="1249"/>
        <v>1</v>
      </c>
      <c r="DK573" s="23">
        <f t="shared" si="1250"/>
        <v>2.2729899128430597E-2</v>
      </c>
      <c r="DL573" s="27">
        <f t="shared" si="1251"/>
        <v>507.77969398713117</v>
      </c>
      <c r="DM573" s="27">
        <f t="shared" ca="1" si="1252"/>
        <v>0</v>
      </c>
      <c r="DN573" s="43">
        <f t="shared" ca="1" si="1253"/>
        <v>0</v>
      </c>
      <c r="DO573" s="25">
        <f t="shared" si="1301"/>
        <v>53467.985881999994</v>
      </c>
      <c r="DP573" s="26">
        <f t="shared" si="1254"/>
        <v>1</v>
      </c>
      <c r="DQ573" s="23">
        <f t="shared" si="1255"/>
        <v>2.2729899128430597E-2</v>
      </c>
      <c r="DR573" s="27">
        <f t="shared" si="1256"/>
        <v>563.93438816155992</v>
      </c>
      <c r="DS573" s="27">
        <f t="shared" ca="1" si="1257"/>
        <v>0</v>
      </c>
      <c r="DT573" s="43">
        <f t="shared" ca="1" si="1258"/>
        <v>0</v>
      </c>
      <c r="DU573" s="25">
        <f t="shared" si="1302"/>
        <v>51468.869064999999</v>
      </c>
      <c r="DV573" s="26">
        <f t="shared" si="1259"/>
        <v>1</v>
      </c>
      <c r="DW573" s="23">
        <f t="shared" si="1260"/>
        <v>2.2729899128430597E-2</v>
      </c>
      <c r="DX573" s="27">
        <f t="shared" si="1261"/>
        <v>1145.7189737642698</v>
      </c>
      <c r="DY573" s="27">
        <f t="shared" ca="1" si="1262"/>
        <v>0</v>
      </c>
      <c r="DZ573" s="43">
        <f t="shared" ca="1" si="1263"/>
        <v>0</v>
      </c>
      <c r="EA573" s="25">
        <f t="shared" si="1303"/>
        <v>47931.842380499998</v>
      </c>
      <c r="EB573" s="26">
        <f t="shared" si="1264"/>
        <v>1</v>
      </c>
      <c r="EC573" s="23">
        <f t="shared" si="1265"/>
        <v>2.2729899128430597E-2</v>
      </c>
      <c r="ED573" s="27">
        <f t="shared" si="1266"/>
        <v>763.63982368733525</v>
      </c>
      <c r="EE573" s="27">
        <f t="shared" ca="1" si="1267"/>
        <v>0</v>
      </c>
      <c r="EF573" s="43">
        <f t="shared" ca="1" si="1268"/>
        <v>0</v>
      </c>
      <c r="EG573" s="25">
        <f t="shared" si="1304"/>
        <v>51468.869064999999</v>
      </c>
      <c r="EH573" s="34">
        <f t="shared" si="1269"/>
        <v>1</v>
      </c>
      <c r="EI573" s="23">
        <f t="shared" si="1270"/>
        <v>2.2729899128430597E-2</v>
      </c>
      <c r="EJ573" s="27">
        <f t="shared" si="1271"/>
        <v>748.36149251454594</v>
      </c>
      <c r="EK573" s="27">
        <f t="shared" ca="1" si="1272"/>
        <v>0</v>
      </c>
      <c r="EL573" s="43">
        <f t="shared" ca="1" si="1273"/>
        <v>0</v>
      </c>
      <c r="EM573" s="47"/>
      <c r="EN573" s="47"/>
      <c r="EO573" s="47"/>
      <c r="EP573" s="47"/>
      <c r="EQ573" s="47"/>
      <c r="ER573" s="47"/>
      <c r="ES573" s="47"/>
      <c r="ET573" s="47"/>
      <c r="EU573" s="47"/>
      <c r="EV573" s="47"/>
      <c r="EW573" s="47"/>
      <c r="EX573" s="47"/>
      <c r="EY573" s="47"/>
      <c r="EZ573" s="47"/>
      <c r="FA573" s="25">
        <f t="shared" si="1305"/>
        <v>51468.869064999999</v>
      </c>
      <c r="FB573" s="26">
        <f t="shared" si="1274"/>
        <v>1</v>
      </c>
      <c r="FC573" s="23">
        <f t="shared" si="1275"/>
        <v>2.2729899128430597E-2</v>
      </c>
      <c r="FD573" s="27">
        <f t="shared" si="1276"/>
        <v>258.85008146504009</v>
      </c>
      <c r="FE573" s="27">
        <f t="shared" ca="1" si="1277"/>
        <v>0</v>
      </c>
      <c r="FF573" s="43">
        <f t="shared" ca="1" si="1278"/>
        <v>0</v>
      </c>
      <c r="FG573" s="25">
        <f t="shared" si="1306"/>
        <v>51468.869064999999</v>
      </c>
      <c r="FH573" s="26">
        <f t="shared" si="1279"/>
        <v>1</v>
      </c>
      <c r="FI573" s="23">
        <f t="shared" si="1280"/>
        <v>2.2729899128430597E-2</v>
      </c>
      <c r="FJ573" s="27">
        <f t="shared" si="1281"/>
        <v>884.3482471934343</v>
      </c>
      <c r="FK573" s="27">
        <f t="shared" ca="1" si="1282"/>
        <v>0</v>
      </c>
      <c r="FL573" s="43">
        <f t="shared" ca="1" si="1283"/>
        <v>0</v>
      </c>
      <c r="FM573" s="47"/>
      <c r="FN573" s="47"/>
    </row>
    <row r="574" spans="1:170" x14ac:dyDescent="0.2">
      <c r="A574" s="30">
        <v>42124</v>
      </c>
      <c r="B574" s="34">
        <v>56702.116600000001</v>
      </c>
      <c r="C574" s="23">
        <v>4.7094157243421364E-3</v>
      </c>
      <c r="D574" s="24">
        <f t="shared" si="1165"/>
        <v>4.2683056241648032E-3</v>
      </c>
      <c r="E574" s="25" t="e">
        <f>#N/A</f>
        <v>#N/A</v>
      </c>
      <c r="F574" s="26">
        <v>22</v>
      </c>
      <c r="G574" s="23">
        <f t="shared" si="1166"/>
        <v>4.7094157243421364E-3</v>
      </c>
      <c r="H574" s="27">
        <f t="shared" si="1167"/>
        <v>483.96818128904158</v>
      </c>
      <c r="I574" s="27">
        <f t="shared" ca="1" si="1168"/>
        <v>0</v>
      </c>
      <c r="J574" s="43">
        <f t="shared" ca="1" si="1169"/>
        <v>0</v>
      </c>
      <c r="K574" s="25" t="e">
        <f>#N/A</f>
        <v>#N/A</v>
      </c>
      <c r="L574" s="26">
        <v>21</v>
      </c>
      <c r="M574" s="23">
        <f t="shared" si="1170"/>
        <v>4.7094157243421364E-3</v>
      </c>
      <c r="N574" s="27">
        <f t="shared" si="1171"/>
        <v>65.399689262239235</v>
      </c>
      <c r="O574" s="27">
        <f t="shared" ca="1" si="1172"/>
        <v>0</v>
      </c>
      <c r="P574" s="43">
        <f t="shared" ca="1" si="1173"/>
        <v>0</v>
      </c>
      <c r="Q574" s="25">
        <f t="shared" si="1284"/>
        <v>52251.758521999996</v>
      </c>
      <c r="R574" s="26">
        <f t="shared" si="1174"/>
        <v>1</v>
      </c>
      <c r="S574" s="23">
        <f t="shared" si="1175"/>
        <v>4.2683056241648032E-3</v>
      </c>
      <c r="T574" s="27">
        <f t="shared" si="1176"/>
        <v>1143.7390144397543</v>
      </c>
      <c r="U574" s="27">
        <f t="shared" ca="1" si="1177"/>
        <v>0</v>
      </c>
      <c r="V574" s="43">
        <f t="shared" ca="1" si="1178"/>
        <v>0</v>
      </c>
      <c r="W574" s="25">
        <f t="shared" si="1285"/>
        <v>56581.619934999995</v>
      </c>
      <c r="X574" s="26">
        <f t="shared" si="1179"/>
        <v>1</v>
      </c>
      <c r="Y574" s="23">
        <f t="shared" si="1180"/>
        <v>4.2683056241648032E-3</v>
      </c>
      <c r="Z574" s="27">
        <f t="shared" si="1181"/>
        <v>451.38272493744097</v>
      </c>
      <c r="AA574" s="27">
        <f t="shared" ca="1" si="1182"/>
        <v>0</v>
      </c>
      <c r="AB574" s="43">
        <f t="shared" ca="1" si="1183"/>
        <v>0</v>
      </c>
      <c r="AC574" s="25">
        <f t="shared" si="1286"/>
        <v>54576.513668</v>
      </c>
      <c r="AD574" s="26">
        <f t="shared" si="1184"/>
        <v>1</v>
      </c>
      <c r="AE574" s="23">
        <f t="shared" si="1185"/>
        <v>4.2683056241648032E-3</v>
      </c>
      <c r="AF574" s="27">
        <f t="shared" si="1186"/>
        <v>426.79118127320169</v>
      </c>
      <c r="AG574" s="27">
        <f t="shared" ca="1" si="1187"/>
        <v>0</v>
      </c>
      <c r="AH574" s="43">
        <f t="shared" ca="1" si="1188"/>
        <v>0</v>
      </c>
      <c r="AI574" s="25">
        <f t="shared" si="1287"/>
        <v>52251.758521999996</v>
      </c>
      <c r="AJ574" s="26">
        <f t="shared" si="1189"/>
        <v>1</v>
      </c>
      <c r="AK574" s="23">
        <f t="shared" si="1190"/>
        <v>4.2683056241648032E-3</v>
      </c>
      <c r="AL574" s="27">
        <f t="shared" si="1191"/>
        <v>1143.7390144397543</v>
      </c>
      <c r="AM574" s="27">
        <f t="shared" ca="1" si="1192"/>
        <v>0</v>
      </c>
      <c r="AN574" s="43">
        <f t="shared" ca="1" si="1193"/>
        <v>0</v>
      </c>
      <c r="AO574" s="25">
        <f t="shared" si="1288"/>
        <v>52251.758521999996</v>
      </c>
      <c r="AP574" s="34">
        <f t="shared" si="1194"/>
        <v>1</v>
      </c>
      <c r="AQ574" s="23">
        <f t="shared" si="1195"/>
        <v>4.2683056241648032E-3</v>
      </c>
      <c r="AR574" s="27">
        <f t="shared" si="1196"/>
        <v>634.24632537454977</v>
      </c>
      <c r="AS574" s="27">
        <f t="shared" ca="1" si="1197"/>
        <v>0</v>
      </c>
      <c r="AT574" s="43">
        <f t="shared" ca="1" si="1198"/>
        <v>0</v>
      </c>
      <c r="AU574" s="25">
        <f t="shared" si="1289"/>
        <v>54576.513668</v>
      </c>
      <c r="AV574" s="26">
        <f t="shared" si="1307"/>
        <v>1</v>
      </c>
      <c r="AW574" s="23">
        <f t="shared" si="1199"/>
        <v>4.2683056241648032E-3</v>
      </c>
      <c r="AX574" s="27">
        <f t="shared" si="1200"/>
        <v>562.43882749536056</v>
      </c>
      <c r="AY574" s="27">
        <f t="shared" ca="1" si="1201"/>
        <v>0</v>
      </c>
      <c r="AZ574" s="43">
        <f t="shared" ca="1" si="1202"/>
        <v>0</v>
      </c>
      <c r="BA574" s="25">
        <f t="shared" si="1290"/>
        <v>54576.513668</v>
      </c>
      <c r="BB574" s="26">
        <f t="shared" si="1308"/>
        <v>1</v>
      </c>
      <c r="BC574" s="23">
        <f t="shared" si="1203"/>
        <v>4.2683056241648032E-3</v>
      </c>
      <c r="BD574" s="27">
        <f t="shared" si="1204"/>
        <v>890.90256243448084</v>
      </c>
      <c r="BE574" s="27">
        <f t="shared" ca="1" si="1205"/>
        <v>0</v>
      </c>
      <c r="BF574" s="43">
        <f t="shared" ca="1" si="1206"/>
        <v>0</v>
      </c>
      <c r="BG574" s="25">
        <f t="shared" si="1291"/>
        <v>52251.758521999996</v>
      </c>
      <c r="BH574" s="26">
        <f t="shared" si="1309"/>
        <v>1</v>
      </c>
      <c r="BI574" s="23">
        <f t="shared" si="1207"/>
        <v>4.2683056241648032E-3</v>
      </c>
      <c r="BJ574" s="27">
        <f t="shared" si="1208"/>
        <v>844.82765254104129</v>
      </c>
      <c r="BK574" s="27">
        <f t="shared" ca="1" si="1209"/>
        <v>0</v>
      </c>
      <c r="BL574" s="43">
        <f t="shared" ca="1" si="1210"/>
        <v>0</v>
      </c>
      <c r="BM574" s="25">
        <f t="shared" si="1292"/>
        <v>54007.007668333332</v>
      </c>
      <c r="BN574" s="26">
        <f t="shared" si="1310"/>
        <v>1</v>
      </c>
      <c r="BO574" s="23">
        <f t="shared" si="1211"/>
        <v>4.2683056241648032E-3</v>
      </c>
      <c r="BP574" s="27">
        <f t="shared" si="1212"/>
        <v>890.64635946654084</v>
      </c>
      <c r="BQ574" s="27">
        <f t="shared" ca="1" si="1213"/>
        <v>0</v>
      </c>
      <c r="BR574" s="43">
        <f t="shared" ca="1" si="1214"/>
        <v>0</v>
      </c>
      <c r="BS574" s="25">
        <f t="shared" si="1293"/>
        <v>52251.758521999996</v>
      </c>
      <c r="BT574" s="34">
        <f t="shared" si="1215"/>
        <v>1</v>
      </c>
      <c r="BU574" s="23">
        <f t="shared" si="1216"/>
        <v>4.2683056241648032E-3</v>
      </c>
      <c r="BV574" s="27">
        <f t="shared" si="1217"/>
        <v>806.24225983335896</v>
      </c>
      <c r="BW574" s="27">
        <f t="shared" ca="1" si="1218"/>
        <v>0</v>
      </c>
      <c r="BX574" s="43">
        <f t="shared" ca="1" si="1219"/>
        <v>0</v>
      </c>
      <c r="BY574" s="25">
        <f t="shared" si="1294"/>
        <v>56581.619934999995</v>
      </c>
      <c r="BZ574" s="50">
        <f t="shared" si="1220"/>
        <v>1</v>
      </c>
      <c r="CA574" s="23">
        <f t="shared" si="1221"/>
        <v>4.2683056241648032E-3</v>
      </c>
      <c r="CB574" s="27">
        <f t="shared" si="1222"/>
        <v>251.60360249838305</v>
      </c>
      <c r="CC574" s="27">
        <f t="shared" ca="1" si="1223"/>
        <v>-3.1766029904024551E-3</v>
      </c>
      <c r="CD574" s="43">
        <f t="shared" ca="1" si="1224"/>
        <v>-3.1766029904024551E-3</v>
      </c>
      <c r="CE574" s="25">
        <f t="shared" si="1295"/>
        <v>54576.513668</v>
      </c>
      <c r="CF574" s="34">
        <f t="shared" si="1225"/>
        <v>1</v>
      </c>
      <c r="CG574" s="23">
        <f t="shared" si="1226"/>
        <v>4.2683056241648032E-3</v>
      </c>
      <c r="CH574" s="27">
        <f t="shared" si="1227"/>
        <v>343.45374807967454</v>
      </c>
      <c r="CI574" s="27">
        <f t="shared" ca="1" si="1228"/>
        <v>0</v>
      </c>
      <c r="CJ574" s="43">
        <f t="shared" ca="1" si="1229"/>
        <v>0</v>
      </c>
      <c r="CK574" s="25">
        <f t="shared" si="1296"/>
        <v>52251.758521999996</v>
      </c>
      <c r="CL574" s="34">
        <f t="shared" si="1230"/>
        <v>1</v>
      </c>
      <c r="CM574" s="23">
        <f t="shared" si="1231"/>
        <v>4.2683056241648032E-3</v>
      </c>
      <c r="CN574" s="27">
        <f t="shared" si="1232"/>
        <v>1010.0976983848117</v>
      </c>
      <c r="CO574" s="27">
        <f t="shared" ca="1" si="1233"/>
        <v>0</v>
      </c>
      <c r="CP574" s="43">
        <f t="shared" ca="1" si="1234"/>
        <v>0</v>
      </c>
      <c r="CQ574" s="25">
        <f t="shared" si="1297"/>
        <v>48807.088617499998</v>
      </c>
      <c r="CR574" s="34">
        <f t="shared" si="1235"/>
        <v>1</v>
      </c>
      <c r="CS574" s="23">
        <f t="shared" si="1236"/>
        <v>4.2683056241648032E-3</v>
      </c>
      <c r="CT574" s="27">
        <f t="shared" si="1237"/>
        <v>652.42553914733082</v>
      </c>
      <c r="CU574" s="27">
        <f t="shared" ca="1" si="1238"/>
        <v>0</v>
      </c>
      <c r="CV574" s="43">
        <f t="shared" ca="1" si="1239"/>
        <v>0</v>
      </c>
      <c r="CW574" s="25">
        <f t="shared" si="1298"/>
        <v>52251.758521999996</v>
      </c>
      <c r="CX574" s="34">
        <f t="shared" si="1240"/>
        <v>1</v>
      </c>
      <c r="CY574" s="23">
        <f t="shared" si="1241"/>
        <v>4.2683056241648032E-3</v>
      </c>
      <c r="CZ574" s="27">
        <f t="shared" si="1242"/>
        <v>519.10416293603055</v>
      </c>
      <c r="DA574" s="27">
        <f t="shared" ca="1" si="1243"/>
        <v>0</v>
      </c>
      <c r="DB574" s="43">
        <f t="shared" ca="1" si="1244"/>
        <v>0</v>
      </c>
      <c r="DC574" s="25">
        <f t="shared" si="1299"/>
        <v>52251.758521999996</v>
      </c>
      <c r="DD574" s="34">
        <f t="shared" si="1245"/>
        <v>1</v>
      </c>
      <c r="DE574" s="23">
        <f t="shared" si="1246"/>
        <v>4.2683056241648032E-3</v>
      </c>
      <c r="DF574" s="27">
        <f t="shared" si="1247"/>
        <v>652.37587570596406</v>
      </c>
      <c r="DG574" s="27">
        <f t="shared" ca="1" si="1114"/>
        <v>0</v>
      </c>
      <c r="DH574" s="43">
        <f t="shared" ca="1" si="1248"/>
        <v>0</v>
      </c>
      <c r="DI574" s="25">
        <f t="shared" si="1300"/>
        <v>56581.619934999995</v>
      </c>
      <c r="DJ574" s="26">
        <f t="shared" si="1249"/>
        <v>1</v>
      </c>
      <c r="DK574" s="23">
        <f t="shared" si="1250"/>
        <v>4.2683056241648032E-3</v>
      </c>
      <c r="DL574" s="27">
        <f t="shared" si="1251"/>
        <v>509.94705291081311</v>
      </c>
      <c r="DM574" s="27">
        <f t="shared" ca="1" si="1252"/>
        <v>0</v>
      </c>
      <c r="DN574" s="43">
        <f t="shared" ca="1" si="1253"/>
        <v>0</v>
      </c>
      <c r="DO574" s="25">
        <f t="shared" si="1301"/>
        <v>54576.513668</v>
      </c>
      <c r="DP574" s="26">
        <f t="shared" si="1254"/>
        <v>1</v>
      </c>
      <c r="DQ574" s="23">
        <f t="shared" si="1255"/>
        <v>4.2683056241648032E-3</v>
      </c>
      <c r="DR574" s="27">
        <f t="shared" si="1256"/>
        <v>566.34143248220983</v>
      </c>
      <c r="DS574" s="27">
        <f t="shared" ca="1" si="1257"/>
        <v>0</v>
      </c>
      <c r="DT574" s="43">
        <f t="shared" ca="1" si="1258"/>
        <v>0</v>
      </c>
      <c r="DU574" s="25">
        <f t="shared" si="1302"/>
        <v>52251.758521999996</v>
      </c>
      <c r="DV574" s="26">
        <f t="shared" si="1259"/>
        <v>1</v>
      </c>
      <c r="DW574" s="23">
        <f t="shared" si="1260"/>
        <v>4.2683056241648032E-3</v>
      </c>
      <c r="DX574" s="27">
        <f t="shared" si="1261"/>
        <v>1150.6092525037002</v>
      </c>
      <c r="DY574" s="27">
        <f t="shared" ca="1" si="1262"/>
        <v>0</v>
      </c>
      <c r="DZ574" s="43">
        <f t="shared" ca="1" si="1263"/>
        <v>0</v>
      </c>
      <c r="EA574" s="25">
        <f t="shared" si="1303"/>
        <v>48807.088617499998</v>
      </c>
      <c r="EB574" s="26">
        <f t="shared" si="1264"/>
        <v>1</v>
      </c>
      <c r="EC574" s="23">
        <f t="shared" si="1265"/>
        <v>4.2683056241648032E-3</v>
      </c>
      <c r="ED574" s="27">
        <f t="shared" si="1266"/>
        <v>766.89927184161616</v>
      </c>
      <c r="EE574" s="27">
        <f t="shared" ca="1" si="1267"/>
        <v>0</v>
      </c>
      <c r="EF574" s="43">
        <f t="shared" ca="1" si="1268"/>
        <v>0</v>
      </c>
      <c r="EG574" s="25">
        <f t="shared" si="1304"/>
        <v>52251.758521999996</v>
      </c>
      <c r="EH574" s="34">
        <f t="shared" si="1269"/>
        <v>1</v>
      </c>
      <c r="EI574" s="23">
        <f t="shared" si="1270"/>
        <v>4.2683056241648032E-3</v>
      </c>
      <c r="EJ574" s="27">
        <f t="shared" si="1271"/>
        <v>751.55572808195416</v>
      </c>
      <c r="EK574" s="27">
        <f t="shared" ca="1" si="1272"/>
        <v>0</v>
      </c>
      <c r="EL574" s="43">
        <f t="shared" ca="1" si="1273"/>
        <v>0</v>
      </c>
      <c r="EM574" s="47"/>
      <c r="EN574" s="47"/>
      <c r="EO574" s="47"/>
      <c r="EP574" s="47"/>
      <c r="EQ574" s="47"/>
      <c r="ER574" s="47"/>
      <c r="ES574" s="47"/>
      <c r="ET574" s="47"/>
      <c r="EU574" s="47"/>
      <c r="EV574" s="47"/>
      <c r="EW574" s="47"/>
      <c r="EX574" s="47"/>
      <c r="EY574" s="47"/>
      <c r="EZ574" s="47"/>
      <c r="FA574" s="25">
        <f t="shared" si="1305"/>
        <v>52251.758521999996</v>
      </c>
      <c r="FB574" s="26">
        <f t="shared" si="1274"/>
        <v>1</v>
      </c>
      <c r="FC574" s="23">
        <f t="shared" si="1275"/>
        <v>4.2683056241648032E-3</v>
      </c>
      <c r="FD574" s="27">
        <f t="shared" si="1276"/>
        <v>259.95493272357282</v>
      </c>
      <c r="FE574" s="27">
        <f t="shared" ca="1" si="1277"/>
        <v>0</v>
      </c>
      <c r="FF574" s="43">
        <f t="shared" ca="1" si="1278"/>
        <v>0</v>
      </c>
      <c r="FG574" s="25">
        <f t="shared" si="1306"/>
        <v>52251.758521999996</v>
      </c>
      <c r="FH574" s="26">
        <f t="shared" si="1279"/>
        <v>1</v>
      </c>
      <c r="FI574" s="23">
        <f t="shared" si="1280"/>
        <v>4.2683056241648032E-3</v>
      </c>
      <c r="FJ574" s="27">
        <f t="shared" si="1281"/>
        <v>888.12291579065038</v>
      </c>
      <c r="FK574" s="27">
        <f t="shared" ca="1" si="1282"/>
        <v>0</v>
      </c>
      <c r="FL574" s="43">
        <f t="shared" ca="1" si="1283"/>
        <v>0</v>
      </c>
      <c r="FM574" s="47"/>
      <c r="FN574" s="47"/>
    </row>
    <row r="575" spans="1:170" x14ac:dyDescent="0.2">
      <c r="A575" s="30">
        <v>42155</v>
      </c>
      <c r="B575" s="34">
        <v>58048.325819999998</v>
      </c>
      <c r="C575" s="23">
        <v>4.6540037873179507E-3</v>
      </c>
      <c r="D575" s="24">
        <f t="shared" si="1165"/>
        <v>2.3741780743331109E-2</v>
      </c>
      <c r="E575" s="25" t="e">
        <f>#N/A</f>
        <v>#N/A</v>
      </c>
      <c r="F575" s="26">
        <v>23</v>
      </c>
      <c r="G575" s="23">
        <f t="shared" si="1166"/>
        <v>4.6540037873179507E-3</v>
      </c>
      <c r="H575" s="27">
        <f t="shared" si="1167"/>
        <v>486.22057103770214</v>
      </c>
      <c r="I575" s="27">
        <f t="shared" ca="1" si="1168"/>
        <v>0</v>
      </c>
      <c r="J575" s="43">
        <f t="shared" ca="1" si="1169"/>
        <v>0</v>
      </c>
      <c r="K575" s="25" t="e">
        <f>#N/A</f>
        <v>#N/A</v>
      </c>
      <c r="L575" s="26">
        <v>22</v>
      </c>
      <c r="M575" s="23">
        <f t="shared" si="1170"/>
        <v>4.6540037873179507E-3</v>
      </c>
      <c r="N575" s="27">
        <f t="shared" si="1171"/>
        <v>65.704059663755118</v>
      </c>
      <c r="O575" s="27">
        <f t="shared" ca="1" si="1172"/>
        <v>0</v>
      </c>
      <c r="P575" s="43">
        <f t="shared" ca="1" si="1173"/>
        <v>0</v>
      </c>
      <c r="Q575" s="25">
        <f t="shared" si="1284"/>
        <v>53213.237242999996</v>
      </c>
      <c r="R575" s="26">
        <f t="shared" si="1174"/>
        <v>1</v>
      </c>
      <c r="S575" s="23">
        <f t="shared" si="1175"/>
        <v>2.3741780743331109E-2</v>
      </c>
      <c r="T575" s="27">
        <f t="shared" si="1176"/>
        <v>1170.8934153481766</v>
      </c>
      <c r="U575" s="27">
        <f t="shared" ca="1" si="1177"/>
        <v>0</v>
      </c>
      <c r="V575" s="43">
        <f t="shared" ca="1" si="1178"/>
        <v>0</v>
      </c>
      <c r="W575" s="25">
        <f t="shared" si="1285"/>
        <v>57375.221210000003</v>
      </c>
      <c r="X575" s="26">
        <f t="shared" si="1179"/>
        <v>1</v>
      </c>
      <c r="Y575" s="23">
        <f t="shared" si="1180"/>
        <v>2.3741780743331109E-2</v>
      </c>
      <c r="Z575" s="27">
        <f t="shared" si="1181"/>
        <v>462.099354624233</v>
      </c>
      <c r="AA575" s="27">
        <f t="shared" ca="1" si="1182"/>
        <v>0</v>
      </c>
      <c r="AB575" s="43">
        <f t="shared" ca="1" si="1183"/>
        <v>0</v>
      </c>
      <c r="AC575" s="25">
        <f t="shared" si="1286"/>
        <v>55686.696601999996</v>
      </c>
      <c r="AD575" s="26">
        <f t="shared" si="1184"/>
        <v>1</v>
      </c>
      <c r="AE575" s="23">
        <f t="shared" si="1185"/>
        <v>2.3741780743331109E-2</v>
      </c>
      <c r="AF575" s="27">
        <f t="shared" si="1186"/>
        <v>436.92396392217734</v>
      </c>
      <c r="AG575" s="27">
        <f t="shared" ca="1" si="1187"/>
        <v>0</v>
      </c>
      <c r="AH575" s="43">
        <f t="shared" ca="1" si="1188"/>
        <v>0</v>
      </c>
      <c r="AI575" s="25">
        <f t="shared" si="1287"/>
        <v>53213.237242999996</v>
      </c>
      <c r="AJ575" s="26">
        <f t="shared" si="1189"/>
        <v>1</v>
      </c>
      <c r="AK575" s="23">
        <f t="shared" si="1190"/>
        <v>2.3741780743331109E-2</v>
      </c>
      <c r="AL575" s="27">
        <f t="shared" si="1191"/>
        <v>1170.8934153481766</v>
      </c>
      <c r="AM575" s="27">
        <f t="shared" ca="1" si="1192"/>
        <v>0</v>
      </c>
      <c r="AN575" s="43">
        <f t="shared" ca="1" si="1193"/>
        <v>0</v>
      </c>
      <c r="AO575" s="25">
        <f t="shared" si="1288"/>
        <v>53213.237242999996</v>
      </c>
      <c r="AP575" s="34">
        <f t="shared" si="1194"/>
        <v>1</v>
      </c>
      <c r="AQ575" s="23">
        <f t="shared" si="1195"/>
        <v>2.3741780743331109E-2</v>
      </c>
      <c r="AR575" s="27">
        <f t="shared" si="1196"/>
        <v>649.3044625688558</v>
      </c>
      <c r="AS575" s="27">
        <f t="shared" ca="1" si="1197"/>
        <v>0</v>
      </c>
      <c r="AT575" s="43">
        <f t="shared" ca="1" si="1198"/>
        <v>0</v>
      </c>
      <c r="AU575" s="25">
        <f t="shared" si="1289"/>
        <v>55686.696601999996</v>
      </c>
      <c r="AV575" s="26">
        <f t="shared" si="1307"/>
        <v>1</v>
      </c>
      <c r="AW575" s="23">
        <f t="shared" si="1199"/>
        <v>2.3741780743331109E-2</v>
      </c>
      <c r="AX575" s="27">
        <f t="shared" si="1200"/>
        <v>575.79212681929164</v>
      </c>
      <c r="AY575" s="27">
        <f t="shared" ca="1" si="1201"/>
        <v>0</v>
      </c>
      <c r="AZ575" s="43">
        <f t="shared" ca="1" si="1202"/>
        <v>0</v>
      </c>
      <c r="BA575" s="25">
        <f t="shared" si="1290"/>
        <v>55686.696601999996</v>
      </c>
      <c r="BB575" s="26">
        <f t="shared" si="1308"/>
        <v>1</v>
      </c>
      <c r="BC575" s="23">
        <f t="shared" si="1203"/>
        <v>2.3741780743331109E-2</v>
      </c>
      <c r="BD575" s="27">
        <f t="shared" si="1204"/>
        <v>912.05417573547209</v>
      </c>
      <c r="BE575" s="27">
        <f t="shared" ca="1" si="1205"/>
        <v>0</v>
      </c>
      <c r="BF575" s="43">
        <f t="shared" ca="1" si="1206"/>
        <v>0</v>
      </c>
      <c r="BG575" s="25">
        <f t="shared" si="1291"/>
        <v>53213.237242999996</v>
      </c>
      <c r="BH575" s="26">
        <f t="shared" si="1309"/>
        <v>1</v>
      </c>
      <c r="BI575" s="23">
        <f t="shared" si="1207"/>
        <v>2.3741780743331109E-2</v>
      </c>
      <c r="BJ575" s="27">
        <f t="shared" si="1208"/>
        <v>864.88536543357384</v>
      </c>
      <c r="BK575" s="27">
        <f t="shared" ca="1" si="1209"/>
        <v>0</v>
      </c>
      <c r="BL575" s="43">
        <f t="shared" ca="1" si="1210"/>
        <v>0</v>
      </c>
      <c r="BM575" s="25">
        <f t="shared" si="1292"/>
        <v>55155.149026666673</v>
      </c>
      <c r="BN575" s="26">
        <f t="shared" si="1310"/>
        <v>1</v>
      </c>
      <c r="BO575" s="23">
        <f t="shared" si="1211"/>
        <v>2.3741780743331109E-2</v>
      </c>
      <c r="BP575" s="27">
        <f t="shared" si="1212"/>
        <v>911.7918900528415</v>
      </c>
      <c r="BQ575" s="27">
        <f t="shared" ca="1" si="1213"/>
        <v>0</v>
      </c>
      <c r="BR575" s="43">
        <f t="shared" ca="1" si="1214"/>
        <v>0</v>
      </c>
      <c r="BS575" s="25">
        <f t="shared" si="1293"/>
        <v>53213.237242999996</v>
      </c>
      <c r="BT575" s="34">
        <f t="shared" si="1215"/>
        <v>1</v>
      </c>
      <c r="BU575" s="23">
        <f t="shared" si="1216"/>
        <v>2.3741780743331109E-2</v>
      </c>
      <c r="BV575" s="27">
        <f t="shared" si="1217"/>
        <v>825.38388679233037</v>
      </c>
      <c r="BW575" s="27">
        <f t="shared" ca="1" si="1218"/>
        <v>0</v>
      </c>
      <c r="BX575" s="43">
        <f t="shared" ca="1" si="1219"/>
        <v>0</v>
      </c>
      <c r="BY575" s="25">
        <f t="shared" si="1294"/>
        <v>57375.221210000003</v>
      </c>
      <c r="BZ575" s="50">
        <f t="shared" si="1220"/>
        <v>1</v>
      </c>
      <c r="CA575" s="23">
        <f t="shared" si="1221"/>
        <v>2.3741780743331109E-2</v>
      </c>
      <c r="CB575" s="27">
        <f t="shared" si="1222"/>
        <v>257.57712006313187</v>
      </c>
      <c r="CC575" s="27">
        <f t="shared" ca="1" si="1223"/>
        <v>0</v>
      </c>
      <c r="CD575" s="43">
        <f t="shared" ca="1" si="1224"/>
        <v>0</v>
      </c>
      <c r="CE575" s="25">
        <f t="shared" si="1295"/>
        <v>55686.696601999996</v>
      </c>
      <c r="CF575" s="34">
        <f t="shared" si="1225"/>
        <v>1</v>
      </c>
      <c r="CG575" s="23">
        <f t="shared" si="1226"/>
        <v>2.3741780743331109E-2</v>
      </c>
      <c r="CH575" s="27">
        <f t="shared" si="1227"/>
        <v>351.60795166205747</v>
      </c>
      <c r="CI575" s="27">
        <f t="shared" ca="1" si="1228"/>
        <v>0</v>
      </c>
      <c r="CJ575" s="43">
        <f t="shared" ca="1" si="1229"/>
        <v>0</v>
      </c>
      <c r="CK575" s="25">
        <f t="shared" si="1296"/>
        <v>53213.237242999996</v>
      </c>
      <c r="CL575" s="34">
        <f t="shared" si="1230"/>
        <v>1</v>
      </c>
      <c r="CM575" s="23">
        <f t="shared" si="1231"/>
        <v>2.3741780743331109E-2</v>
      </c>
      <c r="CN575" s="27">
        <f t="shared" si="1232"/>
        <v>1034.0792164692073</v>
      </c>
      <c r="CO575" s="27">
        <f t="shared" ca="1" si="1233"/>
        <v>0</v>
      </c>
      <c r="CP575" s="43">
        <f t="shared" ca="1" si="1234"/>
        <v>0</v>
      </c>
      <c r="CQ575" s="25">
        <f t="shared" si="1297"/>
        <v>49695.198886999991</v>
      </c>
      <c r="CR575" s="34">
        <f t="shared" si="1235"/>
        <v>1</v>
      </c>
      <c r="CS575" s="23">
        <f t="shared" si="1236"/>
        <v>2.3741780743331109E-2</v>
      </c>
      <c r="CT575" s="27">
        <f t="shared" si="1237"/>
        <v>667.91528324911633</v>
      </c>
      <c r="CU575" s="27">
        <f t="shared" ca="1" si="1238"/>
        <v>0</v>
      </c>
      <c r="CV575" s="43">
        <f t="shared" ca="1" si="1239"/>
        <v>0</v>
      </c>
      <c r="CW575" s="25">
        <f t="shared" si="1298"/>
        <v>53213.237242999996</v>
      </c>
      <c r="CX575" s="34">
        <f t="shared" si="1240"/>
        <v>1</v>
      </c>
      <c r="CY575" s="23">
        <f t="shared" si="1241"/>
        <v>2.3741780743331109E-2</v>
      </c>
      <c r="CZ575" s="27">
        <f t="shared" si="1242"/>
        <v>531.42862015540823</v>
      </c>
      <c r="DA575" s="27">
        <f t="shared" ca="1" si="1243"/>
        <v>0</v>
      </c>
      <c r="DB575" s="43">
        <f t="shared" ca="1" si="1244"/>
        <v>0</v>
      </c>
      <c r="DC575" s="25">
        <f t="shared" si="1299"/>
        <v>53213.237242999996</v>
      </c>
      <c r="DD575" s="34">
        <f t="shared" si="1245"/>
        <v>1</v>
      </c>
      <c r="DE575" s="23">
        <f t="shared" si="1246"/>
        <v>2.3741780743331109E-2</v>
      </c>
      <c r="DF575" s="27">
        <f t="shared" si="1247"/>
        <v>667.86444070921368</v>
      </c>
      <c r="DG575" s="27">
        <f t="shared" ca="1" si="1114"/>
        <v>0</v>
      </c>
      <c r="DH575" s="43">
        <f t="shared" ca="1" si="1248"/>
        <v>0</v>
      </c>
      <c r="DI575" s="25">
        <f t="shared" si="1300"/>
        <v>57375.221210000003</v>
      </c>
      <c r="DJ575" s="26">
        <f t="shared" si="1249"/>
        <v>1</v>
      </c>
      <c r="DK575" s="23">
        <f t="shared" si="1250"/>
        <v>2.3741780743331109E-2</v>
      </c>
      <c r="DL575" s="27">
        <f t="shared" si="1251"/>
        <v>522.05410403172948</v>
      </c>
      <c r="DM575" s="27">
        <f t="shared" ca="1" si="1252"/>
        <v>0</v>
      </c>
      <c r="DN575" s="43">
        <f t="shared" ca="1" si="1253"/>
        <v>0</v>
      </c>
      <c r="DO575" s="25">
        <f t="shared" si="1301"/>
        <v>55686.696601999996</v>
      </c>
      <c r="DP575" s="26">
        <f t="shared" si="1254"/>
        <v>1</v>
      </c>
      <c r="DQ575" s="23">
        <f t="shared" si="1255"/>
        <v>2.3741780743331109E-2</v>
      </c>
      <c r="DR575" s="27">
        <f t="shared" si="1256"/>
        <v>579.78738659806652</v>
      </c>
      <c r="DS575" s="27">
        <f t="shared" ca="1" si="1257"/>
        <v>0</v>
      </c>
      <c r="DT575" s="43">
        <f t="shared" ca="1" si="1258"/>
        <v>0</v>
      </c>
      <c r="DU575" s="25">
        <f t="shared" si="1302"/>
        <v>53213.237242999996</v>
      </c>
      <c r="DV575" s="26">
        <f t="shared" si="1259"/>
        <v>1</v>
      </c>
      <c r="DW575" s="23">
        <f t="shared" si="1260"/>
        <v>2.3741780743331109E-2</v>
      </c>
      <c r="DX575" s="27">
        <f t="shared" si="1261"/>
        <v>1177.9267650978911</v>
      </c>
      <c r="DY575" s="27">
        <f t="shared" ca="1" si="1262"/>
        <v>0</v>
      </c>
      <c r="DZ575" s="43">
        <f t="shared" ca="1" si="1263"/>
        <v>0</v>
      </c>
      <c r="EA575" s="25">
        <f t="shared" si="1303"/>
        <v>49695.198886999991</v>
      </c>
      <c r="EB575" s="26">
        <f t="shared" si="1264"/>
        <v>1</v>
      </c>
      <c r="EC575" s="23">
        <f t="shared" si="1265"/>
        <v>2.3741780743331109E-2</v>
      </c>
      <c r="ED575" s="27">
        <f t="shared" si="1266"/>
        <v>785.10682620590012</v>
      </c>
      <c r="EE575" s="27">
        <f t="shared" ca="1" si="1267"/>
        <v>0</v>
      </c>
      <c r="EF575" s="43">
        <f t="shared" ca="1" si="1268"/>
        <v>0</v>
      </c>
      <c r="EG575" s="25">
        <f t="shared" si="1304"/>
        <v>53213.237242999996</v>
      </c>
      <c r="EH575" s="34">
        <f t="shared" si="1269"/>
        <v>1</v>
      </c>
      <c r="EI575" s="23">
        <f t="shared" si="1270"/>
        <v>2.3741780743331109E-2</v>
      </c>
      <c r="EJ575" s="27">
        <f t="shared" si="1271"/>
        <v>769.39899939447048</v>
      </c>
      <c r="EK575" s="27">
        <f t="shared" ca="1" si="1272"/>
        <v>0</v>
      </c>
      <c r="EL575" s="43">
        <f t="shared" ca="1" si="1273"/>
        <v>0</v>
      </c>
      <c r="EM575" s="47"/>
      <c r="EN575" s="47"/>
      <c r="EO575" s="47"/>
      <c r="EP575" s="47"/>
      <c r="EQ575" s="47"/>
      <c r="ER575" s="47"/>
      <c r="ES575" s="47"/>
      <c r="ET575" s="47"/>
      <c r="EU575" s="47"/>
      <c r="EV575" s="47"/>
      <c r="EW575" s="47"/>
      <c r="EX575" s="47"/>
      <c r="EY575" s="47"/>
      <c r="EZ575" s="47"/>
      <c r="FA575" s="25">
        <f t="shared" si="1305"/>
        <v>53213.237242999996</v>
      </c>
      <c r="FB575" s="26">
        <f t="shared" si="1274"/>
        <v>1</v>
      </c>
      <c r="FC575" s="23">
        <f t="shared" si="1275"/>
        <v>2.3741780743331109E-2</v>
      </c>
      <c r="FD575" s="27">
        <f t="shared" si="1276"/>
        <v>266.12672573944326</v>
      </c>
      <c r="FE575" s="27">
        <f t="shared" ca="1" si="1277"/>
        <v>0</v>
      </c>
      <c r="FF575" s="43">
        <f t="shared" ca="1" si="1278"/>
        <v>0</v>
      </c>
      <c r="FG575" s="25">
        <f t="shared" si="1306"/>
        <v>53213.237242999996</v>
      </c>
      <c r="FH575" s="26">
        <f t="shared" si="1279"/>
        <v>1</v>
      </c>
      <c r="FI575" s="23">
        <f t="shared" si="1280"/>
        <v>2.3741780743331109E-2</v>
      </c>
      <c r="FJ575" s="27">
        <f t="shared" si="1281"/>
        <v>909.20853533047989</v>
      </c>
      <c r="FK575" s="27">
        <f t="shared" ca="1" si="1282"/>
        <v>0</v>
      </c>
      <c r="FL575" s="43">
        <f t="shared" ca="1" si="1283"/>
        <v>0</v>
      </c>
      <c r="FM575" s="47"/>
      <c r="FN575" s="47"/>
    </row>
    <row r="576" spans="1:170" x14ac:dyDescent="0.2">
      <c r="A576" s="30">
        <v>42185</v>
      </c>
      <c r="B576" s="34">
        <v>56678.977160000002</v>
      </c>
      <c r="C576" s="23">
        <v>4.6777558769326433E-3</v>
      </c>
      <c r="D576" s="24">
        <f t="shared" si="1165"/>
        <v>-2.3589804540550596E-2</v>
      </c>
      <c r="E576" s="25" t="e">
        <f>#N/A</f>
        <v>#N/A</v>
      </c>
      <c r="F576" s="26">
        <v>24</v>
      </c>
      <c r="G576" s="23">
        <f t="shared" si="1166"/>
        <v>4.6777558769326433E-3</v>
      </c>
      <c r="H576" s="27">
        <f t="shared" si="1167"/>
        <v>488.49499217135929</v>
      </c>
      <c r="I576" s="27">
        <f t="shared" ca="1" si="1168"/>
        <v>0</v>
      </c>
      <c r="J576" s="43">
        <f t="shared" ca="1" si="1169"/>
        <v>0</v>
      </c>
      <c r="K576" s="25" t="e">
        <f>#N/A</f>
        <v>#N/A</v>
      </c>
      <c r="L576" s="26">
        <v>23</v>
      </c>
      <c r="M576" s="23">
        <f t="shared" si="1170"/>
        <v>4.6777558769326433E-3</v>
      </c>
      <c r="N576" s="27">
        <f t="shared" si="1171"/>
        <v>66.011407214985582</v>
      </c>
      <c r="O576" s="27">
        <f t="shared" ca="1" si="1172"/>
        <v>0</v>
      </c>
      <c r="P576" s="43">
        <f t="shared" ca="1" si="1173"/>
        <v>0</v>
      </c>
      <c r="Q576" s="25">
        <f t="shared" si="1284"/>
        <v>53955.846711999991</v>
      </c>
      <c r="R576" s="26">
        <f t="shared" si="1174"/>
        <v>1</v>
      </c>
      <c r="S576" s="23">
        <f t="shared" si="1175"/>
        <v>-2.3589804540550596E-2</v>
      </c>
      <c r="T576" s="27">
        <f t="shared" si="1176"/>
        <v>1143.2722685422955</v>
      </c>
      <c r="U576" s="27">
        <f t="shared" ca="1" si="1177"/>
        <v>-2.3589804540550596E-2</v>
      </c>
      <c r="V576" s="43">
        <f t="shared" ca="1" si="1178"/>
        <v>-2.3589804540550596E-2</v>
      </c>
      <c r="W576" s="25">
        <f t="shared" si="1285"/>
        <v>57363.651490000004</v>
      </c>
      <c r="X576" s="26">
        <f t="shared" si="1179"/>
        <v>1</v>
      </c>
      <c r="Y576" s="23">
        <f t="shared" si="1180"/>
        <v>-2.3589804540550596E-2</v>
      </c>
      <c r="Z576" s="27">
        <f t="shared" si="1181"/>
        <v>451.19852117033275</v>
      </c>
      <c r="AA576" s="27">
        <f t="shared" ca="1" si="1182"/>
        <v>-2.3589804540550596E-2</v>
      </c>
      <c r="AB576" s="43">
        <f t="shared" ca="1" si="1183"/>
        <v>-2.3589804540550596E-2</v>
      </c>
      <c r="AC576" s="25">
        <f t="shared" si="1286"/>
        <v>56619.366544000004</v>
      </c>
      <c r="AD576" s="26">
        <f t="shared" si="1184"/>
        <v>1</v>
      </c>
      <c r="AE576" s="23">
        <f t="shared" si="1185"/>
        <v>-2.3589804540550596E-2</v>
      </c>
      <c r="AF576" s="27">
        <f t="shared" si="1186"/>
        <v>426.6170130141706</v>
      </c>
      <c r="AG576" s="27">
        <f t="shared" ca="1" si="1187"/>
        <v>-2.3589804540550596E-2</v>
      </c>
      <c r="AH576" s="43">
        <f t="shared" ca="1" si="1188"/>
        <v>-2.3589804540550596E-2</v>
      </c>
      <c r="AI576" s="25">
        <f t="shared" si="1287"/>
        <v>53955.846711999991</v>
      </c>
      <c r="AJ576" s="26">
        <f t="shared" si="1189"/>
        <v>1</v>
      </c>
      <c r="AK576" s="23">
        <f t="shared" si="1190"/>
        <v>-2.3589804540550596E-2</v>
      </c>
      <c r="AL576" s="27">
        <f t="shared" si="1191"/>
        <v>1143.2722685422955</v>
      </c>
      <c r="AM576" s="27">
        <f t="shared" ca="1" si="1192"/>
        <v>-2.3589804540550596E-2</v>
      </c>
      <c r="AN576" s="43">
        <f t="shared" ca="1" si="1193"/>
        <v>-2.3589804540550596E-2</v>
      </c>
      <c r="AO576" s="25">
        <f t="shared" si="1288"/>
        <v>53955.846711999991</v>
      </c>
      <c r="AP576" s="34">
        <f t="shared" si="1194"/>
        <v>1</v>
      </c>
      <c r="AQ576" s="23">
        <f t="shared" si="1195"/>
        <v>-2.3589804540550596E-2</v>
      </c>
      <c r="AR576" s="27">
        <f t="shared" si="1196"/>
        <v>633.98749720954925</v>
      </c>
      <c r="AS576" s="27">
        <f t="shared" ca="1" si="1197"/>
        <v>-2.3589804540550596E-2</v>
      </c>
      <c r="AT576" s="43">
        <f t="shared" ca="1" si="1198"/>
        <v>-2.3589804540550596E-2</v>
      </c>
      <c r="AU576" s="25">
        <f t="shared" si="1289"/>
        <v>56619.366544000004</v>
      </c>
      <c r="AV576" s="26">
        <f t="shared" si="1307"/>
        <v>1</v>
      </c>
      <c r="AW576" s="23">
        <f t="shared" si="1199"/>
        <v>-2.3589804540550596E-2</v>
      </c>
      <c r="AX576" s="27">
        <f t="shared" si="1200"/>
        <v>562.20930309163668</v>
      </c>
      <c r="AY576" s="27">
        <f t="shared" ca="1" si="1201"/>
        <v>-2.3589804540550485E-2</v>
      </c>
      <c r="AZ576" s="43">
        <f t="shared" ca="1" si="1202"/>
        <v>-2.3589804540550485E-2</v>
      </c>
      <c r="BA576" s="25">
        <f t="shared" si="1290"/>
        <v>56619.366544000004</v>
      </c>
      <c r="BB576" s="26">
        <f t="shared" si="1308"/>
        <v>1</v>
      </c>
      <c r="BC576" s="23">
        <f t="shared" si="1203"/>
        <v>-2.3589804540550596E-2</v>
      </c>
      <c r="BD576" s="27">
        <f t="shared" si="1204"/>
        <v>890.53899599947931</v>
      </c>
      <c r="BE576" s="27">
        <f t="shared" ca="1" si="1205"/>
        <v>-2.3589804540550596E-2</v>
      </c>
      <c r="BF576" s="43">
        <f t="shared" ca="1" si="1206"/>
        <v>-2.3589804540550596E-2</v>
      </c>
      <c r="BG576" s="25">
        <f t="shared" si="1291"/>
        <v>53955.846711999991</v>
      </c>
      <c r="BH576" s="26">
        <f t="shared" si="1309"/>
        <v>1</v>
      </c>
      <c r="BI576" s="23">
        <f t="shared" si="1207"/>
        <v>-2.3589804540550596E-2</v>
      </c>
      <c r="BJ576" s="27">
        <f t="shared" si="1208"/>
        <v>844.48288871301315</v>
      </c>
      <c r="BK576" s="27">
        <f t="shared" ca="1" si="1209"/>
        <v>-2.3589804540550596E-2</v>
      </c>
      <c r="BL576" s="43">
        <f t="shared" ca="1" si="1210"/>
        <v>-2.3589804540550596E-2</v>
      </c>
      <c r="BM576" s="25">
        <f t="shared" si="1292"/>
        <v>55852.076694999996</v>
      </c>
      <c r="BN576" s="26">
        <f t="shared" si="1310"/>
        <v>1</v>
      </c>
      <c r="BO576" s="23">
        <f t="shared" si="1211"/>
        <v>-2.3589804540550596E-2</v>
      </c>
      <c r="BP576" s="27">
        <f t="shared" si="1212"/>
        <v>890.28289758483572</v>
      </c>
      <c r="BQ576" s="27">
        <f t="shared" ca="1" si="1213"/>
        <v>-2.3589804540550596E-2</v>
      </c>
      <c r="BR576" s="43">
        <f t="shared" ca="1" si="1214"/>
        <v>-2.3589804540550596E-2</v>
      </c>
      <c r="BS576" s="25">
        <f t="shared" si="1293"/>
        <v>53955.846711999991</v>
      </c>
      <c r="BT576" s="34">
        <f t="shared" si="1215"/>
        <v>1</v>
      </c>
      <c r="BU576" s="23">
        <f t="shared" si="1216"/>
        <v>-2.3589804540550596E-2</v>
      </c>
      <c r="BV576" s="27">
        <f t="shared" si="1217"/>
        <v>805.91324223197932</v>
      </c>
      <c r="BW576" s="27">
        <f t="shared" ca="1" si="1218"/>
        <v>-2.3589804540550596E-2</v>
      </c>
      <c r="BX576" s="43">
        <f t="shared" ca="1" si="1219"/>
        <v>-2.3589804540550596E-2</v>
      </c>
      <c r="BY576" s="25">
        <f t="shared" si="1294"/>
        <v>57363.651490000004</v>
      </c>
      <c r="BZ576" s="50">
        <f t="shared" si="1220"/>
        <v>1</v>
      </c>
      <c r="CA576" s="23">
        <f t="shared" si="1221"/>
        <v>-2.3589804540550596E-2</v>
      </c>
      <c r="CB576" s="27">
        <f t="shared" si="1222"/>
        <v>251.50092614672465</v>
      </c>
      <c r="CC576" s="27">
        <f t="shared" ca="1" si="1223"/>
        <v>-2.3589804540550596E-2</v>
      </c>
      <c r="CD576" s="43">
        <f t="shared" ca="1" si="1224"/>
        <v>-2.3589804540550596E-2</v>
      </c>
      <c r="CE576" s="25">
        <f t="shared" si="1295"/>
        <v>56619.366544000004</v>
      </c>
      <c r="CF576" s="34">
        <f t="shared" si="1225"/>
        <v>1</v>
      </c>
      <c r="CG576" s="23">
        <f t="shared" si="1226"/>
        <v>-2.3589804540550596E-2</v>
      </c>
      <c r="CH576" s="27">
        <f t="shared" si="1227"/>
        <v>343.31358880744619</v>
      </c>
      <c r="CI576" s="27">
        <f t="shared" ca="1" si="1228"/>
        <v>-2.3589804540550596E-2</v>
      </c>
      <c r="CJ576" s="43">
        <f t="shared" ca="1" si="1229"/>
        <v>-2.3589804540550596E-2</v>
      </c>
      <c r="CK576" s="25">
        <f t="shared" si="1296"/>
        <v>53955.846711999991</v>
      </c>
      <c r="CL576" s="34">
        <f t="shared" si="1230"/>
        <v>1</v>
      </c>
      <c r="CM576" s="23">
        <f t="shared" si="1231"/>
        <v>-2.3589804540550596E-2</v>
      </c>
      <c r="CN576" s="27">
        <f t="shared" si="1232"/>
        <v>1009.685489873253</v>
      </c>
      <c r="CO576" s="27">
        <f t="shared" ca="1" si="1233"/>
        <v>-2.3589804540550596E-2</v>
      </c>
      <c r="CP576" s="43">
        <f t="shared" ca="1" si="1234"/>
        <v>-2.3589804540550596E-2</v>
      </c>
      <c r="CQ576" s="25">
        <f t="shared" si="1297"/>
        <v>50439.015940500001</v>
      </c>
      <c r="CR576" s="34">
        <f t="shared" si="1235"/>
        <v>1</v>
      </c>
      <c r="CS576" s="23">
        <f t="shared" si="1236"/>
        <v>-2.3589804540550596E-2</v>
      </c>
      <c r="CT576" s="27">
        <f t="shared" si="1237"/>
        <v>652.15929226762319</v>
      </c>
      <c r="CU576" s="27">
        <f t="shared" ca="1" si="1238"/>
        <v>-2.3589804540550596E-2</v>
      </c>
      <c r="CV576" s="43">
        <f t="shared" ca="1" si="1239"/>
        <v>-2.3589804540550596E-2</v>
      </c>
      <c r="CW576" s="25">
        <f t="shared" si="1298"/>
        <v>53955.846711999991</v>
      </c>
      <c r="CX576" s="34">
        <f t="shared" si="1240"/>
        <v>1</v>
      </c>
      <c r="CY576" s="23">
        <f t="shared" si="1241"/>
        <v>-2.3589804540550596E-2</v>
      </c>
      <c r="CZ576" s="27">
        <f t="shared" si="1242"/>
        <v>518.89232287868765</v>
      </c>
      <c r="DA576" s="27">
        <f t="shared" ca="1" si="1243"/>
        <v>-2.3589804540550596E-2</v>
      </c>
      <c r="DB576" s="43">
        <f t="shared" ca="1" si="1244"/>
        <v>-2.3589804540550596E-2</v>
      </c>
      <c r="DC576" s="25">
        <f t="shared" si="1299"/>
        <v>53955.846711999991</v>
      </c>
      <c r="DD576" s="34">
        <f t="shared" si="1245"/>
        <v>1</v>
      </c>
      <c r="DE576" s="23">
        <f t="shared" si="1246"/>
        <v>-2.3589804540550596E-2</v>
      </c>
      <c r="DF576" s="27">
        <f t="shared" si="1247"/>
        <v>652.10964909329914</v>
      </c>
      <c r="DG576" s="27">
        <f t="shared" ca="1" si="1114"/>
        <v>-2.3589804540550707E-2</v>
      </c>
      <c r="DH576" s="43">
        <f t="shared" ca="1" si="1248"/>
        <v>-2.3589804540550707E-2</v>
      </c>
      <c r="DI576" s="25">
        <f t="shared" si="1300"/>
        <v>57363.651490000004</v>
      </c>
      <c r="DJ576" s="26">
        <f t="shared" si="1249"/>
        <v>1</v>
      </c>
      <c r="DK576" s="23">
        <f t="shared" si="1250"/>
        <v>-2.3589804540550596E-2</v>
      </c>
      <c r="DL576" s="27">
        <f t="shared" si="1251"/>
        <v>509.7389497580287</v>
      </c>
      <c r="DM576" s="27">
        <f t="shared" ca="1" si="1252"/>
        <v>-2.3589804540550596E-2</v>
      </c>
      <c r="DN576" s="43">
        <f t="shared" ca="1" si="1253"/>
        <v>-2.3589804540550596E-2</v>
      </c>
      <c r="DO576" s="25">
        <f t="shared" si="1301"/>
        <v>56619.366544000004</v>
      </c>
      <c r="DP576" s="26">
        <f t="shared" si="1254"/>
        <v>1</v>
      </c>
      <c r="DQ576" s="23">
        <f t="shared" si="1255"/>
        <v>-2.3589804540550596E-2</v>
      </c>
      <c r="DR576" s="27">
        <f t="shared" si="1256"/>
        <v>566.11031547314144</v>
      </c>
      <c r="DS576" s="27">
        <f t="shared" ca="1" si="1257"/>
        <v>-2.3589804540550707E-2</v>
      </c>
      <c r="DT576" s="43">
        <f t="shared" ca="1" si="1258"/>
        <v>-2.3589804540550707E-2</v>
      </c>
      <c r="DU576" s="25">
        <f t="shared" si="1302"/>
        <v>53955.846711999991</v>
      </c>
      <c r="DV576" s="26">
        <f t="shared" si="1259"/>
        <v>1</v>
      </c>
      <c r="DW576" s="23">
        <f t="shared" si="1260"/>
        <v>-2.3589804540550596E-2</v>
      </c>
      <c r="DX576" s="27">
        <f t="shared" si="1261"/>
        <v>1150.1397029461489</v>
      </c>
      <c r="DY576" s="27">
        <f t="shared" ca="1" si="1262"/>
        <v>-2.3589804540550596E-2</v>
      </c>
      <c r="DZ576" s="43">
        <f t="shared" ca="1" si="1263"/>
        <v>-2.3589804540550596E-2</v>
      </c>
      <c r="EA576" s="25">
        <f t="shared" si="1303"/>
        <v>50439.015940500001</v>
      </c>
      <c r="EB576" s="26">
        <f t="shared" si="1264"/>
        <v>1</v>
      </c>
      <c r="EC576" s="23">
        <f t="shared" si="1265"/>
        <v>-2.3589804540550596E-2</v>
      </c>
      <c r="ED576" s="27">
        <f t="shared" si="1266"/>
        <v>766.58630963225096</v>
      </c>
      <c r="EE576" s="27">
        <f t="shared" ca="1" si="1267"/>
        <v>-2.3589804540550485E-2</v>
      </c>
      <c r="EF576" s="43">
        <f t="shared" ca="1" si="1268"/>
        <v>-2.3589804540550485E-2</v>
      </c>
      <c r="EG576" s="25">
        <f t="shared" si="1304"/>
        <v>53955.846711999991</v>
      </c>
      <c r="EH576" s="34">
        <f t="shared" si="1269"/>
        <v>1</v>
      </c>
      <c r="EI576" s="23">
        <f t="shared" si="1270"/>
        <v>-2.3589804540550596E-2</v>
      </c>
      <c r="EJ576" s="27">
        <f t="shared" si="1271"/>
        <v>751.24902738505966</v>
      </c>
      <c r="EK576" s="27">
        <f t="shared" ca="1" si="1272"/>
        <v>-2.3589804540550707E-2</v>
      </c>
      <c r="EL576" s="43">
        <f t="shared" ca="1" si="1273"/>
        <v>-2.3589804540550707E-2</v>
      </c>
      <c r="EM576" s="47"/>
      <c r="EN576" s="47"/>
      <c r="EO576" s="47"/>
      <c r="EP576" s="47"/>
      <c r="EQ576" s="47"/>
      <c r="ER576" s="47"/>
      <c r="ES576" s="47"/>
      <c r="ET576" s="47"/>
      <c r="EU576" s="47"/>
      <c r="EV576" s="47"/>
      <c r="EW576" s="47"/>
      <c r="EX576" s="47"/>
      <c r="EY576" s="47"/>
      <c r="EZ576" s="47"/>
      <c r="FA576" s="25">
        <f t="shared" si="1305"/>
        <v>53955.846711999991</v>
      </c>
      <c r="FB576" s="26">
        <f t="shared" si="1274"/>
        <v>1</v>
      </c>
      <c r="FC576" s="23">
        <f t="shared" si="1275"/>
        <v>-2.3589804540550596E-2</v>
      </c>
      <c r="FD576" s="27">
        <f t="shared" si="1276"/>
        <v>259.84884829623309</v>
      </c>
      <c r="FE576" s="27">
        <f t="shared" ca="1" si="1277"/>
        <v>-2.3589804540550596E-2</v>
      </c>
      <c r="FF576" s="43">
        <f t="shared" ca="1" si="1278"/>
        <v>-2.3589804540550596E-2</v>
      </c>
      <c r="FG576" s="25">
        <f t="shared" si="1306"/>
        <v>53955.846711999991</v>
      </c>
      <c r="FH576" s="26">
        <f t="shared" si="1279"/>
        <v>1</v>
      </c>
      <c r="FI576" s="23">
        <f t="shared" si="1280"/>
        <v>-2.3589804540550596E-2</v>
      </c>
      <c r="FJ576" s="27">
        <f t="shared" si="1281"/>
        <v>887.76048369543355</v>
      </c>
      <c r="FK576" s="27">
        <f t="shared" ca="1" si="1282"/>
        <v>-2.3589804540550596E-2</v>
      </c>
      <c r="FL576" s="43">
        <f t="shared" ca="1" si="1283"/>
        <v>-2.3589804540550596E-2</v>
      </c>
      <c r="FM576" s="47"/>
      <c r="FN576" s="47"/>
    </row>
    <row r="577" spans="1:170" x14ac:dyDescent="0.2">
      <c r="A577" s="30">
        <v>42216</v>
      </c>
      <c r="B577" s="34">
        <v>60168.24</v>
      </c>
      <c r="C577" s="23">
        <v>4.8912471980258054E-3</v>
      </c>
      <c r="D577" s="24">
        <f t="shared" si="1165"/>
        <v>6.1561852645119153E-2</v>
      </c>
      <c r="E577" s="25" t="e">
        <f>#N/A</f>
        <v>#N/A</v>
      </c>
      <c r="F577" s="26">
        <v>25</v>
      </c>
      <c r="G577" s="23">
        <f t="shared" si="1166"/>
        <v>4.8912471980258054E-3</v>
      </c>
      <c r="H577" s="27">
        <f t="shared" si="1167"/>
        <v>490.88434193306711</v>
      </c>
      <c r="I577" s="27">
        <f t="shared" ca="1" si="1168"/>
        <v>0</v>
      </c>
      <c r="J577" s="43">
        <f t="shared" ca="1" si="1169"/>
        <v>0</v>
      </c>
      <c r="K577" s="25" t="e">
        <f>#N/A</f>
        <v>#N/A</v>
      </c>
      <c r="L577" s="26">
        <v>24</v>
      </c>
      <c r="M577" s="23">
        <f t="shared" si="1170"/>
        <v>4.8912471980258054E-3</v>
      </c>
      <c r="N577" s="27">
        <f t="shared" si="1171"/>
        <v>66.334285325563627</v>
      </c>
      <c r="O577" s="27">
        <f t="shared" ca="1" si="1172"/>
        <v>0</v>
      </c>
      <c r="P577" s="43">
        <f t="shared" ca="1" si="1173"/>
        <v>0</v>
      </c>
      <c r="Q577" s="25">
        <f t="shared" si="1284"/>
        <v>54889.629688000001</v>
      </c>
      <c r="R577" s="26">
        <f t="shared" si="1174"/>
        <v>1</v>
      </c>
      <c r="S577" s="23">
        <f t="shared" si="1175"/>
        <v>6.1561852645119153E-2</v>
      </c>
      <c r="T577" s="27">
        <f t="shared" si="1176"/>
        <v>1213.6542274715473</v>
      </c>
      <c r="U577" s="27">
        <f t="shared" ca="1" si="1177"/>
        <v>0</v>
      </c>
      <c r="V577" s="43">
        <f t="shared" ca="1" si="1178"/>
        <v>0</v>
      </c>
      <c r="W577" s="25">
        <f t="shared" si="1285"/>
        <v>58423.60858</v>
      </c>
      <c r="X577" s="26">
        <f t="shared" si="1179"/>
        <v>0</v>
      </c>
      <c r="Y577" s="23">
        <f t="shared" si="1180"/>
        <v>4.8912471980258054E-3</v>
      </c>
      <c r="Z577" s="27">
        <f t="shared" si="1181"/>
        <v>453.40544467276055</v>
      </c>
      <c r="AA577" s="27">
        <f t="shared" ca="1" si="1182"/>
        <v>-1.8813940907885685E-2</v>
      </c>
      <c r="AB577" s="43">
        <f t="shared" ca="1" si="1183"/>
        <v>-1.8813940907885685E-2</v>
      </c>
      <c r="AC577" s="25">
        <f t="shared" si="1286"/>
        <v>57611.756570000005</v>
      </c>
      <c r="AD577" s="26">
        <f t="shared" si="1184"/>
        <v>1</v>
      </c>
      <c r="AE577" s="23">
        <f t="shared" si="1185"/>
        <v>6.1561852645119153E-2</v>
      </c>
      <c r="AF577" s="27">
        <f t="shared" si="1186"/>
        <v>452.88034670524985</v>
      </c>
      <c r="AG577" s="27">
        <f t="shared" ca="1" si="1187"/>
        <v>0</v>
      </c>
      <c r="AH577" s="43">
        <f t="shared" ca="1" si="1188"/>
        <v>0</v>
      </c>
      <c r="AI577" s="25">
        <f t="shared" si="1287"/>
        <v>54889.629688000001</v>
      </c>
      <c r="AJ577" s="26">
        <f t="shared" si="1189"/>
        <v>1</v>
      </c>
      <c r="AK577" s="23">
        <f t="shared" si="1190"/>
        <v>6.1561852645119153E-2</v>
      </c>
      <c r="AL577" s="27">
        <f t="shared" si="1191"/>
        <v>1213.6542274715473</v>
      </c>
      <c r="AM577" s="27">
        <f t="shared" ca="1" si="1192"/>
        <v>0</v>
      </c>
      <c r="AN577" s="43">
        <f t="shared" ca="1" si="1193"/>
        <v>0</v>
      </c>
      <c r="AO577" s="25">
        <f t="shared" si="1288"/>
        <v>54889.629688000001</v>
      </c>
      <c r="AP577" s="34">
        <f t="shared" si="1194"/>
        <v>0.66666666666666663</v>
      </c>
      <c r="AQ577" s="23">
        <f t="shared" si="1195"/>
        <v>4.267165082942137E-2</v>
      </c>
      <c r="AR577" s="27">
        <f t="shared" si="1196"/>
        <v>661.04079032069387</v>
      </c>
      <c r="AS577" s="27">
        <f t="shared" ca="1" si="1197"/>
        <v>0</v>
      </c>
      <c r="AT577" s="43">
        <f t="shared" ca="1" si="1198"/>
        <v>0</v>
      </c>
      <c r="AU577" s="25">
        <f t="shared" si="1289"/>
        <v>57611.756570000005</v>
      </c>
      <c r="AV577" s="26">
        <f t="shared" si="1307"/>
        <v>1</v>
      </c>
      <c r="AW577" s="23">
        <f t="shared" si="1199"/>
        <v>6.1561852645119153E-2</v>
      </c>
      <c r="AX577" s="27">
        <f t="shared" si="1200"/>
        <v>596.81994936427918</v>
      </c>
      <c r="AY577" s="27">
        <f t="shared" ca="1" si="1201"/>
        <v>0</v>
      </c>
      <c r="AZ577" s="43">
        <f t="shared" ca="1" si="1202"/>
        <v>0</v>
      </c>
      <c r="BA577" s="25">
        <f t="shared" si="1290"/>
        <v>57611.756570000005</v>
      </c>
      <c r="BB577" s="26">
        <f t="shared" si="1308"/>
        <v>1</v>
      </c>
      <c r="BC577" s="23">
        <f t="shared" si="1203"/>
        <v>6.1561852645119153E-2</v>
      </c>
      <c r="BD577" s="27">
        <f t="shared" si="1204"/>
        <v>945.36222644593158</v>
      </c>
      <c r="BE577" s="27">
        <f t="shared" ca="1" si="1205"/>
        <v>0</v>
      </c>
      <c r="BF577" s="43">
        <f t="shared" ca="1" si="1206"/>
        <v>0</v>
      </c>
      <c r="BG577" s="25">
        <f t="shared" si="1291"/>
        <v>54889.629688000001</v>
      </c>
      <c r="BH577" s="26">
        <f t="shared" si="1309"/>
        <v>1</v>
      </c>
      <c r="BI577" s="23">
        <f t="shared" si="1207"/>
        <v>6.1561852645119153E-2</v>
      </c>
      <c r="BJ577" s="27">
        <f t="shared" si="1208"/>
        <v>896.47081986928822</v>
      </c>
      <c r="BK577" s="27">
        <f t="shared" ca="1" si="1209"/>
        <v>0</v>
      </c>
      <c r="BL577" s="43">
        <f t="shared" ca="1" si="1210"/>
        <v>0</v>
      </c>
      <c r="BM577" s="25">
        <f t="shared" si="1292"/>
        <v>57210.845453333335</v>
      </c>
      <c r="BN577" s="26">
        <f t="shared" si="1310"/>
        <v>1</v>
      </c>
      <c r="BO577" s="23">
        <f t="shared" si="1211"/>
        <v>6.1561852645119153E-2</v>
      </c>
      <c r="BP577" s="27">
        <f t="shared" si="1212"/>
        <v>945.09036213842307</v>
      </c>
      <c r="BQ577" s="27">
        <f t="shared" ca="1" si="1213"/>
        <v>0</v>
      </c>
      <c r="BR577" s="43">
        <f t="shared" ca="1" si="1214"/>
        <v>0</v>
      </c>
      <c r="BS577" s="25">
        <f t="shared" si="1293"/>
        <v>54889.629688000001</v>
      </c>
      <c r="BT577" s="34">
        <f t="shared" si="1215"/>
        <v>1</v>
      </c>
      <c r="BU577" s="23">
        <f t="shared" si="1216"/>
        <v>6.1561852645119153E-2</v>
      </c>
      <c r="BV577" s="27">
        <f t="shared" si="1217"/>
        <v>855.52675449501464</v>
      </c>
      <c r="BW577" s="27">
        <f t="shared" ca="1" si="1218"/>
        <v>0</v>
      </c>
      <c r="BX577" s="43">
        <f t="shared" ca="1" si="1219"/>
        <v>0</v>
      </c>
      <c r="BY577" s="25">
        <f t="shared" si="1294"/>
        <v>58423.60858</v>
      </c>
      <c r="BZ577" s="50">
        <f t="shared" si="1220"/>
        <v>0</v>
      </c>
      <c r="CA577" s="23">
        <f t="shared" si="1221"/>
        <v>4.8912471980258054E-3</v>
      </c>
      <c r="CB577" s="27">
        <f t="shared" si="1222"/>
        <v>252.73107934704072</v>
      </c>
      <c r="CC577" s="27">
        <f t="shared" ca="1" si="1223"/>
        <v>-1.8813940907885685E-2</v>
      </c>
      <c r="CD577" s="43">
        <f t="shared" ca="1" si="1224"/>
        <v>-1.8813940907885685E-2</v>
      </c>
      <c r="CE577" s="25">
        <f t="shared" si="1295"/>
        <v>57611.756570000005</v>
      </c>
      <c r="CF577" s="34">
        <f t="shared" si="1225"/>
        <v>1</v>
      </c>
      <c r="CG577" s="23">
        <f t="shared" si="1226"/>
        <v>6.1561852645119153E-2</v>
      </c>
      <c r="CH577" s="27">
        <f t="shared" si="1227"/>
        <v>364.4486093726772</v>
      </c>
      <c r="CI577" s="27">
        <f t="shared" ca="1" si="1228"/>
        <v>0</v>
      </c>
      <c r="CJ577" s="43">
        <f t="shared" ca="1" si="1229"/>
        <v>0</v>
      </c>
      <c r="CK577" s="25">
        <f t="shared" si="1296"/>
        <v>54889.629688000001</v>
      </c>
      <c r="CL577" s="34">
        <f t="shared" si="1230"/>
        <v>1</v>
      </c>
      <c r="CM577" s="23">
        <f t="shared" si="1231"/>
        <v>6.1561852645119153E-2</v>
      </c>
      <c r="CN577" s="27">
        <f t="shared" si="1232"/>
        <v>1071.8435992187451</v>
      </c>
      <c r="CO577" s="27">
        <f t="shared" ca="1" si="1233"/>
        <v>0</v>
      </c>
      <c r="CP577" s="43">
        <f t="shared" ca="1" si="1234"/>
        <v>0</v>
      </c>
      <c r="CQ577" s="25">
        <f t="shared" si="1297"/>
        <v>51286.687743499999</v>
      </c>
      <c r="CR577" s="34">
        <f t="shared" si="1235"/>
        <v>1</v>
      </c>
      <c r="CS577" s="23">
        <f t="shared" si="1236"/>
        <v>6.1561852645119153E-2</v>
      </c>
      <c r="CT577" s="27">
        <f t="shared" si="1237"/>
        <v>692.30742651934781</v>
      </c>
      <c r="CU577" s="27">
        <f t="shared" ca="1" si="1238"/>
        <v>0</v>
      </c>
      <c r="CV577" s="43">
        <f t="shared" ca="1" si="1239"/>
        <v>0</v>
      </c>
      <c r="CW577" s="25">
        <f t="shared" si="1298"/>
        <v>54889.629688000001</v>
      </c>
      <c r="CX577" s="34">
        <f t="shared" si="1240"/>
        <v>0.75</v>
      </c>
      <c r="CY577" s="23">
        <f t="shared" si="1241"/>
        <v>4.7394201283345816E-2</v>
      </c>
      <c r="CZ577" s="27">
        <f t="shared" si="1242"/>
        <v>543.48481007358293</v>
      </c>
      <c r="DA577" s="27">
        <f t="shared" ca="1" si="1243"/>
        <v>0</v>
      </c>
      <c r="DB577" s="43">
        <f t="shared" ca="1" si="1244"/>
        <v>0</v>
      </c>
      <c r="DC577" s="25">
        <f t="shared" si="1299"/>
        <v>54889.629688000001</v>
      </c>
      <c r="DD577" s="34">
        <f t="shared" si="1245"/>
        <v>0.83333333333333326</v>
      </c>
      <c r="DE577" s="23">
        <f t="shared" si="1246"/>
        <v>5.0542568252628782E-2</v>
      </c>
      <c r="DF577" s="27">
        <f t="shared" si="1247"/>
        <v>685.06894554079508</v>
      </c>
      <c r="DG577" s="27">
        <f t="shared" ca="1" si="1114"/>
        <v>0</v>
      </c>
      <c r="DH577" s="43">
        <f t="shared" ca="1" si="1248"/>
        <v>0</v>
      </c>
      <c r="DI577" s="25">
        <f t="shared" si="1300"/>
        <v>58423.60858</v>
      </c>
      <c r="DJ577" s="26">
        <f t="shared" si="1249"/>
        <v>0</v>
      </c>
      <c r="DK577" s="23">
        <f t="shared" si="1250"/>
        <v>4.8912471980258054E-3</v>
      </c>
      <c r="DL577" s="27">
        <f t="shared" si="1251"/>
        <v>512.23220896775729</v>
      </c>
      <c r="DM577" s="27">
        <f t="shared" ca="1" si="1252"/>
        <v>-1.8813940907885685E-2</v>
      </c>
      <c r="DN577" s="43">
        <f t="shared" ca="1" si="1253"/>
        <v>-1.8813940907885685E-2</v>
      </c>
      <c r="DO577" s="25">
        <f t="shared" si="1301"/>
        <v>57611.756570000005</v>
      </c>
      <c r="DP577" s="26">
        <f t="shared" si="1254"/>
        <v>1</v>
      </c>
      <c r="DQ577" s="23">
        <f t="shared" si="1255"/>
        <v>6.1561852645119153E-2</v>
      </c>
      <c r="DR577" s="27">
        <f t="shared" si="1256"/>
        <v>600.96111529518089</v>
      </c>
      <c r="DS577" s="27">
        <f t="shared" ca="1" si="1257"/>
        <v>0</v>
      </c>
      <c r="DT577" s="43">
        <f t="shared" ca="1" si="1258"/>
        <v>0</v>
      </c>
      <c r="DU577" s="25">
        <f t="shared" si="1302"/>
        <v>54889.629688000001</v>
      </c>
      <c r="DV577" s="26">
        <f t="shared" si="1259"/>
        <v>1</v>
      </c>
      <c r="DW577" s="23">
        <f t="shared" si="1260"/>
        <v>6.1561852645119153E-2</v>
      </c>
      <c r="DX577" s="27">
        <f t="shared" si="1261"/>
        <v>1220.9444338602209</v>
      </c>
      <c r="DY577" s="27">
        <f t="shared" ca="1" si="1262"/>
        <v>0</v>
      </c>
      <c r="DZ577" s="43">
        <f t="shared" ca="1" si="1263"/>
        <v>0</v>
      </c>
      <c r="EA577" s="25">
        <f t="shared" si="1303"/>
        <v>51286.687743499999</v>
      </c>
      <c r="EB577" s="26">
        <f t="shared" si="1264"/>
        <v>1</v>
      </c>
      <c r="EC577" s="23">
        <f t="shared" si="1265"/>
        <v>6.1561852645119153E-2</v>
      </c>
      <c r="ED577" s="27">
        <f t="shared" si="1266"/>
        <v>813.77878306559728</v>
      </c>
      <c r="EE577" s="27">
        <f t="shared" ca="1" si="1267"/>
        <v>0</v>
      </c>
      <c r="EF577" s="43">
        <f t="shared" ca="1" si="1268"/>
        <v>0</v>
      </c>
      <c r="EG577" s="25">
        <f t="shared" si="1304"/>
        <v>54889.629688000001</v>
      </c>
      <c r="EH577" s="34">
        <f t="shared" si="1269"/>
        <v>0.75</v>
      </c>
      <c r="EI577" s="23">
        <f t="shared" si="1270"/>
        <v>4.7394201283345816E-2</v>
      </c>
      <c r="EJ577" s="27">
        <f t="shared" si="1271"/>
        <v>786.85387500286492</v>
      </c>
      <c r="EK577" s="27">
        <f t="shared" ca="1" si="1272"/>
        <v>0</v>
      </c>
      <c r="EL577" s="43">
        <f t="shared" ca="1" si="1273"/>
        <v>0</v>
      </c>
      <c r="EM577" s="47"/>
      <c r="EN577" s="47"/>
      <c r="EO577" s="47"/>
      <c r="EP577" s="47"/>
      <c r="EQ577" s="47"/>
      <c r="ER577" s="47"/>
      <c r="ES577" s="47"/>
      <c r="ET577" s="47"/>
      <c r="EU577" s="47"/>
      <c r="EV577" s="47"/>
      <c r="EW577" s="47"/>
      <c r="EX577" s="47"/>
      <c r="EY577" s="47"/>
      <c r="EZ577" s="47"/>
      <c r="FA577" s="25">
        <f t="shared" si="1305"/>
        <v>54889.629688000001</v>
      </c>
      <c r="FB577" s="26">
        <f t="shared" si="1274"/>
        <v>1</v>
      </c>
      <c r="FC577" s="23">
        <f t="shared" si="1275"/>
        <v>6.1561852645119153E-2</v>
      </c>
      <c r="FD577" s="27">
        <f t="shared" si="1276"/>
        <v>275.84562480504968</v>
      </c>
      <c r="FE577" s="27">
        <f t="shared" ca="1" si="1277"/>
        <v>0</v>
      </c>
      <c r="FF577" s="43">
        <f t="shared" ca="1" si="1278"/>
        <v>0</v>
      </c>
      <c r="FG577" s="25">
        <f t="shared" si="1306"/>
        <v>54889.629688000001</v>
      </c>
      <c r="FH577" s="26">
        <f t="shared" si="1279"/>
        <v>1</v>
      </c>
      <c r="FI577" s="23">
        <f t="shared" si="1280"/>
        <v>6.1561852645119153E-2</v>
      </c>
      <c r="FJ577" s="27">
        <f t="shared" si="1281"/>
        <v>942.41266377685156</v>
      </c>
      <c r="FK577" s="27">
        <f t="shared" ca="1" si="1282"/>
        <v>0</v>
      </c>
      <c r="FL577" s="43">
        <f t="shared" ca="1" si="1283"/>
        <v>0</v>
      </c>
      <c r="FM577" s="47"/>
      <c r="FN577" s="47"/>
    </row>
    <row r="578" spans="1:170" x14ac:dyDescent="0.2">
      <c r="A578" s="30">
        <v>42247</v>
      </c>
      <c r="B578" s="34">
        <v>58804.419549999999</v>
      </c>
      <c r="C578" s="23">
        <v>4.9938616381550727E-3</v>
      </c>
      <c r="D578" s="24">
        <f t="shared" si="1165"/>
        <v>-2.2666783173315386E-2</v>
      </c>
      <c r="E578" s="25" t="e">
        <f>#N/A</f>
        <v>#N/A</v>
      </c>
      <c r="F578" s="26">
        <v>26</v>
      </c>
      <c r="G578" s="23">
        <f t="shared" si="1166"/>
        <v>4.9938616381550727E-3</v>
      </c>
      <c r="H578" s="27">
        <f t="shared" si="1167"/>
        <v>493.33575041701766</v>
      </c>
      <c r="I578" s="27">
        <f t="shared" ca="1" si="1168"/>
        <v>0</v>
      </c>
      <c r="J578" s="43">
        <f t="shared" ca="1" si="1169"/>
        <v>0</v>
      </c>
      <c r="K578" s="25" t="e">
        <f>#N/A</f>
        <v>#N/A</v>
      </c>
      <c r="L578" s="26">
        <v>25</v>
      </c>
      <c r="M578" s="23">
        <f t="shared" si="1170"/>
        <v>4.9938616381550727E-3</v>
      </c>
      <c r="N578" s="27">
        <f t="shared" si="1171"/>
        <v>66.665549568345398</v>
      </c>
      <c r="O578" s="27">
        <f t="shared" ca="1" si="1172"/>
        <v>0</v>
      </c>
      <c r="P578" s="43">
        <f t="shared" ca="1" si="1173"/>
        <v>0</v>
      </c>
      <c r="Q578" s="25">
        <f t="shared" si="1284"/>
        <v>55774.200853999995</v>
      </c>
      <c r="R578" s="26">
        <f t="shared" si="1174"/>
        <v>1</v>
      </c>
      <c r="S578" s="23">
        <f t="shared" si="1175"/>
        <v>-2.2666783173315386E-2</v>
      </c>
      <c r="T578" s="27">
        <f t="shared" si="1176"/>
        <v>1186.144590250072</v>
      </c>
      <c r="U578" s="27">
        <f t="shared" ca="1" si="1177"/>
        <v>-2.2666783173315497E-2</v>
      </c>
      <c r="V578" s="43">
        <f t="shared" ca="1" si="1178"/>
        <v>-2.2666783173315497E-2</v>
      </c>
      <c r="W578" s="25">
        <f t="shared" si="1285"/>
        <v>59486.329774999998</v>
      </c>
      <c r="X578" s="26">
        <f t="shared" si="1179"/>
        <v>1</v>
      </c>
      <c r="Y578" s="23">
        <f t="shared" si="1180"/>
        <v>-2.2666783173315386E-2</v>
      </c>
      <c r="Z578" s="27">
        <f t="shared" si="1181"/>
        <v>443.12820176876244</v>
      </c>
      <c r="AA578" s="27">
        <f t="shared" ca="1" si="1182"/>
        <v>-4.1054272562006555E-2</v>
      </c>
      <c r="AB578" s="43">
        <f t="shared" ca="1" si="1183"/>
        <v>-4.1054272562006555E-2</v>
      </c>
      <c r="AC578" s="25">
        <f t="shared" si="1286"/>
        <v>58080.415826000004</v>
      </c>
      <c r="AD578" s="26">
        <f t="shared" si="1184"/>
        <v>1</v>
      </c>
      <c r="AE578" s="23">
        <f t="shared" si="1185"/>
        <v>-2.2666783173315386E-2</v>
      </c>
      <c r="AF578" s="27">
        <f t="shared" si="1186"/>
        <v>442.61500608302606</v>
      </c>
      <c r="AG578" s="27">
        <f t="shared" ca="1" si="1187"/>
        <v>-2.2666783173315386E-2</v>
      </c>
      <c r="AH578" s="43">
        <f t="shared" ca="1" si="1188"/>
        <v>-2.2666783173315386E-2</v>
      </c>
      <c r="AI578" s="25">
        <f t="shared" si="1287"/>
        <v>55774.200853999995</v>
      </c>
      <c r="AJ578" s="26">
        <f t="shared" si="1189"/>
        <v>1</v>
      </c>
      <c r="AK578" s="23">
        <f t="shared" si="1190"/>
        <v>-2.2666783173315386E-2</v>
      </c>
      <c r="AL578" s="27">
        <f t="shared" si="1191"/>
        <v>1186.144590250072</v>
      </c>
      <c r="AM578" s="27">
        <f t="shared" ca="1" si="1192"/>
        <v>-2.2666783173315497E-2</v>
      </c>
      <c r="AN578" s="43">
        <f t="shared" ca="1" si="1193"/>
        <v>-2.2666783173315497E-2</v>
      </c>
      <c r="AO578" s="25">
        <f t="shared" si="1288"/>
        <v>55774.200853999995</v>
      </c>
      <c r="AP578" s="34">
        <f t="shared" si="1194"/>
        <v>1</v>
      </c>
      <c r="AQ578" s="23">
        <f t="shared" si="1195"/>
        <v>-2.2666783173315386E-2</v>
      </c>
      <c r="AR578" s="27">
        <f t="shared" si="1196"/>
        <v>646.05712205777763</v>
      </c>
      <c r="AS578" s="27">
        <f t="shared" ca="1" si="1197"/>
        <v>-2.2666783173315386E-2</v>
      </c>
      <c r="AT578" s="43">
        <f t="shared" ca="1" si="1198"/>
        <v>-2.2666783173315386E-2</v>
      </c>
      <c r="AU578" s="25">
        <f t="shared" si="1289"/>
        <v>58080.415826000004</v>
      </c>
      <c r="AV578" s="26">
        <f t="shared" si="1307"/>
        <v>1</v>
      </c>
      <c r="AW578" s="23">
        <f t="shared" si="1199"/>
        <v>-2.2666783173315386E-2</v>
      </c>
      <c r="AX578" s="27">
        <f t="shared" si="1200"/>
        <v>583.29196097853003</v>
      </c>
      <c r="AY578" s="27">
        <f t="shared" ca="1" si="1201"/>
        <v>-2.2666783173315386E-2</v>
      </c>
      <c r="AZ578" s="43">
        <f t="shared" ca="1" si="1202"/>
        <v>-2.2666783173315386E-2</v>
      </c>
      <c r="BA578" s="25">
        <f t="shared" si="1290"/>
        <v>58080.415826000004</v>
      </c>
      <c r="BB578" s="26">
        <f t="shared" si="1308"/>
        <v>1</v>
      </c>
      <c r="BC578" s="23">
        <f t="shared" si="1203"/>
        <v>-2.2666783173315386E-2</v>
      </c>
      <c r="BD578" s="27">
        <f t="shared" si="1204"/>
        <v>923.933905838839</v>
      </c>
      <c r="BE578" s="27">
        <f t="shared" ca="1" si="1205"/>
        <v>-2.2666783173315386E-2</v>
      </c>
      <c r="BF578" s="43">
        <f t="shared" ca="1" si="1206"/>
        <v>-2.2666783173315386E-2</v>
      </c>
      <c r="BG578" s="25">
        <f t="shared" si="1291"/>
        <v>55774.200853999995</v>
      </c>
      <c r="BH578" s="26">
        <f t="shared" si="1309"/>
        <v>1</v>
      </c>
      <c r="BI578" s="23">
        <f t="shared" si="1207"/>
        <v>-2.2666783173315386E-2</v>
      </c>
      <c r="BJ578" s="27">
        <f t="shared" si="1208"/>
        <v>876.15071017410673</v>
      </c>
      <c r="BK578" s="27">
        <f t="shared" ca="1" si="1209"/>
        <v>-2.2666783173315497E-2</v>
      </c>
      <c r="BL578" s="43">
        <f t="shared" ca="1" si="1210"/>
        <v>-2.2666783173315497E-2</v>
      </c>
      <c r="BM578" s="25">
        <f t="shared" si="1292"/>
        <v>57810.533733333337</v>
      </c>
      <c r="BN578" s="26">
        <f t="shared" si="1310"/>
        <v>1</v>
      </c>
      <c r="BO578" s="23">
        <f t="shared" si="1211"/>
        <v>-2.2666783173315386E-2</v>
      </c>
      <c r="BP578" s="27">
        <f t="shared" si="1212"/>
        <v>923.66820382064134</v>
      </c>
      <c r="BQ578" s="27">
        <f t="shared" ca="1" si="1213"/>
        <v>-2.2666783173315386E-2</v>
      </c>
      <c r="BR578" s="43">
        <f t="shared" ca="1" si="1214"/>
        <v>-2.2666783173315386E-2</v>
      </c>
      <c r="BS578" s="25">
        <f t="shared" si="1293"/>
        <v>55774.200853999995</v>
      </c>
      <c r="BT578" s="34">
        <f t="shared" si="1215"/>
        <v>1</v>
      </c>
      <c r="BU578" s="23">
        <f t="shared" si="1216"/>
        <v>-2.2666783173315386E-2</v>
      </c>
      <c r="BV578" s="27">
        <f t="shared" si="1217"/>
        <v>836.13471505190591</v>
      </c>
      <c r="BW578" s="27">
        <f t="shared" ca="1" si="1218"/>
        <v>-2.2666783173315386E-2</v>
      </c>
      <c r="BX578" s="43">
        <f t="shared" ca="1" si="1219"/>
        <v>-2.2666783173315386E-2</v>
      </c>
      <c r="BY578" s="25">
        <f t="shared" si="1294"/>
        <v>59486.329774999998</v>
      </c>
      <c r="BZ578" s="50">
        <f t="shared" si="1220"/>
        <v>0.5</v>
      </c>
      <c r="CA578" s="23">
        <f t="shared" si="1221"/>
        <v>4.9938616381550727E-3</v>
      </c>
      <c r="CB578" s="27">
        <f t="shared" si="1222"/>
        <v>253.99318338896143</v>
      </c>
      <c r="CC578" s="27">
        <f t="shared" ca="1" si="1223"/>
        <v>-1.3914033487493094E-2</v>
      </c>
      <c r="CD578" s="43">
        <f t="shared" ca="1" si="1224"/>
        <v>-1.3914033487493094E-2</v>
      </c>
      <c r="CE578" s="25">
        <f t="shared" si="1295"/>
        <v>58080.415826000004</v>
      </c>
      <c r="CF578" s="34">
        <f t="shared" si="1225"/>
        <v>1</v>
      </c>
      <c r="CG578" s="23">
        <f t="shared" si="1226"/>
        <v>-2.2666783173315386E-2</v>
      </c>
      <c r="CH578" s="27">
        <f t="shared" si="1227"/>
        <v>356.18773176621039</v>
      </c>
      <c r="CI578" s="27">
        <f t="shared" ca="1" si="1228"/>
        <v>-2.2666783173315386E-2</v>
      </c>
      <c r="CJ578" s="43">
        <f t="shared" ca="1" si="1229"/>
        <v>-2.2666783173315386E-2</v>
      </c>
      <c r="CK578" s="25">
        <f t="shared" si="1296"/>
        <v>55774.200853999995</v>
      </c>
      <c r="CL578" s="34">
        <f t="shared" si="1230"/>
        <v>1</v>
      </c>
      <c r="CM578" s="23">
        <f t="shared" si="1231"/>
        <v>-2.2666783173315386E-2</v>
      </c>
      <c r="CN578" s="27">
        <f t="shared" si="1232"/>
        <v>1047.5483527595479</v>
      </c>
      <c r="CO578" s="27">
        <f t="shared" ca="1" si="1233"/>
        <v>-2.2666783173315275E-2</v>
      </c>
      <c r="CP578" s="43">
        <f t="shared" ca="1" si="1234"/>
        <v>-2.2666783173315275E-2</v>
      </c>
      <c r="CQ578" s="25">
        <f t="shared" si="1297"/>
        <v>51948.661233999992</v>
      </c>
      <c r="CR578" s="34">
        <f t="shared" si="1235"/>
        <v>1</v>
      </c>
      <c r="CS578" s="23">
        <f t="shared" si="1236"/>
        <v>-2.2666783173315386E-2</v>
      </c>
      <c r="CT578" s="27">
        <f t="shared" si="1237"/>
        <v>676.61504419315781</v>
      </c>
      <c r="CU578" s="27">
        <f t="shared" ca="1" si="1238"/>
        <v>-2.2666783173315386E-2</v>
      </c>
      <c r="CV578" s="43">
        <f t="shared" ca="1" si="1239"/>
        <v>-2.2666783173315386E-2</v>
      </c>
      <c r="CW578" s="25">
        <f t="shared" si="1298"/>
        <v>55774.200853999995</v>
      </c>
      <c r="CX578" s="34">
        <f t="shared" si="1240"/>
        <v>0.75</v>
      </c>
      <c r="CY578" s="23">
        <f t="shared" si="1241"/>
        <v>-1.5751621970447771E-2</v>
      </c>
      <c r="CZ578" s="27">
        <f t="shared" si="1242"/>
        <v>534.9240427986233</v>
      </c>
      <c r="DA578" s="27">
        <f t="shared" ca="1" si="1243"/>
        <v>-1.575162197044766E-2</v>
      </c>
      <c r="DB578" s="43">
        <f t="shared" ca="1" si="1244"/>
        <v>-1.575162197044766E-2</v>
      </c>
      <c r="DC578" s="25">
        <f t="shared" si="1299"/>
        <v>55774.200853999995</v>
      </c>
      <c r="DD578" s="34">
        <f t="shared" si="1245"/>
        <v>1</v>
      </c>
      <c r="DE578" s="23">
        <f t="shared" si="1246"/>
        <v>-2.0361729439026182E-2</v>
      </c>
      <c r="DF578" s="27">
        <f t="shared" si="1247"/>
        <v>671.1197570246145</v>
      </c>
      <c r="DG578" s="27">
        <f t="shared" ca="1" si="1114"/>
        <v>-2.0361729439026144E-2</v>
      </c>
      <c r="DH578" s="43">
        <f t="shared" ca="1" si="1248"/>
        <v>-2.0361729439026144E-2</v>
      </c>
      <c r="DI578" s="25">
        <f t="shared" si="1300"/>
        <v>59486.329774999998</v>
      </c>
      <c r="DJ578" s="26">
        <f t="shared" si="1249"/>
        <v>1</v>
      </c>
      <c r="DK578" s="23">
        <f t="shared" si="1250"/>
        <v>-2.2666783173315386E-2</v>
      </c>
      <c r="DL578" s="27">
        <f t="shared" si="1251"/>
        <v>500.62155255269676</v>
      </c>
      <c r="DM578" s="27">
        <f t="shared" ca="1" si="1252"/>
        <v>-4.1054272562006555E-2</v>
      </c>
      <c r="DN578" s="43">
        <f t="shared" ca="1" si="1253"/>
        <v>-4.1054272562006555E-2</v>
      </c>
      <c r="DO578" s="25">
        <f t="shared" si="1301"/>
        <v>58080.415826000004</v>
      </c>
      <c r="DP578" s="26">
        <f t="shared" si="1254"/>
        <v>1</v>
      </c>
      <c r="DQ578" s="23">
        <f t="shared" si="1255"/>
        <v>-2.2666783173315386E-2</v>
      </c>
      <c r="DR578" s="27">
        <f t="shared" si="1256"/>
        <v>587.3392599991912</v>
      </c>
      <c r="DS578" s="27">
        <f t="shared" ca="1" si="1257"/>
        <v>-2.2666783173315497E-2</v>
      </c>
      <c r="DT578" s="43">
        <f t="shared" ca="1" si="1258"/>
        <v>-2.2666783173315497E-2</v>
      </c>
      <c r="DU578" s="25">
        <f t="shared" si="1302"/>
        <v>55774.200853999995</v>
      </c>
      <c r="DV578" s="26">
        <f t="shared" si="1259"/>
        <v>1</v>
      </c>
      <c r="DW578" s="23">
        <f t="shared" si="1260"/>
        <v>-2.2666783173315386E-2</v>
      </c>
      <c r="DX578" s="27">
        <f t="shared" si="1261"/>
        <v>1193.2695511112449</v>
      </c>
      <c r="DY578" s="27">
        <f t="shared" ca="1" si="1262"/>
        <v>-2.2666783173315386E-2</v>
      </c>
      <c r="DZ578" s="43">
        <f t="shared" ca="1" si="1263"/>
        <v>-2.2666783173315386E-2</v>
      </c>
      <c r="EA578" s="25">
        <f t="shared" si="1303"/>
        <v>51948.661233999992</v>
      </c>
      <c r="EB578" s="26">
        <f t="shared" si="1264"/>
        <v>1</v>
      </c>
      <c r="EC578" s="23">
        <f t="shared" si="1265"/>
        <v>-2.2666783173315386E-2</v>
      </c>
      <c r="ED578" s="27">
        <f t="shared" si="1266"/>
        <v>795.3330358388049</v>
      </c>
      <c r="EE578" s="27">
        <f t="shared" ca="1" si="1267"/>
        <v>-2.2666783173315386E-2</v>
      </c>
      <c r="EF578" s="43">
        <f t="shared" ca="1" si="1268"/>
        <v>-2.2666783173315386E-2</v>
      </c>
      <c r="EG578" s="25">
        <f t="shared" si="1304"/>
        <v>55774.200853999995</v>
      </c>
      <c r="EH578" s="34">
        <f t="shared" si="1269"/>
        <v>1</v>
      </c>
      <c r="EI578" s="23">
        <f t="shared" si="1270"/>
        <v>-2.2666783173315386E-2</v>
      </c>
      <c r="EJ578" s="27">
        <f t="shared" si="1271"/>
        <v>769.01842882909193</v>
      </c>
      <c r="EK578" s="27">
        <f t="shared" ca="1" si="1272"/>
        <v>-2.2666783173315497E-2</v>
      </c>
      <c r="EL578" s="43">
        <f t="shared" ca="1" si="1273"/>
        <v>-2.2666783173315497E-2</v>
      </c>
      <c r="EM578" s="47"/>
      <c r="EN578" s="47"/>
      <c r="EO578" s="47"/>
      <c r="EP578" s="47"/>
      <c r="EQ578" s="47"/>
      <c r="ER578" s="47"/>
      <c r="ES578" s="47"/>
      <c r="ET578" s="47"/>
      <c r="EU578" s="47"/>
      <c r="EV578" s="47"/>
      <c r="EW578" s="47"/>
      <c r="EX578" s="47"/>
      <c r="EY578" s="47"/>
      <c r="EZ578" s="47"/>
      <c r="FA578" s="25">
        <f t="shared" si="1305"/>
        <v>55774.200853999995</v>
      </c>
      <c r="FB578" s="26">
        <f t="shared" si="1274"/>
        <v>1</v>
      </c>
      <c r="FC578" s="23">
        <f t="shared" si="1275"/>
        <v>-2.2666783173315386E-2</v>
      </c>
      <c r="FD578" s="27">
        <f t="shared" si="1276"/>
        <v>269.59309183828589</v>
      </c>
      <c r="FE578" s="27">
        <f t="shared" ca="1" si="1277"/>
        <v>-2.2666783173315497E-2</v>
      </c>
      <c r="FF578" s="43">
        <f t="shared" ca="1" si="1278"/>
        <v>-2.2666783173315497E-2</v>
      </c>
      <c r="FG578" s="25">
        <f t="shared" si="1306"/>
        <v>55774.200853999995</v>
      </c>
      <c r="FH578" s="26">
        <f t="shared" si="1279"/>
        <v>1</v>
      </c>
      <c r="FI578" s="23">
        <f t="shared" si="1280"/>
        <v>-2.2666783173315386E-2</v>
      </c>
      <c r="FJ578" s="27">
        <f t="shared" si="1281"/>
        <v>921.05120026723512</v>
      </c>
      <c r="FK578" s="27">
        <f t="shared" ca="1" si="1282"/>
        <v>-2.2666783173315386E-2</v>
      </c>
      <c r="FL578" s="43">
        <f t="shared" ca="1" si="1283"/>
        <v>-2.2666783173315386E-2</v>
      </c>
      <c r="FM578" s="47"/>
      <c r="FN578" s="47"/>
    </row>
    <row r="579" spans="1:170" x14ac:dyDescent="0.2">
      <c r="A579" s="30">
        <v>42277</v>
      </c>
      <c r="B579" s="34">
        <v>59201.516770000002</v>
      </c>
      <c r="C579" s="23">
        <v>5.0569517482548232E-3</v>
      </c>
      <c r="D579" s="24">
        <f t="shared" si="1165"/>
        <v>6.7528465213801958E-3</v>
      </c>
      <c r="E579" s="25" t="e">
        <f>#N/A</f>
        <v>#N/A</v>
      </c>
      <c r="F579" s="26">
        <v>27</v>
      </c>
      <c r="G579" s="23">
        <f t="shared" si="1166"/>
        <v>5.0569517482548232E-3</v>
      </c>
      <c r="H579" s="27">
        <f t="shared" si="1167"/>
        <v>495.83052550256559</v>
      </c>
      <c r="I579" s="27">
        <f t="shared" ca="1" si="1168"/>
        <v>0</v>
      </c>
      <c r="J579" s="43">
        <f t="shared" ca="1" si="1169"/>
        <v>0</v>
      </c>
      <c r="K579" s="25" t="e">
        <f>#N/A</f>
        <v>#N/A</v>
      </c>
      <c r="L579" s="26">
        <v>26</v>
      </c>
      <c r="M579" s="23">
        <f t="shared" si="1170"/>
        <v>5.0569517482548232E-3</v>
      </c>
      <c r="N579" s="27">
        <f t="shared" si="1171"/>
        <v>67.002674035783414</v>
      </c>
      <c r="O579" s="27">
        <f t="shared" ca="1" si="1172"/>
        <v>0</v>
      </c>
      <c r="P579" s="43">
        <f t="shared" ca="1" si="1173"/>
        <v>0</v>
      </c>
      <c r="Q579" s="25">
        <f t="shared" si="1284"/>
        <v>56578.404763999999</v>
      </c>
      <c r="R579" s="26">
        <f t="shared" si="1174"/>
        <v>1</v>
      </c>
      <c r="S579" s="23">
        <f t="shared" si="1175"/>
        <v>6.7528465213801958E-3</v>
      </c>
      <c r="T579" s="27">
        <f t="shared" si="1176"/>
        <v>1194.1544426201963</v>
      </c>
      <c r="U579" s="27">
        <f t="shared" ca="1" si="1177"/>
        <v>-1.6067001959838012E-2</v>
      </c>
      <c r="V579" s="43">
        <f t="shared" ca="1" si="1178"/>
        <v>-1.6067001959838012E-2</v>
      </c>
      <c r="W579" s="25">
        <f t="shared" si="1285"/>
        <v>59002.968160000004</v>
      </c>
      <c r="X579" s="26">
        <f t="shared" si="1179"/>
        <v>0</v>
      </c>
      <c r="Y579" s="23">
        <f t="shared" si="1180"/>
        <v>5.0569517482548232E-3</v>
      </c>
      <c r="Z579" s="27">
        <f t="shared" si="1181"/>
        <v>445.36907970339797</v>
      </c>
      <c r="AA579" s="27">
        <f t="shared" ca="1" si="1182"/>
        <v>-3.62049302891575E-2</v>
      </c>
      <c r="AB579" s="43">
        <f t="shared" ca="1" si="1183"/>
        <v>-3.62049302891575E-2</v>
      </c>
      <c r="AC579" s="25">
        <f t="shared" si="1286"/>
        <v>58580.295859999998</v>
      </c>
      <c r="AD579" s="26">
        <f t="shared" si="1184"/>
        <v>1</v>
      </c>
      <c r="AE579" s="23">
        <f t="shared" si="1185"/>
        <v>6.7528465213801958E-3</v>
      </c>
      <c r="AF579" s="27">
        <f t="shared" si="1186"/>
        <v>445.60391728716451</v>
      </c>
      <c r="AG579" s="27">
        <f t="shared" ca="1" si="1187"/>
        <v>-1.6067001959838012E-2</v>
      </c>
      <c r="AH579" s="43">
        <f t="shared" ca="1" si="1188"/>
        <v>-1.6067001959838012E-2</v>
      </c>
      <c r="AI579" s="25">
        <f t="shared" si="1287"/>
        <v>56578.404763999999</v>
      </c>
      <c r="AJ579" s="26">
        <f t="shared" si="1189"/>
        <v>1</v>
      </c>
      <c r="AK579" s="23">
        <f t="shared" si="1190"/>
        <v>6.7528465213801958E-3</v>
      </c>
      <c r="AL579" s="27">
        <f t="shared" si="1191"/>
        <v>1194.1544426201963</v>
      </c>
      <c r="AM579" s="27">
        <f t="shared" ca="1" si="1192"/>
        <v>-1.6067001959838012E-2</v>
      </c>
      <c r="AN579" s="43">
        <f t="shared" ca="1" si="1193"/>
        <v>-1.6067001959838012E-2</v>
      </c>
      <c r="AO579" s="25">
        <f t="shared" si="1288"/>
        <v>56578.404763999999</v>
      </c>
      <c r="AP579" s="34">
        <f t="shared" si="1194"/>
        <v>0.66666666666666663</v>
      </c>
      <c r="AQ579" s="23">
        <f t="shared" si="1195"/>
        <v>6.1875482636717383E-3</v>
      </c>
      <c r="AR579" s="27">
        <f t="shared" si="1196"/>
        <v>650.05463168159895</v>
      </c>
      <c r="AS579" s="27">
        <f t="shared" ca="1" si="1197"/>
        <v>-1.6619486724510857E-2</v>
      </c>
      <c r="AT579" s="43">
        <f t="shared" ca="1" si="1198"/>
        <v>-1.6619486724510857E-2</v>
      </c>
      <c r="AU579" s="25">
        <f t="shared" si="1289"/>
        <v>58580.295859999998</v>
      </c>
      <c r="AV579" s="26">
        <f t="shared" si="1307"/>
        <v>1</v>
      </c>
      <c r="AW579" s="23">
        <f t="shared" si="1199"/>
        <v>6.7528465213801958E-3</v>
      </c>
      <c r="AX579" s="27">
        <f t="shared" si="1200"/>
        <v>587.23084206817293</v>
      </c>
      <c r="AY579" s="27">
        <f t="shared" ca="1" si="1201"/>
        <v>-1.6067001959837901E-2</v>
      </c>
      <c r="AZ579" s="43">
        <f t="shared" ca="1" si="1202"/>
        <v>-1.6067001959837901E-2</v>
      </c>
      <c r="BA579" s="25">
        <f t="shared" si="1290"/>
        <v>58580.295859999998</v>
      </c>
      <c r="BB579" s="26">
        <f t="shared" si="1308"/>
        <v>1</v>
      </c>
      <c r="BC579" s="23">
        <f t="shared" si="1203"/>
        <v>6.7528465213801958E-3</v>
      </c>
      <c r="BD579" s="27">
        <f t="shared" si="1204"/>
        <v>930.17308970086799</v>
      </c>
      <c r="BE579" s="27">
        <f t="shared" ca="1" si="1205"/>
        <v>-1.6067001959838012E-2</v>
      </c>
      <c r="BF579" s="43">
        <f t="shared" ca="1" si="1206"/>
        <v>-1.6067001959838012E-2</v>
      </c>
      <c r="BG579" s="25">
        <f t="shared" si="1291"/>
        <v>56578.404763999999</v>
      </c>
      <c r="BH579" s="26">
        <f t="shared" si="1309"/>
        <v>1</v>
      </c>
      <c r="BI579" s="23">
        <f t="shared" si="1207"/>
        <v>6.7528465213801958E-3</v>
      </c>
      <c r="BJ579" s="27">
        <f t="shared" si="1208"/>
        <v>882.06722144951073</v>
      </c>
      <c r="BK579" s="27">
        <f t="shared" ca="1" si="1209"/>
        <v>-1.6067001959838123E-2</v>
      </c>
      <c r="BL579" s="43">
        <f t="shared" ca="1" si="1210"/>
        <v>-1.6067001959838123E-2</v>
      </c>
      <c r="BM579" s="25">
        <f t="shared" si="1292"/>
        <v>58267.265983333338</v>
      </c>
      <c r="BN579" s="26">
        <f t="shared" si="1310"/>
        <v>1</v>
      </c>
      <c r="BO579" s="23">
        <f t="shared" si="1211"/>
        <v>6.7528465213801958E-3</v>
      </c>
      <c r="BP579" s="27">
        <f t="shared" si="1212"/>
        <v>929.905593437721</v>
      </c>
      <c r="BQ579" s="27">
        <f t="shared" ca="1" si="1213"/>
        <v>-1.6067001959838012E-2</v>
      </c>
      <c r="BR579" s="43">
        <f t="shared" ca="1" si="1214"/>
        <v>-1.6067001959838012E-2</v>
      </c>
      <c r="BS579" s="25">
        <f t="shared" si="1293"/>
        <v>56578.404763999999</v>
      </c>
      <c r="BT579" s="34">
        <f t="shared" si="1215"/>
        <v>1</v>
      </c>
      <c r="BU579" s="23">
        <f t="shared" si="1216"/>
        <v>6.7528465213801958E-3</v>
      </c>
      <c r="BV579" s="27">
        <f t="shared" si="1217"/>
        <v>841.78100445384939</v>
      </c>
      <c r="BW579" s="27">
        <f t="shared" ca="1" si="1218"/>
        <v>-1.6067001959838012E-2</v>
      </c>
      <c r="BX579" s="43">
        <f t="shared" ca="1" si="1219"/>
        <v>-1.6067001959838012E-2</v>
      </c>
      <c r="BY579" s="25">
        <f t="shared" si="1294"/>
        <v>59002.968160000004</v>
      </c>
      <c r="BZ579" s="50">
        <f t="shared" si="1220"/>
        <v>0</v>
      </c>
      <c r="CA579" s="23">
        <f t="shared" si="1221"/>
        <v>5.0569517482548232E-3</v>
      </c>
      <c r="CB579" s="27">
        <f t="shared" si="1222"/>
        <v>255.27761466174505</v>
      </c>
      <c r="CC579" s="27">
        <f t="shared" ca="1" si="1223"/>
        <v>-8.9274443352080901E-3</v>
      </c>
      <c r="CD579" s="43">
        <f t="shared" ca="1" si="1224"/>
        <v>-8.9274443352080901E-3</v>
      </c>
      <c r="CE579" s="25">
        <f t="shared" si="1295"/>
        <v>58580.295859999998</v>
      </c>
      <c r="CF579" s="34">
        <f t="shared" si="1225"/>
        <v>1</v>
      </c>
      <c r="CG579" s="23">
        <f t="shared" si="1226"/>
        <v>6.7528465213801958E-3</v>
      </c>
      <c r="CH579" s="27">
        <f t="shared" si="1227"/>
        <v>358.59301285162616</v>
      </c>
      <c r="CI579" s="27">
        <f t="shared" ca="1" si="1228"/>
        <v>-1.6067001959838012E-2</v>
      </c>
      <c r="CJ579" s="43">
        <f t="shared" ca="1" si="1229"/>
        <v>-1.6067001959838012E-2</v>
      </c>
      <c r="CK579" s="25">
        <f t="shared" si="1296"/>
        <v>56578.404763999999</v>
      </c>
      <c r="CL579" s="34">
        <f t="shared" si="1230"/>
        <v>1</v>
      </c>
      <c r="CM579" s="23">
        <f t="shared" si="1231"/>
        <v>6.7528465213801958E-3</v>
      </c>
      <c r="CN579" s="27">
        <f t="shared" si="1232"/>
        <v>1054.6222860094579</v>
      </c>
      <c r="CO579" s="27">
        <f t="shared" ca="1" si="1233"/>
        <v>-1.6067001959837901E-2</v>
      </c>
      <c r="CP579" s="43">
        <f t="shared" ca="1" si="1234"/>
        <v>-1.6067001959837901E-2</v>
      </c>
      <c r="CQ579" s="25">
        <f t="shared" si="1297"/>
        <v>52589.044952999997</v>
      </c>
      <c r="CR579" s="34">
        <f t="shared" si="1235"/>
        <v>1</v>
      </c>
      <c r="CS579" s="23">
        <f t="shared" si="1236"/>
        <v>6.7528465213801958E-3</v>
      </c>
      <c r="CT579" s="27">
        <f t="shared" si="1237"/>
        <v>681.18412174065111</v>
      </c>
      <c r="CU579" s="27">
        <f t="shared" ca="1" si="1238"/>
        <v>-1.6067001959837901E-2</v>
      </c>
      <c r="CV579" s="43">
        <f t="shared" ca="1" si="1239"/>
        <v>-1.6067001959837901E-2</v>
      </c>
      <c r="CW579" s="25">
        <f t="shared" si="1298"/>
        <v>56578.404763999999</v>
      </c>
      <c r="CX579" s="34">
        <f t="shared" si="1240"/>
        <v>0.75</v>
      </c>
      <c r="CY579" s="23">
        <f t="shared" si="1241"/>
        <v>6.3288728280988527E-3</v>
      </c>
      <c r="CZ579" s="27">
        <f t="shared" si="1242"/>
        <v>538.30950903818825</v>
      </c>
      <c r="DA579" s="27">
        <f t="shared" ca="1" si="1243"/>
        <v>-9.5224391546361309E-3</v>
      </c>
      <c r="DB579" s="43">
        <f t="shared" ca="1" si="1244"/>
        <v>-9.5224391546361309E-3</v>
      </c>
      <c r="DC579" s="25">
        <f t="shared" si="1299"/>
        <v>56578.404763999999</v>
      </c>
      <c r="DD579" s="34">
        <f t="shared" si="1245"/>
        <v>0.83333333333333326</v>
      </c>
      <c r="DE579" s="23">
        <f t="shared" si="1246"/>
        <v>6.4230892043835959E-3</v>
      </c>
      <c r="DF579" s="27">
        <f t="shared" si="1247"/>
        <v>675.43041909080773</v>
      </c>
      <c r="DG579" s="27">
        <f t="shared" ca="1" si="1114"/>
        <v>-1.4069425439185101E-2</v>
      </c>
      <c r="DH579" s="43">
        <f t="shared" ca="1" si="1248"/>
        <v>-1.4069425439185101E-2</v>
      </c>
      <c r="DI579" s="25">
        <f t="shared" si="1300"/>
        <v>59002.968160000004</v>
      </c>
      <c r="DJ579" s="26">
        <f t="shared" si="1249"/>
        <v>0</v>
      </c>
      <c r="DK579" s="23">
        <f t="shared" si="1250"/>
        <v>5.0569517482548232E-3</v>
      </c>
      <c r="DL579" s="27">
        <f t="shared" si="1251"/>
        <v>503.15317158809216</v>
      </c>
      <c r="DM579" s="27">
        <f t="shared" ca="1" si="1252"/>
        <v>-3.62049302891575E-2</v>
      </c>
      <c r="DN579" s="43">
        <f t="shared" ca="1" si="1253"/>
        <v>-3.62049302891575E-2</v>
      </c>
      <c r="DO579" s="25">
        <f t="shared" si="1301"/>
        <v>58580.295859999998</v>
      </c>
      <c r="DP579" s="26">
        <f t="shared" si="1254"/>
        <v>1</v>
      </c>
      <c r="DQ579" s="23">
        <f t="shared" si="1255"/>
        <v>6.7528465213801958E-3</v>
      </c>
      <c r="DR579" s="27">
        <f t="shared" si="1256"/>
        <v>591.30547187794673</v>
      </c>
      <c r="DS579" s="27">
        <f t="shared" ca="1" si="1257"/>
        <v>-1.6067001959838123E-2</v>
      </c>
      <c r="DT579" s="43">
        <f t="shared" ca="1" si="1258"/>
        <v>-1.6067001959838123E-2</v>
      </c>
      <c r="DU579" s="25">
        <f t="shared" si="1302"/>
        <v>56578.404763999999</v>
      </c>
      <c r="DV579" s="26">
        <f t="shared" si="1259"/>
        <v>1</v>
      </c>
      <c r="DW579" s="23">
        <f t="shared" si="1260"/>
        <v>6.7528465213801958E-3</v>
      </c>
      <c r="DX579" s="27">
        <f t="shared" si="1261"/>
        <v>1201.3275172485355</v>
      </c>
      <c r="DY579" s="27">
        <f t="shared" ca="1" si="1262"/>
        <v>-1.6067001959837901E-2</v>
      </c>
      <c r="DZ579" s="43">
        <f t="shared" ca="1" si="1263"/>
        <v>-1.6067001959837901E-2</v>
      </c>
      <c r="EA579" s="25">
        <f t="shared" si="1303"/>
        <v>52589.044952999997</v>
      </c>
      <c r="EB579" s="26">
        <f t="shared" si="1264"/>
        <v>1</v>
      </c>
      <c r="EC579" s="23">
        <f t="shared" si="1265"/>
        <v>6.7528465213801958E-3</v>
      </c>
      <c r="ED579" s="27">
        <f t="shared" si="1266"/>
        <v>800.70379776320772</v>
      </c>
      <c r="EE579" s="27">
        <f t="shared" ca="1" si="1267"/>
        <v>-1.6067001959838012E-2</v>
      </c>
      <c r="EF579" s="43">
        <f t="shared" ca="1" si="1268"/>
        <v>-1.6067001959838012E-2</v>
      </c>
      <c r="EG579" s="25">
        <f t="shared" si="1304"/>
        <v>56578.404763999999</v>
      </c>
      <c r="EH579" s="34">
        <f t="shared" si="1269"/>
        <v>0.75</v>
      </c>
      <c r="EI579" s="23">
        <f t="shared" si="1270"/>
        <v>6.3288728280988527E-3</v>
      </c>
      <c r="EJ579" s="27">
        <f t="shared" si="1271"/>
        <v>773.88544866761561</v>
      </c>
      <c r="EK579" s="27">
        <f t="shared" ca="1" si="1272"/>
        <v>-1.6481365533342673E-2</v>
      </c>
      <c r="EL579" s="43">
        <f t="shared" ca="1" si="1273"/>
        <v>-1.6481365533342673E-2</v>
      </c>
      <c r="EM579" s="47"/>
      <c r="EN579" s="47"/>
      <c r="EO579" s="47"/>
      <c r="EP579" s="47"/>
      <c r="EQ579" s="47"/>
      <c r="ER579" s="47"/>
      <c r="ES579" s="47"/>
      <c r="ET579" s="47"/>
      <c r="EU579" s="47"/>
      <c r="EV579" s="47"/>
      <c r="EW579" s="47"/>
      <c r="EX579" s="47"/>
      <c r="EY579" s="47"/>
      <c r="EZ579" s="47"/>
      <c r="FA579" s="25">
        <f t="shared" si="1305"/>
        <v>56578.404763999999</v>
      </c>
      <c r="FB579" s="26">
        <f t="shared" si="1274"/>
        <v>1</v>
      </c>
      <c r="FC579" s="23">
        <f t="shared" si="1275"/>
        <v>6.7528465213801958E-3</v>
      </c>
      <c r="FD579" s="27">
        <f t="shared" si="1276"/>
        <v>271.4136126106942</v>
      </c>
      <c r="FE579" s="27">
        <f t="shared" ca="1" si="1277"/>
        <v>-1.6067001959838012E-2</v>
      </c>
      <c r="FF579" s="43">
        <f t="shared" ca="1" si="1278"/>
        <v>-1.6067001959838012E-2</v>
      </c>
      <c r="FG579" s="25">
        <f t="shared" si="1306"/>
        <v>56578.404763999999</v>
      </c>
      <c r="FH579" s="26">
        <f t="shared" si="1279"/>
        <v>1</v>
      </c>
      <c r="FI579" s="23">
        <f t="shared" si="1280"/>
        <v>6.7528465213801958E-3</v>
      </c>
      <c r="FJ579" s="27">
        <f t="shared" si="1281"/>
        <v>927.27091766097271</v>
      </c>
      <c r="FK579" s="27">
        <f t="shared" ca="1" si="1282"/>
        <v>-1.6067001959838012E-2</v>
      </c>
      <c r="FL579" s="43">
        <f t="shared" ca="1" si="1283"/>
        <v>-1.6067001959838012E-2</v>
      </c>
      <c r="FM579" s="47"/>
      <c r="FN579" s="47"/>
    </row>
    <row r="580" spans="1:170" x14ac:dyDescent="0.2">
      <c r="A580" s="30">
        <v>42308</v>
      </c>
      <c r="B580" s="34">
        <v>63714.537080000002</v>
      </c>
      <c r="C580" s="23">
        <v>4.9938616381550727E-3</v>
      </c>
      <c r="D580" s="24">
        <f t="shared" si="1165"/>
        <v>7.6231498046464674E-2</v>
      </c>
      <c r="E580" s="25" t="e">
        <f>#N/A</f>
        <v>#N/A</v>
      </c>
      <c r="F580" s="26">
        <v>28</v>
      </c>
      <c r="G580" s="23">
        <f t="shared" si="1166"/>
        <v>4.9938616381550727E-3</v>
      </c>
      <c r="H580" s="27">
        <f t="shared" si="1167"/>
        <v>498.30663454289913</v>
      </c>
      <c r="I580" s="27">
        <f t="shared" ca="1" si="1168"/>
        <v>0</v>
      </c>
      <c r="J580" s="43">
        <f t="shared" ca="1" si="1169"/>
        <v>0</v>
      </c>
      <c r="K580" s="25" t="e">
        <f>#N/A</f>
        <v>#N/A</v>
      </c>
      <c r="L580" s="26">
        <v>27</v>
      </c>
      <c r="M580" s="23">
        <f t="shared" si="1170"/>
        <v>4.9938616381550727E-3</v>
      </c>
      <c r="N580" s="27">
        <f t="shared" si="1171"/>
        <v>67.337276119304519</v>
      </c>
      <c r="O580" s="27">
        <f t="shared" ca="1" si="1172"/>
        <v>0</v>
      </c>
      <c r="P580" s="43">
        <f t="shared" ca="1" si="1173"/>
        <v>0</v>
      </c>
      <c r="Q580" s="25">
        <f t="shared" si="1284"/>
        <v>57700.117356999996</v>
      </c>
      <c r="R580" s="26">
        <f t="shared" si="1174"/>
        <v>1</v>
      </c>
      <c r="S580" s="23">
        <f t="shared" si="1175"/>
        <v>7.6231498046464674E-2</v>
      </c>
      <c r="T580" s="27">
        <f t="shared" si="1176"/>
        <v>1285.1866246799748</v>
      </c>
      <c r="U580" s="27">
        <f t="shared" ca="1" si="1177"/>
        <v>0</v>
      </c>
      <c r="V580" s="43">
        <f t="shared" ca="1" si="1178"/>
        <v>0</v>
      </c>
      <c r="W580" s="25">
        <f t="shared" si="1285"/>
        <v>61458.026924999998</v>
      </c>
      <c r="X580" s="26">
        <f t="shared" si="1179"/>
        <v>1</v>
      </c>
      <c r="Y580" s="23">
        <f t="shared" si="1180"/>
        <v>7.6231498046464674E-2</v>
      </c>
      <c r="Z580" s="27">
        <f t="shared" si="1181"/>
        <v>479.32023183276334</v>
      </c>
      <c r="AA580" s="27">
        <f t="shared" ca="1" si="1182"/>
        <v>0</v>
      </c>
      <c r="AB580" s="43">
        <f t="shared" ca="1" si="1183"/>
        <v>0</v>
      </c>
      <c r="AC580" s="25">
        <f t="shared" si="1286"/>
        <v>59713.538111999995</v>
      </c>
      <c r="AD580" s="26">
        <f t="shared" si="1184"/>
        <v>1</v>
      </c>
      <c r="AE580" s="23">
        <f t="shared" si="1185"/>
        <v>7.6231498046464674E-2</v>
      </c>
      <c r="AF580" s="27">
        <f t="shared" si="1186"/>
        <v>479.57297143733797</v>
      </c>
      <c r="AG580" s="27">
        <f t="shared" ca="1" si="1187"/>
        <v>0</v>
      </c>
      <c r="AH580" s="43">
        <f t="shared" ca="1" si="1188"/>
        <v>0</v>
      </c>
      <c r="AI580" s="25">
        <f t="shared" si="1287"/>
        <v>57700.117356999996</v>
      </c>
      <c r="AJ580" s="26">
        <f t="shared" si="1189"/>
        <v>1</v>
      </c>
      <c r="AK580" s="23">
        <f t="shared" si="1190"/>
        <v>7.6231498046464674E-2</v>
      </c>
      <c r="AL580" s="27">
        <f t="shared" si="1191"/>
        <v>1285.1866246799748</v>
      </c>
      <c r="AM580" s="27">
        <f t="shared" ca="1" si="1192"/>
        <v>0</v>
      </c>
      <c r="AN580" s="43">
        <f t="shared" ca="1" si="1193"/>
        <v>0</v>
      </c>
      <c r="AO580" s="25">
        <f t="shared" si="1288"/>
        <v>57700.117356999996</v>
      </c>
      <c r="AP580" s="34">
        <f t="shared" si="1194"/>
        <v>1</v>
      </c>
      <c r="AQ580" s="23">
        <f t="shared" si="1195"/>
        <v>7.6231498046464674E-2</v>
      </c>
      <c r="AR580" s="27">
        <f t="shared" si="1196"/>
        <v>699.60927006673012</v>
      </c>
      <c r="AS580" s="27">
        <f t="shared" ca="1" si="1197"/>
        <v>0</v>
      </c>
      <c r="AT580" s="43">
        <f t="shared" ca="1" si="1198"/>
        <v>0</v>
      </c>
      <c r="AU580" s="25">
        <f t="shared" si="1289"/>
        <v>59713.538111999995</v>
      </c>
      <c r="AV580" s="26">
        <f t="shared" si="1307"/>
        <v>1</v>
      </c>
      <c r="AW580" s="23">
        <f t="shared" si="1199"/>
        <v>7.6231498046464674E-2</v>
      </c>
      <c r="AX580" s="27">
        <f t="shared" si="1200"/>
        <v>631.99632885811661</v>
      </c>
      <c r="AY580" s="27">
        <f t="shared" ca="1" si="1201"/>
        <v>0</v>
      </c>
      <c r="AZ580" s="43">
        <f t="shared" ca="1" si="1202"/>
        <v>0</v>
      </c>
      <c r="BA580" s="25">
        <f t="shared" si="1290"/>
        <v>59713.538111999995</v>
      </c>
      <c r="BB580" s="26">
        <f t="shared" si="1308"/>
        <v>1</v>
      </c>
      <c r="BC580" s="23">
        <f t="shared" si="1203"/>
        <v>7.6231498046464674E-2</v>
      </c>
      <c r="BD580" s="27">
        <f t="shared" si="1204"/>
        <v>1001.0815777712737</v>
      </c>
      <c r="BE580" s="27">
        <f t="shared" ca="1" si="1205"/>
        <v>0</v>
      </c>
      <c r="BF580" s="43">
        <f t="shared" ca="1" si="1206"/>
        <v>0</v>
      </c>
      <c r="BG580" s="25">
        <f t="shared" si="1291"/>
        <v>57700.117356999996</v>
      </c>
      <c r="BH580" s="26">
        <f t="shared" si="1309"/>
        <v>1</v>
      </c>
      <c r="BI580" s="23">
        <f t="shared" si="1207"/>
        <v>7.6231498046464674E-2</v>
      </c>
      <c r="BJ580" s="27">
        <f t="shared" si="1208"/>
        <v>949.30852711828959</v>
      </c>
      <c r="BK580" s="27">
        <f t="shared" ca="1" si="1209"/>
        <v>0</v>
      </c>
      <c r="BL580" s="43">
        <f t="shared" ca="1" si="1210"/>
        <v>0</v>
      </c>
      <c r="BM580" s="25">
        <f t="shared" si="1292"/>
        <v>59436.00273</v>
      </c>
      <c r="BN580" s="26">
        <f t="shared" si="1310"/>
        <v>1</v>
      </c>
      <c r="BO580" s="23">
        <f t="shared" si="1211"/>
        <v>7.6231498046464674E-2</v>
      </c>
      <c r="BP580" s="27">
        <f t="shared" si="1212"/>
        <v>1000.7936898672652</v>
      </c>
      <c r="BQ580" s="27">
        <f t="shared" ca="1" si="1213"/>
        <v>0</v>
      </c>
      <c r="BR580" s="43">
        <f t="shared" ca="1" si="1214"/>
        <v>0</v>
      </c>
      <c r="BS580" s="25">
        <f t="shared" si="1293"/>
        <v>57700.117356999996</v>
      </c>
      <c r="BT580" s="34">
        <f t="shared" si="1215"/>
        <v>1</v>
      </c>
      <c r="BU580" s="23">
        <f t="shared" si="1216"/>
        <v>7.6231498046464674E-2</v>
      </c>
      <c r="BV580" s="27">
        <f t="shared" si="1217"/>
        <v>905.95123145042407</v>
      </c>
      <c r="BW580" s="27">
        <f t="shared" ca="1" si="1218"/>
        <v>0</v>
      </c>
      <c r="BX580" s="43">
        <f t="shared" ca="1" si="1219"/>
        <v>0</v>
      </c>
      <c r="BY580" s="25">
        <f t="shared" si="1294"/>
        <v>61458.026924999998</v>
      </c>
      <c r="BZ580" s="50">
        <f t="shared" si="1220"/>
        <v>0.5</v>
      </c>
      <c r="CA580" s="23">
        <f t="shared" si="1221"/>
        <v>4.9938616381550727E-3</v>
      </c>
      <c r="CB580" s="27">
        <f t="shared" si="1222"/>
        <v>256.55243574868405</v>
      </c>
      <c r="CC580" s="27">
        <f t="shared" ca="1" si="1223"/>
        <v>-3.9781651188455225E-3</v>
      </c>
      <c r="CD580" s="43">
        <f t="shared" ca="1" si="1224"/>
        <v>-3.9781651188455225E-3</v>
      </c>
      <c r="CE580" s="25">
        <f t="shared" si="1295"/>
        <v>59713.538111999995</v>
      </c>
      <c r="CF580" s="34">
        <f t="shared" si="1225"/>
        <v>1</v>
      </c>
      <c r="CG580" s="23">
        <f t="shared" si="1226"/>
        <v>7.6231498046464674E-2</v>
      </c>
      <c r="CH580" s="27">
        <f t="shared" si="1227"/>
        <v>385.92909541030076</v>
      </c>
      <c r="CI580" s="27">
        <f t="shared" ca="1" si="1228"/>
        <v>0</v>
      </c>
      <c r="CJ580" s="43">
        <f t="shared" ca="1" si="1229"/>
        <v>0</v>
      </c>
      <c r="CK580" s="25">
        <f t="shared" si="1296"/>
        <v>57700.117356999996</v>
      </c>
      <c r="CL580" s="34">
        <f t="shared" si="1230"/>
        <v>1</v>
      </c>
      <c r="CM580" s="23">
        <f t="shared" si="1231"/>
        <v>7.6231498046464674E-2</v>
      </c>
      <c r="CN580" s="27">
        <f t="shared" si="1232"/>
        <v>1135.0177227451459</v>
      </c>
      <c r="CO580" s="27">
        <f t="shared" ca="1" si="1233"/>
        <v>0</v>
      </c>
      <c r="CP580" s="43">
        <f t="shared" ca="1" si="1234"/>
        <v>0</v>
      </c>
      <c r="CQ580" s="25">
        <f t="shared" si="1297"/>
        <v>53427.67988499999</v>
      </c>
      <c r="CR580" s="34">
        <f t="shared" si="1235"/>
        <v>1</v>
      </c>
      <c r="CS580" s="23">
        <f t="shared" si="1236"/>
        <v>7.6231498046464674E-2</v>
      </c>
      <c r="CT580" s="27">
        <f t="shared" si="1237"/>
        <v>733.1118077864063</v>
      </c>
      <c r="CU580" s="27">
        <f t="shared" ca="1" si="1238"/>
        <v>0</v>
      </c>
      <c r="CV580" s="43">
        <f t="shared" ca="1" si="1239"/>
        <v>0</v>
      </c>
      <c r="CW580" s="25">
        <f t="shared" si="1298"/>
        <v>57700.117356999996</v>
      </c>
      <c r="CX580" s="34">
        <f t="shared" si="1240"/>
        <v>0.75</v>
      </c>
      <c r="CY580" s="23">
        <f t="shared" si="1241"/>
        <v>5.8422088944387274E-2</v>
      </c>
      <c r="CZ580" s="27">
        <f t="shared" si="1242"/>
        <v>569.75867505482665</v>
      </c>
      <c r="DA580" s="27">
        <f t="shared" ca="1" si="1243"/>
        <v>0</v>
      </c>
      <c r="DB580" s="43">
        <f t="shared" ca="1" si="1244"/>
        <v>0</v>
      </c>
      <c r="DC580" s="25">
        <f t="shared" si="1299"/>
        <v>57700.117356999996</v>
      </c>
      <c r="DD580" s="34">
        <f t="shared" si="1245"/>
        <v>1</v>
      </c>
      <c r="DE580" s="23">
        <f t="shared" si="1246"/>
        <v>7.0295028345772212E-2</v>
      </c>
      <c r="DF580" s="27">
        <f t="shared" si="1247"/>
        <v>722.90981954639278</v>
      </c>
      <c r="DG580" s="27">
        <f t="shared" ca="1" si="1114"/>
        <v>0</v>
      </c>
      <c r="DH580" s="43">
        <f t="shared" ca="1" si="1248"/>
        <v>0</v>
      </c>
      <c r="DI580" s="25">
        <f t="shared" si="1300"/>
        <v>61458.026924999998</v>
      </c>
      <c r="DJ580" s="26">
        <f t="shared" si="1249"/>
        <v>0</v>
      </c>
      <c r="DK580" s="23">
        <f t="shared" si="1250"/>
        <v>4.9938616381550727E-3</v>
      </c>
      <c r="DL580" s="27">
        <f t="shared" si="1251"/>
        <v>505.66584890980198</v>
      </c>
      <c r="DM580" s="27">
        <f t="shared" ca="1" si="1252"/>
        <v>-3.139187106348551E-2</v>
      </c>
      <c r="DN580" s="43">
        <f t="shared" ca="1" si="1253"/>
        <v>-3.139187106348551E-2</v>
      </c>
      <c r="DO580" s="25">
        <f t="shared" si="1301"/>
        <v>59713.538111999995</v>
      </c>
      <c r="DP580" s="26">
        <f t="shared" si="1254"/>
        <v>1</v>
      </c>
      <c r="DQ580" s="23">
        <f t="shared" si="1255"/>
        <v>7.6231498046464674E-2</v>
      </c>
      <c r="DR580" s="27">
        <f t="shared" si="1256"/>
        <v>636.38157380227426</v>
      </c>
      <c r="DS580" s="27">
        <f t="shared" ca="1" si="1257"/>
        <v>0</v>
      </c>
      <c r="DT580" s="43">
        <f t="shared" ca="1" si="1258"/>
        <v>0</v>
      </c>
      <c r="DU580" s="25">
        <f t="shared" si="1302"/>
        <v>57700.117356999996</v>
      </c>
      <c r="DV580" s="26">
        <f t="shared" si="1259"/>
        <v>1</v>
      </c>
      <c r="DW580" s="23">
        <f t="shared" si="1260"/>
        <v>7.6231498046464674E-2</v>
      </c>
      <c r="DX580" s="27">
        <f t="shared" si="1261"/>
        <v>1292.9065135328315</v>
      </c>
      <c r="DY580" s="27">
        <f t="shared" ca="1" si="1262"/>
        <v>0</v>
      </c>
      <c r="DZ580" s="43">
        <f t="shared" ca="1" si="1263"/>
        <v>0</v>
      </c>
      <c r="EA580" s="25">
        <f t="shared" si="1303"/>
        <v>53427.67988499999</v>
      </c>
      <c r="EB580" s="26">
        <f t="shared" si="1264"/>
        <v>1</v>
      </c>
      <c r="EC580" s="23">
        <f t="shared" si="1265"/>
        <v>7.6231498046464674E-2</v>
      </c>
      <c r="ED580" s="27">
        <f t="shared" si="1266"/>
        <v>861.74264775819051</v>
      </c>
      <c r="EE580" s="27">
        <f t="shared" ca="1" si="1267"/>
        <v>0</v>
      </c>
      <c r="EF580" s="43">
        <f t="shared" ca="1" si="1268"/>
        <v>0</v>
      </c>
      <c r="EG580" s="25">
        <f t="shared" si="1304"/>
        <v>57700.117356999996</v>
      </c>
      <c r="EH580" s="34">
        <f t="shared" si="1269"/>
        <v>0.75</v>
      </c>
      <c r="EI580" s="23">
        <f t="shared" si="1270"/>
        <v>5.8422088944387274E-2</v>
      </c>
      <c r="EJ580" s="27">
        <f t="shared" si="1271"/>
        <v>819.097453182442</v>
      </c>
      <c r="EK580" s="27">
        <f t="shared" ca="1" si="1272"/>
        <v>0</v>
      </c>
      <c r="EL580" s="43">
        <f t="shared" ca="1" si="1273"/>
        <v>0</v>
      </c>
      <c r="EM580" s="47"/>
      <c r="EN580" s="47"/>
      <c r="EO580" s="47"/>
      <c r="EP580" s="47"/>
      <c r="EQ580" s="47"/>
      <c r="ER580" s="47"/>
      <c r="ES580" s="47"/>
      <c r="ET580" s="47"/>
      <c r="EU580" s="47"/>
      <c r="EV580" s="47"/>
      <c r="EW580" s="47"/>
      <c r="EX580" s="47"/>
      <c r="EY580" s="47"/>
      <c r="EZ580" s="47"/>
      <c r="FA580" s="25">
        <f t="shared" si="1305"/>
        <v>57700.117356999996</v>
      </c>
      <c r="FB580" s="26">
        <f t="shared" si="1274"/>
        <v>1</v>
      </c>
      <c r="FC580" s="23">
        <f t="shared" si="1275"/>
        <v>7.6231498046464674E-2</v>
      </c>
      <c r="FD580" s="27">
        <f t="shared" si="1276"/>
        <v>292.10387889021024</v>
      </c>
      <c r="FE580" s="27">
        <f t="shared" ca="1" si="1277"/>
        <v>0</v>
      </c>
      <c r="FF580" s="43">
        <f t="shared" ca="1" si="1278"/>
        <v>0</v>
      </c>
      <c r="FG580" s="25">
        <f t="shared" si="1306"/>
        <v>57700.117356999996</v>
      </c>
      <c r="FH580" s="26">
        <f t="shared" si="1279"/>
        <v>1</v>
      </c>
      <c r="FI580" s="23">
        <f t="shared" si="1280"/>
        <v>7.6231498046464674E-2</v>
      </c>
      <c r="FJ580" s="27">
        <f t="shared" si="1281"/>
        <v>997.95816880918869</v>
      </c>
      <c r="FK580" s="27">
        <f t="shared" ca="1" si="1282"/>
        <v>0</v>
      </c>
      <c r="FL580" s="43">
        <f t="shared" ca="1" si="1283"/>
        <v>0</v>
      </c>
      <c r="FM580" s="47"/>
      <c r="FN580" s="47"/>
    </row>
    <row r="581" spans="1:170" x14ac:dyDescent="0.2">
      <c r="A581" s="30">
        <v>42338</v>
      </c>
      <c r="B581" s="34">
        <v>66456.27691</v>
      </c>
      <c r="C581" s="23">
        <v>5.1278760889585939E-3</v>
      </c>
      <c r="D581" s="24">
        <f t="shared" si="1165"/>
        <v>4.3031621285382071E-2</v>
      </c>
      <c r="E581" s="25" t="e">
        <f>#N/A</f>
        <v>#N/A</v>
      </c>
      <c r="F581" s="26">
        <v>29</v>
      </c>
      <c r="G581" s="23">
        <f t="shared" si="1166"/>
        <v>5.1278760889585939E-3</v>
      </c>
      <c r="H581" s="27">
        <f t="shared" si="1167"/>
        <v>500.86188921914112</v>
      </c>
      <c r="I581" s="27">
        <f t="shared" ca="1" si="1168"/>
        <v>0</v>
      </c>
      <c r="J581" s="43">
        <f t="shared" ca="1" si="1169"/>
        <v>0</v>
      </c>
      <c r="K581" s="25" t="e">
        <f>#N/A</f>
        <v>#N/A</v>
      </c>
      <c r="L581" s="26">
        <v>28</v>
      </c>
      <c r="M581" s="23">
        <f t="shared" si="1170"/>
        <v>5.1278760889585939E-3</v>
      </c>
      <c r="N581" s="27">
        <f t="shared" si="1171"/>
        <v>67.6825733274123</v>
      </c>
      <c r="O581" s="27">
        <f t="shared" ca="1" si="1172"/>
        <v>0</v>
      </c>
      <c r="P581" s="43">
        <f t="shared" ca="1" si="1173"/>
        <v>0</v>
      </c>
      <c r="Q581" s="25">
        <f t="shared" si="1284"/>
        <v>59144.182302999994</v>
      </c>
      <c r="R581" s="26">
        <f t="shared" si="1174"/>
        <v>1</v>
      </c>
      <c r="S581" s="23">
        <f t="shared" si="1175"/>
        <v>4.3031621285382071E-2</v>
      </c>
      <c r="T581" s="27">
        <f t="shared" si="1176"/>
        <v>1340.4902887942419</v>
      </c>
      <c r="U581" s="27">
        <f t="shared" ca="1" si="1177"/>
        <v>0</v>
      </c>
      <c r="V581" s="43">
        <f t="shared" ca="1" si="1178"/>
        <v>0</v>
      </c>
      <c r="W581" s="25">
        <f t="shared" si="1285"/>
        <v>65085.406994999998</v>
      </c>
      <c r="X581" s="26">
        <f t="shared" si="1179"/>
        <v>1</v>
      </c>
      <c r="Y581" s="23">
        <f t="shared" si="1180"/>
        <v>4.3031621285382071E-2</v>
      </c>
      <c r="Z581" s="27">
        <f t="shared" si="1181"/>
        <v>499.94615852341235</v>
      </c>
      <c r="AA581" s="27">
        <f t="shared" ca="1" si="1182"/>
        <v>0</v>
      </c>
      <c r="AB581" s="43">
        <f t="shared" ca="1" si="1183"/>
        <v>0</v>
      </c>
      <c r="AC581" s="25">
        <f t="shared" si="1286"/>
        <v>61668.998062000006</v>
      </c>
      <c r="AD581" s="26">
        <f t="shared" si="1184"/>
        <v>1</v>
      </c>
      <c r="AE581" s="23">
        <f t="shared" si="1185"/>
        <v>4.3031621285382071E-2</v>
      </c>
      <c r="AF581" s="27">
        <f t="shared" si="1186"/>
        <v>500.20977392293486</v>
      </c>
      <c r="AG581" s="27">
        <f t="shared" ca="1" si="1187"/>
        <v>0</v>
      </c>
      <c r="AH581" s="43">
        <f t="shared" ca="1" si="1188"/>
        <v>0</v>
      </c>
      <c r="AI581" s="25">
        <f t="shared" si="1287"/>
        <v>59144.182302999994</v>
      </c>
      <c r="AJ581" s="26">
        <f t="shared" si="1189"/>
        <v>1</v>
      </c>
      <c r="AK581" s="23">
        <f t="shared" si="1190"/>
        <v>4.3031621285382071E-2</v>
      </c>
      <c r="AL581" s="27">
        <f t="shared" si="1191"/>
        <v>1340.4902887942419</v>
      </c>
      <c r="AM581" s="27">
        <f t="shared" ca="1" si="1192"/>
        <v>0</v>
      </c>
      <c r="AN581" s="43">
        <f t="shared" ca="1" si="1193"/>
        <v>0</v>
      </c>
      <c r="AO581" s="25">
        <f t="shared" si="1288"/>
        <v>59144.182302999994</v>
      </c>
      <c r="AP581" s="34">
        <f t="shared" si="1194"/>
        <v>1</v>
      </c>
      <c r="AQ581" s="23">
        <f t="shared" si="1195"/>
        <v>4.3031621285382071E-2</v>
      </c>
      <c r="AR581" s="27">
        <f t="shared" si="1196"/>
        <v>729.71459122398426</v>
      </c>
      <c r="AS581" s="27">
        <f t="shared" ca="1" si="1197"/>
        <v>0</v>
      </c>
      <c r="AT581" s="43">
        <f t="shared" ca="1" si="1198"/>
        <v>0</v>
      </c>
      <c r="AU581" s="25">
        <f t="shared" si="1289"/>
        <v>61668.998062000006</v>
      </c>
      <c r="AV581" s="26">
        <f t="shared" si="1307"/>
        <v>1</v>
      </c>
      <c r="AW581" s="23">
        <f t="shared" si="1199"/>
        <v>4.3031621285382071E-2</v>
      </c>
      <c r="AX581" s="27">
        <f t="shared" si="1200"/>
        <v>659.19215553529091</v>
      </c>
      <c r="AY581" s="27">
        <f t="shared" ca="1" si="1201"/>
        <v>0</v>
      </c>
      <c r="AZ581" s="43">
        <f t="shared" ca="1" si="1202"/>
        <v>0</v>
      </c>
      <c r="BA581" s="25">
        <f t="shared" si="1290"/>
        <v>61668.998062000006</v>
      </c>
      <c r="BB581" s="26">
        <f t="shared" si="1308"/>
        <v>1</v>
      </c>
      <c r="BC581" s="23">
        <f t="shared" si="1203"/>
        <v>4.3031621285382071E-2</v>
      </c>
      <c r="BD581" s="27">
        <f t="shared" si="1204"/>
        <v>1044.1597411016999</v>
      </c>
      <c r="BE581" s="27">
        <f t="shared" ca="1" si="1205"/>
        <v>0</v>
      </c>
      <c r="BF581" s="43">
        <f t="shared" ca="1" si="1206"/>
        <v>0</v>
      </c>
      <c r="BG581" s="25">
        <f t="shared" si="1291"/>
        <v>59144.182302999994</v>
      </c>
      <c r="BH581" s="26">
        <f t="shared" si="1309"/>
        <v>1</v>
      </c>
      <c r="BI581" s="23">
        <f t="shared" si="1207"/>
        <v>4.3031621285382071E-2</v>
      </c>
      <c r="BJ581" s="27">
        <f t="shared" si="1208"/>
        <v>990.15881214022772</v>
      </c>
      <c r="BK581" s="27">
        <f t="shared" ca="1" si="1209"/>
        <v>0</v>
      </c>
      <c r="BL581" s="43">
        <f t="shared" ca="1" si="1210"/>
        <v>0</v>
      </c>
      <c r="BM581" s="25">
        <f t="shared" si="1292"/>
        <v>60837.32791166666</v>
      </c>
      <c r="BN581" s="26">
        <f t="shared" si="1310"/>
        <v>1</v>
      </c>
      <c r="BO581" s="23">
        <f t="shared" si="1211"/>
        <v>4.3031621285382071E-2</v>
      </c>
      <c r="BP581" s="27">
        <f t="shared" si="1212"/>
        <v>1043.8594649144336</v>
      </c>
      <c r="BQ581" s="27">
        <f t="shared" ca="1" si="1213"/>
        <v>0</v>
      </c>
      <c r="BR581" s="43">
        <f t="shared" ca="1" si="1214"/>
        <v>0</v>
      </c>
      <c r="BS581" s="25">
        <f t="shared" si="1293"/>
        <v>59144.182302999994</v>
      </c>
      <c r="BT581" s="34">
        <f t="shared" si="1215"/>
        <v>1</v>
      </c>
      <c r="BU581" s="23">
        <f t="shared" si="1216"/>
        <v>4.3031621285382071E-2</v>
      </c>
      <c r="BV581" s="27">
        <f t="shared" si="1217"/>
        <v>944.93578174522429</v>
      </c>
      <c r="BW581" s="27">
        <f t="shared" ca="1" si="1218"/>
        <v>0</v>
      </c>
      <c r="BX581" s="43">
        <f t="shared" ca="1" si="1219"/>
        <v>0</v>
      </c>
      <c r="BY581" s="25">
        <f t="shared" si="1294"/>
        <v>65085.406994999998</v>
      </c>
      <c r="BZ581" s="50">
        <f t="shared" si="1220"/>
        <v>1</v>
      </c>
      <c r="CA581" s="23">
        <f t="shared" si="1221"/>
        <v>4.3031621285382071E-2</v>
      </c>
      <c r="CB581" s="27">
        <f t="shared" si="1222"/>
        <v>267.59230300366374</v>
      </c>
      <c r="CC581" s="27">
        <f t="shared" ca="1" si="1223"/>
        <v>0</v>
      </c>
      <c r="CD581" s="43">
        <f t="shared" ca="1" si="1224"/>
        <v>0</v>
      </c>
      <c r="CE581" s="25">
        <f t="shared" si="1295"/>
        <v>61668.998062000006</v>
      </c>
      <c r="CF581" s="34">
        <f t="shared" si="1225"/>
        <v>1</v>
      </c>
      <c r="CG581" s="23">
        <f t="shared" si="1226"/>
        <v>4.3031621285382071E-2</v>
      </c>
      <c r="CH581" s="27">
        <f t="shared" si="1227"/>
        <v>402.53625008700692</v>
      </c>
      <c r="CI581" s="27">
        <f t="shared" ca="1" si="1228"/>
        <v>0</v>
      </c>
      <c r="CJ581" s="43">
        <f t="shared" ca="1" si="1229"/>
        <v>0</v>
      </c>
      <c r="CK581" s="25">
        <f t="shared" si="1296"/>
        <v>59144.182302999994</v>
      </c>
      <c r="CL581" s="34">
        <f t="shared" si="1230"/>
        <v>1</v>
      </c>
      <c r="CM581" s="23">
        <f t="shared" si="1231"/>
        <v>4.3031621285382071E-2</v>
      </c>
      <c r="CN581" s="27">
        <f t="shared" si="1232"/>
        <v>1183.8593755425118</v>
      </c>
      <c r="CO581" s="27">
        <f t="shared" ca="1" si="1233"/>
        <v>0</v>
      </c>
      <c r="CP581" s="43">
        <f t="shared" ca="1" si="1234"/>
        <v>0</v>
      </c>
      <c r="CQ581" s="25">
        <f t="shared" si="1297"/>
        <v>54443.774674999993</v>
      </c>
      <c r="CR581" s="34">
        <f t="shared" si="1235"/>
        <v>1</v>
      </c>
      <c r="CS581" s="23">
        <f t="shared" si="1236"/>
        <v>4.3031621285382071E-2</v>
      </c>
      <c r="CT581" s="27">
        <f t="shared" si="1237"/>
        <v>764.65879745891277</v>
      </c>
      <c r="CU581" s="27">
        <f t="shared" ca="1" si="1238"/>
        <v>0</v>
      </c>
      <c r="CV581" s="43">
        <f t="shared" ca="1" si="1239"/>
        <v>0</v>
      </c>
      <c r="CW581" s="25">
        <f t="shared" si="1298"/>
        <v>59144.182302999994</v>
      </c>
      <c r="CX581" s="34">
        <f t="shared" si="1240"/>
        <v>1</v>
      </c>
      <c r="CY581" s="23">
        <f t="shared" si="1241"/>
        <v>4.3031621285382071E-2</v>
      </c>
      <c r="CZ581" s="27">
        <f t="shared" si="1242"/>
        <v>594.27631458384701</v>
      </c>
      <c r="DA581" s="27">
        <f t="shared" ca="1" si="1243"/>
        <v>0</v>
      </c>
      <c r="DB581" s="43">
        <f t="shared" ca="1" si="1244"/>
        <v>0</v>
      </c>
      <c r="DC581" s="25">
        <f t="shared" si="1299"/>
        <v>59144.182302999994</v>
      </c>
      <c r="DD581" s="34">
        <f t="shared" si="1245"/>
        <v>1</v>
      </c>
      <c r="DE581" s="23">
        <f t="shared" si="1246"/>
        <v>4.3031621285382071E-2</v>
      </c>
      <c r="DF581" s="27">
        <f t="shared" si="1247"/>
        <v>754.0178011245971</v>
      </c>
      <c r="DG581" s="27">
        <f t="shared" ca="1" si="1114"/>
        <v>0</v>
      </c>
      <c r="DH581" s="43">
        <f t="shared" ca="1" si="1248"/>
        <v>0</v>
      </c>
      <c r="DI581" s="25">
        <f t="shared" si="1300"/>
        <v>65085.406994999998</v>
      </c>
      <c r="DJ581" s="26">
        <f t="shared" si="1249"/>
        <v>1</v>
      </c>
      <c r="DK581" s="23">
        <f t="shared" si="1250"/>
        <v>4.3031621285382071E-2</v>
      </c>
      <c r="DL581" s="27">
        <f t="shared" si="1251"/>
        <v>527.42547021703979</v>
      </c>
      <c r="DM581" s="27">
        <f t="shared" ca="1" si="1252"/>
        <v>0</v>
      </c>
      <c r="DN581" s="43">
        <f t="shared" ca="1" si="1253"/>
        <v>0</v>
      </c>
      <c r="DO581" s="25">
        <f t="shared" si="1301"/>
        <v>61668.998062000006</v>
      </c>
      <c r="DP581" s="26">
        <f t="shared" si="1254"/>
        <v>1</v>
      </c>
      <c r="DQ581" s="23">
        <f t="shared" si="1255"/>
        <v>4.3031621285382071E-2</v>
      </c>
      <c r="DR581" s="27">
        <f t="shared" si="1256"/>
        <v>663.76610467912917</v>
      </c>
      <c r="DS581" s="27">
        <f t="shared" ca="1" si="1257"/>
        <v>0</v>
      </c>
      <c r="DT581" s="43">
        <f t="shared" ca="1" si="1258"/>
        <v>0</v>
      </c>
      <c r="DU581" s="25">
        <f t="shared" si="1302"/>
        <v>59144.182302999994</v>
      </c>
      <c r="DV581" s="26">
        <f t="shared" si="1259"/>
        <v>1</v>
      </c>
      <c r="DW581" s="23">
        <f t="shared" si="1260"/>
        <v>4.3031621285382071E-2</v>
      </c>
      <c r="DX581" s="27">
        <f t="shared" si="1261"/>
        <v>1348.54237698058</v>
      </c>
      <c r="DY581" s="27">
        <f t="shared" ca="1" si="1262"/>
        <v>0</v>
      </c>
      <c r="DZ581" s="43">
        <f t="shared" ca="1" si="1263"/>
        <v>0</v>
      </c>
      <c r="EA581" s="25">
        <f t="shared" si="1303"/>
        <v>54443.774674999993</v>
      </c>
      <c r="EB581" s="26">
        <f t="shared" si="1264"/>
        <v>1</v>
      </c>
      <c r="EC581" s="23">
        <f t="shared" si="1265"/>
        <v>4.3031621285382071E-2</v>
      </c>
      <c r="ED581" s="27">
        <f t="shared" si="1266"/>
        <v>898.82483102198341</v>
      </c>
      <c r="EE581" s="27">
        <f t="shared" ca="1" si="1267"/>
        <v>0</v>
      </c>
      <c r="EF581" s="43">
        <f t="shared" ca="1" si="1268"/>
        <v>0</v>
      </c>
      <c r="EG581" s="25">
        <f t="shared" si="1304"/>
        <v>59144.182302999994</v>
      </c>
      <c r="EH581" s="34">
        <f t="shared" si="1269"/>
        <v>1</v>
      </c>
      <c r="EI581" s="23">
        <f t="shared" si="1270"/>
        <v>4.3031621285382071E-2</v>
      </c>
      <c r="EJ581" s="27">
        <f t="shared" si="1271"/>
        <v>854.34454458360983</v>
      </c>
      <c r="EK581" s="27">
        <f t="shared" ca="1" si="1272"/>
        <v>0</v>
      </c>
      <c r="EL581" s="43">
        <f t="shared" ca="1" si="1273"/>
        <v>0</v>
      </c>
      <c r="EM581" s="47"/>
      <c r="EN581" s="47"/>
      <c r="EO581" s="47"/>
      <c r="EP581" s="47"/>
      <c r="EQ581" s="47"/>
      <c r="ER581" s="47"/>
      <c r="ES581" s="47"/>
      <c r="ET581" s="47"/>
      <c r="EU581" s="47"/>
      <c r="EV581" s="47"/>
      <c r="EW581" s="47"/>
      <c r="EX581" s="47"/>
      <c r="EY581" s="47"/>
      <c r="EZ581" s="47"/>
      <c r="FA581" s="25">
        <f t="shared" si="1305"/>
        <v>59144.182302999994</v>
      </c>
      <c r="FB581" s="26">
        <f t="shared" si="1274"/>
        <v>1</v>
      </c>
      <c r="FC581" s="23">
        <f t="shared" si="1275"/>
        <v>4.3031621285382071E-2</v>
      </c>
      <c r="FD581" s="27">
        <f t="shared" si="1276"/>
        <v>304.67358238260488</v>
      </c>
      <c r="FE581" s="27">
        <f t="shared" ca="1" si="1277"/>
        <v>0</v>
      </c>
      <c r="FF581" s="43">
        <f t="shared" ca="1" si="1278"/>
        <v>0</v>
      </c>
      <c r="FG581" s="25">
        <f t="shared" si="1306"/>
        <v>59144.182302999994</v>
      </c>
      <c r="FH581" s="26">
        <f t="shared" si="1279"/>
        <v>1</v>
      </c>
      <c r="FI581" s="23">
        <f t="shared" si="1280"/>
        <v>4.3031621285382071E-2</v>
      </c>
      <c r="FJ581" s="27">
        <f t="shared" si="1281"/>
        <v>1040.9019267880392</v>
      </c>
      <c r="FK581" s="27">
        <f t="shared" ca="1" si="1282"/>
        <v>0</v>
      </c>
      <c r="FL581" s="43">
        <f t="shared" ca="1" si="1283"/>
        <v>0</v>
      </c>
      <c r="FM581" s="47"/>
      <c r="FN581" s="47"/>
    </row>
    <row r="582" spans="1:170" x14ac:dyDescent="0.2">
      <c r="A582" s="30">
        <v>42369</v>
      </c>
      <c r="B582" s="34">
        <v>69771.769570000004</v>
      </c>
      <c r="C582" s="23">
        <v>5.4502811103220861E-3</v>
      </c>
      <c r="D582" s="24">
        <f t="shared" si="1165"/>
        <v>4.9889834552274026E-2</v>
      </c>
      <c r="E582" s="25" t="e">
        <f>#N/A</f>
        <v>#N/A</v>
      </c>
      <c r="F582" s="26">
        <v>30</v>
      </c>
      <c r="G582" s="23">
        <f t="shared" si="1166"/>
        <v>5.4502811103220861E-3</v>
      </c>
      <c r="H582" s="27">
        <f t="shared" si="1167"/>
        <v>503.59172731283246</v>
      </c>
      <c r="I582" s="27">
        <f t="shared" ca="1" si="1168"/>
        <v>0</v>
      </c>
      <c r="J582" s="43">
        <f t="shared" ca="1" si="1169"/>
        <v>0</v>
      </c>
      <c r="K582" s="25" t="e">
        <f>#N/A</f>
        <v>#N/A</v>
      </c>
      <c r="L582" s="26">
        <v>29</v>
      </c>
      <c r="M582" s="23">
        <f t="shared" si="1170"/>
        <v>5.4502811103220861E-3</v>
      </c>
      <c r="N582" s="27">
        <f t="shared" si="1171"/>
        <v>68.051462378316685</v>
      </c>
      <c r="O582" s="27">
        <f t="shared" ca="1" si="1172"/>
        <v>0</v>
      </c>
      <c r="P582" s="43">
        <f t="shared" ca="1" si="1173"/>
        <v>0</v>
      </c>
      <c r="Q582" s="25">
        <f t="shared" si="1284"/>
        <v>60600.730273000001</v>
      </c>
      <c r="R582" s="26">
        <f t="shared" si="1174"/>
        <v>1</v>
      </c>
      <c r="S582" s="23">
        <f t="shared" si="1175"/>
        <v>4.9889834552274026E-2</v>
      </c>
      <c r="T582" s="27">
        <f t="shared" si="1176"/>
        <v>1407.3671275211166</v>
      </c>
      <c r="U582" s="27">
        <f t="shared" ca="1" si="1177"/>
        <v>0</v>
      </c>
      <c r="V582" s="43">
        <f t="shared" ca="1" si="1178"/>
        <v>0</v>
      </c>
      <c r="W582" s="25">
        <f t="shared" si="1285"/>
        <v>68114.02324000001</v>
      </c>
      <c r="X582" s="26">
        <f t="shared" si="1179"/>
        <v>1</v>
      </c>
      <c r="Y582" s="23">
        <f t="shared" si="1180"/>
        <v>4.9889834552274026E-2</v>
      </c>
      <c r="Z582" s="27">
        <f t="shared" si="1181"/>
        <v>524.88838965719037</v>
      </c>
      <c r="AA582" s="27">
        <f t="shared" ca="1" si="1182"/>
        <v>0</v>
      </c>
      <c r="AB582" s="43">
        <f t="shared" ca="1" si="1183"/>
        <v>0</v>
      </c>
      <c r="AC582" s="25">
        <f t="shared" si="1286"/>
        <v>63589.703976000004</v>
      </c>
      <c r="AD582" s="26">
        <f t="shared" si="1184"/>
        <v>1</v>
      </c>
      <c r="AE582" s="23">
        <f t="shared" si="1185"/>
        <v>4.9889834552274026E-2</v>
      </c>
      <c r="AF582" s="27">
        <f t="shared" si="1186"/>
        <v>525.16515678538042</v>
      </c>
      <c r="AG582" s="27">
        <f t="shared" ca="1" si="1187"/>
        <v>0</v>
      </c>
      <c r="AH582" s="43">
        <f t="shared" ca="1" si="1188"/>
        <v>0</v>
      </c>
      <c r="AI582" s="25">
        <f t="shared" si="1287"/>
        <v>60600.730273000001</v>
      </c>
      <c r="AJ582" s="26">
        <f t="shared" si="1189"/>
        <v>1</v>
      </c>
      <c r="AK582" s="23">
        <f t="shared" si="1190"/>
        <v>4.9889834552274026E-2</v>
      </c>
      <c r="AL582" s="27">
        <f t="shared" si="1191"/>
        <v>1407.3671275211166</v>
      </c>
      <c r="AM582" s="27">
        <f t="shared" ca="1" si="1192"/>
        <v>0</v>
      </c>
      <c r="AN582" s="43">
        <f t="shared" ca="1" si="1193"/>
        <v>0</v>
      </c>
      <c r="AO582" s="25">
        <f t="shared" si="1288"/>
        <v>60600.730273000001</v>
      </c>
      <c r="AP582" s="34">
        <f t="shared" si="1194"/>
        <v>1</v>
      </c>
      <c r="AQ582" s="23">
        <f t="shared" si="1195"/>
        <v>4.9889834552274026E-2</v>
      </c>
      <c r="AR582" s="27">
        <f t="shared" si="1196"/>
        <v>766.11993145052907</v>
      </c>
      <c r="AS582" s="27">
        <f t="shared" ca="1" si="1197"/>
        <v>0</v>
      </c>
      <c r="AT582" s="43">
        <f t="shared" ca="1" si="1198"/>
        <v>0</v>
      </c>
      <c r="AU582" s="25">
        <f t="shared" si="1289"/>
        <v>63589.703976000004</v>
      </c>
      <c r="AV582" s="26">
        <f t="shared" si="1307"/>
        <v>1</v>
      </c>
      <c r="AW582" s="23">
        <f t="shared" si="1199"/>
        <v>4.9889834552274026E-2</v>
      </c>
      <c r="AX582" s="27">
        <f t="shared" si="1200"/>
        <v>692.07914311310344</v>
      </c>
      <c r="AY582" s="27">
        <f t="shared" ca="1" si="1201"/>
        <v>0</v>
      </c>
      <c r="AZ582" s="43">
        <f t="shared" ca="1" si="1202"/>
        <v>0</v>
      </c>
      <c r="BA582" s="25">
        <f t="shared" si="1290"/>
        <v>63589.703976000004</v>
      </c>
      <c r="BB582" s="26">
        <f t="shared" si="1308"/>
        <v>1</v>
      </c>
      <c r="BC582" s="23">
        <f t="shared" si="1203"/>
        <v>4.9889834552274026E-2</v>
      </c>
      <c r="BD582" s="27">
        <f t="shared" si="1204"/>
        <v>1096.252697831409</v>
      </c>
      <c r="BE582" s="27">
        <f t="shared" ca="1" si="1205"/>
        <v>0</v>
      </c>
      <c r="BF582" s="43">
        <f t="shared" ca="1" si="1206"/>
        <v>0</v>
      </c>
      <c r="BG582" s="25">
        <f t="shared" si="1291"/>
        <v>60600.730273000001</v>
      </c>
      <c r="BH582" s="26">
        <f t="shared" si="1309"/>
        <v>1</v>
      </c>
      <c r="BI582" s="23">
        <f t="shared" si="1207"/>
        <v>4.9889834552274026E-2</v>
      </c>
      <c r="BJ582" s="27">
        <f t="shared" si="1208"/>
        <v>1039.5576714583799</v>
      </c>
      <c r="BK582" s="27">
        <f t="shared" ca="1" si="1209"/>
        <v>0</v>
      </c>
      <c r="BL582" s="43">
        <f t="shared" ca="1" si="1210"/>
        <v>0</v>
      </c>
      <c r="BM582" s="25">
        <f t="shared" si="1292"/>
        <v>63019.459980000007</v>
      </c>
      <c r="BN582" s="26">
        <f t="shared" si="1310"/>
        <v>1</v>
      </c>
      <c r="BO582" s="23">
        <f t="shared" si="1211"/>
        <v>4.9889834552274026E-2</v>
      </c>
      <c r="BP582" s="27">
        <f t="shared" si="1212"/>
        <v>1095.93744091484</v>
      </c>
      <c r="BQ582" s="27">
        <f t="shared" ca="1" si="1213"/>
        <v>0</v>
      </c>
      <c r="BR582" s="43">
        <f t="shared" ca="1" si="1214"/>
        <v>0</v>
      </c>
      <c r="BS582" s="25">
        <f t="shared" si="1293"/>
        <v>60600.730273000001</v>
      </c>
      <c r="BT582" s="34">
        <f t="shared" si="1215"/>
        <v>1</v>
      </c>
      <c r="BU582" s="23">
        <f t="shared" si="1216"/>
        <v>4.9889834552274026E-2</v>
      </c>
      <c r="BV582" s="27">
        <f t="shared" si="1217"/>
        <v>992.0784715590172</v>
      </c>
      <c r="BW582" s="27">
        <f t="shared" ca="1" si="1218"/>
        <v>0</v>
      </c>
      <c r="BX582" s="43">
        <f t="shared" ca="1" si="1219"/>
        <v>0</v>
      </c>
      <c r="BY582" s="25">
        <f t="shared" si="1294"/>
        <v>68114.02324000001</v>
      </c>
      <c r="BZ582" s="50">
        <f t="shared" si="1220"/>
        <v>1</v>
      </c>
      <c r="CA582" s="23">
        <f t="shared" si="1221"/>
        <v>4.9889834552274026E-2</v>
      </c>
      <c r="CB582" s="27">
        <f t="shared" si="1222"/>
        <v>280.94243872797853</v>
      </c>
      <c r="CC582" s="27">
        <f t="shared" ca="1" si="1223"/>
        <v>0</v>
      </c>
      <c r="CD582" s="43">
        <f t="shared" ca="1" si="1224"/>
        <v>0</v>
      </c>
      <c r="CE582" s="25">
        <f t="shared" si="1295"/>
        <v>63589.703976000004</v>
      </c>
      <c r="CF582" s="34">
        <f t="shared" si="1225"/>
        <v>1</v>
      </c>
      <c r="CG582" s="23">
        <f t="shared" si="1226"/>
        <v>4.9889834552274026E-2</v>
      </c>
      <c r="CH582" s="27">
        <f t="shared" si="1227"/>
        <v>422.61871700514047</v>
      </c>
      <c r="CI582" s="27">
        <f t="shared" ca="1" si="1228"/>
        <v>0</v>
      </c>
      <c r="CJ582" s="43">
        <f t="shared" ca="1" si="1229"/>
        <v>0</v>
      </c>
      <c r="CK582" s="25">
        <f t="shared" si="1296"/>
        <v>60600.730273000001</v>
      </c>
      <c r="CL582" s="34">
        <f t="shared" si="1230"/>
        <v>1</v>
      </c>
      <c r="CM582" s="23">
        <f t="shared" si="1231"/>
        <v>4.9889834552274026E-2</v>
      </c>
      <c r="CN582" s="27">
        <f t="shared" si="1232"/>
        <v>1242.921923921486</v>
      </c>
      <c r="CO582" s="27">
        <f t="shared" ca="1" si="1233"/>
        <v>0</v>
      </c>
      <c r="CP582" s="43">
        <f t="shared" ca="1" si="1234"/>
        <v>0</v>
      </c>
      <c r="CQ582" s="25">
        <f t="shared" si="1297"/>
        <v>55600.124451999996</v>
      </c>
      <c r="CR582" s="34">
        <f t="shared" si="1235"/>
        <v>1</v>
      </c>
      <c r="CS582" s="23">
        <f t="shared" si="1236"/>
        <v>4.9889834552274026E-2</v>
      </c>
      <c r="CT582" s="27">
        <f t="shared" si="1237"/>
        <v>802.8074983530787</v>
      </c>
      <c r="CU582" s="27">
        <f t="shared" ca="1" si="1238"/>
        <v>0</v>
      </c>
      <c r="CV582" s="43">
        <f t="shared" ca="1" si="1239"/>
        <v>0</v>
      </c>
      <c r="CW582" s="25">
        <f t="shared" si="1298"/>
        <v>60600.730273000001</v>
      </c>
      <c r="CX582" s="34">
        <f t="shared" si="1240"/>
        <v>1</v>
      </c>
      <c r="CY582" s="23">
        <f t="shared" si="1241"/>
        <v>4.9889834552274026E-2</v>
      </c>
      <c r="CZ582" s="27">
        <f t="shared" si="1242"/>
        <v>623.92466159677031</v>
      </c>
      <c r="DA582" s="27">
        <f t="shared" ca="1" si="1243"/>
        <v>0</v>
      </c>
      <c r="DB582" s="43">
        <f t="shared" ca="1" si="1244"/>
        <v>0</v>
      </c>
      <c r="DC582" s="25">
        <f t="shared" si="1299"/>
        <v>60600.730273000001</v>
      </c>
      <c r="DD582" s="34">
        <f t="shared" si="1245"/>
        <v>1</v>
      </c>
      <c r="DE582" s="23">
        <f t="shared" si="1246"/>
        <v>4.9889834552274026E-2</v>
      </c>
      <c r="DF582" s="27">
        <f t="shared" si="1247"/>
        <v>791.63562447217271</v>
      </c>
      <c r="DG582" s="27">
        <f t="shared" ca="1" si="1114"/>
        <v>0</v>
      </c>
      <c r="DH582" s="43">
        <f t="shared" ca="1" si="1248"/>
        <v>0</v>
      </c>
      <c r="DI582" s="25">
        <f t="shared" si="1300"/>
        <v>68114.02324000001</v>
      </c>
      <c r="DJ582" s="26">
        <f t="shared" si="1249"/>
        <v>1</v>
      </c>
      <c r="DK582" s="23">
        <f t="shared" si="1250"/>
        <v>4.9889834552274026E-2</v>
      </c>
      <c r="DL582" s="27">
        <f t="shared" si="1251"/>
        <v>553.73863966482327</v>
      </c>
      <c r="DM582" s="27">
        <f t="shared" ca="1" si="1252"/>
        <v>0</v>
      </c>
      <c r="DN582" s="43">
        <f t="shared" ca="1" si="1253"/>
        <v>0</v>
      </c>
      <c r="DO582" s="25">
        <f t="shared" si="1301"/>
        <v>63589.703976000004</v>
      </c>
      <c r="DP582" s="26">
        <f t="shared" si="1254"/>
        <v>1</v>
      </c>
      <c r="DQ582" s="23">
        <f t="shared" si="1255"/>
        <v>4.9889834552274026E-2</v>
      </c>
      <c r="DR582" s="27">
        <f t="shared" si="1256"/>
        <v>696.88128582297838</v>
      </c>
      <c r="DS582" s="27">
        <f t="shared" ca="1" si="1257"/>
        <v>0</v>
      </c>
      <c r="DT582" s="43">
        <f t="shared" ca="1" si="1258"/>
        <v>0</v>
      </c>
      <c r="DU582" s="25">
        <f t="shared" si="1302"/>
        <v>60600.730273000001</v>
      </c>
      <c r="DV582" s="26">
        <f t="shared" si="1259"/>
        <v>1</v>
      </c>
      <c r="DW582" s="23">
        <f t="shared" si="1260"/>
        <v>4.9889834552274026E-2</v>
      </c>
      <c r="DX582" s="27">
        <f t="shared" si="1261"/>
        <v>1415.8209330548714</v>
      </c>
      <c r="DY582" s="27">
        <f t="shared" ca="1" si="1262"/>
        <v>0</v>
      </c>
      <c r="DZ582" s="43">
        <f t="shared" ca="1" si="1263"/>
        <v>0</v>
      </c>
      <c r="EA582" s="25">
        <f t="shared" si="1303"/>
        <v>55600.124451999996</v>
      </c>
      <c r="EB582" s="26">
        <f t="shared" si="1264"/>
        <v>1</v>
      </c>
      <c r="EC582" s="23">
        <f t="shared" si="1265"/>
        <v>4.9889834552274026E-2</v>
      </c>
      <c r="ED582" s="27">
        <f t="shared" si="1266"/>
        <v>943.66705313314583</v>
      </c>
      <c r="EE582" s="27">
        <f t="shared" ca="1" si="1267"/>
        <v>0</v>
      </c>
      <c r="EF582" s="43">
        <f t="shared" ca="1" si="1268"/>
        <v>0</v>
      </c>
      <c r="EG582" s="25">
        <f t="shared" si="1304"/>
        <v>60600.730273000001</v>
      </c>
      <c r="EH582" s="34">
        <f t="shared" si="1269"/>
        <v>1</v>
      </c>
      <c r="EI582" s="23">
        <f t="shared" si="1270"/>
        <v>4.9889834552274026E-2</v>
      </c>
      <c r="EJ582" s="27">
        <f t="shared" si="1271"/>
        <v>896.96765256352398</v>
      </c>
      <c r="EK582" s="27">
        <f t="shared" ca="1" si="1272"/>
        <v>0</v>
      </c>
      <c r="EL582" s="43">
        <f t="shared" ca="1" si="1273"/>
        <v>0</v>
      </c>
      <c r="EM582" s="47"/>
      <c r="EN582" s="47"/>
      <c r="EO582" s="47"/>
      <c r="EP582" s="47"/>
      <c r="EQ582" s="47"/>
      <c r="ER582" s="47"/>
      <c r="ES582" s="47"/>
      <c r="ET582" s="47"/>
      <c r="EU582" s="47"/>
      <c r="EV582" s="47"/>
      <c r="EW582" s="47"/>
      <c r="EX582" s="47"/>
      <c r="EY582" s="47"/>
      <c r="EZ582" s="47"/>
      <c r="FA582" s="25">
        <f t="shared" si="1305"/>
        <v>60600.730273000001</v>
      </c>
      <c r="FB582" s="26">
        <f t="shared" si="1274"/>
        <v>1</v>
      </c>
      <c r="FC582" s="23">
        <f t="shared" si="1275"/>
        <v>4.9889834552274026E-2</v>
      </c>
      <c r="FD582" s="27">
        <f t="shared" si="1276"/>
        <v>319.87369700012164</v>
      </c>
      <c r="FE582" s="27">
        <f t="shared" ca="1" si="1277"/>
        <v>0</v>
      </c>
      <c r="FF582" s="43">
        <f t="shared" ca="1" si="1278"/>
        <v>0</v>
      </c>
      <c r="FG582" s="25">
        <f t="shared" si="1306"/>
        <v>60600.730273000001</v>
      </c>
      <c r="FH582" s="26">
        <f t="shared" si="1279"/>
        <v>1</v>
      </c>
      <c r="FI582" s="23">
        <f t="shared" si="1280"/>
        <v>4.9889834552274026E-2</v>
      </c>
      <c r="FJ582" s="27">
        <f t="shared" si="1281"/>
        <v>1092.8323517006377</v>
      </c>
      <c r="FK582" s="27">
        <f t="shared" ca="1" si="1282"/>
        <v>0</v>
      </c>
      <c r="FL582" s="43">
        <f t="shared" ca="1" si="1283"/>
        <v>0</v>
      </c>
      <c r="FM582" s="47"/>
      <c r="FN582" s="47"/>
    </row>
    <row r="583" spans="1:170" x14ac:dyDescent="0.2">
      <c r="A583" s="30">
        <v>42400</v>
      </c>
      <c r="B583" s="34">
        <v>67383.069000000003</v>
      </c>
      <c r="C583" s="23">
        <v>5.5444288125703345E-3</v>
      </c>
      <c r="D583" s="24">
        <f t="shared" si="1165"/>
        <v>-3.4235917832118101E-2</v>
      </c>
      <c r="E583" s="25" t="e">
        <f>#N/A</f>
        <v>#N/A</v>
      </c>
      <c r="F583" s="26">
        <v>31</v>
      </c>
      <c r="G583" s="23">
        <f t="shared" si="1166"/>
        <v>5.5444288125703345E-3</v>
      </c>
      <c r="H583" s="27">
        <f t="shared" si="1167"/>
        <v>506.38385579551777</v>
      </c>
      <c r="I583" s="27">
        <f t="shared" ca="1" si="1168"/>
        <v>0</v>
      </c>
      <c r="J583" s="43">
        <f t="shared" ca="1" si="1169"/>
        <v>0</v>
      </c>
      <c r="K583" s="25" t="e">
        <f>#N/A</f>
        <v>#N/A</v>
      </c>
      <c r="L583" s="26">
        <v>30</v>
      </c>
      <c r="M583" s="23">
        <f t="shared" si="1170"/>
        <v>5.5444288125703345E-3</v>
      </c>
      <c r="N583" s="27">
        <f t="shared" si="1171"/>
        <v>68.428768867064576</v>
      </c>
      <c r="O583" s="27">
        <f t="shared" ca="1" si="1172"/>
        <v>0</v>
      </c>
      <c r="P583" s="43">
        <f t="shared" ca="1" si="1173"/>
        <v>0</v>
      </c>
      <c r="Q583" s="25">
        <f t="shared" si="1284"/>
        <v>61692.924846000002</v>
      </c>
      <c r="R583" s="26">
        <f t="shared" si="1174"/>
        <v>1</v>
      </c>
      <c r="S583" s="23">
        <f t="shared" si="1175"/>
        <v>-3.4235917832118101E-2</v>
      </c>
      <c r="T583" s="27">
        <f t="shared" si="1176"/>
        <v>1359.1846221836795</v>
      </c>
      <c r="U583" s="27">
        <f t="shared" ca="1" si="1177"/>
        <v>-3.4235917832118101E-2</v>
      </c>
      <c r="V583" s="43">
        <f t="shared" ca="1" si="1178"/>
        <v>-3.4235917832118101E-2</v>
      </c>
      <c r="W583" s="25">
        <f t="shared" si="1285"/>
        <v>68577.419285000011</v>
      </c>
      <c r="X583" s="26">
        <f t="shared" si="1179"/>
        <v>1</v>
      </c>
      <c r="Y583" s="23">
        <f t="shared" si="1180"/>
        <v>-3.4235917832118101E-2</v>
      </c>
      <c r="Z583" s="27">
        <f t="shared" si="1181"/>
        <v>506.91835387785403</v>
      </c>
      <c r="AA583" s="27">
        <f t="shared" ca="1" si="1182"/>
        <v>-3.4235917832118101E-2</v>
      </c>
      <c r="AB583" s="43">
        <f t="shared" ca="1" si="1183"/>
        <v>-3.4235917832118101E-2</v>
      </c>
      <c r="AC583" s="25">
        <f t="shared" si="1286"/>
        <v>65305.433865999999</v>
      </c>
      <c r="AD583" s="26">
        <f t="shared" si="1184"/>
        <v>1</v>
      </c>
      <c r="AE583" s="23">
        <f t="shared" si="1185"/>
        <v>-3.4235917832118101E-2</v>
      </c>
      <c r="AF583" s="27">
        <f t="shared" si="1186"/>
        <v>507.18564562938474</v>
      </c>
      <c r="AG583" s="27">
        <f t="shared" ca="1" si="1187"/>
        <v>-3.4235917832118101E-2</v>
      </c>
      <c r="AH583" s="43">
        <f t="shared" ca="1" si="1188"/>
        <v>-3.4235917832118101E-2</v>
      </c>
      <c r="AI583" s="25">
        <f t="shared" si="1287"/>
        <v>61692.924846000002</v>
      </c>
      <c r="AJ583" s="26">
        <f t="shared" si="1189"/>
        <v>1</v>
      </c>
      <c r="AK583" s="23">
        <f t="shared" si="1190"/>
        <v>-3.4235917832118101E-2</v>
      </c>
      <c r="AL583" s="27">
        <f t="shared" si="1191"/>
        <v>1359.1846221836795</v>
      </c>
      <c r="AM583" s="27">
        <f t="shared" ca="1" si="1192"/>
        <v>-3.4235917832118101E-2</v>
      </c>
      <c r="AN583" s="43">
        <f t="shared" ca="1" si="1193"/>
        <v>-3.4235917832118101E-2</v>
      </c>
      <c r="AO583" s="25">
        <f t="shared" si="1288"/>
        <v>61692.924846000002</v>
      </c>
      <c r="AP583" s="34">
        <f t="shared" si="1194"/>
        <v>1</v>
      </c>
      <c r="AQ583" s="23">
        <f t="shared" si="1195"/>
        <v>-3.4235917832118101E-2</v>
      </c>
      <c r="AR583" s="27">
        <f t="shared" si="1196"/>
        <v>739.89111242784077</v>
      </c>
      <c r="AS583" s="27">
        <f t="shared" ca="1" si="1197"/>
        <v>-3.4235917832118101E-2</v>
      </c>
      <c r="AT583" s="43">
        <f t="shared" ca="1" si="1198"/>
        <v>-3.4235917832118101E-2</v>
      </c>
      <c r="AU583" s="25">
        <f t="shared" si="1289"/>
        <v>65305.433865999999</v>
      </c>
      <c r="AV583" s="26">
        <f t="shared" si="1307"/>
        <v>1</v>
      </c>
      <c r="AW583" s="23">
        <f t="shared" si="1199"/>
        <v>-3.4235917832118101E-2</v>
      </c>
      <c r="AX583" s="27">
        <f t="shared" si="1200"/>
        <v>668.38517843616057</v>
      </c>
      <c r="AY583" s="27">
        <f t="shared" ca="1" si="1201"/>
        <v>-3.423591783211799E-2</v>
      </c>
      <c r="AZ583" s="43">
        <f t="shared" ca="1" si="1202"/>
        <v>-3.423591783211799E-2</v>
      </c>
      <c r="BA583" s="25">
        <f t="shared" si="1290"/>
        <v>65305.433865999999</v>
      </c>
      <c r="BB583" s="26">
        <f t="shared" si="1308"/>
        <v>1</v>
      </c>
      <c r="BC583" s="23">
        <f t="shared" si="1203"/>
        <v>-3.4235917832118101E-2</v>
      </c>
      <c r="BD583" s="27">
        <f t="shared" si="1204"/>
        <v>1058.7214805452152</v>
      </c>
      <c r="BE583" s="27">
        <f t="shared" ca="1" si="1205"/>
        <v>-3.423591783211799E-2</v>
      </c>
      <c r="BF583" s="43">
        <f t="shared" ca="1" si="1206"/>
        <v>-3.423591783211799E-2</v>
      </c>
      <c r="BG583" s="25">
        <f t="shared" si="1291"/>
        <v>61692.924846000002</v>
      </c>
      <c r="BH583" s="26">
        <f t="shared" si="1309"/>
        <v>1</v>
      </c>
      <c r="BI583" s="23">
        <f t="shared" si="1207"/>
        <v>-3.4235917832118101E-2</v>
      </c>
      <c r="BJ583" s="27">
        <f t="shared" si="1208"/>
        <v>1003.9674604365828</v>
      </c>
      <c r="BK583" s="27">
        <f t="shared" ca="1" si="1209"/>
        <v>-3.4235917832118101E-2</v>
      </c>
      <c r="BL583" s="43">
        <f t="shared" ca="1" si="1210"/>
        <v>-3.4235917832118101E-2</v>
      </c>
      <c r="BM583" s="25">
        <f t="shared" si="1292"/>
        <v>64221.931480000007</v>
      </c>
      <c r="BN583" s="26">
        <f t="shared" si="1310"/>
        <v>1</v>
      </c>
      <c r="BO583" s="23">
        <f t="shared" si="1211"/>
        <v>-3.4235917832118101E-2</v>
      </c>
      <c r="BP583" s="27">
        <f t="shared" si="1212"/>
        <v>1058.4170167385378</v>
      </c>
      <c r="BQ583" s="27">
        <f t="shared" ca="1" si="1213"/>
        <v>-3.423591783211799E-2</v>
      </c>
      <c r="BR583" s="43">
        <f t="shared" ca="1" si="1214"/>
        <v>-3.423591783211799E-2</v>
      </c>
      <c r="BS583" s="25">
        <f t="shared" si="1293"/>
        <v>61692.924846000002</v>
      </c>
      <c r="BT583" s="34">
        <f t="shared" si="1215"/>
        <v>1</v>
      </c>
      <c r="BU583" s="23">
        <f t="shared" si="1216"/>
        <v>-3.4235917832118101E-2</v>
      </c>
      <c r="BV583" s="27">
        <f t="shared" si="1217"/>
        <v>958.11375452370942</v>
      </c>
      <c r="BW583" s="27">
        <f t="shared" ca="1" si="1218"/>
        <v>-3.4235917832118101E-2</v>
      </c>
      <c r="BX583" s="43">
        <f t="shared" ca="1" si="1219"/>
        <v>-3.4235917832118101E-2</v>
      </c>
      <c r="BY583" s="25">
        <f t="shared" si="1294"/>
        <v>68577.419285000011</v>
      </c>
      <c r="BZ583" s="50">
        <f t="shared" si="1220"/>
        <v>1</v>
      </c>
      <c r="CA583" s="23">
        <f t="shared" si="1221"/>
        <v>-3.4235917832118101E-2</v>
      </c>
      <c r="CB583" s="27">
        <f t="shared" si="1222"/>
        <v>271.3241164801326</v>
      </c>
      <c r="CC583" s="27">
        <f t="shared" ca="1" si="1223"/>
        <v>-3.423591783211799E-2</v>
      </c>
      <c r="CD583" s="43">
        <f t="shared" ca="1" si="1224"/>
        <v>-3.423591783211799E-2</v>
      </c>
      <c r="CE583" s="25">
        <f t="shared" si="1295"/>
        <v>65305.433865999999</v>
      </c>
      <c r="CF583" s="34">
        <f t="shared" si="1225"/>
        <v>1</v>
      </c>
      <c r="CG583" s="23">
        <f t="shared" si="1226"/>
        <v>-3.4235917832118101E-2</v>
      </c>
      <c r="CH583" s="27">
        <f t="shared" si="1227"/>
        <v>408.14997733543731</v>
      </c>
      <c r="CI583" s="27">
        <f t="shared" ca="1" si="1228"/>
        <v>-3.4235917832118101E-2</v>
      </c>
      <c r="CJ583" s="43">
        <f t="shared" ca="1" si="1229"/>
        <v>-3.4235917832118101E-2</v>
      </c>
      <c r="CK583" s="25">
        <f t="shared" si="1296"/>
        <v>61692.924846000002</v>
      </c>
      <c r="CL583" s="34">
        <f t="shared" si="1230"/>
        <v>1</v>
      </c>
      <c r="CM583" s="23">
        <f t="shared" si="1231"/>
        <v>-3.4235917832118101E-2</v>
      </c>
      <c r="CN583" s="27">
        <f t="shared" si="1232"/>
        <v>1200.3693510623718</v>
      </c>
      <c r="CO583" s="27">
        <f t="shared" ca="1" si="1233"/>
        <v>-3.4235917832118101E-2</v>
      </c>
      <c r="CP583" s="43">
        <f t="shared" ca="1" si="1234"/>
        <v>-3.4235917832118101E-2</v>
      </c>
      <c r="CQ583" s="25">
        <f t="shared" si="1297"/>
        <v>56580.896955499993</v>
      </c>
      <c r="CR583" s="34">
        <f t="shared" si="1235"/>
        <v>1</v>
      </c>
      <c r="CS583" s="23">
        <f t="shared" si="1236"/>
        <v>-3.4235917832118101E-2</v>
      </c>
      <c r="CT583" s="27">
        <f t="shared" si="1237"/>
        <v>775.32264680445439</v>
      </c>
      <c r="CU583" s="27">
        <f t="shared" ca="1" si="1238"/>
        <v>-3.4235917832118101E-2</v>
      </c>
      <c r="CV583" s="43">
        <f t="shared" ca="1" si="1239"/>
        <v>-3.4235917832118101E-2</v>
      </c>
      <c r="CW583" s="25">
        <f t="shared" si="1298"/>
        <v>61692.924846000002</v>
      </c>
      <c r="CX583" s="34">
        <f t="shared" si="1240"/>
        <v>1</v>
      </c>
      <c r="CY583" s="23">
        <f t="shared" si="1241"/>
        <v>-3.4235917832118101E-2</v>
      </c>
      <c r="CZ583" s="27">
        <f t="shared" si="1242"/>
        <v>602.56402814891123</v>
      </c>
      <c r="DA583" s="27">
        <f t="shared" ca="1" si="1243"/>
        <v>-3.423591783211799E-2</v>
      </c>
      <c r="DB583" s="43">
        <f t="shared" ca="1" si="1244"/>
        <v>-3.423591783211799E-2</v>
      </c>
      <c r="DC583" s="25">
        <f t="shared" si="1299"/>
        <v>61692.924846000002</v>
      </c>
      <c r="DD583" s="34">
        <f t="shared" si="1245"/>
        <v>1</v>
      </c>
      <c r="DE583" s="23">
        <f t="shared" si="1246"/>
        <v>-3.4235917832118101E-2</v>
      </c>
      <c r="DF583" s="27">
        <f t="shared" si="1247"/>
        <v>764.53325227976586</v>
      </c>
      <c r="DG583" s="27">
        <f t="shared" ca="1" si="1114"/>
        <v>-3.4235917832118101E-2</v>
      </c>
      <c r="DH583" s="43">
        <f t="shared" ca="1" si="1248"/>
        <v>-3.4235917832118101E-2</v>
      </c>
      <c r="DI583" s="25">
        <f t="shared" si="1300"/>
        <v>68577.419285000011</v>
      </c>
      <c r="DJ583" s="26">
        <f t="shared" si="1249"/>
        <v>1</v>
      </c>
      <c r="DK583" s="23">
        <f t="shared" si="1250"/>
        <v>-3.4235917832118101E-2</v>
      </c>
      <c r="DL583" s="27">
        <f t="shared" si="1251"/>
        <v>534.78088909678956</v>
      </c>
      <c r="DM583" s="27">
        <f t="shared" ca="1" si="1252"/>
        <v>-3.423591783211799E-2</v>
      </c>
      <c r="DN583" s="43">
        <f t="shared" ca="1" si="1253"/>
        <v>-3.423591783211799E-2</v>
      </c>
      <c r="DO583" s="25">
        <f t="shared" si="1301"/>
        <v>65305.433865999999</v>
      </c>
      <c r="DP583" s="26">
        <f t="shared" si="1254"/>
        <v>1</v>
      </c>
      <c r="DQ583" s="23">
        <f t="shared" si="1255"/>
        <v>-3.4235917832118101E-2</v>
      </c>
      <c r="DR583" s="27">
        <f t="shared" si="1256"/>
        <v>673.02291538280213</v>
      </c>
      <c r="DS583" s="27">
        <f t="shared" ca="1" si="1257"/>
        <v>-3.4235917832118101E-2</v>
      </c>
      <c r="DT583" s="43">
        <f t="shared" ca="1" si="1258"/>
        <v>-3.4235917832118101E-2</v>
      </c>
      <c r="DU583" s="25">
        <f t="shared" si="1302"/>
        <v>61692.924846000002</v>
      </c>
      <c r="DV583" s="26">
        <f t="shared" si="1259"/>
        <v>1</v>
      </c>
      <c r="DW583" s="23">
        <f t="shared" si="1260"/>
        <v>-3.4235917832118101E-2</v>
      </c>
      <c r="DX583" s="27">
        <f t="shared" si="1261"/>
        <v>1367.349003925812</v>
      </c>
      <c r="DY583" s="27">
        <f t="shared" ca="1" si="1262"/>
        <v>-3.4235917832118101E-2</v>
      </c>
      <c r="DZ583" s="43">
        <f t="shared" ca="1" si="1263"/>
        <v>-3.4235917832118101E-2</v>
      </c>
      <c r="EA583" s="25">
        <f t="shared" si="1303"/>
        <v>56580.896955499993</v>
      </c>
      <c r="EB583" s="26">
        <f t="shared" si="1264"/>
        <v>1</v>
      </c>
      <c r="EC583" s="23">
        <f t="shared" si="1265"/>
        <v>-3.4235917832118101E-2</v>
      </c>
      <c r="ED583" s="27">
        <f t="shared" si="1266"/>
        <v>911.35974544120245</v>
      </c>
      <c r="EE583" s="27">
        <f t="shared" ca="1" si="1267"/>
        <v>-3.4235917832118101E-2</v>
      </c>
      <c r="EF583" s="43">
        <f t="shared" ca="1" si="1268"/>
        <v>-3.4235917832118101E-2</v>
      </c>
      <c r="EG583" s="25">
        <f t="shared" si="1304"/>
        <v>61692.924846000002</v>
      </c>
      <c r="EH583" s="34">
        <f t="shared" si="1269"/>
        <v>1</v>
      </c>
      <c r="EI583" s="23">
        <f t="shared" si="1270"/>
        <v>-3.4235917832118101E-2</v>
      </c>
      <c r="EJ583" s="27">
        <f t="shared" si="1271"/>
        <v>866.25914171229135</v>
      </c>
      <c r="EK583" s="27">
        <f t="shared" ca="1" si="1272"/>
        <v>-3.4235917832118101E-2</v>
      </c>
      <c r="EL583" s="43">
        <f t="shared" ca="1" si="1273"/>
        <v>-3.4235917832118101E-2</v>
      </c>
      <c r="EM583" s="47"/>
      <c r="EN583" s="47"/>
      <c r="EO583" s="47"/>
      <c r="EP583" s="47"/>
      <c r="EQ583" s="47"/>
      <c r="ER583" s="47"/>
      <c r="ES583" s="47"/>
      <c r="ET583" s="47"/>
      <c r="EU583" s="47"/>
      <c r="EV583" s="47"/>
      <c r="EW583" s="47"/>
      <c r="EX583" s="47"/>
      <c r="EY583" s="47"/>
      <c r="EZ583" s="47"/>
      <c r="FA583" s="25">
        <f t="shared" si="1305"/>
        <v>61692.924846000002</v>
      </c>
      <c r="FB583" s="26">
        <f t="shared" si="1274"/>
        <v>1</v>
      </c>
      <c r="FC583" s="23">
        <f t="shared" si="1275"/>
        <v>-3.4235917832118101E-2</v>
      </c>
      <c r="FD583" s="27">
        <f t="shared" si="1276"/>
        <v>308.92252739296964</v>
      </c>
      <c r="FE583" s="27">
        <f t="shared" ca="1" si="1277"/>
        <v>-3.4235917832118101E-2</v>
      </c>
      <c r="FF583" s="43">
        <f t="shared" ca="1" si="1278"/>
        <v>-3.4235917832118101E-2</v>
      </c>
      <c r="FG583" s="25">
        <f t="shared" si="1306"/>
        <v>61692.924846000002</v>
      </c>
      <c r="FH583" s="26">
        <f t="shared" si="1279"/>
        <v>1</v>
      </c>
      <c r="FI583" s="23">
        <f t="shared" si="1280"/>
        <v>-3.4235917832118101E-2</v>
      </c>
      <c r="FJ583" s="27">
        <f t="shared" si="1281"/>
        <v>1055.4182331035342</v>
      </c>
      <c r="FK583" s="27">
        <f t="shared" ca="1" si="1282"/>
        <v>-3.4235917832118101E-2</v>
      </c>
      <c r="FL583" s="43">
        <f t="shared" ca="1" si="1283"/>
        <v>-3.4235917832118101E-2</v>
      </c>
      <c r="FM583" s="47"/>
      <c r="FN583" s="47"/>
    </row>
    <row r="584" spans="1:170" x14ac:dyDescent="0.2">
      <c r="A584" s="30">
        <v>42429</v>
      </c>
      <c r="B584" s="34">
        <v>66492.68909</v>
      </c>
      <c r="C584" s="23">
        <v>5.5993035596983987E-3</v>
      </c>
      <c r="D584" s="24">
        <f t="shared" si="1165"/>
        <v>-1.3213703727267156E-2</v>
      </c>
      <c r="E584" s="25" t="e">
        <f>#N/A</f>
        <v>#N/A</v>
      </c>
      <c r="F584" s="26">
        <v>32</v>
      </c>
      <c r="G584" s="23">
        <f t="shared" si="1166"/>
        <v>5.5993035596983987E-3</v>
      </c>
      <c r="H584" s="27">
        <f t="shared" si="1167"/>
        <v>509.2192527218474</v>
      </c>
      <c r="I584" s="27">
        <f t="shared" ca="1" si="1168"/>
        <v>0</v>
      </c>
      <c r="J584" s="43">
        <f t="shared" ca="1" si="1169"/>
        <v>0</v>
      </c>
      <c r="K584" s="25" t="e">
        <f>#N/A</f>
        <v>#N/A</v>
      </c>
      <c r="L584" s="26">
        <v>31</v>
      </c>
      <c r="M584" s="23">
        <f t="shared" si="1170"/>
        <v>5.5993035596983987E-3</v>
      </c>
      <c r="N584" s="27">
        <f t="shared" si="1171"/>
        <v>68.81192231616771</v>
      </c>
      <c r="O584" s="27">
        <f t="shared" ca="1" si="1172"/>
        <v>0</v>
      </c>
      <c r="P584" s="43">
        <f t="shared" ca="1" si="1173"/>
        <v>0</v>
      </c>
      <c r="Q584" s="25">
        <f t="shared" si="1284"/>
        <v>62671.982094999999</v>
      </c>
      <c r="R584" s="26">
        <f t="shared" si="1174"/>
        <v>1</v>
      </c>
      <c r="S584" s="23">
        <f t="shared" si="1175"/>
        <v>-1.3213703727267156E-2</v>
      </c>
      <c r="T584" s="27">
        <f t="shared" si="1176"/>
        <v>1341.2247592754868</v>
      </c>
      <c r="U584" s="27">
        <f t="shared" ca="1" si="1177"/>
        <v>-4.6997238284320675E-2</v>
      </c>
      <c r="V584" s="43">
        <f t="shared" ca="1" si="1178"/>
        <v>-4.6997238284320675E-2</v>
      </c>
      <c r="W584" s="25">
        <f t="shared" si="1285"/>
        <v>66937.879045000009</v>
      </c>
      <c r="X584" s="26">
        <f t="shared" si="1179"/>
        <v>0</v>
      </c>
      <c r="Y584" s="23">
        <f t="shared" si="1180"/>
        <v>5.5993035596983987E-3</v>
      </c>
      <c r="Z584" s="27">
        <f t="shared" si="1181"/>
        <v>509.75674362119878</v>
      </c>
      <c r="AA584" s="27">
        <f t="shared" ca="1" si="1182"/>
        <v>-2.8828311569006559E-2</v>
      </c>
      <c r="AB584" s="43">
        <f t="shared" ca="1" si="1183"/>
        <v>-2.8828311569006559E-2</v>
      </c>
      <c r="AC584" s="25">
        <f t="shared" si="1286"/>
        <v>66763.66833</v>
      </c>
      <c r="AD584" s="26">
        <f t="shared" si="1184"/>
        <v>1</v>
      </c>
      <c r="AE584" s="23">
        <f t="shared" si="1185"/>
        <v>-1.3213703727267156E-2</v>
      </c>
      <c r="AF584" s="27">
        <f t="shared" si="1186"/>
        <v>500.48384477331535</v>
      </c>
      <c r="AG584" s="27">
        <f t="shared" ca="1" si="1187"/>
        <v>-4.6997238284320564E-2</v>
      </c>
      <c r="AH584" s="43">
        <f t="shared" ca="1" si="1188"/>
        <v>-4.6997238284320564E-2</v>
      </c>
      <c r="AI584" s="25">
        <f t="shared" si="1287"/>
        <v>62671.982094999999</v>
      </c>
      <c r="AJ584" s="26">
        <f t="shared" si="1189"/>
        <v>1</v>
      </c>
      <c r="AK584" s="23">
        <f t="shared" si="1190"/>
        <v>-1.3213703727267156E-2</v>
      </c>
      <c r="AL584" s="27">
        <f t="shared" si="1191"/>
        <v>1341.2247592754868</v>
      </c>
      <c r="AM584" s="27">
        <f t="shared" ca="1" si="1192"/>
        <v>-4.6997238284320675E-2</v>
      </c>
      <c r="AN584" s="43">
        <f t="shared" ca="1" si="1193"/>
        <v>-4.6997238284320675E-2</v>
      </c>
      <c r="AO584" s="25">
        <f t="shared" si="1288"/>
        <v>62671.982094999999</v>
      </c>
      <c r="AP584" s="34">
        <f t="shared" si="1194"/>
        <v>0.66666666666666663</v>
      </c>
      <c r="AQ584" s="23">
        <f t="shared" si="1195"/>
        <v>-6.9427012982786378E-3</v>
      </c>
      <c r="AR584" s="27">
        <f t="shared" si="1196"/>
        <v>734.75426944100309</v>
      </c>
      <c r="AS584" s="27">
        <f t="shared" ca="1" si="1197"/>
        <v>-4.0940929379216118E-2</v>
      </c>
      <c r="AT584" s="43">
        <f t="shared" ca="1" si="1198"/>
        <v>-4.0940929379216118E-2</v>
      </c>
      <c r="AU584" s="25">
        <f t="shared" si="1289"/>
        <v>66763.66833</v>
      </c>
      <c r="AV584" s="26">
        <f t="shared" si="1307"/>
        <v>1</v>
      </c>
      <c r="AW584" s="23">
        <f t="shared" si="1199"/>
        <v>-1.3213703727267156E-2</v>
      </c>
      <c r="AX584" s="27">
        <f t="shared" si="1200"/>
        <v>659.5533347126086</v>
      </c>
      <c r="AY584" s="27">
        <f t="shared" ca="1" si="1201"/>
        <v>-4.6997238284320453E-2</v>
      </c>
      <c r="AZ584" s="43">
        <f t="shared" ca="1" si="1202"/>
        <v>-4.6997238284320453E-2</v>
      </c>
      <c r="BA584" s="25">
        <f t="shared" si="1290"/>
        <v>66763.66833</v>
      </c>
      <c r="BB584" s="26">
        <f t="shared" si="1308"/>
        <v>1</v>
      </c>
      <c r="BC584" s="23">
        <f t="shared" si="1203"/>
        <v>-1.3213703727267156E-2</v>
      </c>
      <c r="BD584" s="27">
        <f t="shared" si="1204"/>
        <v>1044.7318485715971</v>
      </c>
      <c r="BE584" s="27">
        <f t="shared" ca="1" si="1205"/>
        <v>-4.6997238284320564E-2</v>
      </c>
      <c r="BF584" s="43">
        <f t="shared" ca="1" si="1206"/>
        <v>-4.6997238284320564E-2</v>
      </c>
      <c r="BG584" s="25">
        <f t="shared" si="1291"/>
        <v>62671.982094999999</v>
      </c>
      <c r="BH584" s="26">
        <f t="shared" si="1309"/>
        <v>1</v>
      </c>
      <c r="BI584" s="23">
        <f t="shared" si="1207"/>
        <v>-1.3213703727267156E-2</v>
      </c>
      <c r="BJ584" s="27">
        <f t="shared" si="1208"/>
        <v>990.70133186255691</v>
      </c>
      <c r="BK584" s="27">
        <f t="shared" ca="1" si="1209"/>
        <v>-4.6997238284320675E-2</v>
      </c>
      <c r="BL584" s="43">
        <f t="shared" ca="1" si="1210"/>
        <v>-4.6997238284320675E-2</v>
      </c>
      <c r="BM584" s="25">
        <f t="shared" si="1292"/>
        <v>65503.30973666667</v>
      </c>
      <c r="BN584" s="26">
        <f t="shared" si="1310"/>
        <v>1</v>
      </c>
      <c r="BO584" s="23">
        <f t="shared" si="1211"/>
        <v>-1.3213703727267156E-2</v>
      </c>
      <c r="BP584" s="27">
        <f t="shared" si="1212"/>
        <v>1044.4314078594568</v>
      </c>
      <c r="BQ584" s="27">
        <f t="shared" ca="1" si="1213"/>
        <v>-4.6997238284320453E-2</v>
      </c>
      <c r="BR584" s="43">
        <f t="shared" ca="1" si="1214"/>
        <v>-4.6997238284320453E-2</v>
      </c>
      <c r="BS584" s="25">
        <f t="shared" si="1293"/>
        <v>62671.982094999999</v>
      </c>
      <c r="BT584" s="34">
        <f t="shared" si="1215"/>
        <v>1</v>
      </c>
      <c r="BU584" s="23">
        <f t="shared" si="1216"/>
        <v>-1.3213703727267156E-2</v>
      </c>
      <c r="BV584" s="27">
        <f t="shared" si="1217"/>
        <v>945.45352323441352</v>
      </c>
      <c r="BW584" s="27">
        <f t="shared" ca="1" si="1218"/>
        <v>-4.6997238284320564E-2</v>
      </c>
      <c r="BX584" s="43">
        <f t="shared" ca="1" si="1219"/>
        <v>-4.6997238284320564E-2</v>
      </c>
      <c r="BY584" s="25">
        <f t="shared" si="1294"/>
        <v>66937.879045000009</v>
      </c>
      <c r="BZ584" s="50">
        <f t="shared" si="1220"/>
        <v>0</v>
      </c>
      <c r="CA584" s="23">
        <f t="shared" si="1221"/>
        <v>5.5993035596983987E-3</v>
      </c>
      <c r="CB584" s="27">
        <f t="shared" si="1222"/>
        <v>272.84334257137181</v>
      </c>
      <c r="CC584" s="27">
        <f t="shared" ca="1" si="1223"/>
        <v>-2.882831156900667E-2</v>
      </c>
      <c r="CD584" s="43">
        <f t="shared" ca="1" si="1224"/>
        <v>-2.882831156900667E-2</v>
      </c>
      <c r="CE584" s="25">
        <f t="shared" si="1295"/>
        <v>66763.66833</v>
      </c>
      <c r="CF584" s="34">
        <f t="shared" si="1225"/>
        <v>1</v>
      </c>
      <c r="CG584" s="23">
        <f t="shared" si="1226"/>
        <v>-1.3213703727267156E-2</v>
      </c>
      <c r="CH584" s="27">
        <f t="shared" si="1227"/>
        <v>402.75680445863605</v>
      </c>
      <c r="CI584" s="27">
        <f t="shared" ca="1" si="1228"/>
        <v>-4.6997238284320564E-2</v>
      </c>
      <c r="CJ584" s="43">
        <f t="shared" ca="1" si="1229"/>
        <v>-4.6997238284320564E-2</v>
      </c>
      <c r="CK584" s="25">
        <f t="shared" si="1296"/>
        <v>62671.982094999999</v>
      </c>
      <c r="CL584" s="34">
        <f t="shared" si="1230"/>
        <v>1</v>
      </c>
      <c r="CM584" s="23">
        <f t="shared" si="1231"/>
        <v>-1.3213703727267156E-2</v>
      </c>
      <c r="CN584" s="27">
        <f t="shared" si="1232"/>
        <v>1184.5080260941418</v>
      </c>
      <c r="CO584" s="27">
        <f t="shared" ca="1" si="1233"/>
        <v>-4.6997238284320564E-2</v>
      </c>
      <c r="CP584" s="43">
        <f t="shared" ca="1" si="1234"/>
        <v>-4.6997238284320564E-2</v>
      </c>
      <c r="CQ584" s="25">
        <f t="shared" si="1297"/>
        <v>57461.870308499994</v>
      </c>
      <c r="CR584" s="34">
        <f t="shared" si="1235"/>
        <v>1</v>
      </c>
      <c r="CS584" s="23">
        <f t="shared" si="1236"/>
        <v>-1.3213703727267156E-2</v>
      </c>
      <c r="CT584" s="27">
        <f t="shared" si="1237"/>
        <v>765.07776305653977</v>
      </c>
      <c r="CU584" s="27">
        <f t="shared" ca="1" si="1238"/>
        <v>-4.6997238284320564E-2</v>
      </c>
      <c r="CV584" s="43">
        <f t="shared" ca="1" si="1239"/>
        <v>-4.6997238284320564E-2</v>
      </c>
      <c r="CW584" s="25">
        <f t="shared" si="1298"/>
        <v>62671.982094999999</v>
      </c>
      <c r="CX584" s="34">
        <f t="shared" si="1240"/>
        <v>0.75</v>
      </c>
      <c r="CY584" s="23">
        <f t="shared" si="1241"/>
        <v>-8.5104519055257677E-3</v>
      </c>
      <c r="CZ584" s="27">
        <f t="shared" si="1242"/>
        <v>597.43593596735002</v>
      </c>
      <c r="DA584" s="27">
        <f t="shared" ca="1" si="1243"/>
        <v>-4.2455006605492063E-2</v>
      </c>
      <c r="DB584" s="43">
        <f t="shared" ca="1" si="1244"/>
        <v>-4.2455006605492063E-2</v>
      </c>
      <c r="DC584" s="25">
        <f t="shared" si="1299"/>
        <v>62671.982094999999</v>
      </c>
      <c r="DD584" s="34">
        <f t="shared" si="1245"/>
        <v>0.83333333333333326</v>
      </c>
      <c r="DE584" s="23">
        <f t="shared" si="1246"/>
        <v>-9.5556189770238543E-3</v>
      </c>
      <c r="DF584" s="27">
        <f t="shared" si="1247"/>
        <v>757.22766382571558</v>
      </c>
      <c r="DG584" s="27">
        <f t="shared" ca="1" si="1114"/>
        <v>-4.3464391423009618E-2</v>
      </c>
      <c r="DH584" s="43">
        <f t="shared" ca="1" si="1248"/>
        <v>-4.3464391423009618E-2</v>
      </c>
      <c r="DI584" s="25">
        <f t="shared" si="1300"/>
        <v>66937.879045000009</v>
      </c>
      <c r="DJ584" s="26">
        <f t="shared" si="1249"/>
        <v>0</v>
      </c>
      <c r="DK584" s="23">
        <f t="shared" si="1250"/>
        <v>5.5993035596983987E-3</v>
      </c>
      <c r="DL584" s="27">
        <f t="shared" si="1251"/>
        <v>537.77528963276791</v>
      </c>
      <c r="DM584" s="27">
        <f t="shared" ca="1" si="1252"/>
        <v>-2.8828311569006559E-2</v>
      </c>
      <c r="DN584" s="43">
        <f t="shared" ca="1" si="1253"/>
        <v>-2.8828311569006559E-2</v>
      </c>
      <c r="DO584" s="25">
        <f t="shared" si="1301"/>
        <v>66763.66833</v>
      </c>
      <c r="DP584" s="26">
        <f t="shared" si="1254"/>
        <v>1</v>
      </c>
      <c r="DQ584" s="23">
        <f t="shared" si="1255"/>
        <v>-1.3213703727267156E-2</v>
      </c>
      <c r="DR584" s="27">
        <f t="shared" si="1256"/>
        <v>664.12978997727214</v>
      </c>
      <c r="DS584" s="27">
        <f t="shared" ca="1" si="1257"/>
        <v>-4.6997238284320564E-2</v>
      </c>
      <c r="DT584" s="43">
        <f t="shared" ca="1" si="1258"/>
        <v>-4.6997238284320564E-2</v>
      </c>
      <c r="DU584" s="25">
        <f t="shared" si="1302"/>
        <v>62671.982094999999</v>
      </c>
      <c r="DV584" s="26">
        <f t="shared" si="1259"/>
        <v>1</v>
      </c>
      <c r="DW584" s="23">
        <f t="shared" si="1260"/>
        <v>-1.3213703727267156E-2</v>
      </c>
      <c r="DX584" s="27">
        <f t="shared" si="1261"/>
        <v>1349.2812592961625</v>
      </c>
      <c r="DY584" s="27">
        <f t="shared" ca="1" si="1262"/>
        <v>-4.6997238284320564E-2</v>
      </c>
      <c r="DZ584" s="43">
        <f t="shared" ca="1" si="1263"/>
        <v>-4.6997238284320564E-2</v>
      </c>
      <c r="EA584" s="25">
        <f t="shared" si="1303"/>
        <v>57461.870308499994</v>
      </c>
      <c r="EB584" s="26">
        <f t="shared" si="1264"/>
        <v>1</v>
      </c>
      <c r="EC584" s="23">
        <f t="shared" si="1265"/>
        <v>-1.3213703727267156E-2</v>
      </c>
      <c r="ED584" s="27">
        <f t="shared" si="1266"/>
        <v>899.31730777598477</v>
      </c>
      <c r="EE584" s="27">
        <f t="shared" ca="1" si="1267"/>
        <v>-4.6997238284320564E-2</v>
      </c>
      <c r="EF584" s="43">
        <f t="shared" ca="1" si="1268"/>
        <v>-4.6997238284320564E-2</v>
      </c>
      <c r="EG584" s="25">
        <f t="shared" si="1304"/>
        <v>62671.982094999999</v>
      </c>
      <c r="EH584" s="34">
        <f t="shared" si="1269"/>
        <v>0.75</v>
      </c>
      <c r="EI584" s="23">
        <f t="shared" si="1270"/>
        <v>-8.5104519055257677E-3</v>
      </c>
      <c r="EJ584" s="27">
        <f t="shared" si="1271"/>
        <v>858.88688494902681</v>
      </c>
      <c r="EK584" s="27">
        <f t="shared" ca="1" si="1272"/>
        <v>-4.2455006605492174E-2</v>
      </c>
      <c r="EL584" s="43">
        <f t="shared" ca="1" si="1273"/>
        <v>-4.2455006605492174E-2</v>
      </c>
      <c r="EM584" s="47"/>
      <c r="EN584" s="47"/>
      <c r="EO584" s="47"/>
      <c r="EP584" s="47"/>
      <c r="EQ584" s="47"/>
      <c r="ER584" s="47"/>
      <c r="ES584" s="47"/>
      <c r="ET584" s="47"/>
      <c r="EU584" s="47"/>
      <c r="EV584" s="47"/>
      <c r="EW584" s="47"/>
      <c r="EX584" s="47"/>
      <c r="EY584" s="47"/>
      <c r="EZ584" s="47"/>
      <c r="FA584" s="25">
        <f t="shared" si="1305"/>
        <v>62671.982094999999</v>
      </c>
      <c r="FB584" s="26">
        <f t="shared" si="1274"/>
        <v>1</v>
      </c>
      <c r="FC584" s="23">
        <f t="shared" si="1275"/>
        <v>-1.3213703727267156E-2</v>
      </c>
      <c r="FD584" s="27">
        <f t="shared" si="1276"/>
        <v>304.84051664132039</v>
      </c>
      <c r="FE584" s="27">
        <f t="shared" ca="1" si="1277"/>
        <v>-4.6997238284320453E-2</v>
      </c>
      <c r="FF584" s="43">
        <f t="shared" ca="1" si="1278"/>
        <v>-4.6997238284320453E-2</v>
      </c>
      <c r="FG584" s="25">
        <f t="shared" si="1306"/>
        <v>62671.982094999999</v>
      </c>
      <c r="FH584" s="26">
        <f t="shared" si="1279"/>
        <v>1</v>
      </c>
      <c r="FI584" s="23">
        <f t="shared" si="1280"/>
        <v>-1.3213703727267156E-2</v>
      </c>
      <c r="FJ584" s="27">
        <f t="shared" si="1281"/>
        <v>1041.4722492629483</v>
      </c>
      <c r="FK584" s="27">
        <f t="shared" ca="1" si="1282"/>
        <v>-4.6997238284320675E-2</v>
      </c>
      <c r="FL584" s="43">
        <f t="shared" ca="1" si="1283"/>
        <v>-4.6997238284320675E-2</v>
      </c>
      <c r="FM584" s="47"/>
      <c r="FN584" s="47"/>
    </row>
    <row r="585" spans="1:170" x14ac:dyDescent="0.2">
      <c r="A585" s="30">
        <v>42460</v>
      </c>
      <c r="B585" s="34">
        <v>65957.281220000004</v>
      </c>
      <c r="C585" s="23">
        <v>5.6854688104017725E-3</v>
      </c>
      <c r="D585" s="24">
        <f t="shared" si="1165"/>
        <v>-8.0521314046315684E-3</v>
      </c>
      <c r="E585" s="25" t="e">
        <f>#N/A</f>
        <v>#N/A</v>
      </c>
      <c r="F585" s="26">
        <v>33</v>
      </c>
      <c r="G585" s="23">
        <f t="shared" si="1166"/>
        <v>5.6854688104017725E-3</v>
      </c>
      <c r="H585" s="27">
        <f t="shared" si="1167"/>
        <v>512.11440290085352</v>
      </c>
      <c r="I585" s="27">
        <f t="shared" ca="1" si="1168"/>
        <v>0</v>
      </c>
      <c r="J585" s="43">
        <f t="shared" ca="1" si="1169"/>
        <v>0</v>
      </c>
      <c r="K585" s="25" t="e">
        <f>#N/A</f>
        <v>#N/A</v>
      </c>
      <c r="L585" s="26">
        <v>32</v>
      </c>
      <c r="M585" s="23">
        <f t="shared" si="1170"/>
        <v>5.6854688104017725E-3</v>
      </c>
      <c r="N585" s="27">
        <f t="shared" si="1171"/>
        <v>69.203150354280069</v>
      </c>
      <c r="O585" s="27">
        <f t="shared" ca="1" si="1172"/>
        <v>0</v>
      </c>
      <c r="P585" s="43">
        <f t="shared" ca="1" si="1173"/>
        <v>0</v>
      </c>
      <c r="Q585" s="25">
        <f t="shared" si="1284"/>
        <v>63462.877634999997</v>
      </c>
      <c r="R585" s="26">
        <f t="shared" si="1174"/>
        <v>1</v>
      </c>
      <c r="S585" s="23">
        <f t="shared" si="1175"/>
        <v>-8.0521314046315684E-3</v>
      </c>
      <c r="T585" s="27">
        <f t="shared" si="1176"/>
        <v>1330.4250412706551</v>
      </c>
      <c r="U585" s="27">
        <f t="shared" ca="1" si="1177"/>
        <v>-5.467094175063214E-2</v>
      </c>
      <c r="V585" s="43">
        <f t="shared" ca="1" si="1178"/>
        <v>-5.467094175063214E-2</v>
      </c>
      <c r="W585" s="25">
        <f t="shared" si="1285"/>
        <v>66224.985155000002</v>
      </c>
      <c r="X585" s="26">
        <f t="shared" si="1179"/>
        <v>0</v>
      </c>
      <c r="Y585" s="23">
        <f t="shared" si="1180"/>
        <v>5.6854688104017725E-3</v>
      </c>
      <c r="Z585" s="27">
        <f t="shared" si="1181"/>
        <v>512.65494968794906</v>
      </c>
      <c r="AA585" s="27">
        <f t="shared" ca="1" si="1182"/>
        <v>-2.330674522488696E-2</v>
      </c>
      <c r="AB585" s="43">
        <f t="shared" ca="1" si="1183"/>
        <v>-2.330674522488696E-2</v>
      </c>
      <c r="AC585" s="25">
        <f t="shared" si="1286"/>
        <v>67212.217158000014</v>
      </c>
      <c r="AD585" s="26">
        <f t="shared" si="1184"/>
        <v>0</v>
      </c>
      <c r="AE585" s="23">
        <f t="shared" si="1185"/>
        <v>5.6854688104017725E-3</v>
      </c>
      <c r="AF585" s="27">
        <f t="shared" si="1186"/>
        <v>503.32933006288403</v>
      </c>
      <c r="AG585" s="27">
        <f t="shared" ca="1" si="1187"/>
        <v>-4.1578970806359195E-2</v>
      </c>
      <c r="AH585" s="43">
        <f t="shared" ca="1" si="1188"/>
        <v>-4.1578970806359195E-2</v>
      </c>
      <c r="AI585" s="25">
        <f t="shared" si="1287"/>
        <v>63462.877634999997</v>
      </c>
      <c r="AJ585" s="26">
        <f t="shared" si="1189"/>
        <v>1</v>
      </c>
      <c r="AK585" s="23">
        <f t="shared" si="1190"/>
        <v>-8.0521314046315684E-3</v>
      </c>
      <c r="AL585" s="27">
        <f t="shared" si="1191"/>
        <v>1330.4250412706551</v>
      </c>
      <c r="AM585" s="27">
        <f t="shared" ca="1" si="1192"/>
        <v>-5.467094175063214E-2</v>
      </c>
      <c r="AN585" s="43">
        <f t="shared" ca="1" si="1193"/>
        <v>-5.467094175063214E-2</v>
      </c>
      <c r="AO585" s="25">
        <f t="shared" si="1288"/>
        <v>63462.877634999997</v>
      </c>
      <c r="AP585" s="34">
        <f t="shared" si="1194"/>
        <v>0.33333333333333331</v>
      </c>
      <c r="AQ585" s="23">
        <f t="shared" si="1195"/>
        <v>1.1062687387239922E-3</v>
      </c>
      <c r="AR585" s="27">
        <f t="shared" si="1196"/>
        <v>735.56710511992969</v>
      </c>
      <c r="AS585" s="27">
        <f t="shared" ca="1" si="1197"/>
        <v>-3.987995231079855E-2</v>
      </c>
      <c r="AT585" s="43">
        <f t="shared" ca="1" si="1198"/>
        <v>-3.987995231079855E-2</v>
      </c>
      <c r="AU585" s="25">
        <f t="shared" si="1289"/>
        <v>67212.217158000014</v>
      </c>
      <c r="AV585" s="26">
        <f t="shared" si="1307"/>
        <v>1</v>
      </c>
      <c r="AW585" s="23">
        <f t="shared" si="1199"/>
        <v>-8.0521314046315684E-3</v>
      </c>
      <c r="AX585" s="27">
        <f t="shared" si="1200"/>
        <v>654.24252459313971</v>
      </c>
      <c r="AY585" s="27">
        <f t="shared" ca="1" si="1201"/>
        <v>-5.4670941750631918E-2</v>
      </c>
      <c r="AZ585" s="43">
        <f t="shared" ca="1" si="1202"/>
        <v>-5.4670941750631918E-2</v>
      </c>
      <c r="BA585" s="25">
        <f t="shared" si="1290"/>
        <v>67212.217158000014</v>
      </c>
      <c r="BB585" s="26">
        <f t="shared" si="1308"/>
        <v>1</v>
      </c>
      <c r="BC585" s="23">
        <f t="shared" si="1203"/>
        <v>-8.0521314046315684E-3</v>
      </c>
      <c r="BD585" s="27">
        <f t="shared" si="1204"/>
        <v>1036.319530444295</v>
      </c>
      <c r="BE585" s="27">
        <f t="shared" ca="1" si="1205"/>
        <v>-5.4670941750631918E-2</v>
      </c>
      <c r="BF585" s="43">
        <f t="shared" ca="1" si="1206"/>
        <v>-5.4670941750631918E-2</v>
      </c>
      <c r="BG585" s="25">
        <f t="shared" si="1291"/>
        <v>63462.877634999997</v>
      </c>
      <c r="BH585" s="26">
        <f t="shared" si="1309"/>
        <v>1</v>
      </c>
      <c r="BI585" s="23">
        <f t="shared" si="1207"/>
        <v>-8.0521314046315684E-3</v>
      </c>
      <c r="BJ585" s="27">
        <f t="shared" si="1208"/>
        <v>982.7240745556561</v>
      </c>
      <c r="BK585" s="27">
        <f t="shared" ca="1" si="1209"/>
        <v>-5.4670941750632029E-2</v>
      </c>
      <c r="BL585" s="43">
        <f t="shared" ca="1" si="1210"/>
        <v>-5.4670941750632029E-2</v>
      </c>
      <c r="BM585" s="25">
        <f t="shared" si="1292"/>
        <v>66629.270478333332</v>
      </c>
      <c r="BN585" s="26">
        <f t="shared" si="1310"/>
        <v>1</v>
      </c>
      <c r="BO585" s="23">
        <f t="shared" si="1211"/>
        <v>-8.0521314046315684E-3</v>
      </c>
      <c r="BP585" s="27">
        <f t="shared" si="1212"/>
        <v>1036.0215089202482</v>
      </c>
      <c r="BQ585" s="27">
        <f t="shared" ca="1" si="1213"/>
        <v>-5.4670941750631918E-2</v>
      </c>
      <c r="BR585" s="43">
        <f t="shared" ca="1" si="1214"/>
        <v>-5.4670941750631918E-2</v>
      </c>
      <c r="BS585" s="25">
        <f t="shared" si="1293"/>
        <v>63462.877634999997</v>
      </c>
      <c r="BT585" s="34">
        <f t="shared" si="1215"/>
        <v>1</v>
      </c>
      <c r="BU585" s="23">
        <f t="shared" si="1216"/>
        <v>-8.0521314046315684E-3</v>
      </c>
      <c r="BV585" s="27">
        <f t="shared" si="1217"/>
        <v>937.84060722835818</v>
      </c>
      <c r="BW585" s="27">
        <f t="shared" ca="1" si="1218"/>
        <v>-5.4670941750631918E-2</v>
      </c>
      <c r="BX585" s="43">
        <f t="shared" ca="1" si="1219"/>
        <v>-5.4670941750631918E-2</v>
      </c>
      <c r="BY585" s="25">
        <f t="shared" si="1294"/>
        <v>66224.985155000002</v>
      </c>
      <c r="BZ585" s="50">
        <f t="shared" si="1220"/>
        <v>0</v>
      </c>
      <c r="CA585" s="23">
        <f t="shared" si="1221"/>
        <v>5.6854688104017725E-3</v>
      </c>
      <c r="CB585" s="27">
        <f t="shared" si="1222"/>
        <v>274.3945848856871</v>
      </c>
      <c r="CC585" s="27">
        <f t="shared" ca="1" si="1223"/>
        <v>-2.3306745224887071E-2</v>
      </c>
      <c r="CD585" s="43">
        <f t="shared" ca="1" si="1224"/>
        <v>-2.3306745224887071E-2</v>
      </c>
      <c r="CE585" s="25">
        <f t="shared" si="1295"/>
        <v>67212.217158000014</v>
      </c>
      <c r="CF585" s="34">
        <f t="shared" si="1225"/>
        <v>0</v>
      </c>
      <c r="CG585" s="23">
        <f t="shared" si="1226"/>
        <v>5.6854688104017725E-3</v>
      </c>
      <c r="CH585" s="27">
        <f t="shared" si="1227"/>
        <v>405.04666570856273</v>
      </c>
      <c r="CI585" s="27">
        <f t="shared" ca="1" si="1228"/>
        <v>-4.1578970806359306E-2</v>
      </c>
      <c r="CJ585" s="43">
        <f t="shared" ca="1" si="1229"/>
        <v>-4.1578970806359306E-2</v>
      </c>
      <c r="CK585" s="25">
        <f t="shared" si="1296"/>
        <v>63462.877634999997</v>
      </c>
      <c r="CL585" s="34">
        <f t="shared" si="1230"/>
        <v>1</v>
      </c>
      <c r="CM585" s="23">
        <f t="shared" si="1231"/>
        <v>-8.0521314046315684E-3</v>
      </c>
      <c r="CN585" s="27">
        <f t="shared" si="1232"/>
        <v>1174.970211818191</v>
      </c>
      <c r="CO585" s="27">
        <f t="shared" ca="1" si="1233"/>
        <v>-5.4670941750632029E-2</v>
      </c>
      <c r="CP585" s="43">
        <f t="shared" ca="1" si="1234"/>
        <v>-5.4670941750632029E-2</v>
      </c>
      <c r="CQ585" s="25">
        <f t="shared" si="1297"/>
        <v>58338.057439000011</v>
      </c>
      <c r="CR585" s="34">
        <f t="shared" si="1235"/>
        <v>1</v>
      </c>
      <c r="CS585" s="23">
        <f t="shared" si="1236"/>
        <v>-8.0521314046315684E-3</v>
      </c>
      <c r="CT585" s="27">
        <f t="shared" si="1237"/>
        <v>758.91725637364698</v>
      </c>
      <c r="CU585" s="27">
        <f t="shared" ca="1" si="1238"/>
        <v>-5.4670941750631918E-2</v>
      </c>
      <c r="CV585" s="43">
        <f t="shared" ca="1" si="1239"/>
        <v>-5.4670941750631918E-2</v>
      </c>
      <c r="CW585" s="25">
        <f t="shared" si="1298"/>
        <v>63462.877634999997</v>
      </c>
      <c r="CX585" s="34">
        <f t="shared" si="1240"/>
        <v>0.5</v>
      </c>
      <c r="CY585" s="23">
        <f t="shared" si="1241"/>
        <v>-1.1833312971148979E-3</v>
      </c>
      <c r="CZ585" s="27">
        <f t="shared" si="1242"/>
        <v>596.72897132629873</v>
      </c>
      <c r="DA585" s="27">
        <f t="shared" ca="1" si="1243"/>
        <v>-4.3588099564571436E-2</v>
      </c>
      <c r="DB585" s="43">
        <f t="shared" ca="1" si="1244"/>
        <v>-4.3588099564571436E-2</v>
      </c>
      <c r="DC585" s="25">
        <f t="shared" si="1299"/>
        <v>63462.877634999997</v>
      </c>
      <c r="DD585" s="34">
        <f t="shared" si="1245"/>
        <v>0.66666666666666663</v>
      </c>
      <c r="DE585" s="23">
        <f t="shared" si="1246"/>
        <v>-2.7097313210074914E-3</v>
      </c>
      <c r="DF585" s="27">
        <f t="shared" si="1247"/>
        <v>755.17578030791367</v>
      </c>
      <c r="DG585" s="27">
        <f t="shared" ca="1" si="1114"/>
        <v>-4.6056345921229647E-2</v>
      </c>
      <c r="DH585" s="43">
        <f t="shared" ca="1" si="1248"/>
        <v>-4.6056345921229647E-2</v>
      </c>
      <c r="DI585" s="25">
        <f t="shared" si="1300"/>
        <v>66224.985155000002</v>
      </c>
      <c r="DJ585" s="26">
        <f t="shared" si="1249"/>
        <v>0</v>
      </c>
      <c r="DK585" s="23">
        <f t="shared" si="1250"/>
        <v>5.6854688104017725E-3</v>
      </c>
      <c r="DL585" s="27">
        <f t="shared" si="1251"/>
        <v>540.8327942689798</v>
      </c>
      <c r="DM585" s="27">
        <f t="shared" ca="1" si="1252"/>
        <v>-2.3306745224886849E-2</v>
      </c>
      <c r="DN585" s="43">
        <f t="shared" ca="1" si="1253"/>
        <v>-2.3306745224886849E-2</v>
      </c>
      <c r="DO585" s="25">
        <f t="shared" si="1301"/>
        <v>67212.217158000014</v>
      </c>
      <c r="DP585" s="26">
        <f t="shared" si="1254"/>
        <v>0</v>
      </c>
      <c r="DQ585" s="23">
        <f t="shared" si="1255"/>
        <v>5.6854688104017725E-3</v>
      </c>
      <c r="DR585" s="27">
        <f t="shared" si="1256"/>
        <v>667.90567918424665</v>
      </c>
      <c r="DS585" s="27">
        <f t="shared" ca="1" si="1257"/>
        <v>-4.1578970806359306E-2</v>
      </c>
      <c r="DT585" s="43">
        <f t="shared" ca="1" si="1258"/>
        <v>-4.1578970806359306E-2</v>
      </c>
      <c r="DU585" s="25">
        <f t="shared" si="1302"/>
        <v>63462.877634999997</v>
      </c>
      <c r="DV585" s="26">
        <f t="shared" si="1259"/>
        <v>1</v>
      </c>
      <c r="DW585" s="23">
        <f t="shared" si="1260"/>
        <v>-8.0521314046315684E-3</v>
      </c>
      <c r="DX585" s="27">
        <f t="shared" si="1261"/>
        <v>1338.416669294503</v>
      </c>
      <c r="DY585" s="27">
        <f t="shared" ca="1" si="1262"/>
        <v>-5.4670941750632029E-2</v>
      </c>
      <c r="DZ585" s="43">
        <f t="shared" ca="1" si="1263"/>
        <v>-5.4670941750632029E-2</v>
      </c>
      <c r="EA585" s="25">
        <f t="shared" si="1303"/>
        <v>58338.057439000011</v>
      </c>
      <c r="EB585" s="26">
        <f t="shared" si="1264"/>
        <v>1</v>
      </c>
      <c r="EC585" s="23">
        <f t="shared" si="1265"/>
        <v>-8.0521314046315684E-3</v>
      </c>
      <c r="ED585" s="27">
        <f t="shared" si="1266"/>
        <v>892.07588663931301</v>
      </c>
      <c r="EE585" s="27">
        <f t="shared" ca="1" si="1267"/>
        <v>-5.4670941750632029E-2</v>
      </c>
      <c r="EF585" s="43">
        <f t="shared" ca="1" si="1268"/>
        <v>-5.4670941750632029E-2</v>
      </c>
      <c r="EG585" s="25">
        <f t="shared" si="1304"/>
        <v>63462.877634999997</v>
      </c>
      <c r="EH585" s="34">
        <f t="shared" si="1269"/>
        <v>0.5</v>
      </c>
      <c r="EI585" s="23">
        <f t="shared" si="1270"/>
        <v>-1.1833312971148979E-3</v>
      </c>
      <c r="EJ585" s="27">
        <f t="shared" si="1271"/>
        <v>857.87053721738505</v>
      </c>
      <c r="EK585" s="27">
        <f t="shared" ca="1" si="1272"/>
        <v>-4.3588099564571547E-2</v>
      </c>
      <c r="EL585" s="43">
        <f t="shared" ca="1" si="1273"/>
        <v>-4.3588099564571547E-2</v>
      </c>
      <c r="EM585" s="47"/>
      <c r="EN585" s="47"/>
      <c r="EO585" s="47"/>
      <c r="EP585" s="47"/>
      <c r="EQ585" s="47"/>
      <c r="ER585" s="47"/>
      <c r="ES585" s="47"/>
      <c r="ET585" s="47"/>
      <c r="EU585" s="47"/>
      <c r="EV585" s="47"/>
      <c r="EW585" s="47"/>
      <c r="EX585" s="47"/>
      <c r="EY585" s="47"/>
      <c r="EZ585" s="47"/>
      <c r="FA585" s="25">
        <f t="shared" si="1305"/>
        <v>63462.877634999997</v>
      </c>
      <c r="FB585" s="26">
        <f t="shared" si="1274"/>
        <v>1</v>
      </c>
      <c r="FC585" s="23">
        <f t="shared" si="1275"/>
        <v>-8.0521314046315684E-3</v>
      </c>
      <c r="FD585" s="27">
        <f t="shared" si="1276"/>
        <v>302.38590074386872</v>
      </c>
      <c r="FE585" s="27">
        <f t="shared" ca="1" si="1277"/>
        <v>-5.4670941750631918E-2</v>
      </c>
      <c r="FF585" s="43">
        <f t="shared" ca="1" si="1278"/>
        <v>-5.4670941750631918E-2</v>
      </c>
      <c r="FG585" s="25">
        <f t="shared" si="1306"/>
        <v>63462.877634999997</v>
      </c>
      <c r="FH585" s="26">
        <f t="shared" si="1279"/>
        <v>1</v>
      </c>
      <c r="FI585" s="23">
        <f t="shared" si="1280"/>
        <v>-8.0521314046315684E-3</v>
      </c>
      <c r="FJ585" s="27">
        <f t="shared" si="1281"/>
        <v>1033.0861778576059</v>
      </c>
      <c r="FK585" s="27">
        <f t="shared" ca="1" si="1282"/>
        <v>-5.4670941750632029E-2</v>
      </c>
      <c r="FL585" s="43">
        <f t="shared" ca="1" si="1283"/>
        <v>-5.4670941750632029E-2</v>
      </c>
      <c r="FM585" s="47"/>
      <c r="FN585" s="47"/>
    </row>
    <row r="586" spans="1:170" x14ac:dyDescent="0.2">
      <c r="A586" s="30">
        <v>42490</v>
      </c>
      <c r="B586" s="34">
        <v>64990.230109999997</v>
      </c>
      <c r="C586" s="23">
        <v>5.7950163579920666E-3</v>
      </c>
      <c r="D586" s="24">
        <f t="shared" si="1165"/>
        <v>-1.4661779444401501E-2</v>
      </c>
      <c r="E586" s="25" t="e">
        <f>#N/A</f>
        <v>#N/A</v>
      </c>
      <c r="F586" s="26">
        <v>34</v>
      </c>
      <c r="G586" s="23">
        <f t="shared" si="1166"/>
        <v>5.7950163579920666E-3</v>
      </c>
      <c r="H586" s="27">
        <f t="shared" si="1167"/>
        <v>515.08211424282729</v>
      </c>
      <c r="I586" s="27">
        <f t="shared" ca="1" si="1168"/>
        <v>0</v>
      </c>
      <c r="J586" s="43">
        <f t="shared" ca="1" si="1169"/>
        <v>0</v>
      </c>
      <c r="K586" s="25" t="e">
        <f>#N/A</f>
        <v>#N/A</v>
      </c>
      <c r="L586" s="26">
        <v>33</v>
      </c>
      <c r="M586" s="23">
        <f t="shared" si="1170"/>
        <v>5.7950163579920666E-3</v>
      </c>
      <c r="N586" s="27">
        <f t="shared" si="1171"/>
        <v>69.604183742607702</v>
      </c>
      <c r="O586" s="27">
        <f t="shared" ca="1" si="1172"/>
        <v>0</v>
      </c>
      <c r="P586" s="43">
        <f t="shared" ca="1" si="1173"/>
        <v>0</v>
      </c>
      <c r="Q586" s="25">
        <f t="shared" si="1284"/>
        <v>64294.002930000002</v>
      </c>
      <c r="R586" s="26">
        <f t="shared" si="1174"/>
        <v>1</v>
      </c>
      <c r="S586" s="23">
        <f t="shared" si="1175"/>
        <v>-1.4661779444401501E-2</v>
      </c>
      <c r="T586" s="27">
        <f t="shared" si="1176"/>
        <v>1310.9186427482359</v>
      </c>
      <c r="U586" s="27">
        <f t="shared" ca="1" si="1177"/>
        <v>-6.8531147905068202E-2</v>
      </c>
      <c r="V586" s="43">
        <f t="shared" ca="1" si="1178"/>
        <v>-6.8531147905068202E-2</v>
      </c>
      <c r="W586" s="25">
        <f t="shared" si="1285"/>
        <v>65473.755665000004</v>
      </c>
      <c r="X586" s="26">
        <f t="shared" si="1179"/>
        <v>0</v>
      </c>
      <c r="Y586" s="23">
        <f t="shared" si="1180"/>
        <v>5.7950163579920666E-3</v>
      </c>
      <c r="Z586" s="27">
        <f t="shared" si="1181"/>
        <v>515.62579350739634</v>
      </c>
      <c r="AA586" s="27">
        <f t="shared" ca="1" si="1182"/>
        <v>-1.7646791836724574E-2</v>
      </c>
      <c r="AB586" s="43">
        <f t="shared" ca="1" si="1183"/>
        <v>-1.7646791836724574E-2</v>
      </c>
      <c r="AC586" s="25">
        <f t="shared" si="1286"/>
        <v>66919.007798000006</v>
      </c>
      <c r="AD586" s="26">
        <f t="shared" si="1184"/>
        <v>0</v>
      </c>
      <c r="AE586" s="23">
        <f t="shared" si="1185"/>
        <v>5.7950163579920666E-3</v>
      </c>
      <c r="AF586" s="27">
        <f t="shared" si="1186"/>
        <v>506.24613176405563</v>
      </c>
      <c r="AG586" s="27">
        <f t="shared" ca="1" si="1187"/>
        <v>-3.6024905264338436E-2</v>
      </c>
      <c r="AH586" s="43">
        <f t="shared" ca="1" si="1188"/>
        <v>-3.6024905264338436E-2</v>
      </c>
      <c r="AI586" s="25">
        <f t="shared" si="1287"/>
        <v>64294.002930000002</v>
      </c>
      <c r="AJ586" s="26">
        <f t="shared" si="1189"/>
        <v>1</v>
      </c>
      <c r="AK586" s="23">
        <f t="shared" si="1190"/>
        <v>-1.4661779444401501E-2</v>
      </c>
      <c r="AL586" s="27">
        <f t="shared" si="1191"/>
        <v>1310.9186427482359</v>
      </c>
      <c r="AM586" s="27">
        <f t="shared" ca="1" si="1192"/>
        <v>-6.8531147905068202E-2</v>
      </c>
      <c r="AN586" s="43">
        <f t="shared" ca="1" si="1193"/>
        <v>-6.8531147905068202E-2</v>
      </c>
      <c r="AO586" s="25">
        <f t="shared" si="1288"/>
        <v>64294.002930000002</v>
      </c>
      <c r="AP586" s="34">
        <f t="shared" si="1194"/>
        <v>0.33333333333333331</v>
      </c>
      <c r="AQ586" s="23">
        <f t="shared" si="1195"/>
        <v>-1.0239155761391228E-3</v>
      </c>
      <c r="AR586" s="27">
        <f t="shared" si="1196"/>
        <v>734.8139465037018</v>
      </c>
      <c r="AS586" s="27">
        <f t="shared" ca="1" si="1197"/>
        <v>-4.0863034182591074E-2</v>
      </c>
      <c r="AT586" s="43">
        <f t="shared" ca="1" si="1198"/>
        <v>-4.0863034182591074E-2</v>
      </c>
      <c r="AU586" s="25">
        <f t="shared" si="1289"/>
        <v>66919.007798000006</v>
      </c>
      <c r="AV586" s="26">
        <f t="shared" si="1307"/>
        <v>0</v>
      </c>
      <c r="AW586" s="23">
        <f t="shared" si="1199"/>
        <v>5.7950163579920666E-3</v>
      </c>
      <c r="AX586" s="27">
        <f t="shared" si="1200"/>
        <v>658.03387072525095</v>
      </c>
      <c r="AY586" s="27">
        <f t="shared" ca="1" si="1201"/>
        <v>-4.9192744394391696E-2</v>
      </c>
      <c r="AZ586" s="43">
        <f t="shared" ca="1" si="1202"/>
        <v>-4.9192744394391696E-2</v>
      </c>
      <c r="BA586" s="25">
        <f t="shared" si="1290"/>
        <v>66919.007798000006</v>
      </c>
      <c r="BB586" s="26">
        <f t="shared" si="1308"/>
        <v>1</v>
      </c>
      <c r="BC586" s="23">
        <f t="shared" si="1203"/>
        <v>-1.4661779444401501E-2</v>
      </c>
      <c r="BD586" s="27">
        <f t="shared" si="1204"/>
        <v>1021.1252420549949</v>
      </c>
      <c r="BE586" s="27">
        <f t="shared" ca="1" si="1205"/>
        <v>-6.8531147905067979E-2</v>
      </c>
      <c r="BF586" s="43">
        <f t="shared" ca="1" si="1206"/>
        <v>-6.8531147905067979E-2</v>
      </c>
      <c r="BG586" s="25">
        <f t="shared" si="1291"/>
        <v>64294.002930000002</v>
      </c>
      <c r="BH586" s="26">
        <f t="shared" si="1309"/>
        <v>1</v>
      </c>
      <c r="BI586" s="23">
        <f t="shared" si="1207"/>
        <v>-1.4661779444401501E-2</v>
      </c>
      <c r="BJ586" s="27">
        <f t="shared" si="1208"/>
        <v>968.31559091981751</v>
      </c>
      <c r="BK586" s="27">
        <f t="shared" ca="1" si="1209"/>
        <v>-6.8531147905068091E-2</v>
      </c>
      <c r="BL586" s="43">
        <f t="shared" ca="1" si="1210"/>
        <v>-6.8531147905068091E-2</v>
      </c>
      <c r="BM586" s="25">
        <f t="shared" si="1292"/>
        <v>66841.885983333341</v>
      </c>
      <c r="BN586" s="26">
        <f t="shared" si="1310"/>
        <v>1</v>
      </c>
      <c r="BO586" s="23">
        <f t="shared" si="1211"/>
        <v>-1.4661779444401501E-2</v>
      </c>
      <c r="BP586" s="27">
        <f t="shared" si="1212"/>
        <v>1020.8315900568034</v>
      </c>
      <c r="BQ586" s="27">
        <f t="shared" ca="1" si="1213"/>
        <v>-6.8531147905067979E-2</v>
      </c>
      <c r="BR586" s="43">
        <f t="shared" ca="1" si="1214"/>
        <v>-6.8531147905067979E-2</v>
      </c>
      <c r="BS586" s="25">
        <f t="shared" si="1293"/>
        <v>64294.002930000002</v>
      </c>
      <c r="BT586" s="34">
        <f t="shared" si="1215"/>
        <v>0.75</v>
      </c>
      <c r="BU586" s="23">
        <f t="shared" si="1216"/>
        <v>-9.5475804938031095E-3</v>
      </c>
      <c r="BV586" s="27">
        <f t="shared" si="1217"/>
        <v>928.88649854048822</v>
      </c>
      <c r="BW586" s="27">
        <f t="shared" ca="1" si="1218"/>
        <v>-6.3696547027398909E-2</v>
      </c>
      <c r="BX586" s="43">
        <f t="shared" ca="1" si="1219"/>
        <v>-6.3696547027398909E-2</v>
      </c>
      <c r="BY586" s="25">
        <f t="shared" si="1294"/>
        <v>65473.755665000004</v>
      </c>
      <c r="BZ586" s="50">
        <f t="shared" si="1220"/>
        <v>0</v>
      </c>
      <c r="CA586" s="23">
        <f t="shared" si="1221"/>
        <v>5.7950163579920666E-3</v>
      </c>
      <c r="CB586" s="27">
        <f t="shared" si="1222"/>
        <v>275.98470599364407</v>
      </c>
      <c r="CC586" s="27">
        <f t="shared" ca="1" si="1223"/>
        <v>-1.7646791836724796E-2</v>
      </c>
      <c r="CD586" s="43">
        <f t="shared" ca="1" si="1224"/>
        <v>-1.7646791836724796E-2</v>
      </c>
      <c r="CE586" s="25">
        <f t="shared" si="1295"/>
        <v>66919.007798000006</v>
      </c>
      <c r="CF586" s="34">
        <f t="shared" si="1225"/>
        <v>0</v>
      </c>
      <c r="CG586" s="23">
        <f t="shared" si="1226"/>
        <v>5.7950163579920666E-3</v>
      </c>
      <c r="CH586" s="27">
        <f t="shared" si="1227"/>
        <v>407.39391776209402</v>
      </c>
      <c r="CI586" s="27">
        <f t="shared" ca="1" si="1228"/>
        <v>-3.6024905264338436E-2</v>
      </c>
      <c r="CJ586" s="43">
        <f t="shared" ca="1" si="1229"/>
        <v>-3.6024905264338436E-2</v>
      </c>
      <c r="CK586" s="25">
        <f t="shared" si="1296"/>
        <v>64294.002930000002</v>
      </c>
      <c r="CL586" s="34">
        <f t="shared" si="1230"/>
        <v>1</v>
      </c>
      <c r="CM586" s="23">
        <f t="shared" si="1231"/>
        <v>-1.4661779444401501E-2</v>
      </c>
      <c r="CN586" s="27">
        <f t="shared" si="1232"/>
        <v>1157.7430577187711</v>
      </c>
      <c r="CO586" s="27">
        <f t="shared" ca="1" si="1233"/>
        <v>-6.8531147905067979E-2</v>
      </c>
      <c r="CP586" s="43">
        <f t="shared" ca="1" si="1234"/>
        <v>-6.8531147905067979E-2</v>
      </c>
      <c r="CQ586" s="25">
        <f t="shared" si="1297"/>
        <v>59124.924821000001</v>
      </c>
      <c r="CR586" s="34">
        <f t="shared" si="1235"/>
        <v>1</v>
      </c>
      <c r="CS586" s="23">
        <f t="shared" si="1236"/>
        <v>-1.4661779444401501E-2</v>
      </c>
      <c r="CT586" s="27">
        <f t="shared" si="1237"/>
        <v>747.79017894414631</v>
      </c>
      <c r="CU586" s="27">
        <f t="shared" ca="1" si="1238"/>
        <v>-6.8531147905067868E-2</v>
      </c>
      <c r="CV586" s="43">
        <f t="shared" ca="1" si="1239"/>
        <v>-6.8531147905067868E-2</v>
      </c>
      <c r="CW586" s="25">
        <f t="shared" si="1298"/>
        <v>64294.002930000002</v>
      </c>
      <c r="CX586" s="34">
        <f t="shared" si="1240"/>
        <v>0.5</v>
      </c>
      <c r="CY586" s="23">
        <f t="shared" si="1241"/>
        <v>-4.4333815432047174E-3</v>
      </c>
      <c r="CZ586" s="27">
        <f t="shared" si="1242"/>
        <v>594.08344411852522</v>
      </c>
      <c r="DA586" s="27">
        <f t="shared" ca="1" si="1243"/>
        <v>-4.7828238431663173E-2</v>
      </c>
      <c r="DB586" s="43">
        <f t="shared" ca="1" si="1244"/>
        <v>-4.7828238431663173E-2</v>
      </c>
      <c r="DC586" s="25">
        <f t="shared" si="1299"/>
        <v>64294.002930000002</v>
      </c>
      <c r="DD586" s="34">
        <f t="shared" si="1245"/>
        <v>0.54166666666666663</v>
      </c>
      <c r="DE586" s="23">
        <f t="shared" si="1246"/>
        <v>-5.0016258710489829E-3</v>
      </c>
      <c r="DF586" s="27">
        <f t="shared" si="1247"/>
        <v>751.39867358793595</v>
      </c>
      <c r="DG586" s="27">
        <f t="shared" ca="1" si="1114"/>
        <v>-5.0827615180993102E-2</v>
      </c>
      <c r="DH586" s="43">
        <f t="shared" ca="1" si="1248"/>
        <v>-5.0827615180993102E-2</v>
      </c>
      <c r="DI586" s="25">
        <f t="shared" si="1300"/>
        <v>65473.755665000004</v>
      </c>
      <c r="DJ586" s="26">
        <f t="shared" si="1249"/>
        <v>0</v>
      </c>
      <c r="DK586" s="23">
        <f t="shared" si="1250"/>
        <v>5.7950163579920666E-3</v>
      </c>
      <c r="DL586" s="27">
        <f t="shared" si="1251"/>
        <v>543.9669291587071</v>
      </c>
      <c r="DM586" s="27">
        <f t="shared" ca="1" si="1252"/>
        <v>-1.7646791836724574E-2</v>
      </c>
      <c r="DN586" s="43">
        <f t="shared" ca="1" si="1253"/>
        <v>-1.7646791836724574E-2</v>
      </c>
      <c r="DO586" s="25">
        <f t="shared" si="1301"/>
        <v>66919.007798000006</v>
      </c>
      <c r="DP586" s="26">
        <f t="shared" si="1254"/>
        <v>0</v>
      </c>
      <c r="DQ586" s="23">
        <f t="shared" si="1255"/>
        <v>5.7950163579920666E-3</v>
      </c>
      <c r="DR586" s="27">
        <f t="shared" si="1256"/>
        <v>671.77620352071517</v>
      </c>
      <c r="DS586" s="27">
        <f t="shared" ca="1" si="1257"/>
        <v>-3.6024905264338547E-2</v>
      </c>
      <c r="DT586" s="43">
        <f t="shared" ca="1" si="1258"/>
        <v>-3.6024905264338547E-2</v>
      </c>
      <c r="DU586" s="25">
        <f t="shared" si="1302"/>
        <v>64294.002930000002</v>
      </c>
      <c r="DV586" s="26">
        <f t="shared" si="1259"/>
        <v>1</v>
      </c>
      <c r="DW586" s="23">
        <f t="shared" si="1260"/>
        <v>-1.4661779444401501E-2</v>
      </c>
      <c r="DX586" s="27">
        <f t="shared" si="1261"/>
        <v>1318.7930992845966</v>
      </c>
      <c r="DY586" s="27">
        <f t="shared" ca="1" si="1262"/>
        <v>-6.8531147905067979E-2</v>
      </c>
      <c r="DZ586" s="43">
        <f t="shared" ca="1" si="1263"/>
        <v>-6.8531147905067979E-2</v>
      </c>
      <c r="EA586" s="25">
        <f t="shared" si="1303"/>
        <v>59124.924821000001</v>
      </c>
      <c r="EB586" s="26">
        <f t="shared" si="1264"/>
        <v>1</v>
      </c>
      <c r="EC586" s="23">
        <f t="shared" si="1265"/>
        <v>-1.4661779444401501E-2</v>
      </c>
      <c r="ED586" s="27">
        <f t="shared" si="1266"/>
        <v>878.99646674173846</v>
      </c>
      <c r="EE586" s="27">
        <f t="shared" ca="1" si="1267"/>
        <v>-6.8531147905068091E-2</v>
      </c>
      <c r="EF586" s="43">
        <f t="shared" ca="1" si="1268"/>
        <v>-6.8531147905068091E-2</v>
      </c>
      <c r="EG586" s="25">
        <f t="shared" si="1304"/>
        <v>64294.002930000002</v>
      </c>
      <c r="EH586" s="34">
        <f t="shared" si="1269"/>
        <v>0.5</v>
      </c>
      <c r="EI586" s="23">
        <f t="shared" si="1270"/>
        <v>-4.4333815432047174E-3</v>
      </c>
      <c r="EJ586" s="27">
        <f t="shared" si="1271"/>
        <v>854.06726981122642</v>
      </c>
      <c r="EK586" s="27">
        <f t="shared" ca="1" si="1272"/>
        <v>-4.7828238431663284E-2</v>
      </c>
      <c r="EL586" s="43">
        <f t="shared" ca="1" si="1273"/>
        <v>-4.7828238431663284E-2</v>
      </c>
      <c r="EM586" s="47"/>
      <c r="EN586" s="47"/>
      <c r="EO586" s="47"/>
      <c r="EP586" s="47"/>
      <c r="EQ586" s="47"/>
      <c r="ER586" s="47"/>
      <c r="ES586" s="47"/>
      <c r="ET586" s="47"/>
      <c r="EU586" s="47"/>
      <c r="EV586" s="47"/>
      <c r="EW586" s="47"/>
      <c r="EX586" s="47"/>
      <c r="EY586" s="47"/>
      <c r="EZ586" s="47"/>
      <c r="FA586" s="25">
        <f t="shared" si="1305"/>
        <v>64294.002930000002</v>
      </c>
      <c r="FB586" s="26">
        <f t="shared" si="1274"/>
        <v>1</v>
      </c>
      <c r="FC586" s="23">
        <f t="shared" si="1275"/>
        <v>-1.4661779444401501E-2</v>
      </c>
      <c r="FD586" s="27">
        <f t="shared" si="1276"/>
        <v>297.95238536006542</v>
      </c>
      <c r="FE586" s="27">
        <f t="shared" ca="1" si="1277"/>
        <v>-6.8531147905067868E-2</v>
      </c>
      <c r="FF586" s="43">
        <f t="shared" ca="1" si="1278"/>
        <v>-6.8531147905067868E-2</v>
      </c>
      <c r="FG586" s="25">
        <f t="shared" si="1306"/>
        <v>64294.002930000002</v>
      </c>
      <c r="FH586" s="26">
        <f t="shared" si="1279"/>
        <v>1</v>
      </c>
      <c r="FI586" s="23">
        <f t="shared" si="1280"/>
        <v>-1.4661779444401501E-2</v>
      </c>
      <c r="FJ586" s="27">
        <f t="shared" si="1281"/>
        <v>1017.9392961707979</v>
      </c>
      <c r="FK586" s="27">
        <f t="shared" ca="1" si="1282"/>
        <v>-6.8531147905068091E-2</v>
      </c>
      <c r="FL586" s="43">
        <f t="shared" ca="1" si="1283"/>
        <v>-6.8531147905068091E-2</v>
      </c>
      <c r="FM586" s="47"/>
      <c r="FN586" s="47"/>
    </row>
    <row r="587" spans="1:170" x14ac:dyDescent="0.2">
      <c r="A587" s="30">
        <v>42521</v>
      </c>
      <c r="B587" s="34">
        <v>71914.804919999995</v>
      </c>
      <c r="C587" s="23">
        <v>5.7793747418921626E-3</v>
      </c>
      <c r="D587" s="24">
        <f t="shared" si="1165"/>
        <v>0.1065479349477565</v>
      </c>
      <c r="E587" s="25" t="e">
        <f>#N/A</f>
        <v>#N/A</v>
      </c>
      <c r="F587" s="26">
        <v>35</v>
      </c>
      <c r="G587" s="23">
        <f t="shared" si="1166"/>
        <v>5.7793747418921626E-3</v>
      </c>
      <c r="H587" s="27">
        <f t="shared" si="1167"/>
        <v>518.05896680388275</v>
      </c>
      <c r="I587" s="27">
        <f t="shared" ca="1" si="1168"/>
        <v>0</v>
      </c>
      <c r="J587" s="43">
        <f t="shared" ca="1" si="1169"/>
        <v>0</v>
      </c>
      <c r="K587" s="25" t="e">
        <f>#N/A</f>
        <v>#N/A</v>
      </c>
      <c r="L587" s="26">
        <v>34</v>
      </c>
      <c r="M587" s="23">
        <f t="shared" si="1170"/>
        <v>5.7793747418921626E-3</v>
      </c>
      <c r="N587" s="27">
        <f t="shared" si="1171"/>
        <v>70.006452404059743</v>
      </c>
      <c r="O587" s="27">
        <f t="shared" ca="1" si="1172"/>
        <v>0</v>
      </c>
      <c r="P587" s="43">
        <f t="shared" ca="1" si="1173"/>
        <v>0</v>
      </c>
      <c r="Q587" s="25">
        <f t="shared" si="1284"/>
        <v>65468.659422000012</v>
      </c>
      <c r="R587" s="26">
        <f t="shared" si="1174"/>
        <v>1</v>
      </c>
      <c r="S587" s="23">
        <f t="shared" si="1175"/>
        <v>0.1065479349477565</v>
      </c>
      <c r="T587" s="27">
        <f t="shared" si="1176"/>
        <v>1450.5943170175763</v>
      </c>
      <c r="U587" s="27">
        <f t="shared" ca="1" si="1177"/>
        <v>0</v>
      </c>
      <c r="V587" s="43">
        <f t="shared" ca="1" si="1178"/>
        <v>0</v>
      </c>
      <c r="W587" s="25">
        <f t="shared" si="1285"/>
        <v>68452.517515</v>
      </c>
      <c r="X587" s="26">
        <f t="shared" si="1179"/>
        <v>0</v>
      </c>
      <c r="Y587" s="23">
        <f t="shared" si="1180"/>
        <v>5.7793747418921626E-3</v>
      </c>
      <c r="Z587" s="27">
        <f t="shared" si="1181"/>
        <v>518.60578819466105</v>
      </c>
      <c r="AA587" s="27">
        <f t="shared" ca="1" si="1182"/>
        <v>-1.1969404517849114E-2</v>
      </c>
      <c r="AB587" s="43">
        <f t="shared" ca="1" si="1183"/>
        <v>-1.1969404517849114E-2</v>
      </c>
      <c r="AC587" s="25">
        <f t="shared" si="1286"/>
        <v>67347.614868000004</v>
      </c>
      <c r="AD587" s="26">
        <f t="shared" si="1184"/>
        <v>0</v>
      </c>
      <c r="AE587" s="23">
        <f t="shared" si="1185"/>
        <v>5.7793747418921626E-3</v>
      </c>
      <c r="AF587" s="27">
        <f t="shared" si="1186"/>
        <v>509.17191787115343</v>
      </c>
      <c r="AG587" s="27">
        <f t="shared" ca="1" si="1187"/>
        <v>-3.045373195001011E-2</v>
      </c>
      <c r="AH587" s="43">
        <f t="shared" ca="1" si="1188"/>
        <v>-3.045373195001011E-2</v>
      </c>
      <c r="AI587" s="25">
        <f t="shared" si="1287"/>
        <v>65468.659422000012</v>
      </c>
      <c r="AJ587" s="26">
        <f t="shared" si="1189"/>
        <v>1</v>
      </c>
      <c r="AK587" s="23">
        <f t="shared" si="1190"/>
        <v>0.1065479349477565</v>
      </c>
      <c r="AL587" s="27">
        <f t="shared" si="1191"/>
        <v>1450.5943170175763</v>
      </c>
      <c r="AM587" s="27">
        <f t="shared" ca="1" si="1192"/>
        <v>0</v>
      </c>
      <c r="AN587" s="43">
        <f t="shared" ca="1" si="1193"/>
        <v>0</v>
      </c>
      <c r="AO587" s="25">
        <f t="shared" si="1288"/>
        <v>65468.659422000012</v>
      </c>
      <c r="AP587" s="34">
        <f t="shared" si="1194"/>
        <v>0.33333333333333331</v>
      </c>
      <c r="AQ587" s="23">
        <f t="shared" si="1195"/>
        <v>3.9368894810513609E-2</v>
      </c>
      <c r="AR587" s="27">
        <f t="shared" si="1196"/>
        <v>763.74275946890441</v>
      </c>
      <c r="AS587" s="27">
        <f t="shared" ca="1" si="1197"/>
        <v>-3.1028718664503074E-3</v>
      </c>
      <c r="AT587" s="43">
        <f t="shared" ca="1" si="1198"/>
        <v>-3.1028718664503074E-3</v>
      </c>
      <c r="AU587" s="25">
        <f t="shared" si="1289"/>
        <v>67347.614868000004</v>
      </c>
      <c r="AV587" s="26">
        <f t="shared" si="1307"/>
        <v>0</v>
      </c>
      <c r="AW587" s="23">
        <f t="shared" si="1199"/>
        <v>5.7793747418921626E-3</v>
      </c>
      <c r="AX587" s="27">
        <f t="shared" si="1200"/>
        <v>661.83689505703001</v>
      </c>
      <c r="AY587" s="27">
        <f t="shared" ca="1" si="1201"/>
        <v>-4.3697672956936828E-2</v>
      </c>
      <c r="AZ587" s="43">
        <f t="shared" ca="1" si="1202"/>
        <v>-4.3697672956936828E-2</v>
      </c>
      <c r="BA587" s="25">
        <f t="shared" si="1290"/>
        <v>67347.614868000004</v>
      </c>
      <c r="BB587" s="26">
        <f t="shared" si="1308"/>
        <v>1</v>
      </c>
      <c r="BC587" s="23">
        <f t="shared" si="1203"/>
        <v>0.1065479349477565</v>
      </c>
      <c r="BD587" s="27">
        <f t="shared" si="1204"/>
        <v>1129.9240279189826</v>
      </c>
      <c r="BE587" s="27">
        <f t="shared" ca="1" si="1205"/>
        <v>0</v>
      </c>
      <c r="BF587" s="43">
        <f t="shared" ca="1" si="1206"/>
        <v>0</v>
      </c>
      <c r="BG587" s="25">
        <f t="shared" si="1291"/>
        <v>65468.659422000012</v>
      </c>
      <c r="BH587" s="26">
        <f t="shared" si="1309"/>
        <v>1</v>
      </c>
      <c r="BI587" s="23">
        <f t="shared" si="1207"/>
        <v>0.1065479349477565</v>
      </c>
      <c r="BJ587" s="27">
        <f t="shared" si="1208"/>
        <v>1071.4876175100405</v>
      </c>
      <c r="BK587" s="27">
        <f t="shared" ca="1" si="1209"/>
        <v>0</v>
      </c>
      <c r="BL587" s="43">
        <f t="shared" ca="1" si="1210"/>
        <v>0</v>
      </c>
      <c r="BM587" s="25">
        <f t="shared" si="1292"/>
        <v>67751.640651666676</v>
      </c>
      <c r="BN587" s="26">
        <f t="shared" si="1310"/>
        <v>1</v>
      </c>
      <c r="BO587" s="23">
        <f t="shared" si="1211"/>
        <v>0.1065479349477565</v>
      </c>
      <c r="BP587" s="27">
        <f t="shared" si="1212"/>
        <v>1129.5990879067906</v>
      </c>
      <c r="BQ587" s="27">
        <f t="shared" ca="1" si="1213"/>
        <v>0</v>
      </c>
      <c r="BR587" s="43">
        <f t="shared" ca="1" si="1214"/>
        <v>0</v>
      </c>
      <c r="BS587" s="25">
        <f t="shared" si="1293"/>
        <v>65468.659422000012</v>
      </c>
      <c r="BT587" s="34">
        <f t="shared" si="1215"/>
        <v>0.75</v>
      </c>
      <c r="BU587" s="23">
        <f t="shared" si="1216"/>
        <v>8.1355794896290412E-2</v>
      </c>
      <c r="BV587" s="27">
        <f t="shared" si="1217"/>
        <v>1004.4567979976815</v>
      </c>
      <c r="BW587" s="27">
        <f t="shared" ca="1" si="1218"/>
        <v>0</v>
      </c>
      <c r="BX587" s="43">
        <f t="shared" ca="1" si="1219"/>
        <v>0</v>
      </c>
      <c r="BY587" s="25">
        <f t="shared" si="1294"/>
        <v>68452.517515</v>
      </c>
      <c r="BZ587" s="50">
        <f t="shared" si="1220"/>
        <v>0</v>
      </c>
      <c r="CA587" s="23">
        <f t="shared" si="1221"/>
        <v>5.7793747418921626E-3</v>
      </c>
      <c r="CB587" s="27">
        <f t="shared" si="1222"/>
        <v>277.57972503261226</v>
      </c>
      <c r="CC587" s="27">
        <f t="shared" ca="1" si="1223"/>
        <v>-1.1969404517849336E-2</v>
      </c>
      <c r="CD587" s="43">
        <f t="shared" ca="1" si="1224"/>
        <v>-1.1969404517849336E-2</v>
      </c>
      <c r="CE587" s="25">
        <f t="shared" si="1295"/>
        <v>67347.614868000004</v>
      </c>
      <c r="CF587" s="34">
        <f t="shared" si="1225"/>
        <v>0</v>
      </c>
      <c r="CG587" s="23">
        <f t="shared" si="1226"/>
        <v>5.7793747418921626E-3</v>
      </c>
      <c r="CH587" s="27">
        <f t="shared" si="1227"/>
        <v>409.74839988040878</v>
      </c>
      <c r="CI587" s="27">
        <f t="shared" ca="1" si="1228"/>
        <v>-3.0453731950009999E-2</v>
      </c>
      <c r="CJ587" s="43">
        <f t="shared" ca="1" si="1229"/>
        <v>-3.0453731950009999E-2</v>
      </c>
      <c r="CK587" s="25">
        <f t="shared" si="1296"/>
        <v>65468.659422000012</v>
      </c>
      <c r="CL587" s="34">
        <f t="shared" si="1230"/>
        <v>1</v>
      </c>
      <c r="CM587" s="23">
        <f t="shared" si="1231"/>
        <v>0.1065479349477565</v>
      </c>
      <c r="CN587" s="27">
        <f t="shared" si="1232"/>
        <v>1281.0981897188074</v>
      </c>
      <c r="CO587" s="27">
        <f t="shared" ca="1" si="1233"/>
        <v>0</v>
      </c>
      <c r="CP587" s="43">
        <f t="shared" ca="1" si="1234"/>
        <v>0</v>
      </c>
      <c r="CQ587" s="25">
        <f t="shared" si="1297"/>
        <v>60179.144555000006</v>
      </c>
      <c r="CR587" s="34">
        <f t="shared" si="1235"/>
        <v>1</v>
      </c>
      <c r="CS587" s="23">
        <f t="shared" si="1236"/>
        <v>0.1065479349477565</v>
      </c>
      <c r="CT587" s="27">
        <f t="shared" si="1237"/>
        <v>827.46567828485843</v>
      </c>
      <c r="CU587" s="27">
        <f t="shared" ca="1" si="1238"/>
        <v>0</v>
      </c>
      <c r="CV587" s="43">
        <f t="shared" ca="1" si="1239"/>
        <v>0</v>
      </c>
      <c r="CW587" s="25">
        <f t="shared" si="1298"/>
        <v>65468.659422000012</v>
      </c>
      <c r="CX587" s="34">
        <f t="shared" si="1240"/>
        <v>0.5</v>
      </c>
      <c r="CY587" s="23">
        <f t="shared" si="1241"/>
        <v>5.6163654844824329E-2</v>
      </c>
      <c r="CZ587" s="27">
        <f t="shared" si="1242"/>
        <v>627.44934162302252</v>
      </c>
      <c r="DA587" s="27">
        <f t="shared" ca="1" si="1243"/>
        <v>0</v>
      </c>
      <c r="DB587" s="43">
        <f t="shared" ca="1" si="1244"/>
        <v>0</v>
      </c>
      <c r="DC587" s="25">
        <f t="shared" si="1299"/>
        <v>65468.659422000012</v>
      </c>
      <c r="DD587" s="34">
        <f t="shared" si="1245"/>
        <v>0.54166666666666663</v>
      </c>
      <c r="DE587" s="23">
        <f t="shared" si="1246"/>
        <v>5.8962781517209455E-2</v>
      </c>
      <c r="DF587" s="27">
        <f t="shared" si="1247"/>
        <v>795.70322941102233</v>
      </c>
      <c r="DG587" s="27">
        <f t="shared" ca="1" si="1114"/>
        <v>0</v>
      </c>
      <c r="DH587" s="43">
        <f t="shared" ca="1" si="1248"/>
        <v>0</v>
      </c>
      <c r="DI587" s="25">
        <f t="shared" si="1300"/>
        <v>68452.517515</v>
      </c>
      <c r="DJ587" s="26">
        <f t="shared" si="1249"/>
        <v>0</v>
      </c>
      <c r="DK587" s="23">
        <f t="shared" si="1250"/>
        <v>5.7793747418921626E-3</v>
      </c>
      <c r="DL587" s="27">
        <f t="shared" si="1251"/>
        <v>547.11071788951153</v>
      </c>
      <c r="DM587" s="27">
        <f t="shared" ca="1" si="1252"/>
        <v>-1.1969404517849114E-2</v>
      </c>
      <c r="DN587" s="43">
        <f t="shared" ca="1" si="1253"/>
        <v>-1.1969404517849114E-2</v>
      </c>
      <c r="DO587" s="25">
        <f t="shared" si="1301"/>
        <v>67347.614868000004</v>
      </c>
      <c r="DP587" s="26">
        <f t="shared" si="1254"/>
        <v>0</v>
      </c>
      <c r="DQ587" s="23">
        <f t="shared" si="1255"/>
        <v>5.7793747418921626E-3</v>
      </c>
      <c r="DR587" s="27">
        <f t="shared" si="1256"/>
        <v>675.65864994354695</v>
      </c>
      <c r="DS587" s="27">
        <f t="shared" ca="1" si="1257"/>
        <v>-3.0453731950010221E-2</v>
      </c>
      <c r="DT587" s="43">
        <f t="shared" ca="1" si="1258"/>
        <v>-3.0453731950010221E-2</v>
      </c>
      <c r="DU587" s="25">
        <f t="shared" si="1302"/>
        <v>65468.659422000012</v>
      </c>
      <c r="DV587" s="26">
        <f t="shared" si="1259"/>
        <v>1</v>
      </c>
      <c r="DW587" s="23">
        <f t="shared" si="1260"/>
        <v>0.1065479349477565</v>
      </c>
      <c r="DX587" s="27">
        <f t="shared" si="1261"/>
        <v>1459.3077806367219</v>
      </c>
      <c r="DY587" s="27">
        <f t="shared" ca="1" si="1262"/>
        <v>0</v>
      </c>
      <c r="DZ587" s="43">
        <f t="shared" ca="1" si="1263"/>
        <v>0</v>
      </c>
      <c r="EA587" s="25">
        <f t="shared" si="1303"/>
        <v>60179.144555000006</v>
      </c>
      <c r="EB587" s="26">
        <f t="shared" si="1264"/>
        <v>1</v>
      </c>
      <c r="EC587" s="23">
        <f t="shared" si="1265"/>
        <v>0.1065479349477565</v>
      </c>
      <c r="ED587" s="27">
        <f t="shared" si="1266"/>
        <v>972.651725099445</v>
      </c>
      <c r="EE587" s="27">
        <f t="shared" ca="1" si="1267"/>
        <v>0</v>
      </c>
      <c r="EF587" s="43">
        <f t="shared" ca="1" si="1268"/>
        <v>0</v>
      </c>
      <c r="EG587" s="25">
        <f t="shared" si="1304"/>
        <v>65468.659422000012</v>
      </c>
      <c r="EH587" s="34">
        <f t="shared" si="1269"/>
        <v>0.5</v>
      </c>
      <c r="EI587" s="23">
        <f t="shared" si="1270"/>
        <v>5.6163654844824329E-2</v>
      </c>
      <c r="EJ587" s="27">
        <f t="shared" si="1271"/>
        <v>902.03480916716558</v>
      </c>
      <c r="EK587" s="27">
        <f t="shared" ca="1" si="1272"/>
        <v>0</v>
      </c>
      <c r="EL587" s="43">
        <f t="shared" ca="1" si="1273"/>
        <v>0</v>
      </c>
      <c r="EM587" s="47"/>
      <c r="EN587" s="47"/>
      <c r="EO587" s="47"/>
      <c r="EP587" s="47"/>
      <c r="EQ587" s="47"/>
      <c r="ER587" s="47"/>
      <c r="ES587" s="47"/>
      <c r="ET587" s="47"/>
      <c r="EU587" s="47"/>
      <c r="EV587" s="47"/>
      <c r="EW587" s="47"/>
      <c r="EX587" s="47"/>
      <c r="EY587" s="47"/>
      <c r="EZ587" s="47"/>
      <c r="FA587" s="25">
        <f t="shared" si="1305"/>
        <v>65468.659422000012</v>
      </c>
      <c r="FB587" s="26">
        <f t="shared" si="1274"/>
        <v>1</v>
      </c>
      <c r="FC587" s="23">
        <f t="shared" si="1275"/>
        <v>0.1065479349477565</v>
      </c>
      <c r="FD587" s="27">
        <f t="shared" si="1276"/>
        <v>329.69859673293854</v>
      </c>
      <c r="FE587" s="27">
        <f t="shared" ca="1" si="1277"/>
        <v>0</v>
      </c>
      <c r="FF587" s="43">
        <f t="shared" ca="1" si="1278"/>
        <v>0</v>
      </c>
      <c r="FG587" s="25">
        <f t="shared" si="1306"/>
        <v>65468.659422000012</v>
      </c>
      <c r="FH587" s="26">
        <f t="shared" si="1279"/>
        <v>1</v>
      </c>
      <c r="FI587" s="23">
        <f t="shared" si="1280"/>
        <v>0.1065479349477565</v>
      </c>
      <c r="FJ587" s="27">
        <f t="shared" si="1281"/>
        <v>1126.3986260799691</v>
      </c>
      <c r="FK587" s="27">
        <f t="shared" ca="1" si="1282"/>
        <v>0</v>
      </c>
      <c r="FL587" s="43">
        <f t="shared" ca="1" si="1283"/>
        <v>0</v>
      </c>
      <c r="FM587" s="47"/>
      <c r="FN587" s="47"/>
    </row>
    <row r="588" spans="1:170" x14ac:dyDescent="0.2">
      <c r="A588" s="30">
        <v>42551</v>
      </c>
      <c r="B588" s="34">
        <v>66613.224520000003</v>
      </c>
      <c r="C588" s="23">
        <v>5.8106552987937654E-3</v>
      </c>
      <c r="D588" s="24">
        <f t="shared" si="1165"/>
        <v>-7.3720291752131129E-2</v>
      </c>
      <c r="E588" s="25" t="e">
        <f>#N/A</f>
        <v>#N/A</v>
      </c>
      <c r="F588" s="26">
        <v>36</v>
      </c>
      <c r="G588" s="23">
        <f t="shared" si="1166"/>
        <v>5.8106552987937654E-3</v>
      </c>
      <c r="H588" s="27">
        <f t="shared" si="1167"/>
        <v>521.06922888442932</v>
      </c>
      <c r="I588" s="27">
        <f t="shared" ca="1" si="1168"/>
        <v>0</v>
      </c>
      <c r="J588" s="43">
        <f t="shared" ca="1" si="1169"/>
        <v>0</v>
      </c>
      <c r="K588" s="25" t="e">
        <f>#N/A</f>
        <v>#N/A</v>
      </c>
      <c r="L588" s="26">
        <v>35</v>
      </c>
      <c r="M588" s="23">
        <f t="shared" si="1170"/>
        <v>5.8106552987937654E-3</v>
      </c>
      <c r="N588" s="27">
        <f t="shared" si="1171"/>
        <v>70.413235767671154</v>
      </c>
      <c r="O588" s="27">
        <f t="shared" ca="1" si="1172"/>
        <v>0</v>
      </c>
      <c r="P588" s="43">
        <f t="shared" ca="1" si="1173"/>
        <v>0</v>
      </c>
      <c r="Q588" s="25">
        <f t="shared" si="1284"/>
        <v>66249.539919000003</v>
      </c>
      <c r="R588" s="26">
        <f t="shared" si="1174"/>
        <v>1</v>
      </c>
      <c r="S588" s="23">
        <f t="shared" si="1175"/>
        <v>-7.3720291752131129E-2</v>
      </c>
      <c r="T588" s="27">
        <f t="shared" si="1176"/>
        <v>1343.656080753057</v>
      </c>
      <c r="U588" s="27">
        <f t="shared" ca="1" si="1177"/>
        <v>-7.372029175213124E-2</v>
      </c>
      <c r="V588" s="43">
        <f t="shared" ca="1" si="1178"/>
        <v>-7.372029175213124E-2</v>
      </c>
      <c r="W588" s="25">
        <f t="shared" si="1285"/>
        <v>69264.014720000006</v>
      </c>
      <c r="X588" s="26">
        <f t="shared" si="1179"/>
        <v>1</v>
      </c>
      <c r="Y588" s="23">
        <f t="shared" si="1180"/>
        <v>-7.3720291752131129E-2</v>
      </c>
      <c r="Z588" s="27">
        <f t="shared" si="1181"/>
        <v>480.37401818460671</v>
      </c>
      <c r="AA588" s="27">
        <f t="shared" ca="1" si="1182"/>
        <v>-8.4807308276825144E-2</v>
      </c>
      <c r="AB588" s="43">
        <f t="shared" ca="1" si="1183"/>
        <v>-8.4807308276825144E-2</v>
      </c>
      <c r="AC588" s="25">
        <f t="shared" si="1286"/>
        <v>67193.645971999998</v>
      </c>
      <c r="AD588" s="26">
        <f t="shared" si="1184"/>
        <v>1</v>
      </c>
      <c r="AE588" s="23">
        <f t="shared" si="1185"/>
        <v>-7.3720291752131129E-2</v>
      </c>
      <c r="AF588" s="27">
        <f t="shared" si="1186"/>
        <v>471.63561553369982</v>
      </c>
      <c r="AG588" s="27">
        <f t="shared" ca="1" si="1187"/>
        <v>-0.10192896569784526</v>
      </c>
      <c r="AH588" s="43">
        <f t="shared" ca="1" si="1188"/>
        <v>-0.10192896569784526</v>
      </c>
      <c r="AI588" s="25">
        <f t="shared" si="1287"/>
        <v>66249.539919000003</v>
      </c>
      <c r="AJ588" s="26">
        <f t="shared" si="1189"/>
        <v>1</v>
      </c>
      <c r="AK588" s="23">
        <f t="shared" si="1190"/>
        <v>-7.3720291752131129E-2</v>
      </c>
      <c r="AL588" s="27">
        <f t="shared" si="1191"/>
        <v>1343.656080753057</v>
      </c>
      <c r="AM588" s="27">
        <f t="shared" ca="1" si="1192"/>
        <v>-7.372029175213124E-2</v>
      </c>
      <c r="AN588" s="43">
        <f t="shared" ca="1" si="1193"/>
        <v>-7.372029175213124E-2</v>
      </c>
      <c r="AO588" s="25">
        <f t="shared" si="1288"/>
        <v>66249.539919000003</v>
      </c>
      <c r="AP588" s="34">
        <f t="shared" si="1194"/>
        <v>1</v>
      </c>
      <c r="AQ588" s="23">
        <f t="shared" si="1195"/>
        <v>-7.3720291752131129E-2</v>
      </c>
      <c r="AR588" s="27">
        <f t="shared" si="1196"/>
        <v>707.43942041727905</v>
      </c>
      <c r="AS588" s="27">
        <f t="shared" ca="1" si="1197"/>
        <v>-7.6594418999317182E-2</v>
      </c>
      <c r="AT588" s="43">
        <f t="shared" ca="1" si="1198"/>
        <v>-7.6594418999317182E-2</v>
      </c>
      <c r="AU588" s="25">
        <f t="shared" si="1289"/>
        <v>67193.645971999998</v>
      </c>
      <c r="AV588" s="26">
        <f t="shared" si="1307"/>
        <v>1</v>
      </c>
      <c r="AW588" s="23">
        <f t="shared" si="1199"/>
        <v>-7.3720291752131129E-2</v>
      </c>
      <c r="AX588" s="27">
        <f t="shared" si="1200"/>
        <v>613.04608606110116</v>
      </c>
      <c r="AY588" s="27">
        <f t="shared" ca="1" si="1201"/>
        <v>-0.11419655950979335</v>
      </c>
      <c r="AZ588" s="43">
        <f t="shared" ca="1" si="1202"/>
        <v>-0.11419655950979335</v>
      </c>
      <c r="BA588" s="25">
        <f t="shared" si="1290"/>
        <v>67193.645971999998</v>
      </c>
      <c r="BB588" s="26">
        <f t="shared" si="1308"/>
        <v>1</v>
      </c>
      <c r="BC588" s="23">
        <f t="shared" si="1203"/>
        <v>-7.3720291752131129E-2</v>
      </c>
      <c r="BD588" s="27">
        <f t="shared" si="1204"/>
        <v>1046.6256989230519</v>
      </c>
      <c r="BE588" s="27">
        <f t="shared" ca="1" si="1205"/>
        <v>-7.372029175213124E-2</v>
      </c>
      <c r="BF588" s="43">
        <f t="shared" ca="1" si="1206"/>
        <v>-7.372029175213124E-2</v>
      </c>
      <c r="BG588" s="25">
        <f t="shared" si="1291"/>
        <v>66249.539919000003</v>
      </c>
      <c r="BH588" s="26">
        <f t="shared" si="1309"/>
        <v>1</v>
      </c>
      <c r="BI588" s="23">
        <f t="shared" si="1207"/>
        <v>-7.3720291752131129E-2</v>
      </c>
      <c r="BJ588" s="27">
        <f t="shared" si="1208"/>
        <v>992.49723773840446</v>
      </c>
      <c r="BK588" s="27">
        <f t="shared" ca="1" si="1209"/>
        <v>-7.3720291752131129E-2</v>
      </c>
      <c r="BL588" s="43">
        <f t="shared" ca="1" si="1210"/>
        <v>-7.3720291752131129E-2</v>
      </c>
      <c r="BM588" s="25">
        <f t="shared" si="1292"/>
        <v>67225.216476666668</v>
      </c>
      <c r="BN588" s="26">
        <f t="shared" si="1310"/>
        <v>1</v>
      </c>
      <c r="BO588" s="23">
        <f t="shared" si="1211"/>
        <v>-7.3720291752131129E-2</v>
      </c>
      <c r="BP588" s="27">
        <f t="shared" si="1212"/>
        <v>1046.3247135833608</v>
      </c>
      <c r="BQ588" s="27">
        <f t="shared" ca="1" si="1213"/>
        <v>-7.3720291752131129E-2</v>
      </c>
      <c r="BR588" s="43">
        <f t="shared" ca="1" si="1214"/>
        <v>-7.3720291752131129E-2</v>
      </c>
      <c r="BS588" s="25">
        <f t="shared" si="1293"/>
        <v>66249.539919000003</v>
      </c>
      <c r="BT588" s="34">
        <f t="shared" si="1215"/>
        <v>1</v>
      </c>
      <c r="BU588" s="23">
        <f t="shared" si="1216"/>
        <v>-7.3720291752131129E-2</v>
      </c>
      <c r="BV588" s="27">
        <f t="shared" si="1217"/>
        <v>930.40794979688098</v>
      </c>
      <c r="BW588" s="27">
        <f t="shared" ca="1" si="1218"/>
        <v>-7.3720291752131129E-2</v>
      </c>
      <c r="BX588" s="43">
        <f t="shared" ca="1" si="1219"/>
        <v>-7.3720291752131129E-2</v>
      </c>
      <c r="BY588" s="25">
        <f t="shared" si="1294"/>
        <v>69264.014720000006</v>
      </c>
      <c r="BZ588" s="50">
        <f t="shared" si="1220"/>
        <v>0.5</v>
      </c>
      <c r="CA588" s="23">
        <f t="shared" si="1221"/>
        <v>5.8106552987937654E-3</v>
      </c>
      <c r="CB588" s="27">
        <f t="shared" si="1222"/>
        <v>279.19264513271071</v>
      </c>
      <c r="CC588" s="27">
        <f t="shared" ca="1" si="1223"/>
        <v>-6.2282993028406342E-3</v>
      </c>
      <c r="CD588" s="43">
        <f t="shared" ca="1" si="1224"/>
        <v>-6.2282993028406342E-3</v>
      </c>
      <c r="CE588" s="25">
        <f t="shared" si="1295"/>
        <v>67193.645971999998</v>
      </c>
      <c r="CF588" s="34">
        <f t="shared" si="1225"/>
        <v>0.5</v>
      </c>
      <c r="CG588" s="23">
        <f t="shared" si="1226"/>
        <v>5.8106552987937654E-3</v>
      </c>
      <c r="CH588" s="27">
        <f t="shared" si="1227"/>
        <v>412.12930659134616</v>
      </c>
      <c r="CI588" s="27">
        <f t="shared" ca="1" si="1228"/>
        <v>-2.4820032790139557E-2</v>
      </c>
      <c r="CJ588" s="43">
        <f t="shared" ca="1" si="1229"/>
        <v>-2.4820032790139557E-2</v>
      </c>
      <c r="CK588" s="25">
        <f t="shared" si="1296"/>
        <v>66249.539919000003</v>
      </c>
      <c r="CL588" s="34">
        <f t="shared" si="1230"/>
        <v>1</v>
      </c>
      <c r="CM588" s="23">
        <f t="shared" si="1231"/>
        <v>-7.3720291752131129E-2</v>
      </c>
      <c r="CN588" s="27">
        <f t="shared" si="1232"/>
        <v>1186.6552574096099</v>
      </c>
      <c r="CO588" s="27">
        <f t="shared" ca="1" si="1233"/>
        <v>-7.3720291752131017E-2</v>
      </c>
      <c r="CP588" s="43">
        <f t="shared" ca="1" si="1234"/>
        <v>-7.3720291752131017E-2</v>
      </c>
      <c r="CQ588" s="25">
        <f t="shared" si="1297"/>
        <v>61011.870386499992</v>
      </c>
      <c r="CR588" s="34">
        <f t="shared" si="1235"/>
        <v>1</v>
      </c>
      <c r="CS588" s="23">
        <f t="shared" si="1236"/>
        <v>-7.3720291752131129E-2</v>
      </c>
      <c r="CT588" s="27">
        <f t="shared" si="1237"/>
        <v>766.46466706682361</v>
      </c>
      <c r="CU588" s="27">
        <f t="shared" ca="1" si="1238"/>
        <v>-7.3720291752131129E-2</v>
      </c>
      <c r="CV588" s="43">
        <f t="shared" ca="1" si="1239"/>
        <v>-7.3720291752131129E-2</v>
      </c>
      <c r="CW588" s="25">
        <f t="shared" si="1298"/>
        <v>66249.539919000003</v>
      </c>
      <c r="CX588" s="34">
        <f t="shared" si="1240"/>
        <v>0.5</v>
      </c>
      <c r="CY588" s="23">
        <f t="shared" si="1241"/>
        <v>-3.3954818226668682E-2</v>
      </c>
      <c r="CZ588" s="27">
        <f t="shared" si="1242"/>
        <v>606.14441328176986</v>
      </c>
      <c r="DA588" s="27">
        <f t="shared" ca="1" si="1243"/>
        <v>-3.3954818226668682E-2</v>
      </c>
      <c r="DB588" s="43">
        <f t="shared" ca="1" si="1244"/>
        <v>-3.3954818226668682E-2</v>
      </c>
      <c r="DC588" s="25">
        <f t="shared" si="1299"/>
        <v>66249.539919000003</v>
      </c>
      <c r="DD588" s="34">
        <f t="shared" si="1245"/>
        <v>1</v>
      </c>
      <c r="DE588" s="23">
        <f t="shared" si="1246"/>
        <v>-6.0465133910310311E-2</v>
      </c>
      <c r="DF588" s="27">
        <f t="shared" si="1247"/>
        <v>747.59092709181857</v>
      </c>
      <c r="DG588" s="27">
        <f t="shared" ca="1" si="1114"/>
        <v>-6.0465133910310276E-2</v>
      </c>
      <c r="DH588" s="43">
        <f t="shared" ca="1" si="1248"/>
        <v>-6.0465133910310276E-2</v>
      </c>
      <c r="DI588" s="25">
        <f t="shared" si="1300"/>
        <v>69264.014720000006</v>
      </c>
      <c r="DJ588" s="26">
        <f t="shared" si="1249"/>
        <v>1</v>
      </c>
      <c r="DK588" s="23">
        <f t="shared" si="1250"/>
        <v>-7.3720291752131129E-2</v>
      </c>
      <c r="DL588" s="27">
        <f t="shared" si="1251"/>
        <v>506.77755614597885</v>
      </c>
      <c r="DM588" s="27">
        <f t="shared" ca="1" si="1252"/>
        <v>-8.4807308276825033E-2</v>
      </c>
      <c r="DN588" s="43">
        <f t="shared" ca="1" si="1253"/>
        <v>-8.4807308276825033E-2</v>
      </c>
      <c r="DO588" s="25">
        <f t="shared" si="1301"/>
        <v>67193.645971999998</v>
      </c>
      <c r="DP588" s="26">
        <f t="shared" si="1254"/>
        <v>1</v>
      </c>
      <c r="DQ588" s="23">
        <f t="shared" si="1255"/>
        <v>-7.3720291752131129E-2</v>
      </c>
      <c r="DR588" s="27">
        <f t="shared" si="1256"/>
        <v>625.84889714485757</v>
      </c>
      <c r="DS588" s="27">
        <f t="shared" ca="1" si="1257"/>
        <v>-0.10192896569784549</v>
      </c>
      <c r="DT588" s="43">
        <f t="shared" ca="1" si="1258"/>
        <v>-0.10192896569784549</v>
      </c>
      <c r="DU588" s="25">
        <f t="shared" si="1302"/>
        <v>66249.539919000003</v>
      </c>
      <c r="DV588" s="26">
        <f t="shared" si="1259"/>
        <v>1</v>
      </c>
      <c r="DW588" s="23">
        <f t="shared" si="1260"/>
        <v>-7.3720291752131129E-2</v>
      </c>
      <c r="DX588" s="27">
        <f t="shared" si="1261"/>
        <v>1351.7271852920278</v>
      </c>
      <c r="DY588" s="27">
        <f t="shared" ca="1" si="1262"/>
        <v>-7.3720291752131129E-2</v>
      </c>
      <c r="DZ588" s="43">
        <f t="shared" ca="1" si="1263"/>
        <v>-7.3720291752131129E-2</v>
      </c>
      <c r="EA588" s="25">
        <f t="shared" si="1303"/>
        <v>61011.870386499992</v>
      </c>
      <c r="EB588" s="26">
        <f t="shared" si="1264"/>
        <v>1</v>
      </c>
      <c r="EC588" s="23">
        <f t="shared" si="1265"/>
        <v>-7.3720291752131129E-2</v>
      </c>
      <c r="ED588" s="27">
        <f t="shared" si="1266"/>
        <v>900.94755615190024</v>
      </c>
      <c r="EE588" s="27">
        <f t="shared" ca="1" si="1267"/>
        <v>-7.3720291752131129E-2</v>
      </c>
      <c r="EF588" s="43">
        <f t="shared" ca="1" si="1268"/>
        <v>-7.3720291752131129E-2</v>
      </c>
      <c r="EG588" s="25">
        <f t="shared" si="1304"/>
        <v>66249.539919000003</v>
      </c>
      <c r="EH588" s="34">
        <f t="shared" si="1269"/>
        <v>1</v>
      </c>
      <c r="EI588" s="23">
        <f t="shared" si="1270"/>
        <v>-7.3720291752131129E-2</v>
      </c>
      <c r="EJ588" s="27">
        <f t="shared" si="1271"/>
        <v>835.53653986478423</v>
      </c>
      <c r="EK588" s="27">
        <f t="shared" ca="1" si="1272"/>
        <v>-7.3720291752131129E-2</v>
      </c>
      <c r="EL588" s="43">
        <f t="shared" ca="1" si="1273"/>
        <v>-7.3720291752131129E-2</v>
      </c>
      <c r="EM588" s="47"/>
      <c r="EN588" s="47"/>
      <c r="EO588" s="47"/>
      <c r="EP588" s="47"/>
      <c r="EQ588" s="47"/>
      <c r="ER588" s="47"/>
      <c r="ES588" s="47"/>
      <c r="ET588" s="47"/>
      <c r="EU588" s="47"/>
      <c r="EV588" s="47"/>
      <c r="EW588" s="47"/>
      <c r="EX588" s="47"/>
      <c r="EY588" s="47"/>
      <c r="EZ588" s="47"/>
      <c r="FA588" s="25">
        <f t="shared" si="1305"/>
        <v>66249.539919000003</v>
      </c>
      <c r="FB588" s="26">
        <f t="shared" si="1274"/>
        <v>1</v>
      </c>
      <c r="FC588" s="23">
        <f t="shared" si="1275"/>
        <v>-7.3720291752131129E-2</v>
      </c>
      <c r="FD588" s="27">
        <f t="shared" si="1276"/>
        <v>305.39311999151806</v>
      </c>
      <c r="FE588" s="27">
        <f t="shared" ca="1" si="1277"/>
        <v>-7.372029175213124E-2</v>
      </c>
      <c r="FF588" s="43">
        <f t="shared" ca="1" si="1278"/>
        <v>-7.372029175213124E-2</v>
      </c>
      <c r="FG588" s="25">
        <f t="shared" si="1306"/>
        <v>66249.539919000003</v>
      </c>
      <c r="FH588" s="26">
        <f t="shared" si="1279"/>
        <v>1</v>
      </c>
      <c r="FI588" s="23">
        <f t="shared" si="1280"/>
        <v>-7.3720291752131129E-2</v>
      </c>
      <c r="FJ588" s="27">
        <f t="shared" si="1281"/>
        <v>1043.360190736154</v>
      </c>
      <c r="FK588" s="27">
        <f t="shared" ca="1" si="1282"/>
        <v>-7.372029175213124E-2</v>
      </c>
      <c r="FL588" s="43">
        <f t="shared" ca="1" si="1283"/>
        <v>-7.372029175213124E-2</v>
      </c>
      <c r="FM588" s="47"/>
      <c r="FN588" s="47"/>
    </row>
    <row r="589" spans="1:170" x14ac:dyDescent="0.2">
      <c r="A589" s="30">
        <v>42582</v>
      </c>
      <c r="B589" s="34">
        <v>65688.520910000007</v>
      </c>
      <c r="C589" s="23">
        <v>5.9278621761518213E-3</v>
      </c>
      <c r="D589" s="24">
        <f t="shared" si="1165"/>
        <v>-1.388168215340424E-2</v>
      </c>
      <c r="E589" s="25" t="e">
        <f>#N/A</f>
        <v>#N/A</v>
      </c>
      <c r="F589" s="26">
        <v>37</v>
      </c>
      <c r="G589" s="23">
        <f t="shared" si="1166"/>
        <v>5.9278621761518213E-3</v>
      </c>
      <c r="H589" s="27">
        <f t="shared" si="1167"/>
        <v>524.15805545748992</v>
      </c>
      <c r="I589" s="27">
        <f t="shared" ca="1" si="1168"/>
        <v>0</v>
      </c>
      <c r="J589" s="43">
        <f t="shared" ca="1" si="1169"/>
        <v>0</v>
      </c>
      <c r="K589" s="25" t="e">
        <f>#N/A</f>
        <v>#N/A</v>
      </c>
      <c r="L589" s="26">
        <v>36</v>
      </c>
      <c r="M589" s="23">
        <f t="shared" si="1170"/>
        <v>5.9278621761518213E-3</v>
      </c>
      <c r="N589" s="27">
        <f t="shared" si="1171"/>
        <v>70.830635724678785</v>
      </c>
      <c r="O589" s="27">
        <f t="shared" ca="1" si="1172"/>
        <v>0</v>
      </c>
      <c r="P589" s="43">
        <f t="shared" ca="1" si="1173"/>
        <v>0</v>
      </c>
      <c r="Q589" s="25">
        <f t="shared" si="1284"/>
        <v>66898.240332999994</v>
      </c>
      <c r="R589" s="26">
        <f t="shared" si="1174"/>
        <v>1</v>
      </c>
      <c r="S589" s="23">
        <f t="shared" si="1175"/>
        <v>-1.388168215340424E-2</v>
      </c>
      <c r="T589" s="27">
        <f t="shared" si="1176"/>
        <v>1325.0038741165542</v>
      </c>
      <c r="U589" s="27">
        <f t="shared" ca="1" si="1177"/>
        <v>-8.6578612247176112E-2</v>
      </c>
      <c r="V589" s="43">
        <f t="shared" ca="1" si="1178"/>
        <v>-8.6578612247176112E-2</v>
      </c>
      <c r="W589" s="25">
        <f t="shared" si="1285"/>
        <v>66150.872715000005</v>
      </c>
      <c r="X589" s="26">
        <f t="shared" si="1179"/>
        <v>0</v>
      </c>
      <c r="Y589" s="23">
        <f t="shared" si="1180"/>
        <v>5.9278621761518213E-3</v>
      </c>
      <c r="Z589" s="27">
        <f t="shared" si="1181"/>
        <v>483.22160915740932</v>
      </c>
      <c r="AA589" s="27">
        <f t="shared" ca="1" si="1182"/>
        <v>-7.9382172135668783E-2</v>
      </c>
      <c r="AB589" s="43">
        <f t="shared" ca="1" si="1183"/>
        <v>-7.9382172135668783E-2</v>
      </c>
      <c r="AC589" s="25">
        <f t="shared" si="1286"/>
        <v>67032.812336000003</v>
      </c>
      <c r="AD589" s="26">
        <f t="shared" si="1184"/>
        <v>0</v>
      </c>
      <c r="AE589" s="23">
        <f t="shared" si="1185"/>
        <v>5.9278621761518213E-3</v>
      </c>
      <c r="AF589" s="27">
        <f t="shared" si="1186"/>
        <v>474.43140645994811</v>
      </c>
      <c r="AG589" s="27">
        <f t="shared" ca="1" si="1187"/>
        <v>-9.6605324382108004E-2</v>
      </c>
      <c r="AH589" s="43">
        <f t="shared" ca="1" si="1188"/>
        <v>-9.6605324382108004E-2</v>
      </c>
      <c r="AI589" s="25">
        <f t="shared" si="1287"/>
        <v>66898.240332999994</v>
      </c>
      <c r="AJ589" s="26">
        <f t="shared" si="1189"/>
        <v>1</v>
      </c>
      <c r="AK589" s="23">
        <f t="shared" si="1190"/>
        <v>-1.388168215340424E-2</v>
      </c>
      <c r="AL589" s="27">
        <f t="shared" si="1191"/>
        <v>1325.0038741165542</v>
      </c>
      <c r="AM589" s="27">
        <f t="shared" ca="1" si="1192"/>
        <v>-8.6578612247176112E-2</v>
      </c>
      <c r="AN589" s="43">
        <f t="shared" ca="1" si="1193"/>
        <v>-8.6578612247176112E-2</v>
      </c>
      <c r="AO589" s="25">
        <f t="shared" si="1288"/>
        <v>66898.240332999994</v>
      </c>
      <c r="AP589" s="34">
        <f t="shared" si="1194"/>
        <v>0.33333333333333331</v>
      </c>
      <c r="AQ589" s="23">
        <f t="shared" si="1195"/>
        <v>-6.7531926703353251E-4</v>
      </c>
      <c r="AR589" s="27">
        <f t="shared" si="1196"/>
        <v>706.96167294641225</v>
      </c>
      <c r="AS589" s="27">
        <f t="shared" ca="1" si="1197"/>
        <v>-7.7218012579453266E-2</v>
      </c>
      <c r="AT589" s="43">
        <f t="shared" ca="1" si="1198"/>
        <v>-7.7218012579453266E-2</v>
      </c>
      <c r="AU589" s="25">
        <f t="shared" si="1289"/>
        <v>67032.812336000003</v>
      </c>
      <c r="AV589" s="26">
        <f t="shared" si="1307"/>
        <v>1</v>
      </c>
      <c r="AW589" s="23">
        <f t="shared" si="1199"/>
        <v>-1.388168215340424E-2</v>
      </c>
      <c r="AX589" s="27">
        <f t="shared" si="1200"/>
        <v>604.53597514901242</v>
      </c>
      <c r="AY589" s="27">
        <f t="shared" ca="1" si="1201"/>
        <v>-0.12649300132107033</v>
      </c>
      <c r="AZ589" s="43">
        <f t="shared" ca="1" si="1202"/>
        <v>-0.12649300132107033</v>
      </c>
      <c r="BA589" s="25">
        <f t="shared" si="1290"/>
        <v>67032.812336000003</v>
      </c>
      <c r="BB589" s="26">
        <f t="shared" si="1308"/>
        <v>1</v>
      </c>
      <c r="BC589" s="23">
        <f t="shared" si="1203"/>
        <v>-1.388168215340424E-2</v>
      </c>
      <c r="BD589" s="27">
        <f t="shared" si="1204"/>
        <v>1032.0967736370176</v>
      </c>
      <c r="BE589" s="27">
        <f t="shared" ca="1" si="1205"/>
        <v>-8.6578612247176112E-2</v>
      </c>
      <c r="BF589" s="43">
        <f t="shared" ca="1" si="1206"/>
        <v>-8.6578612247176112E-2</v>
      </c>
      <c r="BG589" s="25">
        <f t="shared" si="1291"/>
        <v>66898.240332999994</v>
      </c>
      <c r="BH589" s="26">
        <f t="shared" si="1309"/>
        <v>1</v>
      </c>
      <c r="BI589" s="23">
        <f t="shared" si="1207"/>
        <v>-1.388168215340424E-2</v>
      </c>
      <c r="BJ589" s="27">
        <f t="shared" si="1208"/>
        <v>978.71970654598829</v>
      </c>
      <c r="BK589" s="27">
        <f t="shared" ca="1" si="1209"/>
        <v>-8.6578612247176001E-2</v>
      </c>
      <c r="BL589" s="43">
        <f t="shared" ca="1" si="1210"/>
        <v>-8.6578612247176001E-2</v>
      </c>
      <c r="BM589" s="25">
        <f t="shared" si="1292"/>
        <v>66942.791795000012</v>
      </c>
      <c r="BN589" s="26">
        <f t="shared" si="1310"/>
        <v>1</v>
      </c>
      <c r="BO589" s="23">
        <f t="shared" si="1211"/>
        <v>-1.388168215340424E-2</v>
      </c>
      <c r="BP589" s="27">
        <f t="shared" si="1212"/>
        <v>1031.7999664801448</v>
      </c>
      <c r="BQ589" s="27">
        <f t="shared" ca="1" si="1213"/>
        <v>-8.6578612247176112E-2</v>
      </c>
      <c r="BR589" s="43">
        <f t="shared" ca="1" si="1214"/>
        <v>-8.6578612247176112E-2</v>
      </c>
      <c r="BS589" s="25">
        <f t="shared" si="1293"/>
        <v>66898.240332999994</v>
      </c>
      <c r="BT589" s="34">
        <f t="shared" si="1215"/>
        <v>1</v>
      </c>
      <c r="BU589" s="23">
        <f t="shared" si="1216"/>
        <v>-1.388168215340424E-2</v>
      </c>
      <c r="BV589" s="27">
        <f t="shared" si="1217"/>
        <v>917.4923223648002</v>
      </c>
      <c r="BW589" s="27">
        <f t="shared" ca="1" si="1218"/>
        <v>-8.6578612247176112E-2</v>
      </c>
      <c r="BX589" s="43">
        <f t="shared" ca="1" si="1219"/>
        <v>-8.6578612247176112E-2</v>
      </c>
      <c r="BY589" s="25">
        <f t="shared" si="1294"/>
        <v>66150.872715000005</v>
      </c>
      <c r="BZ589" s="50">
        <f t="shared" si="1220"/>
        <v>0</v>
      </c>
      <c r="CA589" s="23">
        <f t="shared" si="1221"/>
        <v>5.9278621761518213E-3</v>
      </c>
      <c r="CB589" s="27">
        <f t="shared" si="1222"/>
        <v>280.84766065365267</v>
      </c>
      <c r="CC589" s="27">
        <f t="shared" ca="1" si="1223"/>
        <v>-3.3735762654796275E-4</v>
      </c>
      <c r="CD589" s="43">
        <f t="shared" ca="1" si="1224"/>
        <v>-3.3735762654796275E-4</v>
      </c>
      <c r="CE589" s="25">
        <f t="shared" si="1295"/>
        <v>67032.812336000003</v>
      </c>
      <c r="CF589" s="34">
        <f t="shared" si="1225"/>
        <v>0</v>
      </c>
      <c r="CG589" s="23">
        <f t="shared" si="1226"/>
        <v>5.9278621761518213E-3</v>
      </c>
      <c r="CH589" s="27">
        <f t="shared" si="1227"/>
        <v>414.5723523195727</v>
      </c>
      <c r="CI589" s="27">
        <f t="shared" ca="1" si="1228"/>
        <v>-1.9039300347575172E-2</v>
      </c>
      <c r="CJ589" s="43">
        <f t="shared" ca="1" si="1229"/>
        <v>-1.9039300347575172E-2</v>
      </c>
      <c r="CK589" s="25">
        <f t="shared" si="1296"/>
        <v>66898.240332999994</v>
      </c>
      <c r="CL589" s="34">
        <f t="shared" si="1230"/>
        <v>1</v>
      </c>
      <c r="CM589" s="23">
        <f t="shared" si="1231"/>
        <v>-1.388168215340424E-2</v>
      </c>
      <c r="CN589" s="27">
        <f t="shared" si="1232"/>
        <v>1170.1824863005836</v>
      </c>
      <c r="CO589" s="27">
        <f t="shared" ca="1" si="1233"/>
        <v>-8.6578612247176001E-2</v>
      </c>
      <c r="CP589" s="43">
        <f t="shared" ca="1" si="1234"/>
        <v>-8.6578612247176001E-2</v>
      </c>
      <c r="CQ589" s="25">
        <f t="shared" si="1297"/>
        <v>61738.322548499993</v>
      </c>
      <c r="CR589" s="34">
        <f t="shared" si="1235"/>
        <v>1</v>
      </c>
      <c r="CS589" s="23">
        <f t="shared" si="1236"/>
        <v>-1.388168215340424E-2</v>
      </c>
      <c r="CT589" s="27">
        <f t="shared" si="1237"/>
        <v>755.82484817678721</v>
      </c>
      <c r="CU589" s="27">
        <f t="shared" ca="1" si="1238"/>
        <v>-8.6578612247176001E-2</v>
      </c>
      <c r="CV589" s="43">
        <f t="shared" ca="1" si="1239"/>
        <v>-8.6578612247176001E-2</v>
      </c>
      <c r="CW589" s="25">
        <f t="shared" si="1298"/>
        <v>66898.240332999994</v>
      </c>
      <c r="CX589" s="34">
        <f t="shared" si="1240"/>
        <v>0.5</v>
      </c>
      <c r="CY589" s="23">
        <f t="shared" si="1241"/>
        <v>-3.9769099886262094E-3</v>
      </c>
      <c r="CZ589" s="27">
        <f t="shared" si="1242"/>
        <v>603.73383151003964</v>
      </c>
      <c r="DA589" s="27">
        <f t="shared" ca="1" si="1243"/>
        <v>-3.7796692959527256E-2</v>
      </c>
      <c r="DB589" s="43">
        <f t="shared" ca="1" si="1244"/>
        <v>-3.7796692959527256E-2</v>
      </c>
      <c r="DC589" s="25">
        <f t="shared" si="1299"/>
        <v>66898.240332999994</v>
      </c>
      <c r="DD589" s="34">
        <f t="shared" si="1245"/>
        <v>0.66666666666666663</v>
      </c>
      <c r="DE589" s="23">
        <f t="shared" si="1246"/>
        <v>-6.1779704696879947E-3</v>
      </c>
      <c r="DF589" s="27">
        <f t="shared" si="1247"/>
        <v>742.9723324208386</v>
      </c>
      <c r="DG589" s="27">
        <f t="shared" ca="1" si="1114"/>
        <v>-6.6269552568254619E-2</v>
      </c>
      <c r="DH589" s="43">
        <f t="shared" ca="1" si="1248"/>
        <v>-6.6269552568254619E-2</v>
      </c>
      <c r="DI589" s="25">
        <f t="shared" si="1300"/>
        <v>66150.872715000005</v>
      </c>
      <c r="DJ589" s="26">
        <f t="shared" si="1249"/>
        <v>0</v>
      </c>
      <c r="DK589" s="23">
        <f t="shared" si="1250"/>
        <v>5.9278621761518213E-3</v>
      </c>
      <c r="DL589" s="27">
        <f t="shared" si="1251"/>
        <v>509.78166365277923</v>
      </c>
      <c r="DM589" s="27">
        <f t="shared" ca="1" si="1252"/>
        <v>-7.9382172135668672E-2</v>
      </c>
      <c r="DN589" s="43">
        <f t="shared" ca="1" si="1253"/>
        <v>-7.9382172135668672E-2</v>
      </c>
      <c r="DO589" s="25">
        <f t="shared" si="1301"/>
        <v>67032.812336000003</v>
      </c>
      <c r="DP589" s="26">
        <f t="shared" si="1254"/>
        <v>0</v>
      </c>
      <c r="DQ589" s="23">
        <f t="shared" si="1255"/>
        <v>5.9278621761518213E-3</v>
      </c>
      <c r="DR589" s="27">
        <f t="shared" si="1256"/>
        <v>629.55884315022888</v>
      </c>
      <c r="DS589" s="27">
        <f t="shared" ca="1" si="1257"/>
        <v>-9.6605324382108226E-2</v>
      </c>
      <c r="DT589" s="43">
        <f t="shared" ca="1" si="1258"/>
        <v>-9.6605324382108226E-2</v>
      </c>
      <c r="DU589" s="25">
        <f t="shared" si="1302"/>
        <v>66898.240332999994</v>
      </c>
      <c r="DV589" s="26">
        <f t="shared" si="1259"/>
        <v>1</v>
      </c>
      <c r="DW589" s="23">
        <f t="shared" si="1260"/>
        <v>-1.388168215340424E-2</v>
      </c>
      <c r="DX589" s="27">
        <f t="shared" si="1261"/>
        <v>1332.9629381476882</v>
      </c>
      <c r="DY589" s="27">
        <f t="shared" ca="1" si="1262"/>
        <v>-8.6578612247176001E-2</v>
      </c>
      <c r="DZ589" s="43">
        <f t="shared" ca="1" si="1263"/>
        <v>-8.6578612247176001E-2</v>
      </c>
      <c r="EA589" s="25">
        <f t="shared" si="1303"/>
        <v>61738.322548499993</v>
      </c>
      <c r="EB589" s="26">
        <f t="shared" si="1264"/>
        <v>1</v>
      </c>
      <c r="EC589" s="23">
        <f t="shared" si="1265"/>
        <v>-1.388168215340424E-2</v>
      </c>
      <c r="ED589" s="27">
        <f t="shared" si="1266"/>
        <v>888.44088854051324</v>
      </c>
      <c r="EE589" s="27">
        <f t="shared" ca="1" si="1267"/>
        <v>-8.6578612247176112E-2</v>
      </c>
      <c r="EF589" s="43">
        <f t="shared" ca="1" si="1268"/>
        <v>-8.6578612247176112E-2</v>
      </c>
      <c r="EG589" s="25">
        <f t="shared" si="1304"/>
        <v>66898.240332999994</v>
      </c>
      <c r="EH589" s="34">
        <f t="shared" si="1269"/>
        <v>0.5</v>
      </c>
      <c r="EI589" s="23">
        <f t="shared" si="1270"/>
        <v>-3.9769099886262094E-3</v>
      </c>
      <c r="EJ589" s="27">
        <f t="shared" si="1271"/>
        <v>832.21368625353375</v>
      </c>
      <c r="EK589" s="27">
        <f t="shared" ca="1" si="1272"/>
        <v>-7.7404022776123904E-2</v>
      </c>
      <c r="EL589" s="43">
        <f t="shared" ca="1" si="1273"/>
        <v>-7.7404022776123904E-2</v>
      </c>
      <c r="EM589" s="47"/>
      <c r="EN589" s="47"/>
      <c r="EO589" s="47"/>
      <c r="EP589" s="47"/>
      <c r="EQ589" s="47"/>
      <c r="ER589" s="47"/>
      <c r="ES589" s="47"/>
      <c r="ET589" s="47"/>
      <c r="EU589" s="47"/>
      <c r="EV589" s="47"/>
      <c r="EW589" s="47"/>
      <c r="EX589" s="47"/>
      <c r="EY589" s="47"/>
      <c r="EZ589" s="47"/>
      <c r="FA589" s="25">
        <f t="shared" si="1305"/>
        <v>66898.240332999994</v>
      </c>
      <c r="FB589" s="26">
        <f t="shared" si="1274"/>
        <v>1</v>
      </c>
      <c r="FC589" s="23">
        <f t="shared" si="1275"/>
        <v>-1.388168215340424E-2</v>
      </c>
      <c r="FD589" s="27">
        <f t="shared" si="1276"/>
        <v>301.15374976795937</v>
      </c>
      <c r="FE589" s="27">
        <f t="shared" ca="1" si="1277"/>
        <v>-8.6578612247176112E-2</v>
      </c>
      <c r="FF589" s="43">
        <f t="shared" ca="1" si="1278"/>
        <v>-8.6578612247176112E-2</v>
      </c>
      <c r="FG589" s="25">
        <f t="shared" si="1306"/>
        <v>66898.240332999994</v>
      </c>
      <c r="FH589" s="26">
        <f t="shared" si="1279"/>
        <v>1</v>
      </c>
      <c r="FI589" s="23">
        <f t="shared" si="1280"/>
        <v>-1.388168215340424E-2</v>
      </c>
      <c r="FJ589" s="27">
        <f t="shared" si="1281"/>
        <v>1028.8765961968395</v>
      </c>
      <c r="FK589" s="27">
        <f t="shared" ca="1" si="1282"/>
        <v>-8.6578612247176112E-2</v>
      </c>
      <c r="FL589" s="43">
        <f t="shared" ca="1" si="1283"/>
        <v>-8.6578612247176112E-2</v>
      </c>
      <c r="FM589" s="47"/>
      <c r="FN589" s="47"/>
    </row>
    <row r="590" spans="1:170" x14ac:dyDescent="0.2">
      <c r="A590" s="30">
        <v>42613</v>
      </c>
      <c r="B590" s="34">
        <v>69592.13377</v>
      </c>
      <c r="C590" s="23">
        <v>5.8888099067944122E-3</v>
      </c>
      <c r="D590" s="24">
        <f t="shared" si="1165"/>
        <v>5.9426103768546401E-2</v>
      </c>
      <c r="E590" s="25" t="e">
        <f>#N/A</f>
        <v>#N/A</v>
      </c>
      <c r="F590" s="26">
        <v>38</v>
      </c>
      <c r="G590" s="23">
        <f t="shared" si="1166"/>
        <v>5.8888099067944122E-3</v>
      </c>
      <c r="H590" s="27">
        <f t="shared" si="1167"/>
        <v>527.24472260719403</v>
      </c>
      <c r="I590" s="27">
        <f t="shared" ca="1" si="1168"/>
        <v>0</v>
      </c>
      <c r="J590" s="43">
        <f t="shared" ca="1" si="1169"/>
        <v>0</v>
      </c>
      <c r="K590" s="25" t="e">
        <f>#N/A</f>
        <v>#N/A</v>
      </c>
      <c r="L590" s="26">
        <v>37</v>
      </c>
      <c r="M590" s="23">
        <f t="shared" si="1170"/>
        <v>5.8888099067944122E-3</v>
      </c>
      <c r="N590" s="27">
        <f t="shared" si="1171"/>
        <v>71.247743874038818</v>
      </c>
      <c r="O590" s="27">
        <f t="shared" ca="1" si="1172"/>
        <v>0</v>
      </c>
      <c r="P590" s="43">
        <f t="shared" ca="1" si="1173"/>
        <v>0</v>
      </c>
      <c r="Q590" s="25">
        <f t="shared" si="1284"/>
        <v>67486.000002000001</v>
      </c>
      <c r="R590" s="26">
        <f t="shared" si="1174"/>
        <v>0</v>
      </c>
      <c r="S590" s="23">
        <f t="shared" si="1175"/>
        <v>5.8888099067944122E-3</v>
      </c>
      <c r="T590" s="27">
        <f t="shared" si="1176"/>
        <v>1332.8065700569928</v>
      </c>
      <c r="U590" s="27">
        <f t="shared" ca="1" si="1177"/>
        <v>-8.1199647329899372E-2</v>
      </c>
      <c r="V590" s="43">
        <f t="shared" ca="1" si="1178"/>
        <v>-8.1199647329899372E-2</v>
      </c>
      <c r="W590" s="25">
        <f t="shared" si="1285"/>
        <v>67640.327340000003</v>
      </c>
      <c r="X590" s="26">
        <f t="shared" si="1179"/>
        <v>0</v>
      </c>
      <c r="Y590" s="23">
        <f t="shared" si="1180"/>
        <v>5.8888099067944122E-3</v>
      </c>
      <c r="Z590" s="27">
        <f t="shared" si="1181"/>
        <v>486.06720935659263</v>
      </c>
      <c r="AA590" s="27">
        <f t="shared" ca="1" si="1182"/>
        <v>-7.396082875056964E-2</v>
      </c>
      <c r="AB590" s="43">
        <f t="shared" ca="1" si="1183"/>
        <v>-7.396082875056964E-2</v>
      </c>
      <c r="AC590" s="25">
        <f t="shared" si="1286"/>
        <v>67759.782846000016</v>
      </c>
      <c r="AD590" s="26">
        <f t="shared" si="1184"/>
        <v>0</v>
      </c>
      <c r="AE590" s="23">
        <f t="shared" si="1185"/>
        <v>5.8888099067944122E-3</v>
      </c>
      <c r="AF590" s="27">
        <f t="shared" si="1186"/>
        <v>477.22524282640387</v>
      </c>
      <c r="AG590" s="27">
        <f t="shared" ca="1" si="1187"/>
        <v>-9.1285404866584097E-2</v>
      </c>
      <c r="AH590" s="43">
        <f t="shared" ca="1" si="1188"/>
        <v>-9.1285404866584097E-2</v>
      </c>
      <c r="AI590" s="25">
        <f t="shared" si="1287"/>
        <v>67486.000002000001</v>
      </c>
      <c r="AJ590" s="26">
        <f t="shared" si="1189"/>
        <v>0</v>
      </c>
      <c r="AK590" s="23">
        <f t="shared" si="1190"/>
        <v>5.8888099067944122E-3</v>
      </c>
      <c r="AL590" s="27">
        <f t="shared" si="1191"/>
        <v>1332.8065700569928</v>
      </c>
      <c r="AM590" s="27">
        <f t="shared" ca="1" si="1192"/>
        <v>-8.1199647329899372E-2</v>
      </c>
      <c r="AN590" s="43">
        <f t="shared" ca="1" si="1193"/>
        <v>-8.1199647329899372E-2</v>
      </c>
      <c r="AO590" s="25">
        <f t="shared" si="1288"/>
        <v>67486.000002000001</v>
      </c>
      <c r="AP590" s="34">
        <f t="shared" si="1194"/>
        <v>0</v>
      </c>
      <c r="AQ590" s="23">
        <f t="shared" si="1195"/>
        <v>5.8888099067944122E-3</v>
      </c>
      <c r="AR590" s="27">
        <f t="shared" si="1196"/>
        <v>711.12483584978304</v>
      </c>
      <c r="AS590" s="27">
        <f t="shared" ca="1" si="1197"/>
        <v>-7.1783924870119642E-2</v>
      </c>
      <c r="AT590" s="43">
        <f t="shared" ca="1" si="1198"/>
        <v>-7.1783924870119642E-2</v>
      </c>
      <c r="AU590" s="25">
        <f t="shared" si="1289"/>
        <v>67759.782846000016</v>
      </c>
      <c r="AV590" s="26">
        <f t="shared" si="1307"/>
        <v>0</v>
      </c>
      <c r="AW590" s="23">
        <f t="shared" si="1199"/>
        <v>5.8888099067944122E-3</v>
      </c>
      <c r="AX590" s="27">
        <f t="shared" si="1200"/>
        <v>608.09597258848351</v>
      </c>
      <c r="AY590" s="27">
        <f t="shared" ca="1" si="1201"/>
        <v>-0.12134908465359562</v>
      </c>
      <c r="AZ590" s="43">
        <f t="shared" ca="1" si="1202"/>
        <v>-0.12134908465359562</v>
      </c>
      <c r="BA590" s="25">
        <f t="shared" si="1290"/>
        <v>67759.782846000016</v>
      </c>
      <c r="BB590" s="26">
        <f t="shared" si="1308"/>
        <v>0</v>
      </c>
      <c r="BC590" s="23">
        <f t="shared" si="1203"/>
        <v>5.8888099067944122E-3</v>
      </c>
      <c r="BD590" s="27">
        <f t="shared" si="1204"/>
        <v>1038.1745953423817</v>
      </c>
      <c r="BE590" s="27">
        <f t="shared" ca="1" si="1205"/>
        <v>-8.1199647329899483E-2</v>
      </c>
      <c r="BF590" s="43">
        <f t="shared" ca="1" si="1206"/>
        <v>-8.1199647329899483E-2</v>
      </c>
      <c r="BG590" s="25">
        <f t="shared" si="1291"/>
        <v>67486.000002000001</v>
      </c>
      <c r="BH590" s="26">
        <f t="shared" si="1309"/>
        <v>1</v>
      </c>
      <c r="BI590" s="23">
        <f t="shared" si="1207"/>
        <v>5.9426103768546401E-2</v>
      </c>
      <c r="BJ590" s="27">
        <f t="shared" si="1208"/>
        <v>1036.8812053875115</v>
      </c>
      <c r="BK590" s="27">
        <f t="shared" ca="1" si="1209"/>
        <v>-3.229753807416702E-2</v>
      </c>
      <c r="BL590" s="43">
        <f t="shared" ca="1" si="1210"/>
        <v>-3.229753807416702E-2</v>
      </c>
      <c r="BM590" s="25">
        <f t="shared" si="1292"/>
        <v>67459.365908333348</v>
      </c>
      <c r="BN590" s="26">
        <f t="shared" si="1310"/>
        <v>1</v>
      </c>
      <c r="BO590" s="23">
        <f t="shared" si="1211"/>
        <v>5.9426103768546401E-2</v>
      </c>
      <c r="BP590" s="27">
        <f t="shared" si="1212"/>
        <v>1093.1158183565765</v>
      </c>
      <c r="BQ590" s="27">
        <f t="shared" ca="1" si="1213"/>
        <v>-3.2297538074167242E-2</v>
      </c>
      <c r="BR590" s="43">
        <f t="shared" ca="1" si="1214"/>
        <v>-3.2297538074167242E-2</v>
      </c>
      <c r="BS590" s="25">
        <f t="shared" si="1293"/>
        <v>67486.000002000001</v>
      </c>
      <c r="BT590" s="34">
        <f t="shared" si="1215"/>
        <v>0.5</v>
      </c>
      <c r="BU590" s="23">
        <f t="shared" si="1216"/>
        <v>3.2657456837670407E-2</v>
      </c>
      <c r="BV590" s="27">
        <f t="shared" si="1217"/>
        <v>947.45528828132251</v>
      </c>
      <c r="BW590" s="27">
        <f t="shared" ca="1" si="1218"/>
        <v>-5.6748592702033362E-2</v>
      </c>
      <c r="BX590" s="43">
        <f t="shared" ca="1" si="1219"/>
        <v>-5.6748592702033362E-2</v>
      </c>
      <c r="BY590" s="25">
        <f t="shared" si="1294"/>
        <v>67640.327340000003</v>
      </c>
      <c r="BZ590" s="50">
        <f t="shared" si="1220"/>
        <v>0</v>
      </c>
      <c r="CA590" s="23">
        <f t="shared" si="1221"/>
        <v>5.8888099067944122E-3</v>
      </c>
      <c r="CB590" s="27">
        <f t="shared" si="1222"/>
        <v>282.50151914000992</v>
      </c>
      <c r="CC590" s="27">
        <f t="shared" ca="1" si="1223"/>
        <v>0</v>
      </c>
      <c r="CD590" s="43">
        <f t="shared" ca="1" si="1224"/>
        <v>0</v>
      </c>
      <c r="CE590" s="25">
        <f t="shared" si="1295"/>
        <v>67759.782846000016</v>
      </c>
      <c r="CF590" s="34">
        <f t="shared" si="1225"/>
        <v>0</v>
      </c>
      <c r="CG590" s="23">
        <f t="shared" si="1226"/>
        <v>5.8888099067944122E-3</v>
      </c>
      <c r="CH590" s="27">
        <f t="shared" si="1227"/>
        <v>417.01369009499524</v>
      </c>
      <c r="CI590" s="27">
        <f t="shared" ca="1" si="1228"/>
        <v>-1.3262609261286085E-2</v>
      </c>
      <c r="CJ590" s="43">
        <f t="shared" ca="1" si="1229"/>
        <v>-1.3262609261286085E-2</v>
      </c>
      <c r="CK590" s="25">
        <f t="shared" si="1296"/>
        <v>67486.000002000001</v>
      </c>
      <c r="CL590" s="34">
        <f t="shared" si="1230"/>
        <v>0</v>
      </c>
      <c r="CM590" s="23">
        <f t="shared" si="1231"/>
        <v>5.8888099067944122E-3</v>
      </c>
      <c r="CN590" s="27">
        <f t="shared" si="1232"/>
        <v>1177.0734685186678</v>
      </c>
      <c r="CO590" s="27">
        <f t="shared" ca="1" si="1233"/>
        <v>-8.119964732989926E-2</v>
      </c>
      <c r="CP590" s="43">
        <f t="shared" ca="1" si="1234"/>
        <v>-8.119964732989926E-2</v>
      </c>
      <c r="CQ590" s="25">
        <f t="shared" si="1297"/>
        <v>62593.058679499991</v>
      </c>
      <c r="CR590" s="34">
        <f t="shared" si="1235"/>
        <v>1</v>
      </c>
      <c r="CS590" s="23">
        <f t="shared" si="1236"/>
        <v>5.9426103768546401E-2</v>
      </c>
      <c r="CT590" s="27">
        <f t="shared" si="1237"/>
        <v>800.74057403538677</v>
      </c>
      <c r="CU590" s="27">
        <f t="shared" ca="1" si="1238"/>
        <v>-3.229753807416702E-2</v>
      </c>
      <c r="CV590" s="43">
        <f t="shared" ca="1" si="1239"/>
        <v>-3.229753807416702E-2</v>
      </c>
      <c r="CW590" s="25">
        <f t="shared" si="1298"/>
        <v>67486.000002000001</v>
      </c>
      <c r="CX590" s="34">
        <f t="shared" si="1240"/>
        <v>0.25</v>
      </c>
      <c r="CY590" s="23">
        <f t="shared" si="1241"/>
        <v>1.9273133372232409E-2</v>
      </c>
      <c r="CZ590" s="27">
        <f t="shared" si="1242"/>
        <v>615.3696741660616</v>
      </c>
      <c r="DA590" s="27">
        <f t="shared" ca="1" si="1243"/>
        <v>-1.9252020291733007E-2</v>
      </c>
      <c r="DB590" s="43">
        <f t="shared" ca="1" si="1244"/>
        <v>-1.9252020291733007E-2</v>
      </c>
      <c r="DC590" s="25">
        <f t="shared" si="1299"/>
        <v>67486.000002000001</v>
      </c>
      <c r="DD590" s="34">
        <f t="shared" si="1245"/>
        <v>0.25</v>
      </c>
      <c r="DE590" s="23">
        <f t="shared" si="1246"/>
        <v>1.9273133372232409E-2</v>
      </c>
      <c r="DF590" s="27">
        <f t="shared" si="1247"/>
        <v>757.29173727546402</v>
      </c>
      <c r="DG590" s="27">
        <f t="shared" ca="1" si="1114"/>
        <v>-4.8273641121188371E-2</v>
      </c>
      <c r="DH590" s="43">
        <f t="shared" ca="1" si="1248"/>
        <v>-4.8273641121188371E-2</v>
      </c>
      <c r="DI590" s="25">
        <f t="shared" si="1300"/>
        <v>67640.327340000003</v>
      </c>
      <c r="DJ590" s="26">
        <f t="shared" si="1249"/>
        <v>0</v>
      </c>
      <c r="DK590" s="23">
        <f t="shared" si="1250"/>
        <v>5.8888099067944122E-3</v>
      </c>
      <c r="DL590" s="27">
        <f t="shared" si="1251"/>
        <v>512.78367096399984</v>
      </c>
      <c r="DM590" s="27">
        <f t="shared" ca="1" si="1252"/>
        <v>-7.3960828750569751E-2</v>
      </c>
      <c r="DN590" s="43">
        <f t="shared" ca="1" si="1253"/>
        <v>-7.3960828750569751E-2</v>
      </c>
      <c r="DO590" s="25">
        <f t="shared" si="1301"/>
        <v>67759.782846000016</v>
      </c>
      <c r="DP590" s="26">
        <f t="shared" si="1254"/>
        <v>0</v>
      </c>
      <c r="DQ590" s="23">
        <f t="shared" si="1255"/>
        <v>5.8888099067944122E-3</v>
      </c>
      <c r="DR590" s="27">
        <f t="shared" si="1256"/>
        <v>633.26619550268197</v>
      </c>
      <c r="DS590" s="27">
        <f t="shared" ca="1" si="1257"/>
        <v>-9.1285404866584319E-2</v>
      </c>
      <c r="DT590" s="43">
        <f t="shared" ca="1" si="1258"/>
        <v>-9.1285404866584319E-2</v>
      </c>
      <c r="DU590" s="25">
        <f t="shared" si="1302"/>
        <v>67486.000002000001</v>
      </c>
      <c r="DV590" s="26">
        <f t="shared" si="1259"/>
        <v>0</v>
      </c>
      <c r="DW590" s="23">
        <f t="shared" si="1260"/>
        <v>5.8888099067944122E-3</v>
      </c>
      <c r="DX590" s="27">
        <f t="shared" si="1261"/>
        <v>1340.8125035032422</v>
      </c>
      <c r="DY590" s="27">
        <f t="shared" ca="1" si="1262"/>
        <v>-8.1199647329899149E-2</v>
      </c>
      <c r="DZ590" s="43">
        <f t="shared" ca="1" si="1263"/>
        <v>-8.1199647329899149E-2</v>
      </c>
      <c r="EA590" s="25">
        <f t="shared" si="1303"/>
        <v>62593.058679499991</v>
      </c>
      <c r="EB590" s="26">
        <f t="shared" si="1264"/>
        <v>1</v>
      </c>
      <c r="EC590" s="23">
        <f t="shared" si="1265"/>
        <v>5.9426103768546401E-2</v>
      </c>
      <c r="ED590" s="27">
        <f t="shared" si="1266"/>
        <v>941.23746897514138</v>
      </c>
      <c r="EE590" s="27">
        <f t="shared" ca="1" si="1267"/>
        <v>-3.2297538074167131E-2</v>
      </c>
      <c r="EF590" s="43">
        <f t="shared" ca="1" si="1268"/>
        <v>-3.2297538074167131E-2</v>
      </c>
      <c r="EG590" s="25">
        <f t="shared" si="1304"/>
        <v>67486.000002000001</v>
      </c>
      <c r="EH590" s="34">
        <f t="shared" si="1269"/>
        <v>0.25</v>
      </c>
      <c r="EI590" s="23">
        <f t="shared" si="1270"/>
        <v>1.9273133372232409E-2</v>
      </c>
      <c r="EJ590" s="27">
        <f t="shared" si="1271"/>
        <v>848.25305162289533</v>
      </c>
      <c r="EK590" s="27">
        <f t="shared" ca="1" si="1272"/>
        <v>-5.9622707458402924E-2</v>
      </c>
      <c r="EL590" s="43">
        <f t="shared" ca="1" si="1273"/>
        <v>-5.9622707458402924E-2</v>
      </c>
      <c r="EM590" s="47"/>
      <c r="EN590" s="47"/>
      <c r="EO590" s="47"/>
      <c r="EP590" s="47"/>
      <c r="EQ590" s="47"/>
      <c r="ER590" s="47"/>
      <c r="ES590" s="47"/>
      <c r="ET590" s="47"/>
      <c r="EU590" s="47"/>
      <c r="EV590" s="47"/>
      <c r="EW590" s="47"/>
      <c r="EX590" s="47"/>
      <c r="EY590" s="47"/>
      <c r="EZ590" s="47"/>
      <c r="FA590" s="25">
        <f t="shared" si="1305"/>
        <v>67486.000002000001</v>
      </c>
      <c r="FB590" s="26">
        <f t="shared" si="1274"/>
        <v>0</v>
      </c>
      <c r="FC590" s="23">
        <f t="shared" si="1275"/>
        <v>-5.9426103768546401E-2</v>
      </c>
      <c r="FD590" s="27">
        <f t="shared" si="1276"/>
        <v>283.25735578396177</v>
      </c>
      <c r="FE590" s="27">
        <f t="shared" ca="1" si="1277"/>
        <v>-0.14085968642018509</v>
      </c>
      <c r="FF590" s="43">
        <f t="shared" ca="1" si="1278"/>
        <v>-0.14085968642018509</v>
      </c>
      <c r="FG590" s="25">
        <f t="shared" si="1306"/>
        <v>67486.000002000001</v>
      </c>
      <c r="FH590" s="26">
        <f t="shared" si="1279"/>
        <v>0</v>
      </c>
      <c r="FI590" s="23">
        <f t="shared" si="1280"/>
        <v>5.8888099067944122E-3</v>
      </c>
      <c r="FJ590" s="27">
        <f t="shared" si="1281"/>
        <v>1034.9354548893923</v>
      </c>
      <c r="FK590" s="27">
        <f t="shared" ca="1" si="1282"/>
        <v>-8.1199647329899483E-2</v>
      </c>
      <c r="FL590" s="43">
        <f t="shared" ca="1" si="1283"/>
        <v>-8.1199647329899483E-2</v>
      </c>
      <c r="FM590" s="47"/>
      <c r="FN590" s="47"/>
    </row>
    <row r="591" spans="1:170" x14ac:dyDescent="0.2">
      <c r="A591" s="30">
        <v>42643</v>
      </c>
      <c r="B591" s="34">
        <v>65302.946340000002</v>
      </c>
      <c r="C591" s="23">
        <v>5.8809974512248342E-3</v>
      </c>
      <c r="D591" s="24">
        <f t="shared" si="1165"/>
        <v>-6.1633221998561472E-2</v>
      </c>
      <c r="E591" s="25" t="e">
        <f>#N/A</f>
        <v>#N/A</v>
      </c>
      <c r="F591" s="26">
        <v>39</v>
      </c>
      <c r="G591" s="23">
        <f t="shared" si="1166"/>
        <v>5.8809974512248342E-3</v>
      </c>
      <c r="H591" s="27">
        <f t="shared" si="1167"/>
        <v>530.34544747701864</v>
      </c>
      <c r="I591" s="27">
        <f t="shared" ca="1" si="1168"/>
        <v>0</v>
      </c>
      <c r="J591" s="43">
        <f t="shared" ca="1" si="1169"/>
        <v>0</v>
      </c>
      <c r="K591" s="25" t="e">
        <f>#N/A</f>
        <v>#N/A</v>
      </c>
      <c r="L591" s="26">
        <v>38</v>
      </c>
      <c r="M591" s="23">
        <f t="shared" si="1170"/>
        <v>5.8809974512248342E-3</v>
      </c>
      <c r="N591" s="27">
        <f t="shared" si="1171"/>
        <v>71.666751674167557</v>
      </c>
      <c r="O591" s="27">
        <f t="shared" ca="1" si="1172"/>
        <v>0</v>
      </c>
      <c r="P591" s="43">
        <f t="shared" ca="1" si="1173"/>
        <v>0</v>
      </c>
      <c r="Q591" s="25">
        <f t="shared" si="1284"/>
        <v>67370.666945000004</v>
      </c>
      <c r="R591" s="26">
        <f t="shared" si="1174"/>
        <v>1</v>
      </c>
      <c r="S591" s="23">
        <f t="shared" si="1175"/>
        <v>-6.1633221998561472E-2</v>
      </c>
      <c r="T591" s="27">
        <f t="shared" si="1176"/>
        <v>1250.6614068435288</v>
      </c>
      <c r="U591" s="27">
        <f t="shared" ca="1" si="1177"/>
        <v>-0.13782827343837234</v>
      </c>
      <c r="V591" s="43">
        <f t="shared" ca="1" si="1178"/>
        <v>-0.13782827343837234</v>
      </c>
      <c r="W591" s="25">
        <f t="shared" si="1285"/>
        <v>67447.540055000005</v>
      </c>
      <c r="X591" s="26">
        <f t="shared" si="1179"/>
        <v>1</v>
      </c>
      <c r="Y591" s="23">
        <f t="shared" si="1180"/>
        <v>-6.1633221998561472E-2</v>
      </c>
      <c r="Z591" s="27">
        <f t="shared" si="1181"/>
        <v>456.10932113609653</v>
      </c>
      <c r="AA591" s="27">
        <f t="shared" ca="1" si="1182"/>
        <v>-0.13103560657154967</v>
      </c>
      <c r="AB591" s="43">
        <f t="shared" ca="1" si="1183"/>
        <v>-0.13103560657154967</v>
      </c>
      <c r="AC591" s="25">
        <f t="shared" si="1286"/>
        <v>67822.326092000018</v>
      </c>
      <c r="AD591" s="26">
        <f t="shared" si="1184"/>
        <v>1</v>
      </c>
      <c r="AE591" s="23">
        <f t="shared" si="1185"/>
        <v>-6.1633221998561472E-2</v>
      </c>
      <c r="AF591" s="27">
        <f t="shared" si="1186"/>
        <v>447.81231349196673</v>
      </c>
      <c r="AG591" s="27">
        <f t="shared" ca="1" si="1187"/>
        <v>-0.14729241324177478</v>
      </c>
      <c r="AH591" s="43">
        <f t="shared" ca="1" si="1188"/>
        <v>-0.14729241324177478</v>
      </c>
      <c r="AI591" s="25">
        <f t="shared" si="1287"/>
        <v>67370.666945000004</v>
      </c>
      <c r="AJ591" s="26">
        <f t="shared" si="1189"/>
        <v>1</v>
      </c>
      <c r="AK591" s="23">
        <f t="shared" si="1190"/>
        <v>-6.1633221998561472E-2</v>
      </c>
      <c r="AL591" s="27">
        <f t="shared" si="1191"/>
        <v>1250.6614068435288</v>
      </c>
      <c r="AM591" s="27">
        <f t="shared" ca="1" si="1192"/>
        <v>-0.13782827343837234</v>
      </c>
      <c r="AN591" s="43">
        <f t="shared" ca="1" si="1193"/>
        <v>-0.13782827343837234</v>
      </c>
      <c r="AO591" s="25">
        <f t="shared" si="1288"/>
        <v>67370.666945000004</v>
      </c>
      <c r="AP591" s="34">
        <f t="shared" si="1194"/>
        <v>1</v>
      </c>
      <c r="AQ591" s="23">
        <f t="shared" si="1195"/>
        <v>-6.1633221998561472E-2</v>
      </c>
      <c r="AR591" s="27">
        <f t="shared" si="1196"/>
        <v>667.29592097316277</v>
      </c>
      <c r="AS591" s="27">
        <f t="shared" ca="1" si="1197"/>
        <v>-0.12899287229123302</v>
      </c>
      <c r="AT591" s="43">
        <f t="shared" ca="1" si="1198"/>
        <v>-0.12899287229123302</v>
      </c>
      <c r="AU591" s="25">
        <f t="shared" si="1289"/>
        <v>67822.326092000018</v>
      </c>
      <c r="AV591" s="26">
        <f t="shared" si="1307"/>
        <v>0</v>
      </c>
      <c r="AW591" s="23">
        <f t="shared" si="1199"/>
        <v>5.8809974512248342E-3</v>
      </c>
      <c r="AX591" s="27">
        <f t="shared" si="1200"/>
        <v>611.67218345337642</v>
      </c>
      <c r="AY591" s="27">
        <f t="shared" ca="1" si="1201"/>
        <v>-0.11618174085992716</v>
      </c>
      <c r="AZ591" s="43">
        <f t="shared" ca="1" si="1202"/>
        <v>-0.11618174085992716</v>
      </c>
      <c r="BA591" s="25">
        <f t="shared" si="1290"/>
        <v>67822.326092000018</v>
      </c>
      <c r="BB591" s="26">
        <f t="shared" si="1308"/>
        <v>1</v>
      </c>
      <c r="BC591" s="23">
        <f t="shared" si="1203"/>
        <v>-6.1633221998561472E-2</v>
      </c>
      <c r="BD591" s="27">
        <f t="shared" si="1204"/>
        <v>974.18855003437795</v>
      </c>
      <c r="BE591" s="27">
        <f t="shared" ca="1" si="1205"/>
        <v>-0.13782827343837234</v>
      </c>
      <c r="BF591" s="43">
        <f t="shared" ca="1" si="1206"/>
        <v>-0.13782827343837234</v>
      </c>
      <c r="BG591" s="25">
        <f t="shared" si="1291"/>
        <v>67370.666945000004</v>
      </c>
      <c r="BH591" s="26">
        <f t="shared" si="1309"/>
        <v>1</v>
      </c>
      <c r="BI591" s="23">
        <f t="shared" si="1207"/>
        <v>-6.1633221998561472E-2</v>
      </c>
      <c r="BJ591" s="27">
        <f t="shared" si="1208"/>
        <v>972.97487586972704</v>
      </c>
      <c r="BK591" s="27">
        <f t="shared" ca="1" si="1209"/>
        <v>-9.1940158738596289E-2</v>
      </c>
      <c r="BL591" s="43">
        <f t="shared" ca="1" si="1210"/>
        <v>-9.1940158738596289E-2</v>
      </c>
      <c r="BM591" s="25">
        <f t="shared" si="1292"/>
        <v>67350.310095000008</v>
      </c>
      <c r="BN591" s="26">
        <f t="shared" si="1310"/>
        <v>1</v>
      </c>
      <c r="BO591" s="23">
        <f t="shared" si="1211"/>
        <v>-6.1633221998561472E-2</v>
      </c>
      <c r="BP591" s="27">
        <f t="shared" si="1212"/>
        <v>1025.7435684536665</v>
      </c>
      <c r="BQ591" s="27">
        <f t="shared" ca="1" si="1213"/>
        <v>-9.19401587385964E-2</v>
      </c>
      <c r="BR591" s="43">
        <f t="shared" ca="1" si="1214"/>
        <v>-9.19401587385964E-2</v>
      </c>
      <c r="BS591" s="25">
        <f t="shared" si="1293"/>
        <v>67370.666945000004</v>
      </c>
      <c r="BT591" s="34">
        <f t="shared" si="1215"/>
        <v>0.75</v>
      </c>
      <c r="BU591" s="23">
        <f t="shared" si="1216"/>
        <v>-4.4754667136114895E-2</v>
      </c>
      <c r="BV591" s="27">
        <f t="shared" si="1217"/>
        <v>905.05224222794016</v>
      </c>
      <c r="BW591" s="27">
        <f t="shared" ca="1" si="1218"/>
        <v>-9.8963495461325768E-2</v>
      </c>
      <c r="BX591" s="43">
        <f t="shared" ca="1" si="1219"/>
        <v>-9.8963495461325768E-2</v>
      </c>
      <c r="BY591" s="25">
        <f t="shared" si="1294"/>
        <v>67447.540055000005</v>
      </c>
      <c r="BZ591" s="50">
        <f t="shared" si="1220"/>
        <v>0.5</v>
      </c>
      <c r="CA591" s="23">
        <f t="shared" si="1221"/>
        <v>5.8809974512248342E-3</v>
      </c>
      <c r="CB591" s="27">
        <f t="shared" si="1222"/>
        <v>284.16290985403947</v>
      </c>
      <c r="CC591" s="27">
        <f t="shared" ca="1" si="1223"/>
        <v>0</v>
      </c>
      <c r="CD591" s="43">
        <f t="shared" ca="1" si="1224"/>
        <v>0</v>
      </c>
      <c r="CE591" s="25">
        <f t="shared" si="1295"/>
        <v>67822.326092000018</v>
      </c>
      <c r="CF591" s="34">
        <f t="shared" si="1225"/>
        <v>0.5</v>
      </c>
      <c r="CG591" s="23">
        <f t="shared" si="1226"/>
        <v>5.8809974512248342E-3</v>
      </c>
      <c r="CH591" s="27">
        <f t="shared" si="1227"/>
        <v>419.46614654356978</v>
      </c>
      <c r="CI591" s="27">
        <f t="shared" ca="1" si="1228"/>
        <v>-7.4596091813234899E-3</v>
      </c>
      <c r="CJ591" s="43">
        <f t="shared" ca="1" si="1229"/>
        <v>-7.4596091813234899E-3</v>
      </c>
      <c r="CK591" s="25">
        <f t="shared" si="1296"/>
        <v>67370.666945000004</v>
      </c>
      <c r="CL591" s="34">
        <f t="shared" si="1230"/>
        <v>0.5</v>
      </c>
      <c r="CM591" s="23">
        <f t="shared" si="1231"/>
        <v>5.8809974512248342E-3</v>
      </c>
      <c r="CN591" s="27">
        <f t="shared" si="1232"/>
        <v>1183.9958345869304</v>
      </c>
      <c r="CO591" s="27">
        <f t="shared" ca="1" si="1233"/>
        <v>-7.5796184797661925E-2</v>
      </c>
      <c r="CP591" s="43">
        <f t="shared" ca="1" si="1234"/>
        <v>-7.5796184797661925E-2</v>
      </c>
      <c r="CQ591" s="25">
        <f t="shared" si="1297"/>
        <v>63257.424623999999</v>
      </c>
      <c r="CR591" s="34">
        <f t="shared" si="1235"/>
        <v>1</v>
      </c>
      <c r="CS591" s="23">
        <f t="shared" si="1236"/>
        <v>-6.1633221998561472E-2</v>
      </c>
      <c r="CT591" s="27">
        <f t="shared" si="1237"/>
        <v>751.38835247260818</v>
      </c>
      <c r="CU591" s="27">
        <f t="shared" ca="1" si="1238"/>
        <v>-9.19401587385964E-2</v>
      </c>
      <c r="CV591" s="43">
        <f t="shared" ca="1" si="1239"/>
        <v>-9.19401587385964E-2</v>
      </c>
      <c r="CW591" s="25">
        <f t="shared" si="1298"/>
        <v>67370.666945000004</v>
      </c>
      <c r="CX591" s="34">
        <f t="shared" si="1240"/>
        <v>0.25</v>
      </c>
      <c r="CY591" s="23">
        <f t="shared" si="1241"/>
        <v>-1.0997557411221742E-2</v>
      </c>
      <c r="CZ591" s="27">
        <f t="shared" si="1242"/>
        <v>608.60211084529556</v>
      </c>
      <c r="DA591" s="27">
        <f t="shared" ca="1" si="1243"/>
        <v>-3.0037852504514295E-2</v>
      </c>
      <c r="DB591" s="43">
        <f t="shared" ca="1" si="1244"/>
        <v>-3.0037852504514295E-2</v>
      </c>
      <c r="DC591" s="25">
        <f t="shared" si="1299"/>
        <v>67370.666945000004</v>
      </c>
      <c r="DD591" s="34">
        <f t="shared" si="1245"/>
        <v>0.875</v>
      </c>
      <c r="DE591" s="23">
        <f t="shared" si="1246"/>
        <v>-3.9128482181966039E-2</v>
      </c>
      <c r="DF591" s="27">
        <f t="shared" si="1247"/>
        <v>727.66006102693086</v>
      </c>
      <c r="DG591" s="27">
        <f t="shared" ca="1" si="1114"/>
        <v>-8.5513248996685443E-2</v>
      </c>
      <c r="DH591" s="43">
        <f t="shared" ca="1" si="1248"/>
        <v>-8.5513248996685443E-2</v>
      </c>
      <c r="DI591" s="25">
        <f t="shared" si="1300"/>
        <v>67447.540055000005</v>
      </c>
      <c r="DJ591" s="26">
        <f t="shared" si="1249"/>
        <v>1</v>
      </c>
      <c r="DK591" s="23">
        <f t="shared" si="1250"/>
        <v>-6.1633221998561472E-2</v>
      </c>
      <c r="DL591" s="27">
        <f t="shared" si="1251"/>
        <v>481.17916113423831</v>
      </c>
      <c r="DM591" s="27">
        <f t="shared" ca="1" si="1252"/>
        <v>-0.13103560657154978</v>
      </c>
      <c r="DN591" s="43">
        <f t="shared" ca="1" si="1253"/>
        <v>-0.13103560657154978</v>
      </c>
      <c r="DO591" s="25">
        <f t="shared" si="1301"/>
        <v>67822.326092000018</v>
      </c>
      <c r="DP591" s="26">
        <f t="shared" si="1254"/>
        <v>1</v>
      </c>
      <c r="DQ591" s="23">
        <f t="shared" si="1255"/>
        <v>-6.1633221998561472E-2</v>
      </c>
      <c r="DR591" s="27">
        <f t="shared" si="1256"/>
        <v>594.23595949108073</v>
      </c>
      <c r="DS591" s="27">
        <f t="shared" ca="1" si="1257"/>
        <v>-0.147292413241775</v>
      </c>
      <c r="DT591" s="43">
        <f t="shared" ca="1" si="1258"/>
        <v>-0.147292413241775</v>
      </c>
      <c r="DU591" s="25">
        <f t="shared" si="1302"/>
        <v>67370.666945000004</v>
      </c>
      <c r="DV591" s="26">
        <f t="shared" si="1259"/>
        <v>1</v>
      </c>
      <c r="DW591" s="23">
        <f t="shared" si="1260"/>
        <v>-6.1633221998561472E-2</v>
      </c>
      <c r="DX591" s="27">
        <f t="shared" si="1261"/>
        <v>1258.1739088163799</v>
      </c>
      <c r="DY591" s="27">
        <f t="shared" ca="1" si="1262"/>
        <v>-0.13782827343837201</v>
      </c>
      <c r="DZ591" s="43">
        <f t="shared" ca="1" si="1263"/>
        <v>-0.13782827343837201</v>
      </c>
      <c r="EA591" s="25">
        <f t="shared" si="1303"/>
        <v>63257.424623999999</v>
      </c>
      <c r="EB591" s="26">
        <f t="shared" si="1264"/>
        <v>1</v>
      </c>
      <c r="EC591" s="23">
        <f t="shared" si="1265"/>
        <v>-6.1633221998561472E-2</v>
      </c>
      <c r="ED591" s="27">
        <f t="shared" si="1266"/>
        <v>883.22597109643243</v>
      </c>
      <c r="EE591" s="27">
        <f t="shared" ca="1" si="1267"/>
        <v>-9.19401587385964E-2</v>
      </c>
      <c r="EF591" s="43">
        <f t="shared" ca="1" si="1268"/>
        <v>-9.19401587385964E-2</v>
      </c>
      <c r="EG591" s="25">
        <f t="shared" si="1304"/>
        <v>67370.666945000004</v>
      </c>
      <c r="EH591" s="34">
        <f t="shared" si="1269"/>
        <v>1</v>
      </c>
      <c r="EI591" s="23">
        <f t="shared" si="1270"/>
        <v>-6.1633221998561472E-2</v>
      </c>
      <c r="EJ591" s="27">
        <f t="shared" si="1271"/>
        <v>795.97248298126419</v>
      </c>
      <c r="EK591" s="27">
        <f t="shared" ca="1" si="1272"/>
        <v>-0.11758118989202537</v>
      </c>
      <c r="EL591" s="43">
        <f t="shared" ca="1" si="1273"/>
        <v>-0.11758118989202537</v>
      </c>
      <c r="EM591" s="47"/>
      <c r="EN591" s="47"/>
      <c r="EO591" s="47"/>
      <c r="EP591" s="47"/>
      <c r="EQ591" s="47"/>
      <c r="ER591" s="47"/>
      <c r="ES591" s="47"/>
      <c r="ET591" s="47"/>
      <c r="EU591" s="47"/>
      <c r="EV591" s="47"/>
      <c r="EW591" s="47"/>
      <c r="EX591" s="47"/>
      <c r="EY591" s="47"/>
      <c r="EZ591" s="47"/>
      <c r="FA591" s="25">
        <f t="shared" si="1305"/>
        <v>67370.666945000004</v>
      </c>
      <c r="FB591" s="26">
        <f t="shared" si="1274"/>
        <v>1</v>
      </c>
      <c r="FC591" s="23">
        <f t="shared" si="1275"/>
        <v>-6.1633221998561472E-2</v>
      </c>
      <c r="FD591" s="27">
        <f t="shared" si="1276"/>
        <v>265.79929229220335</v>
      </c>
      <c r="FE591" s="27">
        <f t="shared" ca="1" si="1277"/>
        <v>-0.19381127209496352</v>
      </c>
      <c r="FF591" s="43">
        <f t="shared" ca="1" si="1278"/>
        <v>-0.19381127209496352</v>
      </c>
      <c r="FG591" s="25">
        <f t="shared" si="1306"/>
        <v>67370.666945000004</v>
      </c>
      <c r="FH591" s="26">
        <f t="shared" si="1279"/>
        <v>0</v>
      </c>
      <c r="FI591" s="23">
        <f t="shared" si="1280"/>
        <v>5.8809974512248342E-3</v>
      </c>
      <c r="FJ591" s="27">
        <f t="shared" si="1281"/>
        <v>1041.0219076617791</v>
      </c>
      <c r="FK591" s="27">
        <f t="shared" ca="1" si="1282"/>
        <v>-7.5796184797662036E-2</v>
      </c>
      <c r="FL591" s="43">
        <f t="shared" ca="1" si="1283"/>
        <v>-7.5796184797662036E-2</v>
      </c>
      <c r="FM591" s="47"/>
      <c r="FN591" s="47"/>
    </row>
    <row r="592" spans="1:170" x14ac:dyDescent="0.2">
      <c r="A592" s="30">
        <v>42674</v>
      </c>
      <c r="B592" s="34">
        <v>62967.036359999998</v>
      </c>
      <c r="C592" s="23">
        <v>5.9278621761518213E-3</v>
      </c>
      <c r="D592" s="24">
        <f t="shared" si="1165"/>
        <v>-3.5770361230534342E-2</v>
      </c>
      <c r="E592" s="25" t="e">
        <f>#N/A</f>
        <v>#N/A</v>
      </c>
      <c r="F592" s="26">
        <v>40</v>
      </c>
      <c r="G592" s="23">
        <f t="shared" si="1166"/>
        <v>5.9278621761518213E-3</v>
      </c>
      <c r="H592" s="27">
        <f t="shared" si="1167"/>
        <v>533.48926219541192</v>
      </c>
      <c r="I592" s="27">
        <f t="shared" ca="1" si="1168"/>
        <v>0</v>
      </c>
      <c r="J592" s="43">
        <f t="shared" ca="1" si="1169"/>
        <v>0</v>
      </c>
      <c r="K592" s="25" t="e">
        <f>#N/A</f>
        <v>#N/A</v>
      </c>
      <c r="L592" s="26">
        <v>39</v>
      </c>
      <c r="M592" s="23">
        <f t="shared" si="1170"/>
        <v>5.9278621761518213E-3</v>
      </c>
      <c r="N592" s="27">
        <f t="shared" si="1171"/>
        <v>72.091582300704516</v>
      </c>
      <c r="O592" s="27">
        <f t="shared" ca="1" si="1172"/>
        <v>0</v>
      </c>
      <c r="P592" s="43">
        <f t="shared" ca="1" si="1173"/>
        <v>0</v>
      </c>
      <c r="Q592" s="25">
        <f t="shared" si="1284"/>
        <v>66690.193624000007</v>
      </c>
      <c r="R592" s="26">
        <f t="shared" si="1174"/>
        <v>0</v>
      </c>
      <c r="S592" s="23">
        <f t="shared" si="1175"/>
        <v>5.9278621761518213E-3</v>
      </c>
      <c r="T592" s="27">
        <f t="shared" si="1176"/>
        <v>1258.0751552923293</v>
      </c>
      <c r="U592" s="27">
        <f t="shared" ca="1" si="1177"/>
        <v>-0.13271743827114013</v>
      </c>
      <c r="V592" s="43">
        <f t="shared" ca="1" si="1178"/>
        <v>-0.13271743827114013</v>
      </c>
      <c r="W592" s="25">
        <f t="shared" si="1285"/>
        <v>64134.991349999997</v>
      </c>
      <c r="X592" s="26">
        <f t="shared" si="1179"/>
        <v>0</v>
      </c>
      <c r="Y592" s="23">
        <f t="shared" si="1180"/>
        <v>5.9278621761518213E-3</v>
      </c>
      <c r="Z592" s="27">
        <f t="shared" si="1181"/>
        <v>458.81307432904947</v>
      </c>
      <c r="AA592" s="27">
        <f t="shared" ca="1" si="1182"/>
        <v>-0.12588450541132246</v>
      </c>
      <c r="AB592" s="43">
        <f t="shared" ca="1" si="1183"/>
        <v>-0.12588450541132246</v>
      </c>
      <c r="AC592" s="25">
        <f t="shared" si="1286"/>
        <v>66032.772380000009</v>
      </c>
      <c r="AD592" s="26">
        <f t="shared" si="1184"/>
        <v>0</v>
      </c>
      <c r="AE592" s="23">
        <f t="shared" si="1185"/>
        <v>5.9278621761518213E-3</v>
      </c>
      <c r="AF592" s="27">
        <f t="shared" si="1186"/>
        <v>450.46688316713079</v>
      </c>
      <c r="AG592" s="27">
        <f t="shared" ca="1" si="1187"/>
        <v>-0.14223768019091299</v>
      </c>
      <c r="AH592" s="43">
        <f t="shared" ca="1" si="1188"/>
        <v>-0.14223768019091299</v>
      </c>
      <c r="AI592" s="25">
        <f t="shared" si="1287"/>
        <v>66690.193624000007</v>
      </c>
      <c r="AJ592" s="26">
        <f t="shared" si="1189"/>
        <v>0</v>
      </c>
      <c r="AK592" s="23">
        <f t="shared" si="1190"/>
        <v>5.9278621761518213E-3</v>
      </c>
      <c r="AL592" s="27">
        <f t="shared" si="1191"/>
        <v>1258.0751552923293</v>
      </c>
      <c r="AM592" s="27">
        <f t="shared" ca="1" si="1192"/>
        <v>-0.13271743827114013</v>
      </c>
      <c r="AN592" s="43">
        <f t="shared" ca="1" si="1193"/>
        <v>-0.13271743827114013</v>
      </c>
      <c r="AO592" s="25">
        <f t="shared" si="1288"/>
        <v>66690.193624000007</v>
      </c>
      <c r="AP592" s="34">
        <f t="shared" si="1194"/>
        <v>0</v>
      </c>
      <c r="AQ592" s="23">
        <f t="shared" si="1195"/>
        <v>5.9278621761518213E-3</v>
      </c>
      <c r="AR592" s="27">
        <f t="shared" si="1196"/>
        <v>671.25155922340002</v>
      </c>
      <c r="AS592" s="27">
        <f t="shared" ca="1" si="1197"/>
        <v>-0.12382966208372947</v>
      </c>
      <c r="AT592" s="43">
        <f t="shared" ca="1" si="1198"/>
        <v>-0.12382966208372947</v>
      </c>
      <c r="AU592" s="25">
        <f t="shared" si="1289"/>
        <v>66032.772380000009</v>
      </c>
      <c r="AV592" s="26">
        <f t="shared" si="1307"/>
        <v>0</v>
      </c>
      <c r="AW592" s="23">
        <f t="shared" si="1199"/>
        <v>5.9278621761518213E-3</v>
      </c>
      <c r="AX592" s="27">
        <f t="shared" si="1200"/>
        <v>615.29809185387387</v>
      </c>
      <c r="AY592" s="27">
        <f t="shared" ca="1" si="1201"/>
        <v>-0.11094258803097834</v>
      </c>
      <c r="AZ592" s="43">
        <f t="shared" ca="1" si="1202"/>
        <v>-0.11094258803097834</v>
      </c>
      <c r="BA592" s="25">
        <f t="shared" si="1290"/>
        <v>66032.772380000009</v>
      </c>
      <c r="BB592" s="26">
        <f t="shared" si="1308"/>
        <v>1</v>
      </c>
      <c r="BC592" s="23">
        <f t="shared" si="1203"/>
        <v>-3.5770361230534342E-2</v>
      </c>
      <c r="BD592" s="27">
        <f t="shared" si="1204"/>
        <v>939.34147369299774</v>
      </c>
      <c r="BE592" s="27">
        <f t="shared" ca="1" si="1205"/>
        <v>-0.16866846754023535</v>
      </c>
      <c r="BF592" s="43">
        <f t="shared" ca="1" si="1206"/>
        <v>-0.16866846754023535</v>
      </c>
      <c r="BG592" s="25">
        <f t="shared" si="1291"/>
        <v>66690.193624000007</v>
      </c>
      <c r="BH592" s="26">
        <f t="shared" si="1309"/>
        <v>1</v>
      </c>
      <c r="BI592" s="23">
        <f t="shared" si="1207"/>
        <v>-3.5770361230534342E-2</v>
      </c>
      <c r="BJ592" s="27">
        <f t="shared" si="1208"/>
        <v>938.17121309163258</v>
      </c>
      <c r="BK592" s="27">
        <f t="shared" ca="1" si="1209"/>
        <v>-0.12442178727945841</v>
      </c>
      <c r="BL592" s="43">
        <f t="shared" ca="1" si="1210"/>
        <v>-0.12442178727945841</v>
      </c>
      <c r="BM592" s="25">
        <f t="shared" si="1292"/>
        <v>67013.111136666674</v>
      </c>
      <c r="BN592" s="26">
        <f t="shared" si="1310"/>
        <v>1</v>
      </c>
      <c r="BO592" s="23">
        <f t="shared" si="1211"/>
        <v>-3.5770361230534342E-2</v>
      </c>
      <c r="BP592" s="27">
        <f t="shared" si="1212"/>
        <v>989.05235048018153</v>
      </c>
      <c r="BQ592" s="27">
        <f t="shared" ca="1" si="1213"/>
        <v>-0.12442178727945852</v>
      </c>
      <c r="BR592" s="43">
        <f t="shared" ca="1" si="1214"/>
        <v>-0.12442178727945852</v>
      </c>
      <c r="BS592" s="25">
        <f t="shared" si="1293"/>
        <v>66690.193624000007</v>
      </c>
      <c r="BT592" s="34">
        <f t="shared" si="1215"/>
        <v>0.75</v>
      </c>
      <c r="BU592" s="23">
        <f t="shared" si="1216"/>
        <v>-2.5345805378862801E-2</v>
      </c>
      <c r="BV592" s="27">
        <f t="shared" si="1217"/>
        <v>882.11296423872739</v>
      </c>
      <c r="BW592" s="27">
        <f t="shared" ca="1" si="1218"/>
        <v>-0.12180099134461386</v>
      </c>
      <c r="BX592" s="43">
        <f t="shared" ca="1" si="1219"/>
        <v>-0.12180099134461386</v>
      </c>
      <c r="BY592" s="25">
        <f t="shared" si="1294"/>
        <v>64134.991349999997</v>
      </c>
      <c r="BZ592" s="50">
        <f t="shared" si="1220"/>
        <v>0</v>
      </c>
      <c r="CA592" s="23">
        <f t="shared" si="1221"/>
        <v>5.9278621761518213E-3</v>
      </c>
      <c r="CB592" s="27">
        <f t="shared" si="1222"/>
        <v>285.84738841922848</v>
      </c>
      <c r="CC592" s="27">
        <f t="shared" ca="1" si="1223"/>
        <v>0</v>
      </c>
      <c r="CD592" s="43">
        <f t="shared" ca="1" si="1224"/>
        <v>0</v>
      </c>
      <c r="CE592" s="25">
        <f t="shared" si="1295"/>
        <v>66032.772380000009</v>
      </c>
      <c r="CF592" s="34">
        <f t="shared" si="1225"/>
        <v>0</v>
      </c>
      <c r="CG592" s="23">
        <f t="shared" si="1226"/>
        <v>5.9278621761518213E-3</v>
      </c>
      <c r="CH592" s="27">
        <f t="shared" si="1227"/>
        <v>421.95268404784156</v>
      </c>
      <c r="CI592" s="27">
        <f t="shared" ca="1" si="1228"/>
        <v>-1.5759665402864664E-3</v>
      </c>
      <c r="CJ592" s="43">
        <f t="shared" ca="1" si="1229"/>
        <v>-1.5759665402864664E-3</v>
      </c>
      <c r="CK592" s="25">
        <f t="shared" si="1296"/>
        <v>66690.193624000007</v>
      </c>
      <c r="CL592" s="34">
        <f t="shared" si="1230"/>
        <v>0</v>
      </c>
      <c r="CM592" s="23">
        <f t="shared" si="1231"/>
        <v>5.9278621761518213E-3</v>
      </c>
      <c r="CN592" s="27">
        <f t="shared" si="1232"/>
        <v>1191.0143987114996</v>
      </c>
      <c r="CO592" s="27">
        <f t="shared" ca="1" si="1233"/>
        <v>-7.0317631958468851E-2</v>
      </c>
      <c r="CP592" s="43">
        <f t="shared" ca="1" si="1234"/>
        <v>-7.0317631958468851E-2</v>
      </c>
      <c r="CQ592" s="25">
        <f t="shared" si="1297"/>
        <v>63645.4619485</v>
      </c>
      <c r="CR592" s="34">
        <f t="shared" si="1235"/>
        <v>1</v>
      </c>
      <c r="CS592" s="23">
        <f t="shared" si="1236"/>
        <v>-3.5770361230534342E-2</v>
      </c>
      <c r="CT592" s="27">
        <f t="shared" si="1237"/>
        <v>724.51091968024696</v>
      </c>
      <c r="CU592" s="27">
        <f t="shared" ca="1" si="1238"/>
        <v>-0.12442178727945852</v>
      </c>
      <c r="CV592" s="43">
        <f t="shared" ca="1" si="1239"/>
        <v>-0.12442178727945852</v>
      </c>
      <c r="CW592" s="25">
        <f t="shared" si="1298"/>
        <v>66690.193624000007</v>
      </c>
      <c r="CX592" s="34">
        <f t="shared" si="1240"/>
        <v>0.25</v>
      </c>
      <c r="CY592" s="23">
        <f t="shared" si="1241"/>
        <v>-4.4966936755197195E-3</v>
      </c>
      <c r="CZ592" s="27">
        <f t="shared" si="1242"/>
        <v>605.86541358254954</v>
      </c>
      <c r="DA592" s="27">
        <f t="shared" ca="1" si="1243"/>
        <v>-3.4399475158650827E-2</v>
      </c>
      <c r="DB592" s="43">
        <f t="shared" ca="1" si="1244"/>
        <v>-3.4399475158650827E-2</v>
      </c>
      <c r="DC592" s="25">
        <f t="shared" si="1299"/>
        <v>66690.193624000007</v>
      </c>
      <c r="DD592" s="34">
        <f t="shared" si="1245"/>
        <v>0.375</v>
      </c>
      <c r="DE592" s="23">
        <f t="shared" si="1246"/>
        <v>-7.9715456260769004E-3</v>
      </c>
      <c r="DF592" s="27">
        <f t="shared" si="1247"/>
        <v>721.85948565018077</v>
      </c>
      <c r="DG592" s="27">
        <f t="shared" ca="1" si="1114"/>
        <v>-9.2803121856751214E-2</v>
      </c>
      <c r="DH592" s="43">
        <f t="shared" ca="1" si="1248"/>
        <v>-9.2803121856751214E-2</v>
      </c>
      <c r="DI592" s="25">
        <f t="shared" si="1300"/>
        <v>64134.991349999997</v>
      </c>
      <c r="DJ592" s="26">
        <f t="shared" si="1249"/>
        <v>0</v>
      </c>
      <c r="DK592" s="23">
        <f t="shared" si="1250"/>
        <v>5.9278621761518213E-3</v>
      </c>
      <c r="DL592" s="27">
        <f t="shared" si="1251"/>
        <v>484.03152488347843</v>
      </c>
      <c r="DM592" s="27">
        <f t="shared" ca="1" si="1252"/>
        <v>-0.12588450541132257</v>
      </c>
      <c r="DN592" s="43">
        <f t="shared" ca="1" si="1253"/>
        <v>-0.12588450541132257</v>
      </c>
      <c r="DO592" s="25">
        <f t="shared" si="1301"/>
        <v>66032.772380000009</v>
      </c>
      <c r="DP592" s="26">
        <f t="shared" si="1254"/>
        <v>0</v>
      </c>
      <c r="DQ592" s="23">
        <f t="shared" si="1255"/>
        <v>5.9278621761518213E-3</v>
      </c>
      <c r="DR592" s="27">
        <f t="shared" si="1256"/>
        <v>597.75850835905715</v>
      </c>
      <c r="DS592" s="27">
        <f t="shared" ca="1" si="1257"/>
        <v>-0.14223768019091332</v>
      </c>
      <c r="DT592" s="43">
        <f t="shared" ca="1" si="1258"/>
        <v>-0.14223768019091332</v>
      </c>
      <c r="DU592" s="25">
        <f t="shared" si="1302"/>
        <v>66690.193624000007</v>
      </c>
      <c r="DV592" s="26">
        <f t="shared" si="1259"/>
        <v>0</v>
      </c>
      <c r="DW592" s="23">
        <f t="shared" si="1260"/>
        <v>5.9278621761518213E-3</v>
      </c>
      <c r="DX592" s="27">
        <f t="shared" si="1261"/>
        <v>1265.6321903414737</v>
      </c>
      <c r="DY592" s="27">
        <f t="shared" ca="1" si="1262"/>
        <v>-0.1327174382711398</v>
      </c>
      <c r="DZ592" s="43">
        <f t="shared" ca="1" si="1263"/>
        <v>-0.1327174382711398</v>
      </c>
      <c r="EA592" s="25">
        <f t="shared" si="1303"/>
        <v>63645.4619485</v>
      </c>
      <c r="EB592" s="26">
        <f t="shared" si="1264"/>
        <v>1</v>
      </c>
      <c r="EC592" s="23">
        <f t="shared" si="1265"/>
        <v>-3.5770361230534342E-2</v>
      </c>
      <c r="ED592" s="27">
        <f t="shared" si="1266"/>
        <v>851.63265906212359</v>
      </c>
      <c r="EE592" s="27">
        <f t="shared" ca="1" si="1267"/>
        <v>-0.12442178727945841</v>
      </c>
      <c r="EF592" s="43">
        <f t="shared" ca="1" si="1268"/>
        <v>-0.12442178727945841</v>
      </c>
      <c r="EG592" s="25">
        <f t="shared" si="1304"/>
        <v>66690.193624000007</v>
      </c>
      <c r="EH592" s="34">
        <f t="shared" si="1269"/>
        <v>0.25</v>
      </c>
      <c r="EI592" s="23">
        <f t="shared" si="1270"/>
        <v>-4.4966936755197195E-3</v>
      </c>
      <c r="EJ592" s="27">
        <f t="shared" si="1271"/>
        <v>792.39323855115458</v>
      </c>
      <c r="EK592" s="27">
        <f t="shared" ca="1" si="1272"/>
        <v>-0.12154915697459756</v>
      </c>
      <c r="EL592" s="43">
        <f t="shared" ca="1" si="1273"/>
        <v>-0.12154915697459756</v>
      </c>
      <c r="EM592" s="47"/>
      <c r="EN592" s="47"/>
      <c r="EO592" s="47"/>
      <c r="EP592" s="47"/>
      <c r="EQ592" s="47"/>
      <c r="ER592" s="47"/>
      <c r="ES592" s="47"/>
      <c r="ET592" s="47"/>
      <c r="EU592" s="47"/>
      <c r="EV592" s="47"/>
      <c r="EW592" s="47"/>
      <c r="EX592" s="47"/>
      <c r="EY592" s="47"/>
      <c r="EZ592" s="47"/>
      <c r="FA592" s="25">
        <f t="shared" si="1305"/>
        <v>66690.193624000007</v>
      </c>
      <c r="FB592" s="26">
        <f t="shared" si="1274"/>
        <v>0</v>
      </c>
      <c r="FC592" s="23">
        <f t="shared" si="1275"/>
        <v>3.5770361230534342E-2</v>
      </c>
      <c r="FD592" s="27">
        <f t="shared" si="1276"/>
        <v>275.30702899231579</v>
      </c>
      <c r="FE592" s="27">
        <f t="shared" ca="1" si="1277"/>
        <v>-0.16497361007781552</v>
      </c>
      <c r="FF592" s="43">
        <f t="shared" ca="1" si="1278"/>
        <v>-0.16497361007781552</v>
      </c>
      <c r="FG592" s="25">
        <f t="shared" si="1306"/>
        <v>66690.193624000007</v>
      </c>
      <c r="FH592" s="26">
        <f t="shared" si="1279"/>
        <v>0</v>
      </c>
      <c r="FI592" s="23">
        <f t="shared" si="1280"/>
        <v>5.9278621761518213E-3</v>
      </c>
      <c r="FJ592" s="27">
        <f t="shared" si="1281"/>
        <v>1047.1929420527529</v>
      </c>
      <c r="FK592" s="27">
        <f t="shared" ca="1" si="1282"/>
        <v>-7.0317631958468851E-2</v>
      </c>
      <c r="FL592" s="43">
        <f t="shared" ca="1" si="1283"/>
        <v>-7.0317631958468851E-2</v>
      </c>
      <c r="FM592" s="47"/>
      <c r="FN592" s="47"/>
    </row>
    <row r="593" spans="1:170" x14ac:dyDescent="0.2">
      <c r="A593" s="30">
        <v>42704</v>
      </c>
      <c r="B593" s="34">
        <v>66568.779439999998</v>
      </c>
      <c r="C593" s="23">
        <v>6.029320098462243E-3</v>
      </c>
      <c r="D593" s="24">
        <f t="shared" si="1165"/>
        <v>5.7200454209212603E-2</v>
      </c>
      <c r="E593" s="25" t="e">
        <f>#N/A</f>
        <v>#N/A</v>
      </c>
      <c r="F593" s="26">
        <v>41</v>
      </c>
      <c r="G593" s="23">
        <f t="shared" si="1166"/>
        <v>6.029320098462243E-3</v>
      </c>
      <c r="H593" s="27">
        <f t="shared" si="1167"/>
        <v>536.70583972628049</v>
      </c>
      <c r="I593" s="27">
        <f t="shared" ca="1" si="1168"/>
        <v>0</v>
      </c>
      <c r="J593" s="43">
        <f t="shared" ca="1" si="1169"/>
        <v>0</v>
      </c>
      <c r="K593" s="25" t="e">
        <f>#N/A</f>
        <v>#N/A</v>
      </c>
      <c r="L593" s="26">
        <v>40</v>
      </c>
      <c r="M593" s="23">
        <f t="shared" si="1170"/>
        <v>6.029320098462243E-3</v>
      </c>
      <c r="N593" s="27">
        <f t="shared" si="1171"/>
        <v>72.526245526800096</v>
      </c>
      <c r="O593" s="27">
        <f t="shared" ca="1" si="1172"/>
        <v>0</v>
      </c>
      <c r="P593" s="43">
        <f t="shared" ca="1" si="1173"/>
        <v>0</v>
      </c>
      <c r="Q593" s="25">
        <f t="shared" si="1284"/>
        <v>66608.764668000003</v>
      </c>
      <c r="R593" s="26">
        <f t="shared" si="1174"/>
        <v>0</v>
      </c>
      <c r="S593" s="23">
        <f t="shared" si="1175"/>
        <v>6.029320098462243E-3</v>
      </c>
      <c r="T593" s="27">
        <f t="shared" si="1176"/>
        <v>1265.6604931115094</v>
      </c>
      <c r="U593" s="27">
        <f t="shared" ca="1" si="1177"/>
        <v>-0.12748831409066252</v>
      </c>
      <c r="V593" s="43">
        <f t="shared" ca="1" si="1178"/>
        <v>-0.12748831409066252</v>
      </c>
      <c r="W593" s="25">
        <f t="shared" si="1285"/>
        <v>64767.907899999998</v>
      </c>
      <c r="X593" s="26">
        <f t="shared" si="1179"/>
        <v>0</v>
      </c>
      <c r="Y593" s="23">
        <f t="shared" si="1180"/>
        <v>6.029320098462243E-3</v>
      </c>
      <c r="Z593" s="27">
        <f t="shared" si="1181"/>
        <v>461.57940521953884</v>
      </c>
      <c r="AA593" s="27">
        <f t="shared" ca="1" si="1182"/>
        <v>-0.12061418329142171</v>
      </c>
      <c r="AB593" s="43">
        <f t="shared" ca="1" si="1183"/>
        <v>-0.12061418329142171</v>
      </c>
      <c r="AC593" s="25">
        <f t="shared" si="1286"/>
        <v>66023.883363999994</v>
      </c>
      <c r="AD593" s="26">
        <f t="shared" si="1184"/>
        <v>0</v>
      </c>
      <c r="AE593" s="23">
        <f t="shared" si="1185"/>
        <v>6.029320098462243E-3</v>
      </c>
      <c r="AF593" s="27">
        <f t="shared" si="1186"/>
        <v>453.18289219950202</v>
      </c>
      <c r="AG593" s="27">
        <f t="shared" ca="1" si="1187"/>
        <v>-0.13706595659638443</v>
      </c>
      <c r="AH593" s="43">
        <f t="shared" ca="1" si="1188"/>
        <v>-0.13706595659638443</v>
      </c>
      <c r="AI593" s="25">
        <f t="shared" si="1287"/>
        <v>66608.764668000003</v>
      </c>
      <c r="AJ593" s="26">
        <f t="shared" si="1189"/>
        <v>0</v>
      </c>
      <c r="AK593" s="23">
        <f t="shared" si="1190"/>
        <v>6.029320098462243E-3</v>
      </c>
      <c r="AL593" s="27">
        <f t="shared" si="1191"/>
        <v>1265.6604931115094</v>
      </c>
      <c r="AM593" s="27">
        <f t="shared" ca="1" si="1192"/>
        <v>-0.12748831409066252</v>
      </c>
      <c r="AN593" s="43">
        <f t="shared" ca="1" si="1193"/>
        <v>-0.12748831409066252</v>
      </c>
      <c r="AO593" s="25">
        <f t="shared" si="1288"/>
        <v>66608.764668000003</v>
      </c>
      <c r="AP593" s="34">
        <f t="shared" si="1194"/>
        <v>0</v>
      </c>
      <c r="AQ593" s="23">
        <f t="shared" si="1195"/>
        <v>6.029320098462243E-3</v>
      </c>
      <c r="AR593" s="27">
        <f t="shared" si="1196"/>
        <v>675.29874974054974</v>
      </c>
      <c r="AS593" s="27">
        <f t="shared" ca="1" si="1197"/>
        <v>-0.11854695065565457</v>
      </c>
      <c r="AT593" s="43">
        <f t="shared" ca="1" si="1198"/>
        <v>-0.11854695065565457</v>
      </c>
      <c r="AU593" s="25">
        <f t="shared" si="1289"/>
        <v>66023.883363999994</v>
      </c>
      <c r="AV593" s="26">
        <f t="shared" si="1307"/>
        <v>0</v>
      </c>
      <c r="AW593" s="23">
        <f t="shared" si="1199"/>
        <v>6.029320098462243E-3</v>
      </c>
      <c r="AX593" s="27">
        <f t="shared" si="1200"/>
        <v>619.00792100563388</v>
      </c>
      <c r="AY593" s="27">
        <f t="shared" ca="1" si="1201"/>
        <v>-0.1055821763083068</v>
      </c>
      <c r="AZ593" s="43">
        <f t="shared" ca="1" si="1202"/>
        <v>-0.1055821763083068</v>
      </c>
      <c r="BA593" s="25">
        <f t="shared" si="1290"/>
        <v>66023.883363999994</v>
      </c>
      <c r="BB593" s="26">
        <f t="shared" si="1308"/>
        <v>0</v>
      </c>
      <c r="BC593" s="23">
        <f t="shared" si="1203"/>
        <v>6.029320098462243E-3</v>
      </c>
      <c r="BD593" s="27">
        <f t="shared" si="1204"/>
        <v>945.00506411965409</v>
      </c>
      <c r="BE593" s="27">
        <f t="shared" ca="1" si="1205"/>
        <v>-0.16365610362309024</v>
      </c>
      <c r="BF593" s="43">
        <f t="shared" ca="1" si="1206"/>
        <v>-0.16365610362309024</v>
      </c>
      <c r="BG593" s="25">
        <f t="shared" si="1291"/>
        <v>66608.764668000003</v>
      </c>
      <c r="BH593" s="26">
        <f t="shared" si="1309"/>
        <v>1</v>
      </c>
      <c r="BI593" s="23">
        <f t="shared" si="1207"/>
        <v>5.7200454209212603E-2</v>
      </c>
      <c r="BJ593" s="27">
        <f t="shared" si="1208"/>
        <v>991.83503260648195</v>
      </c>
      <c r="BK593" s="27">
        <f t="shared" ca="1" si="1209"/>
        <v>-7.4338315816152911E-2</v>
      </c>
      <c r="BL593" s="43">
        <f t="shared" ca="1" si="1210"/>
        <v>-7.4338315816152911E-2</v>
      </c>
      <c r="BM593" s="25">
        <f t="shared" si="1292"/>
        <v>66122.10689000001</v>
      </c>
      <c r="BN593" s="26">
        <f t="shared" si="1310"/>
        <v>0</v>
      </c>
      <c r="BO593" s="23">
        <f t="shared" si="1211"/>
        <v>6.029320098462243E-3</v>
      </c>
      <c r="BP593" s="27">
        <f t="shared" si="1212"/>
        <v>995.01566369536306</v>
      </c>
      <c r="BQ593" s="27">
        <f t="shared" ca="1" si="1213"/>
        <v>-0.11914264596372692</v>
      </c>
      <c r="BR593" s="43">
        <f t="shared" ca="1" si="1214"/>
        <v>-0.11914264596372692</v>
      </c>
      <c r="BS593" s="25">
        <f t="shared" si="1293"/>
        <v>66608.764668000003</v>
      </c>
      <c r="BT593" s="34">
        <f t="shared" si="1215"/>
        <v>0.25</v>
      </c>
      <c r="BU593" s="23">
        <f t="shared" si="1216"/>
        <v>1.8822103626149833E-2</v>
      </c>
      <c r="BV593" s="27">
        <f t="shared" si="1217"/>
        <v>898.71618586159889</v>
      </c>
      <c r="BW593" s="27">
        <f t="shared" ca="1" si="1218"/>
        <v>-0.10527143859932009</v>
      </c>
      <c r="BX593" s="43">
        <f t="shared" ca="1" si="1219"/>
        <v>-0.10527143859932009</v>
      </c>
      <c r="BY593" s="25">
        <f t="shared" si="1294"/>
        <v>64767.907899999998</v>
      </c>
      <c r="BZ593" s="50">
        <f t="shared" si="1220"/>
        <v>0</v>
      </c>
      <c r="CA593" s="23">
        <f t="shared" si="1221"/>
        <v>6.029320098462243E-3</v>
      </c>
      <c r="CB593" s="27">
        <f t="shared" si="1222"/>
        <v>287.57085382331746</v>
      </c>
      <c r="CC593" s="27">
        <f t="shared" ca="1" si="1223"/>
        <v>0</v>
      </c>
      <c r="CD593" s="43">
        <f t="shared" ca="1" si="1224"/>
        <v>0</v>
      </c>
      <c r="CE593" s="25">
        <f t="shared" si="1295"/>
        <v>66023.883363999994</v>
      </c>
      <c r="CF593" s="34">
        <f t="shared" si="1225"/>
        <v>0</v>
      </c>
      <c r="CG593" s="23">
        <f t="shared" si="1226"/>
        <v>6.029320098462243E-3</v>
      </c>
      <c r="CH593" s="27">
        <f t="shared" si="1227"/>
        <v>424.4967718463713</v>
      </c>
      <c r="CI593" s="27">
        <f t="shared" ca="1" si="1228"/>
        <v>0</v>
      </c>
      <c r="CJ593" s="43">
        <f t="shared" ca="1" si="1229"/>
        <v>0</v>
      </c>
      <c r="CK593" s="25">
        <f t="shared" si="1296"/>
        <v>66608.764668000003</v>
      </c>
      <c r="CL593" s="34">
        <f t="shared" si="1230"/>
        <v>0</v>
      </c>
      <c r="CM593" s="23">
        <f t="shared" si="1231"/>
        <v>6.029320098462243E-3</v>
      </c>
      <c r="CN593" s="27">
        <f t="shared" si="1232"/>
        <v>1198.1954057632088</v>
      </c>
      <c r="CO593" s="27">
        <f t="shared" ca="1" si="1233"/>
        <v>-6.4712279371650028E-2</v>
      </c>
      <c r="CP593" s="43">
        <f t="shared" ca="1" si="1234"/>
        <v>-6.4712279371650028E-2</v>
      </c>
      <c r="CQ593" s="25">
        <f t="shared" si="1297"/>
        <v>64150.844757000006</v>
      </c>
      <c r="CR593" s="34">
        <f t="shared" si="1235"/>
        <v>0</v>
      </c>
      <c r="CS593" s="23">
        <f t="shared" si="1236"/>
        <v>6.029320098462243E-3</v>
      </c>
      <c r="CT593" s="27">
        <f t="shared" si="1237"/>
        <v>728.87922792983045</v>
      </c>
      <c r="CU593" s="27">
        <f t="shared" ca="1" si="1238"/>
        <v>-0.11914264596372681</v>
      </c>
      <c r="CV593" s="43">
        <f t="shared" ca="1" si="1239"/>
        <v>-0.11914264596372681</v>
      </c>
      <c r="CW593" s="25">
        <f t="shared" si="1298"/>
        <v>66608.764668000003</v>
      </c>
      <c r="CX593" s="34">
        <f t="shared" si="1240"/>
        <v>0</v>
      </c>
      <c r="CY593" s="23">
        <f t="shared" si="1241"/>
        <v>6.029320098462243E-3</v>
      </c>
      <c r="CZ593" s="27">
        <f t="shared" si="1242"/>
        <v>609.51837009762596</v>
      </c>
      <c r="DA593" s="27">
        <f t="shared" ca="1" si="1243"/>
        <v>-2.857756050713911E-2</v>
      </c>
      <c r="DB593" s="43">
        <f t="shared" ca="1" si="1244"/>
        <v>-2.857756050713911E-2</v>
      </c>
      <c r="DC593" s="25">
        <f t="shared" si="1299"/>
        <v>66608.764668000003</v>
      </c>
      <c r="DD593" s="34">
        <f t="shared" si="1245"/>
        <v>0.125</v>
      </c>
      <c r="DE593" s="23">
        <f t="shared" si="1246"/>
        <v>1.0293581274358107E-2</v>
      </c>
      <c r="DF593" s="27">
        <f t="shared" si="1247"/>
        <v>729.29000493438718</v>
      </c>
      <c r="DG593" s="27">
        <f t="shared" ca="1" si="1114"/>
        <v>-8.3464817059739849E-2</v>
      </c>
      <c r="DH593" s="43">
        <f t="shared" ca="1" si="1248"/>
        <v>-8.3464817059739849E-2</v>
      </c>
      <c r="DI593" s="25">
        <f t="shared" si="1300"/>
        <v>64767.907899999998</v>
      </c>
      <c r="DJ593" s="26">
        <f t="shared" si="1249"/>
        <v>0</v>
      </c>
      <c r="DK593" s="23">
        <f t="shared" si="1250"/>
        <v>6.029320098462243E-3</v>
      </c>
      <c r="DL593" s="27">
        <f t="shared" si="1251"/>
        <v>486.94990588474769</v>
      </c>
      <c r="DM593" s="27">
        <f t="shared" ca="1" si="1252"/>
        <v>-0.12061418329142182</v>
      </c>
      <c r="DN593" s="43">
        <f t="shared" ca="1" si="1253"/>
        <v>-0.12061418329142182</v>
      </c>
      <c r="DO593" s="25">
        <f t="shared" si="1301"/>
        <v>66023.883363999994</v>
      </c>
      <c r="DP593" s="26">
        <f t="shared" si="1254"/>
        <v>0</v>
      </c>
      <c r="DQ593" s="23">
        <f t="shared" si="1255"/>
        <v>6.029320098462243E-3</v>
      </c>
      <c r="DR593" s="27">
        <f t="shared" si="1256"/>
        <v>601.36258574753322</v>
      </c>
      <c r="DS593" s="27">
        <f t="shared" ca="1" si="1257"/>
        <v>-0.13706595659638476</v>
      </c>
      <c r="DT593" s="43">
        <f t="shared" ca="1" si="1258"/>
        <v>-0.13706595659638476</v>
      </c>
      <c r="DU593" s="25">
        <f t="shared" si="1302"/>
        <v>66608.764668000003</v>
      </c>
      <c r="DV593" s="26">
        <f t="shared" si="1259"/>
        <v>0</v>
      </c>
      <c r="DW593" s="23">
        <f t="shared" si="1260"/>
        <v>6.029320098462243E-3</v>
      </c>
      <c r="DX593" s="27">
        <f t="shared" si="1261"/>
        <v>1273.2630919439603</v>
      </c>
      <c r="DY593" s="27">
        <f t="shared" ca="1" si="1262"/>
        <v>-0.12748831409066219</v>
      </c>
      <c r="DZ593" s="43">
        <f t="shared" ca="1" si="1263"/>
        <v>-0.12748831409066219</v>
      </c>
      <c r="EA593" s="25">
        <f t="shared" si="1303"/>
        <v>64150.844757000006</v>
      </c>
      <c r="EB593" s="26">
        <f t="shared" si="1264"/>
        <v>0</v>
      </c>
      <c r="EC593" s="23">
        <f t="shared" si="1265"/>
        <v>6.029320098462243E-3</v>
      </c>
      <c r="ED593" s="27">
        <f t="shared" si="1266"/>
        <v>856.76742496991369</v>
      </c>
      <c r="EE593" s="27">
        <f t="shared" ca="1" si="1267"/>
        <v>-0.11914264596372681</v>
      </c>
      <c r="EF593" s="43">
        <f t="shared" ca="1" si="1268"/>
        <v>-0.11914264596372681</v>
      </c>
      <c r="EG593" s="25">
        <f t="shared" si="1304"/>
        <v>66608.764668000003</v>
      </c>
      <c r="EH593" s="34">
        <f t="shared" si="1269"/>
        <v>0</v>
      </c>
      <c r="EI593" s="23">
        <f t="shared" si="1270"/>
        <v>6.029320098462243E-3</v>
      </c>
      <c r="EJ593" s="27">
        <f t="shared" si="1271"/>
        <v>797.17083103023663</v>
      </c>
      <c r="EK593" s="27">
        <f t="shared" ca="1" si="1272"/>
        <v>-0.11625269565123342</v>
      </c>
      <c r="EL593" s="43">
        <f t="shared" ca="1" si="1273"/>
        <v>-0.11625269565123342</v>
      </c>
      <c r="EM593" s="47"/>
      <c r="EN593" s="47"/>
      <c r="EO593" s="47"/>
      <c r="EP593" s="47"/>
      <c r="EQ593" s="47"/>
      <c r="ER593" s="47"/>
      <c r="ES593" s="47"/>
      <c r="ET593" s="47"/>
      <c r="EU593" s="47"/>
      <c r="EV593" s="47"/>
      <c r="EW593" s="47"/>
      <c r="EX593" s="47"/>
      <c r="EY593" s="47"/>
      <c r="EZ593" s="47"/>
      <c r="FA593" s="25">
        <f t="shared" si="1305"/>
        <v>66608.764668000003</v>
      </c>
      <c r="FB593" s="26">
        <f t="shared" si="1274"/>
        <v>0</v>
      </c>
      <c r="FC593" s="23">
        <f t="shared" si="1275"/>
        <v>-5.7200454209212603E-2</v>
      </c>
      <c r="FD593" s="27">
        <f t="shared" si="1276"/>
        <v>259.55934188696648</v>
      </c>
      <c r="FE593" s="27">
        <f t="shared" ca="1" si="1277"/>
        <v>-0.21273749885804349</v>
      </c>
      <c r="FF593" s="43">
        <f t="shared" ca="1" si="1278"/>
        <v>-0.21273749885804349</v>
      </c>
      <c r="FG593" s="25">
        <f t="shared" si="1306"/>
        <v>66608.764668000003</v>
      </c>
      <c r="FH593" s="26">
        <f t="shared" si="1279"/>
        <v>0</v>
      </c>
      <c r="FI593" s="23">
        <f t="shared" si="1280"/>
        <v>6.029320098462243E-3</v>
      </c>
      <c r="FJ593" s="27">
        <f t="shared" si="1281"/>
        <v>1053.5068035052393</v>
      </c>
      <c r="FK593" s="27">
        <f t="shared" ca="1" si="1282"/>
        <v>-6.4712279371650028E-2</v>
      </c>
      <c r="FL593" s="43">
        <f t="shared" ca="1" si="1283"/>
        <v>-6.4712279371650028E-2</v>
      </c>
      <c r="FM593" s="47"/>
      <c r="FN593" s="47"/>
    </row>
    <row r="594" spans="1:170" x14ac:dyDescent="0.2">
      <c r="A594" s="30">
        <v>42735</v>
      </c>
      <c r="B594" s="34">
        <v>66524.035019999996</v>
      </c>
      <c r="C594" s="23">
        <v>6.1306655932824583E-3</v>
      </c>
      <c r="D594" s="24">
        <f t="shared" si="1165"/>
        <v>-6.7215322823110935E-4</v>
      </c>
      <c r="E594" s="25" t="e">
        <f>#N/A</f>
        <v>#N/A</v>
      </c>
      <c r="F594" s="26">
        <v>42</v>
      </c>
      <c r="G594" s="23">
        <f t="shared" si="1166"/>
        <v>6.1306655932824583E-3</v>
      </c>
      <c r="H594" s="27">
        <f t="shared" si="1167"/>
        <v>539.99620375160418</v>
      </c>
      <c r="I594" s="27">
        <f t="shared" ca="1" si="1168"/>
        <v>0</v>
      </c>
      <c r="J594" s="43">
        <f t="shared" ca="1" si="1169"/>
        <v>0</v>
      </c>
      <c r="K594" s="25" t="e">
        <f>#N/A</f>
        <v>#N/A</v>
      </c>
      <c r="L594" s="26">
        <v>41</v>
      </c>
      <c r="M594" s="23">
        <f t="shared" si="1170"/>
        <v>6.1306655932824583E-3</v>
      </c>
      <c r="N594" s="27">
        <f t="shared" si="1171"/>
        <v>72.970879684861202</v>
      </c>
      <c r="O594" s="27">
        <f t="shared" ca="1" si="1172"/>
        <v>0</v>
      </c>
      <c r="P594" s="43">
        <f t="shared" ca="1" si="1173"/>
        <v>0</v>
      </c>
      <c r="Q594" s="25">
        <f t="shared" si="1284"/>
        <v>66611.899260999999</v>
      </c>
      <c r="R594" s="26">
        <f t="shared" si="1174"/>
        <v>0</v>
      </c>
      <c r="S594" s="23">
        <f t="shared" si="1175"/>
        <v>6.1306655932824583E-3</v>
      </c>
      <c r="T594" s="27">
        <f t="shared" si="1176"/>
        <v>1273.4198343494049</v>
      </c>
      <c r="U594" s="27">
        <f t="shared" ca="1" si="1177"/>
        <v>-0.12213923671812132</v>
      </c>
      <c r="V594" s="43">
        <f t="shared" ca="1" si="1178"/>
        <v>-0.12213923671812132</v>
      </c>
      <c r="W594" s="25">
        <f t="shared" si="1285"/>
        <v>66546.407229999997</v>
      </c>
      <c r="X594" s="26">
        <f t="shared" si="1179"/>
        <v>1</v>
      </c>
      <c r="Y594" s="23">
        <f t="shared" si="1180"/>
        <v>-6.7215322823110935E-4</v>
      </c>
      <c r="Z594" s="27">
        <f t="shared" si="1181"/>
        <v>461.26915313223554</v>
      </c>
      <c r="AA594" s="27">
        <f t="shared" ca="1" si="1182"/>
        <v>-0.12120526530698295</v>
      </c>
      <c r="AB594" s="43">
        <f t="shared" ca="1" si="1183"/>
        <v>-0.12120526530698295</v>
      </c>
      <c r="AC594" s="25">
        <f t="shared" si="1286"/>
        <v>66190.986186000009</v>
      </c>
      <c r="AD594" s="26">
        <f t="shared" si="1184"/>
        <v>1</v>
      </c>
      <c r="AE594" s="23">
        <f t="shared" si="1185"/>
        <v>-6.7215322823110935E-4</v>
      </c>
      <c r="AF594" s="27">
        <f t="shared" si="1186"/>
        <v>452.87828385553104</v>
      </c>
      <c r="AG594" s="27">
        <f t="shared" ca="1" si="1187"/>
        <v>-0.13764598049940868</v>
      </c>
      <c r="AH594" s="43">
        <f t="shared" ca="1" si="1188"/>
        <v>-0.13764598049940868</v>
      </c>
      <c r="AI594" s="25">
        <f t="shared" si="1287"/>
        <v>66611.899260999999</v>
      </c>
      <c r="AJ594" s="26">
        <f t="shared" si="1189"/>
        <v>0</v>
      </c>
      <c r="AK594" s="23">
        <f t="shared" si="1190"/>
        <v>6.1306655932824583E-3</v>
      </c>
      <c r="AL594" s="27">
        <f t="shared" si="1191"/>
        <v>1273.4198343494049</v>
      </c>
      <c r="AM594" s="27">
        <f t="shared" ca="1" si="1192"/>
        <v>-0.12213923671812132</v>
      </c>
      <c r="AN594" s="43">
        <f t="shared" ca="1" si="1193"/>
        <v>-0.12213923671812132</v>
      </c>
      <c r="AO594" s="25">
        <f t="shared" si="1288"/>
        <v>66611.899260999999</v>
      </c>
      <c r="AP594" s="34">
        <f t="shared" si="1194"/>
        <v>0.66666666666666663</v>
      </c>
      <c r="AQ594" s="23">
        <f t="shared" si="1195"/>
        <v>1.5954530456067466E-3</v>
      </c>
      <c r="AR594" s="27">
        <f t="shared" si="1196"/>
        <v>676.37615718751772</v>
      </c>
      <c r="AS594" s="27">
        <f t="shared" ca="1" si="1197"/>
        <v>-0.11714063370351879</v>
      </c>
      <c r="AT594" s="43">
        <f t="shared" ca="1" si="1198"/>
        <v>-0.11714063370351879</v>
      </c>
      <c r="AU594" s="25">
        <f t="shared" si="1289"/>
        <v>66190.986186000009</v>
      </c>
      <c r="AV594" s="26">
        <f t="shared" si="1307"/>
        <v>0</v>
      </c>
      <c r="AW594" s="23">
        <f t="shared" si="1199"/>
        <v>6.1306655932824583E-3</v>
      </c>
      <c r="AX594" s="27">
        <f t="shared" si="1200"/>
        <v>622.80285156891239</v>
      </c>
      <c r="AY594" s="27">
        <f t="shared" ca="1" si="1201"/>
        <v>-0.10009879973058156</v>
      </c>
      <c r="AZ594" s="43">
        <f t="shared" ca="1" si="1202"/>
        <v>-0.10009879973058156</v>
      </c>
      <c r="BA594" s="25">
        <f t="shared" si="1290"/>
        <v>66190.986186000009</v>
      </c>
      <c r="BB594" s="26">
        <f t="shared" si="1308"/>
        <v>0</v>
      </c>
      <c r="BC594" s="23">
        <f t="shared" si="1203"/>
        <v>6.1306655932824583E-3</v>
      </c>
      <c r="BD594" s="27">
        <f t="shared" si="1204"/>
        <v>950.79857415173012</v>
      </c>
      <c r="BE594" s="27">
        <f t="shared" ca="1" si="1205"/>
        <v>-0.15852875887342055</v>
      </c>
      <c r="BF594" s="43">
        <f t="shared" ca="1" si="1206"/>
        <v>-0.15852875887342055</v>
      </c>
      <c r="BG594" s="25">
        <f t="shared" si="1291"/>
        <v>66611.899260999999</v>
      </c>
      <c r="BH594" s="26">
        <f t="shared" si="1309"/>
        <v>1</v>
      </c>
      <c r="BI594" s="23">
        <f t="shared" si="1207"/>
        <v>-6.7215322823110935E-4</v>
      </c>
      <c r="BJ594" s="27">
        <f t="shared" si="1208"/>
        <v>991.16836748744277</v>
      </c>
      <c r="BK594" s="27">
        <f t="shared" ca="1" si="1209"/>
        <v>-7.4960502305426946E-2</v>
      </c>
      <c r="BL594" s="43">
        <f t="shared" ca="1" si="1210"/>
        <v>-7.4960502305426946E-2</v>
      </c>
      <c r="BM594" s="25">
        <f t="shared" si="1292"/>
        <v>66107.241973333337</v>
      </c>
      <c r="BN594" s="26">
        <f t="shared" si="1310"/>
        <v>0</v>
      </c>
      <c r="BO594" s="23">
        <f t="shared" si="1211"/>
        <v>6.1306655932824583E-3</v>
      </c>
      <c r="BP594" s="27">
        <f t="shared" si="1212"/>
        <v>1001.1157719895573</v>
      </c>
      <c r="BQ594" s="27">
        <f t="shared" ca="1" si="1213"/>
        <v>-0.11374240409074687</v>
      </c>
      <c r="BR594" s="43">
        <f t="shared" ca="1" si="1214"/>
        <v>-0.11374240409074687</v>
      </c>
      <c r="BS594" s="25">
        <f t="shared" si="1293"/>
        <v>66611.899260999999</v>
      </c>
      <c r="BT594" s="34">
        <f t="shared" si="1215"/>
        <v>0.25</v>
      </c>
      <c r="BU594" s="23">
        <f t="shared" si="1216"/>
        <v>4.4299608879040664E-3</v>
      </c>
      <c r="BV594" s="27">
        <f t="shared" si="1217"/>
        <v>902.6974634142922</v>
      </c>
      <c r="BW594" s="27">
        <f t="shared" ca="1" si="1218"/>
        <v>-0.10130782606702438</v>
      </c>
      <c r="BX594" s="43">
        <f t="shared" ca="1" si="1219"/>
        <v>-0.10130782606702438</v>
      </c>
      <c r="BY594" s="25">
        <f t="shared" si="1294"/>
        <v>66546.407229999997</v>
      </c>
      <c r="BZ594" s="50">
        <f t="shared" si="1220"/>
        <v>0.5</v>
      </c>
      <c r="CA594" s="23">
        <f t="shared" si="1221"/>
        <v>6.1306655932824583E-3</v>
      </c>
      <c r="CB594" s="27">
        <f t="shared" si="1222"/>
        <v>289.33385456248294</v>
      </c>
      <c r="CC594" s="27">
        <f t="shared" ca="1" si="1223"/>
        <v>0</v>
      </c>
      <c r="CD594" s="43">
        <f t="shared" ca="1" si="1224"/>
        <v>0</v>
      </c>
      <c r="CE594" s="25">
        <f t="shared" si="1295"/>
        <v>66190.986186000009</v>
      </c>
      <c r="CF594" s="34">
        <f t="shared" si="1225"/>
        <v>0.5</v>
      </c>
      <c r="CG594" s="23">
        <f t="shared" si="1226"/>
        <v>6.1306655932824583E-3</v>
      </c>
      <c r="CH594" s="27">
        <f t="shared" si="1227"/>
        <v>427.09921959998934</v>
      </c>
      <c r="CI594" s="27">
        <f t="shared" ca="1" si="1228"/>
        <v>0</v>
      </c>
      <c r="CJ594" s="43">
        <f t="shared" ca="1" si="1229"/>
        <v>0</v>
      </c>
      <c r="CK594" s="25">
        <f t="shared" si="1296"/>
        <v>66611.899260999999</v>
      </c>
      <c r="CL594" s="34">
        <f t="shared" si="1230"/>
        <v>0</v>
      </c>
      <c r="CM594" s="23">
        <f t="shared" si="1231"/>
        <v>6.1306655932824583E-3</v>
      </c>
      <c r="CN594" s="27">
        <f t="shared" si="1232"/>
        <v>1205.5411411113505</v>
      </c>
      <c r="CO594" s="27">
        <f t="shared" ca="1" si="1233"/>
        <v>-5.897834312297412E-2</v>
      </c>
      <c r="CP594" s="43">
        <f t="shared" ca="1" si="1234"/>
        <v>-5.897834312297412E-2</v>
      </c>
      <c r="CQ594" s="25">
        <f t="shared" si="1297"/>
        <v>64641.940677999999</v>
      </c>
      <c r="CR594" s="34">
        <f t="shared" si="1235"/>
        <v>0.5</v>
      </c>
      <c r="CS594" s="23">
        <f t="shared" si="1236"/>
        <v>6.1306655932824583E-3</v>
      </c>
      <c r="CT594" s="27">
        <f t="shared" si="1237"/>
        <v>733.34774273415815</v>
      </c>
      <c r="CU594" s="27">
        <f t="shared" ca="1" si="1238"/>
        <v>-0.11374240409074687</v>
      </c>
      <c r="CV594" s="43">
        <f t="shared" ca="1" si="1239"/>
        <v>-0.11374240409074687</v>
      </c>
      <c r="CW594" s="25">
        <f t="shared" si="1298"/>
        <v>66611.899260999999</v>
      </c>
      <c r="CX594" s="34">
        <f t="shared" si="1240"/>
        <v>0</v>
      </c>
      <c r="CY594" s="23">
        <f t="shared" si="1241"/>
        <v>6.1306655932824583E-3</v>
      </c>
      <c r="CZ594" s="27">
        <f t="shared" si="1242"/>
        <v>613.25512339765703</v>
      </c>
      <c r="DA594" s="27">
        <f t="shared" ca="1" si="1243"/>
        <v>-2.2622094380797875E-2</v>
      </c>
      <c r="DB594" s="43">
        <f t="shared" ca="1" si="1244"/>
        <v>-2.2622094380797875E-2</v>
      </c>
      <c r="DC594" s="25">
        <f t="shared" si="1299"/>
        <v>66611.899260999999</v>
      </c>
      <c r="DD594" s="34">
        <f t="shared" si="1245"/>
        <v>0.45833333333333331</v>
      </c>
      <c r="DE594" s="23">
        <f t="shared" si="1246"/>
        <v>4.0520265089310911E-3</v>
      </c>
      <c r="DF594" s="27">
        <f t="shared" si="1247"/>
        <v>732.24510736707975</v>
      </c>
      <c r="DG594" s="27">
        <f t="shared" ca="1" si="1114"/>
        <v>-7.9750992202097915E-2</v>
      </c>
      <c r="DH594" s="43">
        <f t="shared" ca="1" si="1248"/>
        <v>-7.9750992202097915E-2</v>
      </c>
      <c r="DI594" s="25">
        <f t="shared" si="1300"/>
        <v>66546.407229999997</v>
      </c>
      <c r="DJ594" s="26">
        <f t="shared" si="1249"/>
        <v>1</v>
      </c>
      <c r="DK594" s="23">
        <f t="shared" si="1250"/>
        <v>-6.7215322823110935E-4</v>
      </c>
      <c r="DL594" s="27">
        <f t="shared" si="1251"/>
        <v>486.6226009335204</v>
      </c>
      <c r="DM594" s="27">
        <f t="shared" ca="1" si="1252"/>
        <v>-0.12120526530698317</v>
      </c>
      <c r="DN594" s="43">
        <f t="shared" ca="1" si="1253"/>
        <v>-0.12120526530698317</v>
      </c>
      <c r="DO594" s="25">
        <f t="shared" si="1301"/>
        <v>66190.986186000009</v>
      </c>
      <c r="DP594" s="26">
        <f t="shared" si="1254"/>
        <v>0</v>
      </c>
      <c r="DQ594" s="23">
        <f t="shared" si="1255"/>
        <v>6.1306655932824583E-3</v>
      </c>
      <c r="DR594" s="27">
        <f t="shared" si="1256"/>
        <v>605.04933866106296</v>
      </c>
      <c r="DS594" s="27">
        <f t="shared" ca="1" si="1257"/>
        <v>-0.13177559654721815</v>
      </c>
      <c r="DT594" s="43">
        <f t="shared" ca="1" si="1258"/>
        <v>-0.13177559654721815</v>
      </c>
      <c r="DU594" s="25">
        <f t="shared" si="1302"/>
        <v>66611.899260999999</v>
      </c>
      <c r="DV594" s="26">
        <f t="shared" si="1259"/>
        <v>0</v>
      </c>
      <c r="DW594" s="23">
        <f t="shared" si="1260"/>
        <v>6.1306655932824583E-3</v>
      </c>
      <c r="DX594" s="27">
        <f t="shared" si="1261"/>
        <v>1281.0690421729375</v>
      </c>
      <c r="DY594" s="27">
        <f t="shared" ca="1" si="1262"/>
        <v>-0.12213923671812099</v>
      </c>
      <c r="DZ594" s="43">
        <f t="shared" ca="1" si="1263"/>
        <v>-0.12213923671812099</v>
      </c>
      <c r="EA594" s="25">
        <f t="shared" si="1303"/>
        <v>64641.940677999999</v>
      </c>
      <c r="EB594" s="26">
        <f t="shared" si="1264"/>
        <v>1</v>
      </c>
      <c r="EC594" s="23">
        <f t="shared" si="1265"/>
        <v>-6.7215322823110935E-4</v>
      </c>
      <c r="ED594" s="27">
        <f t="shared" si="1266"/>
        <v>856.19154597937688</v>
      </c>
      <c r="EE594" s="27">
        <f t="shared" ca="1" si="1267"/>
        <v>-0.11973471707785344</v>
      </c>
      <c r="EF594" s="43">
        <f t="shared" ca="1" si="1268"/>
        <v>-0.11973471707785344</v>
      </c>
      <c r="EG594" s="25">
        <f t="shared" si="1304"/>
        <v>66611.899260999999</v>
      </c>
      <c r="EH594" s="34">
        <f t="shared" si="1269"/>
        <v>0.5</v>
      </c>
      <c r="EI594" s="23">
        <f t="shared" si="1270"/>
        <v>2.7292561825256745E-3</v>
      </c>
      <c r="EJ594" s="27">
        <f t="shared" si="1271"/>
        <v>799.34651444935503</v>
      </c>
      <c r="EK594" s="27">
        <f t="shared" ca="1" si="1272"/>
        <v>-0.11384072285704916</v>
      </c>
      <c r="EL594" s="43">
        <f t="shared" ca="1" si="1273"/>
        <v>-0.11384072285704916</v>
      </c>
      <c r="EM594" s="47"/>
      <c r="EN594" s="47"/>
      <c r="EO594" s="47"/>
      <c r="EP594" s="47"/>
      <c r="EQ594" s="47"/>
      <c r="ER594" s="47"/>
      <c r="ES594" s="47"/>
      <c r="ET594" s="47"/>
      <c r="EU594" s="47"/>
      <c r="EV594" s="47"/>
      <c r="EW594" s="47"/>
      <c r="EX594" s="47"/>
      <c r="EY594" s="47"/>
      <c r="EZ594" s="47"/>
      <c r="FA594" s="25">
        <f t="shared" si="1305"/>
        <v>66611.899260999999</v>
      </c>
      <c r="FB594" s="26">
        <f t="shared" si="1274"/>
        <v>0</v>
      </c>
      <c r="FC594" s="23">
        <f t="shared" si="1275"/>
        <v>6.7215322823110935E-4</v>
      </c>
      <c r="FD594" s="27">
        <f t="shared" si="1276"/>
        <v>259.7338055365334</v>
      </c>
      <c r="FE594" s="27">
        <f t="shared" ca="1" si="1277"/>
        <v>-0.21220833782643544</v>
      </c>
      <c r="FF594" s="43">
        <f t="shared" ca="1" si="1278"/>
        <v>-0.21220833782643544</v>
      </c>
      <c r="FG594" s="25">
        <f t="shared" si="1306"/>
        <v>66611.899260999999</v>
      </c>
      <c r="FH594" s="26">
        <f t="shared" si="1279"/>
        <v>0</v>
      </c>
      <c r="FI594" s="23">
        <f t="shared" si="1280"/>
        <v>6.1306655932824583E-3</v>
      </c>
      <c r="FJ594" s="27">
        <f t="shared" si="1281"/>
        <v>1059.9655014177779</v>
      </c>
      <c r="FK594" s="27">
        <f t="shared" ca="1" si="1282"/>
        <v>-5.8978343122974231E-2</v>
      </c>
      <c r="FL594" s="43">
        <f t="shared" ca="1" si="1283"/>
        <v>-5.8978343122974231E-2</v>
      </c>
      <c r="FM594" s="47"/>
      <c r="FN594" s="47"/>
    </row>
    <row r="595" spans="1:170" x14ac:dyDescent="0.2">
      <c r="A595" s="30"/>
      <c r="C595" s="23"/>
    </row>
    <row r="596" spans="1:170" x14ac:dyDescent="0.2">
      <c r="A596" s="30"/>
      <c r="C596" s="23"/>
      <c r="H596" s="40"/>
      <c r="N596" s="40"/>
    </row>
    <row r="597" spans="1:170" x14ac:dyDescent="0.2">
      <c r="A597" s="30"/>
      <c r="C597" s="23"/>
    </row>
    <row r="598" spans="1:170" x14ac:dyDescent="0.2">
      <c r="A598" s="30"/>
      <c r="C598" s="23"/>
    </row>
    <row r="599" spans="1:170" x14ac:dyDescent="0.2">
      <c r="A599" s="30"/>
      <c r="C599" s="23"/>
    </row>
    <row r="600" spans="1:170" x14ac:dyDescent="0.2">
      <c r="A600" s="30"/>
      <c r="C600" s="23"/>
    </row>
    <row r="601" spans="1:170" x14ac:dyDescent="0.2">
      <c r="A601" s="30"/>
      <c r="C601" s="23"/>
    </row>
    <row r="602" spans="1:170" x14ac:dyDescent="0.2">
      <c r="A602" s="30"/>
      <c r="C602" s="23"/>
    </row>
    <row r="603" spans="1:170" x14ac:dyDescent="0.2">
      <c r="A603" s="30"/>
      <c r="C603" s="23"/>
    </row>
    <row r="604" spans="1:170" x14ac:dyDescent="0.2">
      <c r="A604" s="30"/>
      <c r="C604" s="23"/>
    </row>
    <row r="605" spans="1:170" x14ac:dyDescent="0.2">
      <c r="A605" s="30"/>
      <c r="C605" s="23"/>
    </row>
    <row r="606" spans="1:170" x14ac:dyDescent="0.2">
      <c r="A606" s="30"/>
      <c r="C606" s="23"/>
    </row>
  </sheetData>
  <conditionalFormatting sqref="Y2">
    <cfRule type="cellIs" dxfId="433" priority="640" operator="lessThan">
      <formula>$S2</formula>
    </cfRule>
    <cfRule type="cellIs" dxfId="432" priority="642" operator="greaterThan">
      <formula>$S2</formula>
    </cfRule>
  </conditionalFormatting>
  <conditionalFormatting sqref="Y3">
    <cfRule type="cellIs" dxfId="431" priority="459" operator="greaterThan">
      <formula>$S3</formula>
    </cfRule>
    <cfRule type="cellIs" dxfId="430" priority="641" operator="lessThan">
      <formula>$S3</formula>
    </cfRule>
  </conditionalFormatting>
  <conditionalFormatting sqref="S4:S5">
    <cfRule type="cellIs" dxfId="429" priority="470" operator="lessThan">
      <formula>$G4</formula>
    </cfRule>
    <cfRule type="cellIs" dxfId="428" priority="471" operator="greaterThan">
      <formula>$G4</formula>
    </cfRule>
  </conditionalFormatting>
  <conditionalFormatting sqref="S9:S10">
    <cfRule type="cellIs" dxfId="427" priority="468" operator="lessThan">
      <formula>$G9</formula>
    </cfRule>
    <cfRule type="cellIs" dxfId="426" priority="469" operator="greaterThan">
      <formula>$G9</formula>
    </cfRule>
  </conditionalFormatting>
  <conditionalFormatting sqref="S18">
    <cfRule type="cellIs" dxfId="425" priority="479" operator="lessThan">
      <formula>$G18</formula>
    </cfRule>
    <cfRule type="cellIs" dxfId="424" priority="481" operator="greaterThan">
      <formula>$G18</formula>
    </cfRule>
  </conditionalFormatting>
  <conditionalFormatting sqref="S19">
    <cfRule type="cellIs" dxfId="423" priority="480" operator="lessThan">
      <formula>$G19</formula>
    </cfRule>
  </conditionalFormatting>
  <conditionalFormatting sqref="S20:S21">
    <cfRule type="cellIs" dxfId="422" priority="477" operator="lessThan">
      <formula>$G20</formula>
    </cfRule>
    <cfRule type="cellIs" dxfId="421" priority="478" operator="greaterThan">
      <formula>$G20</formula>
    </cfRule>
  </conditionalFormatting>
  <conditionalFormatting sqref="S25:S26">
    <cfRule type="cellIs" dxfId="420" priority="475" operator="lessThan">
      <formula>$G25</formula>
    </cfRule>
    <cfRule type="cellIs" dxfId="419" priority="476" operator="greaterThan">
      <formula>$G25</formula>
    </cfRule>
  </conditionalFormatting>
  <conditionalFormatting sqref="S2">
    <cfRule type="cellIs" dxfId="418" priority="472" operator="lessThan">
      <formula>$G2</formula>
    </cfRule>
    <cfRule type="cellIs" dxfId="417" priority="474" operator="greaterThan">
      <formula>$G2</formula>
    </cfRule>
  </conditionalFormatting>
  <conditionalFormatting sqref="S3">
    <cfRule type="cellIs" dxfId="416" priority="473" operator="lessThan">
      <formula>$G3</formula>
    </cfRule>
  </conditionalFormatting>
  <conditionalFormatting sqref="Y4">
    <cfRule type="cellIs" dxfId="415" priority="466" operator="lessThan">
      <formula>$S4</formula>
    </cfRule>
    <cfRule type="cellIs" dxfId="414" priority="467" operator="greaterThan">
      <formula>$S4</formula>
    </cfRule>
  </conditionalFormatting>
  <conditionalFormatting sqref="Y5">
    <cfRule type="cellIs" dxfId="413" priority="462" operator="lessThan">
      <formula>$S5</formula>
    </cfRule>
    <cfRule type="cellIs" dxfId="412" priority="463" operator="greaterThan">
      <formula>$S5</formula>
    </cfRule>
  </conditionalFormatting>
  <conditionalFormatting sqref="Y9:Y10">
    <cfRule type="cellIs" dxfId="411" priority="460" operator="lessThan">
      <formula>$S9</formula>
    </cfRule>
    <cfRule type="cellIs" dxfId="410" priority="461" operator="greaterThan">
      <formula>$S9</formula>
    </cfRule>
  </conditionalFormatting>
  <conditionalFormatting sqref="AE2">
    <cfRule type="cellIs" dxfId="409" priority="418" operator="lessThan">
      <formula>$S2</formula>
    </cfRule>
    <cfRule type="cellIs" dxfId="408" priority="420" operator="greaterThan">
      <formula>$S2</formula>
    </cfRule>
  </conditionalFormatting>
  <conditionalFormatting sqref="AE3">
    <cfRule type="cellIs" dxfId="407" priority="411" operator="greaterThan">
      <formula>$S3</formula>
    </cfRule>
    <cfRule type="cellIs" dxfId="406" priority="419" operator="lessThan">
      <formula>$S3</formula>
    </cfRule>
  </conditionalFormatting>
  <conditionalFormatting sqref="AE4">
    <cfRule type="cellIs" dxfId="405" priority="416" operator="lessThan">
      <formula>$S4</formula>
    </cfRule>
    <cfRule type="cellIs" dxfId="404" priority="417" operator="greaterThan">
      <formula>$S4</formula>
    </cfRule>
  </conditionalFormatting>
  <conditionalFormatting sqref="AE5">
    <cfRule type="cellIs" dxfId="403" priority="414" operator="lessThan">
      <formula>$S5</formula>
    </cfRule>
    <cfRule type="cellIs" dxfId="402" priority="415" operator="greaterThan">
      <formula>$S5</formula>
    </cfRule>
  </conditionalFormatting>
  <conditionalFormatting sqref="AE9:AE10">
    <cfRule type="cellIs" dxfId="401" priority="412" operator="lessThan">
      <formula>$S9</formula>
    </cfRule>
    <cfRule type="cellIs" dxfId="400" priority="413" operator="greaterThan">
      <formula>$S9</formula>
    </cfRule>
  </conditionalFormatting>
  <conditionalFormatting sqref="AK2">
    <cfRule type="cellIs" dxfId="399" priority="408" operator="lessThan">
      <formula>$S2</formula>
    </cfRule>
    <cfRule type="cellIs" dxfId="398" priority="410" operator="greaterThan">
      <formula>$S2</formula>
    </cfRule>
  </conditionalFormatting>
  <conditionalFormatting sqref="AK3">
    <cfRule type="cellIs" dxfId="397" priority="401" operator="greaterThan">
      <formula>$S3</formula>
    </cfRule>
    <cfRule type="cellIs" dxfId="396" priority="409" operator="lessThan">
      <formula>$S3</formula>
    </cfRule>
  </conditionalFormatting>
  <conditionalFormatting sqref="AK4">
    <cfRule type="cellIs" dxfId="395" priority="406" operator="lessThan">
      <formula>$S4</formula>
    </cfRule>
    <cfRule type="cellIs" dxfId="394" priority="407" operator="greaterThan">
      <formula>$S4</formula>
    </cfRule>
  </conditionalFormatting>
  <conditionalFormatting sqref="AK5">
    <cfRule type="cellIs" dxfId="393" priority="404" operator="lessThan">
      <formula>$S5</formula>
    </cfRule>
    <cfRule type="cellIs" dxfId="392" priority="405" operator="greaterThan">
      <formula>$S5</formula>
    </cfRule>
  </conditionalFormatting>
  <conditionalFormatting sqref="AK9:AK10">
    <cfRule type="cellIs" dxfId="391" priority="402" operator="lessThan">
      <formula>$S9</formula>
    </cfRule>
    <cfRule type="cellIs" dxfId="390" priority="403" operator="greaterThan">
      <formula>$S9</formula>
    </cfRule>
  </conditionalFormatting>
  <conditionalFormatting sqref="CG18">
    <cfRule type="cellIs" dxfId="379" priority="268" operator="lessThan">
      <formula>$S18</formula>
    </cfRule>
    <cfRule type="cellIs" dxfId="378" priority="270" operator="greaterThan">
      <formula>$S18</formula>
    </cfRule>
  </conditionalFormatting>
  <conditionalFormatting sqref="CG19">
    <cfRule type="cellIs" dxfId="377" priority="261" operator="greaterThan">
      <formula>$S19</formula>
    </cfRule>
    <cfRule type="cellIs" dxfId="376" priority="269" operator="lessThan">
      <formula>$S19</formula>
    </cfRule>
  </conditionalFormatting>
  <conditionalFormatting sqref="CG20">
    <cfRule type="cellIs" dxfId="375" priority="266" operator="lessThan">
      <formula>$S20</formula>
    </cfRule>
    <cfRule type="cellIs" dxfId="374" priority="267" operator="greaterThan">
      <formula>$S20</formula>
    </cfRule>
  </conditionalFormatting>
  <conditionalFormatting sqref="CG21">
    <cfRule type="cellIs" dxfId="373" priority="264" operator="lessThan">
      <formula>$S21</formula>
    </cfRule>
    <cfRule type="cellIs" dxfId="372" priority="265" operator="greaterThan">
      <formula>$S21</formula>
    </cfRule>
  </conditionalFormatting>
  <conditionalFormatting sqref="CG25:CG26">
    <cfRule type="cellIs" dxfId="371" priority="262" operator="lessThan">
      <formula>$S25</formula>
    </cfRule>
    <cfRule type="cellIs" dxfId="370" priority="263" operator="greaterThan">
      <formula>$S25</formula>
    </cfRule>
  </conditionalFormatting>
  <conditionalFormatting sqref="Y18">
    <cfRule type="cellIs" dxfId="369" priority="378" operator="lessThan">
      <formula>$S18</formula>
    </cfRule>
    <cfRule type="cellIs" dxfId="368" priority="380" operator="greaterThan">
      <formula>$S18</formula>
    </cfRule>
  </conditionalFormatting>
  <conditionalFormatting sqref="Y19">
    <cfRule type="cellIs" dxfId="367" priority="371" operator="greaterThan">
      <formula>$S19</formula>
    </cfRule>
    <cfRule type="cellIs" dxfId="366" priority="379" operator="lessThan">
      <formula>$S19</formula>
    </cfRule>
  </conditionalFormatting>
  <conditionalFormatting sqref="Y20">
    <cfRule type="cellIs" dxfId="365" priority="376" operator="lessThan">
      <formula>$S20</formula>
    </cfRule>
    <cfRule type="cellIs" dxfId="364" priority="377" operator="greaterThan">
      <formula>$S20</formula>
    </cfRule>
  </conditionalFormatting>
  <conditionalFormatting sqref="Y21">
    <cfRule type="cellIs" dxfId="363" priority="374" operator="lessThan">
      <formula>$S21</formula>
    </cfRule>
    <cfRule type="cellIs" dxfId="362" priority="375" operator="greaterThan">
      <formula>$S21</formula>
    </cfRule>
  </conditionalFormatting>
  <conditionalFormatting sqref="Y25:Y26">
    <cfRule type="cellIs" dxfId="361" priority="372" operator="lessThan">
      <formula>$S25</formula>
    </cfRule>
    <cfRule type="cellIs" dxfId="360" priority="373" operator="greaterThan">
      <formula>$S25</formula>
    </cfRule>
  </conditionalFormatting>
  <conditionalFormatting sqref="AE18">
    <cfRule type="cellIs" dxfId="359" priority="368" operator="lessThan">
      <formula>$S18</formula>
    </cfRule>
    <cfRule type="cellIs" dxfId="358" priority="370" operator="greaterThan">
      <formula>$S18</formula>
    </cfRule>
  </conditionalFormatting>
  <conditionalFormatting sqref="AE19">
    <cfRule type="cellIs" dxfId="357" priority="361" operator="greaterThan">
      <formula>$S19</formula>
    </cfRule>
    <cfRule type="cellIs" dxfId="356" priority="369" operator="lessThan">
      <formula>$S19</formula>
    </cfRule>
  </conditionalFormatting>
  <conditionalFormatting sqref="AE20">
    <cfRule type="cellIs" dxfId="355" priority="366" operator="lessThan">
      <formula>$S20</formula>
    </cfRule>
    <cfRule type="cellIs" dxfId="354" priority="367" operator="greaterThan">
      <formula>$S20</formula>
    </cfRule>
  </conditionalFormatting>
  <conditionalFormatting sqref="AE21">
    <cfRule type="cellIs" dxfId="353" priority="364" operator="lessThan">
      <formula>$S21</formula>
    </cfRule>
    <cfRule type="cellIs" dxfId="352" priority="365" operator="greaterThan">
      <formula>$S21</formula>
    </cfRule>
  </conditionalFormatting>
  <conditionalFormatting sqref="AE25:AE26">
    <cfRule type="cellIs" dxfId="351" priority="362" operator="lessThan">
      <formula>$S25</formula>
    </cfRule>
    <cfRule type="cellIs" dxfId="350" priority="363" operator="greaterThan">
      <formula>$S25</formula>
    </cfRule>
  </conditionalFormatting>
  <conditionalFormatting sqref="AK18">
    <cfRule type="cellIs" dxfId="349" priority="358" operator="lessThan">
      <formula>$S18</formula>
    </cfRule>
    <cfRule type="cellIs" dxfId="348" priority="360" operator="greaterThan">
      <formula>$S18</formula>
    </cfRule>
  </conditionalFormatting>
  <conditionalFormatting sqref="AK19">
    <cfRule type="cellIs" dxfId="347" priority="351" operator="greaterThan">
      <formula>$S19</formula>
    </cfRule>
    <cfRule type="cellIs" dxfId="346" priority="359" operator="lessThan">
      <formula>$S19</formula>
    </cfRule>
  </conditionalFormatting>
  <conditionalFormatting sqref="AK20">
    <cfRule type="cellIs" dxfId="345" priority="356" operator="lessThan">
      <formula>$S20</formula>
    </cfRule>
    <cfRule type="cellIs" dxfId="344" priority="357" operator="greaterThan">
      <formula>$S20</formula>
    </cfRule>
  </conditionalFormatting>
  <conditionalFormatting sqref="AK21">
    <cfRule type="cellIs" dxfId="343" priority="354" operator="lessThan">
      <formula>$S21</formula>
    </cfRule>
    <cfRule type="cellIs" dxfId="342" priority="355" operator="greaterThan">
      <formula>$S21</formula>
    </cfRule>
  </conditionalFormatting>
  <conditionalFormatting sqref="AK25:AK26">
    <cfRule type="cellIs" dxfId="341" priority="352" operator="lessThan">
      <formula>$S25</formula>
    </cfRule>
    <cfRule type="cellIs" dxfId="340" priority="353" operator="greaterThan">
      <formula>$S25</formula>
    </cfRule>
  </conditionalFormatting>
  <conditionalFormatting sqref="AQ18">
    <cfRule type="cellIs" dxfId="329" priority="338" operator="lessThan">
      <formula>$S18</formula>
    </cfRule>
    <cfRule type="cellIs" dxfId="328" priority="340" operator="greaterThan">
      <formula>$S18</formula>
    </cfRule>
  </conditionalFormatting>
  <conditionalFormatting sqref="AQ19">
    <cfRule type="cellIs" dxfId="327" priority="331" operator="greaterThan">
      <formula>$S19</formula>
    </cfRule>
    <cfRule type="cellIs" dxfId="326" priority="339" operator="lessThan">
      <formula>$S19</formula>
    </cfRule>
  </conditionalFormatting>
  <conditionalFormatting sqref="AQ20">
    <cfRule type="cellIs" dxfId="325" priority="336" operator="lessThan">
      <formula>$S20</formula>
    </cfRule>
    <cfRule type="cellIs" dxfId="324" priority="337" operator="greaterThan">
      <formula>$S20</formula>
    </cfRule>
  </conditionalFormatting>
  <conditionalFormatting sqref="AQ21">
    <cfRule type="cellIs" dxfId="323" priority="334" operator="lessThan">
      <formula>$S21</formula>
    </cfRule>
    <cfRule type="cellIs" dxfId="322" priority="335" operator="greaterThan">
      <formula>$S21</formula>
    </cfRule>
  </conditionalFormatting>
  <conditionalFormatting sqref="AQ25:AQ26">
    <cfRule type="cellIs" dxfId="321" priority="332" operator="lessThan">
      <formula>$S25</formula>
    </cfRule>
    <cfRule type="cellIs" dxfId="320" priority="333" operator="greaterThan">
      <formula>$S25</formula>
    </cfRule>
  </conditionalFormatting>
  <conditionalFormatting sqref="AW18">
    <cfRule type="cellIs" dxfId="319" priority="328" operator="lessThan">
      <formula>$S18</formula>
    </cfRule>
    <cfRule type="cellIs" dxfId="318" priority="330" operator="greaterThan">
      <formula>$S18</formula>
    </cfRule>
  </conditionalFormatting>
  <conditionalFormatting sqref="AW19">
    <cfRule type="cellIs" dxfId="317" priority="321" operator="greaterThan">
      <formula>$S19</formula>
    </cfRule>
    <cfRule type="cellIs" dxfId="316" priority="329" operator="lessThan">
      <formula>$S19</formula>
    </cfRule>
  </conditionalFormatting>
  <conditionalFormatting sqref="AW20">
    <cfRule type="cellIs" dxfId="315" priority="326" operator="lessThan">
      <formula>$S20</formula>
    </cfRule>
    <cfRule type="cellIs" dxfId="314" priority="327" operator="greaterThan">
      <formula>$S20</formula>
    </cfRule>
  </conditionalFormatting>
  <conditionalFormatting sqref="AW21">
    <cfRule type="cellIs" dxfId="313" priority="324" operator="lessThan">
      <formula>$S21</formula>
    </cfRule>
    <cfRule type="cellIs" dxfId="312" priority="325" operator="greaterThan">
      <formula>$S21</formula>
    </cfRule>
  </conditionalFormatting>
  <conditionalFormatting sqref="AW25:AW26">
    <cfRule type="cellIs" dxfId="311" priority="322" operator="lessThan">
      <formula>$S25</formula>
    </cfRule>
    <cfRule type="cellIs" dxfId="310" priority="323" operator="greaterThan">
      <formula>$S25</formula>
    </cfRule>
  </conditionalFormatting>
  <conditionalFormatting sqref="BC18">
    <cfRule type="cellIs" dxfId="309" priority="318" operator="lessThan">
      <formula>$S18</formula>
    </cfRule>
    <cfRule type="cellIs" dxfId="308" priority="320" operator="greaterThan">
      <formula>$S18</formula>
    </cfRule>
  </conditionalFormatting>
  <conditionalFormatting sqref="BC19">
    <cfRule type="cellIs" dxfId="307" priority="311" operator="greaterThan">
      <formula>$S19</formula>
    </cfRule>
    <cfRule type="cellIs" dxfId="306" priority="319" operator="lessThan">
      <formula>$S19</formula>
    </cfRule>
  </conditionalFormatting>
  <conditionalFormatting sqref="BC20">
    <cfRule type="cellIs" dxfId="305" priority="316" operator="lessThan">
      <formula>$S20</formula>
    </cfRule>
    <cfRule type="cellIs" dxfId="304" priority="317" operator="greaterThan">
      <formula>$S20</formula>
    </cfRule>
  </conditionalFormatting>
  <conditionalFormatting sqref="BC21">
    <cfRule type="cellIs" dxfId="303" priority="314" operator="lessThan">
      <formula>$S21</formula>
    </cfRule>
    <cfRule type="cellIs" dxfId="302" priority="315" operator="greaterThan">
      <formula>$S21</formula>
    </cfRule>
  </conditionalFormatting>
  <conditionalFormatting sqref="BC25:BC26">
    <cfRule type="cellIs" dxfId="301" priority="312" operator="lessThan">
      <formula>$S25</formula>
    </cfRule>
    <cfRule type="cellIs" dxfId="300" priority="313" operator="greaterThan">
      <formula>$S25</formula>
    </cfRule>
  </conditionalFormatting>
  <conditionalFormatting sqref="BI18">
    <cfRule type="cellIs" dxfId="299" priority="308" operator="lessThan">
      <formula>$S18</formula>
    </cfRule>
    <cfRule type="cellIs" dxfId="298" priority="310" operator="greaterThan">
      <formula>$S18</formula>
    </cfRule>
  </conditionalFormatting>
  <conditionalFormatting sqref="BI19">
    <cfRule type="cellIs" dxfId="297" priority="301" operator="greaterThan">
      <formula>$S19</formula>
    </cfRule>
    <cfRule type="cellIs" dxfId="296" priority="309" operator="lessThan">
      <formula>$S19</formula>
    </cfRule>
  </conditionalFormatting>
  <conditionalFormatting sqref="BI20">
    <cfRule type="cellIs" dxfId="295" priority="306" operator="lessThan">
      <formula>$S20</formula>
    </cfRule>
    <cfRule type="cellIs" dxfId="294" priority="307" operator="greaterThan">
      <formula>$S20</formula>
    </cfRule>
  </conditionalFormatting>
  <conditionalFormatting sqref="BI21">
    <cfRule type="cellIs" dxfId="293" priority="304" operator="lessThan">
      <formula>$S21</formula>
    </cfRule>
    <cfRule type="cellIs" dxfId="292" priority="305" operator="greaterThan">
      <formula>$S21</formula>
    </cfRule>
  </conditionalFormatting>
  <conditionalFormatting sqref="BI25:BI26">
    <cfRule type="cellIs" dxfId="291" priority="302" operator="lessThan">
      <formula>$S25</formula>
    </cfRule>
    <cfRule type="cellIs" dxfId="290" priority="303" operator="greaterThan">
      <formula>$S25</formula>
    </cfRule>
  </conditionalFormatting>
  <conditionalFormatting sqref="BO18">
    <cfRule type="cellIs" dxfId="289" priority="298" operator="lessThan">
      <formula>$S18</formula>
    </cfRule>
    <cfRule type="cellIs" dxfId="288" priority="300" operator="greaterThan">
      <formula>$S18</formula>
    </cfRule>
  </conditionalFormatting>
  <conditionalFormatting sqref="BO19">
    <cfRule type="cellIs" dxfId="287" priority="291" operator="greaterThan">
      <formula>$S19</formula>
    </cfRule>
    <cfRule type="cellIs" dxfId="286" priority="299" operator="lessThan">
      <formula>$S19</formula>
    </cfRule>
  </conditionalFormatting>
  <conditionalFormatting sqref="BO20">
    <cfRule type="cellIs" dxfId="285" priority="296" operator="lessThan">
      <formula>$S20</formula>
    </cfRule>
    <cfRule type="cellIs" dxfId="284" priority="297" operator="greaterThan">
      <formula>$S20</formula>
    </cfRule>
  </conditionalFormatting>
  <conditionalFormatting sqref="BO21">
    <cfRule type="cellIs" dxfId="283" priority="294" operator="lessThan">
      <formula>$S21</formula>
    </cfRule>
    <cfRule type="cellIs" dxfId="282" priority="295" operator="greaterThan">
      <formula>$S21</formula>
    </cfRule>
  </conditionalFormatting>
  <conditionalFormatting sqref="BO25:BO26">
    <cfRule type="cellIs" dxfId="281" priority="292" operator="lessThan">
      <formula>$S25</formula>
    </cfRule>
    <cfRule type="cellIs" dxfId="280" priority="293" operator="greaterThan">
      <formula>$S25</formula>
    </cfRule>
  </conditionalFormatting>
  <conditionalFormatting sqref="BU18">
    <cfRule type="cellIs" dxfId="279" priority="288" operator="lessThan">
      <formula>$S18</formula>
    </cfRule>
    <cfRule type="cellIs" dxfId="278" priority="290" operator="greaterThan">
      <formula>$S18</formula>
    </cfRule>
  </conditionalFormatting>
  <conditionalFormatting sqref="BU19">
    <cfRule type="cellIs" dxfId="277" priority="281" operator="greaterThan">
      <formula>$S19</formula>
    </cfRule>
    <cfRule type="cellIs" dxfId="276" priority="289" operator="lessThan">
      <formula>$S19</formula>
    </cfRule>
  </conditionalFormatting>
  <conditionalFormatting sqref="BU20">
    <cfRule type="cellIs" dxfId="275" priority="286" operator="lessThan">
      <formula>$S20</formula>
    </cfRule>
    <cfRule type="cellIs" dxfId="274" priority="287" operator="greaterThan">
      <formula>$S20</formula>
    </cfRule>
  </conditionalFormatting>
  <conditionalFormatting sqref="BU21">
    <cfRule type="cellIs" dxfId="273" priority="284" operator="lessThan">
      <formula>$S21</formula>
    </cfRule>
    <cfRule type="cellIs" dxfId="272" priority="285" operator="greaterThan">
      <formula>$S21</formula>
    </cfRule>
  </conditionalFormatting>
  <conditionalFormatting sqref="BU25:BU26">
    <cfRule type="cellIs" dxfId="271" priority="282" operator="lessThan">
      <formula>$S25</formula>
    </cfRule>
    <cfRule type="cellIs" dxfId="270" priority="283" operator="greaterThan">
      <formula>$S25</formula>
    </cfRule>
  </conditionalFormatting>
  <conditionalFormatting sqref="CA18">
    <cfRule type="cellIs" dxfId="269" priority="278" operator="lessThan">
      <formula>$S18</formula>
    </cfRule>
    <cfRule type="cellIs" dxfId="268" priority="280" operator="greaterThan">
      <formula>$S18</formula>
    </cfRule>
  </conditionalFormatting>
  <conditionalFormatting sqref="CA19">
    <cfRule type="cellIs" dxfId="267" priority="271" operator="greaterThan">
      <formula>$S19</formula>
    </cfRule>
    <cfRule type="cellIs" dxfId="266" priority="279" operator="lessThan">
      <formula>$S19</formula>
    </cfRule>
  </conditionalFormatting>
  <conditionalFormatting sqref="CA20">
    <cfRule type="cellIs" dxfId="265" priority="276" operator="lessThan">
      <formula>$S20</formula>
    </cfRule>
    <cfRule type="cellIs" dxfId="264" priority="277" operator="greaterThan">
      <formula>$S20</formula>
    </cfRule>
  </conditionalFormatting>
  <conditionalFormatting sqref="CA21">
    <cfRule type="cellIs" dxfId="263" priority="274" operator="lessThan">
      <formula>$S21</formula>
    </cfRule>
    <cfRule type="cellIs" dxfId="262" priority="275" operator="greaterThan">
      <formula>$S21</formula>
    </cfRule>
  </conditionalFormatting>
  <conditionalFormatting sqref="CA25:CA26">
    <cfRule type="cellIs" dxfId="261" priority="272" operator="lessThan">
      <formula>$S25</formula>
    </cfRule>
    <cfRule type="cellIs" dxfId="260" priority="273" operator="greaterThan">
      <formula>$S25</formula>
    </cfRule>
  </conditionalFormatting>
  <conditionalFormatting sqref="CM18">
    <cfRule type="cellIs" dxfId="259" priority="258" operator="lessThan">
      <formula>$S18</formula>
    </cfRule>
    <cfRule type="cellIs" dxfId="258" priority="260" operator="greaterThan">
      <formula>$S18</formula>
    </cfRule>
  </conditionalFormatting>
  <conditionalFormatting sqref="CM19">
    <cfRule type="cellIs" dxfId="257" priority="251" operator="greaterThan">
      <formula>$S19</formula>
    </cfRule>
    <cfRule type="cellIs" dxfId="256" priority="259" operator="lessThan">
      <formula>$S19</formula>
    </cfRule>
  </conditionalFormatting>
  <conditionalFormatting sqref="CM20">
    <cfRule type="cellIs" dxfId="255" priority="256" operator="lessThan">
      <formula>$S20</formula>
    </cfRule>
    <cfRule type="cellIs" dxfId="254" priority="257" operator="greaterThan">
      <formula>$S20</formula>
    </cfRule>
  </conditionalFormatting>
  <conditionalFormatting sqref="CM21">
    <cfRule type="cellIs" dxfId="253" priority="254" operator="lessThan">
      <formula>$S21</formula>
    </cfRule>
    <cfRule type="cellIs" dxfId="252" priority="255" operator="greaterThan">
      <formula>$S21</formula>
    </cfRule>
  </conditionalFormatting>
  <conditionalFormatting sqref="CM25:CM26">
    <cfRule type="cellIs" dxfId="251" priority="252" operator="lessThan">
      <formula>$S25</formula>
    </cfRule>
    <cfRule type="cellIs" dxfId="250" priority="253" operator="greaterThan">
      <formula>$S25</formula>
    </cfRule>
  </conditionalFormatting>
  <conditionalFormatting sqref="CS18">
    <cfRule type="cellIs" dxfId="249" priority="248" operator="lessThan">
      <formula>$S18</formula>
    </cfRule>
    <cfRule type="cellIs" dxfId="248" priority="250" operator="greaterThan">
      <formula>$S18</formula>
    </cfRule>
  </conditionalFormatting>
  <conditionalFormatting sqref="CS19">
    <cfRule type="cellIs" dxfId="247" priority="241" operator="greaterThan">
      <formula>$S19</formula>
    </cfRule>
    <cfRule type="cellIs" dxfId="246" priority="249" operator="lessThan">
      <formula>$S19</formula>
    </cfRule>
  </conditionalFormatting>
  <conditionalFormatting sqref="CS20">
    <cfRule type="cellIs" dxfId="245" priority="246" operator="lessThan">
      <formula>$S20</formula>
    </cfRule>
    <cfRule type="cellIs" dxfId="244" priority="247" operator="greaterThan">
      <formula>$S20</formula>
    </cfRule>
  </conditionalFormatting>
  <conditionalFormatting sqref="CS21">
    <cfRule type="cellIs" dxfId="243" priority="244" operator="lessThan">
      <formula>$S21</formula>
    </cfRule>
    <cfRule type="cellIs" dxfId="242" priority="245" operator="greaterThan">
      <formula>$S21</formula>
    </cfRule>
  </conditionalFormatting>
  <conditionalFormatting sqref="CS25:CS26">
    <cfRule type="cellIs" dxfId="241" priority="242" operator="lessThan">
      <formula>$S25</formula>
    </cfRule>
    <cfRule type="cellIs" dxfId="240" priority="243" operator="greaterThan">
      <formula>$S25</formula>
    </cfRule>
  </conditionalFormatting>
  <conditionalFormatting sqref="CY18">
    <cfRule type="cellIs" dxfId="239" priority="238" operator="lessThan">
      <formula>$S18</formula>
    </cfRule>
    <cfRule type="cellIs" dxfId="238" priority="240" operator="greaterThan">
      <formula>$S18</formula>
    </cfRule>
  </conditionalFormatting>
  <conditionalFormatting sqref="CY19">
    <cfRule type="cellIs" dxfId="237" priority="231" operator="greaterThan">
      <formula>$S19</formula>
    </cfRule>
    <cfRule type="cellIs" dxfId="236" priority="239" operator="lessThan">
      <formula>$S19</formula>
    </cfRule>
  </conditionalFormatting>
  <conditionalFormatting sqref="CY20">
    <cfRule type="cellIs" dxfId="235" priority="236" operator="lessThan">
      <formula>$S20</formula>
    </cfRule>
    <cfRule type="cellIs" dxfId="234" priority="237" operator="greaterThan">
      <formula>$S20</formula>
    </cfRule>
  </conditionalFormatting>
  <conditionalFormatting sqref="CY21">
    <cfRule type="cellIs" dxfId="233" priority="234" operator="lessThan">
      <formula>$S21</formula>
    </cfRule>
    <cfRule type="cellIs" dxfId="232" priority="235" operator="greaterThan">
      <formula>$S21</formula>
    </cfRule>
  </conditionalFormatting>
  <conditionalFormatting sqref="CY25:CY26">
    <cfRule type="cellIs" dxfId="231" priority="232" operator="lessThan">
      <formula>$S25</formula>
    </cfRule>
    <cfRule type="cellIs" dxfId="230" priority="233" operator="greaterThan">
      <formula>$S25</formula>
    </cfRule>
  </conditionalFormatting>
  <conditionalFormatting sqref="DE18">
    <cfRule type="cellIs" dxfId="229" priority="228" operator="lessThan">
      <formula>$S18</formula>
    </cfRule>
    <cfRule type="cellIs" dxfId="228" priority="230" operator="greaterThan">
      <formula>$S18</formula>
    </cfRule>
  </conditionalFormatting>
  <conditionalFormatting sqref="DE19">
    <cfRule type="cellIs" dxfId="227" priority="221" operator="greaterThan">
      <formula>$S19</formula>
    </cfRule>
    <cfRule type="cellIs" dxfId="226" priority="229" operator="lessThan">
      <formula>$S19</formula>
    </cfRule>
  </conditionalFormatting>
  <conditionalFormatting sqref="DE20">
    <cfRule type="cellIs" dxfId="225" priority="226" operator="lessThan">
      <formula>$S20</formula>
    </cfRule>
    <cfRule type="cellIs" dxfId="224" priority="227" operator="greaterThan">
      <formula>$S20</formula>
    </cfRule>
  </conditionalFormatting>
  <conditionalFormatting sqref="DE21">
    <cfRule type="cellIs" dxfId="223" priority="224" operator="lessThan">
      <formula>$S21</formula>
    </cfRule>
    <cfRule type="cellIs" dxfId="222" priority="225" operator="greaterThan">
      <formula>$S21</formula>
    </cfRule>
  </conditionalFormatting>
  <conditionalFormatting sqref="DE25:DE26">
    <cfRule type="cellIs" dxfId="221" priority="222" operator="lessThan">
      <formula>$S25</formula>
    </cfRule>
    <cfRule type="cellIs" dxfId="220" priority="223" operator="greaterThan">
      <formula>$S25</formula>
    </cfRule>
  </conditionalFormatting>
  <conditionalFormatting sqref="AQ2">
    <cfRule type="cellIs" dxfId="219" priority="218" operator="lessThan">
      <formula>$S2</formula>
    </cfRule>
    <cfRule type="cellIs" dxfId="218" priority="220" operator="greaterThan">
      <formula>$S2</formula>
    </cfRule>
  </conditionalFormatting>
  <conditionalFormatting sqref="AQ3">
    <cfRule type="cellIs" dxfId="217" priority="211" operator="greaterThan">
      <formula>$S3</formula>
    </cfRule>
    <cfRule type="cellIs" dxfId="216" priority="219" operator="lessThan">
      <formula>$S3</formula>
    </cfRule>
  </conditionalFormatting>
  <conditionalFormatting sqref="AQ4">
    <cfRule type="cellIs" dxfId="215" priority="216" operator="lessThan">
      <formula>$S4</formula>
    </cfRule>
    <cfRule type="cellIs" dxfId="214" priority="217" operator="greaterThan">
      <formula>$S4</formula>
    </cfRule>
  </conditionalFormatting>
  <conditionalFormatting sqref="AQ5">
    <cfRule type="cellIs" dxfId="213" priority="214" operator="lessThan">
      <formula>$S5</formula>
    </cfRule>
    <cfRule type="cellIs" dxfId="212" priority="215" operator="greaterThan">
      <formula>$S5</formula>
    </cfRule>
  </conditionalFormatting>
  <conditionalFormatting sqref="AQ9:AQ10">
    <cfRule type="cellIs" dxfId="211" priority="212" operator="lessThan">
      <formula>$S9</formula>
    </cfRule>
    <cfRule type="cellIs" dxfId="210" priority="213" operator="greaterThan">
      <formula>$S9</formula>
    </cfRule>
  </conditionalFormatting>
  <conditionalFormatting sqref="AW2">
    <cfRule type="cellIs" dxfId="209" priority="208" operator="lessThan">
      <formula>$S2</formula>
    </cfRule>
    <cfRule type="cellIs" dxfId="208" priority="210" operator="greaterThan">
      <formula>$S2</formula>
    </cfRule>
  </conditionalFormatting>
  <conditionalFormatting sqref="AW3">
    <cfRule type="cellIs" dxfId="207" priority="201" operator="greaterThan">
      <formula>$S3</formula>
    </cfRule>
    <cfRule type="cellIs" dxfId="206" priority="209" operator="lessThan">
      <formula>$S3</formula>
    </cfRule>
  </conditionalFormatting>
  <conditionalFormatting sqref="AW4">
    <cfRule type="cellIs" dxfId="205" priority="206" operator="lessThan">
      <formula>$S4</formula>
    </cfRule>
    <cfRule type="cellIs" dxfId="204" priority="207" operator="greaterThan">
      <formula>$S4</formula>
    </cfRule>
  </conditionalFormatting>
  <conditionalFormatting sqref="AW5">
    <cfRule type="cellIs" dxfId="203" priority="204" operator="lessThan">
      <formula>$S5</formula>
    </cfRule>
    <cfRule type="cellIs" dxfId="202" priority="205" operator="greaterThan">
      <formula>$S5</formula>
    </cfRule>
  </conditionalFormatting>
  <conditionalFormatting sqref="AW9:AW10">
    <cfRule type="cellIs" dxfId="201" priority="202" operator="lessThan">
      <formula>$S9</formula>
    </cfRule>
    <cfRule type="cellIs" dxfId="200" priority="203" operator="greaterThan">
      <formula>$S9</formula>
    </cfRule>
  </conditionalFormatting>
  <conditionalFormatting sqref="BC2">
    <cfRule type="cellIs" dxfId="199" priority="198" operator="lessThan">
      <formula>$S2</formula>
    </cfRule>
    <cfRule type="cellIs" dxfId="198" priority="200" operator="greaterThan">
      <formula>$S2</formula>
    </cfRule>
  </conditionalFormatting>
  <conditionalFormatting sqref="BC3">
    <cfRule type="cellIs" dxfId="197" priority="191" operator="greaterThan">
      <formula>$S3</formula>
    </cfRule>
    <cfRule type="cellIs" dxfId="196" priority="199" operator="lessThan">
      <formula>$S3</formula>
    </cfRule>
  </conditionalFormatting>
  <conditionalFormatting sqref="BC4">
    <cfRule type="cellIs" dxfId="195" priority="196" operator="lessThan">
      <formula>$S4</formula>
    </cfRule>
    <cfRule type="cellIs" dxfId="194" priority="197" operator="greaterThan">
      <formula>$S4</formula>
    </cfRule>
  </conditionalFormatting>
  <conditionalFormatting sqref="BC5">
    <cfRule type="cellIs" dxfId="193" priority="194" operator="lessThan">
      <formula>$S5</formula>
    </cfRule>
    <cfRule type="cellIs" dxfId="192" priority="195" operator="greaterThan">
      <formula>$S5</formula>
    </cfRule>
  </conditionalFormatting>
  <conditionalFormatting sqref="BC9:BC10">
    <cfRule type="cellIs" dxfId="191" priority="192" operator="lessThan">
      <formula>$S9</formula>
    </cfRule>
    <cfRule type="cellIs" dxfId="190" priority="193" operator="greaterThan">
      <formula>$S9</formula>
    </cfRule>
  </conditionalFormatting>
  <conditionalFormatting sqref="BI2">
    <cfRule type="cellIs" dxfId="189" priority="188" operator="lessThan">
      <formula>$S2</formula>
    </cfRule>
    <cfRule type="cellIs" dxfId="188" priority="190" operator="greaterThan">
      <formula>$S2</formula>
    </cfRule>
  </conditionalFormatting>
  <conditionalFormatting sqref="BI3">
    <cfRule type="cellIs" dxfId="187" priority="181" operator="greaterThan">
      <formula>$S3</formula>
    </cfRule>
    <cfRule type="cellIs" dxfId="186" priority="189" operator="lessThan">
      <formula>$S3</formula>
    </cfRule>
  </conditionalFormatting>
  <conditionalFormatting sqref="BI4">
    <cfRule type="cellIs" dxfId="185" priority="186" operator="lessThan">
      <formula>$S4</formula>
    </cfRule>
    <cfRule type="cellIs" dxfId="184" priority="187" operator="greaterThan">
      <formula>$S4</formula>
    </cfRule>
  </conditionalFormatting>
  <conditionalFormatting sqref="BI5">
    <cfRule type="cellIs" dxfId="183" priority="184" operator="lessThan">
      <formula>$S5</formula>
    </cfRule>
    <cfRule type="cellIs" dxfId="182" priority="185" operator="greaterThan">
      <formula>$S5</formula>
    </cfRule>
  </conditionalFormatting>
  <conditionalFormatting sqref="BI9:BI10">
    <cfRule type="cellIs" dxfId="181" priority="182" operator="lessThan">
      <formula>$S9</formula>
    </cfRule>
    <cfRule type="cellIs" dxfId="180" priority="183" operator="greaterThan">
      <formula>$S9</formula>
    </cfRule>
  </conditionalFormatting>
  <conditionalFormatting sqref="BO2">
    <cfRule type="cellIs" dxfId="179" priority="178" operator="lessThan">
      <formula>$S2</formula>
    </cfRule>
    <cfRule type="cellIs" dxfId="178" priority="180" operator="greaterThan">
      <formula>$S2</formula>
    </cfRule>
  </conditionalFormatting>
  <conditionalFormatting sqref="BO3">
    <cfRule type="cellIs" dxfId="177" priority="171" operator="greaterThan">
      <formula>$S3</formula>
    </cfRule>
    <cfRule type="cellIs" dxfId="176" priority="179" operator="lessThan">
      <formula>$S3</formula>
    </cfRule>
  </conditionalFormatting>
  <conditionalFormatting sqref="BO4">
    <cfRule type="cellIs" dxfId="175" priority="176" operator="lessThan">
      <formula>$S4</formula>
    </cfRule>
    <cfRule type="cellIs" dxfId="174" priority="177" operator="greaterThan">
      <formula>$S4</formula>
    </cfRule>
  </conditionalFormatting>
  <conditionalFormatting sqref="BO5">
    <cfRule type="cellIs" dxfId="173" priority="174" operator="lessThan">
      <formula>$S5</formula>
    </cfRule>
    <cfRule type="cellIs" dxfId="172" priority="175" operator="greaterThan">
      <formula>$S5</formula>
    </cfRule>
  </conditionalFormatting>
  <conditionalFormatting sqref="BO9:BO10">
    <cfRule type="cellIs" dxfId="171" priority="172" operator="lessThan">
      <formula>$S9</formula>
    </cfRule>
    <cfRule type="cellIs" dxfId="170" priority="173" operator="greaterThan">
      <formula>$S9</formula>
    </cfRule>
  </conditionalFormatting>
  <conditionalFormatting sqref="BU2">
    <cfRule type="cellIs" dxfId="169" priority="168" operator="lessThan">
      <formula>$S2</formula>
    </cfRule>
    <cfRule type="cellIs" dxfId="168" priority="170" operator="greaterThan">
      <formula>$S2</formula>
    </cfRule>
  </conditionalFormatting>
  <conditionalFormatting sqref="BU3">
    <cfRule type="cellIs" dxfId="167" priority="161" operator="greaterThan">
      <formula>$S3</formula>
    </cfRule>
    <cfRule type="cellIs" dxfId="166" priority="169" operator="lessThan">
      <formula>$S3</formula>
    </cfRule>
  </conditionalFormatting>
  <conditionalFormatting sqref="BU4">
    <cfRule type="cellIs" dxfId="165" priority="166" operator="lessThan">
      <formula>$S4</formula>
    </cfRule>
    <cfRule type="cellIs" dxfId="164" priority="167" operator="greaterThan">
      <formula>$S4</formula>
    </cfRule>
  </conditionalFormatting>
  <conditionalFormatting sqref="BU5">
    <cfRule type="cellIs" dxfId="163" priority="164" operator="lessThan">
      <formula>$S5</formula>
    </cfRule>
    <cfRule type="cellIs" dxfId="162" priority="165" operator="greaterThan">
      <formula>$S5</formula>
    </cfRule>
  </conditionalFormatting>
  <conditionalFormatting sqref="BU9:BU10">
    <cfRule type="cellIs" dxfId="161" priority="162" operator="lessThan">
      <formula>$S9</formula>
    </cfRule>
    <cfRule type="cellIs" dxfId="160" priority="163" operator="greaterThan">
      <formula>$S9</formula>
    </cfRule>
  </conditionalFormatting>
  <conditionalFormatting sqref="CA2">
    <cfRule type="cellIs" dxfId="159" priority="158" operator="lessThan">
      <formula>$S2</formula>
    </cfRule>
    <cfRule type="cellIs" dxfId="158" priority="160" operator="greaterThan">
      <formula>$S2</formula>
    </cfRule>
  </conditionalFormatting>
  <conditionalFormatting sqref="CA3">
    <cfRule type="cellIs" dxfId="157" priority="151" operator="greaterThan">
      <formula>$S3</formula>
    </cfRule>
    <cfRule type="cellIs" dxfId="156" priority="159" operator="lessThan">
      <formula>$S3</formula>
    </cfRule>
  </conditionalFormatting>
  <conditionalFormatting sqref="CA4">
    <cfRule type="cellIs" dxfId="155" priority="156" operator="lessThan">
      <formula>$S4</formula>
    </cfRule>
    <cfRule type="cellIs" dxfId="154" priority="157" operator="greaterThan">
      <formula>$S4</formula>
    </cfRule>
  </conditionalFormatting>
  <conditionalFormatting sqref="CA5">
    <cfRule type="cellIs" dxfId="153" priority="154" operator="lessThan">
      <formula>$S5</formula>
    </cfRule>
    <cfRule type="cellIs" dxfId="152" priority="155" operator="greaterThan">
      <formula>$S5</formula>
    </cfRule>
  </conditionalFormatting>
  <conditionalFormatting sqref="CA9:CA10">
    <cfRule type="cellIs" dxfId="151" priority="152" operator="lessThan">
      <formula>$S9</formula>
    </cfRule>
    <cfRule type="cellIs" dxfId="150" priority="153" operator="greaterThan">
      <formula>$S9</formula>
    </cfRule>
  </conditionalFormatting>
  <conditionalFormatting sqref="CG2">
    <cfRule type="cellIs" dxfId="149" priority="148" operator="lessThan">
      <formula>$S2</formula>
    </cfRule>
    <cfRule type="cellIs" dxfId="148" priority="150" operator="greaterThan">
      <formula>$S2</formula>
    </cfRule>
  </conditionalFormatting>
  <conditionalFormatting sqref="CG3">
    <cfRule type="cellIs" dxfId="147" priority="141" operator="greaterThan">
      <formula>$S3</formula>
    </cfRule>
    <cfRule type="cellIs" dxfId="146" priority="149" operator="lessThan">
      <formula>$S3</formula>
    </cfRule>
  </conditionalFormatting>
  <conditionalFormatting sqref="CG4">
    <cfRule type="cellIs" dxfId="145" priority="146" operator="lessThan">
      <formula>$S4</formula>
    </cfRule>
    <cfRule type="cellIs" dxfId="144" priority="147" operator="greaterThan">
      <formula>$S4</formula>
    </cfRule>
  </conditionalFormatting>
  <conditionalFormatting sqref="CG5">
    <cfRule type="cellIs" dxfId="143" priority="144" operator="lessThan">
      <formula>$S5</formula>
    </cfRule>
    <cfRule type="cellIs" dxfId="142" priority="145" operator="greaterThan">
      <formula>$S5</formula>
    </cfRule>
  </conditionalFormatting>
  <conditionalFormatting sqref="CG9:CG10">
    <cfRule type="cellIs" dxfId="141" priority="142" operator="lessThan">
      <formula>$S9</formula>
    </cfRule>
    <cfRule type="cellIs" dxfId="140" priority="143" operator="greaterThan">
      <formula>$S9</formula>
    </cfRule>
  </conditionalFormatting>
  <conditionalFormatting sqref="CM2">
    <cfRule type="cellIs" dxfId="139" priority="138" operator="lessThan">
      <formula>$S2</formula>
    </cfRule>
    <cfRule type="cellIs" dxfId="138" priority="140" operator="greaterThan">
      <formula>$S2</formula>
    </cfRule>
  </conditionalFormatting>
  <conditionalFormatting sqref="CM3">
    <cfRule type="cellIs" dxfId="137" priority="131" operator="greaterThan">
      <formula>$S3</formula>
    </cfRule>
    <cfRule type="cellIs" dxfId="136" priority="139" operator="lessThan">
      <formula>$S3</formula>
    </cfRule>
  </conditionalFormatting>
  <conditionalFormatting sqref="CM4">
    <cfRule type="cellIs" dxfId="135" priority="136" operator="lessThan">
      <formula>$S4</formula>
    </cfRule>
    <cfRule type="cellIs" dxfId="134" priority="137" operator="greaterThan">
      <formula>$S4</formula>
    </cfRule>
  </conditionalFormatting>
  <conditionalFormatting sqref="CM5">
    <cfRule type="cellIs" dxfId="133" priority="134" operator="lessThan">
      <formula>$S5</formula>
    </cfRule>
    <cfRule type="cellIs" dxfId="132" priority="135" operator="greaterThan">
      <formula>$S5</formula>
    </cfRule>
  </conditionalFormatting>
  <conditionalFormatting sqref="CM9:CM10">
    <cfRule type="cellIs" dxfId="131" priority="132" operator="lessThan">
      <formula>$S9</formula>
    </cfRule>
    <cfRule type="cellIs" dxfId="130" priority="133" operator="greaterThan">
      <formula>$S9</formula>
    </cfRule>
  </conditionalFormatting>
  <conditionalFormatting sqref="CS2">
    <cfRule type="cellIs" dxfId="129" priority="128" operator="lessThan">
      <formula>$S2</formula>
    </cfRule>
    <cfRule type="cellIs" dxfId="128" priority="130" operator="greaterThan">
      <formula>$S2</formula>
    </cfRule>
  </conditionalFormatting>
  <conditionalFormatting sqref="CS3">
    <cfRule type="cellIs" dxfId="127" priority="121" operator="greaterThan">
      <formula>$S3</formula>
    </cfRule>
    <cfRule type="cellIs" dxfId="126" priority="129" operator="lessThan">
      <formula>$S3</formula>
    </cfRule>
  </conditionalFormatting>
  <conditionalFormatting sqref="CS4">
    <cfRule type="cellIs" dxfId="125" priority="126" operator="lessThan">
      <formula>$S4</formula>
    </cfRule>
    <cfRule type="cellIs" dxfId="124" priority="127" operator="greaterThan">
      <formula>$S4</formula>
    </cfRule>
  </conditionalFormatting>
  <conditionalFormatting sqref="CS5">
    <cfRule type="cellIs" dxfId="123" priority="124" operator="lessThan">
      <formula>$S5</formula>
    </cfRule>
    <cfRule type="cellIs" dxfId="122" priority="125" operator="greaterThan">
      <formula>$S5</formula>
    </cfRule>
  </conditionalFormatting>
  <conditionalFormatting sqref="CS9:CS10">
    <cfRule type="cellIs" dxfId="121" priority="122" operator="lessThan">
      <formula>$S9</formula>
    </cfRule>
    <cfRule type="cellIs" dxfId="120" priority="123" operator="greaterThan">
      <formula>$S9</formula>
    </cfRule>
  </conditionalFormatting>
  <conditionalFormatting sqref="CY2">
    <cfRule type="cellIs" dxfId="119" priority="118" operator="lessThan">
      <formula>$S2</formula>
    </cfRule>
    <cfRule type="cellIs" dxfId="118" priority="120" operator="greaterThan">
      <formula>$S2</formula>
    </cfRule>
  </conditionalFormatting>
  <conditionalFormatting sqref="CY3">
    <cfRule type="cellIs" dxfId="117" priority="111" operator="greaterThan">
      <formula>$S3</formula>
    </cfRule>
    <cfRule type="cellIs" dxfId="116" priority="119" operator="lessThan">
      <formula>$S3</formula>
    </cfRule>
  </conditionalFormatting>
  <conditionalFormatting sqref="CY4">
    <cfRule type="cellIs" dxfId="115" priority="116" operator="lessThan">
      <formula>$S4</formula>
    </cfRule>
    <cfRule type="cellIs" dxfId="114" priority="117" operator="greaterThan">
      <formula>$S4</formula>
    </cfRule>
  </conditionalFormatting>
  <conditionalFormatting sqref="CY5">
    <cfRule type="cellIs" dxfId="113" priority="114" operator="lessThan">
      <formula>$S5</formula>
    </cfRule>
    <cfRule type="cellIs" dxfId="112" priority="115" operator="greaterThan">
      <formula>$S5</formula>
    </cfRule>
  </conditionalFormatting>
  <conditionalFormatting sqref="CY9:CY10">
    <cfRule type="cellIs" dxfId="111" priority="112" operator="lessThan">
      <formula>$S9</formula>
    </cfRule>
    <cfRule type="cellIs" dxfId="110" priority="113" operator="greaterThan">
      <formula>$S9</formula>
    </cfRule>
  </conditionalFormatting>
  <conditionalFormatting sqref="DE2">
    <cfRule type="cellIs" dxfId="109" priority="108" operator="lessThan">
      <formula>$S2</formula>
    </cfRule>
    <cfRule type="cellIs" dxfId="108" priority="110" operator="greaterThan">
      <formula>$S2</formula>
    </cfRule>
  </conditionalFormatting>
  <conditionalFormatting sqref="DE3">
    <cfRule type="cellIs" dxfId="107" priority="101" operator="greaterThan">
      <formula>$S3</formula>
    </cfRule>
    <cfRule type="cellIs" dxfId="106" priority="109" operator="lessThan">
      <formula>$S3</formula>
    </cfRule>
  </conditionalFormatting>
  <conditionalFormatting sqref="DE4">
    <cfRule type="cellIs" dxfId="105" priority="106" operator="lessThan">
      <formula>$S4</formula>
    </cfRule>
    <cfRule type="cellIs" dxfId="104" priority="107" operator="greaterThan">
      <formula>$S4</formula>
    </cfRule>
  </conditionalFormatting>
  <conditionalFormatting sqref="DE5">
    <cfRule type="cellIs" dxfId="103" priority="104" operator="lessThan">
      <formula>$S5</formula>
    </cfRule>
    <cfRule type="cellIs" dxfId="102" priority="105" operator="greaterThan">
      <formula>$S5</formula>
    </cfRule>
  </conditionalFormatting>
  <conditionalFormatting sqref="DE9:DE10">
    <cfRule type="cellIs" dxfId="101" priority="102" operator="lessThan">
      <formula>$S9</formula>
    </cfRule>
    <cfRule type="cellIs" dxfId="100" priority="103" operator="greaterThan">
      <formula>$S9</formula>
    </cfRule>
  </conditionalFormatting>
  <conditionalFormatting sqref="DK2">
    <cfRule type="cellIs" dxfId="99" priority="98" operator="lessThan">
      <formula>$S2</formula>
    </cfRule>
    <cfRule type="cellIs" dxfId="98" priority="100" operator="greaterThan">
      <formula>$S2</formula>
    </cfRule>
  </conditionalFormatting>
  <conditionalFormatting sqref="DK3">
    <cfRule type="cellIs" dxfId="97" priority="91" operator="greaterThan">
      <formula>$S3</formula>
    </cfRule>
    <cfRule type="cellIs" dxfId="96" priority="99" operator="lessThan">
      <formula>$S3</formula>
    </cfRule>
  </conditionalFormatting>
  <conditionalFormatting sqref="DK4">
    <cfRule type="cellIs" dxfId="95" priority="96" operator="lessThan">
      <formula>$S4</formula>
    </cfRule>
    <cfRule type="cellIs" dxfId="94" priority="97" operator="greaterThan">
      <formula>$S4</formula>
    </cfRule>
  </conditionalFormatting>
  <conditionalFormatting sqref="DK5">
    <cfRule type="cellIs" dxfId="93" priority="94" operator="lessThan">
      <formula>$S5</formula>
    </cfRule>
    <cfRule type="cellIs" dxfId="92" priority="95" operator="greaterThan">
      <formula>$S5</formula>
    </cfRule>
  </conditionalFormatting>
  <conditionalFormatting sqref="DK9:DK10">
    <cfRule type="cellIs" dxfId="91" priority="92" operator="lessThan">
      <formula>$S9</formula>
    </cfRule>
    <cfRule type="cellIs" dxfId="90" priority="93" operator="greaterThan">
      <formula>$S9</formula>
    </cfRule>
  </conditionalFormatting>
  <conditionalFormatting sqref="DQ2">
    <cfRule type="cellIs" dxfId="89" priority="88" operator="lessThan">
      <formula>$S2</formula>
    </cfRule>
    <cfRule type="cellIs" dxfId="88" priority="90" operator="greaterThan">
      <formula>$S2</formula>
    </cfRule>
  </conditionalFormatting>
  <conditionalFormatting sqref="DQ3">
    <cfRule type="cellIs" dxfId="87" priority="81" operator="greaterThan">
      <formula>$S3</formula>
    </cfRule>
    <cfRule type="cellIs" dxfId="86" priority="89" operator="lessThan">
      <formula>$S3</formula>
    </cfRule>
  </conditionalFormatting>
  <conditionalFormatting sqref="DQ4">
    <cfRule type="cellIs" dxfId="85" priority="86" operator="lessThan">
      <formula>$S4</formula>
    </cfRule>
    <cfRule type="cellIs" dxfId="84" priority="87" operator="greaterThan">
      <formula>$S4</formula>
    </cfRule>
  </conditionalFormatting>
  <conditionalFormatting sqref="DQ5">
    <cfRule type="cellIs" dxfId="83" priority="84" operator="lessThan">
      <formula>$S5</formula>
    </cfRule>
    <cfRule type="cellIs" dxfId="82" priority="85" operator="greaterThan">
      <formula>$S5</formula>
    </cfRule>
  </conditionalFormatting>
  <conditionalFormatting sqref="DQ9:DQ10">
    <cfRule type="cellIs" dxfId="81" priority="82" operator="lessThan">
      <formula>$S9</formula>
    </cfRule>
    <cfRule type="cellIs" dxfId="80" priority="83" operator="greaterThan">
      <formula>$S9</formula>
    </cfRule>
  </conditionalFormatting>
  <conditionalFormatting sqref="DW2">
    <cfRule type="cellIs" dxfId="79" priority="78" operator="lessThan">
      <formula>$S2</formula>
    </cfRule>
    <cfRule type="cellIs" dxfId="78" priority="80" operator="greaterThan">
      <formula>$S2</formula>
    </cfRule>
  </conditionalFormatting>
  <conditionalFormatting sqref="DW3">
    <cfRule type="cellIs" dxfId="77" priority="71" operator="greaterThan">
      <formula>$S3</formula>
    </cfRule>
    <cfRule type="cellIs" dxfId="76" priority="79" operator="lessThan">
      <formula>$S3</formula>
    </cfRule>
  </conditionalFormatting>
  <conditionalFormatting sqref="DW4">
    <cfRule type="cellIs" dxfId="75" priority="76" operator="lessThan">
      <formula>$S4</formula>
    </cfRule>
    <cfRule type="cellIs" dxfId="74" priority="77" operator="greaterThan">
      <formula>$S4</formula>
    </cfRule>
  </conditionalFormatting>
  <conditionalFormatting sqref="DW5">
    <cfRule type="cellIs" dxfId="73" priority="74" operator="lessThan">
      <formula>$S5</formula>
    </cfRule>
    <cfRule type="cellIs" dxfId="72" priority="75" operator="greaterThan">
      <formula>$S5</formula>
    </cfRule>
  </conditionalFormatting>
  <conditionalFormatting sqref="DW9:DW10">
    <cfRule type="cellIs" dxfId="71" priority="72" operator="lessThan">
      <formula>$S9</formula>
    </cfRule>
    <cfRule type="cellIs" dxfId="70" priority="73" operator="greaterThan">
      <formula>$S9</formula>
    </cfRule>
  </conditionalFormatting>
  <conditionalFormatting sqref="EC2">
    <cfRule type="cellIs" dxfId="69" priority="68" operator="lessThan">
      <formula>$S2</formula>
    </cfRule>
    <cfRule type="cellIs" dxfId="68" priority="70" operator="greaterThan">
      <formula>$S2</formula>
    </cfRule>
  </conditionalFormatting>
  <conditionalFormatting sqref="EC3">
    <cfRule type="cellIs" dxfId="67" priority="61" operator="greaterThan">
      <formula>$S3</formula>
    </cfRule>
    <cfRule type="cellIs" dxfId="66" priority="69" operator="lessThan">
      <formula>$S3</formula>
    </cfRule>
  </conditionalFormatting>
  <conditionalFormatting sqref="EC4">
    <cfRule type="cellIs" dxfId="65" priority="66" operator="lessThan">
      <formula>$S4</formula>
    </cfRule>
    <cfRule type="cellIs" dxfId="64" priority="67" operator="greaterThan">
      <formula>$S4</formula>
    </cfRule>
  </conditionalFormatting>
  <conditionalFormatting sqref="EC5">
    <cfRule type="cellIs" dxfId="63" priority="64" operator="lessThan">
      <formula>$S5</formula>
    </cfRule>
    <cfRule type="cellIs" dxfId="62" priority="65" operator="greaterThan">
      <formula>$S5</formula>
    </cfRule>
  </conditionalFormatting>
  <conditionalFormatting sqref="EC9:EC10">
    <cfRule type="cellIs" dxfId="61" priority="62" operator="lessThan">
      <formula>$S9</formula>
    </cfRule>
    <cfRule type="cellIs" dxfId="60" priority="63" operator="greaterThan">
      <formula>$S9</formula>
    </cfRule>
  </conditionalFormatting>
  <conditionalFormatting sqref="DK18">
    <cfRule type="cellIs" dxfId="59" priority="58" operator="lessThan">
      <formula>$S18</formula>
    </cfRule>
    <cfRule type="cellIs" dxfId="58" priority="60" operator="greaterThan">
      <formula>$S18</formula>
    </cfRule>
  </conditionalFormatting>
  <conditionalFormatting sqref="DK19">
    <cfRule type="cellIs" dxfId="57" priority="51" operator="greaterThan">
      <formula>$S19</formula>
    </cfRule>
    <cfRule type="cellIs" dxfId="56" priority="59" operator="lessThan">
      <formula>$S19</formula>
    </cfRule>
  </conditionalFormatting>
  <conditionalFormatting sqref="DK20">
    <cfRule type="cellIs" dxfId="55" priority="56" operator="lessThan">
      <formula>$S20</formula>
    </cfRule>
    <cfRule type="cellIs" dxfId="54" priority="57" operator="greaterThan">
      <formula>$S20</formula>
    </cfRule>
  </conditionalFormatting>
  <conditionalFormatting sqref="DK21">
    <cfRule type="cellIs" dxfId="53" priority="54" operator="lessThan">
      <formula>$S21</formula>
    </cfRule>
    <cfRule type="cellIs" dxfId="52" priority="55" operator="greaterThan">
      <formula>$S21</formula>
    </cfRule>
  </conditionalFormatting>
  <conditionalFormatting sqref="DK25:DK26">
    <cfRule type="cellIs" dxfId="51" priority="52" operator="lessThan">
      <formula>$S25</formula>
    </cfRule>
    <cfRule type="cellIs" dxfId="50" priority="53" operator="greaterThan">
      <formula>$S25</formula>
    </cfRule>
  </conditionalFormatting>
  <conditionalFormatting sqref="DQ18">
    <cfRule type="cellIs" dxfId="49" priority="48" operator="lessThan">
      <formula>$S18</formula>
    </cfRule>
    <cfRule type="cellIs" dxfId="48" priority="50" operator="greaterThan">
      <formula>$S18</formula>
    </cfRule>
  </conditionalFormatting>
  <conditionalFormatting sqref="DQ19">
    <cfRule type="cellIs" dxfId="47" priority="41" operator="greaterThan">
      <formula>$S19</formula>
    </cfRule>
    <cfRule type="cellIs" dxfId="46" priority="49" operator="lessThan">
      <formula>$S19</formula>
    </cfRule>
  </conditionalFormatting>
  <conditionalFormatting sqref="DQ20">
    <cfRule type="cellIs" dxfId="45" priority="46" operator="lessThan">
      <formula>$S20</formula>
    </cfRule>
    <cfRule type="cellIs" dxfId="44" priority="47" operator="greaterThan">
      <formula>$S20</formula>
    </cfRule>
  </conditionalFormatting>
  <conditionalFormatting sqref="DQ21">
    <cfRule type="cellIs" dxfId="43" priority="44" operator="lessThan">
      <formula>$S21</formula>
    </cfRule>
    <cfRule type="cellIs" dxfId="42" priority="45" operator="greaterThan">
      <formula>$S21</formula>
    </cfRule>
  </conditionalFormatting>
  <conditionalFormatting sqref="DQ25:DQ26">
    <cfRule type="cellIs" dxfId="41" priority="42" operator="lessThan">
      <formula>$S25</formula>
    </cfRule>
    <cfRule type="cellIs" dxfId="40" priority="43" operator="greaterThan">
      <formula>$S25</formula>
    </cfRule>
  </conditionalFormatting>
  <conditionalFormatting sqref="DW18">
    <cfRule type="cellIs" dxfId="39" priority="38" operator="lessThan">
      <formula>$S18</formula>
    </cfRule>
    <cfRule type="cellIs" dxfId="38" priority="40" operator="greaterThan">
      <formula>$S18</formula>
    </cfRule>
  </conditionalFormatting>
  <conditionalFormatting sqref="DW19">
    <cfRule type="cellIs" dxfId="37" priority="31" operator="greaterThan">
      <formula>$S19</formula>
    </cfRule>
    <cfRule type="cellIs" dxfId="36" priority="39" operator="lessThan">
      <formula>$S19</formula>
    </cfRule>
  </conditionalFormatting>
  <conditionalFormatting sqref="DW20">
    <cfRule type="cellIs" dxfId="35" priority="36" operator="lessThan">
      <formula>$S20</formula>
    </cfRule>
    <cfRule type="cellIs" dxfId="34" priority="37" operator="greaterThan">
      <formula>$S20</formula>
    </cfRule>
  </conditionalFormatting>
  <conditionalFormatting sqref="DW21">
    <cfRule type="cellIs" dxfId="33" priority="34" operator="lessThan">
      <formula>$S21</formula>
    </cfRule>
    <cfRule type="cellIs" dxfId="32" priority="35" operator="greaterThan">
      <formula>$S21</formula>
    </cfRule>
  </conditionalFormatting>
  <conditionalFormatting sqref="DW25:DW26">
    <cfRule type="cellIs" dxfId="31" priority="32" operator="lessThan">
      <formula>$S25</formula>
    </cfRule>
    <cfRule type="cellIs" dxfId="30" priority="33" operator="greaterThan">
      <formula>$S25</formula>
    </cfRule>
  </conditionalFormatting>
  <conditionalFormatting sqref="EC18">
    <cfRule type="cellIs" dxfId="29" priority="28" operator="lessThan">
      <formula>$S18</formula>
    </cfRule>
    <cfRule type="cellIs" dxfId="28" priority="30" operator="greaterThan">
      <formula>$S18</formula>
    </cfRule>
  </conditionalFormatting>
  <conditionalFormatting sqref="EC19">
    <cfRule type="cellIs" dxfId="27" priority="21" operator="greaterThan">
      <formula>$S19</formula>
    </cfRule>
    <cfRule type="cellIs" dxfId="26" priority="29" operator="lessThan">
      <formula>$S19</formula>
    </cfRule>
  </conditionalFormatting>
  <conditionalFormatting sqref="EC20">
    <cfRule type="cellIs" dxfId="25" priority="26" operator="lessThan">
      <formula>$S20</formula>
    </cfRule>
    <cfRule type="cellIs" dxfId="24" priority="27" operator="greaterThan">
      <formula>$S20</formula>
    </cfRule>
  </conditionalFormatting>
  <conditionalFormatting sqref="EC21">
    <cfRule type="cellIs" dxfId="23" priority="24" operator="lessThan">
      <formula>$S21</formula>
    </cfRule>
    <cfRule type="cellIs" dxfId="22" priority="25" operator="greaterThan">
      <formula>$S21</formula>
    </cfRule>
  </conditionalFormatting>
  <conditionalFormatting sqref="EC25:EC26">
    <cfRule type="cellIs" dxfId="21" priority="22" operator="lessThan">
      <formula>$S25</formula>
    </cfRule>
    <cfRule type="cellIs" dxfId="20" priority="23" operator="greaterThan">
      <formula>$S25</formula>
    </cfRule>
  </conditionalFormatting>
  <conditionalFormatting sqref="EI18">
    <cfRule type="cellIs" dxfId="19" priority="18" operator="lessThan">
      <formula>$S18</formula>
    </cfRule>
    <cfRule type="cellIs" dxfId="18" priority="20" operator="greaterThan">
      <formula>$S18</formula>
    </cfRule>
  </conditionalFormatting>
  <conditionalFormatting sqref="EI19">
    <cfRule type="cellIs" dxfId="17" priority="11" operator="greaterThan">
      <formula>$S19</formula>
    </cfRule>
    <cfRule type="cellIs" dxfId="16" priority="19" operator="lessThan">
      <formula>$S19</formula>
    </cfRule>
  </conditionalFormatting>
  <conditionalFormatting sqref="EI20">
    <cfRule type="cellIs" dxfId="15" priority="16" operator="lessThan">
      <formula>$S20</formula>
    </cfRule>
    <cfRule type="cellIs" dxfId="14" priority="17" operator="greaterThan">
      <formula>$S20</formula>
    </cfRule>
  </conditionalFormatting>
  <conditionalFormatting sqref="EI21">
    <cfRule type="cellIs" dxfId="13" priority="14" operator="lessThan">
      <formula>$S21</formula>
    </cfRule>
    <cfRule type="cellIs" dxfId="12" priority="15" operator="greaterThan">
      <formula>$S21</formula>
    </cfRule>
  </conditionalFormatting>
  <conditionalFormatting sqref="EI25:EI26">
    <cfRule type="cellIs" dxfId="11" priority="12" operator="lessThan">
      <formula>$S25</formula>
    </cfRule>
    <cfRule type="cellIs" dxfId="10" priority="13" operator="greaterThan">
      <formula>$S25</formula>
    </cfRule>
  </conditionalFormatting>
  <conditionalFormatting sqref="EI2">
    <cfRule type="cellIs" dxfId="9" priority="8" operator="lessThan">
      <formula>$S2</formula>
    </cfRule>
    <cfRule type="cellIs" dxfId="8" priority="10" operator="greaterThan">
      <formula>$S2</formula>
    </cfRule>
  </conditionalFormatting>
  <conditionalFormatting sqref="EI3">
    <cfRule type="cellIs" dxfId="7" priority="1" operator="greaterThan">
      <formula>$S3</formula>
    </cfRule>
    <cfRule type="cellIs" dxfId="6" priority="9" operator="lessThan">
      <formula>$S3</formula>
    </cfRule>
  </conditionalFormatting>
  <conditionalFormatting sqref="EI4">
    <cfRule type="cellIs" dxfId="5" priority="6" operator="lessThan">
      <formula>$S4</formula>
    </cfRule>
    <cfRule type="cellIs" dxfId="4" priority="7" operator="greaterThan">
      <formula>$S4</formula>
    </cfRule>
  </conditionalFormatting>
  <conditionalFormatting sqref="EI5">
    <cfRule type="cellIs" dxfId="3" priority="4" operator="lessThan">
      <formula>$S5</formula>
    </cfRule>
    <cfRule type="cellIs" dxfId="2" priority="5" operator="greaterThan">
      <formula>$S5</formula>
    </cfRule>
  </conditionalFormatting>
  <conditionalFormatting sqref="EI9:EI10">
    <cfRule type="cellIs" dxfId="1" priority="2" operator="lessThan">
      <formula>$S9</formula>
    </cfRule>
    <cfRule type="cellIs" dxfId="0" priority="3" operator="greaterThan">
      <formula>$S9</formula>
    </cfRule>
  </conditionalFormatting>
  <pageMargins left="0.7" right="0.7" top="0.75" bottom="0.75" header="0.3" footer="0.3"/>
  <pageSetup paperSize="9" orientation="portrait" r:id="rId1"/>
  <ignoredErrors>
    <ignoredError sqref="E54:E553" evalError="1"/>
    <ignoredError sqref="Q54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60"/>
  <sheetViews>
    <sheetView zoomScale="70" zoomScaleNormal="70" workbookViewId="0">
      <selection activeCell="O47" sqref="O47"/>
    </sheetView>
  </sheetViews>
  <sheetFormatPr defaultRowHeight="12.75" x14ac:dyDescent="0.2"/>
  <cols>
    <col min="1" max="1" width="10.28515625" bestFit="1" customWidth="1"/>
    <col min="2" max="2" width="12.5703125" bestFit="1" customWidth="1"/>
    <col min="3" max="3" width="8.140625" bestFit="1" customWidth="1"/>
    <col min="4" max="4" width="10.28515625" customWidth="1"/>
    <col min="5" max="5" width="7.85546875" bestFit="1" customWidth="1"/>
    <col min="6" max="7" width="7.85546875" customWidth="1"/>
    <col min="8" max="8" width="6.28515625" bestFit="1" customWidth="1"/>
    <col min="9" max="13" width="10.28515625" bestFit="1" customWidth="1"/>
    <col min="14" max="14" width="7.85546875" bestFit="1" customWidth="1"/>
    <col min="15" max="15" width="10.28515625" bestFit="1" customWidth="1"/>
    <col min="16" max="16" width="8.85546875" customWidth="1"/>
  </cols>
  <sheetData>
    <row r="1" spans="1:26" x14ac:dyDescent="0.2">
      <c r="A1" t="s">
        <v>0</v>
      </c>
      <c r="B1" s="1" t="s">
        <v>1</v>
      </c>
      <c r="C1" t="s">
        <v>3</v>
      </c>
      <c r="D1" t="s">
        <v>6</v>
      </c>
      <c r="E1" t="s">
        <v>7</v>
      </c>
      <c r="H1" s="4" t="s">
        <v>5</v>
      </c>
      <c r="I1" t="s">
        <v>15</v>
      </c>
      <c r="J1" t="s">
        <v>4</v>
      </c>
      <c r="K1" t="s">
        <v>4</v>
      </c>
      <c r="L1" t="s">
        <v>4</v>
      </c>
      <c r="M1" t="s">
        <v>4</v>
      </c>
      <c r="N1" t="s">
        <v>2</v>
      </c>
      <c r="O1" t="s">
        <v>6</v>
      </c>
      <c r="P1" t="s">
        <v>8</v>
      </c>
      <c r="T1" t="s">
        <v>5</v>
      </c>
      <c r="U1" s="6">
        <v>7.0000000000000007E-2</v>
      </c>
    </row>
    <row r="2" spans="1:26" x14ac:dyDescent="0.2">
      <c r="A2" s="2">
        <v>9163</v>
      </c>
      <c r="B2" s="9">
        <v>101.23512337610403</v>
      </c>
      <c r="H2" s="5">
        <f>U1/12</f>
        <v>5.8333333333333336E-3</v>
      </c>
    </row>
    <row r="3" spans="1:26" x14ac:dyDescent="0.2">
      <c r="A3" s="2">
        <v>9191</v>
      </c>
      <c r="B3" s="9">
        <v>104.46884512570338</v>
      </c>
      <c r="C3" s="5">
        <f t="shared" ref="C3:C66" si="0">B3/B2-1</f>
        <v>3.1942685915298252E-2</v>
      </c>
      <c r="D3" s="5"/>
      <c r="E3" s="5"/>
      <c r="F3" s="5"/>
      <c r="G3" s="5"/>
      <c r="H3" s="5">
        <f>H2</f>
        <v>5.8333333333333336E-3</v>
      </c>
      <c r="T3" t="s">
        <v>9</v>
      </c>
      <c r="U3" t="s">
        <v>10</v>
      </c>
    </row>
    <row r="4" spans="1:26" x14ac:dyDescent="0.2">
      <c r="A4" s="2">
        <v>9222</v>
      </c>
      <c r="B4" s="9">
        <v>105.19443395798521</v>
      </c>
      <c r="C4" s="5">
        <f t="shared" si="0"/>
        <v>6.9455044842197111E-3</v>
      </c>
      <c r="D4" s="5"/>
      <c r="E4" s="5"/>
      <c r="F4" s="5"/>
      <c r="G4" s="5"/>
      <c r="H4" s="5">
        <f t="shared" ref="H4:H67" si="1">H3</f>
        <v>5.8333333333333336E-3</v>
      </c>
      <c r="S4" t="s">
        <v>11</v>
      </c>
      <c r="T4" s="5">
        <f>(((D1060/D25-1))^(1/(((A1060-A25)/365.25)))-1)</f>
        <v>9.9128010932714616E-2</v>
      </c>
      <c r="U4" s="5">
        <f>(((O1060/O25-1))^(1/(((A1060-A25)/365.25)))-1)</f>
        <v>0.12383806319224622</v>
      </c>
      <c r="X4" s="5"/>
      <c r="Z4" s="5"/>
    </row>
    <row r="5" spans="1:26" x14ac:dyDescent="0.2">
      <c r="A5" s="2">
        <v>9252</v>
      </c>
      <c r="B5" s="9">
        <v>107.70701804016343</v>
      </c>
      <c r="C5" s="5">
        <f t="shared" si="0"/>
        <v>2.3885142850635477E-2</v>
      </c>
      <c r="D5" s="5"/>
      <c r="E5" s="5"/>
      <c r="F5" s="5"/>
      <c r="G5" s="5"/>
      <c r="H5" s="5">
        <f t="shared" si="1"/>
        <v>5.8333333333333336E-3</v>
      </c>
      <c r="S5" t="s">
        <v>12</v>
      </c>
      <c r="T5" s="5">
        <f>STDEV(C25:C1060)*SQRT(12)</f>
        <v>0.17884567050768824</v>
      </c>
      <c r="U5" s="5">
        <f>STDEV(N25:N1060)*SQRT(12)</f>
        <v>0.12766505390865407</v>
      </c>
    </row>
    <row r="6" spans="1:26" x14ac:dyDescent="0.2">
      <c r="A6" s="2">
        <v>9283</v>
      </c>
      <c r="B6" s="9">
        <v>112.36255432422071</v>
      </c>
      <c r="C6" s="5">
        <f t="shared" si="0"/>
        <v>4.3224075540938767E-2</v>
      </c>
      <c r="D6" s="5"/>
      <c r="E6" s="5"/>
      <c r="F6" s="5"/>
      <c r="G6" s="5"/>
      <c r="H6" s="5">
        <f t="shared" si="1"/>
        <v>5.8333333333333336E-3</v>
      </c>
      <c r="S6" t="s">
        <v>14</v>
      </c>
      <c r="T6" s="3">
        <f>(T4-(H2*12))/T5</f>
        <v>0.16286673784178887</v>
      </c>
      <c r="U6" s="3">
        <f>(U4-(H2*12))/U5</f>
        <v>0.42171339410366765</v>
      </c>
    </row>
    <row r="7" spans="1:26" x14ac:dyDescent="0.2">
      <c r="A7" s="2">
        <v>9313</v>
      </c>
      <c r="B7" s="9">
        <v>112.08849288242256</v>
      </c>
      <c r="C7" s="5">
        <f t="shared" si="0"/>
        <v>-2.439081626850137E-3</v>
      </c>
      <c r="D7" s="5"/>
      <c r="E7" s="5"/>
      <c r="F7" s="5"/>
      <c r="G7" s="5"/>
      <c r="H7" s="5">
        <f t="shared" si="1"/>
        <v>5.8333333333333336E-3</v>
      </c>
      <c r="S7" t="s">
        <v>13</v>
      </c>
      <c r="T7" s="5">
        <f>MIN(E25:E1060)</f>
        <v>-0.62047198904811385</v>
      </c>
      <c r="U7" s="5">
        <f>MIN(P25:P1060)</f>
        <v>-0.38029462447121809</v>
      </c>
    </row>
    <row r="8" spans="1:26" x14ac:dyDescent="0.2">
      <c r="A8" s="2">
        <v>9344</v>
      </c>
      <c r="B8" s="9">
        <v>109.12811126210154</v>
      </c>
      <c r="C8" s="5">
        <f t="shared" si="0"/>
        <v>-2.6411110937376692E-2</v>
      </c>
      <c r="D8" s="5"/>
      <c r="E8" s="5"/>
      <c r="F8" s="5"/>
      <c r="G8" s="5"/>
      <c r="H8" s="5">
        <f t="shared" si="1"/>
        <v>5.8333333333333336E-3</v>
      </c>
      <c r="P8" s="5"/>
    </row>
    <row r="9" spans="1:26" x14ac:dyDescent="0.2">
      <c r="A9" s="2">
        <v>9375</v>
      </c>
      <c r="B9" s="9">
        <v>109.22138199756073</v>
      </c>
      <c r="C9" s="5">
        <f t="shared" si="0"/>
        <v>8.5469027531481778E-4</v>
      </c>
      <c r="D9" s="5"/>
      <c r="E9" s="5"/>
      <c r="F9" s="5"/>
      <c r="G9" s="5"/>
      <c r="H9" s="5">
        <f t="shared" si="1"/>
        <v>5.8333333333333336E-3</v>
      </c>
    </row>
    <row r="10" spans="1:26" x14ac:dyDescent="0.2">
      <c r="A10" s="2">
        <v>9405</v>
      </c>
      <c r="B10" s="9">
        <v>114.2874880856473</v>
      </c>
      <c r="C10" s="5">
        <f t="shared" si="0"/>
        <v>4.6383830669709969E-2</v>
      </c>
      <c r="D10" s="5"/>
      <c r="E10" s="5"/>
      <c r="F10" s="5"/>
      <c r="G10" s="5"/>
      <c r="H10" s="5">
        <f t="shared" si="1"/>
        <v>5.8333333333333336E-3</v>
      </c>
      <c r="I10" s="5"/>
      <c r="J10" s="5"/>
      <c r="K10" s="5"/>
      <c r="L10" s="5"/>
      <c r="M10" s="5"/>
    </row>
    <row r="11" spans="1:26" x14ac:dyDescent="0.2">
      <c r="A11" s="2">
        <v>9436</v>
      </c>
      <c r="B11" s="9">
        <v>115.40088428568258</v>
      </c>
      <c r="C11" s="5">
        <f t="shared" si="0"/>
        <v>9.7420655461506467E-3</v>
      </c>
      <c r="D11" s="5"/>
      <c r="E11" s="5"/>
      <c r="F11" s="5"/>
      <c r="G11" s="5"/>
      <c r="H11" s="5">
        <f t="shared" si="1"/>
        <v>5.8333333333333336E-3</v>
      </c>
    </row>
    <row r="12" spans="1:26" x14ac:dyDescent="0.2">
      <c r="A12" s="2">
        <v>9466</v>
      </c>
      <c r="B12" s="9">
        <v>118.71803420420895</v>
      </c>
      <c r="C12" s="5">
        <f t="shared" si="0"/>
        <v>2.8744579723622765E-2</v>
      </c>
      <c r="D12" s="3"/>
      <c r="E12" s="5"/>
      <c r="F12" s="5"/>
      <c r="G12" s="5"/>
      <c r="H12" s="5">
        <f t="shared" si="1"/>
        <v>5.8333333333333336E-3</v>
      </c>
      <c r="I12" s="5"/>
      <c r="O12" s="3"/>
      <c r="P12" s="5"/>
    </row>
    <row r="13" spans="1:26" x14ac:dyDescent="0.2">
      <c r="A13" s="2">
        <v>9497</v>
      </c>
      <c r="B13" s="9">
        <v>117.67085202609766</v>
      </c>
      <c r="C13" s="5">
        <f t="shared" si="0"/>
        <v>-8.820750656214571E-3</v>
      </c>
      <c r="D13" s="3"/>
      <c r="E13" s="5"/>
      <c r="F13" s="5"/>
      <c r="G13" s="5"/>
      <c r="H13" s="5">
        <f t="shared" si="1"/>
        <v>5.8333333333333336E-3</v>
      </c>
      <c r="I13" s="5"/>
      <c r="N13" s="5"/>
      <c r="O13" s="3"/>
      <c r="P13" s="5"/>
    </row>
    <row r="14" spans="1:26" x14ac:dyDescent="0.2">
      <c r="A14" s="2">
        <v>9528</v>
      </c>
      <c r="B14" s="8">
        <v>120.96100391489593</v>
      </c>
      <c r="C14" s="5">
        <f t="shared" si="0"/>
        <v>2.7960636233589575E-2</v>
      </c>
      <c r="D14" s="3"/>
      <c r="E14" s="5"/>
      <c r="F14" s="5"/>
      <c r="G14" s="5"/>
      <c r="H14" s="5">
        <f t="shared" si="1"/>
        <v>5.8333333333333336E-3</v>
      </c>
      <c r="I14" s="5"/>
      <c r="N14" s="5"/>
      <c r="O14" s="3"/>
      <c r="P14" s="5"/>
    </row>
    <row r="15" spans="1:26" x14ac:dyDescent="0.2">
      <c r="A15" s="2">
        <v>9556</v>
      </c>
      <c r="B15" s="8">
        <v>126.11388093162773</v>
      </c>
      <c r="C15" s="5">
        <f t="shared" si="0"/>
        <v>4.259948950454473E-2</v>
      </c>
      <c r="D15" s="3"/>
      <c r="E15" s="5"/>
      <c r="F15" s="5"/>
      <c r="G15" s="5"/>
      <c r="H15" s="5">
        <f t="shared" si="1"/>
        <v>5.8333333333333336E-3</v>
      </c>
      <c r="I15" s="5"/>
      <c r="N15" s="5"/>
      <c r="O15" s="3"/>
      <c r="P15" s="5"/>
    </row>
    <row r="16" spans="1:26" x14ac:dyDescent="0.2">
      <c r="A16" s="2">
        <v>9587</v>
      </c>
      <c r="B16" s="8">
        <v>126.33225183406016</v>
      </c>
      <c r="C16" s="5">
        <f t="shared" si="0"/>
        <v>1.7315374074549084E-3</v>
      </c>
      <c r="D16" s="3"/>
      <c r="E16" s="5"/>
      <c r="F16" s="5"/>
      <c r="G16" s="5"/>
      <c r="H16" s="5">
        <f t="shared" si="1"/>
        <v>5.8333333333333336E-3</v>
      </c>
      <c r="I16" s="5"/>
      <c r="N16" s="5"/>
      <c r="O16" s="3"/>
      <c r="P16" s="5"/>
    </row>
    <row r="17" spans="1:16" x14ac:dyDescent="0.2">
      <c r="A17" s="2">
        <v>9617</v>
      </c>
      <c r="B17" s="8">
        <v>129.34763547708647</v>
      </c>
      <c r="C17" s="5">
        <f t="shared" si="0"/>
        <v>2.3868676440494951E-2</v>
      </c>
      <c r="D17" s="3"/>
      <c r="E17" s="5"/>
      <c r="F17" s="5"/>
      <c r="G17" s="5"/>
      <c r="H17" s="5">
        <f t="shared" si="1"/>
        <v>5.8333333333333336E-3</v>
      </c>
      <c r="I17" s="5"/>
      <c r="N17" s="5"/>
      <c r="O17" s="3"/>
      <c r="P17" s="5"/>
    </row>
    <row r="18" spans="1:16" x14ac:dyDescent="0.2">
      <c r="A18" s="2">
        <v>9648</v>
      </c>
      <c r="B18" s="8">
        <v>131.16665187176696</v>
      </c>
      <c r="C18" s="5">
        <f t="shared" si="0"/>
        <v>1.406300461520793E-2</v>
      </c>
      <c r="D18" s="3"/>
      <c r="E18" s="5"/>
      <c r="F18" s="5"/>
      <c r="G18" s="5"/>
      <c r="H18" s="5">
        <f t="shared" si="1"/>
        <v>5.8333333333333336E-3</v>
      </c>
      <c r="I18" s="5"/>
      <c r="N18" s="5"/>
      <c r="O18" s="3"/>
      <c r="P18" s="5"/>
    </row>
    <row r="19" spans="1:16" x14ac:dyDescent="0.2">
      <c r="A19" s="2">
        <v>9678</v>
      </c>
      <c r="B19" s="8">
        <v>130.13274451919273</v>
      </c>
      <c r="C19" s="5">
        <f t="shared" si="0"/>
        <v>-7.882394936671977E-3</v>
      </c>
      <c r="D19" s="3"/>
      <c r="E19" s="5"/>
      <c r="F19" s="5"/>
      <c r="G19" s="5"/>
      <c r="H19" s="5">
        <f t="shared" si="1"/>
        <v>5.8333333333333336E-3</v>
      </c>
      <c r="I19" s="5"/>
      <c r="N19" s="5"/>
      <c r="O19" s="3"/>
      <c r="P19" s="5"/>
    </row>
    <row r="20" spans="1:16" x14ac:dyDescent="0.2">
      <c r="A20" s="2">
        <v>9709</v>
      </c>
      <c r="B20" s="8">
        <v>134.5324259796447</v>
      </c>
      <c r="C20" s="5">
        <f t="shared" si="0"/>
        <v>3.3809180592537791E-2</v>
      </c>
      <c r="D20" s="3"/>
      <c r="E20" s="5"/>
      <c r="F20" s="5"/>
      <c r="G20" s="5"/>
      <c r="H20" s="5">
        <f t="shared" si="1"/>
        <v>5.8333333333333336E-3</v>
      </c>
      <c r="I20" s="5"/>
      <c r="N20" s="5"/>
      <c r="O20" s="3"/>
      <c r="P20" s="5"/>
    </row>
    <row r="21" spans="1:16" x14ac:dyDescent="0.2">
      <c r="A21" s="2">
        <v>9740</v>
      </c>
      <c r="B21" s="8">
        <v>137.5907103324198</v>
      </c>
      <c r="C21" s="5">
        <f t="shared" si="0"/>
        <v>2.2732693107294644E-2</v>
      </c>
      <c r="D21" s="3"/>
      <c r="E21" s="5"/>
      <c r="F21" s="5"/>
      <c r="G21" s="5"/>
      <c r="H21" s="5">
        <f t="shared" si="1"/>
        <v>5.8333333333333336E-3</v>
      </c>
      <c r="N21" s="5"/>
      <c r="O21" s="3"/>
      <c r="P21" s="5"/>
    </row>
    <row r="22" spans="1:16" x14ac:dyDescent="0.2">
      <c r="A22" s="2">
        <v>9770</v>
      </c>
      <c r="B22" s="8">
        <v>140.17088874911371</v>
      </c>
      <c r="C22" s="5">
        <f t="shared" si="0"/>
        <v>1.8752562658192362E-2</v>
      </c>
      <c r="D22" s="3"/>
      <c r="E22" s="5"/>
      <c r="F22" s="5"/>
      <c r="G22" s="5"/>
      <c r="H22" s="5">
        <f t="shared" si="1"/>
        <v>5.8333333333333336E-3</v>
      </c>
      <c r="N22" s="5"/>
      <c r="O22" s="3"/>
      <c r="P22" s="5"/>
    </row>
    <row r="23" spans="1:16" x14ac:dyDescent="0.2">
      <c r="A23" s="2">
        <v>9801</v>
      </c>
      <c r="B23" s="8">
        <v>144.0064568988976</v>
      </c>
      <c r="C23" s="5">
        <f t="shared" si="0"/>
        <v>2.7363514521542509E-2</v>
      </c>
      <c r="D23" s="3"/>
      <c r="E23" s="5"/>
      <c r="F23" s="5"/>
      <c r="G23" s="5"/>
      <c r="H23" s="5">
        <f t="shared" si="1"/>
        <v>5.8333333333333336E-3</v>
      </c>
      <c r="N23" s="5"/>
      <c r="O23" s="3"/>
      <c r="P23" s="5"/>
    </row>
    <row r="24" spans="1:16" x14ac:dyDescent="0.2">
      <c r="A24" s="2">
        <v>9831</v>
      </c>
      <c r="B24" s="8">
        <v>143.03883367386038</v>
      </c>
      <c r="C24" s="5">
        <f t="shared" si="0"/>
        <v>-6.7193044386651968E-3</v>
      </c>
      <c r="D24" s="3"/>
      <c r="E24" s="5"/>
      <c r="F24" s="5"/>
      <c r="G24" s="5"/>
      <c r="H24" s="5">
        <f t="shared" si="1"/>
        <v>5.8333333333333336E-3</v>
      </c>
      <c r="N24" s="5"/>
      <c r="O24" s="3"/>
      <c r="P24" s="5"/>
    </row>
    <row r="25" spans="1:16" x14ac:dyDescent="0.2">
      <c r="A25" s="2">
        <v>9862</v>
      </c>
      <c r="B25" s="8">
        <v>145.85306445015067</v>
      </c>
      <c r="C25" s="5">
        <f t="shared" si="0"/>
        <v>1.9674592584465245E-2</v>
      </c>
      <c r="D25" s="3">
        <v>100</v>
      </c>
      <c r="E25" s="5">
        <f>D25/MAX(D$12:$D25)-1</f>
        <v>0</v>
      </c>
      <c r="F25" s="5"/>
      <c r="G25" s="5"/>
      <c r="H25" s="5">
        <f t="shared" si="1"/>
        <v>5.8333333333333336E-3</v>
      </c>
      <c r="I25" s="7">
        <f t="shared" ref="I25:I88" si="2">AVERAGE(B23:B25)</f>
        <v>144.29945167430287</v>
      </c>
      <c r="J25" s="7">
        <f t="shared" ref="J25:J88" si="3">AVERAGE(B20:B25)</f>
        <v>140.86539668068113</v>
      </c>
      <c r="K25" s="7">
        <f t="shared" ref="K25:K88" si="4">AVERAGE(B14:B25)</f>
        <v>134.1038790527264</v>
      </c>
      <c r="L25" s="7">
        <f t="shared" ref="L25:L88" si="5">AVERAGE(B8:B25)</f>
        <v>127.42629447188976</v>
      </c>
      <c r="M25" s="7">
        <f t="shared" ref="M25:M88" si="6">AVERAGE(B2:B25)</f>
        <v>122.36374034169232</v>
      </c>
      <c r="N25" s="5"/>
      <c r="O25" s="3">
        <v>100</v>
      </c>
      <c r="P25" s="5">
        <f>O25/MAX($O$12:O25)-1</f>
        <v>0</v>
      </c>
    </row>
    <row r="26" spans="1:16" x14ac:dyDescent="0.2">
      <c r="A26" s="2">
        <v>9893</v>
      </c>
      <c r="B26" s="3">
        <v>148.88822599295028</v>
      </c>
      <c r="C26" s="5">
        <f t="shared" si="0"/>
        <v>2.0809720757269057E-2</v>
      </c>
      <c r="D26" s="3">
        <f t="shared" ref="D26:D77" si="7">D25*(C26+1)</f>
        <v>102.0809720757269</v>
      </c>
      <c r="E26" s="5">
        <f>D26/MAX(D$12:$D26)-1</f>
        <v>0</v>
      </c>
      <c r="F26" s="5"/>
      <c r="G26" s="5"/>
      <c r="H26" s="5">
        <f t="shared" si="1"/>
        <v>5.8333333333333336E-3</v>
      </c>
      <c r="I26" s="7">
        <f t="shared" si="2"/>
        <v>145.92670803898713</v>
      </c>
      <c r="J26" s="7">
        <f t="shared" si="3"/>
        <v>143.25803001623208</v>
      </c>
      <c r="K26" s="7">
        <f t="shared" si="4"/>
        <v>136.43114755923094</v>
      </c>
      <c r="L26" s="7">
        <f t="shared" si="5"/>
        <v>129.63518973471469</v>
      </c>
      <c r="M26" s="7">
        <f t="shared" si="6"/>
        <v>124.34928628406088</v>
      </c>
      <c r="N26" s="5">
        <f t="shared" ref="N26:N89" si="8">IF($B25&gt;=I25,$C26,$H26)*0.2+IF($B25&gt;=J25,$C26,$H26)*0.2+IF($B25&gt;=K25,$C26,$H26)*0.2+IF($B25&gt;=L25,$C26,$H26)*0.2+IF($B25&gt;=M25,$C26,$H26)*0.2</f>
        <v>2.0809720757269057E-2</v>
      </c>
      <c r="O26" s="3">
        <f t="shared" ref="O26:O77" si="9">O25*(1+N26)</f>
        <v>102.0809720757269</v>
      </c>
      <c r="P26" s="5">
        <f>O26/MAX($O$12:O26)-1</f>
        <v>0</v>
      </c>
    </row>
    <row r="27" spans="1:16" x14ac:dyDescent="0.2">
      <c r="A27" s="2">
        <v>9921</v>
      </c>
      <c r="B27" s="3">
        <v>153.01443320915249</v>
      </c>
      <c r="C27" s="5">
        <f t="shared" si="0"/>
        <v>2.7713455437353263E-2</v>
      </c>
      <c r="D27" s="3">
        <f t="shared" si="7"/>
        <v>104.90998854634927</v>
      </c>
      <c r="E27" s="5">
        <f>D27/MAX(D$12:$D27)-1</f>
        <v>0</v>
      </c>
      <c r="F27" s="5"/>
      <c r="G27" s="5"/>
      <c r="H27" s="5">
        <f t="shared" si="1"/>
        <v>5.8333333333333336E-3</v>
      </c>
      <c r="I27" s="7">
        <f t="shared" si="2"/>
        <v>149.25190788408449</v>
      </c>
      <c r="J27" s="7">
        <f t="shared" si="3"/>
        <v>145.82865049568753</v>
      </c>
      <c r="K27" s="7">
        <f t="shared" si="4"/>
        <v>138.67286024902467</v>
      </c>
      <c r="L27" s="7">
        <f t="shared" si="5"/>
        <v>132.06813702424756</v>
      </c>
      <c r="M27" s="7">
        <f t="shared" si="6"/>
        <v>126.37201912087126</v>
      </c>
      <c r="N27" s="5">
        <f t="shared" si="8"/>
        <v>2.7713455437353263E-2</v>
      </c>
      <c r="O27" s="3">
        <f t="shared" si="9"/>
        <v>104.90998854634927</v>
      </c>
      <c r="P27" s="5">
        <f>O27/MAX($O$12:O27)-1</f>
        <v>0</v>
      </c>
    </row>
    <row r="28" spans="1:16" x14ac:dyDescent="0.2">
      <c r="A28" s="2">
        <v>9952</v>
      </c>
      <c r="B28" s="3">
        <v>154.98476996201111</v>
      </c>
      <c r="C28" s="5">
        <f t="shared" si="0"/>
        <v>1.2876803263162762E-2</v>
      </c>
      <c r="D28" s="3">
        <f t="shared" si="7"/>
        <v>106.26089382920127</v>
      </c>
      <c r="E28" s="5">
        <f>D28/MAX(D$12:$D28)-1</f>
        <v>0</v>
      </c>
      <c r="F28" s="5"/>
      <c r="G28" s="5"/>
      <c r="H28" s="5">
        <f t="shared" si="1"/>
        <v>5.8333333333333336E-3</v>
      </c>
      <c r="I28" s="7">
        <f t="shared" si="2"/>
        <v>152.29580972137128</v>
      </c>
      <c r="J28" s="7">
        <f t="shared" si="3"/>
        <v>148.29763069783709</v>
      </c>
      <c r="K28" s="7">
        <f t="shared" si="4"/>
        <v>141.06057009302057</v>
      </c>
      <c r="L28" s="7">
        <f t="shared" si="5"/>
        <v>134.32909712848999</v>
      </c>
      <c r="M28" s="7">
        <f t="shared" si="6"/>
        <v>128.44661645437236</v>
      </c>
      <c r="N28" s="5">
        <f t="shared" si="8"/>
        <v>1.2876803263162763E-2</v>
      </c>
      <c r="O28" s="3">
        <f t="shared" si="9"/>
        <v>106.26089382920127</v>
      </c>
      <c r="P28" s="5">
        <f>O28/MAX($O$12:O28)-1</f>
        <v>0</v>
      </c>
    </row>
    <row r="29" spans="1:16" x14ac:dyDescent="0.2">
      <c r="A29" s="2">
        <v>9982</v>
      </c>
      <c r="B29" s="3">
        <v>155.62942369588819</v>
      </c>
      <c r="C29" s="5">
        <f t="shared" si="0"/>
        <v>4.1594650495986318E-3</v>
      </c>
      <c r="D29" s="3">
        <f t="shared" si="7"/>
        <v>106.70288230322294</v>
      </c>
      <c r="E29" s="5">
        <f>D29/MAX(D$12:$D29)-1</f>
        <v>0</v>
      </c>
      <c r="F29" s="5"/>
      <c r="G29" s="5"/>
      <c r="H29" s="5">
        <f t="shared" si="1"/>
        <v>5.8333333333333336E-3</v>
      </c>
      <c r="I29" s="7">
        <f t="shared" si="2"/>
        <v>154.54287562235058</v>
      </c>
      <c r="J29" s="7">
        <f t="shared" si="3"/>
        <v>150.23479183066885</v>
      </c>
      <c r="K29" s="7">
        <f t="shared" si="4"/>
        <v>143.25071911125406</v>
      </c>
      <c r="L29" s="7">
        <f t="shared" si="5"/>
        <v>136.56401598461252</v>
      </c>
      <c r="M29" s="7">
        <f t="shared" si="6"/>
        <v>130.44338335669423</v>
      </c>
      <c r="N29" s="5">
        <f t="shared" si="8"/>
        <v>4.1594650495986318E-3</v>
      </c>
      <c r="O29" s="3">
        <f t="shared" si="9"/>
        <v>106.70288230322294</v>
      </c>
      <c r="P29" s="5">
        <f>O29/MAX($O$12:O29)-1</f>
        <v>0</v>
      </c>
    </row>
    <row r="30" spans="1:16" x14ac:dyDescent="0.2">
      <c r="A30" s="2">
        <v>10013</v>
      </c>
      <c r="B30" s="3">
        <v>155.03360170325101</v>
      </c>
      <c r="C30" s="5">
        <f t="shared" si="0"/>
        <v>-3.8284662275782644E-3</v>
      </c>
      <c r="D30" s="3">
        <f t="shared" si="7"/>
        <v>106.29437392193979</v>
      </c>
      <c r="E30" s="5">
        <f>D30/MAX(D$12:$D30)-1</f>
        <v>-3.8284662275781534E-3</v>
      </c>
      <c r="F30" s="5"/>
      <c r="G30" s="5"/>
      <c r="H30" s="5">
        <f t="shared" si="1"/>
        <v>5.8333333333333336E-3</v>
      </c>
      <c r="I30" s="7">
        <f t="shared" si="2"/>
        <v>155.2159317870501</v>
      </c>
      <c r="J30" s="7">
        <f t="shared" si="3"/>
        <v>152.23391983556726</v>
      </c>
      <c r="K30" s="7">
        <f t="shared" si="4"/>
        <v>145.23963159721106</v>
      </c>
      <c r="L30" s="7">
        <f t="shared" si="5"/>
        <v>138.58154751233712</v>
      </c>
      <c r="M30" s="7">
        <f t="shared" si="6"/>
        <v>132.22134366415384</v>
      </c>
      <c r="N30" s="5">
        <f t="shared" si="8"/>
        <v>-3.8284662275782648E-3</v>
      </c>
      <c r="O30" s="3">
        <f t="shared" si="9"/>
        <v>106.29437392193979</v>
      </c>
      <c r="P30" s="5">
        <f>O30/MAX($O$12:O30)-1</f>
        <v>-3.8284662275781534E-3</v>
      </c>
    </row>
    <row r="31" spans="1:16" x14ac:dyDescent="0.2">
      <c r="A31" s="2">
        <v>10043</v>
      </c>
      <c r="B31" s="3">
        <v>159.76193721476031</v>
      </c>
      <c r="C31" s="5">
        <f t="shared" si="0"/>
        <v>3.0498778713532015E-2</v>
      </c>
      <c r="D31" s="3">
        <f t="shared" si="7"/>
        <v>109.53622251067847</v>
      </c>
      <c r="E31" s="5">
        <f>D31/MAX(D$12:$D31)-1</f>
        <v>0</v>
      </c>
      <c r="F31" s="5"/>
      <c r="G31" s="5"/>
      <c r="H31" s="5">
        <f t="shared" si="1"/>
        <v>5.8333333333333336E-3</v>
      </c>
      <c r="I31" s="7">
        <f t="shared" si="2"/>
        <v>156.80832087129986</v>
      </c>
      <c r="J31" s="7">
        <f t="shared" si="3"/>
        <v>154.55206529633554</v>
      </c>
      <c r="K31" s="7">
        <f t="shared" si="4"/>
        <v>147.70873098850834</v>
      </c>
      <c r="L31" s="7">
        <f t="shared" si="5"/>
        <v>140.91994113392946</v>
      </c>
      <c r="M31" s="7">
        <f t="shared" si="6"/>
        <v>134.2077371780012</v>
      </c>
      <c r="N31" s="5">
        <f t="shared" si="8"/>
        <v>2.5565689637492277E-2</v>
      </c>
      <c r="O31" s="3">
        <f t="shared" si="9"/>
        <v>109.01186289583966</v>
      </c>
      <c r="P31" s="5">
        <f>O31/MAX($O$12:O31)-1</f>
        <v>0</v>
      </c>
    </row>
    <row r="32" spans="1:16" x14ac:dyDescent="0.2">
      <c r="A32" s="2">
        <v>10074</v>
      </c>
      <c r="B32" s="3">
        <v>161.06039660203902</v>
      </c>
      <c r="C32" s="5">
        <f t="shared" si="0"/>
        <v>8.1274639624158151E-3</v>
      </c>
      <c r="D32" s="3">
        <f t="shared" si="7"/>
        <v>110.42647421171317</v>
      </c>
      <c r="E32" s="5">
        <f>D32/MAX(D$12:$D32)-1</f>
        <v>0</v>
      </c>
      <c r="F32" s="5"/>
      <c r="G32" s="5"/>
      <c r="H32" s="5">
        <f t="shared" si="1"/>
        <v>5.8333333333333336E-3</v>
      </c>
      <c r="I32" s="7">
        <f t="shared" si="2"/>
        <v>158.6186451733501</v>
      </c>
      <c r="J32" s="7">
        <f t="shared" si="3"/>
        <v>156.58076039785036</v>
      </c>
      <c r="K32" s="7">
        <f t="shared" si="4"/>
        <v>149.91939520704122</v>
      </c>
      <c r="L32" s="7">
        <f t="shared" si="5"/>
        <v>143.14768517210405</v>
      </c>
      <c r="M32" s="7">
        <f t="shared" si="6"/>
        <v>136.37158240049862</v>
      </c>
      <c r="N32" s="5">
        <f t="shared" si="8"/>
        <v>8.1274639624158151E-3</v>
      </c>
      <c r="O32" s="3">
        <f t="shared" si="9"/>
        <v>109.89785288300141</v>
      </c>
      <c r="P32" s="5">
        <f>O32/MAX($O$12:O32)-1</f>
        <v>0</v>
      </c>
    </row>
    <row r="33" spans="1:26" x14ac:dyDescent="0.2">
      <c r="A33" s="2">
        <v>10105</v>
      </c>
      <c r="B33" s="3">
        <v>161.33218499148779</v>
      </c>
      <c r="C33" s="5">
        <f t="shared" si="0"/>
        <v>1.6874936060187196E-3</v>
      </c>
      <c r="D33" s="3">
        <f t="shared" si="7"/>
        <v>110.61281818088062</v>
      </c>
      <c r="E33" s="5">
        <f>D33/MAX(D$12:$D33)-1</f>
        <v>0</v>
      </c>
      <c r="F33" s="5"/>
      <c r="G33" s="5"/>
      <c r="H33" s="5">
        <f t="shared" si="1"/>
        <v>5.8333333333333336E-3</v>
      </c>
      <c r="I33" s="7">
        <f t="shared" si="2"/>
        <v>160.7181729360957</v>
      </c>
      <c r="J33" s="7">
        <f t="shared" si="3"/>
        <v>157.96705236157291</v>
      </c>
      <c r="K33" s="7">
        <f t="shared" si="4"/>
        <v>151.89785142863022</v>
      </c>
      <c r="L33" s="7">
        <f t="shared" si="5"/>
        <v>145.10425761987406</v>
      </c>
      <c r="M33" s="7">
        <f t="shared" si="6"/>
        <v>138.54286585857889</v>
      </c>
      <c r="N33" s="5">
        <f t="shared" si="8"/>
        <v>1.6874936060187198E-3</v>
      </c>
      <c r="O33" s="3">
        <f t="shared" si="9"/>
        <v>110.08330480705666</v>
      </c>
      <c r="P33" s="5">
        <f>O33/MAX($O$12:O33)-1</f>
        <v>0</v>
      </c>
    </row>
    <row r="34" spans="1:26" x14ac:dyDescent="0.2">
      <c r="A34" s="2">
        <v>10135</v>
      </c>
      <c r="B34" s="3">
        <v>160.93793771721579</v>
      </c>
      <c r="C34" s="5">
        <f t="shared" si="0"/>
        <v>-2.4436988459110021E-3</v>
      </c>
      <c r="D34" s="3">
        <f t="shared" si="7"/>
        <v>110.34251376474904</v>
      </c>
      <c r="E34" s="5">
        <f>D34/MAX(D$12:$D34)-1</f>
        <v>-2.4436988459110021E-3</v>
      </c>
      <c r="F34" s="5"/>
      <c r="G34" s="5"/>
      <c r="H34" s="5">
        <f t="shared" si="1"/>
        <v>5.8333333333333336E-3</v>
      </c>
      <c r="I34" s="7">
        <f t="shared" si="2"/>
        <v>161.11017310358088</v>
      </c>
      <c r="J34" s="7">
        <f t="shared" si="3"/>
        <v>158.95924698744037</v>
      </c>
      <c r="K34" s="7">
        <f t="shared" si="4"/>
        <v>153.6284388426387</v>
      </c>
      <c r="L34" s="7">
        <f t="shared" si="5"/>
        <v>147.02679572449381</v>
      </c>
      <c r="M34" s="7">
        <f t="shared" si="6"/>
        <v>140.48663459322759</v>
      </c>
      <c r="N34" s="5">
        <f t="shared" si="8"/>
        <v>-2.4436988459110021E-3</v>
      </c>
      <c r="O34" s="3">
        <f t="shared" si="9"/>
        <v>109.81429436214559</v>
      </c>
      <c r="P34" s="5">
        <f>O34/MAX($O$12:O34)-1</f>
        <v>-2.4436988459110021E-3</v>
      </c>
    </row>
    <row r="35" spans="1:26" x14ac:dyDescent="0.2">
      <c r="A35" s="2">
        <v>10166</v>
      </c>
      <c r="B35" s="3">
        <v>165.44005142956101</v>
      </c>
      <c r="C35" s="5">
        <f t="shared" si="0"/>
        <v>2.7974222710967611E-2</v>
      </c>
      <c r="D35" s="3">
        <f t="shared" si="7"/>
        <v>113.42925981929214</v>
      </c>
      <c r="E35" s="5">
        <f>D35/MAX(D$12:$D35)-1</f>
        <v>0</v>
      </c>
      <c r="F35" s="5"/>
      <c r="G35" s="5"/>
      <c r="H35" s="5">
        <f t="shared" si="1"/>
        <v>5.8333333333333336E-3</v>
      </c>
      <c r="I35" s="7">
        <f t="shared" si="2"/>
        <v>162.57005804608821</v>
      </c>
      <c r="J35" s="7">
        <f t="shared" si="3"/>
        <v>160.59435160971915</v>
      </c>
      <c r="K35" s="7">
        <f t="shared" si="4"/>
        <v>155.414571720194</v>
      </c>
      <c r="L35" s="7">
        <f t="shared" si="5"/>
        <v>149.03192994407578</v>
      </c>
      <c r="M35" s="7">
        <f t="shared" si="6"/>
        <v>142.57159989088919</v>
      </c>
      <c r="N35" s="5">
        <f t="shared" si="8"/>
        <v>2.3546044835440753E-2</v>
      </c>
      <c r="O35" s="3">
        <f t="shared" si="9"/>
        <v>112.39998666076896</v>
      </c>
      <c r="P35" s="5">
        <f>O35/MAX($O$12:O35)-1</f>
        <v>0</v>
      </c>
    </row>
    <row r="36" spans="1:26" x14ac:dyDescent="0.2">
      <c r="A36" s="2">
        <v>10196</v>
      </c>
      <c r="B36" s="3">
        <v>174.93386082207098</v>
      </c>
      <c r="C36" s="5">
        <f t="shared" si="0"/>
        <v>5.7385193672719215E-2</v>
      </c>
      <c r="D36" s="3">
        <f t="shared" si="7"/>
        <v>119.93841986217541</v>
      </c>
      <c r="E36" s="5">
        <f>D36/MAX(D$12:$D36)-1</f>
        <v>0</v>
      </c>
      <c r="F36" s="5"/>
      <c r="G36" s="5"/>
      <c r="H36" s="5">
        <f t="shared" si="1"/>
        <v>5.8333333333333336E-3</v>
      </c>
      <c r="I36" s="7">
        <f t="shared" si="2"/>
        <v>167.10394998961593</v>
      </c>
      <c r="J36" s="7">
        <f t="shared" si="3"/>
        <v>163.91106146285583</v>
      </c>
      <c r="K36" s="7">
        <f t="shared" si="4"/>
        <v>158.07249064921155</v>
      </c>
      <c r="L36" s="7">
        <f t="shared" si="5"/>
        <v>151.46344155242599</v>
      </c>
      <c r="M36" s="7">
        <f t="shared" si="6"/>
        <v>144.91392599996678</v>
      </c>
      <c r="N36" s="5">
        <f t="shared" si="8"/>
        <v>5.7385193672719222E-2</v>
      </c>
      <c r="O36" s="3">
        <f t="shared" si="9"/>
        <v>118.85008166410825</v>
      </c>
      <c r="P36" s="5">
        <f>O36/MAX($O$12:O36)-1</f>
        <v>0</v>
      </c>
    </row>
    <row r="37" spans="1:26" x14ac:dyDescent="0.2">
      <c r="A37" s="2">
        <v>10227</v>
      </c>
      <c r="B37" s="3">
        <v>176.83938892428017</v>
      </c>
      <c r="C37" s="5">
        <f t="shared" si="0"/>
        <v>1.0892848835865721E-2</v>
      </c>
      <c r="D37" s="3">
        <f t="shared" si="7"/>
        <v>121.24489093934667</v>
      </c>
      <c r="E37" s="5">
        <f>D37/MAX(D$12:$D37)-1</f>
        <v>0</v>
      </c>
      <c r="F37" s="5"/>
      <c r="G37" s="5"/>
      <c r="H37" s="5">
        <f t="shared" si="1"/>
        <v>5.8333333333333336E-3</v>
      </c>
      <c r="I37" s="7">
        <f t="shared" si="2"/>
        <v>172.40443372530407</v>
      </c>
      <c r="J37" s="7">
        <f t="shared" si="3"/>
        <v>166.75730341444248</v>
      </c>
      <c r="K37" s="7">
        <f t="shared" si="4"/>
        <v>160.65468435538901</v>
      </c>
      <c r="L37" s="7">
        <f t="shared" si="5"/>
        <v>154.0582551304864</v>
      </c>
      <c r="M37" s="7">
        <f t="shared" si="6"/>
        <v>147.37928170405772</v>
      </c>
      <c r="N37" s="5">
        <f t="shared" si="8"/>
        <v>1.0892848835865721E-2</v>
      </c>
      <c r="O37" s="3">
        <f t="shared" si="9"/>
        <v>120.14469763780568</v>
      </c>
      <c r="P37" s="5">
        <f>O37/MAX($O$12:O37)-1</f>
        <v>0</v>
      </c>
    </row>
    <row r="38" spans="1:26" x14ac:dyDescent="0.2">
      <c r="A38" s="2">
        <v>10258</v>
      </c>
      <c r="B38" s="3">
        <v>179.53356950410583</v>
      </c>
      <c r="C38" s="5">
        <f t="shared" si="0"/>
        <v>1.5235183723572243E-2</v>
      </c>
      <c r="D38" s="3">
        <f t="shared" si="7"/>
        <v>123.0920791283521</v>
      </c>
      <c r="E38" s="5">
        <f>D38/MAX(D$12:$D38)-1</f>
        <v>0</v>
      </c>
      <c r="F38" s="5"/>
      <c r="G38" s="5"/>
      <c r="H38" s="5">
        <f t="shared" si="1"/>
        <v>5.8333333333333336E-3</v>
      </c>
      <c r="I38" s="7">
        <f t="shared" si="2"/>
        <v>177.10227308348567</v>
      </c>
      <c r="J38" s="7">
        <f t="shared" si="3"/>
        <v>169.83616556478694</v>
      </c>
      <c r="K38" s="7">
        <f t="shared" si="4"/>
        <v>163.20846298131866</v>
      </c>
      <c r="L38" s="7">
        <f t="shared" si="5"/>
        <v>156.55831865962313</v>
      </c>
      <c r="M38" s="7">
        <f t="shared" si="6"/>
        <v>149.81980527027477</v>
      </c>
      <c r="N38" s="5">
        <f t="shared" si="8"/>
        <v>1.5235183723572245E-2</v>
      </c>
      <c r="O38" s="3">
        <f t="shared" si="9"/>
        <v>121.97512417973068</v>
      </c>
      <c r="P38" s="5">
        <f>O38/MAX($O$12:O38)-1</f>
        <v>0</v>
      </c>
    </row>
    <row r="39" spans="1:26" x14ac:dyDescent="0.2">
      <c r="A39" s="2">
        <v>10287</v>
      </c>
      <c r="B39" s="3">
        <v>180.59287628262743</v>
      </c>
      <c r="C39" s="5">
        <f t="shared" si="0"/>
        <v>5.9003270611035497E-3</v>
      </c>
      <c r="D39" s="3">
        <f t="shared" si="7"/>
        <v>123.81836265384061</v>
      </c>
      <c r="E39" s="5">
        <f>D39/MAX(D$12:$D39)-1</f>
        <v>0</v>
      </c>
      <c r="F39" s="5"/>
      <c r="G39" s="5"/>
      <c r="H39" s="5">
        <f t="shared" si="1"/>
        <v>5.8333333333333336E-3</v>
      </c>
      <c r="I39" s="7">
        <f t="shared" si="2"/>
        <v>178.98861157033784</v>
      </c>
      <c r="J39" s="7">
        <f t="shared" si="3"/>
        <v>173.04628077997688</v>
      </c>
      <c r="K39" s="7">
        <f t="shared" si="4"/>
        <v>165.50666657077491</v>
      </c>
      <c r="L39" s="7">
        <f t="shared" si="5"/>
        <v>158.94732787907913</v>
      </c>
      <c r="M39" s="7">
        <f t="shared" si="6"/>
        <v>152.08976340989977</v>
      </c>
      <c r="N39" s="5">
        <f t="shared" si="8"/>
        <v>5.9003270611035497E-3</v>
      </c>
      <c r="O39" s="3">
        <f t="shared" si="9"/>
        <v>122.69481730570982</v>
      </c>
      <c r="P39" s="5">
        <f>O39/MAX($O$12:O39)-1</f>
        <v>0</v>
      </c>
    </row>
    <row r="40" spans="1:26" x14ac:dyDescent="0.2">
      <c r="A40" s="2">
        <v>10318</v>
      </c>
      <c r="B40" s="3">
        <v>187.05427445801129</v>
      </c>
      <c r="C40" s="5">
        <f t="shared" si="0"/>
        <v>3.5778809820115942E-2</v>
      </c>
      <c r="D40" s="3">
        <f t="shared" si="7"/>
        <v>128.24843630347053</v>
      </c>
      <c r="E40" s="5">
        <f>D40/MAX(D$12:$D40)-1</f>
        <v>0</v>
      </c>
      <c r="F40" s="5"/>
      <c r="G40" s="5"/>
      <c r="H40" s="5">
        <f t="shared" si="1"/>
        <v>5.8333333333333336E-3</v>
      </c>
      <c r="I40" s="7">
        <f t="shared" si="2"/>
        <v>182.39357341491484</v>
      </c>
      <c r="J40" s="7">
        <f t="shared" si="3"/>
        <v>177.39900357010947</v>
      </c>
      <c r="K40" s="7">
        <f t="shared" si="4"/>
        <v>168.17912527877493</v>
      </c>
      <c r="L40" s="7">
        <f t="shared" si="5"/>
        <v>161.55196041846227</v>
      </c>
      <c r="M40" s="7">
        <f t="shared" si="6"/>
        <v>154.61984768589772</v>
      </c>
      <c r="N40" s="5">
        <f t="shared" si="8"/>
        <v>3.5778809820115942E-2</v>
      </c>
      <c r="O40" s="3">
        <f t="shared" si="9"/>
        <v>127.08469184000468</v>
      </c>
      <c r="P40" s="5">
        <f>O40/MAX($O$12:O40)-1</f>
        <v>0</v>
      </c>
    </row>
    <row r="41" spans="1:26" x14ac:dyDescent="0.2">
      <c r="A41" s="2">
        <v>10348</v>
      </c>
      <c r="B41" s="3">
        <v>186.90244544829434</v>
      </c>
      <c r="C41" s="5">
        <f t="shared" si="0"/>
        <v>-8.1168425665156807E-4</v>
      </c>
      <c r="D41" s="3">
        <f t="shared" si="7"/>
        <v>128.14433906678281</v>
      </c>
      <c r="E41" s="5">
        <f>D41/MAX(D$12:$D41)-1</f>
        <v>-8.1168425665167909E-4</v>
      </c>
      <c r="F41" s="5"/>
      <c r="G41" s="5"/>
      <c r="H41" s="5">
        <f t="shared" si="1"/>
        <v>5.8333333333333336E-3</v>
      </c>
      <c r="I41" s="7">
        <f t="shared" si="2"/>
        <v>184.849865396311</v>
      </c>
      <c r="J41" s="7">
        <f t="shared" si="3"/>
        <v>180.97606923989835</v>
      </c>
      <c r="K41" s="7">
        <f t="shared" si="4"/>
        <v>170.78521042480875</v>
      </c>
      <c r="L41" s="7">
        <f t="shared" si="5"/>
        <v>163.93507089342876</v>
      </c>
      <c r="M41" s="7">
        <f t="shared" si="6"/>
        <v>157.01796476803142</v>
      </c>
      <c r="N41" s="5">
        <f t="shared" si="8"/>
        <v>-8.1168425665156818E-4</v>
      </c>
      <c r="O41" s="3">
        <f t="shared" si="9"/>
        <v>126.98153919637673</v>
      </c>
      <c r="P41" s="5">
        <f>O41/MAX($O$12:O41)-1</f>
        <v>-8.1168425665156807E-4</v>
      </c>
    </row>
    <row r="42" spans="1:26" x14ac:dyDescent="0.2">
      <c r="A42" s="2">
        <v>10379</v>
      </c>
      <c r="B42" s="3">
        <v>189.54993162794355</v>
      </c>
      <c r="C42" s="5">
        <f t="shared" si="0"/>
        <v>1.4165069768343974E-2</v>
      </c>
      <c r="D42" s="3">
        <f t="shared" si="7"/>
        <v>129.9595125700821</v>
      </c>
      <c r="E42" s="5">
        <f>D42/MAX(D$12:$D42)-1</f>
        <v>0</v>
      </c>
      <c r="F42" s="5"/>
      <c r="G42" s="5"/>
      <c r="H42" s="5">
        <f t="shared" si="1"/>
        <v>5.8333333333333336E-3</v>
      </c>
      <c r="I42" s="7">
        <f t="shared" si="2"/>
        <v>187.83555051141639</v>
      </c>
      <c r="J42" s="7">
        <f t="shared" si="3"/>
        <v>183.4120810408771</v>
      </c>
      <c r="K42" s="7">
        <f t="shared" si="4"/>
        <v>173.66157125186646</v>
      </c>
      <c r="L42" s="7">
        <f t="shared" si="5"/>
        <v>166.51902077976672</v>
      </c>
      <c r="M42" s="7">
        <f t="shared" si="6"/>
        <v>159.45060142453875</v>
      </c>
      <c r="N42" s="5">
        <f t="shared" si="8"/>
        <v>1.4165069768343976E-2</v>
      </c>
      <c r="O42" s="3">
        <f t="shared" si="9"/>
        <v>128.78024155838511</v>
      </c>
      <c r="P42" s="5">
        <f>O42/MAX($O$12:O42)-1</f>
        <v>0</v>
      </c>
    </row>
    <row r="43" spans="1:26" x14ac:dyDescent="0.2">
      <c r="A43" s="2">
        <v>10409</v>
      </c>
      <c r="B43" s="3">
        <v>187.52886783251839</v>
      </c>
      <c r="C43" s="5">
        <f t="shared" si="0"/>
        <v>-1.0662434842721003E-2</v>
      </c>
      <c r="D43" s="3">
        <f t="shared" si="7"/>
        <v>128.57382773511182</v>
      </c>
      <c r="E43" s="5">
        <f>D43/MAX(D$12:$D43)-1</f>
        <v>-1.0662434842721003E-2</v>
      </c>
      <c r="F43" s="5"/>
      <c r="G43" s="5"/>
      <c r="H43" s="5">
        <f t="shared" si="1"/>
        <v>5.8333333333333336E-3</v>
      </c>
      <c r="I43" s="7">
        <f t="shared" si="2"/>
        <v>187.99374830291876</v>
      </c>
      <c r="J43" s="7">
        <f t="shared" si="3"/>
        <v>185.19366085891681</v>
      </c>
      <c r="K43" s="7">
        <f t="shared" si="4"/>
        <v>175.97548213667963</v>
      </c>
      <c r="L43" s="7">
        <f t="shared" si="5"/>
        <v>168.83434318989825</v>
      </c>
      <c r="M43" s="7">
        <f t="shared" si="6"/>
        <v>161.84210656259398</v>
      </c>
      <c r="N43" s="5">
        <f t="shared" si="8"/>
        <v>-1.0662434842721003E-2</v>
      </c>
      <c r="O43" s="3">
        <f t="shared" si="9"/>
        <v>127.40713062373896</v>
      </c>
      <c r="P43" s="5">
        <f>O43/MAX($O$12:O43)-1</f>
        <v>-1.0662434842721003E-2</v>
      </c>
    </row>
    <row r="44" spans="1:26" x14ac:dyDescent="0.2">
      <c r="A44" s="2">
        <v>10440</v>
      </c>
      <c r="B44" s="3">
        <v>179.33246742167546</v>
      </c>
      <c r="C44" s="5">
        <f t="shared" si="0"/>
        <v>-4.3707406254716585E-2</v>
      </c>
      <c r="D44" s="3">
        <f t="shared" si="7"/>
        <v>122.95419921256934</v>
      </c>
      <c r="E44" s="5">
        <f>D44/MAX(D$12:$D44)-1</f>
        <v>-5.3903813726102312E-2</v>
      </c>
      <c r="F44" s="5"/>
      <c r="G44" s="5"/>
      <c r="H44" s="5">
        <f t="shared" si="1"/>
        <v>5.8333333333333336E-3</v>
      </c>
      <c r="I44" s="7">
        <f t="shared" si="2"/>
        <v>185.47042229404579</v>
      </c>
      <c r="J44" s="7">
        <f t="shared" si="3"/>
        <v>185.1601438451784</v>
      </c>
      <c r="K44" s="7">
        <f t="shared" si="4"/>
        <v>177.49815470498268</v>
      </c>
      <c r="L44" s="7">
        <f t="shared" si="5"/>
        <v>170.52568993593854</v>
      </c>
      <c r="M44" s="7">
        <f t="shared" si="6"/>
        <v>163.70877495601192</v>
      </c>
      <c r="N44" s="5">
        <f t="shared" si="8"/>
        <v>-3.3799258337106605E-2</v>
      </c>
      <c r="O44" s="3">
        <f t="shared" si="9"/>
        <v>123.10086410179773</v>
      </c>
      <c r="P44" s="5">
        <f>O44/MAX($O$12:O44)-1</f>
        <v>-4.4101310790075843E-2</v>
      </c>
    </row>
    <row r="45" spans="1:26" x14ac:dyDescent="0.2">
      <c r="A45" s="2">
        <v>10471</v>
      </c>
      <c r="B45" s="3">
        <v>189.02009526843548</v>
      </c>
      <c r="C45" s="5">
        <f t="shared" si="0"/>
        <v>5.402049046690971E-2</v>
      </c>
      <c r="D45" s="3">
        <f t="shared" si="7"/>
        <v>129.59624535899846</v>
      </c>
      <c r="E45" s="5">
        <f>D45/MAX(D$12:$D45)-1</f>
        <v>-2.7952337147135742E-3</v>
      </c>
      <c r="F45" s="5"/>
      <c r="G45" s="5"/>
      <c r="H45" s="5">
        <f t="shared" si="1"/>
        <v>5.8333333333333336E-3</v>
      </c>
      <c r="I45" s="7">
        <f t="shared" si="2"/>
        <v>185.29381017420977</v>
      </c>
      <c r="J45" s="7">
        <f t="shared" si="3"/>
        <v>186.56468034281306</v>
      </c>
      <c r="K45" s="7">
        <f t="shared" si="4"/>
        <v>179.805480561395</v>
      </c>
      <c r="L45" s="7">
        <f t="shared" si="5"/>
        <v>172.5260044947876</v>
      </c>
      <c r="M45" s="7">
        <f t="shared" si="6"/>
        <v>165.85166599501258</v>
      </c>
      <c r="N45" s="5">
        <f t="shared" si="8"/>
        <v>3.4745627613479158E-2</v>
      </c>
      <c r="O45" s="3">
        <f t="shared" si="9"/>
        <v>127.3780808847763</v>
      </c>
      <c r="P45" s="5">
        <f>O45/MAX($O$12:O45)-1</f>
        <v>-1.0888010898575051E-2</v>
      </c>
      <c r="U45" t="s">
        <v>5</v>
      </c>
      <c r="V45" s="5">
        <f>U1</f>
        <v>7.0000000000000007E-2</v>
      </c>
    </row>
    <row r="46" spans="1:26" x14ac:dyDescent="0.2">
      <c r="A46" s="2">
        <v>10501</v>
      </c>
      <c r="B46" s="3">
        <v>183.46017115003801</v>
      </c>
      <c r="C46" s="5">
        <f t="shared" si="0"/>
        <v>-2.9414460459887048E-2</v>
      </c>
      <c r="D46" s="3">
        <f t="shared" si="7"/>
        <v>125.78424172413638</v>
      </c>
      <c r="E46" s="5">
        <f>D46/MAX(D$12:$D46)-1</f>
        <v>-3.2127473883023061E-2</v>
      </c>
      <c r="F46" s="5"/>
      <c r="G46" s="5"/>
      <c r="H46" s="5">
        <f t="shared" si="1"/>
        <v>5.8333333333333336E-3</v>
      </c>
      <c r="I46" s="7">
        <f t="shared" si="2"/>
        <v>183.93757794671635</v>
      </c>
      <c r="J46" s="7">
        <f t="shared" si="3"/>
        <v>185.96566312481752</v>
      </c>
      <c r="K46" s="7">
        <f t="shared" si="4"/>
        <v>181.68233334746353</v>
      </c>
      <c r="L46" s="7">
        <f t="shared" si="5"/>
        <v>174.10797122745578</v>
      </c>
      <c r="M46" s="7">
        <f t="shared" si="6"/>
        <v>167.65538609505109</v>
      </c>
      <c r="N46" s="5">
        <f t="shared" si="8"/>
        <v>-2.9414460459887048E-2</v>
      </c>
      <c r="O46" s="3">
        <f t="shared" si="9"/>
        <v>123.63132336113475</v>
      </c>
      <c r="P46" s="5">
        <f>O46/MAX($O$12:O46)-1</f>
        <v>-3.9982206392399133E-2</v>
      </c>
    </row>
    <row r="47" spans="1:26" x14ac:dyDescent="0.2">
      <c r="A47" s="2">
        <v>10532</v>
      </c>
      <c r="B47" s="3">
        <v>183.6217974096013</v>
      </c>
      <c r="C47" s="5">
        <f t="shared" si="0"/>
        <v>8.8098827418581216E-4</v>
      </c>
      <c r="D47" s="3">
        <f t="shared" si="7"/>
        <v>125.89505616617269</v>
      </c>
      <c r="E47" s="5">
        <f>D47/MAX(D$12:$D47)-1</f>
        <v>-3.127478953660745E-2</v>
      </c>
      <c r="F47" s="5"/>
      <c r="G47" s="5"/>
      <c r="H47" s="5">
        <f t="shared" si="1"/>
        <v>5.8333333333333336E-3</v>
      </c>
      <c r="I47" s="7">
        <f t="shared" si="2"/>
        <v>185.36735460935824</v>
      </c>
      <c r="J47" s="7">
        <f t="shared" si="3"/>
        <v>185.41888845170206</v>
      </c>
      <c r="K47" s="7">
        <f t="shared" si="4"/>
        <v>183.19747884580019</v>
      </c>
      <c r="L47" s="7">
        <f t="shared" si="5"/>
        <v>175.66310310043983</v>
      </c>
      <c r="M47" s="7">
        <f t="shared" si="6"/>
        <v>169.30602528299707</v>
      </c>
      <c r="N47" s="5">
        <f t="shared" si="8"/>
        <v>2.8619262978448203E-3</v>
      </c>
      <c r="O47" s="3">
        <f t="shared" si="9"/>
        <v>123.98514709669934</v>
      </c>
      <c r="P47" s="5">
        <f>O47/MAX($O$12:O47)-1</f>
        <v>-3.7234706222474601E-2</v>
      </c>
      <c r="U47" t="s">
        <v>9</v>
      </c>
      <c r="V47" t="s">
        <v>10</v>
      </c>
    </row>
    <row r="48" spans="1:26" x14ac:dyDescent="0.2">
      <c r="A48" s="2">
        <v>10562</v>
      </c>
      <c r="B48" s="3">
        <v>182.83500516253591</v>
      </c>
      <c r="C48" s="5">
        <f t="shared" si="0"/>
        <v>-4.2848521154071895E-3</v>
      </c>
      <c r="D48" s="3">
        <f t="shared" si="7"/>
        <v>125.35561446843977</v>
      </c>
      <c r="E48" s="5">
        <f>D48/MAX(D$12:$D48)-1</f>
        <v>-3.5425633803909728E-2</v>
      </c>
      <c r="F48" s="5"/>
      <c r="G48" s="5"/>
      <c r="H48" s="5">
        <f t="shared" si="1"/>
        <v>5.8333333333333336E-3</v>
      </c>
      <c r="I48" s="7">
        <f t="shared" si="2"/>
        <v>183.30565790739175</v>
      </c>
      <c r="J48" s="7">
        <f t="shared" si="3"/>
        <v>184.29973404080076</v>
      </c>
      <c r="K48" s="7">
        <f t="shared" si="4"/>
        <v>183.8559075408389</v>
      </c>
      <c r="L48" s="7">
        <f t="shared" si="5"/>
        <v>177.20762551484455</v>
      </c>
      <c r="M48" s="7">
        <f t="shared" si="6"/>
        <v>170.96419909502524</v>
      </c>
      <c r="N48" s="5">
        <f t="shared" si="8"/>
        <v>-2.3757793591098011E-4</v>
      </c>
      <c r="O48" s="3">
        <f t="shared" si="9"/>
        <v>123.95569096136849</v>
      </c>
      <c r="P48" s="5">
        <f>O48/MAX($O$12:O48)-1</f>
        <v>-3.7463438013736861E-2</v>
      </c>
      <c r="T48" t="s">
        <v>11</v>
      </c>
      <c r="U48" s="5">
        <f>(((F1060/F554-1))^(1/(((A1060-A554)/365.25)))-1)</f>
        <v>0.14641255825473309</v>
      </c>
      <c r="V48" s="5">
        <f>(((Q1060/Q554-1))^(1/(((A1060-A554)/365.25)))-1)</f>
        <v>0.14229074419667054</v>
      </c>
      <c r="W48" s="5"/>
      <c r="X48" s="5"/>
      <c r="Z48" s="5"/>
    </row>
    <row r="49" spans="1:26" x14ac:dyDescent="0.2">
      <c r="A49" s="2">
        <v>10593</v>
      </c>
      <c r="B49" s="3">
        <v>187.64296886693711</v>
      </c>
      <c r="C49" s="5">
        <f t="shared" si="0"/>
        <v>2.6296735136288829E-2</v>
      </c>
      <c r="D49" s="3">
        <f t="shared" si="7"/>
        <v>128.65205785996307</v>
      </c>
      <c r="E49" s="5">
        <f>D49/MAX(D$12:$D49)-1</f>
        <v>-1.0060477176797478E-2</v>
      </c>
      <c r="F49" s="5"/>
      <c r="G49" s="5"/>
      <c r="H49" s="5">
        <f t="shared" si="1"/>
        <v>5.8333333333333336E-3</v>
      </c>
      <c r="I49" s="7">
        <f t="shared" si="2"/>
        <v>184.69992381302481</v>
      </c>
      <c r="J49" s="7">
        <f t="shared" si="3"/>
        <v>184.31875087987055</v>
      </c>
      <c r="K49" s="7">
        <f t="shared" si="4"/>
        <v>184.75620586939365</v>
      </c>
      <c r="L49" s="7">
        <f t="shared" si="5"/>
        <v>178.75657171774327</v>
      </c>
      <c r="M49" s="7">
        <f t="shared" si="6"/>
        <v>172.70544511239132</v>
      </c>
      <c r="N49" s="5">
        <f t="shared" si="8"/>
        <v>1.4018694054515533E-2</v>
      </c>
      <c r="O49" s="3">
        <f t="shared" si="9"/>
        <v>125.69338786927199</v>
      </c>
      <c r="P49" s="5">
        <f>O49/MAX($O$12:O49)-1</f>
        <v>-2.3969932434966257E-2</v>
      </c>
      <c r="T49" t="s">
        <v>12</v>
      </c>
      <c r="U49" s="5">
        <f>STDEV(C554:C1060)*SQRT(12)</f>
        <v>0.21827620644668488</v>
      </c>
      <c r="V49" s="5">
        <f>STDEV(N554:N1060)*SQRT(12)</f>
        <v>0.15884138714962068</v>
      </c>
      <c r="W49" s="5"/>
      <c r="X49" s="5"/>
      <c r="Z49" s="5"/>
    </row>
    <row r="50" spans="1:26" x14ac:dyDescent="0.2">
      <c r="A50" s="2">
        <v>10624</v>
      </c>
      <c r="B50" s="3">
        <v>188.57222902594859</v>
      </c>
      <c r="C50" s="5">
        <f t="shared" si="0"/>
        <v>4.9522780662805133E-3</v>
      </c>
      <c r="D50" s="3">
        <f t="shared" si="7"/>
        <v>129.2891786242848</v>
      </c>
      <c r="E50" s="5">
        <f>D50/MAX(D$12:$D50)-1</f>
        <v>-5.1580213909759864E-3</v>
      </c>
      <c r="F50" s="5"/>
      <c r="G50" s="5"/>
      <c r="H50" s="5">
        <f t="shared" si="1"/>
        <v>5.8333333333333336E-3</v>
      </c>
      <c r="I50" s="7">
        <f t="shared" si="2"/>
        <v>186.35006768514052</v>
      </c>
      <c r="J50" s="7">
        <f t="shared" si="3"/>
        <v>185.85871114724941</v>
      </c>
      <c r="K50" s="7">
        <f t="shared" si="4"/>
        <v>185.5094274962139</v>
      </c>
      <c r="L50" s="7">
        <f t="shared" si="5"/>
        <v>180.28500685240493</v>
      </c>
      <c r="M50" s="7">
        <f t="shared" si="6"/>
        <v>174.35894523876627</v>
      </c>
      <c r="N50" s="5">
        <f t="shared" si="8"/>
        <v>4.9522780662805133E-3</v>
      </c>
      <c r="O50" s="3">
        <f t="shared" si="9"/>
        <v>126.31585647709348</v>
      </c>
      <c r="P50" s="5">
        <f>O50/MAX($O$12:O50)-1</f>
        <v>-1.9136360139333619E-2</v>
      </c>
      <c r="T50" t="s">
        <v>14</v>
      </c>
      <c r="U50" s="3">
        <f>(U48-(H2*12))/U49</f>
        <v>0.35007277934068942</v>
      </c>
      <c r="V50" s="3">
        <f>(V48-(H2*12))/V49</f>
        <v>0.45511277315008747</v>
      </c>
      <c r="W50" s="3"/>
      <c r="X50" s="3"/>
      <c r="Z50" s="3"/>
    </row>
    <row r="51" spans="1:26" x14ac:dyDescent="0.2">
      <c r="A51" s="2">
        <v>10652</v>
      </c>
      <c r="B51" s="3">
        <v>187.8651872312457</v>
      </c>
      <c r="C51" s="5">
        <f t="shared" si="0"/>
        <v>-3.7494481470312646E-3</v>
      </c>
      <c r="D51" s="3">
        <f t="shared" si="7"/>
        <v>128.80441555306078</v>
      </c>
      <c r="E51" s="5">
        <f>D51/MAX(D$12:$D51)-1</f>
        <v>-8.8881298042605694E-3</v>
      </c>
      <c r="F51" s="5"/>
      <c r="G51" s="5"/>
      <c r="H51" s="5">
        <f t="shared" si="1"/>
        <v>5.8333333333333336E-3</v>
      </c>
      <c r="I51" s="7">
        <f t="shared" si="2"/>
        <v>188.02679504137714</v>
      </c>
      <c r="J51" s="7">
        <f t="shared" si="3"/>
        <v>185.66622647438442</v>
      </c>
      <c r="K51" s="7">
        <f t="shared" si="4"/>
        <v>186.11545340859877</v>
      </c>
      <c r="L51" s="7">
        <f t="shared" si="5"/>
        <v>181.75906253239148</v>
      </c>
      <c r="M51" s="7">
        <f t="shared" si="6"/>
        <v>175.81105998968681</v>
      </c>
      <c r="N51" s="5">
        <f t="shared" si="8"/>
        <v>-3.7494481470312646E-3</v>
      </c>
      <c r="O51" s="3">
        <f t="shared" si="9"/>
        <v>125.84224172308477</v>
      </c>
      <c r="P51" s="5">
        <f>O51/MAX($O$12:O51)-1</f>
        <v>-2.2814057496299611E-2</v>
      </c>
      <c r="T51" t="s">
        <v>13</v>
      </c>
      <c r="U51" s="5">
        <f>MIN(G554:G1060)</f>
        <v>-0.49503088453961197</v>
      </c>
      <c r="V51" s="5">
        <f>MIN(R554:R1060)</f>
        <v>-0.38029462447121809</v>
      </c>
      <c r="W51" s="5"/>
      <c r="X51" s="5"/>
      <c r="Z51" s="5"/>
    </row>
    <row r="52" spans="1:26" x14ac:dyDescent="0.2">
      <c r="A52" s="2">
        <v>10683</v>
      </c>
      <c r="B52" s="3">
        <v>185.49750114595321</v>
      </c>
      <c r="C52" s="5">
        <f t="shared" si="0"/>
        <v>-1.2603112477555967E-2</v>
      </c>
      <c r="D52" s="3">
        <f t="shared" si="7"/>
        <v>127.18107901623969</v>
      </c>
      <c r="E52" s="5">
        <f>D52/MAX(D$12:$D52)-1</f>
        <v>-2.1379224182178302E-2</v>
      </c>
      <c r="F52" s="5"/>
      <c r="G52" s="5"/>
      <c r="H52" s="5">
        <f t="shared" si="1"/>
        <v>5.8333333333333336E-3</v>
      </c>
      <c r="I52" s="7">
        <f t="shared" si="2"/>
        <v>187.31163913438249</v>
      </c>
      <c r="J52" s="7">
        <f t="shared" si="3"/>
        <v>186.00578147370365</v>
      </c>
      <c r="K52" s="7">
        <f t="shared" si="4"/>
        <v>185.9857222992606</v>
      </c>
      <c r="L52" s="7">
        <f t="shared" si="5"/>
        <v>183.1234827228769</v>
      </c>
      <c r="M52" s="7">
        <f t="shared" si="6"/>
        <v>177.08242378901775</v>
      </c>
      <c r="N52" s="5">
        <f t="shared" si="8"/>
        <v>-8.9158233153781071E-3</v>
      </c>
      <c r="O52" s="3">
        <f t="shared" si="9"/>
        <v>124.72025453027064</v>
      </c>
      <c r="P52" s="5">
        <f>O52/MAX($O$12:O52)-1</f>
        <v>-3.1526474705933838E-2</v>
      </c>
    </row>
    <row r="53" spans="1:26" x14ac:dyDescent="0.2">
      <c r="A53" s="2">
        <v>10713</v>
      </c>
      <c r="B53" s="3">
        <v>190.1727557231375</v>
      </c>
      <c r="C53" s="5">
        <f t="shared" si="0"/>
        <v>2.5203868237048122E-2</v>
      </c>
      <c r="D53" s="3">
        <f t="shared" si="7"/>
        <v>130.38653417401059</v>
      </c>
      <c r="E53" s="5">
        <f>D53/MAX(D$12:$D53)-1</f>
        <v>0</v>
      </c>
      <c r="F53" s="5"/>
      <c r="G53" s="5"/>
      <c r="H53" s="5">
        <f t="shared" si="1"/>
        <v>5.8333333333333336E-3</v>
      </c>
      <c r="I53" s="7">
        <f t="shared" si="2"/>
        <v>187.84514803344544</v>
      </c>
      <c r="J53" s="7">
        <f t="shared" si="3"/>
        <v>187.09760785929299</v>
      </c>
      <c r="K53" s="7">
        <f t="shared" si="4"/>
        <v>186.25824815549754</v>
      </c>
      <c r="L53" s="7">
        <f t="shared" si="5"/>
        <v>184.4975218502978</v>
      </c>
      <c r="M53" s="7">
        <f t="shared" si="6"/>
        <v>178.52172929015316</v>
      </c>
      <c r="N53" s="5">
        <f t="shared" si="8"/>
        <v>1.3581547294819248E-2</v>
      </c>
      <c r="O53" s="3">
        <f t="shared" si="9"/>
        <v>126.41414856579541</v>
      </c>
      <c r="P53" s="5">
        <f>O53/MAX($O$12:O53)-1</f>
        <v>-1.8373105718372029E-2</v>
      </c>
    </row>
    <row r="54" spans="1:26" x14ac:dyDescent="0.2">
      <c r="A54" s="2">
        <v>10744</v>
      </c>
      <c r="B54" s="3">
        <v>191.04733316883207</v>
      </c>
      <c r="C54" s="5">
        <f t="shared" si="0"/>
        <v>4.5988577194928659E-3</v>
      </c>
      <c r="D54" s="3">
        <f t="shared" si="7"/>
        <v>130.98616329321467</v>
      </c>
      <c r="E54" s="5">
        <f>D54/MAX(D$12:$D54)-1</f>
        <v>0</v>
      </c>
      <c r="F54" s="5"/>
      <c r="G54" s="5"/>
      <c r="H54" s="5">
        <f t="shared" si="1"/>
        <v>5.8333333333333336E-3</v>
      </c>
      <c r="I54" s="7">
        <f t="shared" si="2"/>
        <v>188.90586334597427</v>
      </c>
      <c r="J54" s="7">
        <f t="shared" si="3"/>
        <v>188.4663291936757</v>
      </c>
      <c r="K54" s="7">
        <f t="shared" si="4"/>
        <v>186.38303161723823</v>
      </c>
      <c r="L54" s="7">
        <f t="shared" si="5"/>
        <v>185.39271475845121</v>
      </c>
      <c r="M54" s="7">
        <f t="shared" si="6"/>
        <v>180.02230143455233</v>
      </c>
      <c r="N54" s="5">
        <f t="shared" si="8"/>
        <v>4.5988577194928659E-3</v>
      </c>
      <c r="O54" s="3">
        <f t="shared" si="9"/>
        <v>126.99550924878034</v>
      </c>
      <c r="P54" s="5">
        <f>O54/MAX($O$12:O54)-1</f>
        <v>-1.3858743297943232E-2</v>
      </c>
    </row>
    <row r="55" spans="1:26" x14ac:dyDescent="0.2">
      <c r="A55" s="2">
        <v>10774</v>
      </c>
      <c r="B55" s="3">
        <v>187.31135369432982</v>
      </c>
      <c r="C55" s="5">
        <f t="shared" si="0"/>
        <v>-1.9555255823438755E-2</v>
      </c>
      <c r="D55" s="3">
        <f t="shared" si="7"/>
        <v>128.42469536068515</v>
      </c>
      <c r="E55" s="5">
        <f>D55/MAX(D$12:$D55)-1</f>
        <v>-1.9555255823438644E-2</v>
      </c>
      <c r="F55" s="5"/>
      <c r="G55" s="5"/>
      <c r="H55" s="5">
        <f t="shared" si="1"/>
        <v>5.8333333333333336E-3</v>
      </c>
      <c r="I55" s="7">
        <f t="shared" si="2"/>
        <v>189.5104808620998</v>
      </c>
      <c r="J55" s="7">
        <f t="shared" si="3"/>
        <v>188.41105999824114</v>
      </c>
      <c r="K55" s="7">
        <f t="shared" si="4"/>
        <v>186.36490543905586</v>
      </c>
      <c r="L55" s="7">
        <f t="shared" si="5"/>
        <v>185.97449057900951</v>
      </c>
      <c r="M55" s="7">
        <f t="shared" si="6"/>
        <v>181.17019378786776</v>
      </c>
      <c r="N55" s="5">
        <f t="shared" si="8"/>
        <v>-1.9555255823438755E-2</v>
      </c>
      <c r="O55" s="3">
        <f t="shared" si="9"/>
        <v>124.51207957699255</v>
      </c>
      <c r="P55" s="5">
        <f>O55/MAX($O$12:O55)-1</f>
        <v>-3.3142987850799388E-2</v>
      </c>
    </row>
    <row r="56" spans="1:26" x14ac:dyDescent="0.2">
      <c r="A56" s="2">
        <v>10805</v>
      </c>
      <c r="B56" s="3">
        <v>193.85054801970807</v>
      </c>
      <c r="C56" s="5">
        <f t="shared" si="0"/>
        <v>3.4910827327901517E-2</v>
      </c>
      <c r="D56" s="3">
        <f t="shared" si="7"/>
        <v>132.90810772506038</v>
      </c>
      <c r="E56" s="5">
        <f>D56/MAX(D$12:$D56)-1</f>
        <v>0</v>
      </c>
      <c r="F56" s="5"/>
      <c r="G56" s="5"/>
      <c r="H56" s="5">
        <f t="shared" si="1"/>
        <v>5.8333333333333336E-3</v>
      </c>
      <c r="I56" s="7">
        <f t="shared" si="2"/>
        <v>190.73641162762331</v>
      </c>
      <c r="J56" s="7">
        <f t="shared" si="3"/>
        <v>189.29077983053438</v>
      </c>
      <c r="K56" s="7">
        <f t="shared" si="4"/>
        <v>187.57474548889192</v>
      </c>
      <c r="L56" s="7">
        <f t="shared" si="5"/>
        <v>186.76987827432075</v>
      </c>
      <c r="M56" s="7">
        <f t="shared" si="6"/>
        <v>182.5364500969373</v>
      </c>
      <c r="N56" s="5">
        <f t="shared" si="8"/>
        <v>2.3279829730074246E-2</v>
      </c>
      <c r="O56" s="3">
        <f t="shared" si="9"/>
        <v>127.41069958888239</v>
      </c>
      <c r="P56" s="5">
        <f>O56/MAX($O$12:O56)-1</f>
        <v>-1.0634721234637601E-2</v>
      </c>
    </row>
    <row r="57" spans="1:26" x14ac:dyDescent="0.2">
      <c r="A57" s="2">
        <v>10836</v>
      </c>
      <c r="B57" s="3">
        <v>193.61074507682434</v>
      </c>
      <c r="C57" s="5">
        <f t="shared" si="0"/>
        <v>-1.237050631702874E-3</v>
      </c>
      <c r="D57" s="3">
        <f t="shared" si="7"/>
        <v>132.74369366644066</v>
      </c>
      <c r="E57" s="5">
        <f>D57/MAX(D$12:$D57)-1</f>
        <v>-1.237050631702874E-3</v>
      </c>
      <c r="F57" s="5"/>
      <c r="G57" s="5"/>
      <c r="H57" s="5">
        <f t="shared" si="1"/>
        <v>5.8333333333333336E-3</v>
      </c>
      <c r="I57" s="7">
        <f t="shared" si="2"/>
        <v>191.59088226362073</v>
      </c>
      <c r="J57" s="7">
        <f t="shared" si="3"/>
        <v>190.24837280479753</v>
      </c>
      <c r="K57" s="7">
        <f t="shared" si="4"/>
        <v>187.95729963959096</v>
      </c>
      <c r="L57" s="7">
        <f t="shared" si="5"/>
        <v>187.4930932073317</v>
      </c>
      <c r="M57" s="7">
        <f t="shared" si="6"/>
        <v>183.88139010049295</v>
      </c>
      <c r="N57" s="5">
        <f t="shared" si="8"/>
        <v>-1.237050631702874E-3</v>
      </c>
      <c r="O57" s="3">
        <f t="shared" si="9"/>
        <v>127.25308610247026</v>
      </c>
      <c r="P57" s="5">
        <f>O57/MAX($O$12:O57)-1</f>
        <v>-1.1858616177719217E-2</v>
      </c>
    </row>
    <row r="58" spans="1:26" x14ac:dyDescent="0.2">
      <c r="A58" s="2">
        <v>10866</v>
      </c>
      <c r="B58" s="3">
        <v>195.7316529453698</v>
      </c>
      <c r="C58" s="5">
        <f t="shared" si="0"/>
        <v>1.0954494636668421E-2</v>
      </c>
      <c r="D58" s="3">
        <f t="shared" si="7"/>
        <v>134.19783374676123</v>
      </c>
      <c r="E58" s="5">
        <f>D58/MAX(D$12:$D58)-1</f>
        <v>0</v>
      </c>
      <c r="F58" s="5"/>
      <c r="G58" s="5"/>
      <c r="H58" s="5">
        <f t="shared" si="1"/>
        <v>5.8333333333333336E-3</v>
      </c>
      <c r="I58" s="7">
        <f t="shared" si="2"/>
        <v>194.39764868063409</v>
      </c>
      <c r="J58" s="7">
        <f t="shared" si="3"/>
        <v>191.95406477136694</v>
      </c>
      <c r="K58" s="7">
        <f t="shared" si="4"/>
        <v>188.9799231225353</v>
      </c>
      <c r="L58" s="7">
        <f t="shared" si="5"/>
        <v>187.97516978996271</v>
      </c>
      <c r="M58" s="7">
        <f t="shared" si="6"/>
        <v>185.3311282349994</v>
      </c>
      <c r="N58" s="5">
        <f t="shared" si="8"/>
        <v>1.0954494636668421E-2</v>
      </c>
      <c r="O58" s="3">
        <f t="shared" si="9"/>
        <v>128.64707935167928</v>
      </c>
      <c r="P58" s="5">
        <f>O58/MAX($O$12:O58)-1</f>
        <v>-1.0340266883679394E-3</v>
      </c>
    </row>
    <row r="59" spans="1:26" x14ac:dyDescent="0.2">
      <c r="A59" s="2">
        <v>10897</v>
      </c>
      <c r="B59" s="3">
        <v>195.44032125138261</v>
      </c>
      <c r="C59" s="5">
        <f t="shared" si="0"/>
        <v>-1.4884240213742794E-3</v>
      </c>
      <c r="D59" s="3">
        <f t="shared" si="7"/>
        <v>133.99809046739617</v>
      </c>
      <c r="E59" s="5">
        <f>D59/MAX(D$12:$D59)-1</f>
        <v>-1.4884240213742794E-3</v>
      </c>
      <c r="F59" s="5"/>
      <c r="G59" s="5"/>
      <c r="H59" s="5">
        <f t="shared" si="1"/>
        <v>5.8333333333333336E-3</v>
      </c>
      <c r="I59" s="7">
        <f t="shared" si="2"/>
        <v>194.92757309119224</v>
      </c>
      <c r="J59" s="7">
        <f t="shared" si="3"/>
        <v>192.83199235940779</v>
      </c>
      <c r="K59" s="7">
        <f t="shared" si="4"/>
        <v>189.96480010935036</v>
      </c>
      <c r="L59" s="7">
        <f t="shared" si="5"/>
        <v>188.44949622346763</v>
      </c>
      <c r="M59" s="7">
        <f t="shared" si="6"/>
        <v>186.58113947757531</v>
      </c>
      <c r="N59" s="5">
        <f t="shared" si="8"/>
        <v>-1.4884240213742794E-3</v>
      </c>
      <c r="O59" s="3">
        <f t="shared" si="9"/>
        <v>128.4555979484926</v>
      </c>
      <c r="P59" s="5">
        <f>O59/MAX($O$12:O59)-1</f>
        <v>-2.5209116395804587E-3</v>
      </c>
    </row>
    <row r="60" spans="1:26" x14ac:dyDescent="0.2">
      <c r="A60" s="2">
        <v>10927</v>
      </c>
      <c r="B60" s="3">
        <v>189.31591323304224</v>
      </c>
      <c r="C60" s="5">
        <f t="shared" si="0"/>
        <v>-3.1336461069683463E-2</v>
      </c>
      <c r="D60" s="3">
        <f t="shared" si="7"/>
        <v>129.79906452205267</v>
      </c>
      <c r="E60" s="5">
        <f>D60/MAX(D$12:$D60)-1</f>
        <v>-3.2778243149656827E-2</v>
      </c>
      <c r="F60" s="5"/>
      <c r="G60" s="5"/>
      <c r="H60" s="5">
        <f t="shared" si="1"/>
        <v>5.8333333333333336E-3</v>
      </c>
      <c r="I60" s="7">
        <f t="shared" si="2"/>
        <v>193.49596247659824</v>
      </c>
      <c r="J60" s="7">
        <f t="shared" si="3"/>
        <v>192.54342237010948</v>
      </c>
      <c r="K60" s="7">
        <f t="shared" si="4"/>
        <v>190.50487578189259</v>
      </c>
      <c r="L60" s="7">
        <f t="shared" si="5"/>
        <v>188.43649520152863</v>
      </c>
      <c r="M60" s="7">
        <f t="shared" si="6"/>
        <v>187.18039166136577</v>
      </c>
      <c r="N60" s="5">
        <f t="shared" si="8"/>
        <v>-3.1336461069683463E-2</v>
      </c>
      <c r="O60" s="3">
        <f t="shared" si="9"/>
        <v>124.43025410419675</v>
      </c>
      <c r="P60" s="5">
        <f>O60/MAX($O$12:O60)-1</f>
        <v>-3.3778376259810061E-2</v>
      </c>
    </row>
    <row r="61" spans="1:26" x14ac:dyDescent="0.2">
      <c r="A61" s="2">
        <v>10958</v>
      </c>
      <c r="B61" s="3">
        <v>185.67368476307706</v>
      </c>
      <c r="C61" s="5">
        <f t="shared" si="0"/>
        <v>-1.9238892324290213E-2</v>
      </c>
      <c r="D61" s="3">
        <f t="shared" si="7"/>
        <v>127.3018742959193</v>
      </c>
      <c r="E61" s="5">
        <f>D61/MAX(D$12:$D61)-1</f>
        <v>-5.138651838341135E-2</v>
      </c>
      <c r="F61" s="5"/>
      <c r="G61" s="5"/>
      <c r="H61" s="5">
        <f t="shared" si="1"/>
        <v>5.8333333333333336E-3</v>
      </c>
      <c r="I61" s="7">
        <f t="shared" si="2"/>
        <v>190.14330641583396</v>
      </c>
      <c r="J61" s="7">
        <f t="shared" si="3"/>
        <v>192.27047754823403</v>
      </c>
      <c r="K61" s="7">
        <f t="shared" si="4"/>
        <v>190.34076877323756</v>
      </c>
      <c r="L61" s="7">
        <f t="shared" si="5"/>
        <v>188.33342947544861</v>
      </c>
      <c r="M61" s="7">
        <f t="shared" si="6"/>
        <v>187.54848732131563</v>
      </c>
      <c r="N61" s="5">
        <f t="shared" si="8"/>
        <v>-4.195556929716085E-3</v>
      </c>
      <c r="O61" s="3">
        <f t="shared" si="9"/>
        <v>123.90819988932355</v>
      </c>
      <c r="P61" s="5">
        <f>O61/MAX($O$12:O61)-1</f>
        <v>-3.7832214088934779E-2</v>
      </c>
    </row>
    <row r="62" spans="1:26" x14ac:dyDescent="0.2">
      <c r="A62" s="2">
        <v>10989</v>
      </c>
      <c r="B62" s="3">
        <v>186.21464467619631</v>
      </c>
      <c r="C62" s="5">
        <f t="shared" si="0"/>
        <v>2.9134980210552275E-3</v>
      </c>
      <c r="D62" s="3">
        <f t="shared" si="7"/>
        <v>127.67276805475709</v>
      </c>
      <c r="E62" s="5">
        <f>D62/MAX(D$12:$D62)-1</f>
        <v>-4.8622734881975105E-2</v>
      </c>
      <c r="F62" s="5"/>
      <c r="G62" s="5"/>
      <c r="H62" s="5">
        <f t="shared" si="1"/>
        <v>5.8333333333333336E-3</v>
      </c>
      <c r="I62" s="7">
        <f t="shared" si="2"/>
        <v>187.06808089077185</v>
      </c>
      <c r="J62" s="7">
        <f t="shared" si="3"/>
        <v>190.99782699098205</v>
      </c>
      <c r="K62" s="7">
        <f t="shared" si="4"/>
        <v>190.14430341075823</v>
      </c>
      <c r="L62" s="7">
        <f t="shared" si="5"/>
        <v>188.71577265625533</v>
      </c>
      <c r="M62" s="7">
        <f t="shared" si="6"/>
        <v>187.82686545348608</v>
      </c>
      <c r="N62" s="5">
        <f t="shared" si="8"/>
        <v>5.8333333333333336E-3</v>
      </c>
      <c r="O62" s="3">
        <f t="shared" si="9"/>
        <v>124.63099772201127</v>
      </c>
      <c r="P62" s="5">
        <f>O62/MAX($O$12:O62)-1</f>
        <v>-3.2219568671120191E-2</v>
      </c>
    </row>
    <row r="63" spans="1:26" x14ac:dyDescent="0.2">
      <c r="A63" s="2">
        <v>11017</v>
      </c>
      <c r="B63" s="3">
        <v>189.32322581181086</v>
      </c>
      <c r="C63" s="5">
        <f t="shared" si="0"/>
        <v>1.6693537401529124E-2</v>
      </c>
      <c r="D63" s="3">
        <f t="shared" si="7"/>
        <v>129.80407818343593</v>
      </c>
      <c r="E63" s="5">
        <f>D63/MAX(D$12:$D63)-1</f>
        <v>-3.2740882923762871E-2</v>
      </c>
      <c r="F63" s="5"/>
      <c r="G63" s="5"/>
      <c r="H63" s="5">
        <f t="shared" si="1"/>
        <v>5.8333333333333336E-3</v>
      </c>
      <c r="I63" s="7">
        <f t="shared" si="2"/>
        <v>187.0705184170281</v>
      </c>
      <c r="J63" s="7">
        <f t="shared" si="3"/>
        <v>190.28324044681312</v>
      </c>
      <c r="K63" s="7">
        <f t="shared" si="4"/>
        <v>190.26580662580534</v>
      </c>
      <c r="L63" s="7">
        <f t="shared" si="5"/>
        <v>188.73261324199837</v>
      </c>
      <c r="M63" s="7">
        <f t="shared" si="6"/>
        <v>188.19063001720204</v>
      </c>
      <c r="N63" s="5">
        <f t="shared" si="8"/>
        <v>5.8333333333333336E-3</v>
      </c>
      <c r="O63" s="3">
        <f t="shared" si="9"/>
        <v>125.35801187538968</v>
      </c>
      <c r="P63" s="5">
        <f>O63/MAX($O$12:O63)-1</f>
        <v>-2.6574182821701764E-2</v>
      </c>
    </row>
    <row r="64" spans="1:26" x14ac:dyDescent="0.2">
      <c r="A64" s="2">
        <v>11048</v>
      </c>
      <c r="B64" s="3">
        <v>182.87609461508822</v>
      </c>
      <c r="C64" s="5">
        <f t="shared" si="0"/>
        <v>-3.4053567221230208E-2</v>
      </c>
      <c r="D64" s="3">
        <f t="shared" si="7"/>
        <v>125.38378628142648</v>
      </c>
      <c r="E64" s="5">
        <f>D64/MAX(D$12:$D64)-1</f>
        <v>-6.5679506287466216E-2</v>
      </c>
      <c r="F64" s="5"/>
      <c r="G64" s="5"/>
      <c r="H64" s="5">
        <f t="shared" si="1"/>
        <v>5.8333333333333336E-3</v>
      </c>
      <c r="I64" s="7">
        <f t="shared" si="2"/>
        <v>186.13798836769845</v>
      </c>
      <c r="J64" s="7">
        <f t="shared" si="3"/>
        <v>188.14064739176618</v>
      </c>
      <c r="K64" s="7">
        <f t="shared" si="4"/>
        <v>190.04735608156659</v>
      </c>
      <c r="L64" s="7">
        <f t="shared" si="5"/>
        <v>188.7001645456123</v>
      </c>
      <c r="M64" s="7">
        <f t="shared" si="6"/>
        <v>188.01653919041357</v>
      </c>
      <c r="N64" s="5">
        <f t="shared" si="8"/>
        <v>-1.8098806999404794E-2</v>
      </c>
      <c r="O64" s="3">
        <f t="shared" si="9"/>
        <v>123.08918141262791</v>
      </c>
      <c r="P64" s="5">
        <f>O64/MAX($O$12:O64)-1</f>
        <v>-4.4192028815049578E-2</v>
      </c>
    </row>
    <row r="65" spans="1:16" x14ac:dyDescent="0.2">
      <c r="A65" s="2">
        <v>11078</v>
      </c>
      <c r="B65" s="3">
        <v>187.21949768714757</v>
      </c>
      <c r="C65" s="5">
        <f t="shared" si="0"/>
        <v>2.3750523988393279E-2</v>
      </c>
      <c r="D65" s="3">
        <f t="shared" si="7"/>
        <v>128.36171690525907</v>
      </c>
      <c r="E65" s="5">
        <f>D65/MAX(D$12:$D65)-1</f>
        <v>-4.3488904988699284E-2</v>
      </c>
      <c r="F65" s="5"/>
      <c r="G65" s="5"/>
      <c r="H65" s="5">
        <f t="shared" si="1"/>
        <v>5.8333333333333336E-3</v>
      </c>
      <c r="I65" s="7">
        <f t="shared" si="2"/>
        <v>186.47293937134887</v>
      </c>
      <c r="J65" s="7">
        <f t="shared" si="3"/>
        <v>186.77051013106038</v>
      </c>
      <c r="K65" s="7">
        <f t="shared" si="4"/>
        <v>189.80125124523408</v>
      </c>
      <c r="L65" s="7">
        <f t="shared" si="5"/>
        <v>188.90003678325374</v>
      </c>
      <c r="M65" s="7">
        <f t="shared" si="6"/>
        <v>188.02974970036578</v>
      </c>
      <c r="N65" s="5">
        <f t="shared" si="8"/>
        <v>5.8333333333333336E-3</v>
      </c>
      <c r="O65" s="3">
        <f t="shared" si="9"/>
        <v>123.8072016375349</v>
      </c>
      <c r="P65" s="5">
        <f>O65/MAX($O$12:O65)-1</f>
        <v>-3.8616482316470746E-2</v>
      </c>
    </row>
    <row r="66" spans="1:16" x14ac:dyDescent="0.2">
      <c r="A66" s="2">
        <v>11109</v>
      </c>
      <c r="B66" s="3">
        <v>185.12437319117839</v>
      </c>
      <c r="C66" s="5">
        <f t="shared" si="0"/>
        <v>-1.1190738795113231E-2</v>
      </c>
      <c r="D66" s="3">
        <f t="shared" si="7"/>
        <v>126.92525446008005</v>
      </c>
      <c r="E66" s="5">
        <f>D66/MAX(D$12:$D66)-1</f>
        <v>-5.419297080759844E-2</v>
      </c>
      <c r="F66" s="5"/>
      <c r="G66" s="5"/>
      <c r="H66" s="5">
        <f t="shared" si="1"/>
        <v>5.8333333333333336E-3</v>
      </c>
      <c r="I66" s="7">
        <f t="shared" si="2"/>
        <v>185.07332183113806</v>
      </c>
      <c r="J66" s="7">
        <f t="shared" si="3"/>
        <v>186.07192012408311</v>
      </c>
      <c r="K66" s="7">
        <f t="shared" si="4"/>
        <v>189.30767124709624</v>
      </c>
      <c r="L66" s="7">
        <f t="shared" si="5"/>
        <v>189.02722389595613</v>
      </c>
      <c r="M66" s="7">
        <f t="shared" si="6"/>
        <v>187.84535143216726</v>
      </c>
      <c r="N66" s="5">
        <f t="shared" si="8"/>
        <v>-9.762955180452925E-4</v>
      </c>
      <c r="O66" s="3">
        <f t="shared" si="9"/>
        <v>123.68632922147444</v>
      </c>
      <c r="P66" s="5">
        <f>O66/MAX($O$12:O66)-1</f>
        <v>-3.9555076735907857E-2</v>
      </c>
    </row>
    <row r="67" spans="1:16" x14ac:dyDescent="0.2">
      <c r="A67" s="2">
        <v>11139</v>
      </c>
      <c r="B67" s="3">
        <v>180.78420047086234</v>
      </c>
      <c r="C67" s="5">
        <f t="shared" ref="C67:C130" si="10">B67/B66-1</f>
        <v>-2.3444631549590422E-2</v>
      </c>
      <c r="D67" s="3">
        <f t="shared" si="7"/>
        <v>123.94953863492547</v>
      </c>
      <c r="E67" s="5">
        <f>D67/MAX(D$12:$D67)-1</f>
        <v>-7.6367068124026938E-2</v>
      </c>
      <c r="F67" s="5"/>
      <c r="G67" s="5"/>
      <c r="H67" s="5">
        <f t="shared" si="1"/>
        <v>5.8333333333333336E-3</v>
      </c>
      <c r="I67" s="7">
        <f t="shared" si="2"/>
        <v>184.37602378306278</v>
      </c>
      <c r="J67" s="7">
        <f t="shared" si="3"/>
        <v>185.25700607538059</v>
      </c>
      <c r="K67" s="7">
        <f t="shared" si="4"/>
        <v>188.76374181180734</v>
      </c>
      <c r="L67" s="7">
        <f t="shared" si="5"/>
        <v>188.64618120728525</v>
      </c>
      <c r="M67" s="7">
        <f t="shared" si="6"/>
        <v>187.56432362543163</v>
      </c>
      <c r="N67" s="5">
        <f t="shared" si="8"/>
        <v>-2.2259643251418011E-5</v>
      </c>
      <c r="O67" s="3">
        <f t="shared" si="9"/>
        <v>123.68357600791089</v>
      </c>
      <c r="P67" s="5">
        <f>O67/MAX($O$12:O67)-1</f>
        <v>-3.9576455897262441E-2</v>
      </c>
    </row>
    <row r="68" spans="1:16" x14ac:dyDescent="0.2">
      <c r="A68" s="2">
        <v>11170</v>
      </c>
      <c r="B68" s="3">
        <v>185.88210145672355</v>
      </c>
      <c r="C68" s="5">
        <f t="shared" si="10"/>
        <v>2.8198819214198201E-2</v>
      </c>
      <c r="D68" s="3">
        <f t="shared" si="7"/>
        <v>127.44476926657501</v>
      </c>
      <c r="E68" s="5">
        <f>D68/MAX(D$12:$D68)-1</f>
        <v>-5.0321710057776636E-2</v>
      </c>
      <c r="F68" s="5"/>
      <c r="G68" s="5"/>
      <c r="H68" s="5">
        <f t="shared" ref="H68:H131" si="11">H67</f>
        <v>5.8333333333333336E-3</v>
      </c>
      <c r="I68" s="7">
        <f t="shared" si="2"/>
        <v>183.93022503958809</v>
      </c>
      <c r="J68" s="7">
        <f t="shared" si="3"/>
        <v>185.2015822054685</v>
      </c>
      <c r="K68" s="7">
        <f t="shared" si="4"/>
        <v>188.09970459822526</v>
      </c>
      <c r="L68" s="7">
        <f t="shared" si="5"/>
        <v>188.49672967566164</v>
      </c>
      <c r="M68" s="7">
        <f t="shared" si="6"/>
        <v>187.83722504355865</v>
      </c>
      <c r="N68" s="5">
        <f t="shared" si="8"/>
        <v>5.8333333333333336E-3</v>
      </c>
      <c r="O68" s="3">
        <f t="shared" si="9"/>
        <v>124.40506353462371</v>
      </c>
      <c r="P68" s="5">
        <f>O68/MAX($O$12:O68)-1</f>
        <v>-3.3973985223329728E-2</v>
      </c>
    </row>
    <row r="69" spans="1:16" x14ac:dyDescent="0.2">
      <c r="A69" s="2">
        <v>11201</v>
      </c>
      <c r="B69" s="3">
        <v>187.27620283613814</v>
      </c>
      <c r="C69" s="5">
        <f t="shared" si="10"/>
        <v>7.4999226310079603E-3</v>
      </c>
      <c r="D69" s="3">
        <f t="shared" si="7"/>
        <v>128.40059517580099</v>
      </c>
      <c r="E69" s="5">
        <f>D69/MAX(D$12:$D69)-1</f>
        <v>-4.3199196358861935E-2</v>
      </c>
      <c r="F69" s="5"/>
      <c r="G69" s="5"/>
      <c r="H69" s="5">
        <f t="shared" si="11"/>
        <v>5.8333333333333336E-3</v>
      </c>
      <c r="I69" s="7">
        <f t="shared" si="2"/>
        <v>184.64750158790801</v>
      </c>
      <c r="J69" s="7">
        <f t="shared" si="3"/>
        <v>184.86041170952305</v>
      </c>
      <c r="K69" s="7">
        <f t="shared" si="4"/>
        <v>187.57182607816807</v>
      </c>
      <c r="L69" s="7">
        <f t="shared" si="5"/>
        <v>188.4640083203779</v>
      </c>
      <c r="M69" s="7">
        <f t="shared" si="6"/>
        <v>187.76456285887957</v>
      </c>
      <c r="N69" s="5">
        <f t="shared" si="8"/>
        <v>6.4999690524031838E-3</v>
      </c>
      <c r="O69" s="3">
        <f t="shared" si="9"/>
        <v>125.21369259756102</v>
      </c>
      <c r="P69" s="5">
        <f>O69/MAX($O$12:O69)-1</f>
        <v>-2.7694846023464947E-2</v>
      </c>
    </row>
    <row r="70" spans="1:16" x14ac:dyDescent="0.2">
      <c r="A70" s="2">
        <v>11231</v>
      </c>
      <c r="B70" s="3">
        <v>183.63266674973679</v>
      </c>
      <c r="C70" s="5">
        <f t="shared" si="10"/>
        <v>-1.9455414148851324E-2</v>
      </c>
      <c r="D70" s="3">
        <f t="shared" si="7"/>
        <v>125.90250841969677</v>
      </c>
      <c r="E70" s="5">
        <f>D70/MAX(D$12:$D70)-1</f>
        <v>-6.1814152251654098E-2</v>
      </c>
      <c r="F70" s="5"/>
      <c r="G70" s="5"/>
      <c r="H70" s="5">
        <f t="shared" si="11"/>
        <v>5.8333333333333336E-3</v>
      </c>
      <c r="I70" s="7">
        <f t="shared" si="2"/>
        <v>185.59699034753282</v>
      </c>
      <c r="J70" s="7">
        <f t="shared" si="3"/>
        <v>184.98650706529781</v>
      </c>
      <c r="K70" s="7">
        <f t="shared" si="4"/>
        <v>186.56357722853201</v>
      </c>
      <c r="L70" s="7">
        <f t="shared" si="5"/>
        <v>188.36040640947695</v>
      </c>
      <c r="M70" s="7">
        <f t="shared" si="6"/>
        <v>187.7717501755337</v>
      </c>
      <c r="N70" s="5">
        <f t="shared" si="8"/>
        <v>-4.2821656595405308E-3</v>
      </c>
      <c r="O70" s="3">
        <f t="shared" si="9"/>
        <v>124.67750682301548</v>
      </c>
      <c r="P70" s="5">
        <f>O70/MAX($O$12:O70)-1</f>
        <v>-3.1858417764417557E-2</v>
      </c>
    </row>
    <row r="71" spans="1:16" x14ac:dyDescent="0.2">
      <c r="A71" s="2">
        <v>11262</v>
      </c>
      <c r="B71" s="3">
        <v>183.39361806867757</v>
      </c>
      <c r="C71" s="5">
        <f t="shared" si="10"/>
        <v>-1.3017764501835893E-3</v>
      </c>
      <c r="D71" s="3">
        <f t="shared" si="7"/>
        <v>125.73861149921697</v>
      </c>
      <c r="E71" s="5">
        <f>D71/MAX(D$12:$D71)-1</f>
        <v>-6.3035460494148432E-2</v>
      </c>
      <c r="F71" s="5"/>
      <c r="G71" s="5"/>
      <c r="H71" s="5">
        <f t="shared" si="11"/>
        <v>5.8333333333333336E-3</v>
      </c>
      <c r="I71" s="7">
        <f t="shared" si="2"/>
        <v>184.76749588485083</v>
      </c>
      <c r="J71" s="7">
        <f t="shared" si="3"/>
        <v>184.34886046221948</v>
      </c>
      <c r="K71" s="7">
        <f t="shared" si="4"/>
        <v>185.55968529663991</v>
      </c>
      <c r="L71" s="7">
        <f t="shared" si="5"/>
        <v>187.98378765089586</v>
      </c>
      <c r="M71" s="7">
        <f t="shared" si="6"/>
        <v>187.7622427029952</v>
      </c>
      <c r="N71" s="5">
        <f t="shared" si="8"/>
        <v>5.8333333333333336E-3</v>
      </c>
      <c r="O71" s="3">
        <f t="shared" si="9"/>
        <v>125.40479227948308</v>
      </c>
      <c r="P71" s="5">
        <f>O71/MAX($O$12:O71)-1</f>
        <v>-2.6210925201376578E-2</v>
      </c>
    </row>
    <row r="72" spans="1:16" x14ac:dyDescent="0.2">
      <c r="A72" s="2">
        <v>11292</v>
      </c>
      <c r="B72" s="3">
        <v>184.02440003410825</v>
      </c>
      <c r="C72" s="5">
        <f t="shared" si="10"/>
        <v>3.4394979065981435E-3</v>
      </c>
      <c r="D72" s="3">
        <f t="shared" si="7"/>
        <v>126.17108919024709</v>
      </c>
      <c r="E72" s="5">
        <f>D72/MAX(D$12:$D72)-1</f>
        <v>-5.9812772921961299E-2</v>
      </c>
      <c r="F72" s="5"/>
      <c r="G72" s="5"/>
      <c r="H72" s="5">
        <f t="shared" si="11"/>
        <v>5.8333333333333336E-3</v>
      </c>
      <c r="I72" s="7">
        <f t="shared" si="2"/>
        <v>183.68356161750754</v>
      </c>
      <c r="J72" s="7">
        <f t="shared" si="3"/>
        <v>184.1655316027078</v>
      </c>
      <c r="K72" s="7">
        <f t="shared" si="4"/>
        <v>185.11872586339541</v>
      </c>
      <c r="L72" s="7">
        <f t="shared" si="5"/>
        <v>187.59362469896672</v>
      </c>
      <c r="M72" s="7">
        <f t="shared" si="6"/>
        <v>187.81180082264402</v>
      </c>
      <c r="N72" s="5">
        <f t="shared" si="8"/>
        <v>5.8333333333333336E-3</v>
      </c>
      <c r="O72" s="3">
        <f t="shared" si="9"/>
        <v>126.13632023444673</v>
      </c>
      <c r="P72" s="5">
        <f>O72/MAX($O$12:O72)-1</f>
        <v>-2.0530488931717938E-2</v>
      </c>
    </row>
    <row r="73" spans="1:16" x14ac:dyDescent="0.2">
      <c r="A73" s="2">
        <v>11323</v>
      </c>
      <c r="B73" s="3">
        <v>183.23516725006672</v>
      </c>
      <c r="C73" s="5">
        <f t="shared" si="10"/>
        <v>-4.2887398839243085E-3</v>
      </c>
      <c r="D73" s="3">
        <f t="shared" si="7"/>
        <v>125.6299742078387</v>
      </c>
      <c r="E73" s="5">
        <f>D73/MAX(D$12:$D73)-1</f>
        <v>-6.3844991381087124E-2</v>
      </c>
      <c r="F73" s="5"/>
      <c r="G73" s="5"/>
      <c r="H73" s="5">
        <f t="shared" si="11"/>
        <v>5.8333333333333336E-3</v>
      </c>
      <c r="I73" s="7">
        <f t="shared" si="2"/>
        <v>183.5510617842842</v>
      </c>
      <c r="J73" s="7">
        <f t="shared" si="3"/>
        <v>184.5740260659085</v>
      </c>
      <c r="K73" s="7">
        <f t="shared" si="4"/>
        <v>184.91551607064454</v>
      </c>
      <c r="L73" s="7">
        <f t="shared" si="5"/>
        <v>187.3671698965077</v>
      </c>
      <c r="M73" s="7">
        <f t="shared" si="6"/>
        <v>187.62814242194102</v>
      </c>
      <c r="N73" s="5">
        <f t="shared" si="8"/>
        <v>3.808918689881805E-3</v>
      </c>
      <c r="O73" s="3">
        <f t="shared" si="9"/>
        <v>126.61676322206063</v>
      </c>
      <c r="P73" s="5">
        <f>O73/MAX($O$12:O73)-1</f>
        <v>-1.6799769204840609E-2</v>
      </c>
    </row>
    <row r="74" spans="1:16" x14ac:dyDescent="0.2">
      <c r="A74" s="2">
        <v>11354</v>
      </c>
      <c r="B74" s="3">
        <v>172.07429688478692</v>
      </c>
      <c r="C74" s="5">
        <f t="shared" si="10"/>
        <v>-6.0910089109958987E-2</v>
      </c>
      <c r="D74" s="3">
        <f t="shared" si="7"/>
        <v>117.97784128395739</v>
      </c>
      <c r="E74" s="5">
        <f>D74/MAX(D$12:$D74)-1</f>
        <v>-0.12086627637679959</v>
      </c>
      <c r="F74" s="5"/>
      <c r="G74" s="5"/>
      <c r="H74" s="5">
        <f t="shared" si="11"/>
        <v>5.8333333333333336E-3</v>
      </c>
      <c r="I74" s="7">
        <f t="shared" si="2"/>
        <v>179.77795472298729</v>
      </c>
      <c r="J74" s="7">
        <f t="shared" si="3"/>
        <v>182.27272530391906</v>
      </c>
      <c r="K74" s="7">
        <f t="shared" si="4"/>
        <v>183.73715375469376</v>
      </c>
      <c r="L74" s="7">
        <f t="shared" si="5"/>
        <v>186.15737816678984</v>
      </c>
      <c r="M74" s="7">
        <f t="shared" si="6"/>
        <v>186.940728582726</v>
      </c>
      <c r="N74" s="5">
        <f t="shared" si="8"/>
        <v>5.8333333333333336E-3</v>
      </c>
      <c r="O74" s="3">
        <f t="shared" si="9"/>
        <v>127.35536100752265</v>
      </c>
      <c r="P74" s="5">
        <f>O74/MAX($O$12:O74)-1</f>
        <v>-1.1064434525202116E-2</v>
      </c>
    </row>
    <row r="75" spans="1:16" x14ac:dyDescent="0.2">
      <c r="A75" s="2">
        <v>11382</v>
      </c>
      <c r="B75" s="3">
        <v>173.52870547805551</v>
      </c>
      <c r="C75" s="5">
        <f t="shared" si="10"/>
        <v>8.4522129080231156E-3</v>
      </c>
      <c r="D75" s="3">
        <f t="shared" si="7"/>
        <v>118.97501511691836</v>
      </c>
      <c r="E75" s="5">
        <f>D75/MAX(D$12:$D75)-1</f>
        <v>-0.1134356509701131</v>
      </c>
      <c r="F75" s="5"/>
      <c r="G75" s="5"/>
      <c r="H75" s="5">
        <f t="shared" si="11"/>
        <v>5.8333333333333336E-3</v>
      </c>
      <c r="I75" s="7">
        <f t="shared" si="2"/>
        <v>176.27938987096971</v>
      </c>
      <c r="J75" s="7">
        <f t="shared" si="3"/>
        <v>179.98147574423865</v>
      </c>
      <c r="K75" s="7">
        <f t="shared" si="4"/>
        <v>182.42094372688084</v>
      </c>
      <c r="L75" s="7">
        <f t="shared" si="5"/>
        <v>185.0417093001916</v>
      </c>
      <c r="M75" s="7">
        <f t="shared" si="6"/>
        <v>186.34337517634307</v>
      </c>
      <c r="N75" s="5">
        <f t="shared" si="8"/>
        <v>5.8333333333333336E-3</v>
      </c>
      <c r="O75" s="3">
        <f t="shared" si="9"/>
        <v>128.09826728006652</v>
      </c>
      <c r="P75" s="5">
        <f>O75/MAX($O$12:O75)-1</f>
        <v>-5.2956437265991863E-3</v>
      </c>
    </row>
    <row r="76" spans="1:16" x14ac:dyDescent="0.2">
      <c r="A76" s="2">
        <v>11413</v>
      </c>
      <c r="B76" s="3">
        <v>179.12663190352612</v>
      </c>
      <c r="C76" s="5">
        <f t="shared" si="10"/>
        <v>3.2259368327844262E-2</v>
      </c>
      <c r="D76" s="3">
        <f t="shared" si="7"/>
        <v>122.81307395138586</v>
      </c>
      <c r="E76" s="5">
        <f>D76/MAX(D$12:$D76)-1</f>
        <v>-8.4835645088422562E-2</v>
      </c>
      <c r="F76" s="5"/>
      <c r="G76" s="5"/>
      <c r="H76" s="5">
        <f t="shared" si="11"/>
        <v>5.8333333333333336E-3</v>
      </c>
      <c r="I76" s="7">
        <f t="shared" si="2"/>
        <v>174.9098780887895</v>
      </c>
      <c r="J76" s="7">
        <f t="shared" si="3"/>
        <v>179.23046993653688</v>
      </c>
      <c r="K76" s="7">
        <f t="shared" si="4"/>
        <v>182.10848850091736</v>
      </c>
      <c r="L76" s="7">
        <f t="shared" si="5"/>
        <v>184.11920813120025</v>
      </c>
      <c r="M76" s="7">
        <f t="shared" si="6"/>
        <v>186.07792229124189</v>
      </c>
      <c r="N76" s="5">
        <f t="shared" si="8"/>
        <v>5.8333333333333336E-3</v>
      </c>
      <c r="O76" s="3">
        <f t="shared" si="9"/>
        <v>128.84550717253359</v>
      </c>
      <c r="P76" s="5">
        <f>O76/MAX($O$12:O76)-1</f>
        <v>0</v>
      </c>
    </row>
    <row r="77" spans="1:16" x14ac:dyDescent="0.2">
      <c r="A77" s="2">
        <v>11443</v>
      </c>
      <c r="B77" s="3">
        <v>188.24061562694166</v>
      </c>
      <c r="C77" s="5">
        <f t="shared" si="10"/>
        <v>5.0880115516960922E-2</v>
      </c>
      <c r="D77" s="3">
        <f t="shared" si="7"/>
        <v>129.06181734102543</v>
      </c>
      <c r="E77" s="5">
        <f>D77/MAX(D$12:$D77)-1</f>
        <v>-3.8271976993516477E-2</v>
      </c>
      <c r="F77" s="5"/>
      <c r="G77" s="5"/>
      <c r="H77" s="5">
        <f t="shared" si="11"/>
        <v>5.8333333333333336E-3</v>
      </c>
      <c r="I77" s="7">
        <f t="shared" si="2"/>
        <v>180.2986510028411</v>
      </c>
      <c r="J77" s="7">
        <f t="shared" si="3"/>
        <v>180.03830286291418</v>
      </c>
      <c r="K77" s="7">
        <f t="shared" si="4"/>
        <v>182.19358166256686</v>
      </c>
      <c r="L77" s="7">
        <f t="shared" si="5"/>
        <v>183.719224485398</v>
      </c>
      <c r="M77" s="7">
        <f t="shared" si="6"/>
        <v>185.99741645390043</v>
      </c>
      <c r="N77" s="5">
        <f t="shared" si="8"/>
        <v>1.4842689770058851E-2</v>
      </c>
      <c r="O77" s="3">
        <f t="shared" si="9"/>
        <v>130.75792106376139</v>
      </c>
      <c r="P77" s="5">
        <f>O77/MAX($O$12:O77)-1</f>
        <v>0</v>
      </c>
    </row>
    <row r="78" spans="1:16" x14ac:dyDescent="0.2">
      <c r="A78" s="2">
        <v>11474</v>
      </c>
      <c r="B78" s="3">
        <v>188.55687458901582</v>
      </c>
      <c r="C78" s="5">
        <f t="shared" si="10"/>
        <v>1.6800782393366909E-3</v>
      </c>
      <c r="D78" s="3">
        <f t="shared" ref="D78:D141" si="12">D77*(C78+1)</f>
        <v>129.27865129186932</v>
      </c>
      <c r="E78" s="5">
        <f>D78/MAX(D$12:$D78)-1</f>
        <v>-3.6656198669903106E-2</v>
      </c>
      <c r="F78" s="5"/>
      <c r="G78" s="5"/>
      <c r="H78" s="5">
        <f t="shared" si="11"/>
        <v>5.8333333333333336E-3</v>
      </c>
      <c r="I78" s="7">
        <f t="shared" si="2"/>
        <v>185.30804070649455</v>
      </c>
      <c r="J78" s="7">
        <f t="shared" si="3"/>
        <v>180.79371528873216</v>
      </c>
      <c r="K78" s="7">
        <f t="shared" si="4"/>
        <v>182.47962344571999</v>
      </c>
      <c r="L78" s="7">
        <f t="shared" si="5"/>
        <v>183.677055671841</v>
      </c>
      <c r="M78" s="7">
        <f t="shared" si="6"/>
        <v>185.89364734640807</v>
      </c>
      <c r="N78" s="5">
        <f t="shared" si="8"/>
        <v>1.6800782393366909E-3</v>
      </c>
      <c r="O78" s="3">
        <f t="shared" ref="O78:O141" si="13">O77*(1+N78)</f>
        <v>130.97760460156152</v>
      </c>
      <c r="P78" s="5">
        <f>O78/MAX($O$12:O78)-1</f>
        <v>0</v>
      </c>
    </row>
    <row r="79" spans="1:16" x14ac:dyDescent="0.2">
      <c r="A79" s="2">
        <v>11504</v>
      </c>
      <c r="B79" s="3">
        <v>177.27201493028275</v>
      </c>
      <c r="C79" s="5">
        <f t="shared" si="10"/>
        <v>-5.9848571861035982E-2</v>
      </c>
      <c r="D79" s="3">
        <f t="shared" si="12"/>
        <v>121.54150863993007</v>
      </c>
      <c r="E79" s="5">
        <f>D79/MAX(D$12:$D79)-1</f>
        <v>-9.4310949390690957E-2</v>
      </c>
      <c r="F79" s="5"/>
      <c r="G79" s="5"/>
      <c r="H79" s="5">
        <f t="shared" si="11"/>
        <v>5.8333333333333336E-3</v>
      </c>
      <c r="I79" s="7">
        <f t="shared" si="2"/>
        <v>184.68983504874677</v>
      </c>
      <c r="J79" s="7">
        <f t="shared" si="3"/>
        <v>179.79985656876815</v>
      </c>
      <c r="K79" s="7">
        <f t="shared" si="4"/>
        <v>182.18694131733832</v>
      </c>
      <c r="L79" s="7">
        <f t="shared" si="5"/>
        <v>183.21029623668574</v>
      </c>
      <c r="M79" s="7">
        <f t="shared" si="6"/>
        <v>185.4753415645728</v>
      </c>
      <c r="N79" s="5">
        <f t="shared" si="8"/>
        <v>-5.9848571861035982E-2</v>
      </c>
      <c r="O79" s="3">
        <f t="shared" si="13"/>
        <v>123.13878202037861</v>
      </c>
      <c r="P79" s="5">
        <f>O79/MAX($O$12:O79)-1</f>
        <v>-5.9848571861035982E-2</v>
      </c>
    </row>
    <row r="80" spans="1:16" x14ac:dyDescent="0.2">
      <c r="A80" s="2">
        <v>11535</v>
      </c>
      <c r="B80" s="3">
        <v>175.12886379914823</v>
      </c>
      <c r="C80" s="5">
        <f t="shared" si="10"/>
        <v>-1.2089619063546886E-2</v>
      </c>
      <c r="D80" s="3">
        <f t="shared" si="12"/>
        <v>120.07211810006453</v>
      </c>
      <c r="E80" s="5">
        <f>D80/MAX(D$12:$D80)-1</f>
        <v>-0.10526038500258295</v>
      </c>
      <c r="F80" s="5"/>
      <c r="G80" s="5"/>
      <c r="H80" s="5">
        <f t="shared" si="11"/>
        <v>5.8333333333333336E-3</v>
      </c>
      <c r="I80" s="7">
        <f t="shared" si="2"/>
        <v>180.31925110614893</v>
      </c>
      <c r="J80" s="7">
        <f t="shared" si="3"/>
        <v>180.308951054495</v>
      </c>
      <c r="K80" s="7">
        <f t="shared" si="4"/>
        <v>181.29083817920707</v>
      </c>
      <c r="L80" s="7">
        <f t="shared" si="5"/>
        <v>182.59441952129421</v>
      </c>
      <c r="M80" s="7">
        <f t="shared" si="6"/>
        <v>184.69527138871615</v>
      </c>
      <c r="N80" s="5">
        <f t="shared" si="8"/>
        <v>5.8333333333333336E-3</v>
      </c>
      <c r="O80" s="3">
        <f t="shared" si="13"/>
        <v>123.85709158216416</v>
      </c>
      <c r="P80" s="5">
        <f>O80/MAX($O$12:O80)-1</f>
        <v>-5.4364355196891978E-2</v>
      </c>
    </row>
    <row r="81" spans="1:16" x14ac:dyDescent="0.2">
      <c r="A81" s="2">
        <v>11566</v>
      </c>
      <c r="B81" s="3">
        <v>169.95105991404733</v>
      </c>
      <c r="C81" s="5">
        <f t="shared" si="10"/>
        <v>-2.956567965312229E-2</v>
      </c>
      <c r="D81" s="3">
        <f t="shared" si="12"/>
        <v>116.52210432104616</v>
      </c>
      <c r="E81" s="5">
        <f>D81/MAX(D$12:$D81)-1</f>
        <v>-0.13171396983255457</v>
      </c>
      <c r="F81" s="5"/>
      <c r="G81" s="5"/>
      <c r="H81" s="5">
        <f t="shared" si="11"/>
        <v>5.8333333333333336E-3</v>
      </c>
      <c r="I81" s="7">
        <f t="shared" si="2"/>
        <v>174.11731288115945</v>
      </c>
      <c r="J81" s="7">
        <f t="shared" si="3"/>
        <v>179.71267679382697</v>
      </c>
      <c r="K81" s="7">
        <f t="shared" si="4"/>
        <v>179.84707626903284</v>
      </c>
      <c r="L81" s="7">
        <f t="shared" si="5"/>
        <v>181.51818808252955</v>
      </c>
      <c r="M81" s="7">
        <f t="shared" si="6"/>
        <v>183.70945117360046</v>
      </c>
      <c r="N81" s="5">
        <f t="shared" si="8"/>
        <v>5.8333333333333336E-3</v>
      </c>
      <c r="O81" s="3">
        <f t="shared" si="13"/>
        <v>124.57959128306013</v>
      </c>
      <c r="P81" s="5">
        <f>O81/MAX($O$12:O81)-1</f>
        <v>-4.8848147268873765E-2</v>
      </c>
    </row>
    <row r="82" spans="1:16" x14ac:dyDescent="0.2">
      <c r="A82" s="2">
        <v>11596</v>
      </c>
      <c r="B82" s="3">
        <v>167.37952449470762</v>
      </c>
      <c r="C82" s="5">
        <f t="shared" si="10"/>
        <v>-1.5131034902873042E-2</v>
      </c>
      <c r="D82" s="3">
        <f t="shared" si="12"/>
        <v>114.7590042936082</v>
      </c>
      <c r="E82" s="5">
        <f>D82/MAX(D$12:$D82)-1</f>
        <v>-0.14485203606069519</v>
      </c>
      <c r="F82" s="5"/>
      <c r="G82" s="5"/>
      <c r="H82" s="5">
        <f t="shared" si="11"/>
        <v>5.8333333333333336E-3</v>
      </c>
      <c r="I82" s="7">
        <f t="shared" si="2"/>
        <v>170.81981606930105</v>
      </c>
      <c r="J82" s="7">
        <f t="shared" si="3"/>
        <v>177.75482555902389</v>
      </c>
      <c r="K82" s="7">
        <f t="shared" si="4"/>
        <v>178.49264774778041</v>
      </c>
      <c r="L82" s="7">
        <f t="shared" si="5"/>
        <v>180.65726752028621</v>
      </c>
      <c r="M82" s="7">
        <f t="shared" si="6"/>
        <v>182.52811248815621</v>
      </c>
      <c r="N82" s="5">
        <f t="shared" si="8"/>
        <v>5.8333333333333336E-3</v>
      </c>
      <c r="O82" s="3">
        <f t="shared" si="13"/>
        <v>125.30630556554465</v>
      </c>
      <c r="P82" s="5">
        <f>O82/MAX($O$12:O82)-1</f>
        <v>-4.3299761461275565E-2</v>
      </c>
    </row>
    <row r="83" spans="1:16" x14ac:dyDescent="0.2">
      <c r="A83" s="2">
        <v>11627</v>
      </c>
      <c r="B83" s="3">
        <v>162.34490475849964</v>
      </c>
      <c r="C83" s="5">
        <f t="shared" si="10"/>
        <v>-3.0079065832016805E-2</v>
      </c>
      <c r="D83" s="3">
        <f t="shared" si="12"/>
        <v>111.30716064864406</v>
      </c>
      <c r="E83" s="5">
        <f>D83/MAX(D$12:$D83)-1</f>
        <v>-0.17057408796414064</v>
      </c>
      <c r="F83" s="5"/>
      <c r="G83" s="5"/>
      <c r="H83" s="5">
        <f t="shared" si="11"/>
        <v>5.8333333333333336E-3</v>
      </c>
      <c r="I83" s="7">
        <f t="shared" si="2"/>
        <v>166.55849638908487</v>
      </c>
      <c r="J83" s="7">
        <f t="shared" si="3"/>
        <v>173.4388737476169</v>
      </c>
      <c r="K83" s="7">
        <f t="shared" si="4"/>
        <v>176.73858830526555</v>
      </c>
      <c r="L83" s="7">
        <f t="shared" si="5"/>
        <v>179.27534569091688</v>
      </c>
      <c r="M83" s="7">
        <f t="shared" si="6"/>
        <v>181.14913680095273</v>
      </c>
      <c r="N83" s="5">
        <f t="shared" si="8"/>
        <v>5.8333333333333336E-3</v>
      </c>
      <c r="O83" s="3">
        <f t="shared" si="13"/>
        <v>126.03725901467699</v>
      </c>
      <c r="P83" s="5">
        <f>O83/MAX($O$12:O83)-1</f>
        <v>-3.7719010069799608E-2</v>
      </c>
    </row>
    <row r="84" spans="1:16" x14ac:dyDescent="0.2">
      <c r="A84" s="2">
        <v>11657</v>
      </c>
      <c r="B84" s="3">
        <v>154.23451872651216</v>
      </c>
      <c r="C84" s="5">
        <f t="shared" si="10"/>
        <v>-4.9957749176374189E-2</v>
      </c>
      <c r="D84" s="3">
        <f t="shared" si="12"/>
        <v>105.74650543542471</v>
      </c>
      <c r="E84" s="5">
        <f>D84/MAX(D$12:$D84)-1</f>
        <v>-0.21201033963801352</v>
      </c>
      <c r="F84" s="5"/>
      <c r="G84" s="5"/>
      <c r="H84" s="5">
        <f t="shared" si="11"/>
        <v>5.8333333333333336E-3</v>
      </c>
      <c r="I84" s="7">
        <f t="shared" si="2"/>
        <v>161.31964932657317</v>
      </c>
      <c r="J84" s="7">
        <f t="shared" si="3"/>
        <v>167.71848110386631</v>
      </c>
      <c r="K84" s="7">
        <f t="shared" si="4"/>
        <v>174.25609819629923</v>
      </c>
      <c r="L84" s="7">
        <f t="shared" si="5"/>
        <v>177.55924266510209</v>
      </c>
      <c r="M84" s="7">
        <f t="shared" si="6"/>
        <v>179.68741202984731</v>
      </c>
      <c r="N84" s="5">
        <f t="shared" si="8"/>
        <v>5.8333333333333336E-3</v>
      </c>
      <c r="O84" s="3">
        <f t="shared" si="13"/>
        <v>126.77247635892928</v>
      </c>
      <c r="P84" s="5">
        <f>O84/MAX($O$12:O84)-1</f>
        <v>-3.2105704295206761E-2</v>
      </c>
    </row>
    <row r="85" spans="1:16" x14ac:dyDescent="0.2">
      <c r="A85" s="2">
        <v>11688</v>
      </c>
      <c r="B85" s="3">
        <v>143.10844794088453</v>
      </c>
      <c r="C85" s="5">
        <f t="shared" si="10"/>
        <v>-7.2137358598410306E-2</v>
      </c>
      <c r="D85" s="3">
        <f t="shared" si="12"/>
        <v>98.118231852300738</v>
      </c>
      <c r="E85" s="5">
        <f>D85/MAX(D$12:$D85)-1</f>
        <v>-0.26885383233938565</v>
      </c>
      <c r="F85" s="5"/>
      <c r="G85" s="5"/>
      <c r="H85" s="5">
        <f t="shared" si="11"/>
        <v>5.8333333333333336E-3</v>
      </c>
      <c r="I85" s="7">
        <f t="shared" si="2"/>
        <v>153.22929047529877</v>
      </c>
      <c r="J85" s="7">
        <f t="shared" si="3"/>
        <v>162.02455327229993</v>
      </c>
      <c r="K85" s="7">
        <f t="shared" si="4"/>
        <v>170.91220492053401</v>
      </c>
      <c r="L85" s="7">
        <f t="shared" si="5"/>
        <v>175.46614530232554</v>
      </c>
      <c r="M85" s="7">
        <f t="shared" si="6"/>
        <v>177.91386049558926</v>
      </c>
      <c r="N85" s="5">
        <f t="shared" si="8"/>
        <v>5.8333333333333336E-3</v>
      </c>
      <c r="O85" s="3">
        <f t="shared" si="13"/>
        <v>127.51198247102305</v>
      </c>
      <c r="P85" s="5">
        <f>O85/MAX($O$12:O85)-1</f>
        <v>-2.6459654236928642E-2</v>
      </c>
    </row>
    <row r="86" spans="1:16" x14ac:dyDescent="0.2">
      <c r="A86" s="2">
        <v>11719</v>
      </c>
      <c r="B86" s="3">
        <v>134.124161982743</v>
      </c>
      <c r="C86" s="5">
        <f t="shared" si="10"/>
        <v>-6.2779563941974814E-2</v>
      </c>
      <c r="D86" s="3">
        <f t="shared" si="12"/>
        <v>91.958412041855709</v>
      </c>
      <c r="E86" s="5">
        <f>D86/MAX(D$12:$D86)-1</f>
        <v>-0.31475486992296509</v>
      </c>
      <c r="F86" s="5"/>
      <c r="G86" s="5"/>
      <c r="H86" s="5">
        <f t="shared" si="11"/>
        <v>5.8333333333333336E-3</v>
      </c>
      <c r="I86" s="7">
        <f t="shared" si="2"/>
        <v>143.82237621671322</v>
      </c>
      <c r="J86" s="7">
        <f t="shared" si="3"/>
        <v>155.19043630289903</v>
      </c>
      <c r="K86" s="7">
        <f t="shared" si="4"/>
        <v>167.74969367869701</v>
      </c>
      <c r="L86" s="7">
        <f t="shared" si="5"/>
        <v>172.59070422043771</v>
      </c>
      <c r="M86" s="7">
        <f t="shared" si="6"/>
        <v>175.74342371669545</v>
      </c>
      <c r="N86" s="5">
        <f t="shared" si="8"/>
        <v>5.8333333333333336E-3</v>
      </c>
      <c r="O86" s="3">
        <f t="shared" si="13"/>
        <v>128.25580236877067</v>
      </c>
      <c r="P86" s="5">
        <f>O86/MAX($O$12:O86)-1</f>
        <v>-2.0780668886644205E-2</v>
      </c>
    </row>
    <row r="87" spans="1:16" x14ac:dyDescent="0.2">
      <c r="A87" s="2">
        <v>11748</v>
      </c>
      <c r="B87" s="3">
        <v>129.40034421223382</v>
      </c>
      <c r="C87" s="5">
        <f t="shared" si="10"/>
        <v>-3.5219737448327737E-2</v>
      </c>
      <c r="D87" s="3">
        <f t="shared" si="12"/>
        <v>88.719660913576405</v>
      </c>
      <c r="E87" s="5">
        <f>D87/MAX(D$12:$D87)-1</f>
        <v>-0.33888902349202343</v>
      </c>
      <c r="F87" s="5"/>
      <c r="G87" s="5"/>
      <c r="H87" s="5">
        <f t="shared" si="11"/>
        <v>5.8333333333333336E-3</v>
      </c>
      <c r="I87" s="7">
        <f t="shared" si="2"/>
        <v>135.54431804528713</v>
      </c>
      <c r="J87" s="7">
        <f t="shared" si="3"/>
        <v>148.43198368593013</v>
      </c>
      <c r="K87" s="7">
        <f t="shared" si="4"/>
        <v>164.07233023987854</v>
      </c>
      <c r="L87" s="7">
        <f t="shared" si="5"/>
        <v>169.37537874133193</v>
      </c>
      <c r="M87" s="7">
        <f t="shared" si="6"/>
        <v>173.24663698337972</v>
      </c>
      <c r="N87" s="5">
        <f t="shared" si="8"/>
        <v>5.8333333333333336E-3</v>
      </c>
      <c r="O87" s="3">
        <f t="shared" si="13"/>
        <v>129.00396121592183</v>
      </c>
      <c r="P87" s="5">
        <f>O87/MAX($O$12:O87)-1</f>
        <v>-1.5068556121816234E-2</v>
      </c>
    </row>
    <row r="88" spans="1:16" x14ac:dyDescent="0.2">
      <c r="A88" s="2">
        <v>11779</v>
      </c>
      <c r="B88" s="3">
        <v>132.60955624134456</v>
      </c>
      <c r="C88" s="5">
        <f t="shared" si="10"/>
        <v>2.4800645227397666E-2</v>
      </c>
      <c r="D88" s="3">
        <f t="shared" si="12"/>
        <v>90.919965748589036</v>
      </c>
      <c r="E88" s="5">
        <f>D88/MAX(D$12:$D88)-1</f>
        <v>-0.32249304470771067</v>
      </c>
      <c r="F88" s="5"/>
      <c r="G88" s="5"/>
      <c r="H88" s="5">
        <f t="shared" si="11"/>
        <v>5.8333333333333336E-3</v>
      </c>
      <c r="I88" s="7">
        <f t="shared" si="2"/>
        <v>132.0446874787738</v>
      </c>
      <c r="J88" s="7">
        <f t="shared" si="3"/>
        <v>142.63698897703628</v>
      </c>
      <c r="K88" s="7">
        <f t="shared" si="4"/>
        <v>160.19590726803011</v>
      </c>
      <c r="L88" s="7">
        <f t="shared" si="5"/>
        <v>166.54076149086572</v>
      </c>
      <c r="M88" s="7">
        <f t="shared" si="6"/>
        <v>171.15219788447374</v>
      </c>
      <c r="N88" s="5">
        <f t="shared" si="8"/>
        <v>5.8333333333333336E-3</v>
      </c>
      <c r="O88" s="3">
        <f t="shared" si="13"/>
        <v>129.75648432301472</v>
      </c>
      <c r="P88" s="5">
        <f>O88/MAX($O$12:O88)-1</f>
        <v>-9.3231226991934424E-3</v>
      </c>
    </row>
    <row r="89" spans="1:16" x14ac:dyDescent="0.2">
      <c r="A89" s="2">
        <v>11809</v>
      </c>
      <c r="B89" s="3">
        <v>134.17787780061772</v>
      </c>
      <c r="C89" s="5">
        <f t="shared" si="10"/>
        <v>1.1826610417267958E-2</v>
      </c>
      <c r="D89" s="3">
        <f t="shared" si="12"/>
        <v>91.995240762648947</v>
      </c>
      <c r="E89" s="5">
        <f>D89/MAX(D$12:$D89)-1</f>
        <v>-0.31448043389247937</v>
      </c>
      <c r="F89" s="5"/>
      <c r="G89" s="5"/>
      <c r="H89" s="5">
        <f t="shared" si="11"/>
        <v>5.8333333333333336E-3</v>
      </c>
      <c r="I89" s="7">
        <f t="shared" ref="I89:I152" si="14">AVERAGE(B87:B89)</f>
        <v>132.06259275139871</v>
      </c>
      <c r="J89" s="7">
        <f t="shared" ref="J89:J152" si="15">AVERAGE(B84:B89)</f>
        <v>137.94248448405594</v>
      </c>
      <c r="K89" s="7">
        <f t="shared" ref="K89:K152" si="16">AVERAGE(B78:B89)</f>
        <v>155.69067911583645</v>
      </c>
      <c r="L89" s="7">
        <f t="shared" ref="L89:L152" si="17">AVERAGE(B72:B89)</f>
        <v>163.8065536981957</v>
      </c>
      <c r="M89" s="7">
        <f t="shared" ref="M89:M152" si="18">AVERAGE(B66:B89)</f>
        <v>168.94213038920165</v>
      </c>
      <c r="N89" s="5">
        <f t="shared" si="8"/>
        <v>7.0319887501202579E-3</v>
      </c>
      <c r="O89" s="3">
        <f t="shared" si="13"/>
        <v>130.6689304610293</v>
      </c>
      <c r="P89" s="5">
        <f>O89/MAX($O$12:O89)-1</f>
        <v>-2.356694043009977E-3</v>
      </c>
    </row>
    <row r="90" spans="1:16" x14ac:dyDescent="0.2">
      <c r="A90" s="2">
        <v>11840</v>
      </c>
      <c r="B90" s="3">
        <v>125.54270642329165</v>
      </c>
      <c r="C90" s="5">
        <f t="shared" si="10"/>
        <v>-6.4356148113756451E-2</v>
      </c>
      <c r="D90" s="3">
        <f t="shared" si="12"/>
        <v>86.074781422367224</v>
      </c>
      <c r="E90" s="5">
        <f>D90/MAX(D$12:$D90)-1</f>
        <v>-0.35859783262377309</v>
      </c>
      <c r="F90" s="5"/>
      <c r="G90" s="5"/>
      <c r="H90" s="5">
        <f t="shared" si="11"/>
        <v>5.8333333333333336E-3</v>
      </c>
      <c r="I90" s="7">
        <f t="shared" si="14"/>
        <v>130.77671348841798</v>
      </c>
      <c r="J90" s="7">
        <f t="shared" si="15"/>
        <v>133.16051576685254</v>
      </c>
      <c r="K90" s="7">
        <f t="shared" si="16"/>
        <v>150.43949843535947</v>
      </c>
      <c r="L90" s="7">
        <f t="shared" si="17"/>
        <v>160.55757071981702</v>
      </c>
      <c r="M90" s="7">
        <f t="shared" si="18"/>
        <v>166.45956094053972</v>
      </c>
      <c r="N90" s="5">
        <f t="shared" ref="N90:N153" si="19">IF($B89&gt;=I89,$C90,$H90)*0.2+IF($B89&gt;=J89,$C90,$H90)*0.2+IF($B89&gt;=K89,$C90,$H90)*0.2+IF($B89&gt;=L89,$C90,$H90)*0.2+IF($B89&gt;=M89,$C90,$H90)*0.2</f>
        <v>-8.204562956084625E-3</v>
      </c>
      <c r="O90" s="3">
        <f t="shared" si="13"/>
        <v>129.59684899465753</v>
      </c>
      <c r="P90" s="5">
        <f>O90/MAX($O$12:O90)-1</f>
        <v>-1.0541921354450645E-2</v>
      </c>
    </row>
    <row r="91" spans="1:16" x14ac:dyDescent="0.2">
      <c r="A91" s="2">
        <v>11870</v>
      </c>
      <c r="B91" s="3">
        <v>119.27033650259146</v>
      </c>
      <c r="C91" s="5">
        <f t="shared" si="10"/>
        <v>-4.996204159843165E-2</v>
      </c>
      <c r="D91" s="3">
        <f t="shared" si="12"/>
        <v>81.774309612367006</v>
      </c>
      <c r="E91" s="5">
        <f>D91/MAX(D$12:$D91)-1</f>
        <v>-0.39064359439154828</v>
      </c>
      <c r="F91" s="5"/>
      <c r="G91" s="5"/>
      <c r="H91" s="5">
        <f t="shared" si="11"/>
        <v>5.8333333333333336E-3</v>
      </c>
      <c r="I91" s="7">
        <f t="shared" si="14"/>
        <v>126.33030690883362</v>
      </c>
      <c r="J91" s="7">
        <f t="shared" si="15"/>
        <v>129.18749719380369</v>
      </c>
      <c r="K91" s="7">
        <f t="shared" si="16"/>
        <v>145.60602523305184</v>
      </c>
      <c r="L91" s="7">
        <f t="shared" si="17"/>
        <v>157.00396901162392</v>
      </c>
      <c r="M91" s="7">
        <f t="shared" si="18"/>
        <v>163.8964832751951</v>
      </c>
      <c r="N91" s="5">
        <f t="shared" si="19"/>
        <v>5.8333333333333336E-3</v>
      </c>
      <c r="O91" s="3">
        <f t="shared" si="13"/>
        <v>130.35283061379303</v>
      </c>
      <c r="P91" s="5">
        <f>O91/MAX($O$12:O91)-1</f>
        <v>-4.770082562351563E-3</v>
      </c>
    </row>
    <row r="92" spans="1:16" x14ac:dyDescent="0.2">
      <c r="A92" s="2">
        <v>11901</v>
      </c>
      <c r="B92" s="3">
        <v>117.26809951730777</v>
      </c>
      <c r="C92" s="5">
        <f t="shared" si="10"/>
        <v>-1.6787384390754889E-2</v>
      </c>
      <c r="D92" s="3">
        <f t="shared" si="12"/>
        <v>80.401532843615598</v>
      </c>
      <c r="E92" s="5">
        <f>D92/MAX(D$12:$D92)-1</f>
        <v>-0.4008730946034661</v>
      </c>
      <c r="F92" s="5"/>
      <c r="G92" s="5"/>
      <c r="H92" s="5">
        <f t="shared" si="11"/>
        <v>5.8333333333333336E-3</v>
      </c>
      <c r="I92" s="7">
        <f t="shared" si="14"/>
        <v>120.69371414773029</v>
      </c>
      <c r="J92" s="7">
        <f t="shared" si="15"/>
        <v>126.37815344956449</v>
      </c>
      <c r="K92" s="7">
        <f t="shared" si="16"/>
        <v>140.78429487623177</v>
      </c>
      <c r="L92" s="7">
        <f t="shared" si="17"/>
        <v>153.95918026898619</v>
      </c>
      <c r="M92" s="7">
        <f t="shared" si="18"/>
        <v>161.03756652771943</v>
      </c>
      <c r="N92" s="5">
        <f t="shared" si="19"/>
        <v>5.8333333333333336E-3</v>
      </c>
      <c r="O92" s="3">
        <f t="shared" si="13"/>
        <v>131.11322212570684</v>
      </c>
      <c r="P92" s="5">
        <f>O92/MAX($O$12:O92)-1</f>
        <v>0</v>
      </c>
    </row>
    <row r="93" spans="1:16" x14ac:dyDescent="0.2">
      <c r="A93" s="2">
        <v>11932</v>
      </c>
      <c r="B93" s="3">
        <v>131.76071054514185</v>
      </c>
      <c r="C93" s="5">
        <f t="shared" si="10"/>
        <v>0.12358528097144683</v>
      </c>
      <c r="D93" s="3">
        <f t="shared" si="12"/>
        <v>90.337978870628845</v>
      </c>
      <c r="E93" s="5">
        <f>D93/MAX(D$12:$D93)-1</f>
        <v>-0.32682982766248203</v>
      </c>
      <c r="F93" s="5"/>
      <c r="G93" s="5"/>
      <c r="H93" s="5">
        <f t="shared" si="11"/>
        <v>5.8333333333333336E-3</v>
      </c>
      <c r="I93" s="7">
        <f t="shared" si="14"/>
        <v>122.76638218834701</v>
      </c>
      <c r="J93" s="7">
        <f t="shared" si="15"/>
        <v>126.7715478383825</v>
      </c>
      <c r="K93" s="7">
        <f t="shared" si="16"/>
        <v>137.6017657621563</v>
      </c>
      <c r="L93" s="7">
        <f t="shared" si="17"/>
        <v>151.63873610604657</v>
      </c>
      <c r="M93" s="7">
        <f t="shared" si="18"/>
        <v>158.7244210155946</v>
      </c>
      <c r="N93" s="5">
        <f t="shared" si="19"/>
        <v>5.8333333333333336E-3</v>
      </c>
      <c r="O93" s="3">
        <f t="shared" si="13"/>
        <v>131.87804925477346</v>
      </c>
      <c r="P93" s="5">
        <f>O93/MAX($O$12:O93)-1</f>
        <v>0</v>
      </c>
    </row>
    <row r="94" spans="1:16" x14ac:dyDescent="0.2">
      <c r="A94" s="2">
        <v>11962</v>
      </c>
      <c r="B94" s="3">
        <v>134.89237071124393</v>
      </c>
      <c r="C94" s="5">
        <f t="shared" si="10"/>
        <v>2.376778444154759E-2</v>
      </c>
      <c r="D94" s="3">
        <f t="shared" si="12"/>
        <v>92.485112479311027</v>
      </c>
      <c r="E94" s="5">
        <f>D94/MAX(D$12:$D94)-1</f>
        <v>-0.31083006411388447</v>
      </c>
      <c r="F94" s="5"/>
      <c r="G94" s="5"/>
      <c r="H94" s="5">
        <f t="shared" si="11"/>
        <v>5.8333333333333336E-3</v>
      </c>
      <c r="I94" s="7">
        <f t="shared" si="14"/>
        <v>127.97372692456452</v>
      </c>
      <c r="J94" s="7">
        <f t="shared" si="15"/>
        <v>127.15201691669908</v>
      </c>
      <c r="K94" s="7">
        <f t="shared" si="16"/>
        <v>134.89450294686768</v>
      </c>
      <c r="L94" s="7">
        <f t="shared" si="17"/>
        <v>149.18127715091975</v>
      </c>
      <c r="M94" s="7">
        <f t="shared" si="18"/>
        <v>156.69357534732407</v>
      </c>
      <c r="N94" s="5">
        <f t="shared" si="19"/>
        <v>1.3007113776619037E-2</v>
      </c>
      <c r="O94" s="3">
        <f t="shared" si="13"/>
        <v>133.59340204606886</v>
      </c>
      <c r="P94" s="5">
        <f>O94/MAX($O$12:O94)-1</f>
        <v>0</v>
      </c>
    </row>
    <row r="95" spans="1:16" x14ac:dyDescent="0.2">
      <c r="A95" s="2">
        <v>11993</v>
      </c>
      <c r="B95" s="3">
        <v>136.11193098478648</v>
      </c>
      <c r="C95" s="5">
        <f t="shared" si="10"/>
        <v>9.0409877675972083E-3</v>
      </c>
      <c r="D95" s="3">
        <f t="shared" si="12"/>
        <v>93.321269249921329</v>
      </c>
      <c r="E95" s="5">
        <f>D95/MAX(D$12:$D95)-1</f>
        <v>-0.3045992871537424</v>
      </c>
      <c r="F95" s="5"/>
      <c r="G95" s="5"/>
      <c r="H95" s="5">
        <f t="shared" si="11"/>
        <v>5.8333333333333336E-3</v>
      </c>
      <c r="I95" s="7">
        <f t="shared" si="14"/>
        <v>134.25500408039076</v>
      </c>
      <c r="J95" s="7">
        <f t="shared" si="15"/>
        <v>127.47435911406052</v>
      </c>
      <c r="K95" s="7">
        <f t="shared" si="16"/>
        <v>132.70842179905824</v>
      </c>
      <c r="L95" s="7">
        <f t="shared" si="17"/>
        <v>146.28523911524451</v>
      </c>
      <c r="M95" s="7">
        <f t="shared" si="18"/>
        <v>154.72350505216193</v>
      </c>
      <c r="N95" s="5">
        <f t="shared" si="19"/>
        <v>7.1163951070388832E-3</v>
      </c>
      <c r="O95" s="3">
        <f t="shared" si="13"/>
        <v>134.5441054787222</v>
      </c>
      <c r="P95" s="5">
        <f>O95/MAX($O$12:O95)-1</f>
        <v>0</v>
      </c>
    </row>
    <row r="96" spans="1:16" x14ac:dyDescent="0.2">
      <c r="A96" s="2">
        <v>12023</v>
      </c>
      <c r="B96" s="3">
        <v>129.37199993135528</v>
      </c>
      <c r="C96" s="5">
        <f t="shared" si="10"/>
        <v>-4.9517562528626158E-2</v>
      </c>
      <c r="D96" s="3">
        <f t="shared" si="12"/>
        <v>88.700227464587599</v>
      </c>
      <c r="E96" s="5">
        <f>D96/MAX(D$12:$D96)-1</f>
        <v>-0.33903383543455812</v>
      </c>
      <c r="F96" s="5"/>
      <c r="G96" s="5"/>
      <c r="H96" s="5">
        <f t="shared" si="11"/>
        <v>5.8333333333333336E-3</v>
      </c>
      <c r="I96" s="7">
        <f t="shared" si="14"/>
        <v>133.45876720912858</v>
      </c>
      <c r="J96" s="7">
        <f t="shared" si="15"/>
        <v>128.1125746987378</v>
      </c>
      <c r="K96" s="7">
        <f t="shared" si="16"/>
        <v>130.63654523279519</v>
      </c>
      <c r="L96" s="7">
        <f t="shared" si="17"/>
        <v>142.99719052315223</v>
      </c>
      <c r="M96" s="7">
        <f t="shared" si="18"/>
        <v>152.44632171454722</v>
      </c>
      <c r="N96" s="5">
        <f t="shared" si="19"/>
        <v>-2.7377204183842364E-2</v>
      </c>
      <c r="O96" s="3">
        <f t="shared" si="13"/>
        <v>130.8606640312988</v>
      </c>
      <c r="P96" s="5">
        <f>O96/MAX($O$12:O96)-1</f>
        <v>-2.7377204183842374E-2</v>
      </c>
    </row>
    <row r="97" spans="1:16" x14ac:dyDescent="0.2">
      <c r="A97" s="2">
        <v>12054</v>
      </c>
      <c r="B97" s="3">
        <v>127.39104256068315</v>
      </c>
      <c r="C97" s="5">
        <f t="shared" si="10"/>
        <v>-1.5312102864014077E-2</v>
      </c>
      <c r="D97" s="3">
        <f t="shared" si="12"/>
        <v>87.342040457588382</v>
      </c>
      <c r="E97" s="5">
        <f>D97/MAX(D$12:$D97)-1</f>
        <v>-0.34915461733601705</v>
      </c>
      <c r="F97" s="5"/>
      <c r="G97" s="5"/>
      <c r="H97" s="5">
        <f t="shared" si="11"/>
        <v>5.8333333333333336E-3</v>
      </c>
      <c r="I97" s="7">
        <f t="shared" si="14"/>
        <v>130.95832449227495</v>
      </c>
      <c r="J97" s="7">
        <f t="shared" si="15"/>
        <v>129.46602570841972</v>
      </c>
      <c r="K97" s="7">
        <f t="shared" si="16"/>
        <v>129.32676145111174</v>
      </c>
      <c r="L97" s="7">
        <f t="shared" si="17"/>
        <v>140.22602539150779</v>
      </c>
      <c r="M97" s="7">
        <f t="shared" si="18"/>
        <v>150.11948318582287</v>
      </c>
      <c r="N97" s="5">
        <f t="shared" si="19"/>
        <v>1.6042460938638517E-3</v>
      </c>
      <c r="O97" s="3">
        <f t="shared" si="13"/>
        <v>131.07059674041145</v>
      </c>
      <c r="P97" s="5">
        <f>O97/MAX($O$12:O97)-1</f>
        <v>-2.5816877862851362E-2</v>
      </c>
    </row>
    <row r="98" spans="1:16" x14ac:dyDescent="0.2">
      <c r="A98" s="2">
        <v>12085</v>
      </c>
      <c r="B98" s="3">
        <v>157.17713746415683</v>
      </c>
      <c r="C98" s="5">
        <f t="shared" si="10"/>
        <v>0.23381624252965016</v>
      </c>
      <c r="D98" s="3">
        <f t="shared" si="12"/>
        <v>107.76402817225438</v>
      </c>
      <c r="E98" s="5">
        <f>D98/MAX(D$12:$D98)-1</f>
        <v>-0.19697639549375223</v>
      </c>
      <c r="F98" s="5"/>
      <c r="G98" s="5"/>
      <c r="H98" s="5">
        <f t="shared" si="11"/>
        <v>5.8333333333333336E-3</v>
      </c>
      <c r="I98" s="7">
        <f t="shared" si="14"/>
        <v>137.98005998539841</v>
      </c>
      <c r="J98" s="7">
        <f t="shared" si="15"/>
        <v>136.11753203289459</v>
      </c>
      <c r="K98" s="7">
        <f t="shared" si="16"/>
        <v>131.24784274122956</v>
      </c>
      <c r="L98" s="7">
        <f t="shared" si="17"/>
        <v>139.22870726178604</v>
      </c>
      <c r="M98" s="7">
        <f t="shared" si="18"/>
        <v>149.49876820996329</v>
      </c>
      <c r="N98" s="5">
        <f t="shared" si="19"/>
        <v>5.8333333333333336E-3</v>
      </c>
      <c r="O98" s="3">
        <f t="shared" si="13"/>
        <v>131.83517522139718</v>
      </c>
      <c r="P98" s="5">
        <f>O98/MAX($O$12:O98)-1</f>
        <v>-2.0134142983717962E-2</v>
      </c>
    </row>
    <row r="99" spans="1:16" x14ac:dyDescent="0.2">
      <c r="A99" s="2">
        <v>12113</v>
      </c>
      <c r="B99" s="3">
        <v>177.25922453754032</v>
      </c>
      <c r="C99" s="5">
        <f t="shared" si="10"/>
        <v>0.12776722745674807</v>
      </c>
      <c r="D99" s="3">
        <f t="shared" si="12"/>
        <v>121.53273927139422</v>
      </c>
      <c r="E99" s="5">
        <f>D99/MAX(D$12:$D99)-1</f>
        <v>-9.4376295963664703E-2</v>
      </c>
      <c r="F99" s="5"/>
      <c r="G99" s="5"/>
      <c r="H99" s="5">
        <f t="shared" si="11"/>
        <v>5.8333333333333336E-3</v>
      </c>
      <c r="I99" s="7">
        <f t="shared" si="14"/>
        <v>153.94246818746009</v>
      </c>
      <c r="J99" s="7">
        <f t="shared" si="15"/>
        <v>143.70061769829434</v>
      </c>
      <c r="K99" s="7">
        <f t="shared" si="16"/>
        <v>135.23608276833843</v>
      </c>
      <c r="L99" s="7">
        <f t="shared" si="17"/>
        <v>139.63471640753565</v>
      </c>
      <c r="M99" s="7">
        <f t="shared" si="18"/>
        <v>149.65420650410849</v>
      </c>
      <c r="N99" s="5">
        <f t="shared" si="19"/>
        <v>0.12776722745674807</v>
      </c>
      <c r="O99" s="3">
        <f t="shared" si="13"/>
        <v>148.67939004070968</v>
      </c>
      <c r="P99" s="5">
        <f>O99/MAX($O$12:O99)-1</f>
        <v>0</v>
      </c>
    </row>
    <row r="100" spans="1:16" x14ac:dyDescent="0.2">
      <c r="A100" s="2">
        <v>12144</v>
      </c>
      <c r="B100" s="3">
        <v>183.45721289245506</v>
      </c>
      <c r="C100" s="5">
        <f t="shared" si="10"/>
        <v>3.4965674542946745E-2</v>
      </c>
      <c r="D100" s="3">
        <f t="shared" si="12"/>
        <v>125.78221347907059</v>
      </c>
      <c r="E100" s="5">
        <f>D100/MAX(D$12:$D100)-1</f>
        <v>-6.2710552269952369E-2</v>
      </c>
      <c r="F100" s="5"/>
      <c r="G100" s="5"/>
      <c r="H100" s="5">
        <f t="shared" si="11"/>
        <v>5.8333333333333336E-3</v>
      </c>
      <c r="I100" s="7">
        <f t="shared" si="14"/>
        <v>172.63119163138404</v>
      </c>
      <c r="J100" s="7">
        <f t="shared" si="15"/>
        <v>151.79475806182953</v>
      </c>
      <c r="K100" s="7">
        <f t="shared" si="16"/>
        <v>139.47338748926433</v>
      </c>
      <c r="L100" s="7">
        <f t="shared" si="17"/>
        <v>140.52792131852163</v>
      </c>
      <c r="M100" s="7">
        <f t="shared" si="18"/>
        <v>149.83464737864719</v>
      </c>
      <c r="N100" s="5">
        <f t="shared" si="19"/>
        <v>3.4965674542946745E-2</v>
      </c>
      <c r="O100" s="3">
        <f t="shared" si="13"/>
        <v>153.87806520411698</v>
      </c>
      <c r="P100" s="5">
        <f>O100/MAX($O$12:O100)-1</f>
        <v>0</v>
      </c>
    </row>
    <row r="101" spans="1:16" x14ac:dyDescent="0.2">
      <c r="A101" s="2">
        <v>12174</v>
      </c>
      <c r="B101" s="3">
        <v>189.88569049360714</v>
      </c>
      <c r="C101" s="5">
        <f t="shared" si="10"/>
        <v>3.5040746012644064E-2</v>
      </c>
      <c r="D101" s="3">
        <f t="shared" si="12"/>
        <v>130.18971607449888</v>
      </c>
      <c r="E101" s="5">
        <f>D101/MAX(D$12:$D101)-1</f>
        <v>-2.9867230791712274E-2</v>
      </c>
      <c r="F101" s="5"/>
      <c r="G101" s="5"/>
      <c r="H101" s="5">
        <f t="shared" si="11"/>
        <v>5.8333333333333336E-3</v>
      </c>
      <c r="I101" s="7">
        <f t="shared" si="14"/>
        <v>183.53404264120084</v>
      </c>
      <c r="J101" s="7">
        <f t="shared" si="15"/>
        <v>160.75705131329963</v>
      </c>
      <c r="K101" s="7">
        <f t="shared" si="16"/>
        <v>144.11570521368009</v>
      </c>
      <c r="L101" s="7">
        <f t="shared" si="17"/>
        <v>142.05796497047203</v>
      </c>
      <c r="M101" s="7">
        <f t="shared" si="18"/>
        <v>149.90319216475828</v>
      </c>
      <c r="N101" s="5">
        <f t="shared" si="19"/>
        <v>3.5040746012644064E-2</v>
      </c>
      <c r="O101" s="3">
        <f t="shared" si="13"/>
        <v>159.27006740385153</v>
      </c>
      <c r="P101" s="5">
        <f>O101/MAX($O$12:O101)-1</f>
        <v>0</v>
      </c>
    </row>
    <row r="102" spans="1:16" x14ac:dyDescent="0.2">
      <c r="A102" s="2">
        <v>12205</v>
      </c>
      <c r="B102" s="3">
        <v>195.17418232992912</v>
      </c>
      <c r="C102" s="5">
        <f t="shared" si="10"/>
        <v>2.7850923482304335E-2</v>
      </c>
      <c r="D102" s="3">
        <f t="shared" si="12"/>
        <v>133.81561989507267</v>
      </c>
      <c r="E102" s="5">
        <f>D102/MAX(D$12:$D102)-1</f>
        <v>-2.8481372688162754E-3</v>
      </c>
      <c r="F102" s="5"/>
      <c r="G102" s="5"/>
      <c r="H102" s="5">
        <f t="shared" si="11"/>
        <v>5.8333333333333336E-3</v>
      </c>
      <c r="I102" s="7">
        <f t="shared" si="14"/>
        <v>189.50569523866375</v>
      </c>
      <c r="J102" s="7">
        <f t="shared" si="15"/>
        <v>171.72408171306196</v>
      </c>
      <c r="K102" s="7">
        <f t="shared" si="16"/>
        <v>149.91832820589988</v>
      </c>
      <c r="L102" s="7">
        <f t="shared" si="17"/>
        <v>144.33239072621743</v>
      </c>
      <c r="M102" s="7">
        <f t="shared" si="18"/>
        <v>150.17891332062965</v>
      </c>
      <c r="N102" s="5">
        <f t="shared" si="19"/>
        <v>2.7850923482304335E-2</v>
      </c>
      <c r="O102" s="3">
        <f t="shared" si="13"/>
        <v>163.70588586413766</v>
      </c>
      <c r="P102" s="5">
        <f>O102/MAX($O$12:O102)-1</f>
        <v>0</v>
      </c>
    </row>
    <row r="103" spans="1:16" x14ac:dyDescent="0.2">
      <c r="A103" s="2">
        <v>12235</v>
      </c>
      <c r="B103" s="3">
        <v>195.79094838489777</v>
      </c>
      <c r="C103" s="5">
        <f t="shared" si="10"/>
        <v>3.1600801274322965E-3</v>
      </c>
      <c r="D103" s="3">
        <f t="shared" si="12"/>
        <v>134.23848797624314</v>
      </c>
      <c r="E103" s="5">
        <f>D103/MAX(D$12:$D103)-1</f>
        <v>0</v>
      </c>
      <c r="F103" s="5"/>
      <c r="G103" s="5"/>
      <c r="H103" s="5">
        <f t="shared" si="11"/>
        <v>5.8333333333333336E-3</v>
      </c>
      <c r="I103" s="7">
        <f t="shared" si="14"/>
        <v>193.61694040281134</v>
      </c>
      <c r="J103" s="7">
        <f t="shared" si="15"/>
        <v>183.1240660170977</v>
      </c>
      <c r="K103" s="7">
        <f t="shared" si="16"/>
        <v>156.29504586275874</v>
      </c>
      <c r="L103" s="7">
        <f t="shared" si="17"/>
        <v>147.25919630644037</v>
      </c>
      <c r="M103" s="7">
        <f t="shared" si="18"/>
        <v>150.95053554790525</v>
      </c>
      <c r="N103" s="5">
        <f t="shared" si="19"/>
        <v>3.1600801274322965E-3</v>
      </c>
      <c r="O103" s="3">
        <f t="shared" si="13"/>
        <v>164.22320958080061</v>
      </c>
      <c r="P103" s="5">
        <f>O103/MAX($O$12:O103)-1</f>
        <v>0</v>
      </c>
    </row>
    <row r="104" spans="1:16" x14ac:dyDescent="0.2">
      <c r="A104" s="2">
        <v>12266</v>
      </c>
      <c r="B104" s="3">
        <v>206.19589556705768</v>
      </c>
      <c r="C104" s="5">
        <f t="shared" si="10"/>
        <v>5.3143147157677761E-2</v>
      </c>
      <c r="D104" s="3">
        <f t="shared" si="12"/>
        <v>141.37234369698879</v>
      </c>
      <c r="E104" s="5">
        <f>D104/MAX(D$12:$D104)-1</f>
        <v>0</v>
      </c>
      <c r="F104" s="5"/>
      <c r="G104" s="5"/>
      <c r="H104" s="5">
        <f t="shared" si="11"/>
        <v>5.8333333333333336E-3</v>
      </c>
      <c r="I104" s="7">
        <f t="shared" si="14"/>
        <v>199.05367542729485</v>
      </c>
      <c r="J104" s="7">
        <f t="shared" si="15"/>
        <v>191.29385903424784</v>
      </c>
      <c r="K104" s="7">
        <f t="shared" si="16"/>
        <v>163.70569553357123</v>
      </c>
      <c r="L104" s="7">
        <f t="shared" si="17"/>
        <v>151.26318150556898</v>
      </c>
      <c r="M104" s="7">
        <f t="shared" si="18"/>
        <v>152.24499520490147</v>
      </c>
      <c r="N104" s="5">
        <f t="shared" si="19"/>
        <v>5.3143147157677761E-2</v>
      </c>
      <c r="O104" s="3">
        <f t="shared" si="13"/>
        <v>172.95054777425926</v>
      </c>
      <c r="P104" s="5">
        <f>O104/MAX($O$12:O104)-1</f>
        <v>0</v>
      </c>
    </row>
    <row r="105" spans="1:16" x14ac:dyDescent="0.2">
      <c r="A105" s="2">
        <v>12297</v>
      </c>
      <c r="B105" s="3">
        <v>212.05096939603567</v>
      </c>
      <c r="C105" s="5">
        <f t="shared" si="10"/>
        <v>2.8395685631258605E-2</v>
      </c>
      <c r="D105" s="3">
        <f t="shared" si="12"/>
        <v>145.38670832556272</v>
      </c>
      <c r="E105" s="5">
        <f>D105/MAX(D$12:$D105)-1</f>
        <v>0</v>
      </c>
      <c r="F105" s="5"/>
      <c r="G105" s="5"/>
      <c r="H105" s="5">
        <f t="shared" si="11"/>
        <v>5.8333333333333336E-3</v>
      </c>
      <c r="I105" s="7">
        <f t="shared" si="14"/>
        <v>204.67927111599704</v>
      </c>
      <c r="J105" s="7">
        <f t="shared" si="15"/>
        <v>197.09248317733042</v>
      </c>
      <c r="K105" s="7">
        <f t="shared" si="16"/>
        <v>170.39655043781241</v>
      </c>
      <c r="L105" s="7">
        <f t="shared" si="17"/>
        <v>155.8548829046691</v>
      </c>
      <c r="M105" s="7">
        <f t="shared" si="18"/>
        <v>153.99915809998433</v>
      </c>
      <c r="N105" s="5">
        <f t="shared" si="19"/>
        <v>2.8395685631258608E-2</v>
      </c>
      <c r="O105" s="3">
        <f t="shared" si="13"/>
        <v>177.86159715861109</v>
      </c>
      <c r="P105" s="5">
        <f>O105/MAX($O$12:O105)-1</f>
        <v>0</v>
      </c>
    </row>
    <row r="106" spans="1:16" x14ac:dyDescent="0.2">
      <c r="A106" s="2">
        <v>12327</v>
      </c>
      <c r="B106" s="3">
        <v>217.8065533391906</v>
      </c>
      <c r="C106" s="5">
        <f t="shared" si="10"/>
        <v>2.7142455229268725E-2</v>
      </c>
      <c r="D106" s="3">
        <f t="shared" si="12"/>
        <v>149.33286054722006</v>
      </c>
      <c r="E106" s="5">
        <f>D106/MAX(D$12:$D106)-1</f>
        <v>0</v>
      </c>
      <c r="F106" s="5"/>
      <c r="G106" s="5"/>
      <c r="H106" s="5">
        <f t="shared" si="11"/>
        <v>5.8333333333333336E-3</v>
      </c>
      <c r="I106" s="7">
        <f t="shared" si="14"/>
        <v>212.01780610076131</v>
      </c>
      <c r="J106" s="7">
        <f t="shared" si="15"/>
        <v>202.81737325178634</v>
      </c>
      <c r="K106" s="7">
        <f t="shared" si="16"/>
        <v>177.30606565680796</v>
      </c>
      <c r="L106" s="7">
        <f t="shared" si="17"/>
        <v>160.58804941010496</v>
      </c>
      <c r="M106" s="7">
        <f t="shared" si="18"/>
        <v>156.10028430183777</v>
      </c>
      <c r="N106" s="5">
        <f t="shared" si="19"/>
        <v>2.7142455229268725E-2</v>
      </c>
      <c r="O106" s="3">
        <f t="shared" si="13"/>
        <v>182.68919759649492</v>
      </c>
      <c r="P106" s="5">
        <f>O106/MAX($O$12:O106)-1</f>
        <v>0</v>
      </c>
    </row>
    <row r="107" spans="1:16" x14ac:dyDescent="0.2">
      <c r="A107" s="2">
        <v>12358</v>
      </c>
      <c r="B107" s="3">
        <v>225.59901266349425</v>
      </c>
      <c r="C107" s="5">
        <f t="shared" si="10"/>
        <v>3.577697367153343E-2</v>
      </c>
      <c r="D107" s="3">
        <f t="shared" si="12"/>
        <v>154.67553836731273</v>
      </c>
      <c r="E107" s="5">
        <f>D107/MAX(D$12:$D107)-1</f>
        <v>0</v>
      </c>
      <c r="F107" s="5"/>
      <c r="G107" s="5"/>
      <c r="H107" s="5">
        <f t="shared" si="11"/>
        <v>5.8333333333333336E-3</v>
      </c>
      <c r="I107" s="7">
        <f t="shared" si="14"/>
        <v>218.48551179957349</v>
      </c>
      <c r="J107" s="7">
        <f t="shared" si="15"/>
        <v>208.76959361343415</v>
      </c>
      <c r="K107" s="7">
        <f t="shared" si="16"/>
        <v>184.7633224633669</v>
      </c>
      <c r="L107" s="7">
        <f t="shared" si="17"/>
        <v>165.66700134693144</v>
      </c>
      <c r="M107" s="7">
        <f t="shared" si="18"/>
        <v>158.73587213121255</v>
      </c>
      <c r="N107" s="5">
        <f t="shared" si="19"/>
        <v>3.577697367153343E-2</v>
      </c>
      <c r="O107" s="3">
        <f t="shared" si="13"/>
        <v>189.2252642089783</v>
      </c>
      <c r="P107" s="5">
        <f>O107/MAX($O$12:O107)-1</f>
        <v>0</v>
      </c>
    </row>
    <row r="108" spans="1:16" x14ac:dyDescent="0.2">
      <c r="A108" s="2">
        <v>12388</v>
      </c>
      <c r="B108" s="3">
        <v>231.61002972306017</v>
      </c>
      <c r="C108" s="5">
        <f t="shared" si="10"/>
        <v>2.6644695775029925E-2</v>
      </c>
      <c r="D108" s="3">
        <f t="shared" si="12"/>
        <v>158.79682103094873</v>
      </c>
      <c r="E108" s="5">
        <f>D108/MAX(D$12:$D108)-1</f>
        <v>0</v>
      </c>
      <c r="F108" s="5"/>
      <c r="G108" s="5"/>
      <c r="H108" s="5">
        <f t="shared" si="11"/>
        <v>5.8333333333333336E-3</v>
      </c>
      <c r="I108" s="7">
        <f t="shared" si="14"/>
        <v>225.00519857524833</v>
      </c>
      <c r="J108" s="7">
        <f t="shared" si="15"/>
        <v>214.84223484562267</v>
      </c>
      <c r="K108" s="7">
        <f t="shared" si="16"/>
        <v>193.2831582793423</v>
      </c>
      <c r="L108" s="7">
        <f t="shared" si="17"/>
        <v>171.5596304191408</v>
      </c>
      <c r="M108" s="7">
        <f t="shared" si="18"/>
        <v>161.95985175606873</v>
      </c>
      <c r="N108" s="5">
        <f t="shared" si="19"/>
        <v>2.6644695775029925E-2</v>
      </c>
      <c r="O108" s="3">
        <f t="shared" si="13"/>
        <v>194.26711380677619</v>
      </c>
      <c r="P108" s="5">
        <f>O108/MAX($O$12:O108)-1</f>
        <v>0</v>
      </c>
    </row>
    <row r="109" spans="1:16" x14ac:dyDescent="0.2">
      <c r="A109" s="2">
        <v>12419</v>
      </c>
      <c r="B109" s="3">
        <v>236.22226154966083</v>
      </c>
      <c r="C109" s="5">
        <f t="shared" si="10"/>
        <v>1.9913782801701529E-2</v>
      </c>
      <c r="D109" s="3">
        <f t="shared" si="12"/>
        <v>161.95906643455973</v>
      </c>
      <c r="E109" s="5">
        <f>D109/MAX(D$12:$D109)-1</f>
        <v>0</v>
      </c>
      <c r="F109" s="5"/>
      <c r="G109" s="5"/>
      <c r="H109" s="5">
        <f t="shared" si="11"/>
        <v>5.8333333333333336E-3</v>
      </c>
      <c r="I109" s="7">
        <f t="shared" si="14"/>
        <v>231.14376797873842</v>
      </c>
      <c r="J109" s="7">
        <f t="shared" si="15"/>
        <v>221.58078703974988</v>
      </c>
      <c r="K109" s="7">
        <f t="shared" si="16"/>
        <v>202.35242652842376</v>
      </c>
      <c r="L109" s="7">
        <f t="shared" si="17"/>
        <v>178.05695958842244</v>
      </c>
      <c r="M109" s="7">
        <f t="shared" si="18"/>
        <v>165.83959398976774</v>
      </c>
      <c r="N109" s="5">
        <f t="shared" si="19"/>
        <v>1.9913782801701529E-2</v>
      </c>
      <c r="O109" s="3">
        <f t="shared" si="13"/>
        <v>198.13570691663776</v>
      </c>
      <c r="P109" s="5">
        <f>O109/MAX($O$12:O109)-1</f>
        <v>0</v>
      </c>
    </row>
    <row r="110" spans="1:16" x14ac:dyDescent="0.2">
      <c r="A110" s="2">
        <v>12450</v>
      </c>
      <c r="B110" s="3">
        <v>244.56206583620209</v>
      </c>
      <c r="C110" s="5">
        <f t="shared" si="10"/>
        <v>3.5304904084105582E-2</v>
      </c>
      <c r="D110" s="3">
        <f t="shared" si="12"/>
        <v>167.67701574058316</v>
      </c>
      <c r="E110" s="5">
        <f>D110/MAX(D$12:$D110)-1</f>
        <v>0</v>
      </c>
      <c r="F110" s="5"/>
      <c r="G110" s="5"/>
      <c r="H110" s="5">
        <f t="shared" si="11"/>
        <v>5.8333333333333336E-3</v>
      </c>
      <c r="I110" s="7">
        <f t="shared" si="14"/>
        <v>237.46478570297438</v>
      </c>
      <c r="J110" s="7">
        <f t="shared" si="15"/>
        <v>227.97514875127391</v>
      </c>
      <c r="K110" s="7">
        <f t="shared" si="16"/>
        <v>209.6345038927609</v>
      </c>
      <c r="L110" s="7">
        <f t="shared" si="17"/>
        <v>185.12884660613881</v>
      </c>
      <c r="M110" s="7">
        <f t="shared" si="18"/>
        <v>170.44117331699522</v>
      </c>
      <c r="N110" s="5">
        <f t="shared" si="19"/>
        <v>3.5304904084105582E-2</v>
      </c>
      <c r="O110" s="3">
        <f t="shared" si="13"/>
        <v>205.13086904496612</v>
      </c>
      <c r="P110" s="5">
        <f>O110/MAX($O$12:O110)-1</f>
        <v>0</v>
      </c>
    </row>
    <row r="111" spans="1:16" x14ac:dyDescent="0.2">
      <c r="A111" s="2">
        <v>12478</v>
      </c>
      <c r="B111" s="3">
        <v>257.27871997714453</v>
      </c>
      <c r="C111" s="5">
        <f t="shared" si="10"/>
        <v>5.1997655881184546E-2</v>
      </c>
      <c r="D111" s="3">
        <f t="shared" si="12"/>
        <v>176.39582750424597</v>
      </c>
      <c r="E111" s="5">
        <f>D111/MAX(D$12:$D111)-1</f>
        <v>0</v>
      </c>
      <c r="F111" s="5"/>
      <c r="G111" s="5"/>
      <c r="H111" s="5">
        <f t="shared" si="11"/>
        <v>5.8333333333333336E-3</v>
      </c>
      <c r="I111" s="7">
        <f t="shared" si="14"/>
        <v>246.02101578766914</v>
      </c>
      <c r="J111" s="7">
        <f t="shared" si="15"/>
        <v>235.51310718145874</v>
      </c>
      <c r="K111" s="7">
        <f t="shared" si="16"/>
        <v>216.30279517939459</v>
      </c>
      <c r="L111" s="7">
        <f t="shared" si="17"/>
        <v>192.10206935236118</v>
      </c>
      <c r="M111" s="7">
        <f t="shared" si="18"/>
        <v>175.7694389738665</v>
      </c>
      <c r="N111" s="5">
        <f t="shared" si="19"/>
        <v>5.1997655881184553E-2</v>
      </c>
      <c r="O111" s="3">
        <f t="shared" si="13"/>
        <v>215.79719338417459</v>
      </c>
      <c r="P111" s="5">
        <f>O111/MAX($O$12:O111)-1</f>
        <v>0</v>
      </c>
    </row>
    <row r="112" spans="1:16" x14ac:dyDescent="0.2">
      <c r="A112" s="2">
        <v>12509</v>
      </c>
      <c r="B112" s="3">
        <v>264.05078527608845</v>
      </c>
      <c r="C112" s="5">
        <f t="shared" si="10"/>
        <v>2.6321902174985645E-2</v>
      </c>
      <c r="D112" s="3">
        <f t="shared" si="12"/>
        <v>181.03890121988837</v>
      </c>
      <c r="E112" s="5">
        <f>D112/MAX(D$12:$D112)-1</f>
        <v>0</v>
      </c>
      <c r="F112" s="5"/>
      <c r="G112" s="5"/>
      <c r="H112" s="5">
        <f t="shared" si="11"/>
        <v>5.8333333333333336E-3</v>
      </c>
      <c r="I112" s="7">
        <f t="shared" si="14"/>
        <v>255.29719036314501</v>
      </c>
      <c r="J112" s="7">
        <f t="shared" si="15"/>
        <v>243.22047917094173</v>
      </c>
      <c r="K112" s="7">
        <f t="shared" si="16"/>
        <v>223.01892621136403</v>
      </c>
      <c r="L112" s="7">
        <f t="shared" si="17"/>
        <v>199.27753682818587</v>
      </c>
      <c r="M112" s="7">
        <f t="shared" si="18"/>
        <v>181.24615685031415</v>
      </c>
      <c r="N112" s="5">
        <f t="shared" si="19"/>
        <v>2.6321902174985645E-2</v>
      </c>
      <c r="O112" s="3">
        <f t="shared" si="13"/>
        <v>221.47738599806928</v>
      </c>
      <c r="P112" s="5">
        <f>O112/MAX($O$12:O112)-1</f>
        <v>0</v>
      </c>
    </row>
    <row r="113" spans="1:16" x14ac:dyDescent="0.2">
      <c r="A113" s="2">
        <v>12539</v>
      </c>
      <c r="B113" s="3">
        <v>273.4214426135191</v>
      </c>
      <c r="C113" s="5">
        <f t="shared" si="10"/>
        <v>3.5488087367862908E-2</v>
      </c>
      <c r="D113" s="3">
        <f t="shared" si="12"/>
        <v>187.46362556336169</v>
      </c>
      <c r="E113" s="5">
        <f>D113/MAX(D$12:$D113)-1</f>
        <v>0</v>
      </c>
      <c r="F113" s="5"/>
      <c r="G113" s="5"/>
      <c r="H113" s="5">
        <f t="shared" si="11"/>
        <v>5.8333333333333336E-3</v>
      </c>
      <c r="I113" s="7">
        <f t="shared" si="14"/>
        <v>264.91698262225071</v>
      </c>
      <c r="J113" s="7">
        <f t="shared" si="15"/>
        <v>251.19088416261252</v>
      </c>
      <c r="K113" s="7">
        <f t="shared" si="16"/>
        <v>229.98023888802331</v>
      </c>
      <c r="L113" s="7">
        <f t="shared" si="17"/>
        <v>206.90584302978212</v>
      </c>
      <c r="M113" s="7">
        <f t="shared" si="18"/>
        <v>187.04797205085174</v>
      </c>
      <c r="N113" s="5">
        <f t="shared" si="19"/>
        <v>3.5488087367862908E-2</v>
      </c>
      <c r="O113" s="3">
        <f t="shared" si="13"/>
        <v>229.33719482237467</v>
      </c>
      <c r="P113" s="5">
        <f>O113/MAX($O$12:O113)-1</f>
        <v>0</v>
      </c>
    </row>
    <row r="114" spans="1:16" x14ac:dyDescent="0.2">
      <c r="A114" s="2">
        <v>12570</v>
      </c>
      <c r="B114" s="3">
        <v>271.71270167085902</v>
      </c>
      <c r="C114" s="5">
        <f t="shared" si="10"/>
        <v>-6.2494767284049235E-3</v>
      </c>
      <c r="D114" s="3">
        <f t="shared" si="12"/>
        <v>186.29207599798104</v>
      </c>
      <c r="E114" s="5">
        <f>D114/MAX(D$12:$D114)-1</f>
        <v>-6.2494767284049235E-3</v>
      </c>
      <c r="F114" s="5"/>
      <c r="G114" s="5"/>
      <c r="H114" s="5">
        <f t="shared" si="11"/>
        <v>5.8333333333333336E-3</v>
      </c>
      <c r="I114" s="7">
        <f t="shared" si="14"/>
        <v>269.72830985348884</v>
      </c>
      <c r="J114" s="7">
        <f t="shared" si="15"/>
        <v>257.87466282057898</v>
      </c>
      <c r="K114" s="7">
        <f t="shared" si="16"/>
        <v>236.35844883310082</v>
      </c>
      <c r="L114" s="7">
        <f t="shared" si="17"/>
        <v>214.81365979308788</v>
      </c>
      <c r="M114" s="7">
        <f t="shared" si="18"/>
        <v>193.13838851950038</v>
      </c>
      <c r="N114" s="5">
        <f t="shared" si="19"/>
        <v>-6.2494767284049235E-3</v>
      </c>
      <c r="O114" s="3">
        <f t="shared" si="13"/>
        <v>227.90395736037456</v>
      </c>
      <c r="P114" s="5">
        <f>O114/MAX($O$12:O114)-1</f>
        <v>-6.2494767284049235E-3</v>
      </c>
    </row>
    <row r="115" spans="1:16" x14ac:dyDescent="0.2">
      <c r="A115" s="2">
        <v>12600</v>
      </c>
      <c r="B115" s="3">
        <v>269.66450607330961</v>
      </c>
      <c r="C115" s="5">
        <f t="shared" si="10"/>
        <v>-7.5380929377033556E-3</v>
      </c>
      <c r="D115" s="3">
        <f t="shared" si="12"/>
        <v>184.88778901555057</v>
      </c>
      <c r="E115" s="5">
        <f>D115/MAX(D$12:$D115)-1</f>
        <v>-1.3740460529717557E-2</v>
      </c>
      <c r="F115" s="5"/>
      <c r="G115" s="5"/>
      <c r="H115" s="5">
        <f t="shared" si="11"/>
        <v>5.8333333333333336E-3</v>
      </c>
      <c r="I115" s="7">
        <f t="shared" si="14"/>
        <v>271.59955011922926</v>
      </c>
      <c r="J115" s="7">
        <f t="shared" si="15"/>
        <v>263.44837024118709</v>
      </c>
      <c r="K115" s="7">
        <f t="shared" si="16"/>
        <v>242.51457864046847</v>
      </c>
      <c r="L115" s="7">
        <f t="shared" si="17"/>
        <v>222.71774109934489</v>
      </c>
      <c r="M115" s="7">
        <f t="shared" si="18"/>
        <v>199.40481225161363</v>
      </c>
      <c r="N115" s="5">
        <f t="shared" si="19"/>
        <v>-7.5380929377033556E-3</v>
      </c>
      <c r="O115" s="3">
        <f t="shared" si="13"/>
        <v>226.18599614892167</v>
      </c>
      <c r="P115" s="5">
        <f>O115/MAX($O$12:O115)-1</f>
        <v>-1.3740460529717557E-2</v>
      </c>
    </row>
    <row r="116" spans="1:16" x14ac:dyDescent="0.2">
      <c r="A116" s="2">
        <v>12631</v>
      </c>
      <c r="B116" s="3">
        <v>262.42780918534589</v>
      </c>
      <c r="C116" s="5">
        <f t="shared" si="10"/>
        <v>-2.6835926586483705E-2</v>
      </c>
      <c r="D116" s="3">
        <f t="shared" si="12"/>
        <v>179.92615388279197</v>
      </c>
      <c r="E116" s="5">
        <f>D116/MAX(D$12:$D116)-1</f>
        <v>-4.020764912616126E-2</v>
      </c>
      <c r="F116" s="5"/>
      <c r="G116" s="5"/>
      <c r="H116" s="5">
        <f t="shared" si="11"/>
        <v>5.8333333333333336E-3</v>
      </c>
      <c r="I116" s="7">
        <f t="shared" si="14"/>
        <v>267.93500564317151</v>
      </c>
      <c r="J116" s="7">
        <f t="shared" si="15"/>
        <v>266.42599413271114</v>
      </c>
      <c r="K116" s="7">
        <f t="shared" si="16"/>
        <v>247.20057144199248</v>
      </c>
      <c r="L116" s="7">
        <f t="shared" si="17"/>
        <v>228.56500063941095</v>
      </c>
      <c r="M116" s="7">
        <f t="shared" si="18"/>
        <v>205.45313348778188</v>
      </c>
      <c r="N116" s="5">
        <f t="shared" si="19"/>
        <v>-2.0302074602520297E-2</v>
      </c>
      <c r="O116" s="3">
        <f t="shared" si="13"/>
        <v>221.5939511810609</v>
      </c>
      <c r="P116" s="5">
        <f>O116/MAX($O$12:O116)-1</f>
        <v>-3.3763575277490521E-2</v>
      </c>
    </row>
    <row r="117" spans="1:16" x14ac:dyDescent="0.2">
      <c r="A117" s="2">
        <v>12662</v>
      </c>
      <c r="B117" s="3">
        <v>280.32537964198315</v>
      </c>
      <c r="C117" s="5">
        <f t="shared" si="10"/>
        <v>6.8199976641944549E-2</v>
      </c>
      <c r="D117" s="3">
        <f t="shared" si="12"/>
        <v>192.19711337487331</v>
      </c>
      <c r="E117" s="5">
        <f>D117/MAX(D$12:$D117)-1</f>
        <v>0</v>
      </c>
      <c r="F117" s="5"/>
      <c r="G117" s="5"/>
      <c r="H117" s="5">
        <f t="shared" si="11"/>
        <v>5.8333333333333336E-3</v>
      </c>
      <c r="I117" s="7">
        <f t="shared" si="14"/>
        <v>270.8058983002129</v>
      </c>
      <c r="J117" s="7">
        <f t="shared" si="15"/>
        <v>270.2671040768509</v>
      </c>
      <c r="K117" s="7">
        <f t="shared" si="16"/>
        <v>252.89010562915476</v>
      </c>
      <c r="L117" s="7">
        <f t="shared" si="17"/>
        <v>234.29089814521336</v>
      </c>
      <c r="M117" s="7">
        <f t="shared" si="18"/>
        <v>211.64332803348361</v>
      </c>
      <c r="N117" s="5">
        <f t="shared" si="19"/>
        <v>4.3253319318500065E-2</v>
      </c>
      <c r="O117" s="3">
        <f t="shared" si="13"/>
        <v>231.17862511054344</v>
      </c>
      <c r="P117" s="5">
        <f>O117/MAX($O$12:O117)-1</f>
        <v>0</v>
      </c>
    </row>
    <row r="118" spans="1:16" x14ac:dyDescent="0.2">
      <c r="A118" s="2">
        <v>12692</v>
      </c>
      <c r="B118" s="3">
        <v>279.31803045157096</v>
      </c>
      <c r="C118" s="5">
        <f t="shared" si="10"/>
        <v>-3.5934997812139269E-3</v>
      </c>
      <c r="D118" s="3">
        <f t="shared" si="12"/>
        <v>191.50645309001075</v>
      </c>
      <c r="E118" s="5">
        <f>D118/MAX(D$12:$D118)-1</f>
        <v>-3.5934997812139269E-3</v>
      </c>
      <c r="F118" s="5"/>
      <c r="G118" s="5"/>
      <c r="H118" s="5">
        <f t="shared" si="11"/>
        <v>5.8333333333333336E-3</v>
      </c>
      <c r="I118" s="7">
        <f t="shared" si="14"/>
        <v>274.02373975963332</v>
      </c>
      <c r="J118" s="7">
        <f t="shared" si="15"/>
        <v>272.81164493943129</v>
      </c>
      <c r="K118" s="7">
        <f t="shared" si="16"/>
        <v>258.01606205518647</v>
      </c>
      <c r="L118" s="7">
        <f t="shared" si="17"/>
        <v>239.61649912071977</v>
      </c>
      <c r="M118" s="7">
        <f t="shared" si="18"/>
        <v>217.66106385599721</v>
      </c>
      <c r="N118" s="5">
        <f t="shared" si="19"/>
        <v>-3.5934997812139269E-3</v>
      </c>
      <c r="O118" s="3">
        <f t="shared" si="13"/>
        <v>230.34788477178736</v>
      </c>
      <c r="P118" s="5">
        <f>O118/MAX($O$12:O118)-1</f>
        <v>-3.5934997812139269E-3</v>
      </c>
    </row>
    <row r="119" spans="1:16" x14ac:dyDescent="0.2">
      <c r="A119" s="2">
        <v>12723</v>
      </c>
      <c r="B119" s="3">
        <v>262.45559877627926</v>
      </c>
      <c r="C119" s="5">
        <f t="shared" si="10"/>
        <v>-6.0370007793733804E-2</v>
      </c>
      <c r="D119" s="3">
        <f t="shared" si="12"/>
        <v>179.94520702441648</v>
      </c>
      <c r="E119" s="5">
        <f>D119/MAX(D$12:$D119)-1</f>
        <v>-6.3746567965149104E-2</v>
      </c>
      <c r="F119" s="5"/>
      <c r="G119" s="5"/>
      <c r="H119" s="5">
        <f t="shared" si="11"/>
        <v>5.8333333333333336E-3</v>
      </c>
      <c r="I119" s="7">
        <f t="shared" si="14"/>
        <v>274.03300295661114</v>
      </c>
      <c r="J119" s="7">
        <f t="shared" si="15"/>
        <v>270.9840042998913</v>
      </c>
      <c r="K119" s="7">
        <f t="shared" si="16"/>
        <v>261.08744423125188</v>
      </c>
      <c r="L119" s="7">
        <f t="shared" si="17"/>
        <v>243.64816069197934</v>
      </c>
      <c r="M119" s="7">
        <f t="shared" si="18"/>
        <v>222.92538334730943</v>
      </c>
      <c r="N119" s="5">
        <f t="shared" si="19"/>
        <v>-6.0370007793733804E-2</v>
      </c>
      <c r="O119" s="3">
        <f t="shared" si="13"/>
        <v>216.44178117284446</v>
      </c>
      <c r="P119" s="5">
        <f>O119/MAX($O$12:O119)-1</f>
        <v>-6.3746567965149104E-2</v>
      </c>
    </row>
    <row r="120" spans="1:16" x14ac:dyDescent="0.2">
      <c r="A120" s="2">
        <v>12753</v>
      </c>
      <c r="B120" s="3">
        <v>266.44763631818824</v>
      </c>
      <c r="C120" s="5">
        <f t="shared" si="10"/>
        <v>1.5210334854818042E-2</v>
      </c>
      <c r="D120" s="3">
        <f t="shared" si="12"/>
        <v>182.6822338787774</v>
      </c>
      <c r="E120" s="5">
        <f>D120/MAX(D$12:$D120)-1</f>
        <v>-4.9505839754926506E-2</v>
      </c>
      <c r="F120" s="5"/>
      <c r="G120" s="5"/>
      <c r="H120" s="5">
        <f t="shared" si="11"/>
        <v>5.8333333333333336E-3</v>
      </c>
      <c r="I120" s="7">
        <f t="shared" si="14"/>
        <v>269.40708851534617</v>
      </c>
      <c r="J120" s="7">
        <f t="shared" si="15"/>
        <v>270.10649340777951</v>
      </c>
      <c r="K120" s="7">
        <f t="shared" si="16"/>
        <v>263.99057811417924</v>
      </c>
      <c r="L120" s="7">
        <f t="shared" si="17"/>
        <v>247.60779702466036</v>
      </c>
      <c r="M120" s="7">
        <f t="shared" si="18"/>
        <v>228.63686819676082</v>
      </c>
      <c r="N120" s="5">
        <f t="shared" si="19"/>
        <v>1.145953424622416E-2</v>
      </c>
      <c r="O120" s="3">
        <f t="shared" si="13"/>
        <v>218.92210317650844</v>
      </c>
      <c r="P120" s="5">
        <f>O120/MAX($O$12:O120)-1</f>
        <v>-5.3017539697600702E-2</v>
      </c>
    </row>
    <row r="121" spans="1:16" x14ac:dyDescent="0.2">
      <c r="A121" s="2">
        <v>12784</v>
      </c>
      <c r="B121" s="3">
        <v>267.28991580990407</v>
      </c>
      <c r="C121" s="5">
        <f t="shared" si="10"/>
        <v>3.1611445436505736E-3</v>
      </c>
      <c r="D121" s="3">
        <f t="shared" si="12"/>
        <v>183.25971882562519</v>
      </c>
      <c r="E121" s="5">
        <f>D121/MAX(D$12:$D121)-1</f>
        <v>-4.6501190326496022E-2</v>
      </c>
      <c r="F121" s="5"/>
      <c r="G121" s="5"/>
      <c r="H121" s="5">
        <f t="shared" si="11"/>
        <v>5.8333333333333336E-3</v>
      </c>
      <c r="I121" s="7">
        <f t="shared" si="14"/>
        <v>265.39771696812386</v>
      </c>
      <c r="J121" s="7">
        <f t="shared" si="15"/>
        <v>269.71072836387862</v>
      </c>
      <c r="K121" s="7">
        <f t="shared" si="16"/>
        <v>266.57954930253283</v>
      </c>
      <c r="L121" s="7">
        <f t="shared" si="17"/>
        <v>251.57996188160516</v>
      </c>
      <c r="M121" s="7">
        <f t="shared" si="18"/>
        <v>234.46598791547834</v>
      </c>
      <c r="N121" s="5">
        <f t="shared" si="19"/>
        <v>4.2300200595236778E-3</v>
      </c>
      <c r="O121" s="3">
        <f t="shared" si="13"/>
        <v>219.84814806441821</v>
      </c>
      <c r="P121" s="5">
        <f>O121/MAX($O$12:O121)-1</f>
        <v>-4.9011784894504418E-2</v>
      </c>
    </row>
    <row r="122" spans="1:16" x14ac:dyDescent="0.2">
      <c r="A122" s="2">
        <v>12815</v>
      </c>
      <c r="B122" s="3">
        <v>269.57489865942017</v>
      </c>
      <c r="C122" s="5">
        <f t="shared" si="10"/>
        <v>8.548705784849675E-3</v>
      </c>
      <c r="D122" s="3">
        <f t="shared" si="12"/>
        <v>184.82635224407974</v>
      </c>
      <c r="E122" s="5">
        <f>D122/MAX(D$12:$D122)-1</f>
        <v>-3.8350009536392893E-2</v>
      </c>
      <c r="F122" s="5"/>
      <c r="G122" s="5"/>
      <c r="H122" s="5">
        <f t="shared" si="11"/>
        <v>5.8333333333333336E-3</v>
      </c>
      <c r="I122" s="7">
        <f t="shared" si="14"/>
        <v>267.77081692917085</v>
      </c>
      <c r="J122" s="7">
        <f t="shared" si="15"/>
        <v>270.90190994289094</v>
      </c>
      <c r="K122" s="7">
        <f t="shared" si="16"/>
        <v>268.66395203780104</v>
      </c>
      <c r="L122" s="7">
        <f t="shared" si="17"/>
        <v>255.10101760895864</v>
      </c>
      <c r="M122" s="7">
        <f t="shared" si="18"/>
        <v>239.14922796528097</v>
      </c>
      <c r="N122" s="5">
        <f t="shared" si="19"/>
        <v>8.0056312945464073E-3</v>
      </c>
      <c r="O122" s="3">
        <f t="shared" si="13"/>
        <v>221.6081712786108</v>
      </c>
      <c r="P122" s="5">
        <f>O122/MAX($O$12:O122)-1</f>
        <v>-4.1398523878910964E-2</v>
      </c>
    </row>
    <row r="123" spans="1:16" x14ac:dyDescent="0.2">
      <c r="A123" s="2">
        <v>12843</v>
      </c>
      <c r="B123" s="3">
        <v>278.62402130881287</v>
      </c>
      <c r="C123" s="5">
        <f t="shared" si="10"/>
        <v>3.3568120379135591E-2</v>
      </c>
      <c r="D123" s="3">
        <f t="shared" si="12"/>
        <v>191.03062548544554</v>
      </c>
      <c r="E123" s="5">
        <f>D123/MAX(D$12:$D123)-1</f>
        <v>-6.0692268939158689E-3</v>
      </c>
      <c r="F123" s="5"/>
      <c r="G123" s="5"/>
      <c r="H123" s="5">
        <f t="shared" si="11"/>
        <v>5.8333333333333336E-3</v>
      </c>
      <c r="I123" s="7">
        <f t="shared" si="14"/>
        <v>271.82961192604574</v>
      </c>
      <c r="J123" s="7">
        <f t="shared" si="15"/>
        <v>270.6183502206959</v>
      </c>
      <c r="K123" s="7">
        <f t="shared" si="16"/>
        <v>270.44272714877343</v>
      </c>
      <c r="L123" s="7">
        <f t="shared" si="17"/>
        <v>258.79952049300186</v>
      </c>
      <c r="M123" s="7">
        <f t="shared" si="18"/>
        <v>243.37276116408404</v>
      </c>
      <c r="N123" s="5">
        <f t="shared" si="19"/>
        <v>2.8021162969975137E-2</v>
      </c>
      <c r="O123" s="3">
        <f t="shared" si="13"/>
        <v>227.81788996148691</v>
      </c>
      <c r="P123" s="5">
        <f>O123/MAX($O$12:O123)-1</f>
        <v>-1.4537395693263178E-2</v>
      </c>
    </row>
    <row r="124" spans="1:16" x14ac:dyDescent="0.2">
      <c r="A124" s="2">
        <v>12874</v>
      </c>
      <c r="B124" s="3">
        <v>285.26052861847069</v>
      </c>
      <c r="C124" s="5">
        <f t="shared" si="10"/>
        <v>2.381886270423994E-2</v>
      </c>
      <c r="D124" s="3">
        <f t="shared" si="12"/>
        <v>195.58075772618844</v>
      </c>
      <c r="E124" s="5">
        <f>D124/MAX(D$12:$D124)-1</f>
        <v>0</v>
      </c>
      <c r="F124" s="5"/>
      <c r="G124" s="5"/>
      <c r="H124" s="5">
        <f t="shared" si="11"/>
        <v>5.8333333333333336E-3</v>
      </c>
      <c r="I124" s="7">
        <f t="shared" si="14"/>
        <v>277.81981619556791</v>
      </c>
      <c r="J124" s="7">
        <f t="shared" si="15"/>
        <v>271.60876658184588</v>
      </c>
      <c r="K124" s="7">
        <f t="shared" si="16"/>
        <v>272.21020576063864</v>
      </c>
      <c r="L124" s="7">
        <f t="shared" si="17"/>
        <v>262.54696356407294</v>
      </c>
      <c r="M124" s="7">
        <f t="shared" si="18"/>
        <v>247.61456598600134</v>
      </c>
      <c r="N124" s="5">
        <f t="shared" si="19"/>
        <v>2.381886270423994E-2</v>
      </c>
      <c r="O124" s="3">
        <f t="shared" si="13"/>
        <v>233.2442530040492</v>
      </c>
      <c r="P124" s="5">
        <f>O124/MAX($O$12:O124)-1</f>
        <v>0</v>
      </c>
    </row>
    <row r="125" spans="1:16" x14ac:dyDescent="0.2">
      <c r="A125" s="2">
        <v>12904</v>
      </c>
      <c r="B125" s="3">
        <v>278.29660117372777</v>
      </c>
      <c r="C125" s="5">
        <f t="shared" si="10"/>
        <v>-2.4412516791122552E-2</v>
      </c>
      <c r="D125" s="3">
        <f t="shared" si="12"/>
        <v>190.8061391941774</v>
      </c>
      <c r="E125" s="5">
        <f>D125/MAX(D$12:$D125)-1</f>
        <v>-2.4412516791122441E-2</v>
      </c>
      <c r="F125" s="5"/>
      <c r="G125" s="5"/>
      <c r="H125" s="5">
        <f t="shared" si="11"/>
        <v>5.8333333333333336E-3</v>
      </c>
      <c r="I125" s="7">
        <f t="shared" si="14"/>
        <v>280.72705036700381</v>
      </c>
      <c r="J125" s="7">
        <f t="shared" si="15"/>
        <v>274.2489336480873</v>
      </c>
      <c r="K125" s="7">
        <f t="shared" si="16"/>
        <v>272.6164689739893</v>
      </c>
      <c r="L125" s="7">
        <f t="shared" si="17"/>
        <v>265.47460737019702</v>
      </c>
      <c r="M125" s="7">
        <f t="shared" si="18"/>
        <v>251.29835393100635</v>
      </c>
      <c r="N125" s="5">
        <f t="shared" si="19"/>
        <v>-2.4412516791122552E-2</v>
      </c>
      <c r="O125" s="3">
        <f t="shared" si="13"/>
        <v>227.55017376115501</v>
      </c>
      <c r="P125" s="5">
        <f>O125/MAX($O$12:O125)-1</f>
        <v>-2.4412516791122552E-2</v>
      </c>
    </row>
    <row r="126" spans="1:16" x14ac:dyDescent="0.2">
      <c r="A126" s="2">
        <v>12935</v>
      </c>
      <c r="B126" s="3">
        <v>290.89446968222137</v>
      </c>
      <c r="C126" s="5">
        <f t="shared" si="10"/>
        <v>4.5267777095952866E-2</v>
      </c>
      <c r="D126" s="3">
        <f t="shared" si="12"/>
        <v>199.44350897175877</v>
      </c>
      <c r="E126" s="5">
        <f>D126/MAX(D$12:$D126)-1</f>
        <v>0</v>
      </c>
      <c r="F126" s="5"/>
      <c r="G126" s="5"/>
      <c r="H126" s="5">
        <f t="shared" si="11"/>
        <v>5.8333333333333336E-3</v>
      </c>
      <c r="I126" s="7">
        <f t="shared" si="14"/>
        <v>284.81719982480661</v>
      </c>
      <c r="J126" s="7">
        <f t="shared" si="15"/>
        <v>278.3234058754262</v>
      </c>
      <c r="K126" s="7">
        <f t="shared" si="16"/>
        <v>274.2149496416028</v>
      </c>
      <c r="L126" s="7">
        <f t="shared" si="17"/>
        <v>268.76818736792825</v>
      </c>
      <c r="M126" s="7">
        <f t="shared" si="18"/>
        <v>255.28669923735183</v>
      </c>
      <c r="N126" s="5">
        <f t="shared" si="19"/>
        <v>3.7380888343428967E-2</v>
      </c>
      <c r="O126" s="3">
        <f t="shared" si="13"/>
        <v>236.0562013990486</v>
      </c>
      <c r="P126" s="5">
        <f>O126/MAX($O$12:O126)-1</f>
        <v>0</v>
      </c>
    </row>
    <row r="127" spans="1:16" x14ac:dyDescent="0.2">
      <c r="A127" s="2">
        <v>12965</v>
      </c>
      <c r="B127" s="3">
        <v>295.12396536846836</v>
      </c>
      <c r="C127" s="5">
        <f t="shared" si="10"/>
        <v>1.4539622189680523E-2</v>
      </c>
      <c r="D127" s="3">
        <f t="shared" si="12"/>
        <v>202.3433422403923</v>
      </c>
      <c r="E127" s="5">
        <f>D127/MAX(D$12:$D127)-1</f>
        <v>0</v>
      </c>
      <c r="F127" s="5"/>
      <c r="G127" s="5"/>
      <c r="H127" s="5">
        <f t="shared" si="11"/>
        <v>5.8333333333333336E-3</v>
      </c>
      <c r="I127" s="7">
        <f t="shared" si="14"/>
        <v>288.10501207480587</v>
      </c>
      <c r="J127" s="7">
        <f t="shared" si="15"/>
        <v>282.96241413518686</v>
      </c>
      <c r="K127" s="7">
        <f t="shared" si="16"/>
        <v>276.33657124953271</v>
      </c>
      <c r="L127" s="7">
        <f t="shared" si="17"/>
        <v>272.04050424675086</v>
      </c>
      <c r="M127" s="7">
        <f t="shared" si="18"/>
        <v>259.42557494500056</v>
      </c>
      <c r="N127" s="5">
        <f t="shared" si="19"/>
        <v>1.4539622189680525E-2</v>
      </c>
      <c r="O127" s="3">
        <f t="shared" si="13"/>
        <v>239.48836938292192</v>
      </c>
      <c r="P127" s="5">
        <f>O127/MAX($O$12:O127)-1</f>
        <v>0</v>
      </c>
    </row>
    <row r="128" spans="1:16" x14ac:dyDescent="0.2">
      <c r="A128" s="2">
        <v>12996</v>
      </c>
      <c r="B128" s="3">
        <v>295.90165926413727</v>
      </c>
      <c r="C128" s="5">
        <f t="shared" si="10"/>
        <v>2.6351431497537714E-3</v>
      </c>
      <c r="D128" s="3">
        <f t="shared" si="12"/>
        <v>202.87654591259536</v>
      </c>
      <c r="E128" s="5">
        <f>D128/MAX(D$12:$D128)-1</f>
        <v>0</v>
      </c>
      <c r="F128" s="5"/>
      <c r="G128" s="5"/>
      <c r="H128" s="5">
        <f t="shared" si="11"/>
        <v>5.8333333333333336E-3</v>
      </c>
      <c r="I128" s="7">
        <f t="shared" si="14"/>
        <v>293.973364771609</v>
      </c>
      <c r="J128" s="7">
        <f t="shared" si="15"/>
        <v>287.35020756930641</v>
      </c>
      <c r="K128" s="7">
        <f t="shared" si="16"/>
        <v>279.12605875609864</v>
      </c>
      <c r="L128" s="7">
        <f t="shared" si="17"/>
        <v>274.89270388163618</v>
      </c>
      <c r="M128" s="7">
        <f t="shared" si="18"/>
        <v>263.16331509904563</v>
      </c>
      <c r="N128" s="5">
        <f t="shared" si="19"/>
        <v>2.6351431497537718E-3</v>
      </c>
      <c r="O128" s="3">
        <f t="shared" si="13"/>
        <v>240.11945551894703</v>
      </c>
      <c r="P128" s="5">
        <f>O128/MAX($O$12:O128)-1</f>
        <v>0</v>
      </c>
    </row>
    <row r="129" spans="1:16" x14ac:dyDescent="0.2">
      <c r="A129" s="2">
        <v>13027</v>
      </c>
      <c r="B129" s="3">
        <v>304.25626422820909</v>
      </c>
      <c r="C129" s="5">
        <f t="shared" si="10"/>
        <v>2.8234397146837509E-2</v>
      </c>
      <c r="D129" s="3">
        <f t="shared" si="12"/>
        <v>208.6046428816702</v>
      </c>
      <c r="E129" s="5">
        <f>D129/MAX(D$12:$D129)-1</f>
        <v>0</v>
      </c>
      <c r="F129" s="5"/>
      <c r="G129" s="5"/>
      <c r="H129" s="5">
        <f t="shared" si="11"/>
        <v>5.8333333333333336E-3</v>
      </c>
      <c r="I129" s="7">
        <f t="shared" si="14"/>
        <v>298.4272962869382</v>
      </c>
      <c r="J129" s="7">
        <f t="shared" si="15"/>
        <v>291.62224805587243</v>
      </c>
      <c r="K129" s="7">
        <f t="shared" si="16"/>
        <v>281.12029913828417</v>
      </c>
      <c r="L129" s="7">
        <f t="shared" si="17"/>
        <v>277.50256745113973</v>
      </c>
      <c r="M129" s="7">
        <f t="shared" si="18"/>
        <v>267.00520238371951</v>
      </c>
      <c r="N129" s="5">
        <f t="shared" si="19"/>
        <v>2.8234397146837509E-2</v>
      </c>
      <c r="O129" s="3">
        <f t="shared" si="13"/>
        <v>246.89908358875138</v>
      </c>
      <c r="P129" s="5">
        <f>O129/MAX($O$12:O129)-1</f>
        <v>0</v>
      </c>
    </row>
    <row r="130" spans="1:16" x14ac:dyDescent="0.2">
      <c r="A130" s="2">
        <v>13057</v>
      </c>
      <c r="B130" s="3">
        <v>307.45809982400317</v>
      </c>
      <c r="C130" s="5">
        <f t="shared" si="10"/>
        <v>1.0523482906476866E-2</v>
      </c>
      <c r="D130" s="3">
        <f t="shared" si="12"/>
        <v>210.79989027524718</v>
      </c>
      <c r="E130" s="5">
        <f>D130/MAX(D$12:$D130)-1</f>
        <v>0</v>
      </c>
      <c r="F130" s="5"/>
      <c r="G130" s="5"/>
      <c r="H130" s="5">
        <f t="shared" si="11"/>
        <v>5.8333333333333336E-3</v>
      </c>
      <c r="I130" s="7">
        <f t="shared" si="14"/>
        <v>302.53867443878318</v>
      </c>
      <c r="J130" s="7">
        <f t="shared" si="15"/>
        <v>295.32184325679447</v>
      </c>
      <c r="K130" s="7">
        <f t="shared" si="16"/>
        <v>283.4653049193202</v>
      </c>
      <c r="L130" s="7">
        <f t="shared" si="17"/>
        <v>279.91408492602397</v>
      </c>
      <c r="M130" s="7">
        <f t="shared" si="18"/>
        <v>270.74068348725336</v>
      </c>
      <c r="N130" s="5">
        <f t="shared" si="19"/>
        <v>1.0523482906476866E-2</v>
      </c>
      <c r="O130" s="3">
        <f t="shared" si="13"/>
        <v>249.49732187452241</v>
      </c>
      <c r="P130" s="5">
        <f>O130/MAX($O$12:O130)-1</f>
        <v>0</v>
      </c>
    </row>
    <row r="131" spans="1:16" x14ac:dyDescent="0.2">
      <c r="A131" s="2">
        <v>13088</v>
      </c>
      <c r="B131" s="3">
        <v>316.58388022959934</v>
      </c>
      <c r="C131" s="5">
        <f t="shared" ref="C131:C194" si="20">B131/B130-1</f>
        <v>2.9681379058870139E-2</v>
      </c>
      <c r="D131" s="3">
        <f t="shared" si="12"/>
        <v>217.05672172407503</v>
      </c>
      <c r="E131" s="5">
        <f>D131/MAX(D$12:$D131)-1</f>
        <v>0</v>
      </c>
      <c r="F131" s="5"/>
      <c r="G131" s="5"/>
      <c r="H131" s="5">
        <f t="shared" si="11"/>
        <v>5.8333333333333336E-3</v>
      </c>
      <c r="I131" s="7">
        <f t="shared" si="14"/>
        <v>309.43274809393716</v>
      </c>
      <c r="J131" s="7">
        <f t="shared" si="15"/>
        <v>301.70305643277311</v>
      </c>
      <c r="K131" s="7">
        <f t="shared" si="16"/>
        <v>287.97599504043018</v>
      </c>
      <c r="L131" s="7">
        <f t="shared" si="17"/>
        <v>282.31199812691722</v>
      </c>
      <c r="M131" s="7">
        <f t="shared" si="18"/>
        <v>274.53171963584106</v>
      </c>
      <c r="N131" s="5">
        <f t="shared" si="19"/>
        <v>2.9681379058870139E-2</v>
      </c>
      <c r="O131" s="3">
        <f t="shared" si="13"/>
        <v>256.90274645925302</v>
      </c>
      <c r="P131" s="5">
        <f>O131/MAX($O$12:O131)-1</f>
        <v>0</v>
      </c>
    </row>
    <row r="132" spans="1:16" x14ac:dyDescent="0.2">
      <c r="A132" s="2">
        <v>13118</v>
      </c>
      <c r="B132" s="3">
        <v>325.51059011267455</v>
      </c>
      <c r="C132" s="5">
        <f t="shared" si="20"/>
        <v>2.8196981718087377E-2</v>
      </c>
      <c r="D132" s="3">
        <f t="shared" si="12"/>
        <v>223.17706613831675</v>
      </c>
      <c r="E132" s="5">
        <f>D132/MAX(D$12:$D132)-1</f>
        <v>0</v>
      </c>
      <c r="F132" s="5"/>
      <c r="G132" s="5"/>
      <c r="H132" s="5">
        <f t="shared" ref="H132:H195" si="21">H131</f>
        <v>5.8333333333333336E-3</v>
      </c>
      <c r="I132" s="7">
        <f t="shared" si="14"/>
        <v>316.517523388759</v>
      </c>
      <c r="J132" s="7">
        <f t="shared" si="15"/>
        <v>307.4724098378486</v>
      </c>
      <c r="K132" s="7">
        <f t="shared" si="16"/>
        <v>292.8979078566374</v>
      </c>
      <c r="L132" s="7">
        <f t="shared" si="17"/>
        <v>285.30076970701811</v>
      </c>
      <c r="M132" s="7">
        <f t="shared" si="18"/>
        <v>278.44424298540838</v>
      </c>
      <c r="N132" s="5">
        <f t="shared" si="19"/>
        <v>2.8196981718087381E-2</v>
      </c>
      <c r="O132" s="3">
        <f t="shared" si="13"/>
        <v>264.14662850449099</v>
      </c>
      <c r="P132" s="5">
        <f>O132/MAX($O$12:O132)-1</f>
        <v>0</v>
      </c>
    </row>
    <row r="133" spans="1:16" x14ac:dyDescent="0.2">
      <c r="A133" s="2">
        <v>13149</v>
      </c>
      <c r="B133" s="3">
        <v>333.89601136948335</v>
      </c>
      <c r="C133" s="5">
        <f t="shared" si="20"/>
        <v>2.5760824721267062E-2</v>
      </c>
      <c r="D133" s="3">
        <f t="shared" si="12"/>
        <v>228.92629142091255</v>
      </c>
      <c r="E133" s="5">
        <f>D133/MAX(D$12:$D133)-1</f>
        <v>0</v>
      </c>
      <c r="F133" s="5"/>
      <c r="G133" s="5"/>
      <c r="H133" s="5">
        <f t="shared" si="21"/>
        <v>5.8333333333333336E-3</v>
      </c>
      <c r="I133" s="7">
        <f t="shared" si="14"/>
        <v>325.33016057058575</v>
      </c>
      <c r="J133" s="7">
        <f t="shared" si="15"/>
        <v>313.93441750468446</v>
      </c>
      <c r="K133" s="7">
        <f t="shared" si="16"/>
        <v>298.44841581993563</v>
      </c>
      <c r="L133" s="7">
        <f t="shared" si="17"/>
        <v>288.86918666791667</v>
      </c>
      <c r="M133" s="7">
        <f t="shared" si="18"/>
        <v>282.51398256123429</v>
      </c>
      <c r="N133" s="5">
        <f t="shared" si="19"/>
        <v>2.5760824721267062E-2</v>
      </c>
      <c r="O133" s="3">
        <f t="shared" si="13"/>
        <v>270.95126350210882</v>
      </c>
      <c r="P133" s="5">
        <f>O133/MAX($O$12:O133)-1</f>
        <v>0</v>
      </c>
    </row>
    <row r="134" spans="1:16" x14ac:dyDescent="0.2">
      <c r="A134" s="2">
        <v>13180</v>
      </c>
      <c r="B134" s="3">
        <v>368.63516449181964</v>
      </c>
      <c r="C134" s="5">
        <f t="shared" si="20"/>
        <v>0.10404183320385507</v>
      </c>
      <c r="D134" s="3">
        <f t="shared" si="12"/>
        <v>252.74420244890425</v>
      </c>
      <c r="E134" s="5">
        <f>D134/MAX(D$12:$D134)-1</f>
        <v>0</v>
      </c>
      <c r="F134" s="5"/>
      <c r="G134" s="5"/>
      <c r="H134" s="5">
        <f t="shared" si="21"/>
        <v>5.8333333333333336E-3</v>
      </c>
      <c r="I134" s="7">
        <f t="shared" si="14"/>
        <v>342.68058865799247</v>
      </c>
      <c r="J134" s="7">
        <f t="shared" si="15"/>
        <v>326.05666837596482</v>
      </c>
      <c r="K134" s="7">
        <f t="shared" si="16"/>
        <v>306.70343797263564</v>
      </c>
      <c r="L134" s="7">
        <f t="shared" si="17"/>
        <v>294.76959529605404</v>
      </c>
      <c r="M134" s="7">
        <f t="shared" si="18"/>
        <v>287.68369500521834</v>
      </c>
      <c r="N134" s="5">
        <f t="shared" si="19"/>
        <v>0.10404183320385507</v>
      </c>
      <c r="O134" s="3">
        <f t="shared" si="13"/>
        <v>299.14152966576899</v>
      </c>
      <c r="P134" s="5">
        <f>O134/MAX($O$12:O134)-1</f>
        <v>0</v>
      </c>
    </row>
    <row r="135" spans="1:16" x14ac:dyDescent="0.2">
      <c r="A135" s="2">
        <v>13209</v>
      </c>
      <c r="B135" s="3">
        <v>371.78725673895565</v>
      </c>
      <c r="C135" s="5">
        <f t="shared" si="20"/>
        <v>8.5507096195809318E-3</v>
      </c>
      <c r="D135" s="3">
        <f t="shared" si="12"/>
        <v>254.9053447320774</v>
      </c>
      <c r="E135" s="5">
        <f>D135/MAX(D$12:$D135)-1</f>
        <v>0</v>
      </c>
      <c r="F135" s="5"/>
      <c r="G135" s="5"/>
      <c r="H135" s="5">
        <f t="shared" si="21"/>
        <v>5.8333333333333336E-3</v>
      </c>
      <c r="I135" s="7">
        <f t="shared" si="14"/>
        <v>358.10614420008619</v>
      </c>
      <c r="J135" s="7">
        <f t="shared" si="15"/>
        <v>337.31183379442263</v>
      </c>
      <c r="K135" s="7">
        <f t="shared" si="16"/>
        <v>314.4670409251475</v>
      </c>
      <c r="L135" s="7">
        <f t="shared" si="17"/>
        <v>299.85081069033026</v>
      </c>
      <c r="M135" s="7">
        <f t="shared" si="18"/>
        <v>292.45488403696044</v>
      </c>
      <c r="N135" s="5">
        <f t="shared" si="19"/>
        <v>8.5507096195809318E-3</v>
      </c>
      <c r="O135" s="3">
        <f t="shared" si="13"/>
        <v>301.69940202109825</v>
      </c>
      <c r="P135" s="5">
        <f>O135/MAX($O$12:O135)-1</f>
        <v>0</v>
      </c>
    </row>
    <row r="136" spans="1:16" x14ac:dyDescent="0.2">
      <c r="A136" s="2">
        <v>13240</v>
      </c>
      <c r="B136" s="3">
        <v>379.79714183541074</v>
      </c>
      <c r="C136" s="5">
        <f t="shared" si="20"/>
        <v>2.1544270147158651E-2</v>
      </c>
      <c r="D136" s="3">
        <f t="shared" si="12"/>
        <v>260.39709434093987</v>
      </c>
      <c r="E136" s="5">
        <f>D136/MAX(D$12:$D136)-1</f>
        <v>0</v>
      </c>
      <c r="F136" s="5"/>
      <c r="G136" s="5"/>
      <c r="H136" s="5">
        <f t="shared" si="21"/>
        <v>5.8333333333333336E-3</v>
      </c>
      <c r="I136" s="7">
        <f t="shared" si="14"/>
        <v>373.40652102206201</v>
      </c>
      <c r="J136" s="7">
        <f t="shared" si="15"/>
        <v>349.36834079632382</v>
      </c>
      <c r="K136" s="7">
        <f t="shared" si="16"/>
        <v>322.34509202655914</v>
      </c>
      <c r="L136" s="7">
        <f t="shared" si="17"/>
        <v>305.43298354498808</v>
      </c>
      <c r="M136" s="7">
        <f t="shared" si="18"/>
        <v>297.27764889359895</v>
      </c>
      <c r="N136" s="5">
        <f t="shared" si="19"/>
        <v>2.1544270147158651E-2</v>
      </c>
      <c r="O136" s="3">
        <f t="shared" si="13"/>
        <v>308.19929544147703</v>
      </c>
      <c r="P136" s="5">
        <f>O136/MAX($O$12:O136)-1</f>
        <v>0</v>
      </c>
    </row>
    <row r="137" spans="1:16" x14ac:dyDescent="0.2">
      <c r="A137" s="2">
        <v>13270</v>
      </c>
      <c r="B137" s="3">
        <v>394.32365787205413</v>
      </c>
      <c r="C137" s="5">
        <f t="shared" si="20"/>
        <v>3.8248092037876935E-2</v>
      </c>
      <c r="D137" s="3">
        <f t="shared" si="12"/>
        <v>270.35678637168786</v>
      </c>
      <c r="E137" s="5">
        <f>D137/MAX(D$12:$D137)-1</f>
        <v>0</v>
      </c>
      <c r="F137" s="5"/>
      <c r="G137" s="5"/>
      <c r="H137" s="5">
        <f t="shared" si="21"/>
        <v>5.8333333333333336E-3</v>
      </c>
      <c r="I137" s="7">
        <f t="shared" si="14"/>
        <v>381.96935214880682</v>
      </c>
      <c r="J137" s="7">
        <f t="shared" si="15"/>
        <v>362.32497040339967</v>
      </c>
      <c r="K137" s="7">
        <f t="shared" si="16"/>
        <v>332.01401341808645</v>
      </c>
      <c r="L137" s="7">
        <f t="shared" si="17"/>
        <v>312.75898682808673</v>
      </c>
      <c r="M137" s="7">
        <f t="shared" si="18"/>
        <v>302.31524119603785</v>
      </c>
      <c r="N137" s="5">
        <f t="shared" si="19"/>
        <v>3.8248092037876935E-2</v>
      </c>
      <c r="O137" s="3">
        <f t="shared" si="13"/>
        <v>319.98733045953145</v>
      </c>
      <c r="P137" s="5">
        <f>O137/MAX($O$12:O137)-1</f>
        <v>0</v>
      </c>
    </row>
    <row r="138" spans="1:16" x14ac:dyDescent="0.2">
      <c r="A138" s="2">
        <v>13301</v>
      </c>
      <c r="B138" s="3">
        <v>392.88360183858543</v>
      </c>
      <c r="C138" s="5">
        <f t="shared" si="20"/>
        <v>-3.6519645847268301E-3</v>
      </c>
      <c r="D138" s="3">
        <f t="shared" si="12"/>
        <v>269.36945296261791</v>
      </c>
      <c r="E138" s="5">
        <f>D138/MAX(D$12:$D138)-1</f>
        <v>-3.6519645847268301E-3</v>
      </c>
      <c r="F138" s="5"/>
      <c r="G138" s="5"/>
      <c r="H138" s="5">
        <f t="shared" si="21"/>
        <v>5.8333333333333336E-3</v>
      </c>
      <c r="I138" s="7">
        <f t="shared" si="14"/>
        <v>389.00146718201677</v>
      </c>
      <c r="J138" s="7">
        <f t="shared" si="15"/>
        <v>373.55380569105142</v>
      </c>
      <c r="K138" s="7">
        <f t="shared" si="16"/>
        <v>340.51310776445007</v>
      </c>
      <c r="L138" s="7">
        <f t="shared" si="17"/>
        <v>319.78320713477547</v>
      </c>
      <c r="M138" s="7">
        <f t="shared" si="18"/>
        <v>307.36402870302646</v>
      </c>
      <c r="N138" s="5">
        <f t="shared" si="19"/>
        <v>-3.6519645847268301E-3</v>
      </c>
      <c r="O138" s="3">
        <f t="shared" si="13"/>
        <v>318.81874806113194</v>
      </c>
      <c r="P138" s="5">
        <f>O138/MAX($O$12:O138)-1</f>
        <v>-3.6519645847269411E-3</v>
      </c>
    </row>
    <row r="139" spans="1:16" x14ac:dyDescent="0.2">
      <c r="A139" s="2">
        <v>13331</v>
      </c>
      <c r="B139" s="3">
        <v>392.84472512920291</v>
      </c>
      <c r="C139" s="5">
        <f t="shared" si="20"/>
        <v>-9.8952232163940224E-5</v>
      </c>
      <c r="D139" s="3">
        <f t="shared" si="12"/>
        <v>269.3427982539705</v>
      </c>
      <c r="E139" s="5">
        <f>D139/MAX(D$12:$D139)-1</f>
        <v>-3.7505554468432178E-3</v>
      </c>
      <c r="F139" s="5"/>
      <c r="G139" s="5"/>
      <c r="H139" s="5">
        <f t="shared" si="21"/>
        <v>5.8333333333333336E-3</v>
      </c>
      <c r="I139" s="7">
        <f t="shared" si="14"/>
        <v>393.35066161328086</v>
      </c>
      <c r="J139" s="7">
        <f t="shared" si="15"/>
        <v>383.37859131767141</v>
      </c>
      <c r="K139" s="7">
        <f t="shared" si="16"/>
        <v>348.65650441117799</v>
      </c>
      <c r="L139" s="7">
        <f t="shared" si="17"/>
        <v>326.75847431918089</v>
      </c>
      <c r="M139" s="7">
        <f t="shared" si="18"/>
        <v>312.49653783035535</v>
      </c>
      <c r="N139" s="5">
        <f t="shared" si="19"/>
        <v>-9.8952232163940237E-5</v>
      </c>
      <c r="O139" s="3">
        <f t="shared" si="13"/>
        <v>318.78720023435557</v>
      </c>
      <c r="P139" s="5">
        <f>O139/MAX($O$12:O139)-1</f>
        <v>-3.7505554468434399E-3</v>
      </c>
    </row>
    <row r="140" spans="1:16" x14ac:dyDescent="0.2">
      <c r="A140" s="2">
        <v>13362</v>
      </c>
      <c r="B140" s="3">
        <v>399.44922072341188</v>
      </c>
      <c r="C140" s="5">
        <f t="shared" si="20"/>
        <v>1.6811974736422375E-2</v>
      </c>
      <c r="D140" s="3">
        <f t="shared" si="12"/>
        <v>273.87098257365358</v>
      </c>
      <c r="E140" s="5">
        <f>D140/MAX(D$12:$D140)-1</f>
        <v>0</v>
      </c>
      <c r="F140" s="5"/>
      <c r="G140" s="5"/>
      <c r="H140" s="5">
        <f t="shared" si="21"/>
        <v>5.8333333333333336E-3</v>
      </c>
      <c r="I140" s="7">
        <f t="shared" si="14"/>
        <v>395.05918256373343</v>
      </c>
      <c r="J140" s="7">
        <f t="shared" si="15"/>
        <v>388.51426735627018</v>
      </c>
      <c r="K140" s="7">
        <f t="shared" si="16"/>
        <v>357.28546786611747</v>
      </c>
      <c r="L140" s="7">
        <f t="shared" si="17"/>
        <v>333.97371443384714</v>
      </c>
      <c r="M140" s="7">
        <f t="shared" si="18"/>
        <v>318.20576331110806</v>
      </c>
      <c r="N140" s="5">
        <f t="shared" si="19"/>
        <v>1.4616246455804567E-2</v>
      </c>
      <c r="O140" s="3">
        <f t="shared" si="13"/>
        <v>323.44667251993684</v>
      </c>
      <c r="P140" s="5">
        <f>O140/MAX($O$12:O140)-1</f>
        <v>0</v>
      </c>
    </row>
    <row r="141" spans="1:16" x14ac:dyDescent="0.2">
      <c r="A141" s="2">
        <v>13393</v>
      </c>
      <c r="B141" s="3">
        <v>401.78543589350653</v>
      </c>
      <c r="C141" s="5">
        <f t="shared" si="20"/>
        <v>5.8485911322188056E-3</v>
      </c>
      <c r="D141" s="3">
        <f t="shared" si="12"/>
        <v>275.47274197370592</v>
      </c>
      <c r="E141" s="5">
        <f>D141/MAX(D$12:$D141)-1</f>
        <v>0</v>
      </c>
      <c r="F141" s="5"/>
      <c r="G141" s="5"/>
      <c r="H141" s="5">
        <f t="shared" si="21"/>
        <v>5.8333333333333336E-3</v>
      </c>
      <c r="I141" s="7">
        <f t="shared" si="14"/>
        <v>398.02646058204044</v>
      </c>
      <c r="J141" s="7">
        <f t="shared" si="15"/>
        <v>393.51396388202858</v>
      </c>
      <c r="K141" s="7">
        <f t="shared" si="16"/>
        <v>365.41289883822566</v>
      </c>
      <c r="L141" s="7">
        <f t="shared" si="17"/>
        <v>340.81601524410786</v>
      </c>
      <c r="M141" s="7">
        <f t="shared" si="18"/>
        <v>323.26659898825488</v>
      </c>
      <c r="N141" s="5">
        <f t="shared" si="19"/>
        <v>5.8485911322188064E-3</v>
      </c>
      <c r="O141" s="3">
        <f t="shared" si="13"/>
        <v>325.33837986058262</v>
      </c>
      <c r="P141" s="5">
        <f>O141/MAX($O$12:O141)-1</f>
        <v>0</v>
      </c>
    </row>
    <row r="142" spans="1:16" x14ac:dyDescent="0.2">
      <c r="A142" s="2">
        <v>13423</v>
      </c>
      <c r="B142" s="3">
        <v>411.21234679905916</v>
      </c>
      <c r="C142" s="5">
        <f t="shared" si="20"/>
        <v>2.3462550066277732E-2</v>
      </c>
      <c r="D142" s="3">
        <f t="shared" ref="D142:D205" si="22">D141*(C142+1)</f>
        <v>281.93603497415882</v>
      </c>
      <c r="E142" s="5">
        <f>D142/MAX(D$12:$D142)-1</f>
        <v>0</v>
      </c>
      <c r="F142" s="5"/>
      <c r="G142" s="5"/>
      <c r="H142" s="5">
        <f t="shared" si="21"/>
        <v>5.8333333333333336E-3</v>
      </c>
      <c r="I142" s="7">
        <f t="shared" si="14"/>
        <v>404.14900113865923</v>
      </c>
      <c r="J142" s="7">
        <f t="shared" si="15"/>
        <v>398.74983137597002</v>
      </c>
      <c r="K142" s="7">
        <f t="shared" si="16"/>
        <v>374.05908608614692</v>
      </c>
      <c r="L142" s="7">
        <f t="shared" si="17"/>
        <v>347.81333847636279</v>
      </c>
      <c r="M142" s="7">
        <f t="shared" si="18"/>
        <v>328.76219550273356</v>
      </c>
      <c r="N142" s="5">
        <f t="shared" si="19"/>
        <v>2.3462550066277732E-2</v>
      </c>
      <c r="O142" s="3">
        <f t="shared" ref="O142:O205" si="23">O141*(1+N142)</f>
        <v>332.97164788654322</v>
      </c>
      <c r="P142" s="5">
        <f>O142/MAX($O$12:O142)-1</f>
        <v>0</v>
      </c>
    </row>
    <row r="143" spans="1:16" x14ac:dyDescent="0.2">
      <c r="A143" s="2">
        <v>13454</v>
      </c>
      <c r="B143" s="3">
        <v>417.27547049895333</v>
      </c>
      <c r="C143" s="5">
        <f t="shared" si="20"/>
        <v>1.4744507909576265E-2</v>
      </c>
      <c r="D143" s="3">
        <f t="shared" si="22"/>
        <v>286.09304307182987</v>
      </c>
      <c r="E143" s="5">
        <f>D143/MAX(D$12:$D143)-1</f>
        <v>0</v>
      </c>
      <c r="F143" s="5"/>
      <c r="G143" s="5"/>
      <c r="H143" s="5">
        <f t="shared" si="21"/>
        <v>5.8333333333333336E-3</v>
      </c>
      <c r="I143" s="7">
        <f t="shared" si="14"/>
        <v>410.09108439717301</v>
      </c>
      <c r="J143" s="7">
        <f t="shared" si="15"/>
        <v>402.57513348045319</v>
      </c>
      <c r="K143" s="7">
        <f t="shared" si="16"/>
        <v>382.4500519419264</v>
      </c>
      <c r="L143" s="7">
        <f t="shared" si="17"/>
        <v>355.53438677220868</v>
      </c>
      <c r="M143" s="7">
        <f t="shared" si="18"/>
        <v>335.21302349117832</v>
      </c>
      <c r="N143" s="5">
        <f t="shared" si="19"/>
        <v>1.4744507909576265E-2</v>
      </c>
      <c r="O143" s="3">
        <f t="shared" si="23"/>
        <v>337.88115098247101</v>
      </c>
      <c r="P143" s="5">
        <f>O143/MAX($O$12:O143)-1</f>
        <v>0</v>
      </c>
    </row>
    <row r="144" spans="1:16" x14ac:dyDescent="0.2">
      <c r="A144" s="2">
        <v>13484</v>
      </c>
      <c r="B144" s="3">
        <v>413.34106854373704</v>
      </c>
      <c r="C144" s="5">
        <f t="shared" si="20"/>
        <v>-9.4287880150534242E-3</v>
      </c>
      <c r="D144" s="3">
        <f t="shared" si="22"/>
        <v>283.39553241612401</v>
      </c>
      <c r="E144" s="5">
        <f>D144/MAX(D$12:$D144)-1</f>
        <v>-9.4287880150535353E-3</v>
      </c>
      <c r="F144" s="5"/>
      <c r="G144" s="5"/>
      <c r="H144" s="5">
        <f t="shared" si="21"/>
        <v>5.8333333333333336E-3</v>
      </c>
      <c r="I144" s="7">
        <f t="shared" si="14"/>
        <v>413.94296194724984</v>
      </c>
      <c r="J144" s="7">
        <f t="shared" si="15"/>
        <v>405.98471126464511</v>
      </c>
      <c r="K144" s="7">
        <f t="shared" si="16"/>
        <v>389.76925847784833</v>
      </c>
      <c r="L144" s="7">
        <f t="shared" si="17"/>
        <v>362.33697559784844</v>
      </c>
      <c r="M144" s="7">
        <f t="shared" si="18"/>
        <v>341.33358316724292</v>
      </c>
      <c r="N144" s="5">
        <f t="shared" si="19"/>
        <v>-9.4287880150534242E-3</v>
      </c>
      <c r="O144" s="3">
        <f t="shared" si="23"/>
        <v>334.69534123557503</v>
      </c>
      <c r="P144" s="5">
        <f>O144/MAX($O$12:O144)-1</f>
        <v>-9.4287880150534242E-3</v>
      </c>
    </row>
    <row r="145" spans="1:16" x14ac:dyDescent="0.2">
      <c r="A145" s="2">
        <v>13515</v>
      </c>
      <c r="B145" s="3">
        <v>405.93052409263225</v>
      </c>
      <c r="C145" s="5">
        <f t="shared" si="20"/>
        <v>-1.7928401059234766E-2</v>
      </c>
      <c r="D145" s="3">
        <f t="shared" si="22"/>
        <v>278.31470365257235</v>
      </c>
      <c r="E145" s="5">
        <f>D145/MAX(D$12:$D145)-1</f>
        <v>-2.7188145981251965E-2</v>
      </c>
      <c r="F145" s="5"/>
      <c r="G145" s="5"/>
      <c r="H145" s="5">
        <f t="shared" si="21"/>
        <v>5.8333333333333336E-3</v>
      </c>
      <c r="I145" s="7">
        <f t="shared" si="14"/>
        <v>412.18235437844095</v>
      </c>
      <c r="J145" s="7">
        <f t="shared" si="15"/>
        <v>408.16567775855009</v>
      </c>
      <c r="K145" s="7">
        <f t="shared" si="16"/>
        <v>395.77213453811078</v>
      </c>
      <c r="L145" s="7">
        <f t="shared" si="17"/>
        <v>368.49289552696865</v>
      </c>
      <c r="M145" s="7">
        <f t="shared" si="18"/>
        <v>347.11027517902312</v>
      </c>
      <c r="N145" s="5">
        <f t="shared" si="19"/>
        <v>-1.3176054180721148E-2</v>
      </c>
      <c r="O145" s="3">
        <f t="shared" si="23"/>
        <v>330.28537728542017</v>
      </c>
      <c r="P145" s="5">
        <f>O145/MAX($O$12:O145)-1</f>
        <v>-2.2480607974029621E-2</v>
      </c>
    </row>
    <row r="146" spans="1:16" x14ac:dyDescent="0.2">
      <c r="A146" s="2">
        <v>13546</v>
      </c>
      <c r="B146" s="3">
        <v>403.22963460403304</v>
      </c>
      <c r="C146" s="5">
        <f t="shared" si="20"/>
        <v>-6.6535757433774378E-3</v>
      </c>
      <c r="D146" s="3">
        <f t="shared" si="22"/>
        <v>276.46291569132433</v>
      </c>
      <c r="E146" s="5">
        <f>D146/MAX(D$12:$D146)-1</f>
        <v>-3.3660823336021051E-2</v>
      </c>
      <c r="F146" s="5"/>
      <c r="G146" s="5"/>
      <c r="H146" s="5">
        <f t="shared" si="21"/>
        <v>5.8333333333333336E-3</v>
      </c>
      <c r="I146" s="7">
        <f t="shared" si="14"/>
        <v>407.50040908013415</v>
      </c>
      <c r="J146" s="7">
        <f t="shared" si="15"/>
        <v>408.79574673865358</v>
      </c>
      <c r="K146" s="7">
        <f t="shared" si="16"/>
        <v>398.65500704746182</v>
      </c>
      <c r="L146" s="7">
        <f t="shared" si="17"/>
        <v>374.45556082362947</v>
      </c>
      <c r="M146" s="7">
        <f t="shared" si="18"/>
        <v>352.67922251004876</v>
      </c>
      <c r="N146" s="5">
        <f t="shared" si="19"/>
        <v>-1.6588121126931293E-3</v>
      </c>
      <c r="O146" s="3">
        <f t="shared" si="23"/>
        <v>329.73749590093371</v>
      </c>
      <c r="P146" s="5">
        <f>O146/MAX($O$12:O146)-1</f>
        <v>-2.4102128981914661E-2</v>
      </c>
    </row>
    <row r="147" spans="1:16" x14ac:dyDescent="0.2">
      <c r="A147" s="2">
        <v>13574</v>
      </c>
      <c r="B147" s="3">
        <v>399.63987157346747</v>
      </c>
      <c r="C147" s="5">
        <f t="shared" si="20"/>
        <v>-8.9025277968239891E-3</v>
      </c>
      <c r="D147" s="3">
        <f t="shared" si="22"/>
        <v>274.00169689959131</v>
      </c>
      <c r="E147" s="5">
        <f>D147/MAX(D$12:$D147)-1</f>
        <v>-4.2263684717432137E-2</v>
      </c>
      <c r="F147" s="5"/>
      <c r="G147" s="5"/>
      <c r="H147" s="5">
        <f t="shared" si="21"/>
        <v>5.8333333333333336E-3</v>
      </c>
      <c r="I147" s="7">
        <f t="shared" si="14"/>
        <v>402.93334342337761</v>
      </c>
      <c r="J147" s="7">
        <f t="shared" si="15"/>
        <v>408.43815268531375</v>
      </c>
      <c r="K147" s="7">
        <f t="shared" si="16"/>
        <v>400.97605828367119</v>
      </c>
      <c r="L147" s="7">
        <f t="shared" si="17"/>
        <v>379.75465012058834</v>
      </c>
      <c r="M147" s="7">
        <f t="shared" si="18"/>
        <v>357.72154960440935</v>
      </c>
      <c r="N147" s="5">
        <f t="shared" si="19"/>
        <v>-3.0081833447610602E-3</v>
      </c>
      <c r="O147" s="3">
        <f t="shared" si="23"/>
        <v>328.74558505762133</v>
      </c>
      <c r="P147" s="5">
        <f>O147/MAX($O$12:O147)-1</f>
        <v>-2.7037808703698984E-2</v>
      </c>
    </row>
    <row r="148" spans="1:16" x14ac:dyDescent="0.2">
      <c r="A148" s="2">
        <v>13605</v>
      </c>
      <c r="B148" s="3">
        <v>392.15719460990999</v>
      </c>
      <c r="C148" s="5">
        <f t="shared" si="20"/>
        <v>-1.8723549615048629E-2</v>
      </c>
      <c r="D148" s="3">
        <f t="shared" si="22"/>
        <v>268.87141253308431</v>
      </c>
      <c r="E148" s="5">
        <f>D148/MAX(D$12:$D148)-1</f>
        <v>-6.0195908134759168E-2</v>
      </c>
      <c r="F148" s="5"/>
      <c r="G148" s="5"/>
      <c r="H148" s="5">
        <f t="shared" si="21"/>
        <v>5.8333333333333336E-3</v>
      </c>
      <c r="I148" s="7">
        <f t="shared" si="14"/>
        <v>398.34223359580346</v>
      </c>
      <c r="J148" s="7">
        <f t="shared" si="15"/>
        <v>405.26229398712218</v>
      </c>
      <c r="K148" s="7">
        <f t="shared" si="16"/>
        <v>402.00606268154615</v>
      </c>
      <c r="L148" s="7">
        <f t="shared" si="17"/>
        <v>384.46015538647202</v>
      </c>
      <c r="M148" s="7">
        <f t="shared" si="18"/>
        <v>362.17557735405262</v>
      </c>
      <c r="N148" s="5">
        <f t="shared" si="19"/>
        <v>-3.9894198460194517E-3</v>
      </c>
      <c r="O148" s="3">
        <f t="shared" si="23"/>
        <v>327.43408089630117</v>
      </c>
      <c r="P148" s="5">
        <f>O148/MAX($O$12:O148)-1</f>
        <v>-3.0919363379083076E-2</v>
      </c>
    </row>
    <row r="149" spans="1:16" x14ac:dyDescent="0.2">
      <c r="A149" s="2">
        <v>13635</v>
      </c>
      <c r="B149" s="3">
        <v>392.50515335182774</v>
      </c>
      <c r="C149" s="5">
        <f t="shared" si="20"/>
        <v>8.8729404101295373E-4</v>
      </c>
      <c r="D149" s="3">
        <f t="shared" si="22"/>
        <v>269.10998053522366</v>
      </c>
      <c r="E149" s="5">
        <f>D149/MAX(D$12:$D149)-1</f>
        <v>-5.9362025564327459E-2</v>
      </c>
      <c r="F149" s="5"/>
      <c r="G149" s="5"/>
      <c r="H149" s="5">
        <f t="shared" si="21"/>
        <v>5.8333333333333336E-3</v>
      </c>
      <c r="I149" s="7">
        <f t="shared" si="14"/>
        <v>394.76740651173503</v>
      </c>
      <c r="J149" s="7">
        <f t="shared" si="15"/>
        <v>401.13390779593459</v>
      </c>
      <c r="K149" s="7">
        <f t="shared" si="16"/>
        <v>401.85452063819395</v>
      </c>
      <c r="L149" s="7">
        <f t="shared" si="17"/>
        <v>388.67800389326248</v>
      </c>
      <c r="M149" s="7">
        <f t="shared" si="18"/>
        <v>366.93426702814014</v>
      </c>
      <c r="N149" s="5">
        <f t="shared" si="19"/>
        <v>3.8549176164051823E-3</v>
      </c>
      <c r="O149" s="3">
        <f t="shared" si="23"/>
        <v>328.69631230295971</v>
      </c>
      <c r="P149" s="5">
        <f>O149/MAX($O$12:O149)-1</f>
        <v>-2.7183637361256063E-2</v>
      </c>
    </row>
    <row r="150" spans="1:16" x14ac:dyDescent="0.2">
      <c r="A150" s="2">
        <v>13666</v>
      </c>
      <c r="B150" s="3">
        <v>375.39767561107288</v>
      </c>
      <c r="C150" s="5">
        <f t="shared" si="20"/>
        <v>-4.3585358293169563E-2</v>
      </c>
      <c r="D150" s="3">
        <f t="shared" si="22"/>
        <v>257.38072561332802</v>
      </c>
      <c r="E150" s="5">
        <f>D150/MAX(D$12:$D150)-1</f>
        <v>-0.10036006870426761</v>
      </c>
      <c r="F150" s="5"/>
      <c r="G150" s="5"/>
      <c r="H150" s="5">
        <f t="shared" si="21"/>
        <v>5.8333333333333336E-3</v>
      </c>
      <c r="I150" s="7">
        <f t="shared" si="14"/>
        <v>386.68667452427025</v>
      </c>
      <c r="J150" s="7">
        <f t="shared" si="15"/>
        <v>394.81000897382387</v>
      </c>
      <c r="K150" s="7">
        <f t="shared" si="16"/>
        <v>400.39736011923463</v>
      </c>
      <c r="L150" s="7">
        <f t="shared" si="17"/>
        <v>391.4495086431736</v>
      </c>
      <c r="M150" s="7">
        <f t="shared" si="18"/>
        <v>370.45523394184232</v>
      </c>
      <c r="N150" s="5">
        <f t="shared" si="19"/>
        <v>-1.3934143317267826E-2</v>
      </c>
      <c r="O150" s="3">
        <f t="shared" si="23"/>
        <v>324.11621077947285</v>
      </c>
      <c r="P150" s="5">
        <f>O150/MAX($O$12:O150)-1</f>
        <v>-4.0738999979647472E-2</v>
      </c>
    </row>
    <row r="151" spans="1:16" x14ac:dyDescent="0.2">
      <c r="A151" s="2">
        <v>13696</v>
      </c>
      <c r="B151" s="3">
        <v>359.0817646353176</v>
      </c>
      <c r="C151" s="5">
        <f t="shared" si="20"/>
        <v>-4.3463004796703175E-2</v>
      </c>
      <c r="D151" s="3">
        <f t="shared" si="22"/>
        <v>246.194185901417</v>
      </c>
      <c r="E151" s="5">
        <f>D151/MAX(D$12:$D151)-1</f>
        <v>-0.13946112335347982</v>
      </c>
      <c r="F151" s="5"/>
      <c r="G151" s="5"/>
      <c r="H151" s="5">
        <f t="shared" si="21"/>
        <v>5.8333333333333336E-3</v>
      </c>
      <c r="I151" s="7">
        <f t="shared" si="14"/>
        <v>375.66153119940606</v>
      </c>
      <c r="J151" s="7">
        <f t="shared" si="15"/>
        <v>387.00188239760473</v>
      </c>
      <c r="K151" s="7">
        <f t="shared" si="16"/>
        <v>397.5837800780775</v>
      </c>
      <c r="L151" s="7">
        <f t="shared" si="17"/>
        <v>392.84871715794219</v>
      </c>
      <c r="M151" s="7">
        <f t="shared" si="18"/>
        <v>373.12014224462769</v>
      </c>
      <c r="N151" s="5">
        <f t="shared" si="19"/>
        <v>-4.0259342926739676E-3</v>
      </c>
      <c r="O151" s="3">
        <f t="shared" si="23"/>
        <v>322.81134021168424</v>
      </c>
      <c r="P151" s="5">
        <f>O151/MAX($O$12:O151)-1</f>
        <v>-4.4600921735254095E-2</v>
      </c>
    </row>
    <row r="152" spans="1:16" x14ac:dyDescent="0.2">
      <c r="A152" s="2">
        <v>13727</v>
      </c>
      <c r="B152" s="3">
        <v>351.26104742439708</v>
      </c>
      <c r="C152" s="5">
        <f t="shared" si="20"/>
        <v>-2.1779767120347127E-2</v>
      </c>
      <c r="D152" s="3">
        <f t="shared" si="22"/>
        <v>240.83213386610069</v>
      </c>
      <c r="E152" s="5">
        <f>D152/MAX(D$12:$D152)-1</f>
        <v>-0.15820345968484606</v>
      </c>
      <c r="F152" s="5"/>
      <c r="G152" s="5"/>
      <c r="H152" s="5">
        <f t="shared" si="21"/>
        <v>5.8333333333333336E-3</v>
      </c>
      <c r="I152" s="7">
        <f t="shared" si="14"/>
        <v>361.91349589026254</v>
      </c>
      <c r="J152" s="7">
        <f t="shared" si="15"/>
        <v>378.34045120099876</v>
      </c>
      <c r="K152" s="7">
        <f t="shared" si="16"/>
        <v>393.56809896982622</v>
      </c>
      <c r="L152" s="7">
        <f t="shared" si="17"/>
        <v>391.88348843197423</v>
      </c>
      <c r="M152" s="7">
        <f t="shared" si="18"/>
        <v>375.42678341797182</v>
      </c>
      <c r="N152" s="5">
        <f t="shared" si="19"/>
        <v>5.8333333333333336E-3</v>
      </c>
      <c r="O152" s="3">
        <f t="shared" si="23"/>
        <v>324.6944063629191</v>
      </c>
      <c r="P152" s="5">
        <f>O152/MAX($O$12:O152)-1</f>
        <v>-3.9027760445376369E-2</v>
      </c>
    </row>
    <row r="153" spans="1:16" x14ac:dyDescent="0.2">
      <c r="A153" s="2">
        <v>13758</v>
      </c>
      <c r="B153" s="3">
        <v>356.32645960698625</v>
      </c>
      <c r="C153" s="5">
        <f t="shared" si="20"/>
        <v>1.4420648744661646E-2</v>
      </c>
      <c r="D153" s="3">
        <f t="shared" si="22"/>
        <v>244.30508947501107</v>
      </c>
      <c r="E153" s="5">
        <f>D153/MAX(D$12:$D153)-1</f>
        <v>-0.14606420746248983</v>
      </c>
      <c r="F153" s="5"/>
      <c r="G153" s="5"/>
      <c r="H153" s="5">
        <f t="shared" si="21"/>
        <v>5.8333333333333336E-3</v>
      </c>
      <c r="I153" s="7">
        <f t="shared" ref="I153:I216" si="24">AVERAGE(B151:B153)</f>
        <v>355.55642388890033</v>
      </c>
      <c r="J153" s="7">
        <f t="shared" ref="J153:J216" si="25">AVERAGE(B148:B153)</f>
        <v>371.12154920658526</v>
      </c>
      <c r="K153" s="7">
        <f t="shared" ref="K153:K216" si="26">AVERAGE(B142:B153)</f>
        <v>389.77985094594948</v>
      </c>
      <c r="L153" s="7">
        <f t="shared" ref="L153:L216" si="27">AVERAGE(B136:B153)</f>
        <v>391.02455525797603</v>
      </c>
      <c r="M153" s="7">
        <f t="shared" ref="M153:M216" si="28">AVERAGE(B130:B153)</f>
        <v>377.59637489208762</v>
      </c>
      <c r="N153" s="5">
        <f t="shared" si="19"/>
        <v>5.8333333333333336E-3</v>
      </c>
      <c r="O153" s="3">
        <f t="shared" si="23"/>
        <v>326.5884570667028</v>
      </c>
      <c r="P153" s="5">
        <f>O153/MAX($O$12:O153)-1</f>
        <v>-3.342208904797439E-2</v>
      </c>
    </row>
    <row r="154" spans="1:16" x14ac:dyDescent="0.2">
      <c r="A154" s="2">
        <v>13788</v>
      </c>
      <c r="B154" s="3">
        <v>351.00957193041666</v>
      </c>
      <c r="C154" s="5">
        <f t="shared" si="20"/>
        <v>-1.492139450557195E-2</v>
      </c>
      <c r="D154" s="3">
        <f t="shared" si="22"/>
        <v>240.65971685523539</v>
      </c>
      <c r="E154" s="5">
        <f>D154/MAX(D$12:$D154)-1</f>
        <v>-0.15880612030537022</v>
      </c>
      <c r="F154" s="5"/>
      <c r="G154" s="5"/>
      <c r="H154" s="5">
        <f t="shared" si="21"/>
        <v>5.8333333333333336E-3</v>
      </c>
      <c r="I154" s="7">
        <f t="shared" si="24"/>
        <v>352.86569298726664</v>
      </c>
      <c r="J154" s="7">
        <f t="shared" si="25"/>
        <v>364.26361209333635</v>
      </c>
      <c r="K154" s="7">
        <f t="shared" si="26"/>
        <v>384.76295304022921</v>
      </c>
      <c r="L154" s="7">
        <f t="shared" si="27"/>
        <v>389.42524581880963</v>
      </c>
      <c r="M154" s="7">
        <f t="shared" si="28"/>
        <v>379.41101956318818</v>
      </c>
      <c r="N154" s="5">
        <f t="shared" ref="N154:N217" si="29">IF($B153&gt;=I153,$C154,$H154)*0.2+IF($B153&gt;=J153,$C154,$H154)*0.2+IF($B153&gt;=K153,$C154,$H154)*0.2+IF($B153&gt;=L153,$C154,$H154)*0.2+IF($B153&gt;=M153,$C154,$H154)*0.2</f>
        <v>1.682387765552277E-3</v>
      </c>
      <c r="O154" s="3">
        <f t="shared" si="23"/>
        <v>327.13790549124241</v>
      </c>
      <c r="P154" s="5">
        <f>O154/MAX($O$12:O154)-1</f>
        <v>-3.179593019613558E-2</v>
      </c>
    </row>
    <row r="155" spans="1:16" x14ac:dyDescent="0.2">
      <c r="A155" s="2">
        <v>13819</v>
      </c>
      <c r="B155" s="3">
        <v>339.8232950220675</v>
      </c>
      <c r="C155" s="5">
        <f t="shared" si="20"/>
        <v>-3.1868865703088889E-2</v>
      </c>
      <c r="D155" s="3">
        <f t="shared" si="22"/>
        <v>232.99016465863249</v>
      </c>
      <c r="E155" s="5">
        <f>D155/MAX(D$12:$D155)-1</f>
        <v>-0.18561401508761866</v>
      </c>
      <c r="F155" s="5"/>
      <c r="G155" s="5"/>
      <c r="H155" s="5">
        <f t="shared" si="21"/>
        <v>5.8333333333333336E-3</v>
      </c>
      <c r="I155" s="7">
        <f t="shared" si="24"/>
        <v>349.0531088531568</v>
      </c>
      <c r="J155" s="7">
        <f t="shared" si="25"/>
        <v>355.48330237170967</v>
      </c>
      <c r="K155" s="7">
        <f t="shared" si="26"/>
        <v>378.3086050838221</v>
      </c>
      <c r="L155" s="7">
        <f t="shared" si="27"/>
        <v>386.39744788269923</v>
      </c>
      <c r="M155" s="7">
        <f t="shared" si="28"/>
        <v>380.37932851287434</v>
      </c>
      <c r="N155" s="5">
        <f t="shared" si="29"/>
        <v>5.8333333333333336E-3</v>
      </c>
      <c r="O155" s="3">
        <f t="shared" si="23"/>
        <v>329.04620993994132</v>
      </c>
      <c r="P155" s="5">
        <f>O155/MAX($O$12:O155)-1</f>
        <v>-2.6148073122279736E-2</v>
      </c>
    </row>
    <row r="156" spans="1:16" x14ac:dyDescent="0.2">
      <c r="A156" s="2">
        <v>13849</v>
      </c>
      <c r="B156" s="3">
        <v>327.7686244297102</v>
      </c>
      <c r="C156" s="5">
        <f t="shared" si="20"/>
        <v>-3.5473349734821746E-2</v>
      </c>
      <c r="D156" s="3">
        <f t="shared" si="22"/>
        <v>224.72522306292311</v>
      </c>
      <c r="E156" s="5">
        <f>D156/MAX(D$12:$D156)-1</f>
        <v>-0.21450301394955296</v>
      </c>
      <c r="F156" s="5"/>
      <c r="G156" s="5"/>
      <c r="H156" s="5">
        <f t="shared" si="21"/>
        <v>5.8333333333333336E-3</v>
      </c>
      <c r="I156" s="7">
        <f t="shared" si="24"/>
        <v>339.53383046073145</v>
      </c>
      <c r="J156" s="7">
        <f t="shared" si="25"/>
        <v>347.54512717481589</v>
      </c>
      <c r="K156" s="7">
        <f t="shared" si="26"/>
        <v>371.17756807431988</v>
      </c>
      <c r="L156" s="7">
        <f t="shared" si="27"/>
        <v>382.77994913776172</v>
      </c>
      <c r="M156" s="7">
        <f t="shared" si="28"/>
        <v>380.47341327608427</v>
      </c>
      <c r="N156" s="5">
        <f t="shared" si="29"/>
        <v>5.8333333333333336E-3</v>
      </c>
      <c r="O156" s="3">
        <f t="shared" si="23"/>
        <v>330.96564616459096</v>
      </c>
      <c r="P156" s="5">
        <f>O156/MAX($O$12:O156)-1</f>
        <v>-2.0467270215493105E-2</v>
      </c>
    </row>
    <row r="157" spans="1:16" x14ac:dyDescent="0.2">
      <c r="A157" s="2">
        <v>13880</v>
      </c>
      <c r="B157" s="3">
        <v>322.41669333477824</v>
      </c>
      <c r="C157" s="5">
        <f t="shared" si="20"/>
        <v>-1.6328381352070709E-2</v>
      </c>
      <c r="D157" s="3">
        <f t="shared" si="22"/>
        <v>221.05582392132254</v>
      </c>
      <c r="E157" s="5">
        <f>D157/MAX(D$12:$D157)-1</f>
        <v>-0.22732890828868679</v>
      </c>
      <c r="F157" s="5"/>
      <c r="G157" s="5"/>
      <c r="H157" s="5">
        <f t="shared" si="21"/>
        <v>5.8333333333333336E-3</v>
      </c>
      <c r="I157" s="7">
        <f t="shared" si="24"/>
        <v>330.00287092885196</v>
      </c>
      <c r="J157" s="7">
        <f t="shared" si="25"/>
        <v>341.43428195805927</v>
      </c>
      <c r="K157" s="7">
        <f t="shared" si="26"/>
        <v>364.218082177832</v>
      </c>
      <c r="L157" s="7">
        <f t="shared" si="27"/>
        <v>378.86728070473805</v>
      </c>
      <c r="M157" s="7">
        <f t="shared" si="28"/>
        <v>379.99510835797156</v>
      </c>
      <c r="N157" s="5">
        <f t="shared" si="29"/>
        <v>5.8333333333333336E-3</v>
      </c>
      <c r="O157" s="3">
        <f t="shared" si="23"/>
        <v>332.89627910055111</v>
      </c>
      <c r="P157" s="5">
        <f>O157/MAX($O$12:O157)-1</f>
        <v>-1.4753329291749995E-2</v>
      </c>
    </row>
    <row r="158" spans="1:16" x14ac:dyDescent="0.2">
      <c r="A158" s="2">
        <v>13911</v>
      </c>
      <c r="B158" s="3">
        <v>323.66552377301838</v>
      </c>
      <c r="C158" s="5">
        <f t="shared" si="20"/>
        <v>3.8733429876827152E-3</v>
      </c>
      <c r="D158" s="3">
        <f t="shared" si="22"/>
        <v>221.91204894679461</v>
      </c>
      <c r="E158" s="5">
        <f>D158/MAX(D$12:$D158)-1</f>
        <v>-0.22433608813382167</v>
      </c>
      <c r="F158" s="5"/>
      <c r="G158" s="5"/>
      <c r="H158" s="5">
        <f t="shared" si="21"/>
        <v>5.8333333333333336E-3</v>
      </c>
      <c r="I158" s="7">
        <f t="shared" si="24"/>
        <v>324.6169471791689</v>
      </c>
      <c r="J158" s="7">
        <f t="shared" si="25"/>
        <v>336.83502801616288</v>
      </c>
      <c r="K158" s="7">
        <f t="shared" si="26"/>
        <v>357.58773960858088</v>
      </c>
      <c r="L158" s="7">
        <f t="shared" si="27"/>
        <v>374.65707531860505</v>
      </c>
      <c r="M158" s="7">
        <f t="shared" si="28"/>
        <v>378.12137332802149</v>
      </c>
      <c r="N158" s="5">
        <f t="shared" si="29"/>
        <v>5.8333333333333336E-3</v>
      </c>
      <c r="O158" s="3">
        <f t="shared" si="23"/>
        <v>334.83817406197102</v>
      </c>
      <c r="P158" s="5">
        <f>O158/MAX($O$12:O158)-1</f>
        <v>-9.0060570459518097E-3</v>
      </c>
    </row>
    <row r="159" spans="1:16" x14ac:dyDescent="0.2">
      <c r="A159" s="2">
        <v>13939</v>
      </c>
      <c r="B159" s="3">
        <v>326.16007824534324</v>
      </c>
      <c r="C159" s="5">
        <f t="shared" si="20"/>
        <v>7.7071986019563443E-3</v>
      </c>
      <c r="D159" s="3">
        <f t="shared" si="22"/>
        <v>223.62236918019462</v>
      </c>
      <c r="E159" s="5">
        <f>D159/MAX(D$12:$D159)-1</f>
        <v>-0.21835789231669855</v>
      </c>
      <c r="F159" s="5"/>
      <c r="G159" s="5"/>
      <c r="H159" s="5">
        <f t="shared" si="21"/>
        <v>5.8333333333333336E-3</v>
      </c>
      <c r="I159" s="7">
        <f t="shared" si="24"/>
        <v>324.08076511771327</v>
      </c>
      <c r="J159" s="7">
        <f t="shared" si="25"/>
        <v>331.80729778922233</v>
      </c>
      <c r="K159" s="7">
        <f t="shared" si="26"/>
        <v>351.46442349790385</v>
      </c>
      <c r="L159" s="7">
        <f t="shared" si="27"/>
        <v>370.45566656037374</v>
      </c>
      <c r="M159" s="7">
        <f t="shared" si="28"/>
        <v>376.22024089078758</v>
      </c>
      <c r="N159" s="5">
        <f t="shared" si="29"/>
        <v>5.8333333333333336E-3</v>
      </c>
      <c r="O159" s="3">
        <f t="shared" si="23"/>
        <v>336.7913967439992</v>
      </c>
      <c r="P159" s="5">
        <f>O159/MAX($O$12:O159)-1</f>
        <v>-3.2252590453865082E-3</v>
      </c>
    </row>
    <row r="160" spans="1:16" x14ac:dyDescent="0.2">
      <c r="A160" s="2">
        <v>13970</v>
      </c>
      <c r="B160" s="3">
        <v>320.17096377715598</v>
      </c>
      <c r="C160" s="5">
        <f t="shared" si="20"/>
        <v>-1.8362500096293699E-2</v>
      </c>
      <c r="D160" s="3">
        <f t="shared" si="22"/>
        <v>219.51610340458987</v>
      </c>
      <c r="E160" s="5">
        <f>D160/MAX(D$12:$D160)-1</f>
        <v>-0.23271079559430041</v>
      </c>
      <c r="F160" s="5"/>
      <c r="G160" s="5"/>
      <c r="H160" s="5">
        <f t="shared" si="21"/>
        <v>5.8333333333333336E-3</v>
      </c>
      <c r="I160" s="7">
        <f t="shared" si="24"/>
        <v>323.33218859850587</v>
      </c>
      <c r="J160" s="7">
        <f t="shared" si="25"/>
        <v>326.66752976367889</v>
      </c>
      <c r="K160" s="7">
        <f t="shared" si="26"/>
        <v>345.4655709285077</v>
      </c>
      <c r="L160" s="7">
        <f t="shared" si="27"/>
        <v>365.39781194804578</v>
      </c>
      <c r="M160" s="7">
        <f t="shared" si="28"/>
        <v>373.7358168050269</v>
      </c>
      <c r="N160" s="5">
        <f t="shared" si="29"/>
        <v>9.9416664740792685E-4</v>
      </c>
      <c r="O160" s="3">
        <f t="shared" si="23"/>
        <v>337.12622351777605</v>
      </c>
      <c r="P160" s="5">
        <f>O160/MAX($O$12:O160)-1</f>
        <v>-2.2342988429505661E-3</v>
      </c>
    </row>
    <row r="161" spans="1:16" x14ac:dyDescent="0.2">
      <c r="A161" s="2">
        <v>14000</v>
      </c>
      <c r="B161" s="3">
        <v>305.6304248461683</v>
      </c>
      <c r="C161" s="5">
        <f t="shared" si="20"/>
        <v>-4.5414920701891348E-2</v>
      </c>
      <c r="D161" s="3">
        <f t="shared" si="22"/>
        <v>209.54679697568224</v>
      </c>
      <c r="E161" s="5">
        <f>D161/MAX(D$12:$D161)-1</f>
        <v>-0.26755717396780265</v>
      </c>
      <c r="F161" s="5"/>
      <c r="G161" s="5"/>
      <c r="H161" s="5">
        <f t="shared" si="21"/>
        <v>5.8333333333333336E-3</v>
      </c>
      <c r="I161" s="7">
        <f t="shared" si="24"/>
        <v>317.3204889562225</v>
      </c>
      <c r="J161" s="7">
        <f t="shared" si="25"/>
        <v>320.96871806769576</v>
      </c>
      <c r="K161" s="7">
        <f t="shared" si="26"/>
        <v>338.22601021970269</v>
      </c>
      <c r="L161" s="7">
        <f t="shared" si="27"/>
        <v>359.19530941177999</v>
      </c>
      <c r="M161" s="7">
        <f t="shared" si="28"/>
        <v>370.04026542894832</v>
      </c>
      <c r="N161" s="5">
        <f t="shared" si="29"/>
        <v>5.8333333333333336E-3</v>
      </c>
      <c r="O161" s="3">
        <f t="shared" si="23"/>
        <v>339.09279315496309</v>
      </c>
      <c r="P161" s="5">
        <f>O161/MAX($O$12:O161)-1</f>
        <v>0</v>
      </c>
    </row>
    <row r="162" spans="1:16" x14ac:dyDescent="0.2">
      <c r="A162" s="2">
        <v>14031</v>
      </c>
      <c r="B162" s="3">
        <v>310.52134848380217</v>
      </c>
      <c r="C162" s="5">
        <f t="shared" si="20"/>
        <v>1.6002738078499945E-2</v>
      </c>
      <c r="D162" s="3">
        <f t="shared" si="22"/>
        <v>212.9001194828727</v>
      </c>
      <c r="E162" s="5">
        <f>D162/MAX(D$12:$D162)-1</f>
        <v>-0.25583608326533303</v>
      </c>
      <c r="F162" s="5"/>
      <c r="G162" s="5"/>
      <c r="H162" s="5">
        <f t="shared" si="21"/>
        <v>5.8333333333333336E-3</v>
      </c>
      <c r="I162" s="7">
        <f t="shared" si="24"/>
        <v>312.10757903570885</v>
      </c>
      <c r="J162" s="7">
        <f t="shared" si="25"/>
        <v>318.09417207671112</v>
      </c>
      <c r="K162" s="7">
        <f t="shared" si="26"/>
        <v>332.81964962576347</v>
      </c>
      <c r="L162" s="7">
        <f t="shared" si="27"/>
        <v>353.48310274178357</v>
      </c>
      <c r="M162" s="7">
        <f t="shared" si="28"/>
        <v>366.608504872499</v>
      </c>
      <c r="N162" s="5">
        <f t="shared" si="29"/>
        <v>5.8333333333333336E-3</v>
      </c>
      <c r="O162" s="3">
        <f t="shared" si="23"/>
        <v>341.07083444836707</v>
      </c>
      <c r="P162" s="5">
        <f>O162/MAX($O$12:O162)-1</f>
        <v>0</v>
      </c>
    </row>
    <row r="163" spans="1:16" x14ac:dyDescent="0.2">
      <c r="A163" s="2">
        <v>14061</v>
      </c>
      <c r="B163" s="3">
        <v>307.72737883684403</v>
      </c>
      <c r="C163" s="5">
        <f t="shared" si="20"/>
        <v>-8.9976733020141753E-3</v>
      </c>
      <c r="D163" s="3">
        <f t="shared" si="22"/>
        <v>210.98451376180603</v>
      </c>
      <c r="E163" s="5">
        <f>D163/MAX(D$12:$D163)-1</f>
        <v>-0.26253182707125877</v>
      </c>
      <c r="F163" s="5"/>
      <c r="G163" s="5"/>
      <c r="H163" s="5">
        <f t="shared" si="21"/>
        <v>5.8333333333333336E-3</v>
      </c>
      <c r="I163" s="7">
        <f t="shared" si="24"/>
        <v>307.95971738893815</v>
      </c>
      <c r="J163" s="7">
        <f t="shared" si="25"/>
        <v>315.64595299372206</v>
      </c>
      <c r="K163" s="7">
        <f t="shared" si="26"/>
        <v>328.54011747589067</v>
      </c>
      <c r="L163" s="7">
        <f t="shared" si="27"/>
        <v>348.02737244979539</v>
      </c>
      <c r="M163" s="7">
        <f t="shared" si="28"/>
        <v>363.06194877698402</v>
      </c>
      <c r="N163" s="5">
        <f t="shared" si="29"/>
        <v>5.8333333333333336E-3</v>
      </c>
      <c r="O163" s="3">
        <f t="shared" si="23"/>
        <v>343.06041431598254</v>
      </c>
      <c r="P163" s="5">
        <f>O163/MAX($O$12:O163)-1</f>
        <v>0</v>
      </c>
    </row>
    <row r="164" spans="1:16" x14ac:dyDescent="0.2">
      <c r="A164" s="2">
        <v>14092</v>
      </c>
      <c r="B164" s="3">
        <v>314.51393470940644</v>
      </c>
      <c r="C164" s="5">
        <f t="shared" si="20"/>
        <v>2.2053792867616773E-2</v>
      </c>
      <c r="D164" s="3">
        <f t="shared" si="22"/>
        <v>215.63752252658375</v>
      </c>
      <c r="E164" s="5">
        <f>D164/MAX(D$12:$D164)-1</f>
        <v>-0.24626785673902851</v>
      </c>
      <c r="F164" s="5"/>
      <c r="G164" s="5"/>
      <c r="H164" s="5">
        <f t="shared" si="21"/>
        <v>5.8333333333333336E-3</v>
      </c>
      <c r="I164" s="7">
        <f t="shared" si="24"/>
        <v>310.92088734335084</v>
      </c>
      <c r="J164" s="7">
        <f t="shared" si="25"/>
        <v>314.12068814978664</v>
      </c>
      <c r="K164" s="7">
        <f t="shared" si="26"/>
        <v>325.47785808297476</v>
      </c>
      <c r="L164" s="7">
        <f t="shared" si="27"/>
        <v>343.09872245564947</v>
      </c>
      <c r="M164" s="7">
        <f t="shared" si="28"/>
        <v>359.52297852640049</v>
      </c>
      <c r="N164" s="5">
        <f t="shared" si="29"/>
        <v>5.8333333333333336E-3</v>
      </c>
      <c r="O164" s="3">
        <f t="shared" si="23"/>
        <v>345.06160006615909</v>
      </c>
      <c r="P164" s="5">
        <f>O164/MAX($O$12:O164)-1</f>
        <v>0</v>
      </c>
    </row>
    <row r="165" spans="1:16" x14ac:dyDescent="0.2">
      <c r="A165" s="2">
        <v>14123</v>
      </c>
      <c r="B165" s="3">
        <v>320.5861274316922</v>
      </c>
      <c r="C165" s="5">
        <f t="shared" si="20"/>
        <v>1.9306593610537881E-2</v>
      </c>
      <c r="D165" s="3">
        <f t="shared" si="22"/>
        <v>219.80074854118772</v>
      </c>
      <c r="E165" s="5">
        <f>D165/MAX(D$12:$D165)-1</f>
        <v>-0.23171585655788918</v>
      </c>
      <c r="F165" s="5"/>
      <c r="G165" s="5"/>
      <c r="H165" s="5">
        <f t="shared" si="21"/>
        <v>5.8333333333333336E-3</v>
      </c>
      <c r="I165" s="7">
        <f t="shared" si="24"/>
        <v>314.27581365931422</v>
      </c>
      <c r="J165" s="7">
        <f t="shared" si="25"/>
        <v>313.19169634751148</v>
      </c>
      <c r="K165" s="7">
        <f t="shared" si="26"/>
        <v>322.49949706836691</v>
      </c>
      <c r="L165" s="7">
        <f t="shared" si="27"/>
        <v>338.70684778110643</v>
      </c>
      <c r="M165" s="7">
        <f t="shared" si="28"/>
        <v>356.13967400715819</v>
      </c>
      <c r="N165" s="5">
        <f t="shared" si="29"/>
        <v>1.1222637444215153E-2</v>
      </c>
      <c r="O165" s="3">
        <f t="shared" si="23"/>
        <v>348.9341012996224</v>
      </c>
      <c r="P165" s="5">
        <f>O165/MAX($O$12:O165)-1</f>
        <v>0</v>
      </c>
    </row>
    <row r="166" spans="1:16" x14ac:dyDescent="0.2">
      <c r="A166" s="2">
        <v>14153</v>
      </c>
      <c r="B166" s="3">
        <v>314.43713213691632</v>
      </c>
      <c r="C166" s="5">
        <f t="shared" si="20"/>
        <v>-1.9180478406964352E-2</v>
      </c>
      <c r="D166" s="3">
        <f t="shared" si="22"/>
        <v>215.58486502995888</v>
      </c>
      <c r="E166" s="5">
        <f>D166/MAX(D$12:$D166)-1</f>
        <v>-0.24645191398159372</v>
      </c>
      <c r="F166" s="5"/>
      <c r="G166" s="5"/>
      <c r="H166" s="5">
        <f t="shared" si="21"/>
        <v>5.8333333333333336E-3</v>
      </c>
      <c r="I166" s="7">
        <f t="shared" si="24"/>
        <v>316.51239809267167</v>
      </c>
      <c r="J166" s="7">
        <f t="shared" si="25"/>
        <v>312.23605774080488</v>
      </c>
      <c r="K166" s="7">
        <f t="shared" si="26"/>
        <v>319.45179375224188</v>
      </c>
      <c r="L166" s="7">
        <f t="shared" si="27"/>
        <v>334.38906653260676</v>
      </c>
      <c r="M166" s="7">
        <f t="shared" si="28"/>
        <v>352.10737339623557</v>
      </c>
      <c r="N166" s="5">
        <f t="shared" si="29"/>
        <v>-4.1721913627857411E-3</v>
      </c>
      <c r="O166" s="3">
        <f t="shared" si="23"/>
        <v>347.47828145599868</v>
      </c>
      <c r="P166" s="5">
        <f>O166/MAX($O$12:O166)-1</f>
        <v>-4.1721913627857932E-3</v>
      </c>
    </row>
    <row r="167" spans="1:16" x14ac:dyDescent="0.2">
      <c r="A167" s="2">
        <v>14184</v>
      </c>
      <c r="B167" s="3">
        <v>320.68546200613793</v>
      </c>
      <c r="C167" s="5">
        <f t="shared" si="20"/>
        <v>1.9871475823348028E-2</v>
      </c>
      <c r="D167" s="3">
        <f t="shared" si="22"/>
        <v>219.86885446328145</v>
      </c>
      <c r="E167" s="5">
        <f>D167/MAX(D$12:$D167)-1</f>
        <v>-0.23147780140854879</v>
      </c>
      <c r="F167" s="5"/>
      <c r="G167" s="5"/>
      <c r="H167" s="5">
        <f t="shared" si="21"/>
        <v>5.8333333333333336E-3</v>
      </c>
      <c r="I167" s="7">
        <f t="shared" si="24"/>
        <v>318.56957385824882</v>
      </c>
      <c r="J167" s="7">
        <f t="shared" si="25"/>
        <v>314.7452306007998</v>
      </c>
      <c r="K167" s="7">
        <f t="shared" si="26"/>
        <v>317.85697433424781</v>
      </c>
      <c r="L167" s="7">
        <f t="shared" si="27"/>
        <v>330.39908368006837</v>
      </c>
      <c r="M167" s="7">
        <f t="shared" si="28"/>
        <v>348.0827897090349</v>
      </c>
      <c r="N167" s="5">
        <f t="shared" si="29"/>
        <v>8.6409618313362732E-3</v>
      </c>
      <c r="O167" s="3">
        <f t="shared" si="23"/>
        <v>350.48082802327832</v>
      </c>
      <c r="P167" s="5">
        <f>O167/MAX($O$12:O167)-1</f>
        <v>0</v>
      </c>
    </row>
    <row r="168" spans="1:16" x14ac:dyDescent="0.2">
      <c r="A168" s="2">
        <v>14214</v>
      </c>
      <c r="B168" s="3">
        <v>316.40821301068439</v>
      </c>
      <c r="C168" s="5">
        <f t="shared" si="20"/>
        <v>-1.3337832556225004E-2</v>
      </c>
      <c r="D168" s="3">
        <f t="shared" si="22"/>
        <v>216.93628049812119</v>
      </c>
      <c r="E168" s="5">
        <f>D168/MAX(D$12:$D168)-1</f>
        <v>-0.24172822180910347</v>
      </c>
      <c r="F168" s="5"/>
      <c r="G168" s="5"/>
      <c r="H168" s="5">
        <f t="shared" si="21"/>
        <v>5.8333333333333336E-3</v>
      </c>
      <c r="I168" s="7">
        <f t="shared" si="24"/>
        <v>317.17693571791284</v>
      </c>
      <c r="J168" s="7">
        <f t="shared" si="25"/>
        <v>315.72637468861353</v>
      </c>
      <c r="K168" s="7">
        <f t="shared" si="26"/>
        <v>316.9102733826623</v>
      </c>
      <c r="L168" s="7">
        <f t="shared" si="27"/>
        <v>327.12189131338016</v>
      </c>
      <c r="M168" s="7">
        <f t="shared" si="28"/>
        <v>344.043920728491</v>
      </c>
      <c r="N168" s="5">
        <f t="shared" si="29"/>
        <v>-5.6693662004016696E-3</v>
      </c>
      <c r="O168" s="3">
        <f t="shared" si="23"/>
        <v>348.49382386299436</v>
      </c>
      <c r="P168" s="5">
        <f>O168/MAX($O$12:O168)-1</f>
        <v>-5.6693662004017042E-3</v>
      </c>
    </row>
    <row r="169" spans="1:16" x14ac:dyDescent="0.2">
      <c r="A169" s="2">
        <v>14245</v>
      </c>
      <c r="B169" s="3">
        <v>316.41839692695146</v>
      </c>
      <c r="C169" s="5">
        <f t="shared" si="20"/>
        <v>3.2186004813805624E-5</v>
      </c>
      <c r="D169" s="3">
        <f t="shared" si="22"/>
        <v>216.94326281028958</v>
      </c>
      <c r="E169" s="5">
        <f>D169/MAX(D$12:$D169)-1</f>
        <v>-0.24170381607000047</v>
      </c>
      <c r="F169" s="5"/>
      <c r="G169" s="5"/>
      <c r="H169" s="5">
        <f t="shared" si="21"/>
        <v>5.8333333333333336E-3</v>
      </c>
      <c r="I169" s="7">
        <f t="shared" si="24"/>
        <v>317.83735731459126</v>
      </c>
      <c r="J169" s="7">
        <f t="shared" si="25"/>
        <v>317.17487770363147</v>
      </c>
      <c r="K169" s="7">
        <f t="shared" si="26"/>
        <v>316.41041534867679</v>
      </c>
      <c r="L169" s="7">
        <f t="shared" si="27"/>
        <v>324.75170421847093</v>
      </c>
      <c r="M169" s="7">
        <f t="shared" si="28"/>
        <v>340.3142487632544</v>
      </c>
      <c r="N169" s="5">
        <f t="shared" si="29"/>
        <v>4.673103867629428E-3</v>
      </c>
      <c r="O169" s="3">
        <f t="shared" si="23"/>
        <v>350.12237169913351</v>
      </c>
      <c r="P169" s="5">
        <f>O169/MAX($O$12:O169)-1</f>
        <v>-1.0227558698903128E-3</v>
      </c>
    </row>
    <row r="170" spans="1:16" x14ac:dyDescent="0.2">
      <c r="A170" s="2">
        <v>14276</v>
      </c>
      <c r="B170" s="3">
        <v>310.79786486352458</v>
      </c>
      <c r="C170" s="5">
        <f t="shared" si="20"/>
        <v>-1.7762974966099798E-2</v>
      </c>
      <c r="D170" s="3">
        <f t="shared" si="22"/>
        <v>213.0897050639264</v>
      </c>
      <c r="E170" s="5">
        <f>D170/MAX(D$12:$D170)-1</f>
        <v>-0.25517341220203804</v>
      </c>
      <c r="F170" s="5"/>
      <c r="G170" s="5"/>
      <c r="H170" s="5">
        <f t="shared" si="21"/>
        <v>5.8333333333333336E-3</v>
      </c>
      <c r="I170" s="7">
        <f t="shared" si="24"/>
        <v>314.54149160038679</v>
      </c>
      <c r="J170" s="7">
        <f t="shared" si="25"/>
        <v>316.55553272931786</v>
      </c>
      <c r="K170" s="7">
        <f t="shared" si="26"/>
        <v>315.33811043955228</v>
      </c>
      <c r="L170" s="7">
        <f t="shared" si="27"/>
        <v>322.50374963175574</v>
      </c>
      <c r="M170" s="7">
        <f t="shared" si="28"/>
        <v>336.46292502406652</v>
      </c>
      <c r="N170" s="5">
        <f t="shared" si="29"/>
        <v>1.1140716734467072E-3</v>
      </c>
      <c r="O170" s="3">
        <f t="shared" si="23"/>
        <v>350.51243311568351</v>
      </c>
      <c r="P170" s="5">
        <f>O170/MAX($O$12:O170)-1</f>
        <v>0</v>
      </c>
    </row>
    <row r="171" spans="1:16" x14ac:dyDescent="0.2">
      <c r="A171" s="2">
        <v>14304</v>
      </c>
      <c r="B171" s="3">
        <v>304.76464345381544</v>
      </c>
      <c r="C171" s="5">
        <f t="shared" si="20"/>
        <v>-1.9412042654663675E-2</v>
      </c>
      <c r="D171" s="3">
        <f t="shared" si="22"/>
        <v>208.95319861995577</v>
      </c>
      <c r="E171" s="5">
        <f>D171/MAX(D$12:$D171)-1</f>
        <v>-0.26963201769469969</v>
      </c>
      <c r="F171" s="5"/>
      <c r="G171" s="5"/>
      <c r="H171" s="5">
        <f t="shared" si="21"/>
        <v>5.8333333333333336E-3</v>
      </c>
      <c r="I171" s="7">
        <f t="shared" si="24"/>
        <v>310.66030174809714</v>
      </c>
      <c r="J171" s="7">
        <f t="shared" si="25"/>
        <v>313.91861873300496</v>
      </c>
      <c r="K171" s="7">
        <f t="shared" si="26"/>
        <v>313.55515754025828</v>
      </c>
      <c r="L171" s="7">
        <f t="shared" si="27"/>
        <v>319.63920428991298</v>
      </c>
      <c r="M171" s="7">
        <f t="shared" si="28"/>
        <v>332.50979051908104</v>
      </c>
      <c r="N171" s="5">
        <f t="shared" si="29"/>
        <v>5.8333333333333336E-3</v>
      </c>
      <c r="O171" s="3">
        <f t="shared" si="23"/>
        <v>352.55708897552501</v>
      </c>
      <c r="P171" s="5">
        <f>O171/MAX($O$12:O171)-1</f>
        <v>0</v>
      </c>
    </row>
    <row r="172" spans="1:16" x14ac:dyDescent="0.2">
      <c r="A172" s="2">
        <v>14335</v>
      </c>
      <c r="B172" s="3">
        <v>303.77307422481124</v>
      </c>
      <c r="C172" s="5">
        <f t="shared" si="20"/>
        <v>-3.2535572951213343E-3</v>
      </c>
      <c r="D172" s="3">
        <f t="shared" si="22"/>
        <v>208.27335741624688</v>
      </c>
      <c r="E172" s="5">
        <f>D172/MAX(D$12:$D172)-1</f>
        <v>-0.27200831177165208</v>
      </c>
      <c r="F172" s="5"/>
      <c r="G172" s="5"/>
      <c r="H172" s="5">
        <f t="shared" si="21"/>
        <v>5.8333333333333336E-3</v>
      </c>
      <c r="I172" s="7">
        <f t="shared" si="24"/>
        <v>306.44519418071707</v>
      </c>
      <c r="J172" s="7">
        <f t="shared" si="25"/>
        <v>312.14127574765416</v>
      </c>
      <c r="K172" s="7">
        <f t="shared" si="26"/>
        <v>312.18866674422958</v>
      </c>
      <c r="L172" s="7">
        <f t="shared" si="27"/>
        <v>317.01495441737933</v>
      </c>
      <c r="M172" s="7">
        <f t="shared" si="28"/>
        <v>328.82711883636858</v>
      </c>
      <c r="N172" s="5">
        <f t="shared" si="29"/>
        <v>5.8333333333333336E-3</v>
      </c>
      <c r="O172" s="3">
        <f t="shared" si="23"/>
        <v>354.61367199454889</v>
      </c>
      <c r="P172" s="5">
        <f>O172/MAX($O$12:O172)-1</f>
        <v>0</v>
      </c>
    </row>
    <row r="173" spans="1:16" x14ac:dyDescent="0.2">
      <c r="A173" s="2">
        <v>14365</v>
      </c>
      <c r="B173" s="3">
        <v>291.94235290283808</v>
      </c>
      <c r="C173" s="5">
        <f t="shared" si="20"/>
        <v>-3.8945918271932389E-2</v>
      </c>
      <c r="D173" s="3">
        <f t="shared" si="22"/>
        <v>200.16196026009277</v>
      </c>
      <c r="E173" s="5">
        <f>D173/MAX(D$12:$D173)-1</f>
        <v>-0.30036061656403945</v>
      </c>
      <c r="F173" s="5"/>
      <c r="G173" s="5"/>
      <c r="H173" s="5">
        <f t="shared" si="21"/>
        <v>5.8333333333333336E-3</v>
      </c>
      <c r="I173" s="7">
        <f t="shared" si="24"/>
        <v>300.16002352715492</v>
      </c>
      <c r="J173" s="7">
        <f t="shared" si="25"/>
        <v>307.35075756377091</v>
      </c>
      <c r="K173" s="7">
        <f t="shared" si="26"/>
        <v>311.04799408228536</v>
      </c>
      <c r="L173" s="7">
        <f t="shared" si="27"/>
        <v>314.35490207742214</v>
      </c>
      <c r="M173" s="7">
        <f t="shared" si="28"/>
        <v>324.63700215099402</v>
      </c>
      <c r="N173" s="5">
        <f t="shared" si="29"/>
        <v>5.8333333333333336E-3</v>
      </c>
      <c r="O173" s="3">
        <f t="shared" si="23"/>
        <v>356.68225174785044</v>
      </c>
      <c r="P173" s="5">
        <f>O173/MAX($O$12:O173)-1</f>
        <v>0</v>
      </c>
    </row>
    <row r="174" spans="1:16" x14ac:dyDescent="0.2">
      <c r="A174" s="2">
        <v>14396</v>
      </c>
      <c r="B174" s="3">
        <v>294.02880064387625</v>
      </c>
      <c r="C174" s="5">
        <f t="shared" si="20"/>
        <v>7.1467799046360803E-3</v>
      </c>
      <c r="D174" s="3">
        <f t="shared" si="22"/>
        <v>201.59247373535217</v>
      </c>
      <c r="E174" s="5">
        <f>D174/MAX(D$12:$D174)-1</f>
        <v>-0.2953604478780073</v>
      </c>
      <c r="F174" s="5"/>
      <c r="G174" s="5"/>
      <c r="H174" s="5">
        <f t="shared" si="21"/>
        <v>5.8333333333333336E-3</v>
      </c>
      <c r="I174" s="7">
        <f t="shared" si="24"/>
        <v>296.58140925717515</v>
      </c>
      <c r="J174" s="7">
        <f t="shared" si="25"/>
        <v>303.62085550263618</v>
      </c>
      <c r="K174" s="7">
        <f t="shared" si="26"/>
        <v>309.67361509562488</v>
      </c>
      <c r="L174" s="7">
        <f t="shared" si="27"/>
        <v>312.48046742265359</v>
      </c>
      <c r="M174" s="7">
        <f t="shared" si="28"/>
        <v>321.24663236069415</v>
      </c>
      <c r="N174" s="5">
        <f t="shared" si="29"/>
        <v>5.8333333333333336E-3</v>
      </c>
      <c r="O174" s="3">
        <f t="shared" si="23"/>
        <v>358.7628982163796</v>
      </c>
      <c r="P174" s="5">
        <f>O174/MAX($O$12:O174)-1</f>
        <v>0</v>
      </c>
    </row>
    <row r="175" spans="1:16" x14ac:dyDescent="0.2">
      <c r="A175" s="2">
        <v>14426</v>
      </c>
      <c r="B175" s="3">
        <v>300.99278927460222</v>
      </c>
      <c r="C175" s="5">
        <f t="shared" si="20"/>
        <v>2.3684715971618919E-2</v>
      </c>
      <c r="D175" s="3">
        <f t="shared" si="22"/>
        <v>206.36713421779004</v>
      </c>
      <c r="E175" s="5">
        <f>D175/MAX(D$12:$D175)-1</f>
        <v>-0.27867126022362909</v>
      </c>
      <c r="F175" s="5"/>
      <c r="G175" s="5"/>
      <c r="H175" s="5">
        <f t="shared" si="21"/>
        <v>5.8333333333333336E-3</v>
      </c>
      <c r="I175" s="7">
        <f t="shared" si="24"/>
        <v>295.65464760710552</v>
      </c>
      <c r="J175" s="7">
        <f t="shared" si="25"/>
        <v>301.04992089391129</v>
      </c>
      <c r="K175" s="7">
        <f t="shared" si="26"/>
        <v>309.11239929877144</v>
      </c>
      <c r="L175" s="7">
        <f t="shared" si="27"/>
        <v>311.29025053042164</v>
      </c>
      <c r="M175" s="7">
        <f t="shared" si="28"/>
        <v>318.82625838733099</v>
      </c>
      <c r="N175" s="5">
        <f t="shared" si="29"/>
        <v>5.8333333333333336E-3</v>
      </c>
      <c r="O175" s="3">
        <f t="shared" si="23"/>
        <v>360.85568178930851</v>
      </c>
      <c r="P175" s="5">
        <f>O175/MAX($O$12:O175)-1</f>
        <v>0</v>
      </c>
    </row>
    <row r="176" spans="1:16" x14ac:dyDescent="0.2">
      <c r="A176" s="2">
        <v>14457</v>
      </c>
      <c r="B176" s="3">
        <v>300.17563694176982</v>
      </c>
      <c r="C176" s="5">
        <f t="shared" si="20"/>
        <v>-2.7148568402642903E-3</v>
      </c>
      <c r="D176" s="3">
        <f t="shared" si="22"/>
        <v>205.80687699185313</v>
      </c>
      <c r="E176" s="5">
        <f>D176/MAX(D$12:$D176)-1</f>
        <v>-0.28062956448689025</v>
      </c>
      <c r="F176" s="5"/>
      <c r="G176" s="5"/>
      <c r="H176" s="5">
        <f t="shared" si="21"/>
        <v>5.8333333333333336E-3</v>
      </c>
      <c r="I176" s="7">
        <f t="shared" si="24"/>
        <v>298.39907562008278</v>
      </c>
      <c r="J176" s="7">
        <f t="shared" si="25"/>
        <v>299.27954957361885</v>
      </c>
      <c r="K176" s="7">
        <f t="shared" si="26"/>
        <v>307.91754115146836</v>
      </c>
      <c r="L176" s="7">
        <f t="shared" si="27"/>
        <v>309.98525681757445</v>
      </c>
      <c r="M176" s="7">
        <f t="shared" si="28"/>
        <v>316.69769961722153</v>
      </c>
      <c r="N176" s="5">
        <f t="shared" si="29"/>
        <v>4.1236952986138092E-3</v>
      </c>
      <c r="O176" s="3">
        <f t="shared" si="23"/>
        <v>362.34374066778116</v>
      </c>
      <c r="P176" s="5">
        <f>O176/MAX($O$12:O176)-1</f>
        <v>0</v>
      </c>
    </row>
    <row r="177" spans="1:16" x14ac:dyDescent="0.2">
      <c r="A177" s="2">
        <v>14488</v>
      </c>
      <c r="B177" s="3">
        <v>296.55009870564606</v>
      </c>
      <c r="C177" s="5">
        <f t="shared" si="20"/>
        <v>-1.207805627752212E-2</v>
      </c>
      <c r="D177" s="3">
        <f t="shared" si="22"/>
        <v>203.32112994924447</v>
      </c>
      <c r="E177" s="5">
        <f>D177/MAX(D$12:$D177)-1</f>
        <v>-0.28931816109140307</v>
      </c>
      <c r="F177" s="5"/>
      <c r="G177" s="5"/>
      <c r="H177" s="5">
        <f t="shared" si="21"/>
        <v>5.8333333333333336E-3</v>
      </c>
      <c r="I177" s="7">
        <f t="shared" si="24"/>
        <v>299.23950830733935</v>
      </c>
      <c r="J177" s="7">
        <f t="shared" si="25"/>
        <v>297.91045878225731</v>
      </c>
      <c r="K177" s="7">
        <f t="shared" si="26"/>
        <v>305.91453875763119</v>
      </c>
      <c r="L177" s="7">
        <f t="shared" si="27"/>
        <v>308.34025795425788</v>
      </c>
      <c r="M177" s="7">
        <f t="shared" si="28"/>
        <v>314.20701791299899</v>
      </c>
      <c r="N177" s="5">
        <f t="shared" si="29"/>
        <v>-1.3312225110088487E-3</v>
      </c>
      <c r="O177" s="3">
        <f t="shared" si="23"/>
        <v>361.86138052348105</v>
      </c>
      <c r="P177" s="5">
        <f>O177/MAX($O$12:O177)-1</f>
        <v>-1.3312225110089226E-3</v>
      </c>
    </row>
    <row r="178" spans="1:16" x14ac:dyDescent="0.2">
      <c r="A178" s="2">
        <v>14518</v>
      </c>
      <c r="B178" s="3">
        <v>300.42224452193739</v>
      </c>
      <c r="C178" s="5">
        <f t="shared" si="20"/>
        <v>1.3057307460668799E-2</v>
      </c>
      <c r="D178" s="3">
        <f t="shared" si="22"/>
        <v>205.97595645624236</v>
      </c>
      <c r="E178" s="5">
        <f>D178/MAX(D$12:$D178)-1</f>
        <v>-0.28003856981406006</v>
      </c>
      <c r="F178" s="5"/>
      <c r="G178" s="5"/>
      <c r="H178" s="5">
        <f t="shared" si="21"/>
        <v>5.8333333333333336E-3</v>
      </c>
      <c r="I178" s="7">
        <f t="shared" si="24"/>
        <v>299.04932672311776</v>
      </c>
      <c r="J178" s="7">
        <f t="shared" si="25"/>
        <v>297.35198716511167</v>
      </c>
      <c r="K178" s="7">
        <f t="shared" si="26"/>
        <v>304.74663145638294</v>
      </c>
      <c r="L178" s="7">
        <f t="shared" si="27"/>
        <v>307.24310688452357</v>
      </c>
      <c r="M178" s="7">
        <f t="shared" si="28"/>
        <v>312.09921260431236</v>
      </c>
      <c r="N178" s="5">
        <f t="shared" si="29"/>
        <v>5.8333333333333336E-3</v>
      </c>
      <c r="O178" s="3">
        <f t="shared" si="23"/>
        <v>363.97223857653472</v>
      </c>
      <c r="P178" s="5">
        <f>O178/MAX($O$12:O178)-1</f>
        <v>0</v>
      </c>
    </row>
    <row r="179" spans="1:16" x14ac:dyDescent="0.2">
      <c r="A179" s="2">
        <v>14549</v>
      </c>
      <c r="B179" s="3">
        <v>303.71984221527975</v>
      </c>
      <c r="C179" s="5">
        <f t="shared" si="20"/>
        <v>1.0976543027264363E-2</v>
      </c>
      <c r="D179" s="3">
        <f t="shared" si="22"/>
        <v>208.23686040486623</v>
      </c>
      <c r="E179" s="5">
        <f>D179/MAX(D$12:$D179)-1</f>
        <v>-0.27213588219765328</v>
      </c>
      <c r="F179" s="5"/>
      <c r="G179" s="5"/>
      <c r="H179" s="5">
        <f t="shared" si="21"/>
        <v>5.8333333333333336E-3</v>
      </c>
      <c r="I179" s="7">
        <f t="shared" si="24"/>
        <v>300.23072848095438</v>
      </c>
      <c r="J179" s="7">
        <f t="shared" si="25"/>
        <v>299.31490205051858</v>
      </c>
      <c r="K179" s="7">
        <f t="shared" si="26"/>
        <v>303.33282980714478</v>
      </c>
      <c r="L179" s="7">
        <f t="shared" si="27"/>
        <v>307.13696340502975</v>
      </c>
      <c r="M179" s="7">
        <f t="shared" si="28"/>
        <v>310.59490207069621</v>
      </c>
      <c r="N179" s="5">
        <f t="shared" si="29"/>
        <v>7.8906172109057451E-3</v>
      </c>
      <c r="O179" s="3">
        <f t="shared" si="23"/>
        <v>366.8442041865386</v>
      </c>
      <c r="P179" s="5">
        <f>O179/MAX($O$12:O179)-1</f>
        <v>0</v>
      </c>
    </row>
    <row r="180" spans="1:16" x14ac:dyDescent="0.2">
      <c r="A180" s="2">
        <v>14579</v>
      </c>
      <c r="B180" s="3">
        <v>314.27923208655778</v>
      </c>
      <c r="C180" s="5">
        <f t="shared" si="20"/>
        <v>3.4766875269852893E-2</v>
      </c>
      <c r="D180" s="3">
        <f t="shared" si="22"/>
        <v>215.47660535714797</v>
      </c>
      <c r="E180" s="5">
        <f>D180/MAX(D$12:$D180)-1</f>
        <v>-0.24683032120061765</v>
      </c>
      <c r="F180" s="5"/>
      <c r="G180" s="5"/>
      <c r="H180" s="5">
        <f t="shared" si="21"/>
        <v>5.8333333333333336E-3</v>
      </c>
      <c r="I180" s="7">
        <f t="shared" si="24"/>
        <v>306.14043960792498</v>
      </c>
      <c r="J180" s="7">
        <f t="shared" si="25"/>
        <v>302.68997395763216</v>
      </c>
      <c r="K180" s="7">
        <f t="shared" si="26"/>
        <v>303.15541473013417</v>
      </c>
      <c r="L180" s="7">
        <f t="shared" si="27"/>
        <v>307.34573471629392</v>
      </c>
      <c r="M180" s="7">
        <f t="shared" si="28"/>
        <v>310.03284405639818</v>
      </c>
      <c r="N180" s="5">
        <f t="shared" si="29"/>
        <v>2.3193458495245071E-2</v>
      </c>
      <c r="O180" s="3">
        <f t="shared" si="23"/>
        <v>375.35259001056033</v>
      </c>
      <c r="P180" s="5">
        <f>O180/MAX($O$12:O180)-1</f>
        <v>0</v>
      </c>
    </row>
    <row r="181" spans="1:16" x14ac:dyDescent="0.2">
      <c r="A181" s="2">
        <v>14610</v>
      </c>
      <c r="B181" s="3">
        <v>317.84655796499896</v>
      </c>
      <c r="C181" s="5">
        <f t="shared" si="20"/>
        <v>1.1350816453117307E-2</v>
      </c>
      <c r="D181" s="3">
        <f t="shared" si="22"/>
        <v>217.92244075449776</v>
      </c>
      <c r="E181" s="5">
        <f>D181/MAX(D$12:$D181)-1</f>
        <v>-0.23828123041851246</v>
      </c>
      <c r="F181" s="5"/>
      <c r="G181" s="5"/>
      <c r="H181" s="5">
        <f t="shared" si="21"/>
        <v>5.8333333333333336E-3</v>
      </c>
      <c r="I181" s="7">
        <f t="shared" si="24"/>
        <v>311.94854408894548</v>
      </c>
      <c r="J181" s="7">
        <f t="shared" si="25"/>
        <v>305.49893540603165</v>
      </c>
      <c r="K181" s="7">
        <f t="shared" si="26"/>
        <v>303.27442814997147</v>
      </c>
      <c r="L181" s="7">
        <f t="shared" si="27"/>
        <v>307.90791133452484</v>
      </c>
      <c r="M181" s="7">
        <f t="shared" si="28"/>
        <v>309.8424217493241</v>
      </c>
      <c r="N181" s="5">
        <f t="shared" si="29"/>
        <v>1.1350816453117307E-2</v>
      </c>
      <c r="O181" s="3">
        <f t="shared" si="23"/>
        <v>379.6131483649724</v>
      </c>
      <c r="P181" s="5">
        <f>O181/MAX($O$12:O181)-1</f>
        <v>0</v>
      </c>
    </row>
    <row r="182" spans="1:16" x14ac:dyDescent="0.2">
      <c r="A182" s="2">
        <v>14641</v>
      </c>
      <c r="B182" s="3">
        <v>319.17634731077493</v>
      </c>
      <c r="C182" s="5">
        <f t="shared" si="20"/>
        <v>4.1837462525624591E-3</v>
      </c>
      <c r="D182" s="3">
        <f t="shared" si="22"/>
        <v>218.83417294935364</v>
      </c>
      <c r="E182" s="5">
        <f>D182/MAX(D$12:$D182)-1</f>
        <v>-0.23509439237076946</v>
      </c>
      <c r="F182" s="5"/>
      <c r="G182" s="5"/>
      <c r="H182" s="5">
        <f t="shared" si="21"/>
        <v>5.8333333333333336E-3</v>
      </c>
      <c r="I182" s="7">
        <f t="shared" si="24"/>
        <v>317.10071245411058</v>
      </c>
      <c r="J182" s="7">
        <f t="shared" si="25"/>
        <v>308.66572046753248</v>
      </c>
      <c r="K182" s="7">
        <f t="shared" si="26"/>
        <v>303.97263502057564</v>
      </c>
      <c r="L182" s="7">
        <f t="shared" si="27"/>
        <v>308.16693425682308</v>
      </c>
      <c r="M182" s="7">
        <f t="shared" si="28"/>
        <v>309.6553727300639</v>
      </c>
      <c r="N182" s="5">
        <f t="shared" si="29"/>
        <v>4.1837462525624591E-3</v>
      </c>
      <c r="O182" s="3">
        <f t="shared" si="23"/>
        <v>381.20135345186782</v>
      </c>
      <c r="P182" s="5">
        <f>O182/MAX($O$12:O182)-1</f>
        <v>0</v>
      </c>
    </row>
    <row r="183" spans="1:16" x14ac:dyDescent="0.2">
      <c r="A183" s="2">
        <v>14670</v>
      </c>
      <c r="B183" s="3">
        <v>320.00412334235659</v>
      </c>
      <c r="C183" s="5">
        <f t="shared" si="20"/>
        <v>2.5934754832432905E-3</v>
      </c>
      <c r="D183" s="3">
        <f t="shared" si="22"/>
        <v>219.40171401179362</v>
      </c>
      <c r="E183" s="5">
        <f>D183/MAX(D$12:$D183)-1</f>
        <v>-0.23311062843038777</v>
      </c>
      <c r="F183" s="5"/>
      <c r="G183" s="5"/>
      <c r="H183" s="5">
        <f t="shared" si="21"/>
        <v>5.8333333333333336E-3</v>
      </c>
      <c r="I183" s="7">
        <f t="shared" si="24"/>
        <v>319.00900953937679</v>
      </c>
      <c r="J183" s="7">
        <f t="shared" si="25"/>
        <v>312.57472457365088</v>
      </c>
      <c r="K183" s="7">
        <f t="shared" si="26"/>
        <v>305.24259167795407</v>
      </c>
      <c r="L183" s="7">
        <f t="shared" si="27"/>
        <v>308.1346006963044</v>
      </c>
      <c r="M183" s="7">
        <f t="shared" si="28"/>
        <v>309.39887460910614</v>
      </c>
      <c r="N183" s="5">
        <f t="shared" si="29"/>
        <v>2.5934754832432909E-3</v>
      </c>
      <c r="O183" s="3">
        <f t="shared" si="23"/>
        <v>382.1899898162244</v>
      </c>
      <c r="P183" s="5">
        <f>O183/MAX($O$12:O183)-1</f>
        <v>0</v>
      </c>
    </row>
    <row r="184" spans="1:16" x14ac:dyDescent="0.2">
      <c r="A184" s="2">
        <v>14701</v>
      </c>
      <c r="B184" s="3">
        <v>326.53102658545873</v>
      </c>
      <c r="C184" s="5">
        <f t="shared" si="20"/>
        <v>2.0396309819168623E-2</v>
      </c>
      <c r="D184" s="3">
        <f t="shared" si="22"/>
        <v>223.87669934563479</v>
      </c>
      <c r="E184" s="5">
        <f>D184/MAX(D$12:$D184)-1</f>
        <v>-0.21746891521082645</v>
      </c>
      <c r="F184" s="5"/>
      <c r="G184" s="5"/>
      <c r="H184" s="5">
        <f t="shared" si="21"/>
        <v>5.8333333333333336E-3</v>
      </c>
      <c r="I184" s="7">
        <f t="shared" si="24"/>
        <v>321.90383241286344</v>
      </c>
      <c r="J184" s="7">
        <f t="shared" si="25"/>
        <v>316.92618825090443</v>
      </c>
      <c r="K184" s="7">
        <f t="shared" si="26"/>
        <v>307.13908770800805</v>
      </c>
      <c r="L184" s="7">
        <f t="shared" si="27"/>
        <v>308.80648372122346</v>
      </c>
      <c r="M184" s="7">
        <f t="shared" si="28"/>
        <v>309.66387722611876</v>
      </c>
      <c r="N184" s="5">
        <f t="shared" si="29"/>
        <v>2.0396309819168623E-2</v>
      </c>
      <c r="O184" s="3">
        <f t="shared" si="23"/>
        <v>389.98525525830104</v>
      </c>
      <c r="P184" s="5">
        <f>O184/MAX($O$12:O184)-1</f>
        <v>0</v>
      </c>
    </row>
    <row r="185" spans="1:16" x14ac:dyDescent="0.2">
      <c r="A185" s="2">
        <v>14731</v>
      </c>
      <c r="B185" s="3">
        <v>329.20441369590918</v>
      </c>
      <c r="C185" s="5">
        <f t="shared" si="20"/>
        <v>8.1872376368214983E-3</v>
      </c>
      <c r="D185" s="3">
        <f t="shared" si="22"/>
        <v>225.70963108452474</v>
      </c>
      <c r="E185" s="5">
        <f>D185/MAX(D$12:$D185)-1</f>
        <v>-0.21106214726145778</v>
      </c>
      <c r="F185" s="5"/>
      <c r="G185" s="5"/>
      <c r="H185" s="5">
        <f t="shared" si="21"/>
        <v>5.8333333333333336E-3</v>
      </c>
      <c r="I185" s="7">
        <f t="shared" si="24"/>
        <v>325.24652120790819</v>
      </c>
      <c r="J185" s="7">
        <f t="shared" si="25"/>
        <v>321.17361683100933</v>
      </c>
      <c r="K185" s="7">
        <f t="shared" si="26"/>
        <v>310.24425944076398</v>
      </c>
      <c r="L185" s="7">
        <f t="shared" si="27"/>
        <v>309.27975881509963</v>
      </c>
      <c r="M185" s="7">
        <f t="shared" si="28"/>
        <v>310.64612676152461</v>
      </c>
      <c r="N185" s="5">
        <f t="shared" si="29"/>
        <v>8.1872376368214983E-3</v>
      </c>
      <c r="O185" s="3">
        <f t="shared" si="23"/>
        <v>393.17815721795722</v>
      </c>
      <c r="P185" s="5">
        <f>O185/MAX($O$12:O185)-1</f>
        <v>0</v>
      </c>
    </row>
    <row r="186" spans="1:16" x14ac:dyDescent="0.2">
      <c r="A186" s="2">
        <v>14762</v>
      </c>
      <c r="B186" s="3">
        <v>319.20354138127362</v>
      </c>
      <c r="C186" s="5">
        <f t="shared" si="20"/>
        <v>-3.0378913217954273E-2</v>
      </c>
      <c r="D186" s="3">
        <f t="shared" si="22"/>
        <v>218.85281778935149</v>
      </c>
      <c r="E186" s="5">
        <f>D186/MAX(D$12:$D186)-1</f>
        <v>-0.23502922182416108</v>
      </c>
      <c r="F186" s="5"/>
      <c r="G186" s="5"/>
      <c r="H186" s="5">
        <f t="shared" si="21"/>
        <v>5.8333333333333336E-3</v>
      </c>
      <c r="I186" s="7">
        <f t="shared" si="24"/>
        <v>324.97966055421381</v>
      </c>
      <c r="J186" s="7">
        <f t="shared" si="25"/>
        <v>321.99433504679536</v>
      </c>
      <c r="K186" s="7">
        <f t="shared" si="26"/>
        <v>312.34215450221376</v>
      </c>
      <c r="L186" s="7">
        <f t="shared" si="27"/>
        <v>309.43505483568788</v>
      </c>
      <c r="M186" s="7">
        <f t="shared" si="28"/>
        <v>311.00788479891929</v>
      </c>
      <c r="N186" s="5">
        <f t="shared" si="29"/>
        <v>-3.0378913217954277E-2</v>
      </c>
      <c r="O186" s="3">
        <f t="shared" si="23"/>
        <v>381.2338321006377</v>
      </c>
      <c r="P186" s="5">
        <f>O186/MAX($O$12:O186)-1</f>
        <v>-3.0378913217954273E-2</v>
      </c>
    </row>
    <row r="187" spans="1:16" x14ac:dyDescent="0.2">
      <c r="A187" s="2">
        <v>14792</v>
      </c>
      <c r="B187" s="3">
        <v>296.46570253778953</v>
      </c>
      <c r="C187" s="5">
        <f t="shared" si="20"/>
        <v>-7.1233040664560821E-2</v>
      </c>
      <c r="D187" s="3">
        <f t="shared" si="22"/>
        <v>203.2632661202089</v>
      </c>
      <c r="E187" s="5">
        <f>D187/MAX(D$12:$D187)-1</f>
        <v>-0.28952041637316139</v>
      </c>
      <c r="F187" s="5"/>
      <c r="G187" s="5"/>
      <c r="H187" s="5">
        <f t="shared" si="21"/>
        <v>5.8333333333333336E-3</v>
      </c>
      <c r="I187" s="7">
        <f t="shared" si="24"/>
        <v>314.95788587165742</v>
      </c>
      <c r="J187" s="7">
        <f t="shared" si="25"/>
        <v>318.43085914226043</v>
      </c>
      <c r="K187" s="7">
        <f t="shared" si="26"/>
        <v>311.96489727414604</v>
      </c>
      <c r="L187" s="7">
        <f t="shared" si="27"/>
        <v>308.32657181406773</v>
      </c>
      <c r="M187" s="7">
        <f t="shared" si="28"/>
        <v>310.53864828645868</v>
      </c>
      <c r="N187" s="5">
        <f t="shared" si="29"/>
        <v>-4.0406491065403158E-2</v>
      </c>
      <c r="O187" s="3">
        <f t="shared" si="23"/>
        <v>365.82951067003387</v>
      </c>
      <c r="P187" s="5">
        <f>O187/MAX($O$12:O187)-1</f>
        <v>-6.9557898997839596E-2</v>
      </c>
    </row>
    <row r="188" spans="1:16" x14ac:dyDescent="0.2">
      <c r="A188" s="2">
        <v>14823</v>
      </c>
      <c r="B188" s="3">
        <v>280.13800665892182</v>
      </c>
      <c r="C188" s="5">
        <f t="shared" si="20"/>
        <v>-5.5074484971112225E-2</v>
      </c>
      <c r="D188" s="3">
        <f t="shared" si="22"/>
        <v>192.06864642509225</v>
      </c>
      <c r="E188" s="5">
        <f>D188/MAX(D$12:$D188)-1</f>
        <v>-0.32864971352389982</v>
      </c>
      <c r="F188" s="5"/>
      <c r="G188" s="5"/>
      <c r="H188" s="5">
        <f t="shared" si="21"/>
        <v>5.8333333333333336E-3</v>
      </c>
      <c r="I188" s="7">
        <f t="shared" si="24"/>
        <v>298.60241685932829</v>
      </c>
      <c r="J188" s="7">
        <f t="shared" si="25"/>
        <v>311.92446903361821</v>
      </c>
      <c r="K188" s="7">
        <f t="shared" si="26"/>
        <v>310.2950947505754</v>
      </c>
      <c r="L188" s="7">
        <f t="shared" si="27"/>
        <v>306.62324635825655</v>
      </c>
      <c r="M188" s="7">
        <f t="shared" si="28"/>
        <v>309.10631795102182</v>
      </c>
      <c r="N188" s="5">
        <f t="shared" si="29"/>
        <v>5.8333333333333336E-3</v>
      </c>
      <c r="O188" s="3">
        <f t="shared" si="23"/>
        <v>367.9635161489424</v>
      </c>
      <c r="P188" s="5">
        <f>O188/MAX($O$12:O188)-1</f>
        <v>-6.413032007532693E-2</v>
      </c>
    </row>
    <row r="189" spans="1:16" x14ac:dyDescent="0.2">
      <c r="A189" s="2">
        <v>14854</v>
      </c>
      <c r="B189" s="3">
        <v>287.73966615568651</v>
      </c>
      <c r="C189" s="5">
        <f t="shared" si="20"/>
        <v>2.7135409391343179E-2</v>
      </c>
      <c r="D189" s="3">
        <f t="shared" si="22"/>
        <v>197.28050777707827</v>
      </c>
      <c r="E189" s="5">
        <f>D189/MAX(D$12:$D189)-1</f>
        <v>-0.31043234865537528</v>
      </c>
      <c r="F189" s="5"/>
      <c r="G189" s="5"/>
      <c r="H189" s="5">
        <f t="shared" si="21"/>
        <v>5.8333333333333336E-3</v>
      </c>
      <c r="I189" s="7">
        <f t="shared" si="24"/>
        <v>288.1144584507993</v>
      </c>
      <c r="J189" s="7">
        <f t="shared" si="25"/>
        <v>306.54705950250656</v>
      </c>
      <c r="K189" s="7">
        <f t="shared" si="26"/>
        <v>309.56089203807875</v>
      </c>
      <c r="L189" s="7">
        <f t="shared" si="27"/>
        <v>305.67741428613823</v>
      </c>
      <c r="M189" s="7">
        <f t="shared" si="28"/>
        <v>307.73771539785497</v>
      </c>
      <c r="N189" s="5">
        <f t="shared" si="29"/>
        <v>5.8333333333333336E-3</v>
      </c>
      <c r="O189" s="3">
        <f t="shared" si="23"/>
        <v>370.1099699931446</v>
      </c>
      <c r="P189" s="5">
        <f>O189/MAX($O$12:O189)-1</f>
        <v>-5.8671080275766285E-2</v>
      </c>
    </row>
    <row r="190" spans="1:16" x14ac:dyDescent="0.2">
      <c r="A190" s="2">
        <v>14884</v>
      </c>
      <c r="B190" s="3">
        <v>296.4554633402978</v>
      </c>
      <c r="C190" s="5">
        <f t="shared" si="20"/>
        <v>3.0290565430403538E-2</v>
      </c>
      <c r="D190" s="3">
        <f t="shared" si="22"/>
        <v>203.25624590604309</v>
      </c>
      <c r="E190" s="5">
        <f>D190/MAX(D$12:$D190)-1</f>
        <v>-0.28954495459363128</v>
      </c>
      <c r="F190" s="5"/>
      <c r="G190" s="5"/>
      <c r="H190" s="5">
        <f t="shared" si="21"/>
        <v>5.8333333333333336E-3</v>
      </c>
      <c r="I190" s="7">
        <f t="shared" si="24"/>
        <v>288.11104538496869</v>
      </c>
      <c r="J190" s="7">
        <f t="shared" si="25"/>
        <v>301.53446562831306</v>
      </c>
      <c r="K190" s="7">
        <f t="shared" si="26"/>
        <v>309.23032693960874</v>
      </c>
      <c r="L190" s="7">
        <f t="shared" si="27"/>
        <v>305.2708803481097</v>
      </c>
      <c r="M190" s="7">
        <f t="shared" si="28"/>
        <v>306.98847919799584</v>
      </c>
      <c r="N190" s="5">
        <f t="shared" si="29"/>
        <v>5.8333333333333336E-3</v>
      </c>
      <c r="O190" s="3">
        <f t="shared" si="23"/>
        <v>372.26894481810461</v>
      </c>
      <c r="P190" s="5">
        <f>O190/MAX($O$12:O190)-1</f>
        <v>-5.3179994910708239E-2</v>
      </c>
    </row>
    <row r="191" spans="1:16" x14ac:dyDescent="0.2">
      <c r="A191" s="2">
        <v>14915</v>
      </c>
      <c r="B191" s="3">
        <v>312.12720661837216</v>
      </c>
      <c r="C191" s="5">
        <f t="shared" si="20"/>
        <v>5.2863735758126085E-2</v>
      </c>
      <c r="D191" s="3">
        <f t="shared" si="22"/>
        <v>214.00113038080886</v>
      </c>
      <c r="E191" s="5">
        <f>D191/MAX(D$12:$D191)-1</f>
        <v>-0.25198764680524155</v>
      </c>
      <c r="F191" s="5"/>
      <c r="G191" s="5"/>
      <c r="H191" s="5">
        <f t="shared" si="21"/>
        <v>5.8333333333333336E-3</v>
      </c>
      <c r="I191" s="7">
        <f t="shared" si="24"/>
        <v>298.7741120381188</v>
      </c>
      <c r="J191" s="7">
        <f t="shared" si="25"/>
        <v>298.68826444872354</v>
      </c>
      <c r="K191" s="7">
        <f t="shared" si="26"/>
        <v>309.93094063986638</v>
      </c>
      <c r="L191" s="7">
        <f t="shared" si="27"/>
        <v>306.39226111008384</v>
      </c>
      <c r="M191" s="7">
        <f t="shared" si="28"/>
        <v>306.63188522350561</v>
      </c>
      <c r="N191" s="5">
        <f t="shared" si="29"/>
        <v>1.5239413818291884E-2</v>
      </c>
      <c r="O191" s="3">
        <f t="shared" si="23"/>
        <v>377.94210531988659</v>
      </c>
      <c r="P191" s="5">
        <f>O191/MAX($O$12:O191)-1</f>
        <v>-3.8751013041715243E-2</v>
      </c>
    </row>
    <row r="192" spans="1:16" x14ac:dyDescent="0.2">
      <c r="A192" s="2">
        <v>14945</v>
      </c>
      <c r="B192" s="3">
        <v>313.78194187289199</v>
      </c>
      <c r="C192" s="5">
        <f t="shared" si="20"/>
        <v>5.3014771523682835E-3</v>
      </c>
      <c r="D192" s="3">
        <f t="shared" si="22"/>
        <v>215.1356524841037</v>
      </c>
      <c r="E192" s="5">
        <f>D192/MAX(D$12:$D192)-1</f>
        <v>-0.24802207640509022</v>
      </c>
      <c r="F192" s="5"/>
      <c r="G192" s="5"/>
      <c r="H192" s="5">
        <f t="shared" si="21"/>
        <v>5.8333333333333336E-3</v>
      </c>
      <c r="I192" s="7">
        <f t="shared" si="24"/>
        <v>307.45487061052063</v>
      </c>
      <c r="J192" s="7">
        <f t="shared" si="25"/>
        <v>297.78466453066</v>
      </c>
      <c r="K192" s="7">
        <f t="shared" si="26"/>
        <v>309.88949978872762</v>
      </c>
      <c r="L192" s="7">
        <f t="shared" si="27"/>
        <v>307.48965784502917</v>
      </c>
      <c r="M192" s="7">
        <f t="shared" si="28"/>
        <v>306.52245725943089</v>
      </c>
      <c r="N192" s="5">
        <f t="shared" si="29"/>
        <v>5.3014771523682835E-3</v>
      </c>
      <c r="O192" s="3">
        <f t="shared" si="23"/>
        <v>379.94575675615795</v>
      </c>
      <c r="P192" s="5">
        <f>O192/MAX($O$12:O192)-1</f>
        <v>-3.3654973499618768E-2</v>
      </c>
    </row>
    <row r="193" spans="1:16" x14ac:dyDescent="0.2">
      <c r="A193" s="2">
        <v>14976</v>
      </c>
      <c r="B193" s="3">
        <v>321.37525182140143</v>
      </c>
      <c r="C193" s="5">
        <f t="shared" si="20"/>
        <v>2.4199321041825206E-2</v>
      </c>
      <c r="D193" s="3">
        <f t="shared" si="22"/>
        <v>220.34178920610907</v>
      </c>
      <c r="E193" s="5">
        <f>D193/MAX(D$12:$D193)-1</f>
        <v>-0.22982472121565189</v>
      </c>
      <c r="F193" s="5"/>
      <c r="G193" s="5"/>
      <c r="H193" s="5">
        <f t="shared" si="21"/>
        <v>5.8333333333333336E-3</v>
      </c>
      <c r="I193" s="7">
        <f t="shared" si="24"/>
        <v>315.76146677088855</v>
      </c>
      <c r="J193" s="7">
        <f t="shared" si="25"/>
        <v>301.93625607792859</v>
      </c>
      <c r="K193" s="7">
        <f t="shared" si="26"/>
        <v>310.18355761009445</v>
      </c>
      <c r="L193" s="7">
        <f t="shared" si="27"/>
        <v>308.62201687540687</v>
      </c>
      <c r="M193" s="7">
        <f t="shared" si="28"/>
        <v>306.72899288003299</v>
      </c>
      <c r="N193" s="5">
        <f t="shared" si="29"/>
        <v>2.4199321041825206E-2</v>
      </c>
      <c r="O193" s="3">
        <f t="shared" si="23"/>
        <v>389.14018610237946</v>
      </c>
      <c r="P193" s="5">
        <f>O193/MAX($O$12:O193)-1</f>
        <v>-1.0270079966164913E-2</v>
      </c>
    </row>
    <row r="194" spans="1:16" x14ac:dyDescent="0.2">
      <c r="A194" s="2">
        <v>15007</v>
      </c>
      <c r="B194" s="3">
        <v>323.95910618235126</v>
      </c>
      <c r="C194" s="5">
        <f t="shared" si="20"/>
        <v>8.039991711576322E-3</v>
      </c>
      <c r="D194" s="3">
        <f t="shared" si="22"/>
        <v>222.11333536504009</v>
      </c>
      <c r="E194" s="5">
        <f>D194/MAX(D$12:$D194)-1</f>
        <v>-0.22363251835776476</v>
      </c>
      <c r="F194" s="5"/>
      <c r="G194" s="5"/>
      <c r="H194" s="5">
        <f t="shared" si="21"/>
        <v>5.8333333333333336E-3</v>
      </c>
      <c r="I194" s="7">
        <f t="shared" si="24"/>
        <v>319.70543329221488</v>
      </c>
      <c r="J194" s="7">
        <f t="shared" si="25"/>
        <v>309.23977266516687</v>
      </c>
      <c r="K194" s="7">
        <f t="shared" si="26"/>
        <v>310.58212084939248</v>
      </c>
      <c r="L194" s="7">
        <f t="shared" si="27"/>
        <v>309.94332072210585</v>
      </c>
      <c r="M194" s="7">
        <f t="shared" si="28"/>
        <v>307.27737793498414</v>
      </c>
      <c r="N194" s="5">
        <f t="shared" si="29"/>
        <v>8.039991711576322E-3</v>
      </c>
      <c r="O194" s="3">
        <f t="shared" si="23"/>
        <v>392.26886997328387</v>
      </c>
      <c r="P194" s="5">
        <f>O194/MAX($O$12:O194)-1</f>
        <v>-2.312659612393686E-3</v>
      </c>
    </row>
    <row r="195" spans="1:16" x14ac:dyDescent="0.2">
      <c r="A195" s="2">
        <v>15035</v>
      </c>
      <c r="B195" s="3">
        <v>321.60120584360527</v>
      </c>
      <c r="C195" s="5">
        <f t="shared" ref="C195:C258" si="30">B195/B194-1</f>
        <v>-7.2783888267019536E-3</v>
      </c>
      <c r="D195" s="3">
        <f t="shared" si="22"/>
        <v>220.49670814665768</v>
      </c>
      <c r="E195" s="5">
        <f>D195/MAX(D$12:$D195)-1</f>
        <v>-0.22928322276156432</v>
      </c>
      <c r="F195" s="5"/>
      <c r="G195" s="5"/>
      <c r="H195" s="5">
        <f t="shared" si="21"/>
        <v>5.8333333333333336E-3</v>
      </c>
      <c r="I195" s="7">
        <f t="shared" si="24"/>
        <v>322.31185461578599</v>
      </c>
      <c r="J195" s="7">
        <f t="shared" si="25"/>
        <v>314.88336261315334</v>
      </c>
      <c r="K195" s="7">
        <f t="shared" si="26"/>
        <v>310.71521105782989</v>
      </c>
      <c r="L195" s="7">
        <f t="shared" si="27"/>
        <v>311.33504889643694</v>
      </c>
      <c r="M195" s="7">
        <f t="shared" si="28"/>
        <v>307.97890136789198</v>
      </c>
      <c r="N195" s="5">
        <f t="shared" si="29"/>
        <v>-7.2783888267019536E-3</v>
      </c>
      <c r="O195" s="3">
        <f t="shared" si="23"/>
        <v>389.41378461300729</v>
      </c>
      <c r="P195" s="5">
        <f>O195/MAX($O$12:O195)-1</f>
        <v>-9.5742160032129542E-3</v>
      </c>
    </row>
    <row r="196" spans="1:16" x14ac:dyDescent="0.2">
      <c r="A196" s="2">
        <v>15066</v>
      </c>
      <c r="B196" s="3">
        <v>327.31258324845828</v>
      </c>
      <c r="C196" s="5">
        <f t="shared" si="30"/>
        <v>1.7759191511335537E-2</v>
      </c>
      <c r="D196" s="3">
        <f t="shared" si="22"/>
        <v>224.41255141425324</v>
      </c>
      <c r="E196" s="5">
        <f>D196/MAX(D$12:$D196)-1</f>
        <v>-0.21559591591358762</v>
      </c>
      <c r="F196" s="5"/>
      <c r="G196" s="5"/>
      <c r="H196" s="5">
        <f t="shared" ref="H196:H259" si="31">H195</f>
        <v>5.8333333333333336E-3</v>
      </c>
      <c r="I196" s="7">
        <f t="shared" si="24"/>
        <v>324.29096509147161</v>
      </c>
      <c r="J196" s="7">
        <f t="shared" si="25"/>
        <v>320.0262159311801</v>
      </c>
      <c r="K196" s="7">
        <f t="shared" si="26"/>
        <v>310.78034077974655</v>
      </c>
      <c r="L196" s="7">
        <f t="shared" si="27"/>
        <v>312.82895660346588</v>
      </c>
      <c r="M196" s="7">
        <f t="shared" si="28"/>
        <v>308.95971424387727</v>
      </c>
      <c r="N196" s="5">
        <f t="shared" si="29"/>
        <v>1.5374019875735096E-2</v>
      </c>
      <c r="O196" s="3">
        <f t="shared" si="23"/>
        <v>395.40063987753285</v>
      </c>
      <c r="P196" s="5">
        <f>O196/MAX($O$12:O196)-1</f>
        <v>0</v>
      </c>
    </row>
    <row r="197" spans="1:16" x14ac:dyDescent="0.2">
      <c r="A197" s="2">
        <v>15096</v>
      </c>
      <c r="B197" s="3">
        <v>336.83193681273445</v>
      </c>
      <c r="C197" s="5">
        <f t="shared" si="30"/>
        <v>2.9083371833126703E-2</v>
      </c>
      <c r="D197" s="3">
        <f t="shared" si="22"/>
        <v>230.93922509105462</v>
      </c>
      <c r="E197" s="5">
        <f>D197/MAX(D$12:$D197)-1</f>
        <v>-0.19278280026867933</v>
      </c>
      <c r="F197" s="5"/>
      <c r="G197" s="5"/>
      <c r="H197" s="5">
        <f t="shared" si="31"/>
        <v>5.8333333333333336E-3</v>
      </c>
      <c r="I197" s="7">
        <f t="shared" si="24"/>
        <v>328.58190863493269</v>
      </c>
      <c r="J197" s="7">
        <f t="shared" si="25"/>
        <v>324.14367096357381</v>
      </c>
      <c r="K197" s="7">
        <f t="shared" si="26"/>
        <v>311.41596770614871</v>
      </c>
      <c r="L197" s="7">
        <f t="shared" si="27"/>
        <v>314.66851741443548</v>
      </c>
      <c r="M197" s="7">
        <f t="shared" si="28"/>
        <v>310.83011357345634</v>
      </c>
      <c r="N197" s="5">
        <f t="shared" si="29"/>
        <v>2.9083371833126707E-2</v>
      </c>
      <c r="O197" s="3">
        <f t="shared" si="23"/>
        <v>406.90022371014737</v>
      </c>
      <c r="P197" s="5">
        <f>O197/MAX($O$12:O197)-1</f>
        <v>0</v>
      </c>
    </row>
    <row r="198" spans="1:16" x14ac:dyDescent="0.2">
      <c r="A198" s="2">
        <v>15127</v>
      </c>
      <c r="B198" s="3">
        <v>351.17074297148361</v>
      </c>
      <c r="C198" s="5">
        <f t="shared" si="30"/>
        <v>4.2569615857777077E-2</v>
      </c>
      <c r="D198" s="3">
        <f t="shared" si="22"/>
        <v>240.77021918967353</v>
      </c>
      <c r="E198" s="5">
        <f>D198/MAX(D$12:$D198)-1</f>
        <v>-0.1584198741623265</v>
      </c>
      <c r="F198" s="5"/>
      <c r="G198" s="5"/>
      <c r="H198" s="5">
        <f t="shared" si="31"/>
        <v>5.8333333333333336E-3</v>
      </c>
      <c r="I198" s="7">
        <f t="shared" si="24"/>
        <v>338.43842101089211</v>
      </c>
      <c r="J198" s="7">
        <f t="shared" si="25"/>
        <v>330.37513781333905</v>
      </c>
      <c r="K198" s="7">
        <f t="shared" si="26"/>
        <v>314.07990117199955</v>
      </c>
      <c r="L198" s="7">
        <f t="shared" si="27"/>
        <v>316.71804579693139</v>
      </c>
      <c r="M198" s="7">
        <f t="shared" si="28"/>
        <v>313.21102783710666</v>
      </c>
      <c r="N198" s="5">
        <f t="shared" si="29"/>
        <v>4.2569615857777077E-2</v>
      </c>
      <c r="O198" s="3">
        <f t="shared" si="23"/>
        <v>424.22180992593189</v>
      </c>
      <c r="P198" s="5">
        <f>O198/MAX($O$12:O198)-1</f>
        <v>0</v>
      </c>
    </row>
    <row r="199" spans="1:16" x14ac:dyDescent="0.2">
      <c r="A199" s="2">
        <v>15157</v>
      </c>
      <c r="B199" s="3">
        <v>371.58780220636925</v>
      </c>
      <c r="C199" s="5">
        <f t="shared" si="30"/>
        <v>5.8139977898282957E-2</v>
      </c>
      <c r="D199" s="3">
        <f t="shared" si="22"/>
        <v>254.76859441192587</v>
      </c>
      <c r="E199" s="5">
        <f>D199/MAX(D$12:$D199)-1</f>
        <v>-0.10949042424649003</v>
      </c>
      <c r="F199" s="5"/>
      <c r="G199" s="5"/>
      <c r="H199" s="5">
        <f t="shared" si="31"/>
        <v>5.8333333333333336E-3</v>
      </c>
      <c r="I199" s="7">
        <f t="shared" si="24"/>
        <v>353.19682733019573</v>
      </c>
      <c r="J199" s="7">
        <f t="shared" si="25"/>
        <v>338.74389621083373</v>
      </c>
      <c r="K199" s="7">
        <f t="shared" si="26"/>
        <v>320.34007614438121</v>
      </c>
      <c r="L199" s="7">
        <f t="shared" si="27"/>
        <v>319.70367047700745</v>
      </c>
      <c r="M199" s="7">
        <f t="shared" si="28"/>
        <v>316.15248670926354</v>
      </c>
      <c r="N199" s="5">
        <f t="shared" si="29"/>
        <v>5.8139977898282957E-2</v>
      </c>
      <c r="O199" s="3">
        <f t="shared" si="23"/>
        <v>448.88605657899518</v>
      </c>
      <c r="P199" s="5">
        <f>O199/MAX($O$12:O199)-1</f>
        <v>0</v>
      </c>
    </row>
    <row r="200" spans="1:16" x14ac:dyDescent="0.2">
      <c r="A200" s="2">
        <v>15188</v>
      </c>
      <c r="B200" s="3">
        <v>382.42958389559749</v>
      </c>
      <c r="C200" s="5">
        <f t="shared" si="30"/>
        <v>2.917690415254004E-2</v>
      </c>
      <c r="D200" s="3">
        <f t="shared" si="22"/>
        <v>262.20195327215998</v>
      </c>
      <c r="E200" s="5">
        <f>D200/MAX(D$12:$D200)-1</f>
        <v>-8.3508111707810806E-2</v>
      </c>
      <c r="F200" s="5"/>
      <c r="G200" s="5"/>
      <c r="H200" s="5">
        <f t="shared" si="31"/>
        <v>5.8333333333333336E-3</v>
      </c>
      <c r="I200" s="7">
        <f t="shared" si="24"/>
        <v>368.3960430244835</v>
      </c>
      <c r="J200" s="7">
        <f t="shared" si="25"/>
        <v>348.48897582970812</v>
      </c>
      <c r="K200" s="7">
        <f t="shared" si="26"/>
        <v>328.86437424743741</v>
      </c>
      <c r="L200" s="7">
        <f t="shared" si="27"/>
        <v>323.21773917616429</v>
      </c>
      <c r="M200" s="7">
        <f t="shared" si="28"/>
        <v>319.57973449900641</v>
      </c>
      <c r="N200" s="5">
        <f t="shared" si="29"/>
        <v>2.917690415254004E-2</v>
      </c>
      <c r="O200" s="3">
        <f t="shared" si="23"/>
        <v>461.98316202721219</v>
      </c>
      <c r="P200" s="5">
        <f>O200/MAX($O$12:O200)-1</f>
        <v>0</v>
      </c>
    </row>
    <row r="201" spans="1:16" x14ac:dyDescent="0.2">
      <c r="A201" s="2">
        <v>15219</v>
      </c>
      <c r="B201" s="3">
        <v>402.24686028110966</v>
      </c>
      <c r="C201" s="5">
        <f t="shared" si="30"/>
        <v>5.1819412566477263E-2</v>
      </c>
      <c r="D201" s="3">
        <f t="shared" si="22"/>
        <v>275.78910446450624</v>
      </c>
      <c r="E201" s="5">
        <f>D201/MAX(D$12:$D201)-1</f>
        <v>-3.6016040434567964E-2</v>
      </c>
      <c r="F201" s="5"/>
      <c r="G201" s="5"/>
      <c r="H201" s="5">
        <f t="shared" si="31"/>
        <v>5.8333333333333336E-3</v>
      </c>
      <c r="I201" s="7">
        <f t="shared" si="24"/>
        <v>385.42141546102545</v>
      </c>
      <c r="J201" s="7">
        <f t="shared" si="25"/>
        <v>361.92991823595884</v>
      </c>
      <c r="K201" s="7">
        <f t="shared" si="26"/>
        <v>338.40664042455609</v>
      </c>
      <c r="L201" s="7">
        <f t="shared" si="27"/>
        <v>327.78678011720621</v>
      </c>
      <c r="M201" s="7">
        <f t="shared" si="28"/>
        <v>323.98376623131736</v>
      </c>
      <c r="N201" s="5">
        <f t="shared" si="29"/>
        <v>5.1819412566477263E-2</v>
      </c>
      <c r="O201" s="3">
        <f t="shared" si="23"/>
        <v>485.92285809906599</v>
      </c>
      <c r="P201" s="5">
        <f>O201/MAX($O$12:O201)-1</f>
        <v>0</v>
      </c>
    </row>
    <row r="202" spans="1:16" x14ac:dyDescent="0.2">
      <c r="A202" s="2">
        <v>15249</v>
      </c>
      <c r="B202" s="3">
        <v>419.54801791936575</v>
      </c>
      <c r="C202" s="5">
        <f t="shared" si="30"/>
        <v>4.3011293179927357E-2</v>
      </c>
      <c r="D202" s="3">
        <f t="shared" si="22"/>
        <v>287.65115049245873</v>
      </c>
      <c r="E202" s="5">
        <f>D202/MAX(D$12:$D202)-1</f>
        <v>0</v>
      </c>
      <c r="F202" s="5"/>
      <c r="G202" s="5"/>
      <c r="H202" s="5">
        <f t="shared" si="31"/>
        <v>5.8333333333333336E-3</v>
      </c>
      <c r="I202" s="7">
        <f t="shared" si="24"/>
        <v>401.40815403202424</v>
      </c>
      <c r="J202" s="7">
        <f t="shared" si="25"/>
        <v>377.30249068110999</v>
      </c>
      <c r="K202" s="7">
        <f t="shared" si="26"/>
        <v>348.66435330614507</v>
      </c>
      <c r="L202" s="7">
        <f t="shared" si="27"/>
        <v>332.95439074686766</v>
      </c>
      <c r="M202" s="7">
        <f t="shared" si="28"/>
        <v>328.94734012287688</v>
      </c>
      <c r="N202" s="5">
        <f t="shared" si="29"/>
        <v>4.3011293179927364E-2</v>
      </c>
      <c r="O202" s="3">
        <f t="shared" si="23"/>
        <v>506.82302861159314</v>
      </c>
      <c r="P202" s="5">
        <f>O202/MAX($O$12:O202)-1</f>
        <v>0</v>
      </c>
    </row>
    <row r="203" spans="1:16" x14ac:dyDescent="0.2">
      <c r="A203" s="2">
        <v>15280</v>
      </c>
      <c r="B203" s="3">
        <v>413.23528111949298</v>
      </c>
      <c r="C203" s="5">
        <f t="shared" si="30"/>
        <v>-1.5046517991382902E-2</v>
      </c>
      <c r="D203" s="3">
        <f t="shared" si="22"/>
        <v>283.32300228133198</v>
      </c>
      <c r="E203" s="5">
        <f>D203/MAX(D$12:$D203)-1</f>
        <v>-1.5046517991382791E-2</v>
      </c>
      <c r="F203" s="5"/>
      <c r="G203" s="5"/>
      <c r="H203" s="5">
        <f t="shared" si="31"/>
        <v>5.8333333333333336E-3</v>
      </c>
      <c r="I203" s="7">
        <f t="shared" si="24"/>
        <v>411.67671977332276</v>
      </c>
      <c r="J203" s="7">
        <f t="shared" si="25"/>
        <v>390.03638139890313</v>
      </c>
      <c r="K203" s="7">
        <f t="shared" si="26"/>
        <v>357.09002618123844</v>
      </c>
      <c r="L203" s="7">
        <f t="shared" si="27"/>
        <v>337.62277227040016</v>
      </c>
      <c r="M203" s="7">
        <f t="shared" si="28"/>
        <v>333.51048341055235</v>
      </c>
      <c r="N203" s="5">
        <f t="shared" si="29"/>
        <v>-1.5046517991382903E-2</v>
      </c>
      <c r="O203" s="3">
        <f t="shared" si="23"/>
        <v>499.19710679314164</v>
      </c>
      <c r="P203" s="5">
        <f>O203/MAX($O$12:O203)-1</f>
        <v>-1.5046517991382902E-2</v>
      </c>
    </row>
    <row r="204" spans="1:16" x14ac:dyDescent="0.2">
      <c r="A204" s="2">
        <v>15310</v>
      </c>
      <c r="B204" s="3">
        <v>424.38952201448745</v>
      </c>
      <c r="C204" s="5">
        <f t="shared" si="30"/>
        <v>2.699246991877513E-2</v>
      </c>
      <c r="D204" s="3">
        <f t="shared" si="22"/>
        <v>290.9705898977079</v>
      </c>
      <c r="E204" s="5">
        <f>D204/MAX(D$12:$D204)-1</f>
        <v>0</v>
      </c>
      <c r="F204" s="5"/>
      <c r="G204" s="5"/>
      <c r="H204" s="5">
        <f t="shared" si="31"/>
        <v>5.8333333333333336E-3</v>
      </c>
      <c r="I204" s="7">
        <f t="shared" si="24"/>
        <v>419.05760701778212</v>
      </c>
      <c r="J204" s="7">
        <f t="shared" si="25"/>
        <v>402.23951123940378</v>
      </c>
      <c r="K204" s="7">
        <f t="shared" si="26"/>
        <v>366.30732452637136</v>
      </c>
      <c r="L204" s="7">
        <f t="shared" si="27"/>
        <v>343.4664378611343</v>
      </c>
      <c r="M204" s="7">
        <f t="shared" si="28"/>
        <v>338.09841215754949</v>
      </c>
      <c r="N204" s="5">
        <f t="shared" si="29"/>
        <v>2.699246991877513E-2</v>
      </c>
      <c r="O204" s="3">
        <f t="shared" si="23"/>
        <v>512.67166968179515</v>
      </c>
      <c r="P204" s="5">
        <f>O204/MAX($O$12:O204)-1</f>
        <v>0</v>
      </c>
    </row>
    <row r="205" spans="1:16" x14ac:dyDescent="0.2">
      <c r="A205" s="2">
        <v>15341</v>
      </c>
      <c r="B205" s="3">
        <v>427.27096345011569</v>
      </c>
      <c r="C205" s="5">
        <f t="shared" si="30"/>
        <v>6.7896149319395249E-3</v>
      </c>
      <c r="D205" s="3">
        <f t="shared" si="22"/>
        <v>292.94616815963263</v>
      </c>
      <c r="E205" s="5">
        <f>D205/MAX(D$12:$D205)-1</f>
        <v>0</v>
      </c>
      <c r="F205" s="5"/>
      <c r="G205" s="5"/>
      <c r="H205" s="5">
        <f t="shared" si="31"/>
        <v>5.8333333333333336E-3</v>
      </c>
      <c r="I205" s="7">
        <f t="shared" si="24"/>
        <v>421.63192219469875</v>
      </c>
      <c r="J205" s="7">
        <f t="shared" si="25"/>
        <v>411.52003811336152</v>
      </c>
      <c r="K205" s="7">
        <f t="shared" si="26"/>
        <v>375.13196716209751</v>
      </c>
      <c r="L205" s="7">
        <f t="shared" si="27"/>
        <v>350.73339680070796</v>
      </c>
      <c r="M205" s="7">
        <f t="shared" si="28"/>
        <v>342.65776238609601</v>
      </c>
      <c r="N205" s="5">
        <f t="shared" si="29"/>
        <v>6.7896149319395249E-3</v>
      </c>
      <c r="O205" s="3">
        <f t="shared" si="23"/>
        <v>516.15251290544904</v>
      </c>
      <c r="P205" s="5">
        <f>O205/MAX($O$12:O205)-1</f>
        <v>0</v>
      </c>
    </row>
    <row r="206" spans="1:16" x14ac:dyDescent="0.2">
      <c r="A206" s="2">
        <v>15372</v>
      </c>
      <c r="B206" s="3">
        <v>427.68876049739214</v>
      </c>
      <c r="C206" s="5">
        <f t="shared" si="30"/>
        <v>9.7782691316727899E-4</v>
      </c>
      <c r="D206" s="3">
        <f t="shared" ref="D206:D269" si="32">D205*(C206+1)</f>
        <v>293.23261880696833</v>
      </c>
      <c r="E206" s="5">
        <f>D206/MAX(D$12:$D206)-1</f>
        <v>0</v>
      </c>
      <c r="F206" s="5"/>
      <c r="G206" s="5"/>
      <c r="H206" s="5">
        <f t="shared" si="31"/>
        <v>5.8333333333333336E-3</v>
      </c>
      <c r="I206" s="7">
        <f t="shared" si="24"/>
        <v>426.44974865399848</v>
      </c>
      <c r="J206" s="7">
        <f t="shared" si="25"/>
        <v>419.06323421366056</v>
      </c>
      <c r="K206" s="7">
        <f t="shared" si="26"/>
        <v>383.77610502168432</v>
      </c>
      <c r="L206" s="7">
        <f t="shared" si="27"/>
        <v>358.93066090284515</v>
      </c>
      <c r="M206" s="7">
        <f t="shared" si="28"/>
        <v>347.1791129355384</v>
      </c>
      <c r="N206" s="5">
        <f t="shared" si="29"/>
        <v>9.7782691316727899E-4</v>
      </c>
      <c r="O206" s="3">
        <f t="shared" ref="O206:O269" si="33">O205*(1+N206)</f>
        <v>516.65722072386689</v>
      </c>
      <c r="P206" s="5">
        <f>O206/MAX($O$12:O206)-1</f>
        <v>0</v>
      </c>
    </row>
    <row r="207" spans="1:16" x14ac:dyDescent="0.2">
      <c r="A207" s="2">
        <v>15400</v>
      </c>
      <c r="B207" s="3">
        <v>429.03444457557634</v>
      </c>
      <c r="C207" s="5">
        <f t="shared" si="30"/>
        <v>3.1464097317386308E-3</v>
      </c>
      <c r="D207" s="3">
        <f t="shared" si="32"/>
        <v>294.15524877244576</v>
      </c>
      <c r="E207" s="5">
        <f>D207/MAX(D$12:$D207)-1</f>
        <v>0</v>
      </c>
      <c r="F207" s="5"/>
      <c r="G207" s="5"/>
      <c r="H207" s="5">
        <f t="shared" si="31"/>
        <v>5.8333333333333336E-3</v>
      </c>
      <c r="I207" s="7">
        <f t="shared" si="24"/>
        <v>427.99805617436141</v>
      </c>
      <c r="J207" s="7">
        <f t="shared" si="25"/>
        <v>423.52783159607174</v>
      </c>
      <c r="K207" s="7">
        <f t="shared" si="26"/>
        <v>392.72887491601523</v>
      </c>
      <c r="L207" s="7">
        <f t="shared" si="27"/>
        <v>366.7803708150613</v>
      </c>
      <c r="M207" s="7">
        <f t="shared" si="28"/>
        <v>351.72204298692259</v>
      </c>
      <c r="N207" s="5">
        <f t="shared" si="29"/>
        <v>3.1464097317386308E-3</v>
      </c>
      <c r="O207" s="3">
        <f t="shared" si="33"/>
        <v>518.2828360311255</v>
      </c>
      <c r="P207" s="5">
        <f>O207/MAX($O$12:O207)-1</f>
        <v>0</v>
      </c>
    </row>
    <row r="208" spans="1:16" x14ac:dyDescent="0.2">
      <c r="A208" s="2">
        <v>15431</v>
      </c>
      <c r="B208" s="3">
        <v>418.52888135655104</v>
      </c>
      <c r="C208" s="5">
        <f t="shared" si="30"/>
        <v>-2.4486526319391411E-2</v>
      </c>
      <c r="D208" s="3">
        <f t="shared" si="32"/>
        <v>286.95240853139217</v>
      </c>
      <c r="E208" s="5">
        <f>D208/MAX(D$12:$D208)-1</f>
        <v>-2.44865263193913E-2</v>
      </c>
      <c r="F208" s="5"/>
      <c r="G208" s="5"/>
      <c r="H208" s="5">
        <f t="shared" si="31"/>
        <v>5.8333333333333336E-3</v>
      </c>
      <c r="I208" s="7">
        <f t="shared" si="24"/>
        <v>425.08402880983982</v>
      </c>
      <c r="J208" s="7">
        <f t="shared" si="25"/>
        <v>423.35797550226931</v>
      </c>
      <c r="K208" s="7">
        <f t="shared" si="26"/>
        <v>400.33023309168965</v>
      </c>
      <c r="L208" s="7">
        <f t="shared" si="27"/>
        <v>373.56222737151978</v>
      </c>
      <c r="M208" s="7">
        <f t="shared" si="28"/>
        <v>355.55528693571802</v>
      </c>
      <c r="N208" s="5">
        <f t="shared" si="29"/>
        <v>-2.4486526319391411E-2</v>
      </c>
      <c r="O208" s="3">
        <f t="shared" si="33"/>
        <v>505.5918897257605</v>
      </c>
      <c r="P208" s="5">
        <f>O208/MAX($O$12:O208)-1</f>
        <v>-2.4486526319391411E-2</v>
      </c>
    </row>
    <row r="209" spans="1:16" x14ac:dyDescent="0.2">
      <c r="A209" s="2">
        <v>15461</v>
      </c>
      <c r="B209" s="3">
        <v>417.25453200609968</v>
      </c>
      <c r="C209" s="5">
        <f t="shared" si="30"/>
        <v>-3.0448301353084295E-3</v>
      </c>
      <c r="D209" s="3">
        <f t="shared" si="32"/>
        <v>286.07868719049645</v>
      </c>
      <c r="E209" s="5">
        <f>D209/MAX(D$12:$D209)-1</f>
        <v>-2.7456799141453381E-2</v>
      </c>
      <c r="F209" s="5"/>
      <c r="G209" s="5"/>
      <c r="H209" s="5">
        <f t="shared" si="31"/>
        <v>5.8333333333333336E-3</v>
      </c>
      <c r="I209" s="7">
        <f t="shared" si="24"/>
        <v>421.60595264607565</v>
      </c>
      <c r="J209" s="7">
        <f t="shared" si="25"/>
        <v>424.02785065003701</v>
      </c>
      <c r="K209" s="7">
        <f t="shared" si="26"/>
        <v>407.0321160244701</v>
      </c>
      <c r="L209" s="7">
        <f t="shared" si="27"/>
        <v>379.40263433750465</v>
      </c>
      <c r="M209" s="7">
        <f t="shared" si="28"/>
        <v>359.22404186530935</v>
      </c>
      <c r="N209" s="5">
        <f t="shared" si="29"/>
        <v>5.0643525214827542E-4</v>
      </c>
      <c r="O209" s="3">
        <f t="shared" si="33"/>
        <v>505.84793928191783</v>
      </c>
      <c r="P209" s="5">
        <f>O209/MAX($O$12:O209)-1</f>
        <v>-2.3992491907374069E-2</v>
      </c>
    </row>
    <row r="210" spans="1:16" x14ac:dyDescent="0.2">
      <c r="A210" s="2">
        <v>15492</v>
      </c>
      <c r="B210" s="3">
        <v>425.28067051158797</v>
      </c>
      <c r="C210" s="5">
        <f t="shared" si="30"/>
        <v>1.9235593360483749E-2</v>
      </c>
      <c r="D210" s="3">
        <f t="shared" si="32"/>
        <v>291.58158048639388</v>
      </c>
      <c r="E210" s="5">
        <f>D210/MAX(D$12:$D210)-1</f>
        <v>-8.7493536042351217E-3</v>
      </c>
      <c r="F210" s="5"/>
      <c r="G210" s="5"/>
      <c r="H210" s="5">
        <f t="shared" si="31"/>
        <v>5.8333333333333336E-3</v>
      </c>
      <c r="I210" s="7">
        <f t="shared" si="24"/>
        <v>420.35469462474617</v>
      </c>
      <c r="J210" s="7">
        <f t="shared" si="25"/>
        <v>424.17637539955382</v>
      </c>
      <c r="K210" s="7">
        <f t="shared" si="26"/>
        <v>413.20794331947883</v>
      </c>
      <c r="L210" s="7">
        <f t="shared" si="27"/>
        <v>385.59700815076553</v>
      </c>
      <c r="M210" s="7">
        <f t="shared" si="28"/>
        <v>363.64392224573908</v>
      </c>
      <c r="N210" s="5">
        <f t="shared" si="29"/>
        <v>1.3874689349623583E-2</v>
      </c>
      <c r="O210" s="3">
        <f t="shared" si="33"/>
        <v>512.86642229760173</v>
      </c>
      <c r="P210" s="5">
        <f>O210/MAX($O$12:O210)-1</f>
        <v>-1.0450690929688644E-2</v>
      </c>
    </row>
    <row r="211" spans="1:16" x14ac:dyDescent="0.2">
      <c r="A211" s="2">
        <v>15522</v>
      </c>
      <c r="B211" s="3">
        <v>439.18937765010895</v>
      </c>
      <c r="C211" s="5">
        <f t="shared" si="30"/>
        <v>3.2704771467251481E-2</v>
      </c>
      <c r="D211" s="3">
        <f t="shared" si="32"/>
        <v>301.11768944026136</v>
      </c>
      <c r="E211" s="5">
        <f>D211/MAX(D$12:$D211)-1</f>
        <v>0</v>
      </c>
      <c r="F211" s="5"/>
      <c r="G211" s="5"/>
      <c r="H211" s="5">
        <f t="shared" si="31"/>
        <v>5.8333333333333336E-3</v>
      </c>
      <c r="I211" s="7">
        <f t="shared" si="24"/>
        <v>427.24152672259885</v>
      </c>
      <c r="J211" s="7">
        <f t="shared" si="25"/>
        <v>426.16277776621934</v>
      </c>
      <c r="K211" s="7">
        <f t="shared" si="26"/>
        <v>418.84140793979049</v>
      </c>
      <c r="L211" s="7">
        <f t="shared" si="27"/>
        <v>392.14223736347151</v>
      </c>
      <c r="M211" s="7">
        <f t="shared" si="28"/>
        <v>369.59074204208582</v>
      </c>
      <c r="N211" s="5">
        <f t="shared" si="29"/>
        <v>3.2704771467251481E-2</v>
      </c>
      <c r="O211" s="3">
        <f t="shared" si="33"/>
        <v>529.63960143207169</v>
      </c>
      <c r="P211" s="5">
        <f>O211/MAX($O$12:O211)-1</f>
        <v>0</v>
      </c>
    </row>
    <row r="212" spans="1:16" x14ac:dyDescent="0.2">
      <c r="A212" s="2">
        <v>15553</v>
      </c>
      <c r="B212" s="3">
        <v>428.70938674182861</v>
      </c>
      <c r="C212" s="5">
        <f t="shared" si="30"/>
        <v>-2.386212290550771E-2</v>
      </c>
      <c r="D212" s="3">
        <f t="shared" si="32"/>
        <v>293.93238212581537</v>
      </c>
      <c r="E212" s="5">
        <f>D212/MAX(D$12:$D212)-1</f>
        <v>-2.3862122905507599E-2</v>
      </c>
      <c r="F212" s="5"/>
      <c r="G212" s="5"/>
      <c r="H212" s="5">
        <f t="shared" si="31"/>
        <v>5.8333333333333336E-3</v>
      </c>
      <c r="I212" s="7">
        <f t="shared" si="24"/>
        <v>431.05981163450855</v>
      </c>
      <c r="J212" s="7">
        <f t="shared" si="25"/>
        <v>426.33288214029204</v>
      </c>
      <c r="K212" s="7">
        <f t="shared" si="26"/>
        <v>422.69805817697642</v>
      </c>
      <c r="L212" s="7">
        <f t="shared" si="27"/>
        <v>397.96169739455365</v>
      </c>
      <c r="M212" s="7">
        <f t="shared" si="28"/>
        <v>375.78121621220686</v>
      </c>
      <c r="N212" s="5">
        <f t="shared" si="29"/>
        <v>-2.3862122905507713E-2</v>
      </c>
      <c r="O212" s="3">
        <f t="shared" si="33"/>
        <v>517.0012761670755</v>
      </c>
      <c r="P212" s="5">
        <f>O212/MAX($O$12:O212)-1</f>
        <v>-2.386212290550771E-2</v>
      </c>
    </row>
    <row r="213" spans="1:16" x14ac:dyDescent="0.2">
      <c r="A213" s="2">
        <v>15584</v>
      </c>
      <c r="B213" s="3">
        <v>450.9482124206632</v>
      </c>
      <c r="C213" s="5">
        <f t="shared" si="30"/>
        <v>5.187389491946659E-2</v>
      </c>
      <c r="D213" s="3">
        <f t="shared" si="32"/>
        <v>309.17979962963841</v>
      </c>
      <c r="E213" s="5">
        <f>D213/MAX(D$12:$D213)-1</f>
        <v>0</v>
      </c>
      <c r="F213" s="5"/>
      <c r="G213" s="5"/>
      <c r="H213" s="5">
        <f t="shared" si="31"/>
        <v>5.8333333333333336E-3</v>
      </c>
      <c r="I213" s="7">
        <f t="shared" si="24"/>
        <v>439.61565893753362</v>
      </c>
      <c r="J213" s="7">
        <f t="shared" si="25"/>
        <v>429.9851767811399</v>
      </c>
      <c r="K213" s="7">
        <f t="shared" si="26"/>
        <v>426.7565041886059</v>
      </c>
      <c r="L213" s="7">
        <f t="shared" si="27"/>
        <v>405.14764220439019</v>
      </c>
      <c r="M213" s="7">
        <f t="shared" si="28"/>
        <v>382.58157230658094</v>
      </c>
      <c r="N213" s="5">
        <f t="shared" si="29"/>
        <v>4.2665782602239938E-2</v>
      </c>
      <c r="O213" s="3">
        <f t="shared" si="33"/>
        <v>539.05954022110052</v>
      </c>
      <c r="P213" s="5">
        <f>O213/MAX($O$12:O213)-1</f>
        <v>0</v>
      </c>
    </row>
    <row r="214" spans="1:16" x14ac:dyDescent="0.2">
      <c r="A214" s="2">
        <v>15614</v>
      </c>
      <c r="B214" s="3">
        <v>461.68519748873206</v>
      </c>
      <c r="C214" s="5">
        <f t="shared" si="30"/>
        <v>2.3809796274462114E-2</v>
      </c>
      <c r="D214" s="3">
        <f t="shared" si="32"/>
        <v>316.54130767099912</v>
      </c>
      <c r="E214" s="5">
        <f>D214/MAX(D$12:$D214)-1</f>
        <v>0</v>
      </c>
      <c r="F214" s="5"/>
      <c r="G214" s="5"/>
      <c r="H214" s="5">
        <f t="shared" si="31"/>
        <v>5.8333333333333336E-3</v>
      </c>
      <c r="I214" s="7">
        <f t="shared" si="24"/>
        <v>447.11426555040794</v>
      </c>
      <c r="J214" s="7">
        <f t="shared" si="25"/>
        <v>437.17789613650348</v>
      </c>
      <c r="K214" s="7">
        <f t="shared" si="26"/>
        <v>430.26793581938637</v>
      </c>
      <c r="L214" s="7">
        <f t="shared" si="27"/>
        <v>412.61278743996098</v>
      </c>
      <c r="M214" s="7">
        <f t="shared" si="28"/>
        <v>389.46614456276569</v>
      </c>
      <c r="N214" s="5">
        <f t="shared" si="29"/>
        <v>2.3809796274462114E-2</v>
      </c>
      <c r="O214" s="3">
        <f t="shared" si="33"/>
        <v>551.89443805357018</v>
      </c>
      <c r="P214" s="5">
        <f>O214/MAX($O$12:O214)-1</f>
        <v>0</v>
      </c>
    </row>
    <row r="215" spans="1:16" x14ac:dyDescent="0.2">
      <c r="A215" s="2">
        <v>15645</v>
      </c>
      <c r="B215" s="3">
        <v>470.76570977101341</v>
      </c>
      <c r="C215" s="5">
        <f t="shared" si="30"/>
        <v>1.9668190212017711E-2</v>
      </c>
      <c r="D215" s="3">
        <f t="shared" si="32"/>
        <v>322.76710232023316</v>
      </c>
      <c r="E215" s="5">
        <f>D215/MAX(D$12:$D215)-1</f>
        <v>0</v>
      </c>
      <c r="F215" s="5"/>
      <c r="G215" s="5"/>
      <c r="H215" s="5">
        <f t="shared" si="31"/>
        <v>5.8333333333333336E-3</v>
      </c>
      <c r="I215" s="7">
        <f t="shared" si="24"/>
        <v>461.13303989346952</v>
      </c>
      <c r="J215" s="7">
        <f t="shared" si="25"/>
        <v>446.09642576398909</v>
      </c>
      <c r="K215" s="7">
        <f t="shared" si="26"/>
        <v>435.06213820701305</v>
      </c>
      <c r="L215" s="7">
        <f t="shared" si="27"/>
        <v>420.0535526043098</v>
      </c>
      <c r="M215" s="7">
        <f t="shared" si="28"/>
        <v>396.07608219412577</v>
      </c>
      <c r="N215" s="5">
        <f t="shared" si="29"/>
        <v>1.9668190212017711E-2</v>
      </c>
      <c r="O215" s="3">
        <f t="shared" si="33"/>
        <v>562.74920283816243</v>
      </c>
      <c r="P215" s="5">
        <f>O215/MAX($O$12:O215)-1</f>
        <v>0</v>
      </c>
    </row>
    <row r="216" spans="1:16" x14ac:dyDescent="0.2">
      <c r="A216" s="2">
        <v>15675</v>
      </c>
      <c r="B216" s="3">
        <v>480.32587593096878</v>
      </c>
      <c r="C216" s="5">
        <f t="shared" si="30"/>
        <v>2.0307694382850405E-2</v>
      </c>
      <c r="D216" s="3">
        <f t="shared" si="32"/>
        <v>329.32175799099065</v>
      </c>
      <c r="E216" s="5">
        <f>D216/MAX(D$12:$D216)-1</f>
        <v>0</v>
      </c>
      <c r="F216" s="5"/>
      <c r="G216" s="5"/>
      <c r="H216" s="5">
        <f t="shared" si="31"/>
        <v>5.8333333333333336E-3</v>
      </c>
      <c r="I216" s="7">
        <f t="shared" si="24"/>
        <v>470.92559439690473</v>
      </c>
      <c r="J216" s="7">
        <f t="shared" si="25"/>
        <v>455.27062666721918</v>
      </c>
      <c r="K216" s="7">
        <f t="shared" si="26"/>
        <v>439.72350103338641</v>
      </c>
      <c r="L216" s="7">
        <f t="shared" si="27"/>
        <v>427.22883776872573</v>
      </c>
      <c r="M216" s="7">
        <f t="shared" si="28"/>
        <v>403.01541277987894</v>
      </c>
      <c r="N216" s="5">
        <f t="shared" si="29"/>
        <v>2.0307694382850405E-2</v>
      </c>
      <c r="O216" s="3">
        <f t="shared" si="33"/>
        <v>574.17734166359253</v>
      </c>
      <c r="P216" s="5">
        <f>O216/MAX($O$12:O216)-1</f>
        <v>0</v>
      </c>
    </row>
    <row r="217" spans="1:16" x14ac:dyDescent="0.2">
      <c r="A217" s="2">
        <v>15706</v>
      </c>
      <c r="B217" s="3">
        <v>490.78967808203237</v>
      </c>
      <c r="C217" s="5">
        <f t="shared" si="30"/>
        <v>2.1784797936989397E-2</v>
      </c>
      <c r="D217" s="3">
        <f t="shared" si="32"/>
        <v>336.49596594507852</v>
      </c>
      <c r="E217" s="5">
        <f>D217/MAX(D$12:$D217)-1</f>
        <v>0</v>
      </c>
      <c r="F217" s="5"/>
      <c r="G217" s="5"/>
      <c r="H217" s="5">
        <f t="shared" si="31"/>
        <v>5.8333333333333336E-3</v>
      </c>
      <c r="I217" s="7">
        <f t="shared" ref="I217:I280" si="34">AVERAGE(B215:B217)</f>
        <v>480.62708792800487</v>
      </c>
      <c r="J217" s="7">
        <f t="shared" ref="J217:J280" si="35">AVERAGE(B212:B217)</f>
        <v>463.87067673920643</v>
      </c>
      <c r="K217" s="7">
        <f t="shared" ref="K217:K280" si="36">AVERAGE(B206:B217)</f>
        <v>445.01672725271283</v>
      </c>
      <c r="L217" s="7">
        <f t="shared" ref="L217:L280" si="37">AVERAGE(B200:B217)</f>
        <v>433.85116420626247</v>
      </c>
      <c r="M217" s="7">
        <f t="shared" ref="M217:M280" si="38">AVERAGE(B194:B217)</f>
        <v>410.0743472074052</v>
      </c>
      <c r="N217" s="5">
        <f t="shared" si="29"/>
        <v>2.1784797936989401E-2</v>
      </c>
      <c r="O217" s="3">
        <f t="shared" si="33"/>
        <v>586.68567903173164</v>
      </c>
      <c r="P217" s="5">
        <f>O217/MAX($O$12:O217)-1</f>
        <v>0</v>
      </c>
    </row>
    <row r="218" spans="1:16" x14ac:dyDescent="0.2">
      <c r="A218" s="2">
        <v>15737</v>
      </c>
      <c r="B218" s="3">
        <v>506.03446908370773</v>
      </c>
      <c r="C218" s="5">
        <f t="shared" si="30"/>
        <v>3.1061759614119833E-2</v>
      </c>
      <c r="D218" s="3">
        <f t="shared" si="32"/>
        <v>346.94812275038561</v>
      </c>
      <c r="E218" s="5">
        <f>D218/MAX(D$12:$D218)-1</f>
        <v>0</v>
      </c>
      <c r="F218" s="5"/>
      <c r="G218" s="5"/>
      <c r="H218" s="5">
        <f t="shared" si="31"/>
        <v>5.8333333333333336E-3</v>
      </c>
      <c r="I218" s="7">
        <f t="shared" si="34"/>
        <v>492.38334103223633</v>
      </c>
      <c r="J218" s="7">
        <f t="shared" si="35"/>
        <v>476.75819046285295</v>
      </c>
      <c r="K218" s="7">
        <f t="shared" si="36"/>
        <v>451.54553630157244</v>
      </c>
      <c r="L218" s="7">
        <f t="shared" si="37"/>
        <v>440.71810227226854</v>
      </c>
      <c r="M218" s="7">
        <f t="shared" si="38"/>
        <v>417.66082066162841</v>
      </c>
      <c r="N218" s="5">
        <f t="shared" ref="N218:N281" si="39">IF($B217&gt;=I217,$C218,$H218)*0.2+IF($B217&gt;=J217,$C218,$H218)*0.2+IF($B217&gt;=K217,$C218,$H218)*0.2+IF($B217&gt;=L217,$C218,$H218)*0.2+IF($B217&gt;=M217,$C218,$H218)*0.2</f>
        <v>3.1061759614119836E-2</v>
      </c>
      <c r="O218" s="3">
        <f t="shared" si="33"/>
        <v>604.90916856286196</v>
      </c>
      <c r="P218" s="5">
        <f>O218/MAX($O$12:O218)-1</f>
        <v>0</v>
      </c>
    </row>
    <row r="219" spans="1:16" x14ac:dyDescent="0.2">
      <c r="A219" s="2">
        <v>15765</v>
      </c>
      <c r="B219" s="3">
        <v>527.22403428937548</v>
      </c>
      <c r="C219" s="5">
        <f t="shared" si="30"/>
        <v>4.1873758607859912E-2</v>
      </c>
      <c r="D219" s="3">
        <f t="shared" si="32"/>
        <v>361.47614469188539</v>
      </c>
      <c r="E219" s="5">
        <f>D219/MAX(D$12:$D219)-1</f>
        <v>0</v>
      </c>
      <c r="F219" s="5"/>
      <c r="G219" s="5"/>
      <c r="H219" s="5">
        <f t="shared" si="31"/>
        <v>5.8333333333333336E-3</v>
      </c>
      <c r="I219" s="7">
        <f t="shared" si="34"/>
        <v>508.01606048503851</v>
      </c>
      <c r="J219" s="7">
        <f t="shared" si="35"/>
        <v>489.47082744097162</v>
      </c>
      <c r="K219" s="7">
        <f t="shared" si="36"/>
        <v>459.72800211105573</v>
      </c>
      <c r="L219" s="7">
        <f t="shared" si="37"/>
        <v>447.6612786060611</v>
      </c>
      <c r="M219" s="7">
        <f t="shared" si="38"/>
        <v>426.22843851353554</v>
      </c>
      <c r="N219" s="5">
        <f t="shared" si="39"/>
        <v>4.1873758607859912E-2</v>
      </c>
      <c r="O219" s="3">
        <f t="shared" si="33"/>
        <v>630.23898906694444</v>
      </c>
      <c r="P219" s="5">
        <f>O219/MAX($O$12:O219)-1</f>
        <v>0</v>
      </c>
    </row>
    <row r="220" spans="1:16" x14ac:dyDescent="0.2">
      <c r="A220" s="2">
        <v>15796</v>
      </c>
      <c r="B220" s="3">
        <v>531.79811923745399</v>
      </c>
      <c r="C220" s="5">
        <f t="shared" si="30"/>
        <v>8.6757898930835964E-3</v>
      </c>
      <c r="D220" s="3">
        <f t="shared" si="32"/>
        <v>364.61223577459407</v>
      </c>
      <c r="E220" s="5">
        <f>D220/MAX(D$12:$D220)-1</f>
        <v>0</v>
      </c>
      <c r="F220" s="5"/>
      <c r="G220" s="5"/>
      <c r="H220" s="5">
        <f t="shared" si="31"/>
        <v>5.8333333333333336E-3</v>
      </c>
      <c r="I220" s="7">
        <f t="shared" si="34"/>
        <v>521.68554087017901</v>
      </c>
      <c r="J220" s="7">
        <f t="shared" si="35"/>
        <v>501.15631439909203</v>
      </c>
      <c r="K220" s="7">
        <f t="shared" si="36"/>
        <v>469.16710526779769</v>
      </c>
      <c r="L220" s="7">
        <f t="shared" si="37"/>
        <v>453.89739534595486</v>
      </c>
      <c r="M220" s="7">
        <f t="shared" si="38"/>
        <v>434.74866917974367</v>
      </c>
      <c r="N220" s="5">
        <f t="shared" si="39"/>
        <v>8.6757898930835964E-3</v>
      </c>
      <c r="O220" s="3">
        <f t="shared" si="33"/>
        <v>635.70681011851866</v>
      </c>
      <c r="P220" s="5">
        <f>O220/MAX($O$12:O220)-1</f>
        <v>0</v>
      </c>
    </row>
    <row r="221" spans="1:16" x14ac:dyDescent="0.2">
      <c r="A221" s="2">
        <v>15826</v>
      </c>
      <c r="B221" s="3">
        <v>543.49994532813639</v>
      </c>
      <c r="C221" s="5">
        <f t="shared" si="30"/>
        <v>2.200426377487319E-2</v>
      </c>
      <c r="D221" s="3">
        <f t="shared" si="32"/>
        <v>372.6352595861245</v>
      </c>
      <c r="E221" s="5">
        <f>D221/MAX(D$12:$D221)-1</f>
        <v>0</v>
      </c>
      <c r="F221" s="5"/>
      <c r="G221" s="5"/>
      <c r="H221" s="5">
        <f t="shared" si="31"/>
        <v>5.8333333333333336E-3</v>
      </c>
      <c r="I221" s="7">
        <f t="shared" si="34"/>
        <v>534.17403295165525</v>
      </c>
      <c r="J221" s="7">
        <f t="shared" si="35"/>
        <v>513.27868699194585</v>
      </c>
      <c r="K221" s="7">
        <f t="shared" si="36"/>
        <v>479.68755637796738</v>
      </c>
      <c r="L221" s="7">
        <f t="shared" si="37"/>
        <v>461.13432113532389</v>
      </c>
      <c r="M221" s="7">
        <f t="shared" si="38"/>
        <v>443.35983620121874</v>
      </c>
      <c r="N221" s="5">
        <f t="shared" si="39"/>
        <v>2.200426377487319E-2</v>
      </c>
      <c r="O221" s="3">
        <f t="shared" si="33"/>
        <v>649.6950704518498</v>
      </c>
      <c r="P221" s="5">
        <f>O221/MAX($O$12:O221)-1</f>
        <v>0</v>
      </c>
    </row>
    <row r="222" spans="1:16" x14ac:dyDescent="0.2">
      <c r="A222" s="2">
        <v>15857</v>
      </c>
      <c r="B222" s="3">
        <v>554.96605197640179</v>
      </c>
      <c r="C222" s="5">
        <f t="shared" si="30"/>
        <v>2.109679448328694E-2</v>
      </c>
      <c r="D222" s="3">
        <f t="shared" si="32"/>
        <v>380.49666907483925</v>
      </c>
      <c r="E222" s="5">
        <f>D222/MAX(D$12:$D222)-1</f>
        <v>0</v>
      </c>
      <c r="F222" s="5"/>
      <c r="G222" s="5"/>
      <c r="H222" s="5">
        <f t="shared" si="31"/>
        <v>5.8333333333333336E-3</v>
      </c>
      <c r="I222" s="7">
        <f t="shared" si="34"/>
        <v>543.42137218066398</v>
      </c>
      <c r="J222" s="7">
        <f t="shared" si="35"/>
        <v>525.71871633285127</v>
      </c>
      <c r="K222" s="7">
        <f t="shared" si="36"/>
        <v>490.49467150003517</v>
      </c>
      <c r="L222" s="7">
        <f t="shared" si="37"/>
        <v>468.38857279987468</v>
      </c>
      <c r="M222" s="7">
        <f t="shared" si="38"/>
        <v>451.85130740975706</v>
      </c>
      <c r="N222" s="5">
        <f t="shared" si="39"/>
        <v>2.109679448328694E-2</v>
      </c>
      <c r="O222" s="3">
        <f t="shared" si="33"/>
        <v>663.40155382997716</v>
      </c>
      <c r="P222" s="5">
        <f>O222/MAX($O$12:O222)-1</f>
        <v>0</v>
      </c>
    </row>
    <row r="223" spans="1:16" x14ac:dyDescent="0.2">
      <c r="A223" s="2">
        <v>15887</v>
      </c>
      <c r="B223" s="3">
        <v>558.95914028040147</v>
      </c>
      <c r="C223" s="5">
        <f t="shared" si="30"/>
        <v>7.1951938137100324E-3</v>
      </c>
      <c r="D223" s="3">
        <f t="shared" si="32"/>
        <v>383.23441635430379</v>
      </c>
      <c r="E223" s="5">
        <f>D223/MAX(D$12:$D223)-1</f>
        <v>0</v>
      </c>
      <c r="F223" s="5"/>
      <c r="G223" s="5"/>
      <c r="H223" s="5">
        <f t="shared" si="31"/>
        <v>5.8333333333333336E-3</v>
      </c>
      <c r="I223" s="7">
        <f t="shared" si="34"/>
        <v>552.47504586164655</v>
      </c>
      <c r="J223" s="7">
        <f t="shared" si="35"/>
        <v>537.08029336591289</v>
      </c>
      <c r="K223" s="7">
        <f t="shared" si="36"/>
        <v>500.47548505255963</v>
      </c>
      <c r="L223" s="7">
        <f t="shared" si="37"/>
        <v>475.70458262377946</v>
      </c>
      <c r="M223" s="7">
        <f t="shared" si="38"/>
        <v>459.65844649617503</v>
      </c>
      <c r="N223" s="5">
        <f t="shared" si="39"/>
        <v>7.1951938137100333E-3</v>
      </c>
      <c r="O223" s="3">
        <f t="shared" si="33"/>
        <v>668.17485658610019</v>
      </c>
      <c r="P223" s="5">
        <f>O223/MAX($O$12:O223)-1</f>
        <v>0</v>
      </c>
    </row>
    <row r="224" spans="1:16" x14ac:dyDescent="0.2">
      <c r="A224" s="2">
        <v>15918</v>
      </c>
      <c r="B224" s="3">
        <v>558.78820004470776</v>
      </c>
      <c r="C224" s="5">
        <f t="shared" si="30"/>
        <v>-3.0581883965252743E-4</v>
      </c>
      <c r="D224" s="3">
        <f t="shared" si="32"/>
        <v>383.11721604977942</v>
      </c>
      <c r="E224" s="5">
        <f>D224/MAX(D$12:$D224)-1</f>
        <v>-3.0581883965252743E-4</v>
      </c>
      <c r="F224" s="5"/>
      <c r="G224" s="5"/>
      <c r="H224" s="5">
        <f t="shared" si="31"/>
        <v>5.8333333333333336E-3</v>
      </c>
      <c r="I224" s="7">
        <f t="shared" si="34"/>
        <v>557.5711307671703</v>
      </c>
      <c r="J224" s="7">
        <f t="shared" si="35"/>
        <v>545.87258185941289</v>
      </c>
      <c r="K224" s="7">
        <f t="shared" si="36"/>
        <v>511.31538616113295</v>
      </c>
      <c r="L224" s="7">
        <f t="shared" si="37"/>
        <v>482.98788482085251</v>
      </c>
      <c r="M224" s="7">
        <f t="shared" si="38"/>
        <v>467.00672216905463</v>
      </c>
      <c r="N224" s="5">
        <f t="shared" si="39"/>
        <v>-3.0581883965252743E-4</v>
      </c>
      <c r="O224" s="3">
        <f t="shared" si="33"/>
        <v>667.97051612677399</v>
      </c>
      <c r="P224" s="5">
        <f>O224/MAX($O$12:O224)-1</f>
        <v>-3.0581883965263845E-4</v>
      </c>
    </row>
    <row r="225" spans="1:16" x14ac:dyDescent="0.2">
      <c r="A225" s="2">
        <v>15949</v>
      </c>
      <c r="B225" s="3">
        <v>563.91718437026509</v>
      </c>
      <c r="C225" s="5">
        <f t="shared" si="30"/>
        <v>9.1787627676227501E-3</v>
      </c>
      <c r="D225" s="3">
        <f t="shared" si="32"/>
        <v>386.63375808809241</v>
      </c>
      <c r="E225" s="5">
        <f>D225/MAX(D$12:$D225)-1</f>
        <v>0</v>
      </c>
      <c r="F225" s="5"/>
      <c r="G225" s="5"/>
      <c r="H225" s="5">
        <f t="shared" si="31"/>
        <v>5.8333333333333336E-3</v>
      </c>
      <c r="I225" s="7">
        <f t="shared" si="34"/>
        <v>560.55484156512478</v>
      </c>
      <c r="J225" s="7">
        <f t="shared" si="35"/>
        <v>551.98810687289449</v>
      </c>
      <c r="K225" s="7">
        <f t="shared" si="36"/>
        <v>520.72946715693308</v>
      </c>
      <c r="L225" s="7">
        <f t="shared" si="37"/>
        <v>490.48137036500185</v>
      </c>
      <c r="M225" s="7">
        <f t="shared" si="38"/>
        <v>473.74298567276941</v>
      </c>
      <c r="N225" s="5">
        <f t="shared" si="39"/>
        <v>9.1787627676227501E-3</v>
      </c>
      <c r="O225" s="3">
        <f t="shared" si="33"/>
        <v>674.10165903006816</v>
      </c>
      <c r="P225" s="5">
        <f>O225/MAX($O$12:O225)-1</f>
        <v>0</v>
      </c>
    </row>
    <row r="226" spans="1:16" x14ac:dyDescent="0.2">
      <c r="A226" s="2">
        <v>15979</v>
      </c>
      <c r="B226" s="3">
        <v>565.79848548338896</v>
      </c>
      <c r="C226" s="5">
        <f t="shared" si="30"/>
        <v>3.3361301362446749E-3</v>
      </c>
      <c r="D226" s="3">
        <f t="shared" si="32"/>
        <v>387.92361862013962</v>
      </c>
      <c r="E226" s="5">
        <f>D226/MAX(D$12:$D226)-1</f>
        <v>0</v>
      </c>
      <c r="F226" s="5"/>
      <c r="G226" s="5"/>
      <c r="H226" s="5">
        <f t="shared" si="31"/>
        <v>5.8333333333333336E-3</v>
      </c>
      <c r="I226" s="7">
        <f t="shared" si="34"/>
        <v>562.83462329945394</v>
      </c>
      <c r="J226" s="7">
        <f t="shared" si="35"/>
        <v>557.6548345805503</v>
      </c>
      <c r="K226" s="7">
        <f t="shared" si="36"/>
        <v>529.40557448982111</v>
      </c>
      <c r="L226" s="7">
        <f t="shared" si="37"/>
        <v>498.66301503871517</v>
      </c>
      <c r="M226" s="7">
        <f t="shared" si="38"/>
        <v>479.83675515460368</v>
      </c>
      <c r="N226" s="5">
        <f t="shared" si="39"/>
        <v>3.3361301362446749E-3</v>
      </c>
      <c r="O226" s="3">
        <f t="shared" si="33"/>
        <v>676.35054988965089</v>
      </c>
      <c r="P226" s="5">
        <f>O226/MAX($O$12:O226)-1</f>
        <v>0</v>
      </c>
    </row>
    <row r="227" spans="1:16" x14ac:dyDescent="0.2">
      <c r="A227" s="2">
        <v>16010</v>
      </c>
      <c r="B227" s="3">
        <v>583.4908502047889</v>
      </c>
      <c r="C227" s="5">
        <f t="shared" si="30"/>
        <v>3.126972796027272E-2</v>
      </c>
      <c r="D227" s="3">
        <f t="shared" si="32"/>
        <v>400.05388464375596</v>
      </c>
      <c r="E227" s="5">
        <f>D227/MAX(D$12:$D227)-1</f>
        <v>0</v>
      </c>
      <c r="F227" s="5"/>
      <c r="G227" s="5"/>
      <c r="H227" s="5">
        <f t="shared" si="31"/>
        <v>5.8333333333333336E-3</v>
      </c>
      <c r="I227" s="7">
        <f t="shared" si="34"/>
        <v>571.06884001948094</v>
      </c>
      <c r="J227" s="7">
        <f t="shared" si="35"/>
        <v>564.31998539332562</v>
      </c>
      <c r="K227" s="7">
        <f t="shared" si="36"/>
        <v>538.79933619263591</v>
      </c>
      <c r="L227" s="7">
        <f t="shared" si="37"/>
        <v>507.89836604975358</v>
      </c>
      <c r="M227" s="7">
        <f t="shared" si="38"/>
        <v>486.93073719982431</v>
      </c>
      <c r="N227" s="5">
        <f t="shared" si="39"/>
        <v>3.126972796027272E-2</v>
      </c>
      <c r="O227" s="3">
        <f t="shared" si="33"/>
        <v>697.49984759048118</v>
      </c>
      <c r="P227" s="5">
        <f>O227/MAX($O$12:O227)-1</f>
        <v>0</v>
      </c>
    </row>
    <row r="228" spans="1:16" x14ac:dyDescent="0.2">
      <c r="A228" s="2">
        <v>16040</v>
      </c>
      <c r="B228" s="3">
        <v>584.42719326883741</v>
      </c>
      <c r="C228" s="5">
        <f t="shared" si="30"/>
        <v>1.6047262158778164E-3</v>
      </c>
      <c r="D228" s="3">
        <f t="shared" si="32"/>
        <v>400.69586160020754</v>
      </c>
      <c r="E228" s="5">
        <f>D228/MAX(D$12:$D228)-1</f>
        <v>0</v>
      </c>
      <c r="F228" s="5"/>
      <c r="G228" s="5"/>
      <c r="H228" s="5">
        <f t="shared" si="31"/>
        <v>5.8333333333333336E-3</v>
      </c>
      <c r="I228" s="7">
        <f t="shared" si="34"/>
        <v>577.90550965233842</v>
      </c>
      <c r="J228" s="7">
        <f t="shared" si="35"/>
        <v>569.23017560873166</v>
      </c>
      <c r="K228" s="7">
        <f t="shared" si="36"/>
        <v>547.47444597079141</v>
      </c>
      <c r="L228" s="7">
        <f t="shared" si="37"/>
        <v>516.73983953626737</v>
      </c>
      <c r="M228" s="7">
        <f t="shared" si="38"/>
        <v>493.59897350208888</v>
      </c>
      <c r="N228" s="5">
        <f t="shared" si="39"/>
        <v>1.6047262158778164E-3</v>
      </c>
      <c r="O228" s="3">
        <f t="shared" si="33"/>
        <v>698.61914388148045</v>
      </c>
      <c r="P228" s="5">
        <f>O228/MAX($O$12:O228)-1</f>
        <v>0</v>
      </c>
    </row>
    <row r="229" spans="1:16" x14ac:dyDescent="0.2">
      <c r="A229" s="2">
        <v>16071</v>
      </c>
      <c r="B229" s="3">
        <v>579.06244219966254</v>
      </c>
      <c r="C229" s="5">
        <f t="shared" si="30"/>
        <v>-9.179502820819474E-3</v>
      </c>
      <c r="D229" s="3">
        <f t="shared" si="32"/>
        <v>397.01767280835776</v>
      </c>
      <c r="E229" s="5">
        <f>D229/MAX(D$12:$D229)-1</f>
        <v>-9.179502820819474E-3</v>
      </c>
      <c r="F229" s="5"/>
      <c r="G229" s="5"/>
      <c r="H229" s="5">
        <f t="shared" si="31"/>
        <v>5.8333333333333336E-3</v>
      </c>
      <c r="I229" s="7">
        <f t="shared" si="34"/>
        <v>582.32682855776295</v>
      </c>
      <c r="J229" s="7">
        <f t="shared" si="35"/>
        <v>572.58072592860844</v>
      </c>
      <c r="K229" s="7">
        <f t="shared" si="36"/>
        <v>554.83050964726067</v>
      </c>
      <c r="L229" s="7">
        <f t="shared" si="37"/>
        <v>524.51056534457587</v>
      </c>
      <c r="M229" s="7">
        <f t="shared" si="38"/>
        <v>499.92361844998663</v>
      </c>
      <c r="N229" s="5">
        <f t="shared" si="39"/>
        <v>-9.179502820819474E-3</v>
      </c>
      <c r="O229" s="3">
        <f t="shared" si="33"/>
        <v>692.20616747954193</v>
      </c>
      <c r="P229" s="5">
        <f>O229/MAX($O$12:O229)-1</f>
        <v>-9.179502820819474E-3</v>
      </c>
    </row>
    <row r="230" spans="1:16" x14ac:dyDescent="0.2">
      <c r="A230" s="2">
        <v>16102</v>
      </c>
      <c r="B230" s="3">
        <v>575.54322921653375</v>
      </c>
      <c r="C230" s="5">
        <f t="shared" si="30"/>
        <v>-6.0774326336214823E-3</v>
      </c>
      <c r="D230" s="3">
        <f t="shared" si="32"/>
        <v>394.60482464750777</v>
      </c>
      <c r="E230" s="5">
        <f>D230/MAX(D$12:$D230)-1</f>
        <v>-1.5201147644437252E-2</v>
      </c>
      <c r="F230" s="5"/>
      <c r="G230" s="5"/>
      <c r="H230" s="5">
        <f t="shared" si="31"/>
        <v>5.8333333333333336E-3</v>
      </c>
      <c r="I230" s="7">
        <f t="shared" si="34"/>
        <v>579.67762156167794</v>
      </c>
      <c r="J230" s="7">
        <f t="shared" si="35"/>
        <v>575.37323079057944</v>
      </c>
      <c r="K230" s="7">
        <f t="shared" si="36"/>
        <v>560.62290632499617</v>
      </c>
      <c r="L230" s="7">
        <f t="shared" si="37"/>
        <v>532.66800103761511</v>
      </c>
      <c r="M230" s="7">
        <f t="shared" si="38"/>
        <v>506.08422131328416</v>
      </c>
      <c r="N230" s="5">
        <f t="shared" si="39"/>
        <v>-3.6952794402305192E-3</v>
      </c>
      <c r="O230" s="3">
        <f t="shared" si="33"/>
        <v>689.64827226045406</v>
      </c>
      <c r="P230" s="5">
        <f>O230/MAX($O$12:O230)-1</f>
        <v>-1.2840861433004558E-2</v>
      </c>
    </row>
    <row r="231" spans="1:16" x14ac:dyDescent="0.2">
      <c r="A231" s="2">
        <v>16131</v>
      </c>
      <c r="B231" s="3">
        <v>574.08465677056518</v>
      </c>
      <c r="C231" s="5">
        <f t="shared" si="30"/>
        <v>-2.5342535050826287E-3</v>
      </c>
      <c r="D231" s="3">
        <f t="shared" si="32"/>
        <v>393.60479598752232</v>
      </c>
      <c r="E231" s="5">
        <f>D231/MAX(D$12:$D231)-1</f>
        <v>-1.7696877587820681E-2</v>
      </c>
      <c r="F231" s="5"/>
      <c r="G231" s="5"/>
      <c r="H231" s="5">
        <f t="shared" si="31"/>
        <v>5.8333333333333336E-3</v>
      </c>
      <c r="I231" s="7">
        <f t="shared" si="34"/>
        <v>576.23010939558719</v>
      </c>
      <c r="J231" s="7">
        <f t="shared" si="35"/>
        <v>577.06780952396286</v>
      </c>
      <c r="K231" s="7">
        <f t="shared" si="36"/>
        <v>564.52795819842856</v>
      </c>
      <c r="L231" s="7">
        <f t="shared" si="37"/>
        <v>539.5089146126096</v>
      </c>
      <c r="M231" s="7">
        <f t="shared" si="38"/>
        <v>512.12798015474198</v>
      </c>
      <c r="N231" s="5">
        <f t="shared" si="39"/>
        <v>-8.607361373994362E-4</v>
      </c>
      <c r="O231" s="3">
        <f t="shared" si="33"/>
        <v>689.05466707042444</v>
      </c>
      <c r="P231" s="5">
        <f>O231/MAX($O$12:O231)-1</f>
        <v>-1.3690544976933228E-2</v>
      </c>
    </row>
    <row r="232" spans="1:16" x14ac:dyDescent="0.2">
      <c r="A232" s="2">
        <v>16162</v>
      </c>
      <c r="B232" s="3">
        <v>580.56174566840639</v>
      </c>
      <c r="C232" s="5">
        <f t="shared" si="30"/>
        <v>1.1282462998187803E-2</v>
      </c>
      <c r="D232" s="3">
        <f t="shared" si="32"/>
        <v>398.04562753416081</v>
      </c>
      <c r="E232" s="5">
        <f>D232/MAX(D$12:$D232)-1</f>
        <v>-6.6140789562009195E-3</v>
      </c>
      <c r="F232" s="5"/>
      <c r="G232" s="5"/>
      <c r="H232" s="5">
        <f t="shared" si="31"/>
        <v>5.8333333333333336E-3</v>
      </c>
      <c r="I232" s="7">
        <f t="shared" si="34"/>
        <v>576.72987721850177</v>
      </c>
      <c r="J232" s="7">
        <f t="shared" si="35"/>
        <v>579.52835288813242</v>
      </c>
      <c r="K232" s="7">
        <f t="shared" si="36"/>
        <v>568.59159373434125</v>
      </c>
      <c r="L232" s="7">
        <f t="shared" si="37"/>
        <v>546.11316728925829</v>
      </c>
      <c r="M232" s="7">
        <f t="shared" si="38"/>
        <v>518.87934950106944</v>
      </c>
      <c r="N232" s="5">
        <f t="shared" si="39"/>
        <v>9.1028111322460151E-3</v>
      </c>
      <c r="O232" s="3">
        <f t="shared" si="33"/>
        <v>695.32700156455917</v>
      </c>
      <c r="P232" s="5">
        <f>O232/MAX($O$12:O232)-1</f>
        <v>-4.712356289909736E-3</v>
      </c>
    </row>
    <row r="233" spans="1:16" x14ac:dyDescent="0.2">
      <c r="A233" s="2">
        <v>16192</v>
      </c>
      <c r="B233" s="3">
        <v>587.25471529114361</v>
      </c>
      <c r="C233" s="5">
        <f t="shared" si="30"/>
        <v>1.1528437194964658E-2</v>
      </c>
      <c r="D233" s="3">
        <f t="shared" si="32"/>
        <v>402.63447155191869</v>
      </c>
      <c r="E233" s="5">
        <f>D233/MAX(D$12:$D233)-1</f>
        <v>0</v>
      </c>
      <c r="F233" s="5"/>
      <c r="G233" s="5"/>
      <c r="H233" s="5">
        <f t="shared" si="31"/>
        <v>5.8333333333333336E-3</v>
      </c>
      <c r="I233" s="7">
        <f t="shared" si="34"/>
        <v>580.63370591003843</v>
      </c>
      <c r="J233" s="7">
        <f t="shared" si="35"/>
        <v>580.15566373585807</v>
      </c>
      <c r="K233" s="7">
        <f t="shared" si="36"/>
        <v>572.23782456459196</v>
      </c>
      <c r="L233" s="7">
        <f t="shared" si="37"/>
        <v>552.58477870704326</v>
      </c>
      <c r="M233" s="7">
        <f t="shared" si="38"/>
        <v>525.96269047127964</v>
      </c>
      <c r="N233" s="5">
        <f t="shared" si="39"/>
        <v>1.1528437194964658E-2</v>
      </c>
      <c r="O233" s="3">
        <f t="shared" si="33"/>
        <v>703.34303523205926</v>
      </c>
      <c r="P233" s="5">
        <f>O233/MAX($O$12:O233)-1</f>
        <v>0</v>
      </c>
    </row>
    <row r="234" spans="1:16" x14ac:dyDescent="0.2">
      <c r="A234" s="2">
        <v>16223</v>
      </c>
      <c r="B234" s="3">
        <v>587.6410429772676</v>
      </c>
      <c r="C234" s="5">
        <f t="shared" si="30"/>
        <v>6.578536980030858E-4</v>
      </c>
      <c r="D234" s="3">
        <f t="shared" si="32"/>
        <v>402.89934612797265</v>
      </c>
      <c r="E234" s="5">
        <f>D234/MAX(D$12:$D234)-1</f>
        <v>0</v>
      </c>
      <c r="F234" s="5"/>
      <c r="G234" s="5"/>
      <c r="H234" s="5">
        <f t="shared" si="31"/>
        <v>5.8333333333333336E-3</v>
      </c>
      <c r="I234" s="7">
        <f t="shared" si="34"/>
        <v>585.15250131227265</v>
      </c>
      <c r="J234" s="7">
        <f t="shared" si="35"/>
        <v>580.69130535392981</v>
      </c>
      <c r="K234" s="7">
        <f t="shared" si="36"/>
        <v>574.96074048133073</v>
      </c>
      <c r="L234" s="7">
        <f t="shared" si="37"/>
        <v>558.54673243183754</v>
      </c>
      <c r="M234" s="7">
        <f t="shared" si="38"/>
        <v>532.72770599068292</v>
      </c>
      <c r="N234" s="5">
        <f t="shared" si="39"/>
        <v>6.578536980030859E-4</v>
      </c>
      <c r="O234" s="3">
        <f t="shared" si="33"/>
        <v>703.80573204875134</v>
      </c>
      <c r="P234" s="5">
        <f>O234/MAX($O$12:O234)-1</f>
        <v>0</v>
      </c>
    </row>
    <row r="235" spans="1:16" x14ac:dyDescent="0.2">
      <c r="A235" s="2">
        <v>16253</v>
      </c>
      <c r="B235" s="3">
        <v>601.99789989143255</v>
      </c>
      <c r="C235" s="5">
        <f t="shared" si="30"/>
        <v>2.4431337949824439E-2</v>
      </c>
      <c r="D235" s="3">
        <f t="shared" si="32"/>
        <v>412.74271621298846</v>
      </c>
      <c r="E235" s="5">
        <f>D235/MAX(D$12:$D235)-1</f>
        <v>0</v>
      </c>
      <c r="F235" s="5"/>
      <c r="G235" s="5"/>
      <c r="H235" s="5">
        <f t="shared" si="31"/>
        <v>5.8333333333333336E-3</v>
      </c>
      <c r="I235" s="7">
        <f t="shared" si="34"/>
        <v>592.29788605328122</v>
      </c>
      <c r="J235" s="7">
        <f t="shared" si="35"/>
        <v>584.51388163589149</v>
      </c>
      <c r="K235" s="7">
        <f t="shared" si="36"/>
        <v>578.54730378224997</v>
      </c>
      <c r="L235" s="7">
        <f t="shared" si="37"/>
        <v>564.72496697680424</v>
      </c>
      <c r="M235" s="7">
        <f t="shared" si="38"/>
        <v>539.51139441740474</v>
      </c>
      <c r="N235" s="5">
        <f t="shared" si="39"/>
        <v>2.4431337949824442E-2</v>
      </c>
      <c r="O235" s="3">
        <f t="shared" si="33"/>
        <v>721.00064773945792</v>
      </c>
      <c r="P235" s="5">
        <f>O235/MAX($O$12:O235)-1</f>
        <v>0</v>
      </c>
    </row>
    <row r="236" spans="1:16" x14ac:dyDescent="0.2">
      <c r="A236" s="2">
        <v>16284</v>
      </c>
      <c r="B236" s="3">
        <v>612.2836522377504</v>
      </c>
      <c r="C236" s="5">
        <f t="shared" si="30"/>
        <v>1.7086026958188505E-2</v>
      </c>
      <c r="D236" s="3">
        <f t="shared" si="32"/>
        <v>419.79484938899952</v>
      </c>
      <c r="E236" s="5">
        <f>D236/MAX(D$12:$D236)-1</f>
        <v>0</v>
      </c>
      <c r="F236" s="5"/>
      <c r="G236" s="5"/>
      <c r="H236" s="5">
        <f t="shared" si="31"/>
        <v>5.8333333333333336E-3</v>
      </c>
      <c r="I236" s="7">
        <f t="shared" si="34"/>
        <v>600.64086503548356</v>
      </c>
      <c r="J236" s="7">
        <f t="shared" si="35"/>
        <v>590.63728547276094</v>
      </c>
      <c r="K236" s="7">
        <f t="shared" si="36"/>
        <v>583.00525813167019</v>
      </c>
      <c r="L236" s="7">
        <f t="shared" si="37"/>
        <v>570.62769937425105</v>
      </c>
      <c r="M236" s="7">
        <f t="shared" si="38"/>
        <v>547.16032214640154</v>
      </c>
      <c r="N236" s="5">
        <f t="shared" si="39"/>
        <v>1.7086026958188505E-2</v>
      </c>
      <c r="O236" s="3">
        <f t="shared" si="33"/>
        <v>733.31968424360571</v>
      </c>
      <c r="P236" s="5">
        <f>O236/MAX($O$12:O236)-1</f>
        <v>0</v>
      </c>
    </row>
    <row r="237" spans="1:16" x14ac:dyDescent="0.2">
      <c r="A237" s="2">
        <v>16315</v>
      </c>
      <c r="B237" s="3">
        <v>611.96649438124143</v>
      </c>
      <c r="C237" s="5">
        <f t="shared" si="30"/>
        <v>-5.1799171078603656E-4</v>
      </c>
      <c r="D237" s="3">
        <f t="shared" si="32"/>
        <v>419.57739913678535</v>
      </c>
      <c r="E237" s="5">
        <f>D237/MAX(D$12:$D237)-1</f>
        <v>-5.1799171078603656E-4</v>
      </c>
      <c r="F237" s="5"/>
      <c r="G237" s="5"/>
      <c r="H237" s="5">
        <f t="shared" si="31"/>
        <v>5.8333333333333336E-3</v>
      </c>
      <c r="I237" s="7">
        <f t="shared" si="34"/>
        <v>608.74934883680817</v>
      </c>
      <c r="J237" s="7">
        <f t="shared" si="35"/>
        <v>596.95092507454035</v>
      </c>
      <c r="K237" s="7">
        <f t="shared" si="36"/>
        <v>587.00936729925161</v>
      </c>
      <c r="L237" s="7">
        <f t="shared" si="37"/>
        <v>575.33561382379912</v>
      </c>
      <c r="M237" s="7">
        <f t="shared" si="38"/>
        <v>553.86941722809229</v>
      </c>
      <c r="N237" s="5">
        <f t="shared" si="39"/>
        <v>-5.1799171078603656E-4</v>
      </c>
      <c r="O237" s="3">
        <f t="shared" si="33"/>
        <v>732.93983072581125</v>
      </c>
      <c r="P237" s="5">
        <f>O237/MAX($O$12:O237)-1</f>
        <v>-5.1799171078603656E-4</v>
      </c>
    </row>
    <row r="238" spans="1:16" x14ac:dyDescent="0.2">
      <c r="A238" s="2">
        <v>16345</v>
      </c>
      <c r="B238" s="3">
        <v>617.93042555952263</v>
      </c>
      <c r="C238" s="5">
        <f t="shared" si="30"/>
        <v>9.7455191306041744E-3</v>
      </c>
      <c r="D238" s="3">
        <f t="shared" si="32"/>
        <v>423.66639870684202</v>
      </c>
      <c r="E238" s="5">
        <f>D238/MAX(D$12:$D238)-1</f>
        <v>0</v>
      </c>
      <c r="F238" s="5"/>
      <c r="G238" s="5"/>
      <c r="H238" s="5">
        <f t="shared" si="31"/>
        <v>5.8333333333333336E-3</v>
      </c>
      <c r="I238" s="7">
        <f t="shared" si="34"/>
        <v>614.06019072617153</v>
      </c>
      <c r="J238" s="7">
        <f t="shared" si="35"/>
        <v>603.17903838972632</v>
      </c>
      <c r="K238" s="7">
        <f t="shared" si="36"/>
        <v>591.35369563892925</v>
      </c>
      <c r="L238" s="7">
        <f t="shared" si="37"/>
        <v>580.1207419528032</v>
      </c>
      <c r="M238" s="7">
        <f t="shared" si="38"/>
        <v>560.37963506437529</v>
      </c>
      <c r="N238" s="5">
        <f t="shared" si="39"/>
        <v>9.7455191306041744E-3</v>
      </c>
      <c r="O238" s="3">
        <f t="shared" si="33"/>
        <v>740.08270986773141</v>
      </c>
      <c r="P238" s="5">
        <f>O238/MAX($O$12:O238)-1</f>
        <v>0</v>
      </c>
    </row>
    <row r="239" spans="1:16" x14ac:dyDescent="0.2">
      <c r="A239" s="2">
        <v>16376</v>
      </c>
      <c r="B239" s="3">
        <v>614.2776628071507</v>
      </c>
      <c r="C239" s="5">
        <f t="shared" si="30"/>
        <v>-5.9112848328587431E-3</v>
      </c>
      <c r="D239" s="3">
        <f t="shared" si="32"/>
        <v>421.16198594997439</v>
      </c>
      <c r="E239" s="5">
        <f>D239/MAX(D$12:$D239)-1</f>
        <v>-5.9112848328587431E-3</v>
      </c>
      <c r="F239" s="5"/>
      <c r="G239" s="5"/>
      <c r="H239" s="5">
        <f t="shared" si="31"/>
        <v>5.8333333333333336E-3</v>
      </c>
      <c r="I239" s="7">
        <f t="shared" si="34"/>
        <v>614.72486091597159</v>
      </c>
      <c r="J239" s="7">
        <f t="shared" si="35"/>
        <v>607.68286297572752</v>
      </c>
      <c r="K239" s="7">
        <f t="shared" si="36"/>
        <v>593.91926335579274</v>
      </c>
      <c r="L239" s="7">
        <f t="shared" si="37"/>
        <v>584.05283736830404</v>
      </c>
      <c r="M239" s="7">
        <f t="shared" si="38"/>
        <v>566.35929977421449</v>
      </c>
      <c r="N239" s="5">
        <f t="shared" si="39"/>
        <v>-5.9112848328587431E-3</v>
      </c>
      <c r="O239" s="3">
        <f t="shared" si="33"/>
        <v>735.70787016982933</v>
      </c>
      <c r="P239" s="5">
        <f>O239/MAX($O$12:O239)-1</f>
        <v>-5.911284832858632E-3</v>
      </c>
    </row>
    <row r="240" spans="1:16" x14ac:dyDescent="0.2">
      <c r="A240" s="2">
        <v>16406</v>
      </c>
      <c r="B240" s="3">
        <v>621.3455773175782</v>
      </c>
      <c r="C240" s="5">
        <f t="shared" si="30"/>
        <v>1.1506058153129439E-2</v>
      </c>
      <c r="D240" s="3">
        <f t="shared" si="32"/>
        <v>426.00790025220226</v>
      </c>
      <c r="E240" s="5">
        <f>D240/MAX(D$12:$D240)-1</f>
        <v>0</v>
      </c>
      <c r="F240" s="5"/>
      <c r="G240" s="5"/>
      <c r="H240" s="5">
        <f t="shared" si="31"/>
        <v>5.8333333333333336E-3</v>
      </c>
      <c r="I240" s="7">
        <f t="shared" si="34"/>
        <v>617.85122189475044</v>
      </c>
      <c r="J240" s="7">
        <f t="shared" si="35"/>
        <v>613.30028536577936</v>
      </c>
      <c r="K240" s="7">
        <f t="shared" si="36"/>
        <v>596.99579535985458</v>
      </c>
      <c r="L240" s="7">
        <f t="shared" si="37"/>
        <v>587.74058877614698</v>
      </c>
      <c r="M240" s="7">
        <f t="shared" si="38"/>
        <v>572.23512066532305</v>
      </c>
      <c r="N240" s="5">
        <f t="shared" si="39"/>
        <v>1.0371513189170218E-2</v>
      </c>
      <c r="O240" s="3">
        <f t="shared" si="33"/>
        <v>743.33827404867202</v>
      </c>
      <c r="P240" s="5">
        <f>O240/MAX($O$12:O240)-1</f>
        <v>0</v>
      </c>
    </row>
    <row r="241" spans="1:16" x14ac:dyDescent="0.2">
      <c r="A241" s="2">
        <v>16437</v>
      </c>
      <c r="B241" s="3">
        <v>619.11233420459291</v>
      </c>
      <c r="C241" s="5">
        <f t="shared" si="30"/>
        <v>-3.5942045691006452E-3</v>
      </c>
      <c r="D241" s="3">
        <f t="shared" si="32"/>
        <v>424.47674071064284</v>
      </c>
      <c r="E241" s="5">
        <f>D241/MAX(D$12:$D241)-1</f>
        <v>-3.5942045691006452E-3</v>
      </c>
      <c r="F241" s="5"/>
      <c r="G241" s="5"/>
      <c r="H241" s="5">
        <f t="shared" si="31"/>
        <v>5.8333333333333336E-3</v>
      </c>
      <c r="I241" s="7">
        <f t="shared" si="34"/>
        <v>618.24519144310727</v>
      </c>
      <c r="J241" s="7">
        <f t="shared" si="35"/>
        <v>616.1526910846394</v>
      </c>
      <c r="K241" s="7">
        <f t="shared" si="36"/>
        <v>600.33328636026545</v>
      </c>
      <c r="L241" s="7">
        <f t="shared" si="37"/>
        <v>591.08243288304641</v>
      </c>
      <c r="M241" s="7">
        <f t="shared" si="38"/>
        <v>577.58189800376306</v>
      </c>
      <c r="N241" s="5">
        <f t="shared" si="39"/>
        <v>-3.5942045691006452E-3</v>
      </c>
      <c r="O241" s="3">
        <f t="shared" si="33"/>
        <v>740.66656422769893</v>
      </c>
      <c r="P241" s="5">
        <f>O241/MAX($O$12:O241)-1</f>
        <v>-3.5942045691006452E-3</v>
      </c>
    </row>
    <row r="242" spans="1:16" x14ac:dyDescent="0.2">
      <c r="A242" s="2">
        <v>16468</v>
      </c>
      <c r="B242" s="3">
        <v>620.19091625505314</v>
      </c>
      <c r="C242" s="5">
        <f t="shared" si="30"/>
        <v>1.7421427273709433E-3</v>
      </c>
      <c r="D242" s="3">
        <f t="shared" si="32"/>
        <v>425.21623977741001</v>
      </c>
      <c r="E242" s="5">
        <f>D242/MAX(D$12:$D242)-1</f>
        <v>-1.8583234590804354E-3</v>
      </c>
      <c r="F242" s="5"/>
      <c r="G242" s="5"/>
      <c r="H242" s="5">
        <f t="shared" si="31"/>
        <v>5.8333333333333336E-3</v>
      </c>
      <c r="I242" s="7">
        <f t="shared" si="34"/>
        <v>620.21627592574134</v>
      </c>
      <c r="J242" s="7">
        <f t="shared" si="35"/>
        <v>617.47056842085658</v>
      </c>
      <c r="K242" s="7">
        <f t="shared" si="36"/>
        <v>604.0539269468087</v>
      </c>
      <c r="L242" s="7">
        <f t="shared" si="37"/>
        <v>594.49369489473224</v>
      </c>
      <c r="M242" s="7">
        <f t="shared" si="38"/>
        <v>582.33841663590249</v>
      </c>
      <c r="N242" s="5">
        <f t="shared" si="39"/>
        <v>1.7421427273709433E-3</v>
      </c>
      <c r="O242" s="3">
        <f t="shared" si="33"/>
        <v>741.95691109597499</v>
      </c>
      <c r="P242" s="5">
        <f>O242/MAX($O$12:O242)-1</f>
        <v>-1.8583234590804354E-3</v>
      </c>
    </row>
    <row r="243" spans="1:16" x14ac:dyDescent="0.2">
      <c r="A243" s="2">
        <v>16496</v>
      </c>
      <c r="B243" s="3">
        <v>628.7027847852795</v>
      </c>
      <c r="C243" s="5">
        <f t="shared" si="30"/>
        <v>1.3724594003446944E-2</v>
      </c>
      <c r="D243" s="3">
        <f t="shared" si="32"/>
        <v>431.0521600320273</v>
      </c>
      <c r="E243" s="5">
        <f>D243/MAX(D$12:$D243)-1</f>
        <v>0</v>
      </c>
      <c r="F243" s="5"/>
      <c r="G243" s="5"/>
      <c r="H243" s="5">
        <f t="shared" si="31"/>
        <v>5.8333333333333336E-3</v>
      </c>
      <c r="I243" s="7">
        <f t="shared" si="34"/>
        <v>622.66867841497515</v>
      </c>
      <c r="J243" s="7">
        <f t="shared" si="35"/>
        <v>620.25995015486285</v>
      </c>
      <c r="K243" s="7">
        <f t="shared" si="36"/>
        <v>608.6054376147016</v>
      </c>
      <c r="L243" s="7">
        <f t="shared" si="37"/>
        <v>598.0928949177885</v>
      </c>
      <c r="M243" s="7">
        <f t="shared" si="38"/>
        <v>586.56669790656508</v>
      </c>
      <c r="N243" s="5">
        <f t="shared" si="39"/>
        <v>1.2146341869424222E-2</v>
      </c>
      <c r="O243" s="3">
        <f t="shared" si="33"/>
        <v>750.96897339052873</v>
      </c>
      <c r="P243" s="5">
        <f>O243/MAX($O$12:O243)-1</f>
        <v>0</v>
      </c>
    </row>
    <row r="244" spans="1:16" x14ac:dyDescent="0.2">
      <c r="A244" s="2">
        <v>16527</v>
      </c>
      <c r="B244" s="3">
        <v>627.73104185519253</v>
      </c>
      <c r="C244" s="5">
        <f t="shared" si="30"/>
        <v>-1.5456316618970289E-3</v>
      </c>
      <c r="D244" s="3">
        <f t="shared" si="32"/>
        <v>430.38591216555267</v>
      </c>
      <c r="E244" s="5">
        <f>D244/MAX(D$12:$D244)-1</f>
        <v>-1.54563166189714E-3</v>
      </c>
      <c r="F244" s="5"/>
      <c r="G244" s="5"/>
      <c r="H244" s="5">
        <f t="shared" si="31"/>
        <v>5.8333333333333336E-3</v>
      </c>
      <c r="I244" s="7">
        <f t="shared" si="34"/>
        <v>625.54158096517506</v>
      </c>
      <c r="J244" s="7">
        <f t="shared" si="35"/>
        <v>621.89338620414117</v>
      </c>
      <c r="K244" s="7">
        <f t="shared" si="36"/>
        <v>612.53621229693374</v>
      </c>
      <c r="L244" s="7">
        <f t="shared" si="37"/>
        <v>601.53359249399978</v>
      </c>
      <c r="M244" s="7">
        <f t="shared" si="38"/>
        <v>590.56390301563761</v>
      </c>
      <c r="N244" s="5">
        <f t="shared" si="39"/>
        <v>-1.5456316618970289E-3</v>
      </c>
      <c r="O244" s="3">
        <f t="shared" si="33"/>
        <v>749.80825196815397</v>
      </c>
      <c r="P244" s="5">
        <f>O244/MAX($O$12:O244)-1</f>
        <v>-1.54563166189714E-3</v>
      </c>
    </row>
    <row r="245" spans="1:16" x14ac:dyDescent="0.2">
      <c r="A245" s="2">
        <v>16557</v>
      </c>
      <c r="B245" s="3">
        <v>627.46971187106828</v>
      </c>
      <c r="C245" s="5">
        <f t="shared" si="30"/>
        <v>-4.163088435963358E-4</v>
      </c>
      <c r="D245" s="3">
        <f t="shared" si="32"/>
        <v>430.20673870415885</v>
      </c>
      <c r="E245" s="5">
        <f>D245/MAX(D$12:$D245)-1</f>
        <v>-1.9612970453637413E-3</v>
      </c>
      <c r="F245" s="5"/>
      <c r="G245" s="5"/>
      <c r="H245" s="5">
        <f t="shared" si="31"/>
        <v>5.8333333333333336E-3</v>
      </c>
      <c r="I245" s="7">
        <f t="shared" si="34"/>
        <v>627.96784617051344</v>
      </c>
      <c r="J245" s="7">
        <f t="shared" si="35"/>
        <v>624.09206104812745</v>
      </c>
      <c r="K245" s="7">
        <f t="shared" si="36"/>
        <v>615.88746201192748</v>
      </c>
      <c r="L245" s="7">
        <f t="shared" si="37"/>
        <v>603.97686258657097</v>
      </c>
      <c r="M245" s="7">
        <f t="shared" si="38"/>
        <v>594.06264328825978</v>
      </c>
      <c r="N245" s="5">
        <f t="shared" si="39"/>
        <v>-4.1630884359633585E-4</v>
      </c>
      <c r="O245" s="3">
        <f t="shared" si="33"/>
        <v>749.49610016185807</v>
      </c>
      <c r="P245" s="5">
        <f>O245/MAX($O$12:O245)-1</f>
        <v>-1.9612970453637413E-3</v>
      </c>
    </row>
    <row r="246" spans="1:16" x14ac:dyDescent="0.2">
      <c r="A246" s="2">
        <v>16588</v>
      </c>
      <c r="B246" s="3">
        <v>629.0201482943844</v>
      </c>
      <c r="C246" s="5">
        <f t="shared" si="30"/>
        <v>2.4709342841311432E-3</v>
      </c>
      <c r="D246" s="3">
        <f t="shared" si="32"/>
        <v>431.26975128408719</v>
      </c>
      <c r="E246" s="5">
        <f>D246/MAX(D$12:$D246)-1</f>
        <v>0</v>
      </c>
      <c r="F246" s="5"/>
      <c r="G246" s="5"/>
      <c r="H246" s="5">
        <f t="shared" si="31"/>
        <v>5.8333333333333336E-3</v>
      </c>
      <c r="I246" s="7">
        <f t="shared" si="34"/>
        <v>628.07363400688166</v>
      </c>
      <c r="J246" s="7">
        <f t="shared" si="35"/>
        <v>625.37115621092846</v>
      </c>
      <c r="K246" s="7">
        <f t="shared" si="36"/>
        <v>619.3357207883538</v>
      </c>
      <c r="L246" s="7">
        <f t="shared" si="37"/>
        <v>606.45424897687928</v>
      </c>
      <c r="M246" s="7">
        <f t="shared" si="38"/>
        <v>597.14823063484232</v>
      </c>
      <c r="N246" s="5">
        <f t="shared" si="39"/>
        <v>3.1434140939715811E-3</v>
      </c>
      <c r="O246" s="3">
        <f t="shared" si="33"/>
        <v>751.85207676648361</v>
      </c>
      <c r="P246" s="5">
        <f>O246/MAX($O$12:O246)-1</f>
        <v>0</v>
      </c>
    </row>
    <row r="247" spans="1:16" x14ac:dyDescent="0.2">
      <c r="A247" s="2">
        <v>16618</v>
      </c>
      <c r="B247" s="3">
        <v>615.82709204607556</v>
      </c>
      <c r="C247" s="5">
        <f t="shared" si="30"/>
        <v>-2.0973980378978907E-2</v>
      </c>
      <c r="D247" s="3">
        <f t="shared" si="32"/>
        <v>422.22430798260763</v>
      </c>
      <c r="E247" s="5">
        <f>D247/MAX(D$12:$D247)-1</f>
        <v>-2.0973980378978907E-2</v>
      </c>
      <c r="F247" s="5"/>
      <c r="G247" s="5"/>
      <c r="H247" s="5">
        <f t="shared" si="31"/>
        <v>5.8333333333333336E-3</v>
      </c>
      <c r="I247" s="7">
        <f t="shared" si="34"/>
        <v>624.10565073717601</v>
      </c>
      <c r="J247" s="7">
        <f t="shared" si="35"/>
        <v>624.82361585117553</v>
      </c>
      <c r="K247" s="7">
        <f t="shared" si="36"/>
        <v>620.48815346790741</v>
      </c>
      <c r="L247" s="7">
        <f t="shared" si="37"/>
        <v>608.49672952390222</v>
      </c>
      <c r="M247" s="7">
        <f t="shared" si="38"/>
        <v>599.5177286250788</v>
      </c>
      <c r="N247" s="5">
        <f t="shared" si="39"/>
        <v>-2.0973980378978907E-2</v>
      </c>
      <c r="O247" s="3">
        <f t="shared" si="33"/>
        <v>736.08274606048883</v>
      </c>
      <c r="P247" s="5">
        <f>O247/MAX($O$12:O247)-1</f>
        <v>-2.0973980378978907E-2</v>
      </c>
    </row>
    <row r="248" spans="1:16" x14ac:dyDescent="0.2">
      <c r="A248" s="2">
        <v>16649</v>
      </c>
      <c r="B248" s="3">
        <v>615.06795711350867</v>
      </c>
      <c r="C248" s="5">
        <f t="shared" si="30"/>
        <v>-1.2327079181344569E-3</v>
      </c>
      <c r="D248" s="3">
        <f t="shared" si="32"/>
        <v>421.70382873492861</v>
      </c>
      <c r="E248" s="5">
        <f>D248/MAX(D$12:$D248)-1</f>
        <v>-2.2180833505425435E-2</v>
      </c>
      <c r="F248" s="5"/>
      <c r="G248" s="5"/>
      <c r="H248" s="5">
        <f t="shared" si="31"/>
        <v>5.8333333333333336E-3</v>
      </c>
      <c r="I248" s="7">
        <f t="shared" si="34"/>
        <v>619.97173248465617</v>
      </c>
      <c r="J248" s="7">
        <f t="shared" si="35"/>
        <v>623.96978932758486</v>
      </c>
      <c r="K248" s="7">
        <f t="shared" si="36"/>
        <v>620.72017887422078</v>
      </c>
      <c r="L248" s="7">
        <f t="shared" si="37"/>
        <v>610.69254774040076</v>
      </c>
      <c r="M248" s="7">
        <f t="shared" si="38"/>
        <v>601.86271850294543</v>
      </c>
      <c r="N248" s="5">
        <f t="shared" si="39"/>
        <v>3.0069168327462176E-3</v>
      </c>
      <c r="O248" s="3">
        <f t="shared" si="33"/>
        <v>738.29608565991214</v>
      </c>
      <c r="P248" s="5">
        <f>O248/MAX($O$12:O248)-1</f>
        <v>-1.8030130560883983E-2</v>
      </c>
    </row>
    <row r="249" spans="1:16" x14ac:dyDescent="0.2">
      <c r="A249" s="2">
        <v>16680</v>
      </c>
      <c r="B249" s="3">
        <v>618.74961255533458</v>
      </c>
      <c r="C249" s="5">
        <f t="shared" si="30"/>
        <v>5.9857701888808013E-3</v>
      </c>
      <c r="D249" s="3">
        <f t="shared" si="32"/>
        <v>424.22805094150704</v>
      </c>
      <c r="E249" s="5">
        <f>D249/MAX(D$12:$D249)-1</f>
        <v>-1.6327832688506017E-2</v>
      </c>
      <c r="F249" s="5"/>
      <c r="G249" s="5"/>
      <c r="H249" s="5">
        <f t="shared" si="31"/>
        <v>5.8333333333333336E-3</v>
      </c>
      <c r="I249" s="7">
        <f t="shared" si="34"/>
        <v>616.5482205716396</v>
      </c>
      <c r="J249" s="7">
        <f t="shared" si="35"/>
        <v>622.31092728926069</v>
      </c>
      <c r="K249" s="7">
        <f t="shared" si="36"/>
        <v>621.28543872206171</v>
      </c>
      <c r="L249" s="7">
        <f t="shared" si="37"/>
        <v>613.17393417288804</v>
      </c>
      <c r="M249" s="7">
        <f t="shared" si="38"/>
        <v>604.1474030106566</v>
      </c>
      <c r="N249" s="5">
        <f t="shared" si="39"/>
        <v>5.8943080755523214E-3</v>
      </c>
      <c r="O249" s="3">
        <f t="shared" si="33"/>
        <v>742.64783023976599</v>
      </c>
      <c r="P249" s="5">
        <f>O249/MAX($O$12:O249)-1</f>
        <v>-1.2242097629500015E-2</v>
      </c>
    </row>
    <row r="250" spans="1:16" x14ac:dyDescent="0.2">
      <c r="A250" s="2">
        <v>16710</v>
      </c>
      <c r="B250" s="3">
        <v>629.60840806508531</v>
      </c>
      <c r="C250" s="5">
        <f t="shared" si="30"/>
        <v>1.7549579489683609E-2</v>
      </c>
      <c r="D250" s="3">
        <f t="shared" si="32"/>
        <v>431.67307484325858</v>
      </c>
      <c r="E250" s="5">
        <f>D250/MAX(D$12:$D250)-1</f>
        <v>0</v>
      </c>
      <c r="F250" s="5"/>
      <c r="G250" s="5"/>
      <c r="H250" s="5">
        <f t="shared" si="31"/>
        <v>5.8333333333333336E-3</v>
      </c>
      <c r="I250" s="7">
        <f t="shared" si="34"/>
        <v>621.14199257797611</v>
      </c>
      <c r="J250" s="7">
        <f t="shared" si="35"/>
        <v>622.62382165757617</v>
      </c>
      <c r="K250" s="7">
        <f t="shared" si="36"/>
        <v>622.25860393085873</v>
      </c>
      <c r="L250" s="7">
        <f t="shared" si="37"/>
        <v>615.89874875048122</v>
      </c>
      <c r="M250" s="7">
        <f t="shared" si="38"/>
        <v>606.80614978489393</v>
      </c>
      <c r="N250" s="5">
        <f t="shared" si="39"/>
        <v>1.2863081027143499E-2</v>
      </c>
      <c r="O250" s="3">
        <f t="shared" si="33"/>
        <v>752.20056945477245</v>
      </c>
      <c r="P250" s="5">
        <f>O250/MAX($O$12:O250)-1</f>
        <v>0</v>
      </c>
    </row>
    <row r="251" spans="1:16" x14ac:dyDescent="0.2">
      <c r="A251" s="2">
        <v>16741</v>
      </c>
      <c r="B251" s="3">
        <v>644.05733391778926</v>
      </c>
      <c r="C251" s="5">
        <f t="shared" si="30"/>
        <v>2.2949067495951159E-2</v>
      </c>
      <c r="D251" s="3">
        <f t="shared" si="32"/>
        <v>441.57956937402128</v>
      </c>
      <c r="E251" s="5">
        <f>D251/MAX(D$12:$D251)-1</f>
        <v>0</v>
      </c>
      <c r="F251" s="5"/>
      <c r="G251" s="5"/>
      <c r="H251" s="5">
        <f t="shared" si="31"/>
        <v>5.8333333333333336E-3</v>
      </c>
      <c r="I251" s="7">
        <f t="shared" si="34"/>
        <v>630.80511817940305</v>
      </c>
      <c r="J251" s="7">
        <f t="shared" si="35"/>
        <v>625.38842533202967</v>
      </c>
      <c r="K251" s="7">
        <f t="shared" si="36"/>
        <v>624.74024319007856</v>
      </c>
      <c r="L251" s="7">
        <f t="shared" si="37"/>
        <v>619.05444978529488</v>
      </c>
      <c r="M251" s="7">
        <f t="shared" si="38"/>
        <v>609.3297532729357</v>
      </c>
      <c r="N251" s="5">
        <f t="shared" si="39"/>
        <v>2.2949067495951159E-2</v>
      </c>
      <c r="O251" s="3">
        <f t="shared" si="33"/>
        <v>769.46287109368291</v>
      </c>
      <c r="P251" s="5">
        <f>O251/MAX($O$12:O251)-1</f>
        <v>0</v>
      </c>
    </row>
    <row r="252" spans="1:16" x14ac:dyDescent="0.2">
      <c r="A252" s="2">
        <v>16771</v>
      </c>
      <c r="B252" s="3">
        <v>663.37678113569507</v>
      </c>
      <c r="C252" s="5">
        <f t="shared" si="30"/>
        <v>2.9996471122199608E-2</v>
      </c>
      <c r="D252" s="3">
        <f t="shared" si="32"/>
        <v>454.82539817490243</v>
      </c>
      <c r="E252" s="5">
        <f>D252/MAX(D$12:$D252)-1</f>
        <v>0</v>
      </c>
      <c r="F252" s="5"/>
      <c r="G252" s="5"/>
      <c r="H252" s="5">
        <f t="shared" si="31"/>
        <v>5.8333333333333336E-3</v>
      </c>
      <c r="I252" s="7">
        <f t="shared" si="34"/>
        <v>645.68084103952322</v>
      </c>
      <c r="J252" s="7">
        <f t="shared" si="35"/>
        <v>631.11453080558135</v>
      </c>
      <c r="K252" s="7">
        <f t="shared" si="36"/>
        <v>628.24284350825485</v>
      </c>
      <c r="L252" s="7">
        <f t="shared" si="37"/>
        <v>623.2619907940965</v>
      </c>
      <c r="M252" s="7">
        <f t="shared" si="38"/>
        <v>612.61931943405489</v>
      </c>
      <c r="N252" s="5">
        <f t="shared" si="39"/>
        <v>2.9996471122199608E-2</v>
      </c>
      <c r="O252" s="3">
        <f t="shared" si="33"/>
        <v>792.5440418860494</v>
      </c>
      <c r="P252" s="5">
        <f>O252/MAX($O$12:O252)-1</f>
        <v>0</v>
      </c>
    </row>
    <row r="253" spans="1:16" x14ac:dyDescent="0.2">
      <c r="A253" s="2">
        <v>16802</v>
      </c>
      <c r="B253" s="3">
        <v>683.12594906801587</v>
      </c>
      <c r="C253" s="5">
        <f t="shared" si="30"/>
        <v>2.9770665018619358E-2</v>
      </c>
      <c r="D253" s="3">
        <f t="shared" si="32"/>
        <v>468.36585274592761</v>
      </c>
      <c r="E253" s="5">
        <f>D253/MAX(D$12:$D253)-1</f>
        <v>0</v>
      </c>
      <c r="F253" s="5"/>
      <c r="G253" s="5"/>
      <c r="H253" s="5">
        <f t="shared" si="31"/>
        <v>5.8333333333333336E-3</v>
      </c>
      <c r="I253" s="7">
        <f t="shared" si="34"/>
        <v>663.5200213738334</v>
      </c>
      <c r="J253" s="7">
        <f t="shared" si="35"/>
        <v>642.33100697590476</v>
      </c>
      <c r="K253" s="7">
        <f t="shared" si="36"/>
        <v>633.57731141354009</v>
      </c>
      <c r="L253" s="7">
        <f t="shared" si="37"/>
        <v>627.76910463723993</v>
      </c>
      <c r="M253" s="7">
        <f t="shared" si="38"/>
        <v>616.95529888690282</v>
      </c>
      <c r="N253" s="5">
        <f t="shared" si="39"/>
        <v>2.9770665018619361E-2</v>
      </c>
      <c r="O253" s="3">
        <f t="shared" si="33"/>
        <v>816.13860506954165</v>
      </c>
      <c r="P253" s="5">
        <f>O253/MAX($O$12:O253)-1</f>
        <v>0</v>
      </c>
    </row>
    <row r="254" spans="1:16" x14ac:dyDescent="0.2">
      <c r="A254" s="2">
        <v>16833</v>
      </c>
      <c r="B254" s="3">
        <v>709.3750716510699</v>
      </c>
      <c r="C254" s="5">
        <f t="shared" si="30"/>
        <v>3.8425011696401778E-2</v>
      </c>
      <c r="D254" s="3">
        <f t="shared" si="32"/>
        <v>486.3628161158851</v>
      </c>
      <c r="E254" s="5">
        <f>D254/MAX(D$12:$D254)-1</f>
        <v>0</v>
      </c>
      <c r="F254" s="5"/>
      <c r="G254" s="5"/>
      <c r="H254" s="5">
        <f t="shared" si="31"/>
        <v>5.8333333333333336E-3</v>
      </c>
      <c r="I254" s="7">
        <f t="shared" si="34"/>
        <v>685.29260061826028</v>
      </c>
      <c r="J254" s="7">
        <f t="shared" si="35"/>
        <v>658.04885939883172</v>
      </c>
      <c r="K254" s="7">
        <f t="shared" si="36"/>
        <v>641.00932436320818</v>
      </c>
      <c r="L254" s="7">
        <f t="shared" si="37"/>
        <v>633.1630723824245</v>
      </c>
      <c r="M254" s="7">
        <f t="shared" si="38"/>
        <v>622.53162565500861</v>
      </c>
      <c r="N254" s="5">
        <f t="shared" si="39"/>
        <v>3.8425011696401778E-2</v>
      </c>
      <c r="O254" s="3">
        <f t="shared" si="33"/>
        <v>847.49874051522386</v>
      </c>
      <c r="P254" s="5">
        <f>O254/MAX($O$12:O254)-1</f>
        <v>0</v>
      </c>
    </row>
    <row r="255" spans="1:16" x14ac:dyDescent="0.2">
      <c r="A255" s="2">
        <v>16861</v>
      </c>
      <c r="B255" s="3">
        <v>753.69098279385275</v>
      </c>
      <c r="C255" s="5">
        <f t="shared" si="30"/>
        <v>6.2471762701834965E-2</v>
      </c>
      <c r="D255" s="3">
        <f t="shared" si="32"/>
        <v>516.74675855127282</v>
      </c>
      <c r="E255" s="5">
        <f>D255/MAX(D$12:$D255)-1</f>
        <v>0</v>
      </c>
      <c r="F255" s="5"/>
      <c r="G255" s="5"/>
      <c r="H255" s="5">
        <f t="shared" si="31"/>
        <v>5.8333333333333336E-3</v>
      </c>
      <c r="I255" s="7">
        <f t="shared" si="34"/>
        <v>715.39733450431288</v>
      </c>
      <c r="J255" s="7">
        <f t="shared" si="35"/>
        <v>680.53908777191793</v>
      </c>
      <c r="K255" s="7">
        <f t="shared" si="36"/>
        <v>651.42500753058937</v>
      </c>
      <c r="L255" s="7">
        <f t="shared" si="37"/>
        <v>641.03665507201379</v>
      </c>
      <c r="M255" s="7">
        <f t="shared" si="38"/>
        <v>630.01522257264548</v>
      </c>
      <c r="N255" s="5">
        <f t="shared" si="39"/>
        <v>6.2471762701834972E-2</v>
      </c>
      <c r="O255" s="3">
        <f t="shared" si="33"/>
        <v>900.4434807227949</v>
      </c>
      <c r="P255" s="5">
        <f>O255/MAX($O$12:O255)-1</f>
        <v>0</v>
      </c>
    </row>
    <row r="256" spans="1:16" x14ac:dyDescent="0.2">
      <c r="A256" s="2">
        <v>16892</v>
      </c>
      <c r="B256" s="3">
        <v>744.14185547763725</v>
      </c>
      <c r="C256" s="5">
        <f t="shared" si="30"/>
        <v>-1.2669817649692328E-2</v>
      </c>
      <c r="D256" s="3">
        <f t="shared" si="32"/>
        <v>510.1996713493586</v>
      </c>
      <c r="E256" s="5">
        <f>D256/MAX(D$12:$D256)-1</f>
        <v>-1.2669817649692328E-2</v>
      </c>
      <c r="F256" s="5"/>
      <c r="G256" s="5"/>
      <c r="H256" s="5">
        <f t="shared" si="31"/>
        <v>5.8333333333333336E-3</v>
      </c>
      <c r="I256" s="7">
        <f t="shared" si="34"/>
        <v>735.73596997418656</v>
      </c>
      <c r="J256" s="7">
        <f t="shared" si="35"/>
        <v>699.62799567400998</v>
      </c>
      <c r="K256" s="7">
        <f t="shared" si="36"/>
        <v>661.12590866579296</v>
      </c>
      <c r="L256" s="7">
        <f t="shared" si="37"/>
        <v>648.04840117857589</v>
      </c>
      <c r="M256" s="7">
        <f t="shared" si="38"/>
        <v>636.83106048136335</v>
      </c>
      <c r="N256" s="5">
        <f t="shared" si="39"/>
        <v>-1.2669817649692328E-2</v>
      </c>
      <c r="O256" s="3">
        <f t="shared" si="33"/>
        <v>889.03502601818286</v>
      </c>
      <c r="P256" s="5">
        <f>O256/MAX($O$12:O256)-1</f>
        <v>-1.2669817649692328E-2</v>
      </c>
    </row>
    <row r="257" spans="1:16" x14ac:dyDescent="0.2">
      <c r="A257" s="2">
        <v>16922</v>
      </c>
      <c r="B257" s="3">
        <v>739.85398368997801</v>
      </c>
      <c r="C257" s="5">
        <f t="shared" si="30"/>
        <v>-5.7621698821215261E-3</v>
      </c>
      <c r="D257" s="3">
        <f t="shared" si="32"/>
        <v>507.259814169241</v>
      </c>
      <c r="E257" s="5">
        <f>D257/MAX(D$12:$D257)-1</f>
        <v>-1.8358981890140846E-2</v>
      </c>
      <c r="F257" s="5"/>
      <c r="G257" s="5"/>
      <c r="H257" s="5">
        <f t="shared" si="31"/>
        <v>5.8333333333333336E-3</v>
      </c>
      <c r="I257" s="7">
        <f t="shared" si="34"/>
        <v>745.89560732048938</v>
      </c>
      <c r="J257" s="7">
        <f t="shared" si="35"/>
        <v>715.59410396937483</v>
      </c>
      <c r="K257" s="7">
        <f t="shared" si="36"/>
        <v>670.49126465070219</v>
      </c>
      <c r="L257" s="7">
        <f t="shared" si="37"/>
        <v>655.02486344984391</v>
      </c>
      <c r="M257" s="7">
        <f t="shared" si="38"/>
        <v>643.18936333131489</v>
      </c>
      <c r="N257" s="5">
        <f t="shared" si="39"/>
        <v>-5.762169882121527E-3</v>
      </c>
      <c r="O257" s="3">
        <f t="shared" si="33"/>
        <v>883.91225516710972</v>
      </c>
      <c r="P257" s="5">
        <f>O257/MAX($O$12:O257)-1</f>
        <v>-1.8358981890140846E-2</v>
      </c>
    </row>
    <row r="258" spans="1:16" x14ac:dyDescent="0.2">
      <c r="A258" s="2">
        <v>16953</v>
      </c>
      <c r="B258" s="3">
        <v>803.84724774477536</v>
      </c>
      <c r="C258" s="5">
        <f t="shared" si="30"/>
        <v>8.6494450885612251E-2</v>
      </c>
      <c r="D258" s="3">
        <f t="shared" si="32"/>
        <v>551.13497325214723</v>
      </c>
      <c r="E258" s="5">
        <f>D258/MAX(D$12:$D258)-1</f>
        <v>0</v>
      </c>
      <c r="F258" s="5"/>
      <c r="G258" s="5"/>
      <c r="H258" s="5">
        <f t="shared" si="31"/>
        <v>5.8333333333333336E-3</v>
      </c>
      <c r="I258" s="7">
        <f t="shared" si="34"/>
        <v>762.61436230413017</v>
      </c>
      <c r="J258" s="7">
        <f t="shared" si="35"/>
        <v>739.00584840422164</v>
      </c>
      <c r="K258" s="7">
        <f t="shared" si="36"/>
        <v>685.06018960490144</v>
      </c>
      <c r="L258" s="7">
        <f t="shared" si="37"/>
        <v>665.16384514024367</v>
      </c>
      <c r="M258" s="7">
        <f t="shared" si="38"/>
        <v>652.19795519662773</v>
      </c>
      <c r="N258" s="5">
        <f t="shared" si="39"/>
        <v>7.0362227375156475E-2</v>
      </c>
      <c r="O258" s="3">
        <f t="shared" si="33"/>
        <v>946.10629024486525</v>
      </c>
      <c r="P258" s="5">
        <f>O258/MAX($O$12:O258)-1</f>
        <v>0</v>
      </c>
    </row>
    <row r="259" spans="1:16" x14ac:dyDescent="0.2">
      <c r="A259" s="2">
        <v>16983</v>
      </c>
      <c r="B259" s="3">
        <v>837.62910506237233</v>
      </c>
      <c r="C259" s="5">
        <f t="shared" ref="C259:C322" si="40">B259/B258-1</f>
        <v>4.2025219856600016E-2</v>
      </c>
      <c r="D259" s="3">
        <f t="shared" si="32"/>
        <v>574.29654167373008</v>
      </c>
      <c r="E259" s="5">
        <f>D259/MAX(D$12:$D259)-1</f>
        <v>0</v>
      </c>
      <c r="F259" s="5"/>
      <c r="G259" s="5"/>
      <c r="H259" s="5">
        <f t="shared" si="31"/>
        <v>5.8333333333333336E-3</v>
      </c>
      <c r="I259" s="7">
        <f t="shared" si="34"/>
        <v>793.77677883237527</v>
      </c>
      <c r="J259" s="7">
        <f t="shared" si="35"/>
        <v>764.75637440328092</v>
      </c>
      <c r="K259" s="7">
        <f t="shared" si="36"/>
        <v>703.54369068959295</v>
      </c>
      <c r="L259" s="7">
        <f t="shared" si="37"/>
        <v>677.30366574345373</v>
      </c>
      <c r="M259" s="7">
        <f t="shared" si="38"/>
        <v>662.01592207875024</v>
      </c>
      <c r="N259" s="5">
        <f t="shared" si="39"/>
        <v>4.2025219856600016E-2</v>
      </c>
      <c r="O259" s="3">
        <f t="shared" si="33"/>
        <v>985.86661510011788</v>
      </c>
      <c r="P259" s="5">
        <f>O259/MAX($O$12:O259)-1</f>
        <v>0</v>
      </c>
    </row>
    <row r="260" spans="1:16" x14ac:dyDescent="0.2">
      <c r="A260" s="2">
        <v>17014</v>
      </c>
      <c r="B260" s="3">
        <v>827.04212008044465</v>
      </c>
      <c r="C260" s="5">
        <f t="shared" si="40"/>
        <v>-1.2639227693908017E-2</v>
      </c>
      <c r="D260" s="3">
        <f t="shared" si="32"/>
        <v>567.03787691969183</v>
      </c>
      <c r="E260" s="5">
        <f>D260/MAX(D$12:$D260)-1</f>
        <v>-1.2639227693908128E-2</v>
      </c>
      <c r="F260" s="5"/>
      <c r="G260" s="5"/>
      <c r="H260" s="5">
        <f t="shared" ref="H260:H323" si="41">H259</f>
        <v>5.8333333333333336E-3</v>
      </c>
      <c r="I260" s="7">
        <f t="shared" si="34"/>
        <v>822.8394909625307</v>
      </c>
      <c r="J260" s="7">
        <f t="shared" si="35"/>
        <v>784.36754914151004</v>
      </c>
      <c r="K260" s="7">
        <f t="shared" si="36"/>
        <v>721.20820427017088</v>
      </c>
      <c r="L260" s="7">
        <f t="shared" si="37"/>
        <v>688.79539928930888</v>
      </c>
      <c r="M260" s="7">
        <f t="shared" si="38"/>
        <v>670.964191572196</v>
      </c>
      <c r="N260" s="5">
        <f t="shared" si="39"/>
        <v>-1.2639227693908017E-2</v>
      </c>
      <c r="O260" s="3">
        <f t="shared" si="33"/>
        <v>973.40602247604511</v>
      </c>
      <c r="P260" s="5">
        <f>O260/MAX($O$12:O260)-1</f>
        <v>-1.2639227693908017E-2</v>
      </c>
    </row>
    <row r="261" spans="1:16" x14ac:dyDescent="0.2">
      <c r="A261" s="2">
        <v>17045</v>
      </c>
      <c r="B261" s="3">
        <v>821.98586148701656</v>
      </c>
      <c r="C261" s="5">
        <f t="shared" si="40"/>
        <v>-6.1136651576297885E-3</v>
      </c>
      <c r="D261" s="3">
        <f t="shared" si="32"/>
        <v>563.57119720851153</v>
      </c>
      <c r="E261" s="5">
        <f>D261/MAX(D$12:$D261)-1</f>
        <v>-1.8675620845566288E-2</v>
      </c>
      <c r="F261" s="5"/>
      <c r="G261" s="5"/>
      <c r="H261" s="5">
        <f t="shared" si="41"/>
        <v>5.8333333333333336E-3</v>
      </c>
      <c r="I261" s="7">
        <f t="shared" si="34"/>
        <v>828.88569554327785</v>
      </c>
      <c r="J261" s="7">
        <f t="shared" si="35"/>
        <v>795.75002892370401</v>
      </c>
      <c r="K261" s="7">
        <f t="shared" si="36"/>
        <v>738.14455834781108</v>
      </c>
      <c r="L261" s="7">
        <f t="shared" si="37"/>
        <v>699.53334799496099</v>
      </c>
      <c r="M261" s="7">
        <f t="shared" si="38"/>
        <v>679.7149985349364</v>
      </c>
      <c r="N261" s="5">
        <f t="shared" si="39"/>
        <v>-6.1136651576297885E-3</v>
      </c>
      <c r="O261" s="3">
        <f t="shared" si="33"/>
        <v>967.45494399220627</v>
      </c>
      <c r="P261" s="5">
        <f>O261/MAX($O$12:O261)-1</f>
        <v>-1.8675620845566288E-2</v>
      </c>
    </row>
    <row r="262" spans="1:16" x14ac:dyDescent="0.2">
      <c r="A262" s="2">
        <v>17075</v>
      </c>
      <c r="B262" s="3">
        <v>786.31468426370236</v>
      </c>
      <c r="C262" s="5">
        <f t="shared" si="40"/>
        <v>-4.3396339152090957E-2</v>
      </c>
      <c r="D262" s="3">
        <f t="shared" si="32"/>
        <v>539.11427039810098</v>
      </c>
      <c r="E262" s="5">
        <f>D262/MAX(D$12:$D262)-1</f>
        <v>-6.1261506421567247E-2</v>
      </c>
      <c r="F262" s="5"/>
      <c r="G262" s="5"/>
      <c r="H262" s="5">
        <f t="shared" si="41"/>
        <v>5.8333333333333336E-3</v>
      </c>
      <c r="I262" s="7">
        <f t="shared" si="34"/>
        <v>811.78088861038793</v>
      </c>
      <c r="J262" s="7">
        <f t="shared" si="35"/>
        <v>802.77883372138149</v>
      </c>
      <c r="K262" s="7">
        <f t="shared" si="36"/>
        <v>751.20341469769573</v>
      </c>
      <c r="L262" s="7">
        <f t="shared" si="37"/>
        <v>708.34355035098929</v>
      </c>
      <c r="M262" s="7">
        <f t="shared" si="38"/>
        <v>686.73100931427734</v>
      </c>
      <c r="N262" s="5">
        <f t="shared" si="39"/>
        <v>-3.3550404655006097E-2</v>
      </c>
      <c r="O262" s="3">
        <f t="shared" si="33"/>
        <v>934.99643913578143</v>
      </c>
      <c r="P262" s="5">
        <f>O262/MAX($O$12:O262)-1</f>
        <v>-5.159945086402018E-2</v>
      </c>
    </row>
    <row r="263" spans="1:16" x14ac:dyDescent="0.2">
      <c r="A263" s="2">
        <v>17106</v>
      </c>
      <c r="B263" s="3">
        <v>772.89178905301367</v>
      </c>
      <c r="C263" s="5">
        <f t="shared" si="40"/>
        <v>-1.7070640392857217E-2</v>
      </c>
      <c r="D263" s="3">
        <f t="shared" si="32"/>
        <v>529.9112445574774</v>
      </c>
      <c r="E263" s="5">
        <f>D263/MAX(D$12:$D263)-1</f>
        <v>-7.7286373668377206E-2</v>
      </c>
      <c r="F263" s="5"/>
      <c r="G263" s="5"/>
      <c r="H263" s="5">
        <f t="shared" si="41"/>
        <v>5.8333333333333336E-3</v>
      </c>
      <c r="I263" s="7">
        <f t="shared" si="34"/>
        <v>793.73077826791086</v>
      </c>
      <c r="J263" s="7">
        <f t="shared" si="35"/>
        <v>808.28513461522073</v>
      </c>
      <c r="K263" s="7">
        <f t="shared" si="36"/>
        <v>761.93961929229772</v>
      </c>
      <c r="L263" s="7">
        <f t="shared" si="37"/>
        <v>716.42255463887511</v>
      </c>
      <c r="M263" s="7">
        <f t="shared" si="38"/>
        <v>693.33993124118808</v>
      </c>
      <c r="N263" s="5">
        <f t="shared" si="39"/>
        <v>-7.9090509023809971E-3</v>
      </c>
      <c r="O263" s="3">
        <f t="shared" si="33"/>
        <v>927.60150470511155</v>
      </c>
      <c r="P263" s="5">
        <f>O263/MAX($O$12:O263)-1</f>
        <v>-5.9100399082982813E-2</v>
      </c>
    </row>
    <row r="264" spans="1:16" x14ac:dyDescent="0.2">
      <c r="A264" s="2">
        <v>17136</v>
      </c>
      <c r="B264" s="3">
        <v>779.72536306237419</v>
      </c>
      <c r="C264" s="5">
        <f t="shared" si="40"/>
        <v>8.8415663177550119E-3</v>
      </c>
      <c r="D264" s="3">
        <f t="shared" si="32"/>
        <v>534.59648996875649</v>
      </c>
      <c r="E264" s="5">
        <f>D264/MAX(D$12:$D264)-1</f>
        <v>-6.9128139948869904E-2</v>
      </c>
      <c r="F264" s="5"/>
      <c r="G264" s="5"/>
      <c r="H264" s="5">
        <f t="shared" si="41"/>
        <v>5.8333333333333336E-3</v>
      </c>
      <c r="I264" s="7">
        <f t="shared" si="34"/>
        <v>779.64394545969674</v>
      </c>
      <c r="J264" s="7">
        <f t="shared" si="35"/>
        <v>804.26482050148741</v>
      </c>
      <c r="K264" s="7">
        <f t="shared" si="36"/>
        <v>771.63533445285441</v>
      </c>
      <c r="L264" s="7">
        <f t="shared" si="37"/>
        <v>724.79506657043009</v>
      </c>
      <c r="M264" s="7">
        <f t="shared" si="38"/>
        <v>699.93908898055463</v>
      </c>
      <c r="N264" s="5">
        <f t="shared" si="39"/>
        <v>7.6382731239863413E-3</v>
      </c>
      <c r="O264" s="3">
        <f t="shared" si="33"/>
        <v>934.68677834826985</v>
      </c>
      <c r="P264" s="5">
        <f>O264/MAX($O$12:O264)-1</f>
        <v>-5.191355094892891E-2</v>
      </c>
    </row>
    <row r="265" spans="1:16" x14ac:dyDescent="0.2">
      <c r="A265" s="2">
        <v>17167</v>
      </c>
      <c r="B265" s="3">
        <v>804.06760011838355</v>
      </c>
      <c r="C265" s="5">
        <f t="shared" si="40"/>
        <v>3.1218988388943991E-2</v>
      </c>
      <c r="D265" s="3">
        <f t="shared" si="32"/>
        <v>551.28605158186133</v>
      </c>
      <c r="E265" s="5">
        <f>D265/MAX(D$12:$D265)-1</f>
        <v>-4.006726215833889E-2</v>
      </c>
      <c r="F265" s="5"/>
      <c r="G265" s="5"/>
      <c r="H265" s="5">
        <f t="shared" si="41"/>
        <v>5.8333333333333336E-3</v>
      </c>
      <c r="I265" s="7">
        <f t="shared" si="34"/>
        <v>785.56158407792373</v>
      </c>
      <c r="J265" s="7">
        <f t="shared" si="35"/>
        <v>798.67123634415577</v>
      </c>
      <c r="K265" s="7">
        <f t="shared" si="36"/>
        <v>781.7138053737184</v>
      </c>
      <c r="L265" s="7">
        <f t="shared" si="37"/>
        <v>735.25287257444734</v>
      </c>
      <c r="M265" s="7">
        <f t="shared" si="38"/>
        <v>707.64555839362936</v>
      </c>
      <c r="N265" s="5">
        <f t="shared" si="39"/>
        <v>2.6141857377821862E-2</v>
      </c>
      <c r="O265" s="3">
        <f t="shared" si="33"/>
        <v>959.12122680078608</v>
      </c>
      <c r="P265" s="5">
        <f>O265/MAX($O$12:O265)-1</f>
        <v>-2.7128810215990229E-2</v>
      </c>
    </row>
    <row r="266" spans="1:16" x14ac:dyDescent="0.2">
      <c r="A266" s="2">
        <v>17198</v>
      </c>
      <c r="B266" s="3">
        <v>837.05057587261604</v>
      </c>
      <c r="C266" s="5">
        <f t="shared" si="40"/>
        <v>4.1020152720214531E-2</v>
      </c>
      <c r="D266" s="3">
        <f t="shared" si="32"/>
        <v>573.89988961027336</v>
      </c>
      <c r="E266" s="5">
        <f>D266/MAX(D$12:$D266)-1</f>
        <v>-6.9067465094030389E-4</v>
      </c>
      <c r="F266" s="5"/>
      <c r="G266" s="5"/>
      <c r="H266" s="5">
        <f t="shared" si="41"/>
        <v>5.8333333333333336E-3</v>
      </c>
      <c r="I266" s="7">
        <f t="shared" si="34"/>
        <v>806.94784635112467</v>
      </c>
      <c r="J266" s="7">
        <f t="shared" si="35"/>
        <v>800.3393123095176</v>
      </c>
      <c r="K266" s="7">
        <f t="shared" si="36"/>
        <v>792.35343072551393</v>
      </c>
      <c r="L266" s="7">
        <f t="shared" si="37"/>
        <v>747.58524028328657</v>
      </c>
      <c r="M266" s="7">
        <f t="shared" si="38"/>
        <v>716.68137754436111</v>
      </c>
      <c r="N266" s="5">
        <f t="shared" si="39"/>
        <v>4.1020152720214538E-2</v>
      </c>
      <c r="O266" s="3">
        <f t="shared" si="33"/>
        <v>998.46452600135387</v>
      </c>
      <c r="P266" s="5">
        <f>O266/MAX($O$12:O266)-1</f>
        <v>0</v>
      </c>
    </row>
    <row r="267" spans="1:16" x14ac:dyDescent="0.2">
      <c r="A267" s="2">
        <v>17226</v>
      </c>
      <c r="B267" s="3">
        <v>884.6764968394217</v>
      </c>
      <c r="C267" s="5">
        <f t="shared" si="40"/>
        <v>5.6897303866204396E-2</v>
      </c>
      <c r="D267" s="3">
        <f t="shared" si="32"/>
        <v>606.55324601821019</v>
      </c>
      <c r="E267" s="5">
        <f>D267/MAX(D$12:$D267)-1</f>
        <v>0</v>
      </c>
      <c r="F267" s="5"/>
      <c r="G267" s="5"/>
      <c r="H267" s="5">
        <f t="shared" si="41"/>
        <v>5.8333333333333336E-3</v>
      </c>
      <c r="I267" s="7">
        <f t="shared" si="34"/>
        <v>841.93155761014043</v>
      </c>
      <c r="J267" s="7">
        <f t="shared" si="35"/>
        <v>810.78775153491858</v>
      </c>
      <c r="K267" s="7">
        <f t="shared" si="36"/>
        <v>803.2688902293113</v>
      </c>
      <c r="L267" s="7">
        <f t="shared" si="37"/>
        <v>762.35895607684688</v>
      </c>
      <c r="M267" s="7">
        <f t="shared" si="38"/>
        <v>727.34694887995045</v>
      </c>
      <c r="N267" s="5">
        <f t="shared" si="39"/>
        <v>5.6897303866204403E-2</v>
      </c>
      <c r="O267" s="3">
        <f t="shared" si="33"/>
        <v>1055.2744655368786</v>
      </c>
      <c r="P267" s="5">
        <f>O267/MAX($O$12:O267)-1</f>
        <v>0</v>
      </c>
    </row>
    <row r="268" spans="1:16" x14ac:dyDescent="0.2">
      <c r="A268" s="2">
        <v>17257</v>
      </c>
      <c r="B268" s="3">
        <v>894.37435362188091</v>
      </c>
      <c r="C268" s="5">
        <f t="shared" si="40"/>
        <v>1.0962037329018681E-2</v>
      </c>
      <c r="D268" s="3">
        <f t="shared" si="32"/>
        <v>613.20230534309928</v>
      </c>
      <c r="E268" s="5">
        <f>D268/MAX(D$12:$D268)-1</f>
        <v>0</v>
      </c>
      <c r="F268" s="5"/>
      <c r="G268" s="5"/>
      <c r="H268" s="5">
        <f t="shared" si="41"/>
        <v>5.8333333333333336E-3</v>
      </c>
      <c r="I268" s="7">
        <f t="shared" si="34"/>
        <v>872.03380877797281</v>
      </c>
      <c r="J268" s="7">
        <f t="shared" si="35"/>
        <v>828.79769642794827</v>
      </c>
      <c r="K268" s="7">
        <f t="shared" si="36"/>
        <v>815.78826507466499</v>
      </c>
      <c r="L268" s="7">
        <f t="shared" si="37"/>
        <v>777.06817527444662</v>
      </c>
      <c r="M268" s="7">
        <f t="shared" si="38"/>
        <v>738.45708687022909</v>
      </c>
      <c r="N268" s="5">
        <f t="shared" si="39"/>
        <v>1.0962037329018681E-2</v>
      </c>
      <c r="O268" s="3">
        <f t="shared" si="33"/>
        <v>1066.8424236204542</v>
      </c>
      <c r="P268" s="5">
        <f>O268/MAX($O$12:O268)-1</f>
        <v>0</v>
      </c>
    </row>
    <row r="269" spans="1:16" x14ac:dyDescent="0.2">
      <c r="A269" s="2">
        <v>17287</v>
      </c>
      <c r="B269" s="3">
        <v>908.6343931240516</v>
      </c>
      <c r="C269" s="5">
        <f t="shared" si="40"/>
        <v>1.5944150728856243E-2</v>
      </c>
      <c r="D269" s="3">
        <f t="shared" si="32"/>
        <v>622.97929532677176</v>
      </c>
      <c r="E269" s="5">
        <f>D269/MAX(D$12:$D269)-1</f>
        <v>0</v>
      </c>
      <c r="F269" s="5"/>
      <c r="G269" s="5"/>
      <c r="H269" s="5">
        <f t="shared" si="41"/>
        <v>5.8333333333333336E-3</v>
      </c>
      <c r="I269" s="7">
        <f t="shared" si="34"/>
        <v>895.89508119511811</v>
      </c>
      <c r="J269" s="7">
        <f t="shared" si="35"/>
        <v>851.42146377312145</v>
      </c>
      <c r="K269" s="7">
        <f t="shared" si="36"/>
        <v>829.85329919417109</v>
      </c>
      <c r="L269" s="7">
        <f t="shared" si="37"/>
        <v>791.76690078590559</v>
      </c>
      <c r="M269" s="7">
        <f t="shared" si="38"/>
        <v>750.17228192243681</v>
      </c>
      <c r="N269" s="5">
        <f t="shared" si="39"/>
        <v>1.5944150728856243E-2</v>
      </c>
      <c r="O269" s="3">
        <f t="shared" si="33"/>
        <v>1083.852320026597</v>
      </c>
      <c r="P269" s="5">
        <f>O269/MAX($O$12:O269)-1</f>
        <v>0</v>
      </c>
    </row>
    <row r="270" spans="1:16" x14ac:dyDescent="0.2">
      <c r="A270" s="2">
        <v>17318</v>
      </c>
      <c r="B270" s="3">
        <v>888.76293487149394</v>
      </c>
      <c r="C270" s="5">
        <f t="shared" si="40"/>
        <v>-2.1869586274668729E-2</v>
      </c>
      <c r="D270" s="3">
        <f t="shared" ref="D270:D333" si="42">D269*(C270+1)</f>
        <v>609.35499588029063</v>
      </c>
      <c r="E270" s="5">
        <f>D270/MAX(D$12:$D270)-1</f>
        <v>-2.1869586274668729E-2</v>
      </c>
      <c r="F270" s="5"/>
      <c r="G270" s="5"/>
      <c r="H270" s="5">
        <f t="shared" si="41"/>
        <v>5.8333333333333336E-3</v>
      </c>
      <c r="I270" s="7">
        <f t="shared" si="34"/>
        <v>897.25722720580882</v>
      </c>
      <c r="J270" s="7">
        <f t="shared" si="35"/>
        <v>869.59439240797462</v>
      </c>
      <c r="K270" s="7">
        <f t="shared" si="36"/>
        <v>836.92960645473113</v>
      </c>
      <c r="L270" s="7">
        <f t="shared" si="37"/>
        <v>804.28835377122789</v>
      </c>
      <c r="M270" s="7">
        <f t="shared" si="38"/>
        <v>760.99489802981634</v>
      </c>
      <c r="N270" s="5">
        <f t="shared" si="39"/>
        <v>-2.1869586274668729E-2</v>
      </c>
      <c r="O270" s="3">
        <f t="shared" ref="O270:O333" si="43">O269*(1+N270)</f>
        <v>1060.1489182047756</v>
      </c>
      <c r="P270" s="5">
        <f>O270/MAX($O$12:O270)-1</f>
        <v>-2.1869586274668618E-2</v>
      </c>
    </row>
    <row r="271" spans="1:16" x14ac:dyDescent="0.2">
      <c r="A271" s="2">
        <v>17348</v>
      </c>
      <c r="B271" s="3">
        <v>867.59175824461101</v>
      </c>
      <c r="C271" s="5">
        <f t="shared" si="40"/>
        <v>-2.3820949092509203E-2</v>
      </c>
      <c r="D271" s="3">
        <f t="shared" si="42"/>
        <v>594.83958154416007</v>
      </c>
      <c r="E271" s="5">
        <f>D271/MAX(D$12:$D271)-1</f>
        <v>-4.516958106585478E-2</v>
      </c>
      <c r="F271" s="5"/>
      <c r="G271" s="5"/>
      <c r="H271" s="5">
        <f t="shared" si="41"/>
        <v>5.8333333333333336E-3</v>
      </c>
      <c r="I271" s="7">
        <f t="shared" si="34"/>
        <v>888.32969541338559</v>
      </c>
      <c r="J271" s="7">
        <f t="shared" si="35"/>
        <v>880.18175209567914</v>
      </c>
      <c r="K271" s="7">
        <f t="shared" si="36"/>
        <v>839.42649421991746</v>
      </c>
      <c r="L271" s="7">
        <f t="shared" si="37"/>
        <v>814.53645428103869</v>
      </c>
      <c r="M271" s="7">
        <f t="shared" si="38"/>
        <v>771.48509245475532</v>
      </c>
      <c r="N271" s="5">
        <f t="shared" si="39"/>
        <v>-1.7890092607340698E-2</v>
      </c>
      <c r="O271" s="3">
        <f t="shared" si="43"/>
        <v>1041.1827558805201</v>
      </c>
      <c r="P271" s="5">
        <f>O271/MAX($O$12:O271)-1</f>
        <v>-3.9368429958271278E-2</v>
      </c>
    </row>
    <row r="272" spans="1:16" x14ac:dyDescent="0.2">
      <c r="A272" s="2">
        <v>17379</v>
      </c>
      <c r="B272" s="3">
        <v>883.85171088952006</v>
      </c>
      <c r="C272" s="5">
        <f t="shared" si="40"/>
        <v>1.8741478916083354E-2</v>
      </c>
      <c r="D272" s="3">
        <f t="shared" si="42"/>
        <v>605.98775502012177</v>
      </c>
      <c r="E272" s="5">
        <f>D272/MAX(D$12:$D272)-1</f>
        <v>-2.7274646900965482E-2</v>
      </c>
      <c r="F272" s="5"/>
      <c r="G272" s="5"/>
      <c r="H272" s="5">
        <f t="shared" si="41"/>
        <v>5.8333333333333336E-3</v>
      </c>
      <c r="I272" s="7">
        <f t="shared" si="34"/>
        <v>880.06880133520826</v>
      </c>
      <c r="J272" s="7">
        <f t="shared" si="35"/>
        <v>887.9819412651633</v>
      </c>
      <c r="K272" s="7">
        <f t="shared" si="36"/>
        <v>844.16062678734033</v>
      </c>
      <c r="L272" s="7">
        <f t="shared" si="37"/>
        <v>824.22960090539698</v>
      </c>
      <c r="M272" s="7">
        <f t="shared" si="38"/>
        <v>782.68441552875584</v>
      </c>
      <c r="N272" s="5">
        <f t="shared" si="39"/>
        <v>1.3578220682983345E-2</v>
      </c>
      <c r="O272" s="3">
        <f t="shared" si="43"/>
        <v>1055.3201651111824</v>
      </c>
      <c r="P272" s="5">
        <f>O272/MAX($O$12:O272)-1</f>
        <v>-2.6324762505204102E-2</v>
      </c>
    </row>
    <row r="273" spans="1:16" x14ac:dyDescent="0.2">
      <c r="A273" s="2">
        <v>17410</v>
      </c>
      <c r="B273" s="3">
        <v>893.04575939036431</v>
      </c>
      <c r="C273" s="5">
        <f t="shared" si="40"/>
        <v>1.0402252309486659E-2</v>
      </c>
      <c r="D273" s="3">
        <f t="shared" si="42"/>
        <v>612.29139254430049</v>
      </c>
      <c r="E273" s="5">
        <f>D273/MAX(D$12:$D273)-1</f>
        <v>-1.7156112350194763E-2</v>
      </c>
      <c r="F273" s="5"/>
      <c r="G273" s="5"/>
      <c r="H273" s="5">
        <f t="shared" si="41"/>
        <v>5.8333333333333336E-3</v>
      </c>
      <c r="I273" s="7">
        <f t="shared" si="34"/>
        <v>881.49640950816513</v>
      </c>
      <c r="J273" s="7">
        <f t="shared" si="35"/>
        <v>889.37681835698697</v>
      </c>
      <c r="K273" s="7">
        <f t="shared" si="36"/>
        <v>850.08228494595278</v>
      </c>
      <c r="L273" s="7">
        <f t="shared" si="37"/>
        <v>831.9715329385366</v>
      </c>
      <c r="M273" s="7">
        <f t="shared" si="38"/>
        <v>794.11342164688187</v>
      </c>
      <c r="N273" s="5">
        <f t="shared" si="39"/>
        <v>9.4884685142559953E-3</v>
      </c>
      <c r="O273" s="3">
        <f t="shared" si="43"/>
        <v>1065.3335372702993</v>
      </c>
      <c r="P273" s="5">
        <f>O273/MAX($O$12:O273)-1</f>
        <v>-1.7086075671123968E-2</v>
      </c>
    </row>
    <row r="274" spans="1:16" x14ac:dyDescent="0.2">
      <c r="A274" s="2">
        <v>17440</v>
      </c>
      <c r="B274" s="3">
        <v>909.86513620440894</v>
      </c>
      <c r="C274" s="5">
        <f t="shared" si="40"/>
        <v>1.883372339792122E-2</v>
      </c>
      <c r="D274" s="3">
        <f t="shared" si="42"/>
        <v>623.8231192704078</v>
      </c>
      <c r="E274" s="5">
        <f>D274/MAX(D$12:$D274)-1</f>
        <v>0</v>
      </c>
      <c r="F274" s="5"/>
      <c r="G274" s="5"/>
      <c r="H274" s="5">
        <f t="shared" si="41"/>
        <v>5.8333333333333336E-3</v>
      </c>
      <c r="I274" s="7">
        <f t="shared" si="34"/>
        <v>895.58753549476444</v>
      </c>
      <c r="J274" s="7">
        <f t="shared" si="35"/>
        <v>891.95861545407513</v>
      </c>
      <c r="K274" s="7">
        <f t="shared" si="36"/>
        <v>860.37815594101164</v>
      </c>
      <c r="L274" s="7">
        <f t="shared" si="37"/>
        <v>841.1783818678017</v>
      </c>
      <c r="M274" s="7">
        <f t="shared" si="38"/>
        <v>805.79078531935374</v>
      </c>
      <c r="N274" s="5">
        <f t="shared" si="39"/>
        <v>1.883372339792122E-2</v>
      </c>
      <c r="O274" s="3">
        <f t="shared" si="43"/>
        <v>1085.3977344377772</v>
      </c>
      <c r="P274" s="5">
        <f>O274/MAX($O$12:O274)-1</f>
        <v>0</v>
      </c>
    </row>
    <row r="275" spans="1:16" x14ac:dyDescent="0.2">
      <c r="A275" s="2">
        <v>17471</v>
      </c>
      <c r="B275" s="3">
        <v>899.11415689681166</v>
      </c>
      <c r="C275" s="5">
        <f t="shared" si="40"/>
        <v>-1.1816014131991071E-2</v>
      </c>
      <c r="D275" s="3">
        <f t="shared" si="42"/>
        <v>616.45201647724593</v>
      </c>
      <c r="E275" s="5">
        <f>D275/MAX(D$12:$D275)-1</f>
        <v>-1.1816014131991071E-2</v>
      </c>
      <c r="F275" s="5"/>
      <c r="G275" s="5"/>
      <c r="H275" s="5">
        <f t="shared" si="41"/>
        <v>5.8333333333333336E-3</v>
      </c>
      <c r="I275" s="7">
        <f t="shared" si="34"/>
        <v>900.67501749719486</v>
      </c>
      <c r="J275" s="7">
        <f t="shared" si="35"/>
        <v>890.37190941620156</v>
      </c>
      <c r="K275" s="7">
        <f t="shared" si="36"/>
        <v>870.89668659466167</v>
      </c>
      <c r="L275" s="7">
        <f t="shared" si="37"/>
        <v>850.02616926818132</v>
      </c>
      <c r="M275" s="7">
        <f t="shared" si="38"/>
        <v>816.41815294347953</v>
      </c>
      <c r="N275" s="5">
        <f t="shared" si="39"/>
        <v>-1.1816014131991071E-2</v>
      </c>
      <c r="O275" s="3">
        <f t="shared" si="43"/>
        <v>1072.5726594688294</v>
      </c>
      <c r="P275" s="5">
        <f>O275/MAX($O$12:O275)-1</f>
        <v>-1.181601413199096E-2</v>
      </c>
    </row>
    <row r="276" spans="1:16" x14ac:dyDescent="0.2">
      <c r="A276" s="2">
        <v>17501</v>
      </c>
      <c r="B276" s="3">
        <v>906.02180796539699</v>
      </c>
      <c r="C276" s="5">
        <f t="shared" si="40"/>
        <v>7.6827297352610735E-3</v>
      </c>
      <c r="D276" s="3">
        <f t="shared" si="42"/>
        <v>621.18805071459735</v>
      </c>
      <c r="E276" s="5">
        <f>D276/MAX(D$12:$D276)-1</f>
        <v>-4.2240636398540587E-3</v>
      </c>
      <c r="F276" s="5"/>
      <c r="G276" s="5"/>
      <c r="H276" s="5">
        <f t="shared" si="41"/>
        <v>5.8333333333333336E-3</v>
      </c>
      <c r="I276" s="7">
        <f t="shared" si="34"/>
        <v>905.00036702220586</v>
      </c>
      <c r="J276" s="7">
        <f t="shared" si="35"/>
        <v>893.24838826518544</v>
      </c>
      <c r="K276" s="7">
        <f t="shared" si="36"/>
        <v>881.4213903365802</v>
      </c>
      <c r="L276" s="7">
        <f t="shared" si="37"/>
        <v>855.70253372488264</v>
      </c>
      <c r="M276" s="7">
        <f t="shared" si="38"/>
        <v>826.52836239471719</v>
      </c>
      <c r="N276" s="5">
        <f t="shared" si="39"/>
        <v>7.3128504548755253E-3</v>
      </c>
      <c r="O276" s="3">
        <f t="shared" si="43"/>
        <v>1080.4162229295132</v>
      </c>
      <c r="P276" s="5">
        <f>O276/MAX($O$12:O276)-1</f>
        <v>-4.5895724214353173E-3</v>
      </c>
    </row>
    <row r="277" spans="1:16" x14ac:dyDescent="0.2">
      <c r="A277" s="2">
        <v>17532</v>
      </c>
      <c r="B277" s="3">
        <v>932.56151887076942</v>
      </c>
      <c r="C277" s="5">
        <f t="shared" si="40"/>
        <v>2.9292574055111542E-2</v>
      </c>
      <c r="D277" s="3">
        <f t="shared" si="42"/>
        <v>639.38424769230505</v>
      </c>
      <c r="E277" s="5">
        <f>D277/MAX(D$12:$D277)-1</f>
        <v>0</v>
      </c>
      <c r="F277" s="5"/>
      <c r="G277" s="5"/>
      <c r="H277" s="5">
        <f t="shared" si="41"/>
        <v>5.8333333333333336E-3</v>
      </c>
      <c r="I277" s="7">
        <f t="shared" si="34"/>
        <v>912.56582791099265</v>
      </c>
      <c r="J277" s="7">
        <f t="shared" si="35"/>
        <v>904.07668170287855</v>
      </c>
      <c r="K277" s="7">
        <f t="shared" si="36"/>
        <v>892.12921689927896</v>
      </c>
      <c r="L277" s="7">
        <f t="shared" si="37"/>
        <v>860.97655671423786</v>
      </c>
      <c r="M277" s="7">
        <f t="shared" si="38"/>
        <v>836.92151113649868</v>
      </c>
      <c r="N277" s="5">
        <f t="shared" si="39"/>
        <v>2.9292574055111542E-2</v>
      </c>
      <c r="O277" s="3">
        <f t="shared" si="43"/>
        <v>1112.0643951500199</v>
      </c>
      <c r="P277" s="5">
        <f>O277/MAX($O$12:O277)-1</f>
        <v>0</v>
      </c>
    </row>
    <row r="278" spans="1:16" x14ac:dyDescent="0.2">
      <c r="A278" s="2">
        <v>17563</v>
      </c>
      <c r="B278" s="3">
        <v>1117.1405813224035</v>
      </c>
      <c r="C278" s="5">
        <f t="shared" si="40"/>
        <v>0.1979269557199177</v>
      </c>
      <c r="D278" s="3">
        <f t="shared" si="42"/>
        <v>765.93562537331286</v>
      </c>
      <c r="E278" s="5">
        <f>D278/MAX(D$12:$D278)-1</f>
        <v>0</v>
      </c>
      <c r="F278" s="5"/>
      <c r="G278" s="5"/>
      <c r="H278" s="5">
        <f t="shared" si="41"/>
        <v>5.8333333333333336E-3</v>
      </c>
      <c r="I278" s="7">
        <f t="shared" si="34"/>
        <v>985.24130271952333</v>
      </c>
      <c r="J278" s="7">
        <f t="shared" si="35"/>
        <v>942.95816010835915</v>
      </c>
      <c r="K278" s="7">
        <f t="shared" si="36"/>
        <v>915.47005068676117</v>
      </c>
      <c r="L278" s="7">
        <f t="shared" si="37"/>
        <v>877.09313789434657</v>
      </c>
      <c r="M278" s="7">
        <f t="shared" si="38"/>
        <v>853.91174070613761</v>
      </c>
      <c r="N278" s="5">
        <f t="shared" si="39"/>
        <v>0.19792695571991772</v>
      </c>
      <c r="O278" s="3">
        <f t="shared" si="43"/>
        <v>1332.171915446575</v>
      </c>
      <c r="P278" s="5">
        <f>O278/MAX($O$12:O278)-1</f>
        <v>0</v>
      </c>
    </row>
    <row r="279" spans="1:16" x14ac:dyDescent="0.2">
      <c r="A279" s="2">
        <v>17592</v>
      </c>
      <c r="B279" s="3">
        <v>1092.6506617757361</v>
      </c>
      <c r="C279" s="5">
        <f t="shared" si="40"/>
        <v>-2.1921967526842168E-2</v>
      </c>
      <c r="D279" s="3">
        <f t="shared" si="42"/>
        <v>749.14480946622757</v>
      </c>
      <c r="E279" s="5">
        <f>D279/MAX(D$12:$D279)-1</f>
        <v>-2.1921967526842168E-2</v>
      </c>
      <c r="F279" s="5"/>
      <c r="G279" s="5"/>
      <c r="H279" s="5">
        <f t="shared" si="41"/>
        <v>5.8333333333333336E-3</v>
      </c>
      <c r="I279" s="7">
        <f t="shared" si="34"/>
        <v>1047.4509206563032</v>
      </c>
      <c r="J279" s="7">
        <f t="shared" si="35"/>
        <v>976.2256438392543</v>
      </c>
      <c r="K279" s="7">
        <f t="shared" si="36"/>
        <v>932.80123109812075</v>
      </c>
      <c r="L279" s="7">
        <f t="shared" si="37"/>
        <v>892.13007124372007</v>
      </c>
      <c r="M279" s="7">
        <f t="shared" si="38"/>
        <v>868.03506066371619</v>
      </c>
      <c r="N279" s="5">
        <f t="shared" si="39"/>
        <v>-2.1921967526842171E-2</v>
      </c>
      <c r="O279" s="3">
        <f t="shared" si="43"/>
        <v>1302.968085975984</v>
      </c>
      <c r="P279" s="5">
        <f>O279/MAX($O$12:O279)-1</f>
        <v>-2.1921967526842168E-2</v>
      </c>
    </row>
    <row r="280" spans="1:16" x14ac:dyDescent="0.2">
      <c r="A280" s="2">
        <v>17623</v>
      </c>
      <c r="B280" s="3">
        <v>1068.117692234003</v>
      </c>
      <c r="C280" s="5">
        <f t="shared" si="40"/>
        <v>-2.2452711008167037E-2</v>
      </c>
      <c r="D280" s="3">
        <f t="shared" si="42"/>
        <v>732.32447755601402</v>
      </c>
      <c r="E280" s="5">
        <f>D280/MAX(D$12:$D280)-1</f>
        <v>-4.3882470933398587E-2</v>
      </c>
      <c r="F280" s="5"/>
      <c r="G280" s="5"/>
      <c r="H280" s="5">
        <f t="shared" si="41"/>
        <v>5.8333333333333336E-3</v>
      </c>
      <c r="I280" s="7">
        <f t="shared" si="34"/>
        <v>1092.6363117773808</v>
      </c>
      <c r="J280" s="7">
        <f t="shared" si="35"/>
        <v>1002.6010698441868</v>
      </c>
      <c r="K280" s="7">
        <f t="shared" si="36"/>
        <v>947.27984264913096</v>
      </c>
      <c r="L280" s="7">
        <f t="shared" si="37"/>
        <v>907.78579390873665</v>
      </c>
      <c r="M280" s="7">
        <f t="shared" si="38"/>
        <v>881.53405386189809</v>
      </c>
      <c r="N280" s="5">
        <f t="shared" si="39"/>
        <v>-2.2452711008167037E-2</v>
      </c>
      <c r="O280" s="3">
        <f t="shared" si="43"/>
        <v>1273.7129200887007</v>
      </c>
      <c r="P280" s="5">
        <f>O280/MAX($O$12:O280)-1</f>
        <v>-4.3882470933398587E-2</v>
      </c>
    </row>
    <row r="281" spans="1:16" x14ac:dyDescent="0.2">
      <c r="A281" s="2">
        <v>17653</v>
      </c>
      <c r="B281" s="3">
        <v>1043.5416627935767</v>
      </c>
      <c r="C281" s="5">
        <f t="shared" si="40"/>
        <v>-2.3008727988602762E-2</v>
      </c>
      <c r="D281" s="3">
        <f t="shared" si="42"/>
        <v>715.47462285253209</v>
      </c>
      <c r="E281" s="5">
        <f>D281/MAX(D$12:$D281)-1</f>
        <v>-6.5881519084826978E-2</v>
      </c>
      <c r="F281" s="5"/>
      <c r="G281" s="5"/>
      <c r="H281" s="5">
        <f t="shared" si="41"/>
        <v>5.8333333333333336E-3</v>
      </c>
      <c r="I281" s="7">
        <f t="shared" ref="I281:I344" si="44">AVERAGE(B279:B281)</f>
        <v>1068.1033389344386</v>
      </c>
      <c r="J281" s="7">
        <f t="shared" ref="J281:J344" si="45">AVERAGE(B276:B281)</f>
        <v>1026.6723208269809</v>
      </c>
      <c r="K281" s="7">
        <f t="shared" ref="K281:K344" si="46">AVERAGE(B270:B281)</f>
        <v>958.52211512159147</v>
      </c>
      <c r="L281" s="7">
        <f t="shared" ref="L281:L344" si="47">AVERAGE(B264:B281)</f>
        <v>922.82189800543472</v>
      </c>
      <c r="M281" s="7">
        <f t="shared" ref="M281:M344" si="48">AVERAGE(B258:B281)</f>
        <v>894.18770715788139</v>
      </c>
      <c r="N281" s="5">
        <f t="shared" si="39"/>
        <v>-1.7240315724215544E-2</v>
      </c>
      <c r="O281" s="3">
        <f t="shared" si="43"/>
        <v>1251.753707204359</v>
      </c>
      <c r="P281" s="5">
        <f>O281/MAX($O$12:O281)-1</f>
        <v>-6.0366239003963651E-2</v>
      </c>
    </row>
    <row r="282" spans="1:16" x14ac:dyDescent="0.2">
      <c r="A282" s="2">
        <v>17684</v>
      </c>
      <c r="B282" s="3">
        <v>1018.9225658948261</v>
      </c>
      <c r="C282" s="5">
        <f t="shared" si="40"/>
        <v>-2.3591867748571693E-2</v>
      </c>
      <c r="D282" s="3">
        <f t="shared" si="42"/>
        <v>698.595240172736</v>
      </c>
      <c r="E282" s="5">
        <f>D282/MAX(D$12:$D282)-1</f>
        <v>-8.7919118748074343E-2</v>
      </c>
      <c r="F282" s="5"/>
      <c r="G282" s="5"/>
      <c r="H282" s="5">
        <f t="shared" si="41"/>
        <v>5.8333333333333336E-3</v>
      </c>
      <c r="I282" s="7">
        <f t="shared" si="44"/>
        <v>1043.5273069741354</v>
      </c>
      <c r="J282" s="7">
        <f t="shared" si="45"/>
        <v>1045.4891138152191</v>
      </c>
      <c r="K282" s="7">
        <f t="shared" si="46"/>
        <v>969.36875104020237</v>
      </c>
      <c r="L282" s="7">
        <f t="shared" si="47"/>
        <v>936.11063149612653</v>
      </c>
      <c r="M282" s="7">
        <f t="shared" si="48"/>
        <v>903.14917874746686</v>
      </c>
      <c r="N282" s="5">
        <f t="shared" ref="N282:N345" si="49">IF($B281&gt;=I281,$C282,$H282)*0.2+IF($B281&gt;=J281,$C282,$H282)*0.2+IF($B281&gt;=K281,$C282,$H282)*0.2+IF($B281&gt;=L281,$C282,$H282)*0.2+IF($B281&gt;=M281,$C282,$H282)*0.2</f>
        <v>-1.7706827532190689E-2</v>
      </c>
      <c r="O282" s="3">
        <f t="shared" si="43"/>
        <v>1229.589120198111</v>
      </c>
      <c r="P282" s="5">
        <f>O282/MAX($O$12:O282)-1</f>
        <v>-7.7004171953344192E-2</v>
      </c>
    </row>
    <row r="283" spans="1:16" x14ac:dyDescent="0.2">
      <c r="A283" s="2">
        <v>17714</v>
      </c>
      <c r="B283" s="3">
        <v>994.26039650067185</v>
      </c>
      <c r="C283" s="5">
        <f t="shared" si="40"/>
        <v>-2.4204164496539282E-2</v>
      </c>
      <c r="D283" s="3">
        <f t="shared" si="42"/>
        <v>681.68632606309575</v>
      </c>
      <c r="E283" s="5">
        <f>D283/MAX(D$12:$D283)-1</f>
        <v>-0.10999527443204438</v>
      </c>
      <c r="F283" s="5"/>
      <c r="G283" s="5"/>
      <c r="H283" s="5">
        <f t="shared" si="41"/>
        <v>5.8333333333333336E-3</v>
      </c>
      <c r="I283" s="7">
        <f t="shared" si="44"/>
        <v>1018.9082083963582</v>
      </c>
      <c r="J283" s="7">
        <f t="shared" si="45"/>
        <v>1055.7722600868694</v>
      </c>
      <c r="K283" s="7">
        <f t="shared" si="46"/>
        <v>979.92447089487405</v>
      </c>
      <c r="L283" s="7">
        <f t="shared" si="47"/>
        <v>946.67689796180923</v>
      </c>
      <c r="M283" s="7">
        <f t="shared" si="48"/>
        <v>909.67548255739575</v>
      </c>
      <c r="N283" s="5">
        <f t="shared" si="49"/>
        <v>-1.2189165364590238E-2</v>
      </c>
      <c r="O283" s="3">
        <f t="shared" si="43"/>
        <v>1214.6014550815153</v>
      </c>
      <c r="P283" s="5">
        <f>O283/MAX($O$12:O283)-1</f>
        <v>-8.8254720732231728E-2</v>
      </c>
    </row>
    <row r="284" spans="1:16" x14ac:dyDescent="0.2">
      <c r="A284" s="2">
        <v>17745</v>
      </c>
      <c r="B284" s="3">
        <v>969.55515229332866</v>
      </c>
      <c r="C284" s="5">
        <f t="shared" si="40"/>
        <v>-2.4847861077735733E-2</v>
      </c>
      <c r="D284" s="3">
        <f t="shared" si="42"/>
        <v>664.74787893448786</v>
      </c>
      <c r="E284" s="5">
        <f>D284/MAX(D$12:$D284)-1</f>
        <v>-0.13210998821148534</v>
      </c>
      <c r="F284" s="5"/>
      <c r="G284" s="5"/>
      <c r="H284" s="5">
        <f t="shared" si="41"/>
        <v>5.8333333333333336E-3</v>
      </c>
      <c r="I284" s="7">
        <f t="shared" si="44"/>
        <v>994.24603822960887</v>
      </c>
      <c r="J284" s="7">
        <f t="shared" si="45"/>
        <v>1031.1746885820237</v>
      </c>
      <c r="K284" s="7">
        <f t="shared" si="46"/>
        <v>987.06642434519142</v>
      </c>
      <c r="L284" s="7">
        <f t="shared" si="47"/>
        <v>954.03826331851531</v>
      </c>
      <c r="M284" s="7">
        <f t="shared" si="48"/>
        <v>915.61352556626582</v>
      </c>
      <c r="N284" s="5">
        <f t="shared" si="49"/>
        <v>-1.2575383313308108E-2</v>
      </c>
      <c r="O284" s="3">
        <f t="shared" si="43"/>
        <v>1199.3273762109634</v>
      </c>
      <c r="P284" s="5">
        <f>O284/MAX($O$12:O284)-1</f>
        <v>-9.9720267103123095E-2</v>
      </c>
    </row>
    <row r="285" spans="1:16" x14ac:dyDescent="0.2">
      <c r="A285" s="2">
        <v>17776</v>
      </c>
      <c r="B285" s="3">
        <v>944.80683389161175</v>
      </c>
      <c r="C285" s="5">
        <f t="shared" si="40"/>
        <v>-2.5525436426363846E-2</v>
      </c>
      <c r="D285" s="3">
        <f t="shared" si="42"/>
        <v>647.77989921118535</v>
      </c>
      <c r="E285" s="5">
        <f>D285/MAX(D$12:$D285)-1</f>
        <v>-0.15426325953246922</v>
      </c>
      <c r="F285" s="5"/>
      <c r="G285" s="5"/>
      <c r="H285" s="5">
        <f t="shared" si="41"/>
        <v>5.8333333333333336E-3</v>
      </c>
      <c r="I285" s="7">
        <f t="shared" si="44"/>
        <v>969.54079422853738</v>
      </c>
      <c r="J285" s="7">
        <f t="shared" si="45"/>
        <v>1006.5340506013363</v>
      </c>
      <c r="K285" s="7">
        <f t="shared" si="46"/>
        <v>991.37984722029523</v>
      </c>
      <c r="L285" s="7">
        <f t="shared" si="47"/>
        <v>957.37883759919271</v>
      </c>
      <c r="M285" s="7">
        <f t="shared" si="48"/>
        <v>920.73106608312412</v>
      </c>
      <c r="N285" s="5">
        <f t="shared" si="49"/>
        <v>-6.7101745705455381E-3</v>
      </c>
      <c r="O285" s="3">
        <f t="shared" si="43"/>
        <v>1191.2796801493535</v>
      </c>
      <c r="P285" s="5">
        <f>O285/MAX($O$12:O285)-1</f>
        <v>-0.10576130127318528</v>
      </c>
    </row>
    <row r="286" spans="1:16" x14ac:dyDescent="0.2">
      <c r="A286" s="2">
        <v>17806</v>
      </c>
      <c r="B286" s="3">
        <v>920.01544509157816</v>
      </c>
      <c r="C286" s="5">
        <f t="shared" si="40"/>
        <v>-2.62396374695123E-2</v>
      </c>
      <c r="D286" s="3">
        <f t="shared" si="42"/>
        <v>630.78238949584659</v>
      </c>
      <c r="E286" s="5">
        <f>D286/MAX(D$12:$D286)-1</f>
        <v>-0.17645508499698437</v>
      </c>
      <c r="F286" s="5"/>
      <c r="G286" s="5"/>
      <c r="H286" s="5">
        <f t="shared" si="41"/>
        <v>5.8333333333333336E-3</v>
      </c>
      <c r="I286" s="7">
        <f t="shared" si="44"/>
        <v>944.79247709217282</v>
      </c>
      <c r="J286" s="7">
        <f t="shared" si="45"/>
        <v>981.8503427442655</v>
      </c>
      <c r="K286" s="7">
        <f t="shared" si="46"/>
        <v>992.22570629422614</v>
      </c>
      <c r="L286" s="7">
        <f t="shared" si="47"/>
        <v>958.80334268084255</v>
      </c>
      <c r="M286" s="7">
        <f t="shared" si="48"/>
        <v>926.30193111761901</v>
      </c>
      <c r="N286" s="5">
        <f t="shared" si="49"/>
        <v>-5.81260827235793E-4</v>
      </c>
      <c r="O286" s="3">
        <f t="shared" si="43"/>
        <v>1190.5872359370007</v>
      </c>
      <c r="P286" s="5">
        <f>O286/MAX($O$12:O286)-1</f>
        <v>-0.10628108719895346</v>
      </c>
    </row>
    <row r="287" spans="1:16" x14ac:dyDescent="0.2">
      <c r="A287" s="2">
        <v>17837</v>
      </c>
      <c r="B287" s="3">
        <v>895.18099313372636</v>
      </c>
      <c r="C287" s="5">
        <f t="shared" si="40"/>
        <v>-2.6993516348391089E-2</v>
      </c>
      <c r="D287" s="3">
        <f t="shared" si="42"/>
        <v>613.75535475271329</v>
      </c>
      <c r="E287" s="5">
        <f>D287/MAX(D$12:$D287)-1</f>
        <v>-0.1986854581237526</v>
      </c>
      <c r="F287" s="5"/>
      <c r="G287" s="5"/>
      <c r="H287" s="5">
        <f t="shared" si="41"/>
        <v>5.8333333333333336E-3</v>
      </c>
      <c r="I287" s="7">
        <f t="shared" si="44"/>
        <v>920.00109070563883</v>
      </c>
      <c r="J287" s="7">
        <f t="shared" si="45"/>
        <v>957.12356446762385</v>
      </c>
      <c r="K287" s="7">
        <f t="shared" si="46"/>
        <v>991.89794264730233</v>
      </c>
      <c r="L287" s="7">
        <f t="shared" si="47"/>
        <v>958.05593157026874</v>
      </c>
      <c r="M287" s="7">
        <f t="shared" si="48"/>
        <v>931.397314620982</v>
      </c>
      <c r="N287" s="5">
        <f t="shared" si="49"/>
        <v>5.8333333333333336E-3</v>
      </c>
      <c r="O287" s="3">
        <f t="shared" si="43"/>
        <v>1197.5323281466333</v>
      </c>
      <c r="P287" s="5">
        <f>O287/MAX($O$12:O287)-1</f>
        <v>-0.10106772687428067</v>
      </c>
    </row>
    <row r="288" spans="1:16" x14ac:dyDescent="0.2">
      <c r="A288" s="2">
        <v>17867</v>
      </c>
      <c r="B288" s="3">
        <v>870.30348900053355</v>
      </c>
      <c r="C288" s="5">
        <f t="shared" si="40"/>
        <v>-2.7790474020348732E-2</v>
      </c>
      <c r="D288" s="3">
        <f t="shared" si="42"/>
        <v>596.69880251160805</v>
      </c>
      <c r="E288" s="5">
        <f>D288/MAX(D$12:$D288)-1</f>
        <v>-0.22095436908189214</v>
      </c>
      <c r="F288" s="5"/>
      <c r="G288" s="5"/>
      <c r="H288" s="5">
        <f t="shared" si="41"/>
        <v>5.8333333333333336E-3</v>
      </c>
      <c r="I288" s="7">
        <f t="shared" si="44"/>
        <v>895.1666424086128</v>
      </c>
      <c r="J288" s="7">
        <f t="shared" si="45"/>
        <v>932.35371831857503</v>
      </c>
      <c r="K288" s="7">
        <f t="shared" si="46"/>
        <v>988.921416066897</v>
      </c>
      <c r="L288" s="7">
        <f t="shared" si="47"/>
        <v>957.03040679965989</v>
      </c>
      <c r="M288" s="7">
        <f t="shared" si="48"/>
        <v>935.1714032017386</v>
      </c>
      <c r="N288" s="5">
        <f t="shared" si="49"/>
        <v>5.8333333333333336E-3</v>
      </c>
      <c r="O288" s="3">
        <f t="shared" si="43"/>
        <v>1204.5179333941553</v>
      </c>
      <c r="P288" s="5">
        <f>O288/MAX($O$12:O288)-1</f>
        <v>-9.5823955281047257E-2</v>
      </c>
    </row>
    <row r="289" spans="1:16" x14ac:dyDescent="0.2">
      <c r="A289" s="2">
        <v>17898</v>
      </c>
      <c r="B289" s="3">
        <v>845.38294774877306</v>
      </c>
      <c r="C289" s="5">
        <f t="shared" si="40"/>
        <v>-2.8634311555362779E-2</v>
      </c>
      <c r="D289" s="3">
        <f t="shared" si="42"/>
        <v>579.6127430957788</v>
      </c>
      <c r="E289" s="5">
        <f>D289/MAX(D$12:$D289)-1</f>
        <v>-0.24326180439344536</v>
      </c>
      <c r="F289" s="5"/>
      <c r="G289" s="5"/>
      <c r="H289" s="5">
        <f t="shared" si="41"/>
        <v>5.8333333333333336E-3</v>
      </c>
      <c r="I289" s="7">
        <f t="shared" si="44"/>
        <v>870.28914329434429</v>
      </c>
      <c r="J289" s="7">
        <f t="shared" si="45"/>
        <v>907.54081019325861</v>
      </c>
      <c r="K289" s="7">
        <f t="shared" si="46"/>
        <v>981.65653514006397</v>
      </c>
      <c r="L289" s="7">
        <f t="shared" si="47"/>
        <v>955.79658399433561</v>
      </c>
      <c r="M289" s="7">
        <f t="shared" si="48"/>
        <v>936.89287601967169</v>
      </c>
      <c r="N289" s="5">
        <f t="shared" si="49"/>
        <v>5.8333333333333336E-3</v>
      </c>
      <c r="O289" s="3">
        <f t="shared" si="43"/>
        <v>1211.5442880056212</v>
      </c>
      <c r="P289" s="5">
        <f>O289/MAX($O$12:O289)-1</f>
        <v>-9.0549595020186779E-2</v>
      </c>
    </row>
    <row r="290" spans="1:16" x14ac:dyDescent="0.2">
      <c r="A290" s="2">
        <v>17929</v>
      </c>
      <c r="B290" s="3">
        <v>846.14379423633579</v>
      </c>
      <c r="C290" s="5">
        <f t="shared" si="40"/>
        <v>9.0000217012753403E-4</v>
      </c>
      <c r="D290" s="3">
        <f t="shared" si="42"/>
        <v>580.13439582239857</v>
      </c>
      <c r="E290" s="5">
        <f>D290/MAX(D$12:$D290)-1</f>
        <v>-0.24258073837518102</v>
      </c>
      <c r="F290" s="5"/>
      <c r="G290" s="5"/>
      <c r="H290" s="5">
        <f t="shared" si="41"/>
        <v>5.8333333333333336E-3</v>
      </c>
      <c r="I290" s="7">
        <f t="shared" si="44"/>
        <v>853.94341032854754</v>
      </c>
      <c r="J290" s="7">
        <f t="shared" si="45"/>
        <v>886.97225051709313</v>
      </c>
      <c r="K290" s="7">
        <f t="shared" si="46"/>
        <v>959.07346954955835</v>
      </c>
      <c r="L290" s="7">
        <f t="shared" si="47"/>
        <v>953.70169973582517</v>
      </c>
      <c r="M290" s="7">
        <f t="shared" si="48"/>
        <v>937.27176011815993</v>
      </c>
      <c r="N290" s="5">
        <f t="shared" si="49"/>
        <v>5.8333333333333336E-3</v>
      </c>
      <c r="O290" s="3">
        <f t="shared" si="43"/>
        <v>1218.611629685654</v>
      </c>
      <c r="P290" s="5">
        <f>O290/MAX($O$12:O290)-1</f>
        <v>-8.5244467657804468E-2</v>
      </c>
    </row>
    <row r="291" spans="1:16" x14ac:dyDescent="0.2">
      <c r="A291" s="2">
        <v>17957</v>
      </c>
      <c r="B291" s="3">
        <v>824.15332880410995</v>
      </c>
      <c r="C291" s="5">
        <f t="shared" si="40"/>
        <v>-2.5989040612267034E-2</v>
      </c>
      <c r="D291" s="3">
        <f t="shared" si="42"/>
        <v>565.05725944879725</v>
      </c>
      <c r="E291" s="5">
        <f>D291/MAX(D$12:$D291)-1</f>
        <v>-0.2622653383260618</v>
      </c>
      <c r="F291" s="5"/>
      <c r="G291" s="5"/>
      <c r="H291" s="5">
        <f t="shared" si="41"/>
        <v>5.8333333333333336E-3</v>
      </c>
      <c r="I291" s="7">
        <f t="shared" si="44"/>
        <v>838.56002359640627</v>
      </c>
      <c r="J291" s="7">
        <f t="shared" si="45"/>
        <v>866.86333300250953</v>
      </c>
      <c r="K291" s="7">
        <f t="shared" si="46"/>
        <v>936.69869180192279</v>
      </c>
      <c r="L291" s="7">
        <f t="shared" si="47"/>
        <v>949.87434248103318</v>
      </c>
      <c r="M291" s="7">
        <f t="shared" si="48"/>
        <v>934.74996145002206</v>
      </c>
      <c r="N291" s="5">
        <f t="shared" si="49"/>
        <v>5.8333333333333336E-3</v>
      </c>
      <c r="O291" s="3">
        <f t="shared" si="43"/>
        <v>1225.720197525487</v>
      </c>
      <c r="P291" s="5">
        <f>O291/MAX($O$12:O291)-1</f>
        <v>-7.9908393719141602E-2</v>
      </c>
    </row>
    <row r="292" spans="1:16" x14ac:dyDescent="0.2">
      <c r="A292" s="2">
        <v>17988</v>
      </c>
      <c r="B292" s="3">
        <v>775.4282754543292</v>
      </c>
      <c r="C292" s="5">
        <f t="shared" si="40"/>
        <v>-5.9121345078449683E-2</v>
      </c>
      <c r="D292" s="3">
        <f t="shared" si="42"/>
        <v>531.65031422384186</v>
      </c>
      <c r="E292" s="5">
        <f>D292/MAX(D$12:$D292)-1</f>
        <v>-0.30588120383521999</v>
      </c>
      <c r="F292" s="5"/>
      <c r="G292" s="5"/>
      <c r="H292" s="5">
        <f t="shared" si="41"/>
        <v>5.8333333333333336E-3</v>
      </c>
      <c r="I292" s="7">
        <f t="shared" si="44"/>
        <v>815.24179949825827</v>
      </c>
      <c r="J292" s="7">
        <f t="shared" si="45"/>
        <v>842.76547139630122</v>
      </c>
      <c r="K292" s="7">
        <f t="shared" si="46"/>
        <v>912.30790707028336</v>
      </c>
      <c r="L292" s="7">
        <f t="shared" si="47"/>
        <v>942.40562799491772</v>
      </c>
      <c r="M292" s="7">
        <f t="shared" si="48"/>
        <v>929.79387485970744</v>
      </c>
      <c r="N292" s="5">
        <f t="shared" si="49"/>
        <v>5.8333333333333336E-3</v>
      </c>
      <c r="O292" s="3">
        <f t="shared" si="43"/>
        <v>1232.8702320110524</v>
      </c>
      <c r="P292" s="5">
        <f>O292/MAX($O$12:O292)-1</f>
        <v>-7.4541192682503254E-2</v>
      </c>
    </row>
    <row r="293" spans="1:16" x14ac:dyDescent="0.2">
      <c r="A293" s="2">
        <v>18018</v>
      </c>
      <c r="B293" s="3">
        <v>754.9114308814286</v>
      </c>
      <c r="C293" s="5">
        <f t="shared" si="40"/>
        <v>-2.6458726386885512E-2</v>
      </c>
      <c r="D293" s="3">
        <f t="shared" si="42"/>
        <v>517.58352402629157</v>
      </c>
      <c r="E293" s="5">
        <f>D293/MAX(D$12:$D293)-1</f>
        <v>-0.32424670314293824</v>
      </c>
      <c r="F293" s="5"/>
      <c r="G293" s="5"/>
      <c r="H293" s="5">
        <f t="shared" si="41"/>
        <v>5.8333333333333336E-3</v>
      </c>
      <c r="I293" s="7">
        <f t="shared" si="44"/>
        <v>784.83101171328929</v>
      </c>
      <c r="J293" s="7">
        <f t="shared" si="45"/>
        <v>819.38721102091847</v>
      </c>
      <c r="K293" s="7">
        <f t="shared" si="46"/>
        <v>888.25538774427105</v>
      </c>
      <c r="L293" s="7">
        <f t="shared" si="47"/>
        <v>934.39436543850752</v>
      </c>
      <c r="M293" s="7">
        <f t="shared" si="48"/>
        <v>923.38875143293126</v>
      </c>
      <c r="N293" s="5">
        <f t="shared" si="49"/>
        <v>5.8333333333333336E-3</v>
      </c>
      <c r="O293" s="3">
        <f t="shared" si="43"/>
        <v>1240.0619750311168</v>
      </c>
      <c r="P293" s="5">
        <f>O293/MAX($O$12:O293)-1</f>
        <v>-6.9142682973151182E-2</v>
      </c>
    </row>
    <row r="294" spans="1:16" x14ac:dyDescent="0.2">
      <c r="A294" s="2">
        <v>18049</v>
      </c>
      <c r="B294" s="3">
        <v>724.13620985408306</v>
      </c>
      <c r="C294" s="5">
        <f t="shared" si="40"/>
        <v>-4.0766664496539207E-2</v>
      </c>
      <c r="D294" s="3">
        <f t="shared" si="42"/>
        <v>496.48337015337529</v>
      </c>
      <c r="E294" s="5">
        <f>D294/MAX(D$12:$D294)-1</f>
        <v>-0.35179491107834027</v>
      </c>
      <c r="F294" s="5"/>
      <c r="G294" s="5"/>
      <c r="H294" s="5">
        <f t="shared" si="41"/>
        <v>5.8333333333333336E-3</v>
      </c>
      <c r="I294" s="7">
        <f t="shared" si="44"/>
        <v>751.49197206328029</v>
      </c>
      <c r="J294" s="7">
        <f t="shared" si="45"/>
        <v>795.02599782984328</v>
      </c>
      <c r="K294" s="7">
        <f t="shared" si="46"/>
        <v>863.68985807420916</v>
      </c>
      <c r="L294" s="7">
        <f t="shared" si="47"/>
        <v>924.28960998787886</v>
      </c>
      <c r="M294" s="7">
        <f t="shared" si="48"/>
        <v>916.52930455720582</v>
      </c>
      <c r="N294" s="5">
        <f t="shared" si="49"/>
        <v>5.8333333333333336E-3</v>
      </c>
      <c r="O294" s="3">
        <f t="shared" si="43"/>
        <v>1247.295669885465</v>
      </c>
      <c r="P294" s="5">
        <f>O294/MAX($O$12:O294)-1</f>
        <v>-6.3712681957161288E-2</v>
      </c>
    </row>
    <row r="295" spans="1:16" x14ac:dyDescent="0.2">
      <c r="A295" s="2">
        <v>18079</v>
      </c>
      <c r="B295" s="3">
        <v>705.11386896945726</v>
      </c>
      <c r="C295" s="5">
        <f t="shared" si="40"/>
        <v>-2.62690093738841E-2</v>
      </c>
      <c r="D295" s="3">
        <f t="shared" si="42"/>
        <v>483.44124384883872</v>
      </c>
      <c r="E295" s="5">
        <f>D295/MAX(D$12:$D295)-1</f>
        <v>-0.36882261663542271</v>
      </c>
      <c r="F295" s="5"/>
      <c r="G295" s="5"/>
      <c r="H295" s="5">
        <f t="shared" si="41"/>
        <v>5.8333333333333336E-3</v>
      </c>
      <c r="I295" s="7">
        <f t="shared" si="44"/>
        <v>728.05383656832294</v>
      </c>
      <c r="J295" s="7">
        <f t="shared" si="45"/>
        <v>771.6478180332906</v>
      </c>
      <c r="K295" s="7">
        <f t="shared" si="46"/>
        <v>839.59431411327466</v>
      </c>
      <c r="L295" s="7">
        <f t="shared" si="47"/>
        <v>911.6536294378061</v>
      </c>
      <c r="M295" s="7">
        <f t="shared" si="48"/>
        <v>909.7593925040743</v>
      </c>
      <c r="N295" s="5">
        <f t="shared" si="49"/>
        <v>5.8333333333333336E-3</v>
      </c>
      <c r="O295" s="3">
        <f t="shared" si="43"/>
        <v>1254.5715612931303</v>
      </c>
      <c r="P295" s="5">
        <f>O295/MAX($O$12:O295)-1</f>
        <v>-5.8251005935244571E-2</v>
      </c>
    </row>
    <row r="296" spans="1:16" x14ac:dyDescent="0.2">
      <c r="A296" s="2">
        <v>18110</v>
      </c>
      <c r="B296" s="3">
        <v>702.59807545814169</v>
      </c>
      <c r="C296" s="5">
        <f t="shared" si="40"/>
        <v>-3.5679251565317038E-3</v>
      </c>
      <c r="D296" s="3">
        <f t="shared" si="42"/>
        <v>481.71636167320548</v>
      </c>
      <c r="E296" s="5">
        <f>D296/MAX(D$12:$D296)-1</f>
        <v>-0.37107461029976307</v>
      </c>
      <c r="F296" s="5"/>
      <c r="G296" s="5"/>
      <c r="H296" s="5">
        <f t="shared" si="41"/>
        <v>5.8333333333333336E-3</v>
      </c>
      <c r="I296" s="7">
        <f t="shared" si="44"/>
        <v>710.61605142722726</v>
      </c>
      <c r="J296" s="7">
        <f t="shared" si="45"/>
        <v>747.72353157025827</v>
      </c>
      <c r="K296" s="7">
        <f t="shared" si="46"/>
        <v>817.34789104367576</v>
      </c>
      <c r="L296" s="7">
        <f t="shared" si="47"/>
        <v>888.62349022312492</v>
      </c>
      <c r="M296" s="7">
        <f t="shared" si="48"/>
        <v>902.20715769443348</v>
      </c>
      <c r="N296" s="5">
        <f t="shared" si="49"/>
        <v>5.8333333333333336E-3</v>
      </c>
      <c r="O296" s="3">
        <f t="shared" si="43"/>
        <v>1261.8898954006736</v>
      </c>
      <c r="P296" s="5">
        <f>O296/MAX($O$12:O296)-1</f>
        <v>-5.2757470136533535E-2</v>
      </c>
    </row>
    <row r="297" spans="1:16" x14ac:dyDescent="0.2">
      <c r="A297" s="2">
        <v>18141</v>
      </c>
      <c r="B297" s="3">
        <v>721.36123988888414</v>
      </c>
      <c r="C297" s="5">
        <f t="shared" si="40"/>
        <v>2.6705402542566814E-2</v>
      </c>
      <c r="D297" s="3">
        <f t="shared" si="42"/>
        <v>494.58079102302912</v>
      </c>
      <c r="E297" s="5">
        <f>D297/MAX(D$12:$D297)-1</f>
        <v>-0.35427890459857758</v>
      </c>
      <c r="F297" s="5"/>
      <c r="G297" s="5"/>
      <c r="H297" s="5">
        <f t="shared" si="41"/>
        <v>5.8333333333333336E-3</v>
      </c>
      <c r="I297" s="7">
        <f t="shared" si="44"/>
        <v>709.69106143882766</v>
      </c>
      <c r="J297" s="7">
        <f t="shared" si="45"/>
        <v>730.59151675105397</v>
      </c>
      <c r="K297" s="7">
        <f t="shared" si="46"/>
        <v>798.7274248767817</v>
      </c>
      <c r="L297" s="7">
        <f t="shared" si="47"/>
        <v>867.99630011829981</v>
      </c>
      <c r="M297" s="7">
        <f t="shared" si="48"/>
        <v>895.05363604853812</v>
      </c>
      <c r="N297" s="5">
        <f t="shared" si="49"/>
        <v>5.8333333333333336E-3</v>
      </c>
      <c r="O297" s="3">
        <f t="shared" si="43"/>
        <v>1269.2509197905108</v>
      </c>
      <c r="P297" s="5">
        <f>O297/MAX($O$12:O297)-1</f>
        <v>-4.7231888712330083E-2</v>
      </c>
    </row>
    <row r="298" spans="1:16" x14ac:dyDescent="0.2">
      <c r="A298" s="2">
        <v>18171</v>
      </c>
      <c r="B298" s="3">
        <v>762.25307277699437</v>
      </c>
      <c r="C298" s="5">
        <f t="shared" si="40"/>
        <v>5.668703920716478E-2</v>
      </c>
      <c r="D298" s="3">
        <f t="shared" si="42"/>
        <v>522.61711171486218</v>
      </c>
      <c r="E298" s="5">
        <f>D298/MAX(D$12:$D298)-1</f>
        <v>-0.31767488754666373</v>
      </c>
      <c r="F298" s="5"/>
      <c r="G298" s="5"/>
      <c r="H298" s="5">
        <f t="shared" si="41"/>
        <v>5.8333333333333336E-3</v>
      </c>
      <c r="I298" s="7">
        <f t="shared" si="44"/>
        <v>728.73746270800677</v>
      </c>
      <c r="J298" s="7">
        <f t="shared" si="45"/>
        <v>728.39564963816474</v>
      </c>
      <c r="K298" s="7">
        <f t="shared" si="46"/>
        <v>785.58056051723304</v>
      </c>
      <c r="L298" s="7">
        <f t="shared" si="47"/>
        <v>851.00382125957708</v>
      </c>
      <c r="M298" s="7">
        <f t="shared" si="48"/>
        <v>888.90313340572948</v>
      </c>
      <c r="N298" s="5">
        <f t="shared" si="49"/>
        <v>1.6004074508099625E-2</v>
      </c>
      <c r="O298" s="3">
        <f t="shared" si="43"/>
        <v>1289.5641060803121</v>
      </c>
      <c r="P298" s="5">
        <f>O298/MAX($O$12:O298)-1</f>
        <v>-3.198371687034085E-2</v>
      </c>
    </row>
    <row r="299" spans="1:16" x14ac:dyDescent="0.2">
      <c r="A299" s="2">
        <v>18202</v>
      </c>
      <c r="B299" s="3">
        <v>760.56935257672058</v>
      </c>
      <c r="C299" s="5">
        <f t="shared" si="40"/>
        <v>-2.2088729588715106E-3</v>
      </c>
      <c r="D299" s="3">
        <f t="shared" si="42"/>
        <v>521.46271690895173</v>
      </c>
      <c r="E299" s="5">
        <f>D299/MAX(D$12:$D299)-1</f>
        <v>-0.31918205703672076</v>
      </c>
      <c r="F299" s="5"/>
      <c r="G299" s="5"/>
      <c r="H299" s="5">
        <f t="shared" si="41"/>
        <v>5.8333333333333336E-3</v>
      </c>
      <c r="I299" s="7">
        <f t="shared" si="44"/>
        <v>748.06122174753307</v>
      </c>
      <c r="J299" s="7">
        <f t="shared" si="45"/>
        <v>729.33863658738017</v>
      </c>
      <c r="K299" s="7">
        <f t="shared" si="46"/>
        <v>774.36292380414932</v>
      </c>
      <c r="L299" s="7">
        <f t="shared" si="47"/>
        <v>835.28313735864072</v>
      </c>
      <c r="M299" s="7">
        <f t="shared" si="48"/>
        <v>883.13043322572582</v>
      </c>
      <c r="N299" s="5">
        <f t="shared" si="49"/>
        <v>2.6164508164513963E-3</v>
      </c>
      <c r="O299" s="3">
        <f t="shared" si="43"/>
        <v>1292.9381871385324</v>
      </c>
      <c r="P299" s="5">
        <f>O299/MAX($O$12:O299)-1</f>
        <v>-2.9450949876007937E-2</v>
      </c>
    </row>
    <row r="300" spans="1:16" x14ac:dyDescent="0.2">
      <c r="A300" s="2">
        <v>18232</v>
      </c>
      <c r="B300" s="3">
        <v>733.58218579146376</v>
      </c>
      <c r="C300" s="5">
        <f t="shared" si="40"/>
        <v>-3.5482848071418438E-2</v>
      </c>
      <c r="D300" s="3">
        <f t="shared" si="42"/>
        <v>502.95973454996232</v>
      </c>
      <c r="E300" s="5">
        <f>D300/MAX(D$12:$D300)-1</f>
        <v>-0.3433394166711824</v>
      </c>
      <c r="F300" s="5"/>
      <c r="G300" s="5"/>
      <c r="H300" s="5">
        <f t="shared" si="41"/>
        <v>5.8333333333333336E-3</v>
      </c>
      <c r="I300" s="7">
        <f t="shared" si="44"/>
        <v>752.13487038172627</v>
      </c>
      <c r="J300" s="7">
        <f t="shared" si="45"/>
        <v>730.91296591027697</v>
      </c>
      <c r="K300" s="7">
        <f t="shared" si="46"/>
        <v>762.96948187006012</v>
      </c>
      <c r="L300" s="7">
        <f t="shared" si="47"/>
        <v>819.43089401956502</v>
      </c>
      <c r="M300" s="7">
        <f t="shared" si="48"/>
        <v>875.94544896847844</v>
      </c>
      <c r="N300" s="5">
        <f t="shared" si="49"/>
        <v>-1.0693139228567376E-2</v>
      </c>
      <c r="O300" s="3">
        <f t="shared" si="43"/>
        <v>1279.1126190895286</v>
      </c>
      <c r="P300" s="5">
        <f>O300/MAX($O$12:O300)-1</f>
        <v>-3.9829165997137594E-2</v>
      </c>
    </row>
    <row r="301" spans="1:16" x14ac:dyDescent="0.2">
      <c r="A301" s="2">
        <v>18263</v>
      </c>
      <c r="B301" s="3">
        <v>720.79143473415695</v>
      </c>
      <c r="C301" s="5">
        <f t="shared" si="40"/>
        <v>-1.7436016447845981E-2</v>
      </c>
      <c r="D301" s="3">
        <f t="shared" si="42"/>
        <v>494.1901203457449</v>
      </c>
      <c r="E301" s="5">
        <f>D301/MAX(D$12:$D301)-1</f>
        <v>-0.35478896140275584</v>
      </c>
      <c r="F301" s="5"/>
      <c r="G301" s="5"/>
      <c r="H301" s="5">
        <f t="shared" si="41"/>
        <v>5.8333333333333336E-3</v>
      </c>
      <c r="I301" s="7">
        <f t="shared" si="44"/>
        <v>738.31432436744717</v>
      </c>
      <c r="J301" s="7">
        <f t="shared" si="45"/>
        <v>733.52589353772692</v>
      </c>
      <c r="K301" s="7">
        <f t="shared" si="46"/>
        <v>752.58685578550876</v>
      </c>
      <c r="L301" s="7">
        <f t="shared" si="47"/>
        <v>804.2381739214253</v>
      </c>
      <c r="M301" s="7">
        <f t="shared" si="48"/>
        <v>867.12169546278631</v>
      </c>
      <c r="N301" s="5">
        <f t="shared" si="49"/>
        <v>1.1794633770974706E-3</v>
      </c>
      <c r="O301" s="3">
        <f t="shared" si="43"/>
        <v>1280.6212855789279</v>
      </c>
      <c r="P301" s="5">
        <f>O301/MAX($O$12:O301)-1</f>
        <v>-3.8696679662674094E-2</v>
      </c>
    </row>
    <row r="302" spans="1:16" x14ac:dyDescent="0.2">
      <c r="A302" s="2">
        <v>18294</v>
      </c>
      <c r="B302" s="3">
        <v>710.35357719651495</v>
      </c>
      <c r="C302" s="5">
        <f t="shared" si="40"/>
        <v>-1.4481106509668384E-2</v>
      </c>
      <c r="D302" s="3">
        <f t="shared" si="42"/>
        <v>487.03370057699232</v>
      </c>
      <c r="E302" s="5">
        <f>D302/MAX(D$12:$D302)-1</f>
        <v>-0.36413233117389632</v>
      </c>
      <c r="F302" s="5"/>
      <c r="G302" s="5"/>
      <c r="H302" s="5">
        <f t="shared" si="41"/>
        <v>5.8333333333333336E-3</v>
      </c>
      <c r="I302" s="7">
        <f t="shared" si="44"/>
        <v>721.57573257404522</v>
      </c>
      <c r="J302" s="7">
        <f t="shared" si="45"/>
        <v>734.81847716078926</v>
      </c>
      <c r="K302" s="7">
        <f t="shared" si="46"/>
        <v>741.27100436552371</v>
      </c>
      <c r="L302" s="7">
        <f t="shared" si="47"/>
        <v>789.83808641604674</v>
      </c>
      <c r="M302" s="7">
        <f t="shared" si="48"/>
        <v>850.17223695754103</v>
      </c>
      <c r="N302" s="5">
        <f t="shared" si="49"/>
        <v>5.8333333333333336E-3</v>
      </c>
      <c r="O302" s="3">
        <f t="shared" si="43"/>
        <v>1288.0915764114716</v>
      </c>
      <c r="P302" s="5">
        <f>O302/MAX($O$12:O302)-1</f>
        <v>-3.3089076960706398E-2</v>
      </c>
    </row>
    <row r="303" spans="1:16" x14ac:dyDescent="0.2">
      <c r="A303" s="2">
        <v>18322</v>
      </c>
      <c r="B303" s="3">
        <v>707.82261525191325</v>
      </c>
      <c r="C303" s="5">
        <f t="shared" si="40"/>
        <v>-3.5629607928355789E-3</v>
      </c>
      <c r="D303" s="3">
        <f t="shared" si="42"/>
        <v>485.29841859704686</v>
      </c>
      <c r="E303" s="5">
        <f>D303/MAX(D$12:$D303)-1</f>
        <v>-0.36639790274735551</v>
      </c>
      <c r="F303" s="5"/>
      <c r="G303" s="5"/>
      <c r="H303" s="5">
        <f t="shared" si="41"/>
        <v>5.8333333333333336E-3</v>
      </c>
      <c r="I303" s="7">
        <f t="shared" si="44"/>
        <v>712.98920906086175</v>
      </c>
      <c r="J303" s="7">
        <f t="shared" si="45"/>
        <v>732.5620397212939</v>
      </c>
      <c r="K303" s="7">
        <f t="shared" si="46"/>
        <v>731.57677823617394</v>
      </c>
      <c r="L303" s="7">
        <f t="shared" si="47"/>
        <v>776.67229649161902</v>
      </c>
      <c r="M303" s="7">
        <f t="shared" si="48"/>
        <v>834.13773501904825</v>
      </c>
      <c r="N303" s="5">
        <f t="shared" si="49"/>
        <v>5.8333333333333336E-3</v>
      </c>
      <c r="O303" s="3">
        <f t="shared" si="43"/>
        <v>1295.6054439405386</v>
      </c>
      <c r="P303" s="5">
        <f>O303/MAX($O$12:O303)-1</f>
        <v>-2.744876324297707E-2</v>
      </c>
    </row>
    <row r="304" spans="1:16" x14ac:dyDescent="0.2">
      <c r="A304" s="2">
        <v>18353</v>
      </c>
      <c r="B304" s="3">
        <v>704.49329622569633</v>
      </c>
      <c r="C304" s="5">
        <f t="shared" si="40"/>
        <v>-4.7036064608250161E-3</v>
      </c>
      <c r="D304" s="3">
        <f t="shared" si="42"/>
        <v>483.01576581990565</v>
      </c>
      <c r="E304" s="5">
        <f>D304/MAX(D$12:$D304)-1</f>
        <v>-0.36937811766558526</v>
      </c>
      <c r="F304" s="5"/>
      <c r="G304" s="5"/>
      <c r="H304" s="5">
        <f t="shared" si="41"/>
        <v>5.8333333333333336E-3</v>
      </c>
      <c r="I304" s="7">
        <f t="shared" si="44"/>
        <v>707.5564962247081</v>
      </c>
      <c r="J304" s="7">
        <f t="shared" si="45"/>
        <v>722.93541029607775</v>
      </c>
      <c r="K304" s="7">
        <f t="shared" si="46"/>
        <v>725.66552996712119</v>
      </c>
      <c r="L304" s="7">
        <f t="shared" si="47"/>
        <v>764.69884377684787</v>
      </c>
      <c r="M304" s="7">
        <f t="shared" si="48"/>
        <v>818.98671851870222</v>
      </c>
      <c r="N304" s="5">
        <f t="shared" si="49"/>
        <v>5.8333333333333336E-3</v>
      </c>
      <c r="O304" s="3">
        <f t="shared" si="43"/>
        <v>1303.1631423635251</v>
      </c>
      <c r="P304" s="5">
        <f>O304/MAX($O$12:O304)-1</f>
        <v>-2.1775547695227826E-2</v>
      </c>
    </row>
    <row r="305" spans="1:16" x14ac:dyDescent="0.2">
      <c r="A305" s="2">
        <v>18383</v>
      </c>
      <c r="B305" s="3">
        <v>701.15748378084811</v>
      </c>
      <c r="C305" s="5">
        <f t="shared" si="40"/>
        <v>-4.73505207603786E-3</v>
      </c>
      <c r="D305" s="3">
        <f t="shared" si="42"/>
        <v>480.72866101520111</v>
      </c>
      <c r="E305" s="5">
        <f>D305/MAX(D$12:$D305)-1</f>
        <v>-0.37236414511872773</v>
      </c>
      <c r="F305" s="5"/>
      <c r="G305" s="5"/>
      <c r="H305" s="5">
        <f t="shared" si="41"/>
        <v>5.8333333333333336E-3</v>
      </c>
      <c r="I305" s="7">
        <f t="shared" si="44"/>
        <v>704.49113175281911</v>
      </c>
      <c r="J305" s="7">
        <f t="shared" si="45"/>
        <v>713.03343216343228</v>
      </c>
      <c r="K305" s="7">
        <f t="shared" si="46"/>
        <v>721.18603437540617</v>
      </c>
      <c r="L305" s="7">
        <f t="shared" si="47"/>
        <v>753.91975992391019</v>
      </c>
      <c r="M305" s="7">
        <f t="shared" si="48"/>
        <v>804.72071105983844</v>
      </c>
      <c r="N305" s="5">
        <f t="shared" si="49"/>
        <v>5.8333333333333336E-3</v>
      </c>
      <c r="O305" s="3">
        <f t="shared" si="43"/>
        <v>1310.7649273606457</v>
      </c>
      <c r="P305" s="5">
        <f>O305/MAX($O$12:O305)-1</f>
        <v>-1.6069238390116536E-2</v>
      </c>
    </row>
    <row r="306" spans="1:16" x14ac:dyDescent="0.2">
      <c r="A306" s="2">
        <v>18414</v>
      </c>
      <c r="B306" s="3">
        <v>698.60984092816079</v>
      </c>
      <c r="C306" s="5">
        <f t="shared" si="40"/>
        <v>-3.6334816522953783E-3</v>
      </c>
      <c r="D306" s="3">
        <f t="shared" si="42"/>
        <v>478.98194224566987</v>
      </c>
      <c r="E306" s="5">
        <f>D306/MAX(D$12:$D306)-1</f>
        <v>-0.37464464848176149</v>
      </c>
      <c r="F306" s="5"/>
      <c r="G306" s="5"/>
      <c r="H306" s="5">
        <f t="shared" si="41"/>
        <v>5.8333333333333336E-3</v>
      </c>
      <c r="I306" s="7">
        <f t="shared" si="44"/>
        <v>701.420206978235</v>
      </c>
      <c r="J306" s="7">
        <f t="shared" si="45"/>
        <v>707.20470801954832</v>
      </c>
      <c r="K306" s="7">
        <f t="shared" si="46"/>
        <v>719.05883696491264</v>
      </c>
      <c r="L306" s="7">
        <f t="shared" si="47"/>
        <v>744.38122391988952</v>
      </c>
      <c r="M306" s="7">
        <f t="shared" si="48"/>
        <v>791.37434751956096</v>
      </c>
      <c r="N306" s="5">
        <f t="shared" si="49"/>
        <v>5.8333333333333336E-3</v>
      </c>
      <c r="O306" s="3">
        <f t="shared" si="43"/>
        <v>1318.411056103583</v>
      </c>
      <c r="P306" s="5">
        <f>O306/MAX($O$12:O306)-1</f>
        <v>-1.0329642280725526E-2</v>
      </c>
    </row>
    <row r="307" spans="1:16" x14ac:dyDescent="0.2">
      <c r="A307" s="2">
        <v>18444</v>
      </c>
      <c r="B307" s="3">
        <v>697.64784137983179</v>
      </c>
      <c r="C307" s="5">
        <f t="shared" si="40"/>
        <v>-1.3770197497517955E-3</v>
      </c>
      <c r="D307" s="3">
        <f t="shared" si="42"/>
        <v>478.3223746514231</v>
      </c>
      <c r="E307" s="5">
        <f>D307/MAX(D$12:$D307)-1</f>
        <v>-0.37550577515141514</v>
      </c>
      <c r="F307" s="5"/>
      <c r="G307" s="5"/>
      <c r="H307" s="5">
        <f t="shared" si="41"/>
        <v>5.8333333333333336E-3</v>
      </c>
      <c r="I307" s="7">
        <f t="shared" si="44"/>
        <v>699.13838869628023</v>
      </c>
      <c r="J307" s="7">
        <f t="shared" si="45"/>
        <v>703.34744246049411</v>
      </c>
      <c r="K307" s="7">
        <f t="shared" si="46"/>
        <v>718.43666799911068</v>
      </c>
      <c r="L307" s="7">
        <f t="shared" si="47"/>
        <v>736.17371801050388</v>
      </c>
      <c r="M307" s="7">
        <f t="shared" si="48"/>
        <v>779.01549105619245</v>
      </c>
      <c r="N307" s="5">
        <f t="shared" si="49"/>
        <v>5.8333333333333336E-3</v>
      </c>
      <c r="O307" s="3">
        <f t="shared" si="43"/>
        <v>1326.1017872641871</v>
      </c>
      <c r="P307" s="5">
        <f>O307/MAX($O$12:O307)-1</f>
        <v>-4.5565651940298046E-3</v>
      </c>
    </row>
    <row r="308" spans="1:16" x14ac:dyDescent="0.2">
      <c r="A308" s="2">
        <v>18475</v>
      </c>
      <c r="B308" s="3">
        <v>686.33445252971319</v>
      </c>
      <c r="C308" s="5">
        <f t="shared" si="40"/>
        <v>-1.6216475102599937E-2</v>
      </c>
      <c r="D308" s="3">
        <f t="shared" si="42"/>
        <v>470.56567177187185</v>
      </c>
      <c r="E308" s="5">
        <f>D308/MAX(D$12:$D308)-1</f>
        <v>-0.38563287020038961</v>
      </c>
      <c r="F308" s="5"/>
      <c r="G308" s="5"/>
      <c r="H308" s="5">
        <f t="shared" si="41"/>
        <v>5.8333333333333336E-3</v>
      </c>
      <c r="I308" s="7">
        <f t="shared" si="44"/>
        <v>694.19737827923529</v>
      </c>
      <c r="J308" s="7">
        <f t="shared" si="45"/>
        <v>699.3442550160272</v>
      </c>
      <c r="K308" s="7">
        <f t="shared" si="46"/>
        <v>717.08136608840823</v>
      </c>
      <c r="L308" s="7">
        <f t="shared" si="47"/>
        <v>727.2954212490248</v>
      </c>
      <c r="M308" s="7">
        <f t="shared" si="48"/>
        <v>767.21462856604194</v>
      </c>
      <c r="N308" s="5">
        <f t="shared" si="49"/>
        <v>5.8333333333333336E-3</v>
      </c>
      <c r="O308" s="3">
        <f t="shared" si="43"/>
        <v>1333.8373810232283</v>
      </c>
      <c r="P308" s="5">
        <f>O308/MAX($O$12:O308)-1</f>
        <v>0</v>
      </c>
    </row>
    <row r="309" spans="1:16" x14ac:dyDescent="0.2">
      <c r="A309" s="2">
        <v>18506</v>
      </c>
      <c r="B309" s="3">
        <v>688.54566757998452</v>
      </c>
      <c r="C309" s="5">
        <f t="shared" si="40"/>
        <v>3.2217748098193333E-3</v>
      </c>
      <c r="D309" s="3">
        <f t="shared" si="42"/>
        <v>472.08172839955216</v>
      </c>
      <c r="E309" s="5">
        <f>D309/MAX(D$12:$D309)-1</f>
        <v>-0.38365351765762024</v>
      </c>
      <c r="F309" s="5"/>
      <c r="G309" s="5"/>
      <c r="H309" s="5">
        <f t="shared" si="41"/>
        <v>5.8333333333333336E-3</v>
      </c>
      <c r="I309" s="7">
        <f t="shared" si="44"/>
        <v>690.84265382984313</v>
      </c>
      <c r="J309" s="7">
        <f t="shared" si="45"/>
        <v>696.13143040403895</v>
      </c>
      <c r="K309" s="7">
        <f t="shared" si="46"/>
        <v>714.34673506266654</v>
      </c>
      <c r="L309" s="7">
        <f t="shared" si="47"/>
        <v>719.76166229212902</v>
      </c>
      <c r="M309" s="7">
        <f t="shared" si="48"/>
        <v>756.537079969724</v>
      </c>
      <c r="N309" s="5">
        <f t="shared" si="49"/>
        <v>5.8333333333333336E-3</v>
      </c>
      <c r="O309" s="3">
        <f t="shared" si="43"/>
        <v>1341.6180990791972</v>
      </c>
      <c r="P309" s="5">
        <f>O309/MAX($O$12:O309)-1</f>
        <v>0</v>
      </c>
    </row>
    <row r="310" spans="1:16" x14ac:dyDescent="0.2">
      <c r="A310" s="2">
        <v>18536</v>
      </c>
      <c r="B310" s="3">
        <v>725.84941088049641</v>
      </c>
      <c r="C310" s="5">
        <f t="shared" si="40"/>
        <v>5.4177587714149045E-2</v>
      </c>
      <c r="D310" s="3">
        <f t="shared" si="42"/>
        <v>497.65797764816597</v>
      </c>
      <c r="E310" s="5">
        <f>D310/MAX(D$12:$D310)-1</f>
        <v>-0.35026135204820874</v>
      </c>
      <c r="F310" s="5"/>
      <c r="G310" s="5"/>
      <c r="H310" s="5">
        <f t="shared" si="41"/>
        <v>5.8333333333333336E-3</v>
      </c>
      <c r="I310" s="7">
        <f t="shared" si="44"/>
        <v>700.24317699673122</v>
      </c>
      <c r="J310" s="7">
        <f t="shared" si="45"/>
        <v>699.69078284650584</v>
      </c>
      <c r="K310" s="7">
        <f t="shared" si="46"/>
        <v>711.31309657129179</v>
      </c>
      <c r="L310" s="7">
        <f t="shared" si="47"/>
        <v>717.00728092691611</v>
      </c>
      <c r="M310" s="7">
        <f t="shared" si="48"/>
        <v>748.44682854426219</v>
      </c>
      <c r="N310" s="5">
        <f t="shared" si="49"/>
        <v>5.8333333333333336E-3</v>
      </c>
      <c r="O310" s="3">
        <f t="shared" si="43"/>
        <v>1349.4442046571592</v>
      </c>
      <c r="P310" s="5">
        <f>O310/MAX($O$12:O310)-1</f>
        <v>0</v>
      </c>
    </row>
    <row r="311" spans="1:16" x14ac:dyDescent="0.2">
      <c r="A311" s="2">
        <v>18567</v>
      </c>
      <c r="B311" s="3">
        <v>741.67091557289075</v>
      </c>
      <c r="C311" s="5">
        <f t="shared" si="40"/>
        <v>2.1797227434822819E-2</v>
      </c>
      <c r="D311" s="3">
        <f t="shared" si="42"/>
        <v>508.50554177171699</v>
      </c>
      <c r="E311" s="5">
        <f>D311/MAX(D$12:$D311)-1</f>
        <v>-0.33609885096560932</v>
      </c>
      <c r="F311" s="5"/>
      <c r="G311" s="5"/>
      <c r="H311" s="5">
        <f t="shared" si="41"/>
        <v>5.8333333333333336E-3</v>
      </c>
      <c r="I311" s="7">
        <f t="shared" si="44"/>
        <v>718.6886646777906</v>
      </c>
      <c r="J311" s="7">
        <f t="shared" si="45"/>
        <v>706.44302147851295</v>
      </c>
      <c r="K311" s="7">
        <f t="shared" si="46"/>
        <v>709.73822682097261</v>
      </c>
      <c r="L311" s="7">
        <f t="shared" si="47"/>
        <v>716.27169674310846</v>
      </c>
      <c r="M311" s="7">
        <f t="shared" si="48"/>
        <v>742.0505753125608</v>
      </c>
      <c r="N311" s="5">
        <f t="shared" si="49"/>
        <v>1.8604448614524923E-2</v>
      </c>
      <c r="O311" s="3">
        <f t="shared" si="43"/>
        <v>1374.5498700208718</v>
      </c>
      <c r="P311" s="5">
        <f>O311/MAX($O$12:O311)-1</f>
        <v>0</v>
      </c>
    </row>
    <row r="312" spans="1:16" x14ac:dyDescent="0.2">
      <c r="A312" s="2">
        <v>18597</v>
      </c>
      <c r="B312" s="3">
        <v>743.13752101828777</v>
      </c>
      <c r="C312" s="5">
        <f t="shared" si="40"/>
        <v>1.9774342159071256E-3</v>
      </c>
      <c r="D312" s="3">
        <f t="shared" si="42"/>
        <v>509.5110780289948</v>
      </c>
      <c r="E312" s="5">
        <f>D312/MAX(D$12:$D312)-1</f>
        <v>-0.33478603011752861</v>
      </c>
      <c r="F312" s="5"/>
      <c r="G312" s="5"/>
      <c r="H312" s="5">
        <f t="shared" si="41"/>
        <v>5.8333333333333336E-3</v>
      </c>
      <c r="I312" s="7">
        <f t="shared" si="44"/>
        <v>736.8859491572249</v>
      </c>
      <c r="J312" s="7">
        <f t="shared" si="45"/>
        <v>713.86430149353419</v>
      </c>
      <c r="K312" s="7">
        <f t="shared" si="46"/>
        <v>710.5345047565412</v>
      </c>
      <c r="L312" s="7">
        <f t="shared" si="47"/>
        <v>717.32732514111979</v>
      </c>
      <c r="M312" s="7">
        <f t="shared" si="48"/>
        <v>736.75199331330077</v>
      </c>
      <c r="N312" s="5">
        <f t="shared" si="49"/>
        <v>2.7486140393923673E-3</v>
      </c>
      <c r="O312" s="3">
        <f t="shared" si="43"/>
        <v>1378.3279770914562</v>
      </c>
      <c r="P312" s="5">
        <f>O312/MAX($O$12:O312)-1</f>
        <v>0</v>
      </c>
    </row>
    <row r="313" spans="1:16" x14ac:dyDescent="0.2">
      <c r="A313" s="2">
        <v>18628</v>
      </c>
      <c r="B313" s="3">
        <v>735.00830438392177</v>
      </c>
      <c r="C313" s="5">
        <f t="shared" si="40"/>
        <v>-1.0939047490465703E-2</v>
      </c>
      <c r="D313" s="3">
        <f t="shared" si="42"/>
        <v>503.93751214951726</v>
      </c>
      <c r="E313" s="5">
        <f>D313/MAX(D$12:$D313)-1</f>
        <v>-0.34206283732539422</v>
      </c>
      <c r="F313" s="5"/>
      <c r="G313" s="5"/>
      <c r="H313" s="5">
        <f t="shared" si="41"/>
        <v>5.8333333333333336E-3</v>
      </c>
      <c r="I313" s="7">
        <f t="shared" si="44"/>
        <v>739.9389136583668</v>
      </c>
      <c r="J313" s="7">
        <f t="shared" si="45"/>
        <v>720.09104532754907</v>
      </c>
      <c r="K313" s="7">
        <f t="shared" si="46"/>
        <v>711.71924389402147</v>
      </c>
      <c r="L313" s="7">
        <f t="shared" si="47"/>
        <v>718.98812710859011</v>
      </c>
      <c r="M313" s="7">
        <f t="shared" si="48"/>
        <v>732.15304983976523</v>
      </c>
      <c r="N313" s="5">
        <f t="shared" si="49"/>
        <v>-1.0939047490465703E-2</v>
      </c>
      <c r="O313" s="3">
        <f t="shared" si="43"/>
        <v>1363.2503818926152</v>
      </c>
      <c r="P313" s="5">
        <f>O313/MAX($O$12:O313)-1</f>
        <v>-1.0939047490465703E-2</v>
      </c>
    </row>
    <row r="314" spans="1:16" x14ac:dyDescent="0.2">
      <c r="A314" s="2">
        <v>18659</v>
      </c>
      <c r="B314" s="3">
        <v>752.48053755129763</v>
      </c>
      <c r="C314" s="5">
        <f t="shared" si="40"/>
        <v>2.3771477224357351E-2</v>
      </c>
      <c r="D314" s="3">
        <f t="shared" si="42"/>
        <v>515.91685124207879</v>
      </c>
      <c r="E314" s="5">
        <f>D314/MAX(D$12:$D314)-1</f>
        <v>-0.32642269904781651</v>
      </c>
      <c r="F314" s="5"/>
      <c r="G314" s="5"/>
      <c r="H314" s="5">
        <f t="shared" si="41"/>
        <v>5.8333333333333336E-3</v>
      </c>
      <c r="I314" s="7">
        <f t="shared" si="44"/>
        <v>743.54212098450228</v>
      </c>
      <c r="J314" s="7">
        <f t="shared" si="45"/>
        <v>731.11539283114644</v>
      </c>
      <c r="K314" s="7">
        <f t="shared" si="46"/>
        <v>715.22982392358665</v>
      </c>
      <c r="L314" s="7">
        <f t="shared" si="47"/>
        <v>721.75937500265445</v>
      </c>
      <c r="M314" s="7">
        <f t="shared" si="48"/>
        <v>728.25041414455529</v>
      </c>
      <c r="N314" s="5">
        <f t="shared" si="49"/>
        <v>2.018384844615255E-2</v>
      </c>
      <c r="O314" s="3">
        <f t="shared" si="43"/>
        <v>1390.7660209948954</v>
      </c>
      <c r="P314" s="5">
        <f>O314/MAX($O$12:O314)-1</f>
        <v>0</v>
      </c>
    </row>
    <row r="315" spans="1:16" x14ac:dyDescent="0.2">
      <c r="A315" s="2">
        <v>18687</v>
      </c>
      <c r="B315" s="3">
        <v>789.21579318514489</v>
      </c>
      <c r="C315" s="5">
        <f t="shared" si="40"/>
        <v>4.8818878098017215E-2</v>
      </c>
      <c r="D315" s="3">
        <f t="shared" si="42"/>
        <v>541.10333311157876</v>
      </c>
      <c r="E315" s="5">
        <f>D315/MAX(D$12:$D315)-1</f>
        <v>-0.29353941090304037</v>
      </c>
      <c r="F315" s="5"/>
      <c r="G315" s="5"/>
      <c r="H315" s="5">
        <f t="shared" si="41"/>
        <v>5.8333333333333336E-3</v>
      </c>
      <c r="I315" s="7">
        <f t="shared" si="44"/>
        <v>758.9015450401215</v>
      </c>
      <c r="J315" s="7">
        <f t="shared" si="45"/>
        <v>747.89374709867332</v>
      </c>
      <c r="K315" s="7">
        <f t="shared" si="46"/>
        <v>722.01258875135602</v>
      </c>
      <c r="L315" s="7">
        <f t="shared" si="47"/>
        <v>725.52907240800209</v>
      </c>
      <c r="M315" s="7">
        <f t="shared" si="48"/>
        <v>726.79468349376509</v>
      </c>
      <c r="N315" s="5">
        <f t="shared" si="49"/>
        <v>4.8818878098017215E-2</v>
      </c>
      <c r="O315" s="3">
        <f t="shared" si="43"/>
        <v>1458.6616578367095</v>
      </c>
      <c r="P315" s="5">
        <f>O315/MAX($O$12:O315)-1</f>
        <v>0</v>
      </c>
    </row>
    <row r="316" spans="1:16" x14ac:dyDescent="0.2">
      <c r="A316" s="2">
        <v>18718</v>
      </c>
      <c r="B316" s="3">
        <v>802.76016510075362</v>
      </c>
      <c r="C316" s="5">
        <f t="shared" si="40"/>
        <v>1.7161810537199118E-2</v>
      </c>
      <c r="D316" s="3">
        <f t="shared" si="42"/>
        <v>550.3896459954866</v>
      </c>
      <c r="E316" s="5">
        <f>D316/MAX(D$12:$D316)-1</f>
        <v>-0.28141526812096029</v>
      </c>
      <c r="F316" s="5"/>
      <c r="G316" s="5"/>
      <c r="H316" s="5">
        <f t="shared" si="41"/>
        <v>5.8333333333333336E-3</v>
      </c>
      <c r="I316" s="7">
        <f t="shared" si="44"/>
        <v>781.48549861239871</v>
      </c>
      <c r="J316" s="7">
        <f t="shared" si="45"/>
        <v>760.71220613538287</v>
      </c>
      <c r="K316" s="7">
        <f t="shared" si="46"/>
        <v>730.20149449094436</v>
      </c>
      <c r="L316" s="7">
        <f t="shared" si="47"/>
        <v>727.77946642598886</v>
      </c>
      <c r="M316" s="7">
        <f t="shared" si="48"/>
        <v>727.93351222903277</v>
      </c>
      <c r="N316" s="5">
        <f t="shared" si="49"/>
        <v>1.7161810537199118E-2</v>
      </c>
      <c r="O316" s="3">
        <f t="shared" si="43"/>
        <v>1483.69493284638</v>
      </c>
      <c r="P316" s="5">
        <f>O316/MAX($O$12:O316)-1</f>
        <v>0</v>
      </c>
    </row>
    <row r="317" spans="1:16" x14ac:dyDescent="0.2">
      <c r="A317" s="2">
        <v>18748</v>
      </c>
      <c r="B317" s="3">
        <v>809.90579839479881</v>
      </c>
      <c r="C317" s="5">
        <f t="shared" si="40"/>
        <v>8.9013301913758447E-3</v>
      </c>
      <c r="D317" s="3">
        <f t="shared" si="42"/>
        <v>555.28884596840692</v>
      </c>
      <c r="E317" s="5">
        <f>D317/MAX(D$12:$D317)-1</f>
        <v>-0.27501890815202368</v>
      </c>
      <c r="F317" s="5"/>
      <c r="G317" s="5"/>
      <c r="H317" s="5">
        <f t="shared" si="41"/>
        <v>5.8333333333333336E-3</v>
      </c>
      <c r="I317" s="7">
        <f t="shared" si="44"/>
        <v>800.62725222689915</v>
      </c>
      <c r="J317" s="7">
        <f t="shared" si="45"/>
        <v>772.08468660570077</v>
      </c>
      <c r="K317" s="7">
        <f t="shared" si="46"/>
        <v>739.26385404210703</v>
      </c>
      <c r="L317" s="7">
        <f t="shared" si="47"/>
        <v>730.52038008254863</v>
      </c>
      <c r="M317" s="7">
        <f t="shared" si="48"/>
        <v>730.22494420875671</v>
      </c>
      <c r="N317" s="5">
        <f t="shared" si="49"/>
        <v>8.9013301913758447E-3</v>
      </c>
      <c r="O317" s="3">
        <f t="shared" si="43"/>
        <v>1496.9017913469168</v>
      </c>
      <c r="P317" s="5">
        <f>O317/MAX($O$12:O317)-1</f>
        <v>0</v>
      </c>
    </row>
    <row r="318" spans="1:16" x14ac:dyDescent="0.2">
      <c r="A318" s="2">
        <v>18779</v>
      </c>
      <c r="B318" s="3">
        <v>812.24198890037621</v>
      </c>
      <c r="C318" s="5">
        <f t="shared" si="40"/>
        <v>2.8845212742119042E-3</v>
      </c>
      <c r="D318" s="3">
        <f t="shared" si="42"/>
        <v>556.89058845793534</v>
      </c>
      <c r="E318" s="5">
        <f>D318/MAX(D$12:$D318)-1</f>
        <v>-0.27292768476918683</v>
      </c>
      <c r="F318" s="5"/>
      <c r="G318" s="5"/>
      <c r="H318" s="5">
        <f t="shared" si="41"/>
        <v>5.8333333333333336E-3</v>
      </c>
      <c r="I318" s="7">
        <f t="shared" si="44"/>
        <v>808.30265079864284</v>
      </c>
      <c r="J318" s="7">
        <f t="shared" si="45"/>
        <v>783.60209791938212</v>
      </c>
      <c r="K318" s="7">
        <f t="shared" si="46"/>
        <v>748.73319970645832</v>
      </c>
      <c r="L318" s="7">
        <f t="shared" si="47"/>
        <v>734.89036914415487</v>
      </c>
      <c r="M318" s="7">
        <f t="shared" si="48"/>
        <v>733.89601833568543</v>
      </c>
      <c r="N318" s="5">
        <f t="shared" si="49"/>
        <v>2.8845212742119042E-3</v>
      </c>
      <c r="O318" s="3">
        <f t="shared" si="43"/>
        <v>1501.2196364094627</v>
      </c>
      <c r="P318" s="5">
        <f>O318/MAX($O$12:O318)-1</f>
        <v>0</v>
      </c>
    </row>
    <row r="319" spans="1:16" x14ac:dyDescent="0.2">
      <c r="A319" s="2">
        <v>18809</v>
      </c>
      <c r="B319" s="3">
        <v>803.32062584334165</v>
      </c>
      <c r="C319" s="5">
        <f t="shared" si="40"/>
        <v>-1.0983627021194042E-2</v>
      </c>
      <c r="D319" s="3">
        <f t="shared" si="42"/>
        <v>550.77390994270013</v>
      </c>
      <c r="E319" s="5">
        <f>D319/MAX(D$12:$D319)-1</f>
        <v>-0.28091357589711807</v>
      </c>
      <c r="F319" s="5"/>
      <c r="G319" s="5"/>
      <c r="H319" s="5">
        <f t="shared" si="41"/>
        <v>5.8333333333333336E-3</v>
      </c>
      <c r="I319" s="7">
        <f t="shared" si="44"/>
        <v>808.48947104617218</v>
      </c>
      <c r="J319" s="7">
        <f t="shared" si="45"/>
        <v>794.98748482928556</v>
      </c>
      <c r="K319" s="7">
        <f t="shared" si="46"/>
        <v>757.53926507841732</v>
      </c>
      <c r="L319" s="7">
        <f t="shared" si="47"/>
        <v>739.47532420577613</v>
      </c>
      <c r="M319" s="7">
        <f t="shared" si="48"/>
        <v>737.987966538764</v>
      </c>
      <c r="N319" s="5">
        <f t="shared" si="49"/>
        <v>-1.0983627021194044E-2</v>
      </c>
      <c r="O319" s="3">
        <f t="shared" si="43"/>
        <v>1484.7307998462486</v>
      </c>
      <c r="P319" s="5">
        <f>O319/MAX($O$12:O319)-1</f>
        <v>-1.0983627021194042E-2</v>
      </c>
    </row>
    <row r="320" spans="1:16" x14ac:dyDescent="0.2">
      <c r="A320" s="2">
        <v>18840</v>
      </c>
      <c r="B320" s="3">
        <v>787.94246255474525</v>
      </c>
      <c r="C320" s="5">
        <f t="shared" si="40"/>
        <v>-1.914324466952666E-2</v>
      </c>
      <c r="D320" s="3">
        <f t="shared" si="42"/>
        <v>540.23031022707517</v>
      </c>
      <c r="E320" s="5">
        <f>D320/MAX(D$12:$D320)-1</f>
        <v>-0.2946792232522546</v>
      </c>
      <c r="F320" s="5"/>
      <c r="G320" s="5"/>
      <c r="H320" s="5">
        <f t="shared" si="41"/>
        <v>5.8333333333333336E-3</v>
      </c>
      <c r="I320" s="7">
        <f t="shared" si="44"/>
        <v>801.1683590994877</v>
      </c>
      <c r="J320" s="7">
        <f t="shared" si="45"/>
        <v>800.89780566319348</v>
      </c>
      <c r="K320" s="7">
        <f t="shared" si="46"/>
        <v>766.0065992471699</v>
      </c>
      <c r="L320" s="7">
        <f t="shared" si="47"/>
        <v>743.78581783678896</v>
      </c>
      <c r="M320" s="7">
        <f t="shared" si="48"/>
        <v>741.54398266778901</v>
      </c>
      <c r="N320" s="5">
        <f t="shared" si="49"/>
        <v>-1.4147929068954661E-2</v>
      </c>
      <c r="O320" s="3">
        <f t="shared" si="43"/>
        <v>1463.7249338035315</v>
      </c>
      <c r="P320" s="5">
        <f>O320/MAX($O$12:O320)-1</f>
        <v>-2.4976160514133094E-2</v>
      </c>
    </row>
    <row r="321" spans="1:16" x14ac:dyDescent="0.2">
      <c r="A321" s="2">
        <v>18871</v>
      </c>
      <c r="B321" s="3">
        <v>797.51462787572143</v>
      </c>
      <c r="C321" s="5">
        <f t="shared" si="40"/>
        <v>1.2148304953562672E-2</v>
      </c>
      <c r="D321" s="3">
        <f t="shared" si="42"/>
        <v>546.79319278087144</v>
      </c>
      <c r="E321" s="5">
        <f>D321/MAX(D$12:$D321)-1</f>
        <v>-0.2861107713662393</v>
      </c>
      <c r="F321" s="5"/>
      <c r="G321" s="5"/>
      <c r="H321" s="5">
        <f t="shared" si="41"/>
        <v>5.8333333333333336E-3</v>
      </c>
      <c r="I321" s="7">
        <f t="shared" si="44"/>
        <v>796.25923875793615</v>
      </c>
      <c r="J321" s="7">
        <f t="shared" si="45"/>
        <v>802.28094477828938</v>
      </c>
      <c r="K321" s="7">
        <f t="shared" si="46"/>
        <v>775.08734593848146</v>
      </c>
      <c r="L321" s="7">
        <f t="shared" si="47"/>
        <v>748.76870742700055</v>
      </c>
      <c r="M321" s="7">
        <f t="shared" si="48"/>
        <v>744.71704050057394</v>
      </c>
      <c r="N321" s="5">
        <f t="shared" si="49"/>
        <v>9.6223163054709373E-3</v>
      </c>
      <c r="O321" s="3">
        <f t="shared" si="43"/>
        <v>1477.8093581007936</v>
      </c>
      <c r="P321" s="5">
        <f>O321/MAX($O$12:O321)-1</f>
        <v>-1.5594172725225341E-2</v>
      </c>
    </row>
    <row r="322" spans="1:16" x14ac:dyDescent="0.2">
      <c r="A322" s="2">
        <v>18901</v>
      </c>
      <c r="B322" s="3">
        <v>798.23239277151799</v>
      </c>
      <c r="C322" s="5">
        <f t="shared" si="40"/>
        <v>9.0000217012753403E-4</v>
      </c>
      <c r="D322" s="3">
        <f t="shared" si="42"/>
        <v>547.28530784098518</v>
      </c>
      <c r="E322" s="5">
        <f>D322/MAX(D$12:$D322)-1</f>
        <v>-0.28546826951123827</v>
      </c>
      <c r="F322" s="5"/>
      <c r="G322" s="5"/>
      <c r="H322" s="5">
        <f t="shared" si="41"/>
        <v>5.8333333333333336E-3</v>
      </c>
      <c r="I322" s="7">
        <f t="shared" si="44"/>
        <v>794.56316106732822</v>
      </c>
      <c r="J322" s="7">
        <f t="shared" si="45"/>
        <v>801.52631605675026</v>
      </c>
      <c r="K322" s="7">
        <f t="shared" si="46"/>
        <v>781.11926109606657</v>
      </c>
      <c r="L322" s="7">
        <f t="shared" si="47"/>
        <v>753.97643501287973</v>
      </c>
      <c r="M322" s="7">
        <f t="shared" si="48"/>
        <v>746.21617883367924</v>
      </c>
      <c r="N322" s="5">
        <f t="shared" si="49"/>
        <v>1.8866684027686938E-3</v>
      </c>
      <c r="O322" s="3">
        <f t="shared" si="43"/>
        <v>1480.5974943220383</v>
      </c>
      <c r="P322" s="5">
        <f>O322/MAX($O$12:O322)-1</f>
        <v>-1.3736925355404606E-2</v>
      </c>
    </row>
    <row r="323" spans="1:16" x14ac:dyDescent="0.2">
      <c r="A323" s="2">
        <v>18932</v>
      </c>
      <c r="B323" s="3">
        <v>786.03546249192516</v>
      </c>
      <c r="C323" s="5">
        <f t="shared" ref="C323:C386" si="50">B323/B322-1</f>
        <v>-1.5279923979587218E-2</v>
      </c>
      <c r="D323" s="3">
        <f t="shared" si="42"/>
        <v>538.92282994202992</v>
      </c>
      <c r="E323" s="5">
        <f>D323/MAX(D$12:$D323)-1</f>
        <v>-0.29638626003410939</v>
      </c>
      <c r="F323" s="5"/>
      <c r="G323" s="5"/>
      <c r="H323" s="5">
        <f t="shared" si="41"/>
        <v>5.8333333333333336E-3</v>
      </c>
      <c r="I323" s="7">
        <f t="shared" si="44"/>
        <v>793.92749437972145</v>
      </c>
      <c r="J323" s="7">
        <f t="shared" si="45"/>
        <v>797.54792673960458</v>
      </c>
      <c r="K323" s="7">
        <f t="shared" si="46"/>
        <v>784.81630667265279</v>
      </c>
      <c r="L323" s="7">
        <f t="shared" si="47"/>
        <v>758.69187827460632</v>
      </c>
      <c r="M323" s="7">
        <f t="shared" si="48"/>
        <v>747.27726674681253</v>
      </c>
      <c r="N323" s="5">
        <f t="shared" si="49"/>
        <v>-1.1057272517003109E-2</v>
      </c>
      <c r="O323" s="3">
        <f t="shared" si="43"/>
        <v>1464.2261243393277</v>
      </c>
      <c r="P323" s="5">
        <f>O323/MAX($O$12:O323)-1</f>
        <v>-2.4642304945207139E-2</v>
      </c>
    </row>
    <row r="324" spans="1:16" x14ac:dyDescent="0.2">
      <c r="A324" s="2">
        <v>18962</v>
      </c>
      <c r="B324" s="3">
        <v>764.92980862490424</v>
      </c>
      <c r="C324" s="5">
        <f t="shared" si="50"/>
        <v>-2.6850765485962658E-2</v>
      </c>
      <c r="D324" s="3">
        <f t="shared" si="42"/>
        <v>524.45233942022514</v>
      </c>
      <c r="E324" s="5">
        <f>D324/MAX(D$12:$D324)-1</f>
        <v>-0.31527882755863468</v>
      </c>
      <c r="F324" s="5"/>
      <c r="G324" s="5"/>
      <c r="H324" s="5">
        <f t="shared" ref="H324:H387" si="51">H323</f>
        <v>5.8333333333333336E-3</v>
      </c>
      <c r="I324" s="7">
        <f t="shared" si="44"/>
        <v>783.06588796278254</v>
      </c>
      <c r="J324" s="7">
        <f t="shared" si="45"/>
        <v>789.66256336035929</v>
      </c>
      <c r="K324" s="7">
        <f t="shared" si="46"/>
        <v>786.6323306398707</v>
      </c>
      <c r="L324" s="7">
        <f t="shared" si="47"/>
        <v>762.37632092442539</v>
      </c>
      <c r="M324" s="7">
        <f t="shared" si="48"/>
        <v>748.58341769820584</v>
      </c>
      <c r="N324" s="5">
        <f t="shared" si="49"/>
        <v>-1.3777125958244263E-2</v>
      </c>
      <c r="O324" s="3">
        <f t="shared" si="43"/>
        <v>1444.0532965929531</v>
      </c>
      <c r="P324" s="5">
        <f>O324/MAX($O$12:O324)-1</f>
        <v>-3.8079930764319814E-2</v>
      </c>
    </row>
    <row r="325" spans="1:16" x14ac:dyDescent="0.2">
      <c r="A325" s="2">
        <v>18993</v>
      </c>
      <c r="B325" s="3">
        <v>746.21318565175636</v>
      </c>
      <c r="C325" s="5">
        <f t="shared" si="50"/>
        <v>-2.4468418882504173E-2</v>
      </c>
      <c r="D325" s="3">
        <f t="shared" si="42"/>
        <v>511.6198198953818</v>
      </c>
      <c r="E325" s="5">
        <f>D325/MAX(D$12:$D325)-1</f>
        <v>-0.33203287202364939</v>
      </c>
      <c r="F325" s="5"/>
      <c r="G325" s="5"/>
      <c r="H325" s="5">
        <f t="shared" si="51"/>
        <v>5.8333333333333336E-3</v>
      </c>
      <c r="I325" s="7">
        <f t="shared" si="44"/>
        <v>765.72615225619529</v>
      </c>
      <c r="J325" s="7">
        <f t="shared" si="45"/>
        <v>780.14465666176181</v>
      </c>
      <c r="K325" s="7">
        <f t="shared" si="46"/>
        <v>787.56607074552369</v>
      </c>
      <c r="L325" s="7">
        <f t="shared" si="47"/>
        <v>765.07439560619889</v>
      </c>
      <c r="M325" s="7">
        <f t="shared" si="48"/>
        <v>749.64265731977241</v>
      </c>
      <c r="N325" s="5">
        <f t="shared" si="49"/>
        <v>-6.2873675530016699E-3</v>
      </c>
      <c r="O325" s="3">
        <f t="shared" si="43"/>
        <v>1434.9740027511496</v>
      </c>
      <c r="P325" s="5">
        <f>O325/MAX($O$12:O325)-1</f>
        <v>-4.4127875796213245E-2</v>
      </c>
    </row>
    <row r="326" spans="1:16" x14ac:dyDescent="0.2">
      <c r="A326" s="2">
        <v>19024</v>
      </c>
      <c r="B326" s="3">
        <v>738.79274450259811</v>
      </c>
      <c r="C326" s="5">
        <f t="shared" si="50"/>
        <v>-9.9441302992751002E-3</v>
      </c>
      <c r="D326" s="3">
        <f t="shared" si="42"/>
        <v>506.53220574265043</v>
      </c>
      <c r="E326" s="5">
        <f>D326/MAX(D$12:$D326)-1</f>
        <v>-0.33867522417987883</v>
      </c>
      <c r="F326" s="5"/>
      <c r="G326" s="5"/>
      <c r="H326" s="5">
        <f t="shared" si="51"/>
        <v>5.8333333333333336E-3</v>
      </c>
      <c r="I326" s="7">
        <f t="shared" si="44"/>
        <v>749.97857959308624</v>
      </c>
      <c r="J326" s="7">
        <f t="shared" si="45"/>
        <v>771.95303698640384</v>
      </c>
      <c r="K326" s="7">
        <f t="shared" si="46"/>
        <v>786.42542132479866</v>
      </c>
      <c r="L326" s="7">
        <f t="shared" si="47"/>
        <v>767.98874516024796</v>
      </c>
      <c r="M326" s="7">
        <f t="shared" si="48"/>
        <v>750.82762262419283</v>
      </c>
      <c r="N326" s="5">
        <f t="shared" si="49"/>
        <v>5.8333333333333336E-3</v>
      </c>
      <c r="O326" s="3">
        <f t="shared" si="43"/>
        <v>1443.3446844338646</v>
      </c>
      <c r="P326" s="5">
        <f>O326/MAX($O$12:O326)-1</f>
        <v>-3.855195507169118E-2</v>
      </c>
    </row>
    <row r="327" spans="1:16" x14ac:dyDescent="0.2">
      <c r="A327" s="2">
        <v>19053</v>
      </c>
      <c r="B327" s="3">
        <v>716.7803786447771</v>
      </c>
      <c r="C327" s="5">
        <f t="shared" si="50"/>
        <v>-2.9795048776015132E-2</v>
      </c>
      <c r="D327" s="3">
        <f t="shared" si="42"/>
        <v>491.44005396592564</v>
      </c>
      <c r="E327" s="5">
        <f>D327/MAX(D$12:$D327)-1</f>
        <v>-0.35837942813222656</v>
      </c>
      <c r="F327" s="5"/>
      <c r="G327" s="5"/>
      <c r="H327" s="5">
        <f t="shared" si="51"/>
        <v>5.8333333333333336E-3</v>
      </c>
      <c r="I327" s="7">
        <f t="shared" si="44"/>
        <v>733.92876959971056</v>
      </c>
      <c r="J327" s="7">
        <f t="shared" si="45"/>
        <v>758.49732878124644</v>
      </c>
      <c r="K327" s="7">
        <f t="shared" si="46"/>
        <v>780.38913677976791</v>
      </c>
      <c r="L327" s="7">
        <f t="shared" si="47"/>
        <v>769.55734021940316</v>
      </c>
      <c r="M327" s="7">
        <f t="shared" si="48"/>
        <v>751.20086276556219</v>
      </c>
      <c r="N327" s="5">
        <f t="shared" si="49"/>
        <v>5.8333333333333336E-3</v>
      </c>
      <c r="O327" s="3">
        <f t="shared" si="43"/>
        <v>1451.7641950930622</v>
      </c>
      <c r="P327" s="5">
        <f>O327/MAX($O$12:O327)-1</f>
        <v>-3.2943508142942668E-2</v>
      </c>
    </row>
    <row r="328" spans="1:16" x14ac:dyDescent="0.2">
      <c r="A328" s="2">
        <v>19084</v>
      </c>
      <c r="B328" s="3">
        <v>697.1617729814958</v>
      </c>
      <c r="C328" s="5">
        <f t="shared" si="50"/>
        <v>-2.7370455787830483E-2</v>
      </c>
      <c r="D328" s="3">
        <f t="shared" si="42"/>
        <v>477.98911569648226</v>
      </c>
      <c r="E328" s="5">
        <f>D328/MAX(D$12:$D328)-1</f>
        <v>-0.37594087562709599</v>
      </c>
      <c r="F328" s="5"/>
      <c r="G328" s="5"/>
      <c r="H328" s="5">
        <f t="shared" si="51"/>
        <v>5.8333333333333336E-3</v>
      </c>
      <c r="I328" s="7">
        <f t="shared" si="44"/>
        <v>717.5782987096236</v>
      </c>
      <c r="J328" s="7">
        <f t="shared" si="45"/>
        <v>741.65222548290956</v>
      </c>
      <c r="K328" s="7">
        <f t="shared" si="46"/>
        <v>771.58927076982991</v>
      </c>
      <c r="L328" s="7">
        <f t="shared" si="47"/>
        <v>767.96358255834753</v>
      </c>
      <c r="M328" s="7">
        <f t="shared" si="48"/>
        <v>750.8953826303873</v>
      </c>
      <c r="N328" s="5">
        <f t="shared" si="49"/>
        <v>5.8333333333333336E-3</v>
      </c>
      <c r="O328" s="3">
        <f t="shared" si="43"/>
        <v>1460.2328195644384</v>
      </c>
      <c r="P328" s="5">
        <f>O328/MAX($O$12:O328)-1</f>
        <v>-2.7302345273776507E-2</v>
      </c>
    </row>
    <row r="329" spans="1:16" x14ac:dyDescent="0.2">
      <c r="A329" s="2">
        <v>19114</v>
      </c>
      <c r="B329" s="3">
        <v>653.98435666030423</v>
      </c>
      <c r="C329" s="5">
        <f t="shared" si="50"/>
        <v>-6.1933138038447244E-2</v>
      </c>
      <c r="D329" s="3">
        <f t="shared" si="42"/>
        <v>448.38574981317669</v>
      </c>
      <c r="E329" s="5">
        <f>D329/MAX(D$12:$D329)-1</f>
        <v>-0.4145908155210356</v>
      </c>
      <c r="F329" s="5"/>
      <c r="G329" s="5"/>
      <c r="H329" s="5">
        <f t="shared" si="51"/>
        <v>5.8333333333333336E-3</v>
      </c>
      <c r="I329" s="7">
        <f t="shared" si="44"/>
        <v>689.30883609552563</v>
      </c>
      <c r="J329" s="7">
        <f t="shared" si="45"/>
        <v>719.64370784430594</v>
      </c>
      <c r="K329" s="7">
        <f t="shared" si="46"/>
        <v>758.59581729195531</v>
      </c>
      <c r="L329" s="7">
        <f t="shared" si="47"/>
        <v>763.0921070632038</v>
      </c>
      <c r="M329" s="7">
        <f t="shared" si="48"/>
        <v>748.9298356670314</v>
      </c>
      <c r="N329" s="5">
        <f t="shared" si="49"/>
        <v>5.8333333333333336E-3</v>
      </c>
      <c r="O329" s="3">
        <f t="shared" si="43"/>
        <v>1468.7508443452309</v>
      </c>
      <c r="P329" s="5">
        <f>O329/MAX($O$12:O329)-1</f>
        <v>-2.1628275621206838E-2</v>
      </c>
    </row>
    <row r="330" spans="1:16" x14ac:dyDescent="0.2">
      <c r="A330" s="2">
        <v>19145</v>
      </c>
      <c r="B330" s="3">
        <v>617.23224263085262</v>
      </c>
      <c r="C330" s="5">
        <f t="shared" si="50"/>
        <v>-5.619723722006631E-2</v>
      </c>
      <c r="D330" s="3">
        <f t="shared" si="42"/>
        <v>423.18770946482829</v>
      </c>
      <c r="E330" s="5">
        <f>D330/MAX(D$12:$D330)-1</f>
        <v>-0.44748919433200551</v>
      </c>
      <c r="F330" s="5"/>
      <c r="G330" s="5"/>
      <c r="H330" s="5">
        <f t="shared" si="51"/>
        <v>5.8333333333333336E-3</v>
      </c>
      <c r="I330" s="7">
        <f t="shared" si="44"/>
        <v>656.12612409088422</v>
      </c>
      <c r="J330" s="7">
        <f t="shared" si="45"/>
        <v>695.0274468452975</v>
      </c>
      <c r="K330" s="7">
        <f t="shared" si="46"/>
        <v>742.3450051028284</v>
      </c>
      <c r="L330" s="7">
        <f t="shared" si="47"/>
        <v>756.09736937501293</v>
      </c>
      <c r="M330" s="7">
        <f t="shared" si="48"/>
        <v>745.53910240464347</v>
      </c>
      <c r="N330" s="5">
        <f t="shared" si="49"/>
        <v>5.8333333333333336E-3</v>
      </c>
      <c r="O330" s="3">
        <f t="shared" si="43"/>
        <v>1477.3185576039114</v>
      </c>
      <c r="P330" s="5">
        <f>O330/MAX($O$12:O330)-1</f>
        <v>-1.5921107228997311E-2</v>
      </c>
    </row>
    <row r="331" spans="1:16" x14ac:dyDescent="0.2">
      <c r="A331" s="2">
        <v>19175</v>
      </c>
      <c r="B331" s="3">
        <v>597.47962573961661</v>
      </c>
      <c r="C331" s="5">
        <f t="shared" si="50"/>
        <v>-3.200192006665703E-2</v>
      </c>
      <c r="D331" s="3">
        <f t="shared" si="42"/>
        <v>409.64489021334316</v>
      </c>
      <c r="E331" s="5">
        <f>D331/MAX(D$12:$D331)-1</f>
        <v>-0.46517060097095697</v>
      </c>
      <c r="F331" s="5"/>
      <c r="G331" s="5"/>
      <c r="H331" s="5">
        <f t="shared" si="51"/>
        <v>5.8333333333333336E-3</v>
      </c>
      <c r="I331" s="7">
        <f t="shared" si="44"/>
        <v>622.89874167692449</v>
      </c>
      <c r="J331" s="7">
        <f t="shared" si="45"/>
        <v>670.23852019327398</v>
      </c>
      <c r="K331" s="7">
        <f t="shared" si="46"/>
        <v>725.19158842751801</v>
      </c>
      <c r="L331" s="7">
        <f t="shared" si="47"/>
        <v>748.45688722810723</v>
      </c>
      <c r="M331" s="7">
        <f t="shared" si="48"/>
        <v>741.36542675296766</v>
      </c>
      <c r="N331" s="5">
        <f t="shared" si="49"/>
        <v>5.8333333333333336E-3</v>
      </c>
      <c r="O331" s="3">
        <f t="shared" si="43"/>
        <v>1485.9362491899342</v>
      </c>
      <c r="P331" s="5">
        <f>O331/MAX($O$12:O331)-1</f>
        <v>-1.0180647021166389E-2</v>
      </c>
    </row>
    <row r="332" spans="1:16" x14ac:dyDescent="0.2">
      <c r="A332" s="2">
        <v>19206</v>
      </c>
      <c r="B332" s="3">
        <v>598.01735869938921</v>
      </c>
      <c r="C332" s="5">
        <f t="shared" si="50"/>
        <v>9.0000217012753403E-4</v>
      </c>
      <c r="D332" s="3">
        <f t="shared" si="42"/>
        <v>410.0135715035168</v>
      </c>
      <c r="E332" s="5">
        <f>D332/MAX(D$12:$D332)-1</f>
        <v>-0.46468925335118283</v>
      </c>
      <c r="F332" s="5"/>
      <c r="G332" s="5"/>
      <c r="H332" s="5">
        <f t="shared" si="51"/>
        <v>5.8333333333333336E-3</v>
      </c>
      <c r="I332" s="7">
        <f t="shared" si="44"/>
        <v>604.24307568995289</v>
      </c>
      <c r="J332" s="7">
        <f t="shared" si="45"/>
        <v>646.77595589273926</v>
      </c>
      <c r="K332" s="7">
        <f t="shared" si="46"/>
        <v>709.36449643957155</v>
      </c>
      <c r="L332" s="7">
        <f t="shared" si="47"/>
        <v>739.87559951411231</v>
      </c>
      <c r="M332" s="7">
        <f t="shared" si="48"/>
        <v>737.68554784337073</v>
      </c>
      <c r="N332" s="5">
        <f t="shared" si="49"/>
        <v>5.8333333333333336E-3</v>
      </c>
      <c r="O332" s="3">
        <f t="shared" si="43"/>
        <v>1494.6042106435423</v>
      </c>
      <c r="P332" s="5">
        <f>O332/MAX($O$12:O332)-1</f>
        <v>-4.4067007954564641E-3</v>
      </c>
    </row>
    <row r="333" spans="1:16" x14ac:dyDescent="0.2">
      <c r="A333" s="2">
        <v>19237</v>
      </c>
      <c r="B333" s="3">
        <v>598.55557561999262</v>
      </c>
      <c r="C333" s="5">
        <f t="shared" si="50"/>
        <v>9.0000217012753403E-4</v>
      </c>
      <c r="D333" s="3">
        <f t="shared" si="42"/>
        <v>410.38258460765172</v>
      </c>
      <c r="E333" s="5">
        <f>D333/MAX(D$12:$D333)-1</f>
        <v>-0.46420747251750627</v>
      </c>
      <c r="F333" s="5"/>
      <c r="G333" s="5"/>
      <c r="H333" s="5">
        <f t="shared" si="51"/>
        <v>5.8333333333333336E-3</v>
      </c>
      <c r="I333" s="7">
        <f t="shared" si="44"/>
        <v>598.01752001966611</v>
      </c>
      <c r="J333" s="7">
        <f t="shared" si="45"/>
        <v>627.07182205527522</v>
      </c>
      <c r="K333" s="7">
        <f t="shared" si="46"/>
        <v>692.78457541826083</v>
      </c>
      <c r="L333" s="7">
        <f t="shared" si="47"/>
        <v>729.28336520493713</v>
      </c>
      <c r="M333" s="7">
        <f t="shared" si="48"/>
        <v>733.93596067837109</v>
      </c>
      <c r="N333" s="5">
        <f t="shared" si="49"/>
        <v>5.8333333333333336E-3</v>
      </c>
      <c r="O333" s="3">
        <f t="shared" si="43"/>
        <v>1503.3227352056297</v>
      </c>
      <c r="P333" s="5">
        <f>O333/MAX($O$12:O333)-1</f>
        <v>0</v>
      </c>
    </row>
    <row r="334" spans="1:16" x14ac:dyDescent="0.2">
      <c r="A334" s="2">
        <v>19267</v>
      </c>
      <c r="B334" s="3">
        <v>599.09427693699251</v>
      </c>
      <c r="C334" s="5">
        <f t="shared" si="50"/>
        <v>9.0000217012753403E-4</v>
      </c>
      <c r="D334" s="3">
        <f t="shared" ref="D334:D397" si="52">D333*(C334+1)</f>
        <v>410.75192982438114</v>
      </c>
      <c r="E334" s="5">
        <f>D334/MAX(D$12:$D334)-1</f>
        <v>-0.46372525808003395</v>
      </c>
      <c r="F334" s="5"/>
      <c r="G334" s="5"/>
      <c r="H334" s="5">
        <f t="shared" si="51"/>
        <v>5.8333333333333336E-3</v>
      </c>
      <c r="I334" s="7">
        <f t="shared" si="44"/>
        <v>598.55573708545808</v>
      </c>
      <c r="J334" s="7">
        <f t="shared" si="45"/>
        <v>610.72723938119123</v>
      </c>
      <c r="K334" s="7">
        <f t="shared" si="46"/>
        <v>676.18973243205039</v>
      </c>
      <c r="L334" s="7">
        <f t="shared" si="47"/>
        <v>717.96859364028376</v>
      </c>
      <c r="M334" s="7">
        <f t="shared" si="48"/>
        <v>728.65449676405854</v>
      </c>
      <c r="N334" s="5">
        <f t="shared" si="49"/>
        <v>4.8466671006921732E-3</v>
      </c>
      <c r="O334" s="3">
        <f t="shared" ref="O334:O397" si="53">O333*(1+N334)</f>
        <v>1510.6088400480733</v>
      </c>
      <c r="P334" s="5">
        <f>O334/MAX($O$12:O334)-1</f>
        <v>0</v>
      </c>
    </row>
    <row r="335" spans="1:16" x14ac:dyDescent="0.2">
      <c r="A335" s="2">
        <v>19298</v>
      </c>
      <c r="B335" s="3">
        <v>589.85150368649477</v>
      </c>
      <c r="C335" s="5">
        <f t="shared" si="50"/>
        <v>-1.5427911109005321E-2</v>
      </c>
      <c r="D335" s="3">
        <f t="shared" si="52"/>
        <v>404.4148855631982</v>
      </c>
      <c r="E335" s="5">
        <f>D335/MAX(D$12:$D335)-1</f>
        <v>-0.47199885712837997</v>
      </c>
      <c r="F335" s="5"/>
      <c r="G335" s="5"/>
      <c r="H335" s="5">
        <f t="shared" si="51"/>
        <v>5.8333333333333336E-3</v>
      </c>
      <c r="I335" s="7">
        <f t="shared" si="44"/>
        <v>595.83378541449326</v>
      </c>
      <c r="J335" s="7">
        <f t="shared" si="45"/>
        <v>600.03843055222308</v>
      </c>
      <c r="K335" s="7">
        <f t="shared" si="46"/>
        <v>659.84106919826445</v>
      </c>
      <c r="L335" s="7">
        <f t="shared" si="47"/>
        <v>705.74335504537794</v>
      </c>
      <c r="M335" s="7">
        <f t="shared" si="48"/>
        <v>722.32868793545867</v>
      </c>
      <c r="N335" s="5">
        <f t="shared" si="49"/>
        <v>1.5810844448656027E-3</v>
      </c>
      <c r="O335" s="3">
        <f t="shared" si="53"/>
        <v>1512.9972401873497</v>
      </c>
      <c r="P335" s="5">
        <f>O335/MAX($O$12:O335)-1</f>
        <v>0</v>
      </c>
    </row>
    <row r="336" spans="1:16" x14ac:dyDescent="0.2">
      <c r="A336" s="2">
        <v>19328</v>
      </c>
      <c r="B336" s="3">
        <v>590.38237131986557</v>
      </c>
      <c r="C336" s="5">
        <f t="shared" si="50"/>
        <v>9.0000217012753403E-4</v>
      </c>
      <c r="D336" s="3">
        <f t="shared" si="52"/>
        <v>404.77885983783693</v>
      </c>
      <c r="E336" s="5">
        <f>D336/MAX(D$12:$D336)-1</f>
        <v>-0.47152365495396575</v>
      </c>
      <c r="F336" s="5"/>
      <c r="G336" s="5"/>
      <c r="H336" s="5">
        <f t="shared" si="51"/>
        <v>5.8333333333333336E-3</v>
      </c>
      <c r="I336" s="7">
        <f t="shared" si="44"/>
        <v>593.10938398111762</v>
      </c>
      <c r="J336" s="7">
        <f t="shared" si="45"/>
        <v>595.56345200039186</v>
      </c>
      <c r="K336" s="7">
        <f t="shared" si="46"/>
        <v>645.29544942284463</v>
      </c>
      <c r="L336" s="7">
        <f t="shared" si="47"/>
        <v>693.41782073534955</v>
      </c>
      <c r="M336" s="7">
        <f t="shared" si="48"/>
        <v>715.96389003135766</v>
      </c>
      <c r="N336" s="5">
        <f t="shared" si="49"/>
        <v>5.8333333333333336E-3</v>
      </c>
      <c r="O336" s="3">
        <f t="shared" si="53"/>
        <v>1521.823057421776</v>
      </c>
      <c r="P336" s="5">
        <f>O336/MAX($O$12:O336)-1</f>
        <v>0</v>
      </c>
    </row>
    <row r="337" spans="1:16" x14ac:dyDescent="0.2">
      <c r="A337" s="2">
        <v>19359</v>
      </c>
      <c r="B337" s="3">
        <v>580.29808330237779</v>
      </c>
      <c r="C337" s="5">
        <f t="shared" si="50"/>
        <v>-1.7080943651727298E-2</v>
      </c>
      <c r="D337" s="3">
        <f t="shared" si="52"/>
        <v>397.86485494153641</v>
      </c>
      <c r="E337" s="5">
        <f>D337/MAX(D$12:$D337)-1</f>
        <v>-0.4805505296249678</v>
      </c>
      <c r="F337" s="5"/>
      <c r="G337" s="5"/>
      <c r="H337" s="5">
        <f t="shared" si="51"/>
        <v>5.8333333333333336E-3</v>
      </c>
      <c r="I337" s="7">
        <f t="shared" si="44"/>
        <v>586.84398610291271</v>
      </c>
      <c r="J337" s="7">
        <f t="shared" si="45"/>
        <v>592.69986159418534</v>
      </c>
      <c r="K337" s="7">
        <f t="shared" si="46"/>
        <v>631.46919089372966</v>
      </c>
      <c r="L337" s="7">
        <f t="shared" si="47"/>
        <v>681.02767948307383</v>
      </c>
      <c r="M337" s="7">
        <f t="shared" si="48"/>
        <v>709.5176308196269</v>
      </c>
      <c r="N337" s="5">
        <f t="shared" si="49"/>
        <v>5.8333333333333336E-3</v>
      </c>
      <c r="O337" s="3">
        <f t="shared" si="53"/>
        <v>1530.7003585900698</v>
      </c>
      <c r="P337" s="5">
        <f>O337/MAX($O$12:O337)-1</f>
        <v>0</v>
      </c>
    </row>
    <row r="338" spans="1:16" x14ac:dyDescent="0.2">
      <c r="A338" s="2">
        <v>19390</v>
      </c>
      <c r="B338" s="3">
        <v>580.82035283667074</v>
      </c>
      <c r="C338" s="5">
        <f t="shared" si="50"/>
        <v>9.0000217012753403E-4</v>
      </c>
      <c r="D338" s="3">
        <f t="shared" si="52"/>
        <v>398.22293417440125</v>
      </c>
      <c r="E338" s="5">
        <f>D338/MAX(D$12:$D338)-1</f>
        <v>-0.48008302397435876</v>
      </c>
      <c r="F338" s="5"/>
      <c r="G338" s="5"/>
      <c r="H338" s="5">
        <f t="shared" si="51"/>
        <v>5.8333333333333336E-3</v>
      </c>
      <c r="I338" s="7">
        <f t="shared" si="44"/>
        <v>583.8336024863047</v>
      </c>
      <c r="J338" s="7">
        <f t="shared" si="45"/>
        <v>589.83369395039892</v>
      </c>
      <c r="K338" s="7">
        <f t="shared" si="46"/>
        <v>618.30482492156898</v>
      </c>
      <c r="L338" s="7">
        <f t="shared" si="47"/>
        <v>669.52089560984723</v>
      </c>
      <c r="M338" s="7">
        <f t="shared" si="48"/>
        <v>702.36512312318393</v>
      </c>
      <c r="N338" s="5">
        <f t="shared" si="49"/>
        <v>5.8333333333333336E-3</v>
      </c>
      <c r="O338" s="3">
        <f t="shared" si="53"/>
        <v>1539.6294440151785</v>
      </c>
      <c r="P338" s="5">
        <f>O338/MAX($O$12:O338)-1</f>
        <v>0</v>
      </c>
    </row>
    <row r="339" spans="1:16" x14ac:dyDescent="0.2">
      <c r="A339" s="2">
        <v>19418</v>
      </c>
      <c r="B339" s="3">
        <v>591.9772097910062</v>
      </c>
      <c r="C339" s="5">
        <f t="shared" si="50"/>
        <v>1.9208791323937602E-2</v>
      </c>
      <c r="D339" s="3">
        <f t="shared" si="52"/>
        <v>405.87231541736344</v>
      </c>
      <c r="E339" s="5">
        <f>D339/MAX(D$12:$D339)-1</f>
        <v>-0.47009604727610954</v>
      </c>
      <c r="F339" s="5"/>
      <c r="G339" s="5"/>
      <c r="H339" s="5">
        <f t="shared" si="51"/>
        <v>5.8333333333333336E-3</v>
      </c>
      <c r="I339" s="7">
        <f t="shared" si="44"/>
        <v>584.36521531001824</v>
      </c>
      <c r="J339" s="7">
        <f t="shared" si="45"/>
        <v>588.73729964556799</v>
      </c>
      <c r="K339" s="7">
        <f t="shared" si="46"/>
        <v>607.90456085042149</v>
      </c>
      <c r="L339" s="7">
        <f t="shared" si="47"/>
        <v>658.10215016069651</v>
      </c>
      <c r="M339" s="7">
        <f t="shared" si="48"/>
        <v>694.14684881509481</v>
      </c>
      <c r="N339" s="5">
        <f t="shared" si="49"/>
        <v>5.8333333333333336E-3</v>
      </c>
      <c r="O339" s="3">
        <f t="shared" si="53"/>
        <v>1548.6106157719337</v>
      </c>
      <c r="P339" s="5">
        <f>O339/MAX($O$12:O339)-1</f>
        <v>0</v>
      </c>
    </row>
    <row r="340" spans="1:16" x14ac:dyDescent="0.2">
      <c r="A340" s="2">
        <v>19449</v>
      </c>
      <c r="B340" s="3">
        <v>592.50999056448416</v>
      </c>
      <c r="C340" s="5">
        <f t="shared" si="50"/>
        <v>9.0000217012753403E-4</v>
      </c>
      <c r="D340" s="3">
        <f t="shared" si="52"/>
        <v>406.23760138203374</v>
      </c>
      <c r="E340" s="5">
        <f>D340/MAX(D$12:$D340)-1</f>
        <v>-0.46961913256869892</v>
      </c>
      <c r="F340" s="5"/>
      <c r="G340" s="5"/>
      <c r="H340" s="5">
        <f t="shared" si="51"/>
        <v>5.8333333333333336E-3</v>
      </c>
      <c r="I340" s="7">
        <f t="shared" si="44"/>
        <v>588.43585106405374</v>
      </c>
      <c r="J340" s="7">
        <f t="shared" si="45"/>
        <v>587.63991858348322</v>
      </c>
      <c r="K340" s="7">
        <f t="shared" si="46"/>
        <v>599.18357898233717</v>
      </c>
      <c r="L340" s="7">
        <f t="shared" si="47"/>
        <v>646.67312781586122</v>
      </c>
      <c r="M340" s="7">
        <f t="shared" si="48"/>
        <v>685.38642487608365</v>
      </c>
      <c r="N340" s="5">
        <f t="shared" si="49"/>
        <v>3.8600008680510136E-3</v>
      </c>
      <c r="O340" s="3">
        <f t="shared" si="53"/>
        <v>1554.5882540930863</v>
      </c>
      <c r="P340" s="5">
        <f>O340/MAX($O$12:O340)-1</f>
        <v>0</v>
      </c>
    </row>
    <row r="341" spans="1:16" x14ac:dyDescent="0.2">
      <c r="A341" s="2">
        <v>19479</v>
      </c>
      <c r="B341" s="3">
        <v>593.04325084181448</v>
      </c>
      <c r="C341" s="5">
        <f t="shared" si="50"/>
        <v>9.0000217012753403E-4</v>
      </c>
      <c r="D341" s="3">
        <f t="shared" si="52"/>
        <v>406.603216104865</v>
      </c>
      <c r="E341" s="5">
        <f>D341/MAX(D$12:$D341)-1</f>
        <v>-0.46914178863701661</v>
      </c>
      <c r="F341" s="5"/>
      <c r="G341" s="5"/>
      <c r="H341" s="5">
        <f t="shared" si="51"/>
        <v>5.8333333333333336E-3</v>
      </c>
      <c r="I341" s="7">
        <f t="shared" si="44"/>
        <v>592.51015039910169</v>
      </c>
      <c r="J341" s="7">
        <f t="shared" si="45"/>
        <v>588.17187644270314</v>
      </c>
      <c r="K341" s="7">
        <f t="shared" si="46"/>
        <v>594.10515349746311</v>
      </c>
      <c r="L341" s="7">
        <f t="shared" si="47"/>
        <v>635.95133827974394</v>
      </c>
      <c r="M341" s="7">
        <f t="shared" si="48"/>
        <v>676.35048539470915</v>
      </c>
      <c r="N341" s="5">
        <f t="shared" si="49"/>
        <v>3.8600008680510136E-3</v>
      </c>
      <c r="O341" s="3">
        <f t="shared" si="53"/>
        <v>1560.5889661033475</v>
      </c>
      <c r="P341" s="5">
        <f>O341/MAX($O$12:O341)-1</f>
        <v>0</v>
      </c>
    </row>
    <row r="342" spans="1:16" x14ac:dyDescent="0.2">
      <c r="A342" s="2">
        <v>19510</v>
      </c>
      <c r="B342" s="3">
        <v>582.91351249114825</v>
      </c>
      <c r="C342" s="5">
        <f t="shared" si="50"/>
        <v>-1.7080943651727298E-2</v>
      </c>
      <c r="D342" s="3">
        <f t="shared" si="52"/>
        <v>399.65804948196671</v>
      </c>
      <c r="E342" s="5">
        <f>D342/MAX(D$12:$D342)-1</f>
        <v>-0.47820934783236446</v>
      </c>
      <c r="F342" s="5"/>
      <c r="G342" s="5"/>
      <c r="H342" s="5">
        <f t="shared" si="51"/>
        <v>5.8333333333333336E-3</v>
      </c>
      <c r="I342" s="7">
        <f t="shared" si="44"/>
        <v>589.48891796581563</v>
      </c>
      <c r="J342" s="7">
        <f t="shared" si="45"/>
        <v>586.92706663791694</v>
      </c>
      <c r="K342" s="7">
        <f t="shared" si="46"/>
        <v>591.24525931915434</v>
      </c>
      <c r="L342" s="7">
        <f t="shared" si="47"/>
        <v>625.83932182786862</v>
      </c>
      <c r="M342" s="7">
        <f t="shared" si="48"/>
        <v>666.79513221099137</v>
      </c>
      <c r="N342" s="5">
        <f t="shared" si="49"/>
        <v>-3.3323774606909204E-3</v>
      </c>
      <c r="O342" s="3">
        <f t="shared" si="53"/>
        <v>1555.3884946073017</v>
      </c>
      <c r="P342" s="5">
        <f>O342/MAX($O$12:O342)-1</f>
        <v>-3.3323774606909273E-3</v>
      </c>
    </row>
    <row r="343" spans="1:16" x14ac:dyDescent="0.2">
      <c r="A343" s="2">
        <v>19540</v>
      </c>
      <c r="B343" s="3">
        <v>573.58665229113399</v>
      </c>
      <c r="C343" s="5">
        <f t="shared" si="50"/>
        <v>-1.6000418587235776E-2</v>
      </c>
      <c r="D343" s="3">
        <f t="shared" si="52"/>
        <v>393.26335339849703</v>
      </c>
      <c r="E343" s="5">
        <f>D343/MAX(D$12:$D343)-1</f>
        <v>-0.48655821668195343</v>
      </c>
      <c r="F343" s="5"/>
      <c r="G343" s="5"/>
      <c r="H343" s="5">
        <f t="shared" si="51"/>
        <v>5.8333333333333336E-3</v>
      </c>
      <c r="I343" s="7">
        <f t="shared" si="44"/>
        <v>583.18113854136561</v>
      </c>
      <c r="J343" s="7">
        <f t="shared" si="45"/>
        <v>585.80849480270956</v>
      </c>
      <c r="K343" s="7">
        <f t="shared" si="46"/>
        <v>589.25417819844745</v>
      </c>
      <c r="L343" s="7">
        <f t="shared" si="47"/>
        <v>616.24895886338959</v>
      </c>
      <c r="M343" s="7">
        <f t="shared" si="48"/>
        <v>657.22288331298273</v>
      </c>
      <c r="N343" s="5">
        <f t="shared" si="49"/>
        <v>5.8333333333333336E-3</v>
      </c>
      <c r="O343" s="3">
        <f t="shared" si="53"/>
        <v>1564.4615941591776</v>
      </c>
      <c r="P343" s="5">
        <f>O343/MAX($O$12:O343)-1</f>
        <v>0</v>
      </c>
    </row>
    <row r="344" spans="1:16" x14ac:dyDescent="0.2">
      <c r="A344" s="2">
        <v>19571</v>
      </c>
      <c r="B344" s="3">
        <v>563.42143251184825</v>
      </c>
      <c r="C344" s="5">
        <f t="shared" si="50"/>
        <v>-1.7722204201722214E-2</v>
      </c>
      <c r="D344" s="3">
        <f t="shared" si="52"/>
        <v>386.29385994451479</v>
      </c>
      <c r="E344" s="5">
        <f>D344/MAX(D$12:$D344)-1</f>
        <v>-0.49565753681161229</v>
      </c>
      <c r="F344" s="5"/>
      <c r="G344" s="5"/>
      <c r="H344" s="5">
        <f t="shared" si="51"/>
        <v>5.8333333333333336E-3</v>
      </c>
      <c r="I344" s="7">
        <f t="shared" si="44"/>
        <v>573.3071990980435</v>
      </c>
      <c r="J344" s="7">
        <f t="shared" si="45"/>
        <v>582.90867474857259</v>
      </c>
      <c r="K344" s="7">
        <f t="shared" si="46"/>
        <v>586.37118434948559</v>
      </c>
      <c r="L344" s="7">
        <f t="shared" si="47"/>
        <v>606.50610819723681</v>
      </c>
      <c r="M344" s="7">
        <f t="shared" si="48"/>
        <v>647.86784039452857</v>
      </c>
      <c r="N344" s="5">
        <f t="shared" si="49"/>
        <v>5.8333333333333336E-3</v>
      </c>
      <c r="O344" s="3">
        <f t="shared" si="53"/>
        <v>1573.5876201251062</v>
      </c>
      <c r="P344" s="5">
        <f>O344/MAX($O$12:O344)-1</f>
        <v>0</v>
      </c>
    </row>
    <row r="345" spans="1:16" x14ac:dyDescent="0.2">
      <c r="A345" s="2">
        <v>19602</v>
      </c>
      <c r="B345" s="3">
        <v>563.92851302380529</v>
      </c>
      <c r="C345" s="5">
        <f t="shared" si="50"/>
        <v>9.0000217012753403E-4</v>
      </c>
      <c r="D345" s="3">
        <f t="shared" si="52"/>
        <v>386.64152525677179</v>
      </c>
      <c r="E345" s="5">
        <f>D345/MAX(D$12:$D345)-1</f>
        <v>-0.49520362750025526</v>
      </c>
      <c r="F345" s="5"/>
      <c r="G345" s="5"/>
      <c r="H345" s="5">
        <f t="shared" si="51"/>
        <v>5.8333333333333336E-3</v>
      </c>
      <c r="I345" s="7">
        <f t="shared" ref="I345:I408" si="54">AVERAGE(B343:B345)</f>
        <v>566.97886594226247</v>
      </c>
      <c r="J345" s="7">
        <f t="shared" ref="J345:J408" si="55">AVERAGE(B340:B345)</f>
        <v>578.23389195403911</v>
      </c>
      <c r="K345" s="7">
        <f t="shared" ref="K345:K408" si="56">AVERAGE(B334:B345)</f>
        <v>583.48559579980349</v>
      </c>
      <c r="L345" s="7">
        <f t="shared" ref="L345:L408" si="57">AVERAGE(B328:B345)</f>
        <v>598.0143378849607</v>
      </c>
      <c r="M345" s="7">
        <f t="shared" ref="M345:M408" si="58">AVERAGE(B322:B345)</f>
        <v>638.13508560903222</v>
      </c>
      <c r="N345" s="5">
        <f t="shared" si="49"/>
        <v>5.8333333333333336E-3</v>
      </c>
      <c r="O345" s="3">
        <f t="shared" si="53"/>
        <v>1582.7668812425027</v>
      </c>
      <c r="P345" s="5">
        <f>O345/MAX($O$12:O345)-1</f>
        <v>0</v>
      </c>
    </row>
    <row r="346" spans="1:16" x14ac:dyDescent="0.2">
      <c r="A346" s="2">
        <v>19632</v>
      </c>
      <c r="B346" s="3">
        <v>554.55910429604307</v>
      </c>
      <c r="C346" s="5">
        <f t="shared" si="50"/>
        <v>-1.6614532713593588E-2</v>
      </c>
      <c r="D346" s="3">
        <f t="shared" si="52"/>
        <v>380.21765698695941</v>
      </c>
      <c r="E346" s="5">
        <f>D346/MAX(D$12:$D346)-1</f>
        <v>-0.50359058334485574</v>
      </c>
      <c r="F346" s="5"/>
      <c r="G346" s="5"/>
      <c r="H346" s="5">
        <f t="shared" si="51"/>
        <v>5.8333333333333336E-3</v>
      </c>
      <c r="I346" s="7">
        <f t="shared" si="54"/>
        <v>560.63634994389895</v>
      </c>
      <c r="J346" s="7">
        <f t="shared" si="55"/>
        <v>571.90874424263222</v>
      </c>
      <c r="K346" s="7">
        <f t="shared" si="56"/>
        <v>579.77433141305767</v>
      </c>
      <c r="L346" s="7">
        <f t="shared" si="57"/>
        <v>590.09196740243556</v>
      </c>
      <c r="M346" s="7">
        <f t="shared" si="58"/>
        <v>627.98203192255403</v>
      </c>
      <c r="N346" s="5">
        <f t="shared" ref="N346:N409" si="59">IF($B345&gt;=I345,$C346,$H346)*0.2+IF($B345&gt;=J345,$C346,$H346)*0.2+IF($B345&gt;=K345,$C346,$H346)*0.2+IF($B345&gt;=L345,$C346,$H346)*0.2+IF($B345&gt;=M345,$C346,$H346)*0.2</f>
        <v>5.8333333333333336E-3</v>
      </c>
      <c r="O346" s="3">
        <f t="shared" si="53"/>
        <v>1591.9996880497506</v>
      </c>
      <c r="P346" s="5">
        <f>O346/MAX($O$12:O346)-1</f>
        <v>0</v>
      </c>
    </row>
    <row r="347" spans="1:16" x14ac:dyDescent="0.2">
      <c r="A347" s="2">
        <v>19663</v>
      </c>
      <c r="B347" s="3">
        <v>555.05820869337344</v>
      </c>
      <c r="C347" s="5">
        <f t="shared" si="50"/>
        <v>9.0000217012753403E-4</v>
      </c>
      <c r="D347" s="3">
        <f t="shared" si="52"/>
        <v>380.5598537033685</v>
      </c>
      <c r="E347" s="5">
        <f>D347/MAX(D$12:$D347)-1</f>
        <v>-0.50314381379259432</v>
      </c>
      <c r="F347" s="5"/>
      <c r="G347" s="5"/>
      <c r="H347" s="5">
        <f t="shared" si="51"/>
        <v>5.8333333333333336E-3</v>
      </c>
      <c r="I347" s="7">
        <f t="shared" si="54"/>
        <v>557.84860867107398</v>
      </c>
      <c r="J347" s="7">
        <f t="shared" si="55"/>
        <v>565.57790388455885</v>
      </c>
      <c r="K347" s="7">
        <f t="shared" si="56"/>
        <v>576.87489016363099</v>
      </c>
      <c r="L347" s="7">
        <f t="shared" si="57"/>
        <v>584.59607029316169</v>
      </c>
      <c r="M347" s="7">
        <f t="shared" si="58"/>
        <v>618.35797968094766</v>
      </c>
      <c r="N347" s="5">
        <f t="shared" si="59"/>
        <v>5.8333333333333336E-3</v>
      </c>
      <c r="O347" s="3">
        <f t="shared" si="53"/>
        <v>1601.2863528967075</v>
      </c>
      <c r="P347" s="5">
        <f>O347/MAX($O$12:O347)-1</f>
        <v>0</v>
      </c>
    </row>
    <row r="348" spans="1:16" x14ac:dyDescent="0.2">
      <c r="A348" s="2">
        <v>19693</v>
      </c>
      <c r="B348" s="3">
        <v>565.45192118331136</v>
      </c>
      <c r="C348" s="5">
        <f t="shared" si="50"/>
        <v>1.8725445957109788E-2</v>
      </c>
      <c r="D348" s="3">
        <f t="shared" si="52"/>
        <v>387.68600667733654</v>
      </c>
      <c r="E348" s="5">
        <f>D348/MAX(D$12:$D348)-1</f>
        <v>-0.49383996012931175</v>
      </c>
      <c r="F348" s="5"/>
      <c r="G348" s="5"/>
      <c r="H348" s="5">
        <f t="shared" si="51"/>
        <v>5.8333333333333336E-3</v>
      </c>
      <c r="I348" s="7">
        <f t="shared" si="54"/>
        <v>558.35641139090922</v>
      </c>
      <c r="J348" s="7">
        <f t="shared" si="55"/>
        <v>562.66763866658584</v>
      </c>
      <c r="K348" s="7">
        <f t="shared" si="56"/>
        <v>574.79735265225133</v>
      </c>
      <c r="L348" s="7">
        <f t="shared" si="57"/>
        <v>581.71938576829825</v>
      </c>
      <c r="M348" s="7">
        <f t="shared" si="58"/>
        <v>610.04640103754798</v>
      </c>
      <c r="N348" s="5">
        <f t="shared" si="59"/>
        <v>5.8333333333333336E-3</v>
      </c>
      <c r="O348" s="3">
        <f t="shared" si="53"/>
        <v>1610.6271899552717</v>
      </c>
      <c r="P348" s="5">
        <f>O348/MAX($O$12:O348)-1</f>
        <v>0</v>
      </c>
    </row>
    <row r="349" spans="1:16" x14ac:dyDescent="0.2">
      <c r="A349" s="2">
        <v>19724</v>
      </c>
      <c r="B349" s="3">
        <v>565.96082913947907</v>
      </c>
      <c r="C349" s="5">
        <f t="shared" si="50"/>
        <v>9.0000217012753403E-4</v>
      </c>
      <c r="D349" s="3">
        <f t="shared" si="52"/>
        <v>388.03492492467421</v>
      </c>
      <c r="E349" s="5">
        <f>D349/MAX(D$12:$D349)-1</f>
        <v>-0.4933844149949963</v>
      </c>
      <c r="F349" s="5"/>
      <c r="G349" s="5"/>
      <c r="H349" s="5">
        <f t="shared" si="51"/>
        <v>5.8333333333333336E-3</v>
      </c>
      <c r="I349" s="7">
        <f t="shared" si="54"/>
        <v>562.15698633872137</v>
      </c>
      <c r="J349" s="7">
        <f t="shared" si="55"/>
        <v>561.39666814130999</v>
      </c>
      <c r="K349" s="7">
        <f t="shared" si="56"/>
        <v>573.60258147200977</v>
      </c>
      <c r="L349" s="7">
        <f t="shared" si="57"/>
        <v>579.96834151273504</v>
      </c>
      <c r="M349" s="7">
        <f t="shared" si="58"/>
        <v>602.53588618286983</v>
      </c>
      <c r="N349" s="5">
        <f t="shared" si="59"/>
        <v>3.8600008680510136E-3</v>
      </c>
      <c r="O349" s="3">
        <f t="shared" si="53"/>
        <v>1616.8442123066054</v>
      </c>
      <c r="P349" s="5">
        <f>O349/MAX($O$12:O349)-1</f>
        <v>0</v>
      </c>
    </row>
    <row r="350" spans="1:16" x14ac:dyDescent="0.2">
      <c r="A350" s="2">
        <v>19755</v>
      </c>
      <c r="B350" s="3">
        <v>556.55765442912866</v>
      </c>
      <c r="C350" s="5">
        <f t="shared" si="50"/>
        <v>-1.6614532713593588E-2</v>
      </c>
      <c r="D350" s="3">
        <f t="shared" si="52"/>
        <v>381.58790597049637</v>
      </c>
      <c r="E350" s="5">
        <f>D350/MAX(D$12:$D350)-1</f>
        <v>-0.50180159620527842</v>
      </c>
      <c r="F350" s="5"/>
      <c r="G350" s="5"/>
      <c r="H350" s="5">
        <f t="shared" si="51"/>
        <v>5.8333333333333336E-3</v>
      </c>
      <c r="I350" s="7">
        <f t="shared" si="54"/>
        <v>562.65680158397311</v>
      </c>
      <c r="J350" s="7">
        <f t="shared" si="55"/>
        <v>560.25270512752343</v>
      </c>
      <c r="K350" s="7">
        <f t="shared" si="56"/>
        <v>571.58068993804807</v>
      </c>
      <c r="L350" s="7">
        <f t="shared" si="57"/>
        <v>577.66502460883157</v>
      </c>
      <c r="M350" s="7">
        <f t="shared" si="58"/>
        <v>594.94275742980858</v>
      </c>
      <c r="N350" s="5">
        <f t="shared" si="59"/>
        <v>-3.1458130854374357E-3</v>
      </c>
      <c r="O350" s="3">
        <f t="shared" si="53"/>
        <v>1611.7579226264174</v>
      </c>
      <c r="P350" s="5">
        <f>O350/MAX($O$12:O350)-1</f>
        <v>-3.1458130854374877E-3</v>
      </c>
    </row>
    <row r="351" spans="1:16" x14ac:dyDescent="0.2">
      <c r="A351" s="2">
        <v>19783</v>
      </c>
      <c r="B351" s="3">
        <v>557.05855752591594</v>
      </c>
      <c r="C351" s="5">
        <f t="shared" si="50"/>
        <v>9.0000217012753403E-4</v>
      </c>
      <c r="D351" s="3">
        <f t="shared" si="52"/>
        <v>381.93133591396423</v>
      </c>
      <c r="E351" s="5">
        <f>D351/MAX(D$12:$D351)-1</f>
        <v>-0.50135321656070908</v>
      </c>
      <c r="F351" s="5"/>
      <c r="G351" s="5"/>
      <c r="H351" s="5">
        <f t="shared" si="51"/>
        <v>5.8333333333333336E-3</v>
      </c>
      <c r="I351" s="7">
        <f t="shared" si="54"/>
        <v>559.85901369817464</v>
      </c>
      <c r="J351" s="7">
        <f t="shared" si="55"/>
        <v>559.10771254454198</v>
      </c>
      <c r="K351" s="7">
        <f t="shared" si="56"/>
        <v>568.67080224929043</v>
      </c>
      <c r="L351" s="7">
        <f t="shared" si="57"/>
        <v>575.35963471471632</v>
      </c>
      <c r="M351" s="7">
        <f t="shared" si="58"/>
        <v>588.28768154985607</v>
      </c>
      <c r="N351" s="5">
        <f t="shared" si="59"/>
        <v>5.8333333333333336E-3</v>
      </c>
      <c r="O351" s="3">
        <f t="shared" si="53"/>
        <v>1621.1598438417382</v>
      </c>
      <c r="P351" s="5">
        <f>O351/MAX($O$12:O351)-1</f>
        <v>0</v>
      </c>
    </row>
    <row r="352" spans="1:16" x14ac:dyDescent="0.2">
      <c r="A352" s="2">
        <v>19814</v>
      </c>
      <c r="B352" s="3">
        <v>557.55991143657741</v>
      </c>
      <c r="C352" s="5">
        <f t="shared" si="50"/>
        <v>9.0000217012753403E-4</v>
      </c>
      <c r="D352" s="3">
        <f t="shared" si="52"/>
        <v>382.27507494512651</v>
      </c>
      <c r="E352" s="5">
        <f>D352/MAX(D$12:$D352)-1</f>
        <v>-0.50090443337348656</v>
      </c>
      <c r="F352" s="5"/>
      <c r="G352" s="5"/>
      <c r="H352" s="5">
        <f t="shared" si="51"/>
        <v>5.8333333333333336E-3</v>
      </c>
      <c r="I352" s="7">
        <f t="shared" si="54"/>
        <v>557.05870779720726</v>
      </c>
      <c r="J352" s="7">
        <f t="shared" si="55"/>
        <v>559.60784706796437</v>
      </c>
      <c r="K352" s="7">
        <f t="shared" si="56"/>
        <v>565.7582956552983</v>
      </c>
      <c r="L352" s="7">
        <f t="shared" si="57"/>
        <v>573.05216996469323</v>
      </c>
      <c r="M352" s="7">
        <f t="shared" si="58"/>
        <v>582.47093731881785</v>
      </c>
      <c r="N352" s="5">
        <f t="shared" si="59"/>
        <v>5.8333333333333336E-3</v>
      </c>
      <c r="O352" s="3">
        <f t="shared" si="53"/>
        <v>1630.6166095974818</v>
      </c>
      <c r="P352" s="5">
        <f>O352/MAX($O$12:O352)-1</f>
        <v>0</v>
      </c>
    </row>
    <row r="353" spans="1:16" x14ac:dyDescent="0.2">
      <c r="A353" s="2">
        <v>19844</v>
      </c>
      <c r="B353" s="3">
        <v>588.70620454934135</v>
      </c>
      <c r="C353" s="5">
        <f t="shared" si="50"/>
        <v>5.5861787179989575E-2</v>
      </c>
      <c r="D353" s="3">
        <f t="shared" si="52"/>
        <v>403.62964382592571</v>
      </c>
      <c r="E353" s="5">
        <f>D353/MAX(D$12:$D353)-1</f>
        <v>-0.47302406304811995</v>
      </c>
      <c r="F353" s="5"/>
      <c r="G353" s="5"/>
      <c r="H353" s="5">
        <f t="shared" si="51"/>
        <v>5.8333333333333336E-3</v>
      </c>
      <c r="I353" s="7">
        <f t="shared" si="54"/>
        <v>567.77489117061157</v>
      </c>
      <c r="J353" s="7">
        <f t="shared" si="55"/>
        <v>565.21584637729222</v>
      </c>
      <c r="K353" s="7">
        <f t="shared" si="56"/>
        <v>565.39687513092554</v>
      </c>
      <c r="L353" s="7">
        <f t="shared" si="57"/>
        <v>572.98854223485137</v>
      </c>
      <c r="M353" s="7">
        <f t="shared" si="58"/>
        <v>579.75101431419444</v>
      </c>
      <c r="N353" s="5">
        <f t="shared" si="59"/>
        <v>1.5839024102664582E-2</v>
      </c>
      <c r="O353" s="3">
        <f t="shared" si="53"/>
        <v>1656.4439853791016</v>
      </c>
      <c r="P353" s="5">
        <f>O353/MAX($O$12:O353)-1</f>
        <v>0</v>
      </c>
    </row>
    <row r="354" spans="1:16" x14ac:dyDescent="0.2">
      <c r="A354" s="2">
        <v>19875</v>
      </c>
      <c r="B354" s="3">
        <v>589.23604141100327</v>
      </c>
      <c r="C354" s="5">
        <f t="shared" si="50"/>
        <v>9.0000217012753403E-4</v>
      </c>
      <c r="D354" s="3">
        <f t="shared" si="52"/>
        <v>403.99291138129684</v>
      </c>
      <c r="E354" s="5">
        <f>D354/MAX(D$12:$D354)-1</f>
        <v>-0.47254978356125832</v>
      </c>
      <c r="F354" s="5"/>
      <c r="G354" s="5"/>
      <c r="H354" s="5">
        <f t="shared" si="51"/>
        <v>5.8333333333333336E-3</v>
      </c>
      <c r="I354" s="7">
        <f t="shared" si="54"/>
        <v>578.50071913230738</v>
      </c>
      <c r="J354" s="7">
        <f t="shared" si="55"/>
        <v>569.17986641524101</v>
      </c>
      <c r="K354" s="7">
        <f t="shared" si="56"/>
        <v>565.92375254091337</v>
      </c>
      <c r="L354" s="7">
        <f t="shared" si="57"/>
        <v>572.92485723991456</v>
      </c>
      <c r="M354" s="7">
        <f t="shared" si="58"/>
        <v>578.58450593003397</v>
      </c>
      <c r="N354" s="5">
        <f t="shared" si="59"/>
        <v>9.0000217012753403E-4</v>
      </c>
      <c r="O354" s="3">
        <f t="shared" si="53"/>
        <v>1657.9347885606376</v>
      </c>
      <c r="P354" s="5">
        <f>O354/MAX($O$12:O354)-1</f>
        <v>0</v>
      </c>
    </row>
    <row r="355" spans="1:16" x14ac:dyDescent="0.2">
      <c r="A355" s="2">
        <v>19905</v>
      </c>
      <c r="B355" s="3">
        <v>589.76635512699056</v>
      </c>
      <c r="C355" s="5">
        <f t="shared" si="50"/>
        <v>9.0000217012753403E-4</v>
      </c>
      <c r="D355" s="3">
        <f t="shared" si="52"/>
        <v>404.35650587825614</v>
      </c>
      <c r="E355" s="5">
        <f>D355/MAX(D$12:$D355)-1</f>
        <v>-0.47207507722182918</v>
      </c>
      <c r="F355" s="5"/>
      <c r="G355" s="5"/>
      <c r="H355" s="5">
        <f t="shared" si="51"/>
        <v>5.8333333333333336E-3</v>
      </c>
      <c r="I355" s="7">
        <f t="shared" si="54"/>
        <v>589.23620036244517</v>
      </c>
      <c r="J355" s="7">
        <f t="shared" si="55"/>
        <v>573.14745407982616</v>
      </c>
      <c r="K355" s="7">
        <f t="shared" si="56"/>
        <v>567.27206111056819</v>
      </c>
      <c r="L355" s="7">
        <f t="shared" si="57"/>
        <v>573.45087234128198</v>
      </c>
      <c r="M355" s="7">
        <f t="shared" si="58"/>
        <v>578.26311965450782</v>
      </c>
      <c r="N355" s="5">
        <f t="shared" si="59"/>
        <v>9.0000217012753403E-4</v>
      </c>
      <c r="O355" s="3">
        <f t="shared" si="53"/>
        <v>1659.4269334682722</v>
      </c>
      <c r="P355" s="5">
        <f>O355/MAX($O$12:O355)-1</f>
        <v>0</v>
      </c>
    </row>
    <row r="356" spans="1:16" x14ac:dyDescent="0.2">
      <c r="A356" s="2">
        <v>19936</v>
      </c>
      <c r="B356" s="3">
        <v>601.09505397250416</v>
      </c>
      <c r="C356" s="5">
        <f t="shared" si="50"/>
        <v>1.9208791323937602E-2</v>
      </c>
      <c r="D356" s="3">
        <f t="shared" si="52"/>
        <v>412.12370562014809</v>
      </c>
      <c r="E356" s="5">
        <f>D356/MAX(D$12:$D356)-1</f>
        <v>-0.46193427754547745</v>
      </c>
      <c r="F356" s="5"/>
      <c r="G356" s="5"/>
      <c r="H356" s="5">
        <f t="shared" si="51"/>
        <v>5.8333333333333336E-3</v>
      </c>
      <c r="I356" s="7">
        <f t="shared" si="54"/>
        <v>593.36581683683255</v>
      </c>
      <c r="J356" s="7">
        <f t="shared" si="55"/>
        <v>580.57035400372217</v>
      </c>
      <c r="K356" s="7">
        <f t="shared" si="56"/>
        <v>570.4115295656228</v>
      </c>
      <c r="L356" s="7">
        <f t="shared" si="57"/>
        <v>574.57724462660599</v>
      </c>
      <c r="M356" s="7">
        <f t="shared" si="58"/>
        <v>578.39135695755419</v>
      </c>
      <c r="N356" s="5">
        <f t="shared" si="59"/>
        <v>1.9208791323937602E-2</v>
      </c>
      <c r="O356" s="3">
        <f t="shared" si="53"/>
        <v>1691.302519150586</v>
      </c>
      <c r="P356" s="5">
        <f>O356/MAX($O$12:O356)-1</f>
        <v>0</v>
      </c>
    </row>
    <row r="357" spans="1:16" x14ac:dyDescent="0.2">
      <c r="A357" s="2">
        <v>19967</v>
      </c>
      <c r="B357" s="3">
        <v>611.61289399408429</v>
      </c>
      <c r="C357" s="5">
        <f t="shared" si="50"/>
        <v>1.7497798313378388E-2</v>
      </c>
      <c r="D357" s="3">
        <f t="shared" si="52"/>
        <v>419.33496310125156</v>
      </c>
      <c r="E357" s="5">
        <f>D357/MAX(D$12:$D357)-1</f>
        <v>-0.45251931205462603</v>
      </c>
      <c r="F357" s="5"/>
      <c r="G357" s="5"/>
      <c r="H357" s="5">
        <f t="shared" si="51"/>
        <v>5.8333333333333336E-3</v>
      </c>
      <c r="I357" s="7">
        <f t="shared" si="54"/>
        <v>600.82476769785967</v>
      </c>
      <c r="J357" s="7">
        <f t="shared" si="55"/>
        <v>589.66274341508358</v>
      </c>
      <c r="K357" s="7">
        <f t="shared" si="56"/>
        <v>574.38522797981284</v>
      </c>
      <c r="L357" s="7">
        <f t="shared" si="57"/>
        <v>575.66811597122148</v>
      </c>
      <c r="M357" s="7">
        <f t="shared" si="58"/>
        <v>578.93541188980817</v>
      </c>
      <c r="N357" s="5">
        <f t="shared" si="59"/>
        <v>1.7497798313378388E-2</v>
      </c>
      <c r="O357" s="3">
        <f t="shared" si="53"/>
        <v>1720.8965895175918</v>
      </c>
      <c r="P357" s="5">
        <f>O357/MAX($O$12:O357)-1</f>
        <v>0</v>
      </c>
    </row>
    <row r="358" spans="1:16" x14ac:dyDescent="0.2">
      <c r="A358" s="2">
        <v>19997</v>
      </c>
      <c r="B358" s="3">
        <v>622.98190607728634</v>
      </c>
      <c r="C358" s="5">
        <f t="shared" si="50"/>
        <v>1.8588574889188081E-2</v>
      </c>
      <c r="D358" s="3">
        <f t="shared" si="52"/>
        <v>427.12980246651409</v>
      </c>
      <c r="E358" s="5">
        <f>D358/MAX(D$12:$D358)-1</f>
        <v>-0.44234242628636922</v>
      </c>
      <c r="F358" s="5"/>
      <c r="G358" s="5"/>
      <c r="H358" s="5">
        <f t="shared" si="51"/>
        <v>5.8333333333333336E-3</v>
      </c>
      <c r="I358" s="7">
        <f t="shared" si="54"/>
        <v>611.89661801462501</v>
      </c>
      <c r="J358" s="7">
        <f t="shared" si="55"/>
        <v>600.56640918853498</v>
      </c>
      <c r="K358" s="7">
        <f t="shared" si="56"/>
        <v>580.08712812824967</v>
      </c>
      <c r="L358" s="7">
        <f t="shared" si="57"/>
        <v>577.36100016637715</v>
      </c>
      <c r="M358" s="7">
        <f t="shared" si="58"/>
        <v>579.93072977065367</v>
      </c>
      <c r="N358" s="5">
        <f t="shared" si="59"/>
        <v>1.8588574889188081E-2</v>
      </c>
      <c r="O358" s="3">
        <f t="shared" si="53"/>
        <v>1752.8856046483879</v>
      </c>
      <c r="P358" s="5">
        <f>O358/MAX($O$12:O358)-1</f>
        <v>0</v>
      </c>
    </row>
    <row r="359" spans="1:16" x14ac:dyDescent="0.2">
      <c r="A359" s="2">
        <v>20028</v>
      </c>
      <c r="B359" s="3">
        <v>633.53850588269711</v>
      </c>
      <c r="C359" s="5">
        <f t="shared" si="50"/>
        <v>1.6945275139501614E-2</v>
      </c>
      <c r="D359" s="3">
        <f t="shared" si="52"/>
        <v>434.36763448959016</v>
      </c>
      <c r="E359" s="5">
        <f>D359/MAX(D$12:$D359)-1</f>
        <v>-0.43289276526616483</v>
      </c>
      <c r="F359" s="5"/>
      <c r="G359" s="5"/>
      <c r="H359" s="5">
        <f t="shared" si="51"/>
        <v>5.8333333333333336E-3</v>
      </c>
      <c r="I359" s="7">
        <f t="shared" si="54"/>
        <v>622.71110198468921</v>
      </c>
      <c r="J359" s="7">
        <f t="shared" si="55"/>
        <v>608.03845941076088</v>
      </c>
      <c r="K359" s="7">
        <f t="shared" si="56"/>
        <v>586.62715289402661</v>
      </c>
      <c r="L359" s="7">
        <f t="shared" si="57"/>
        <v>579.61073655753739</v>
      </c>
      <c r="M359" s="7">
        <f t="shared" si="58"/>
        <v>581.7510215288288</v>
      </c>
      <c r="N359" s="5">
        <f t="shared" si="59"/>
        <v>1.6945275139501614E-2</v>
      </c>
      <c r="O359" s="3">
        <f t="shared" si="53"/>
        <v>1782.5887335072266</v>
      </c>
      <c r="P359" s="5">
        <f>O359/MAX($O$12:O359)-1</f>
        <v>0</v>
      </c>
    </row>
    <row r="360" spans="1:16" x14ac:dyDescent="0.2">
      <c r="A360" s="2">
        <v>20058</v>
      </c>
      <c r="B360" s="3">
        <v>644.94790193322274</v>
      </c>
      <c r="C360" s="5">
        <f t="shared" si="50"/>
        <v>1.8009001733255481E-2</v>
      </c>
      <c r="D360" s="3">
        <f t="shared" si="52"/>
        <v>442.19016197198329</v>
      </c>
      <c r="E360" s="5">
        <f>D360/MAX(D$12:$D360)-1</f>
        <v>-0.4226797300929015</v>
      </c>
      <c r="F360" s="5"/>
      <c r="G360" s="5"/>
      <c r="H360" s="5">
        <f t="shared" si="51"/>
        <v>5.8333333333333336E-3</v>
      </c>
      <c r="I360" s="7">
        <f t="shared" si="54"/>
        <v>633.82277129773536</v>
      </c>
      <c r="J360" s="7">
        <f t="shared" si="55"/>
        <v>617.32376949779757</v>
      </c>
      <c r="K360" s="7">
        <f t="shared" si="56"/>
        <v>593.25181795651929</v>
      </c>
      <c r="L360" s="7">
        <f t="shared" si="57"/>
        <v>583.05709152654151</v>
      </c>
      <c r="M360" s="7">
        <f t="shared" si="58"/>
        <v>584.02458530438537</v>
      </c>
      <c r="N360" s="5">
        <f t="shared" si="59"/>
        <v>1.8009001733255481E-2</v>
      </c>
      <c r="O360" s="3">
        <f t="shared" si="53"/>
        <v>1814.69137709864</v>
      </c>
      <c r="P360" s="5">
        <f>O360/MAX($O$12:O360)-1</f>
        <v>0</v>
      </c>
    </row>
    <row r="361" spans="1:16" x14ac:dyDescent="0.2">
      <c r="A361" s="2">
        <v>20089</v>
      </c>
      <c r="B361" s="3">
        <v>645.52835644458185</v>
      </c>
      <c r="C361" s="5">
        <f t="shared" si="50"/>
        <v>9.0000217012753403E-4</v>
      </c>
      <c r="D361" s="3">
        <f t="shared" si="52"/>
        <v>442.5881340773671</v>
      </c>
      <c r="E361" s="5">
        <f>D361/MAX(D$12:$D361)-1</f>
        <v>-0.42216014059712648</v>
      </c>
      <c r="F361" s="5"/>
      <c r="G361" s="5"/>
      <c r="H361" s="5">
        <f t="shared" si="51"/>
        <v>5.8333333333333336E-3</v>
      </c>
      <c r="I361" s="7">
        <f t="shared" si="54"/>
        <v>641.33825475350056</v>
      </c>
      <c r="J361" s="7">
        <f t="shared" si="55"/>
        <v>626.61743638406278</v>
      </c>
      <c r="K361" s="7">
        <f t="shared" si="56"/>
        <v>599.88244523194442</v>
      </c>
      <c r="L361" s="7">
        <f t="shared" si="57"/>
        <v>587.05385286839976</v>
      </c>
      <c r="M361" s="7">
        <f t="shared" si="58"/>
        <v>586.74251335197721</v>
      </c>
      <c r="N361" s="5">
        <f t="shared" si="59"/>
        <v>9.0000217012753403E-4</v>
      </c>
      <c r="O361" s="3">
        <f t="shared" si="53"/>
        <v>1816.3246032761406</v>
      </c>
      <c r="P361" s="5">
        <f>O361/MAX($O$12:O361)-1</f>
        <v>0</v>
      </c>
    </row>
    <row r="362" spans="1:16" x14ac:dyDescent="0.2">
      <c r="A362" s="2">
        <v>20120</v>
      </c>
      <c r="B362" s="3">
        <v>635.25001023083939</v>
      </c>
      <c r="C362" s="5">
        <f t="shared" si="50"/>
        <v>-1.5922377554958511E-2</v>
      </c>
      <c r="D362" s="3">
        <f t="shared" si="52"/>
        <v>435.54107870524268</v>
      </c>
      <c r="E362" s="5">
        <f>D362/MAX(D$12:$D362)-1</f>
        <v>-0.43136072500484313</v>
      </c>
      <c r="F362" s="5"/>
      <c r="G362" s="5"/>
      <c r="H362" s="5">
        <f t="shared" si="51"/>
        <v>5.8333333333333336E-3</v>
      </c>
      <c r="I362" s="7">
        <f t="shared" si="54"/>
        <v>641.90875620288136</v>
      </c>
      <c r="J362" s="7">
        <f t="shared" si="55"/>
        <v>632.30992909378529</v>
      </c>
      <c r="K362" s="7">
        <f t="shared" si="56"/>
        <v>606.44014154875367</v>
      </c>
      <c r="L362" s="7">
        <f t="shared" si="57"/>
        <v>591.04432940834363</v>
      </c>
      <c r="M362" s="7">
        <f t="shared" si="58"/>
        <v>589.01041574340081</v>
      </c>
      <c r="N362" s="5">
        <f t="shared" si="59"/>
        <v>-1.5922377554958511E-2</v>
      </c>
      <c r="O362" s="3">
        <f t="shared" si="53"/>
        <v>1787.4043971804176</v>
      </c>
      <c r="P362" s="5">
        <f>O362/MAX($O$12:O362)-1</f>
        <v>-1.5922377554958511E-2</v>
      </c>
    </row>
    <row r="363" spans="1:16" x14ac:dyDescent="0.2">
      <c r="A363" s="2">
        <v>20148</v>
      </c>
      <c r="B363" s="3">
        <v>635.82173661862066</v>
      </c>
      <c r="C363" s="5">
        <f t="shared" si="50"/>
        <v>9.0000217012753403E-4</v>
      </c>
      <c r="D363" s="3">
        <f t="shared" si="52"/>
        <v>435.93306662125707</v>
      </c>
      <c r="E363" s="5">
        <f>D363/MAX(D$12:$D363)-1</f>
        <v>-0.43084894842332777</v>
      </c>
      <c r="F363" s="5"/>
      <c r="G363" s="5"/>
      <c r="H363" s="5">
        <f t="shared" si="51"/>
        <v>5.8333333333333336E-3</v>
      </c>
      <c r="I363" s="7">
        <f t="shared" si="54"/>
        <v>638.866701098014</v>
      </c>
      <c r="J363" s="7">
        <f t="shared" si="55"/>
        <v>636.34473619787468</v>
      </c>
      <c r="K363" s="7">
        <f t="shared" si="56"/>
        <v>613.00373980647908</v>
      </c>
      <c r="L363" s="7">
        <f t="shared" si="57"/>
        <v>595.03839738583326</v>
      </c>
      <c r="M363" s="7">
        <f t="shared" si="58"/>
        <v>590.83727102788475</v>
      </c>
      <c r="N363" s="5">
        <f t="shared" si="59"/>
        <v>1.8866684027686938E-3</v>
      </c>
      <c r="O363" s="3">
        <f t="shared" si="53"/>
        <v>1790.7766365795478</v>
      </c>
      <c r="P363" s="5">
        <f>O363/MAX($O$12:O363)-1</f>
        <v>-1.406574939881966E-2</v>
      </c>
    </row>
    <row r="364" spans="1:16" x14ac:dyDescent="0.2">
      <c r="A364" s="2">
        <v>20179</v>
      </c>
      <c r="B364" s="3">
        <v>636.39397756139169</v>
      </c>
      <c r="C364" s="5">
        <f t="shared" si="50"/>
        <v>9.0000217012753403E-4</v>
      </c>
      <c r="D364" s="3">
        <f t="shared" si="52"/>
        <v>436.32540732724652</v>
      </c>
      <c r="E364" s="5">
        <f>D364/MAX(D$12:$D364)-1</f>
        <v>-0.43033671124177841</v>
      </c>
      <c r="F364" s="5"/>
      <c r="G364" s="5"/>
      <c r="H364" s="5">
        <f t="shared" si="51"/>
        <v>5.8333333333333336E-3</v>
      </c>
      <c r="I364" s="7">
        <f t="shared" si="54"/>
        <v>635.82190813695058</v>
      </c>
      <c r="J364" s="7">
        <f t="shared" si="55"/>
        <v>638.58008144522557</v>
      </c>
      <c r="K364" s="7">
        <f t="shared" si="56"/>
        <v>619.57324531688027</v>
      </c>
      <c r="L364" s="7">
        <f t="shared" si="57"/>
        <v>599.58477923390819</v>
      </c>
      <c r="M364" s="7">
        <f t="shared" si="58"/>
        <v>592.66577048608917</v>
      </c>
      <c r="N364" s="5">
        <f t="shared" si="59"/>
        <v>2.8733346354098545E-3</v>
      </c>
      <c r="O364" s="3">
        <f t="shared" si="53"/>
        <v>1795.9221371137148</v>
      </c>
      <c r="P364" s="5">
        <f>O364/MAX($O$12:O364)-1</f>
        <v>-1.1232830368330338E-2</v>
      </c>
    </row>
    <row r="365" spans="1:16" x14ac:dyDescent="0.2">
      <c r="A365" s="2">
        <v>20209</v>
      </c>
      <c r="B365" s="3">
        <v>636.96673352225309</v>
      </c>
      <c r="C365" s="5">
        <f t="shared" si="50"/>
        <v>9.0000217012753403E-4</v>
      </c>
      <c r="D365" s="3">
        <f t="shared" si="52"/>
        <v>436.71810114072281</v>
      </c>
      <c r="E365" s="5">
        <f>D365/MAX(D$12:$D365)-1</f>
        <v>-0.4298240130456541</v>
      </c>
      <c r="F365" s="5"/>
      <c r="G365" s="5"/>
      <c r="H365" s="5">
        <f t="shared" si="51"/>
        <v>5.8333333333333336E-3</v>
      </c>
      <c r="I365" s="7">
        <f t="shared" si="54"/>
        <v>636.39414923408856</v>
      </c>
      <c r="J365" s="7">
        <f t="shared" si="55"/>
        <v>639.15145271848496</v>
      </c>
      <c r="K365" s="7">
        <f t="shared" si="56"/>
        <v>623.59495606462292</v>
      </c>
      <c r="L365" s="7">
        <f t="shared" si="57"/>
        <v>604.13525283551269</v>
      </c>
      <c r="M365" s="7">
        <f t="shared" si="58"/>
        <v>594.49591559777423</v>
      </c>
      <c r="N365" s="5">
        <f t="shared" si="59"/>
        <v>1.8866684027686938E-3</v>
      </c>
      <c r="O365" s="3">
        <f t="shared" si="53"/>
        <v>1799.3104466636403</v>
      </c>
      <c r="P365" s="5">
        <f>O365/MAX($O$12:O365)-1</f>
        <v>-9.3673545916911349E-3</v>
      </c>
    </row>
    <row r="366" spans="1:16" x14ac:dyDescent="0.2">
      <c r="A366" s="2">
        <v>20240</v>
      </c>
      <c r="B366" s="3">
        <v>637.54000496472213</v>
      </c>
      <c r="C366" s="5">
        <f t="shared" si="50"/>
        <v>9.0000217012753403E-4</v>
      </c>
      <c r="D366" s="3">
        <f t="shared" si="52"/>
        <v>437.11114837948344</v>
      </c>
      <c r="E366" s="5">
        <f>D366/MAX(D$12:$D366)-1</f>
        <v>-0.42931085342004061</v>
      </c>
      <c r="F366" s="5"/>
      <c r="G366" s="5"/>
      <c r="H366" s="5">
        <f t="shared" si="51"/>
        <v>5.8333333333333336E-3</v>
      </c>
      <c r="I366" s="7">
        <f t="shared" si="54"/>
        <v>636.9669053494556</v>
      </c>
      <c r="J366" s="7">
        <f t="shared" si="55"/>
        <v>637.91680322373486</v>
      </c>
      <c r="K366" s="7">
        <f t="shared" si="56"/>
        <v>627.62028636076627</v>
      </c>
      <c r="L366" s="7">
        <f t="shared" si="57"/>
        <v>608.14014637892444</v>
      </c>
      <c r="M366" s="7">
        <f t="shared" si="58"/>
        <v>596.77201945083982</v>
      </c>
      <c r="N366" s="5">
        <f t="shared" si="59"/>
        <v>1.8866684027686938E-3</v>
      </c>
      <c r="O366" s="3">
        <f t="shared" si="53"/>
        <v>1802.7051488301322</v>
      </c>
      <c r="P366" s="5">
        <f>O366/MAX($O$12:O366)-1</f>
        <v>-7.498359280848077E-3</v>
      </c>
    </row>
    <row r="367" spans="1:16" x14ac:dyDescent="0.2">
      <c r="A367" s="2">
        <v>20270</v>
      </c>
      <c r="B367" s="3">
        <v>638.11379235273353</v>
      </c>
      <c r="C367" s="5">
        <f t="shared" si="50"/>
        <v>9.0000217012753403E-4</v>
      </c>
      <c r="D367" s="3">
        <f t="shared" si="52"/>
        <v>437.50454936161191</v>
      </c>
      <c r="E367" s="5">
        <f>D367/MAX(D$12:$D367)-1</f>
        <v>-0.42879723194965036</v>
      </c>
      <c r="F367" s="5"/>
      <c r="G367" s="5"/>
      <c r="H367" s="5">
        <f t="shared" si="51"/>
        <v>5.8333333333333336E-3</v>
      </c>
      <c r="I367" s="7">
        <f t="shared" si="54"/>
        <v>637.54017694656966</v>
      </c>
      <c r="J367" s="7">
        <f t="shared" si="55"/>
        <v>636.68104254176001</v>
      </c>
      <c r="K367" s="7">
        <f t="shared" si="56"/>
        <v>631.6492394629114</v>
      </c>
      <c r="L367" s="7">
        <f t="shared" si="57"/>
        <v>612.14864433521632</v>
      </c>
      <c r="M367" s="7">
        <f t="shared" si="58"/>
        <v>599.46065028673968</v>
      </c>
      <c r="N367" s="5">
        <f t="shared" si="59"/>
        <v>1.8866684027686938E-3</v>
      </c>
      <c r="O367" s="3">
        <f t="shared" si="53"/>
        <v>1806.1062556739384</v>
      </c>
      <c r="P367" s="5">
        <f>O367/MAX($O$12:O367)-1</f>
        <v>-5.6258377956072136E-3</v>
      </c>
    </row>
    <row r="368" spans="1:16" x14ac:dyDescent="0.2">
      <c r="A368" s="2">
        <v>20301</v>
      </c>
      <c r="B368" s="3">
        <v>638.68809615063935</v>
      </c>
      <c r="C368" s="5">
        <f t="shared" si="50"/>
        <v>9.0000217012753403E-4</v>
      </c>
      <c r="D368" s="3">
        <f t="shared" si="52"/>
        <v>437.89830440547803</v>
      </c>
      <c r="E368" s="5">
        <f>D368/MAX(D$12:$D368)-1</f>
        <v>-0.42828314821882218</v>
      </c>
      <c r="F368" s="5"/>
      <c r="G368" s="5"/>
      <c r="H368" s="5">
        <f t="shared" si="51"/>
        <v>5.8333333333333336E-3</v>
      </c>
      <c r="I368" s="7">
        <f t="shared" si="54"/>
        <v>638.113964489365</v>
      </c>
      <c r="J368" s="7">
        <f t="shared" si="55"/>
        <v>637.25405686172678</v>
      </c>
      <c r="K368" s="7">
        <f t="shared" si="56"/>
        <v>634.78199297775609</v>
      </c>
      <c r="L368" s="7">
        <f t="shared" si="57"/>
        <v>616.71144665307793</v>
      </c>
      <c r="M368" s="7">
        <f t="shared" si="58"/>
        <v>602.59676127168939</v>
      </c>
      <c r="N368" s="5">
        <f t="shared" si="59"/>
        <v>9.0000217012753403E-4</v>
      </c>
      <c r="O368" s="3">
        <f t="shared" si="53"/>
        <v>1807.7317552235259</v>
      </c>
      <c r="P368" s="5">
        <f>O368/MAX($O$12:O368)-1</f>
        <v>-4.7308988917045269E-3</v>
      </c>
    </row>
    <row r="369" spans="1:16" x14ac:dyDescent="0.2">
      <c r="A369" s="2">
        <v>20332</v>
      </c>
      <c r="B369" s="3">
        <v>626.65447717934455</v>
      </c>
      <c r="C369" s="5">
        <f t="shared" si="50"/>
        <v>-1.8841151171943182E-2</v>
      </c>
      <c r="D369" s="3">
        <f t="shared" si="52"/>
        <v>429.64779625423682</v>
      </c>
      <c r="E369" s="5">
        <f>D369/MAX(D$12:$D369)-1</f>
        <v>-0.43905495185077881</v>
      </c>
      <c r="F369" s="5"/>
      <c r="G369" s="5"/>
      <c r="H369" s="5">
        <f t="shared" si="51"/>
        <v>5.8333333333333336E-3</v>
      </c>
      <c r="I369" s="7">
        <f t="shared" si="54"/>
        <v>634.48545522757252</v>
      </c>
      <c r="J369" s="7">
        <f t="shared" si="55"/>
        <v>635.726180288514</v>
      </c>
      <c r="K369" s="7">
        <f t="shared" si="56"/>
        <v>636.0354582431944</v>
      </c>
      <c r="L369" s="7">
        <f t="shared" si="57"/>
        <v>620.57788663382405</v>
      </c>
      <c r="M369" s="7">
        <f t="shared" si="58"/>
        <v>605.21034311150345</v>
      </c>
      <c r="N369" s="5">
        <f t="shared" si="59"/>
        <v>-1.8841151171943182E-2</v>
      </c>
      <c r="O369" s="3">
        <f t="shared" si="53"/>
        <v>1773.6720079450372</v>
      </c>
      <c r="P369" s="5">
        <f>O369/MAX($O$12:O369)-1</f>
        <v>-2.3482914482449879E-2</v>
      </c>
    </row>
    <row r="370" spans="1:16" x14ac:dyDescent="0.2">
      <c r="A370" s="2">
        <v>20362</v>
      </c>
      <c r="B370" s="3">
        <v>614.59950625520469</v>
      </c>
      <c r="C370" s="5">
        <f t="shared" si="50"/>
        <v>-1.9237029915434301E-2</v>
      </c>
      <c r="D370" s="3">
        <f t="shared" si="52"/>
        <v>421.38264874459367</v>
      </c>
      <c r="E370" s="5">
        <f>D370/MAX(D$12:$D370)-1</f>
        <v>-0.44984586852294006</v>
      </c>
      <c r="F370" s="5"/>
      <c r="G370" s="5"/>
      <c r="H370" s="5">
        <f t="shared" si="51"/>
        <v>5.8333333333333336E-3</v>
      </c>
      <c r="I370" s="7">
        <f t="shared" si="54"/>
        <v>626.64735986172957</v>
      </c>
      <c r="J370" s="7">
        <f t="shared" si="55"/>
        <v>632.09376840414961</v>
      </c>
      <c r="K370" s="7">
        <f t="shared" si="56"/>
        <v>635.33692492468765</v>
      </c>
      <c r="L370" s="7">
        <f t="shared" si="57"/>
        <v>623.74675301263665</v>
      </c>
      <c r="M370" s="7">
        <f t="shared" si="58"/>
        <v>607.71202652646855</v>
      </c>
      <c r="N370" s="5">
        <f t="shared" si="59"/>
        <v>-4.1948119661737197E-3</v>
      </c>
      <c r="O370" s="3">
        <f t="shared" si="53"/>
        <v>1766.2317873820418</v>
      </c>
      <c r="P370" s="5">
        <f>O370/MAX($O$12:O370)-1</f>
        <v>-2.7579220037952101E-2</v>
      </c>
    </row>
    <row r="371" spans="1:16" x14ac:dyDescent="0.2">
      <c r="A371" s="2">
        <v>20393</v>
      </c>
      <c r="B371" s="3">
        <v>615.15264714459363</v>
      </c>
      <c r="C371" s="5">
        <f t="shared" si="50"/>
        <v>9.0000217012753403E-4</v>
      </c>
      <c r="D371" s="3">
        <f t="shared" si="52"/>
        <v>421.7618940429179</v>
      </c>
      <c r="E371" s="5">
        <f>D371/MAX(D$12:$D371)-1</f>
        <v>-0.44935072861070613</v>
      </c>
      <c r="F371" s="5"/>
      <c r="G371" s="5"/>
      <c r="H371" s="5">
        <f t="shared" si="51"/>
        <v>5.8333333333333336E-3</v>
      </c>
      <c r="I371" s="7">
        <f t="shared" si="54"/>
        <v>618.8022101930477</v>
      </c>
      <c r="J371" s="7">
        <f t="shared" si="55"/>
        <v>628.45808734120635</v>
      </c>
      <c r="K371" s="7">
        <f t="shared" si="56"/>
        <v>633.8047700298456</v>
      </c>
      <c r="L371" s="7">
        <f t="shared" si="57"/>
        <v>625.21599982348414</v>
      </c>
      <c r="M371" s="7">
        <f t="shared" si="58"/>
        <v>610.2159614619361</v>
      </c>
      <c r="N371" s="5">
        <f t="shared" si="59"/>
        <v>4.846667100692174E-3</v>
      </c>
      <c r="O371" s="3">
        <f t="shared" si="53"/>
        <v>1774.7921248781431</v>
      </c>
      <c r="P371" s="5">
        <f>O371/MAX($O$12:O371)-1</f>
        <v>-2.2866220235680634E-2</v>
      </c>
    </row>
    <row r="372" spans="1:16" x14ac:dyDescent="0.2">
      <c r="A372" s="2">
        <v>20423</v>
      </c>
      <c r="B372" s="3">
        <v>615.70628586198347</v>
      </c>
      <c r="C372" s="5">
        <f t="shared" si="50"/>
        <v>9.0000217012753403E-4</v>
      </c>
      <c r="D372" s="3">
        <f t="shared" si="52"/>
        <v>422.1414806628336</v>
      </c>
      <c r="E372" s="5">
        <f>D372/MAX(D$12:$D372)-1</f>
        <v>-0.44885514307147667</v>
      </c>
      <c r="F372" s="5"/>
      <c r="G372" s="5"/>
      <c r="H372" s="5">
        <f t="shared" si="51"/>
        <v>5.8333333333333336E-3</v>
      </c>
      <c r="I372" s="7">
        <f t="shared" si="54"/>
        <v>615.1528130872606</v>
      </c>
      <c r="J372" s="7">
        <f t="shared" si="55"/>
        <v>624.81913415741656</v>
      </c>
      <c r="K372" s="7">
        <f t="shared" si="56"/>
        <v>631.36796869057559</v>
      </c>
      <c r="L372" s="7">
        <f t="shared" si="57"/>
        <v>626.68656895964966</v>
      </c>
      <c r="M372" s="7">
        <f t="shared" si="58"/>
        <v>612.3098933235475</v>
      </c>
      <c r="N372" s="5">
        <f t="shared" si="59"/>
        <v>4.846667100692174E-3</v>
      </c>
      <c r="O372" s="3">
        <f t="shared" si="53"/>
        <v>1783.3939514803576</v>
      </c>
      <c r="P372" s="5">
        <f>O372/MAX($O$12:O372)-1</f>
        <v>-1.8130378092321875E-2</v>
      </c>
    </row>
    <row r="373" spans="1:16" x14ac:dyDescent="0.2">
      <c r="A373" s="2">
        <v>20454</v>
      </c>
      <c r="B373" s="3">
        <v>616.26042285542042</v>
      </c>
      <c r="C373" s="5">
        <f t="shared" si="50"/>
        <v>9.0000217012753403E-4</v>
      </c>
      <c r="D373" s="3">
        <f t="shared" si="52"/>
        <v>422.52140891153101</v>
      </c>
      <c r="E373" s="5">
        <f>D373/MAX(D$12:$D373)-1</f>
        <v>-0.44835911150418628</v>
      </c>
      <c r="F373" s="5"/>
      <c r="G373" s="5"/>
      <c r="H373" s="5">
        <f t="shared" si="51"/>
        <v>5.8333333333333336E-3</v>
      </c>
      <c r="I373" s="7">
        <f t="shared" si="54"/>
        <v>615.70645195399914</v>
      </c>
      <c r="J373" s="7">
        <f t="shared" si="55"/>
        <v>621.17690590786435</v>
      </c>
      <c r="K373" s="7">
        <f t="shared" si="56"/>
        <v>628.92897422481212</v>
      </c>
      <c r="L373" s="7">
        <f t="shared" si="57"/>
        <v>628.15846161122909</v>
      </c>
      <c r="M373" s="7">
        <f t="shared" si="58"/>
        <v>614.40570972837838</v>
      </c>
      <c r="N373" s="5">
        <f t="shared" si="59"/>
        <v>3.8600008680510136E-3</v>
      </c>
      <c r="O373" s="3">
        <f t="shared" si="53"/>
        <v>1790.2778536811486</v>
      </c>
      <c r="P373" s="5">
        <f>O373/MAX($O$12:O373)-1</f>
        <v>-1.4340360499445426E-2</v>
      </c>
    </row>
    <row r="374" spans="1:16" x14ac:dyDescent="0.2">
      <c r="A374" s="2">
        <v>20485</v>
      </c>
      <c r="B374" s="3">
        <v>604.15145336290402</v>
      </c>
      <c r="C374" s="5">
        <f t="shared" si="50"/>
        <v>-1.9649111063160474E-2</v>
      </c>
      <c r="D374" s="3">
        <f t="shared" si="52"/>
        <v>414.21923882126532</v>
      </c>
      <c r="E374" s="5">
        <f>D374/MAX(D$12:$D374)-1</f>
        <v>-0.45919836458922103</v>
      </c>
      <c r="F374" s="5"/>
      <c r="G374" s="5"/>
      <c r="H374" s="5">
        <f t="shared" si="51"/>
        <v>5.8333333333333336E-3</v>
      </c>
      <c r="I374" s="7">
        <f t="shared" si="54"/>
        <v>612.03938736010264</v>
      </c>
      <c r="J374" s="7">
        <f t="shared" si="55"/>
        <v>615.42079877657523</v>
      </c>
      <c r="K374" s="7">
        <f t="shared" si="56"/>
        <v>626.337427819151</v>
      </c>
      <c r="L374" s="7">
        <f t="shared" si="57"/>
        <v>628.32826157736247</v>
      </c>
      <c r="M374" s="7">
        <f t="shared" si="58"/>
        <v>616.38878468395228</v>
      </c>
      <c r="N374" s="5">
        <f t="shared" si="59"/>
        <v>-4.3596444252641895E-3</v>
      </c>
      <c r="O374" s="3">
        <f t="shared" si="53"/>
        <v>1782.4728788166738</v>
      </c>
      <c r="P374" s="5">
        <f>O374/MAX($O$12:O374)-1</f>
        <v>-1.8637486052001773E-2</v>
      </c>
    </row>
    <row r="375" spans="1:16" x14ac:dyDescent="0.2">
      <c r="A375" s="2">
        <v>20514</v>
      </c>
      <c r="B375" s="3">
        <v>604.69519098201636</v>
      </c>
      <c r="C375" s="5">
        <f t="shared" si="50"/>
        <v>9.0000217012753403E-4</v>
      </c>
      <c r="D375" s="3">
        <f t="shared" si="52"/>
        <v>414.59203703511304</v>
      </c>
      <c r="E375" s="5">
        <f>D375/MAX(D$12:$D375)-1</f>
        <v>-0.45871164194374281</v>
      </c>
      <c r="F375" s="5"/>
      <c r="G375" s="5"/>
      <c r="H375" s="5">
        <f t="shared" si="51"/>
        <v>5.8333333333333336E-3</v>
      </c>
      <c r="I375" s="7">
        <f t="shared" si="54"/>
        <v>608.36902240011352</v>
      </c>
      <c r="J375" s="7">
        <f t="shared" si="55"/>
        <v>611.76091774368706</v>
      </c>
      <c r="K375" s="7">
        <f t="shared" si="56"/>
        <v>623.7435490161007</v>
      </c>
      <c r="L375" s="7">
        <f t="shared" si="57"/>
        <v>627.94394474335866</v>
      </c>
      <c r="M375" s="7">
        <f t="shared" si="58"/>
        <v>618.37364441128977</v>
      </c>
      <c r="N375" s="5">
        <f t="shared" si="59"/>
        <v>5.8333333333333336E-3</v>
      </c>
      <c r="O375" s="3">
        <f t="shared" si="53"/>
        <v>1792.8706372764377</v>
      </c>
      <c r="P375" s="5">
        <f>O375/MAX($O$12:O375)-1</f>
        <v>-1.2912871387305125E-2</v>
      </c>
    </row>
    <row r="376" spans="1:16" x14ac:dyDescent="0.2">
      <c r="A376" s="2">
        <v>20545</v>
      </c>
      <c r="B376" s="3">
        <v>592.5538729603627</v>
      </c>
      <c r="C376" s="5">
        <f t="shared" si="50"/>
        <v>-2.0078410086139975E-2</v>
      </c>
      <c r="D376" s="3">
        <f t="shared" si="52"/>
        <v>406.26768809707391</v>
      </c>
      <c r="E376" s="5">
        <f>D376/MAX(D$12:$D376)-1</f>
        <v>-0.46957985157164972</v>
      </c>
      <c r="F376" s="5"/>
      <c r="G376" s="5"/>
      <c r="H376" s="5">
        <f t="shared" si="51"/>
        <v>5.8333333333333336E-3</v>
      </c>
      <c r="I376" s="7">
        <f t="shared" si="54"/>
        <v>600.46683910176102</v>
      </c>
      <c r="J376" s="7">
        <f t="shared" si="55"/>
        <v>608.08664552788002</v>
      </c>
      <c r="K376" s="7">
        <f t="shared" si="56"/>
        <v>620.09020696601476</v>
      </c>
      <c r="L376" s="7">
        <f t="shared" si="57"/>
        <v>626.25349845908511</v>
      </c>
      <c r="M376" s="7">
        <f t="shared" si="58"/>
        <v>619.83172614144758</v>
      </c>
      <c r="N376" s="5">
        <f t="shared" si="59"/>
        <v>5.8333333333333336E-3</v>
      </c>
      <c r="O376" s="3">
        <f t="shared" si="53"/>
        <v>1803.329049327217</v>
      </c>
      <c r="P376" s="5">
        <f>O376/MAX($O$12:O376)-1</f>
        <v>-7.1548631370643712E-3</v>
      </c>
    </row>
    <row r="377" spans="1:16" x14ac:dyDescent="0.2">
      <c r="A377" s="2">
        <v>20575</v>
      </c>
      <c r="B377" s="3">
        <v>580.39109490624674</v>
      </c>
      <c r="C377" s="5">
        <f t="shared" si="50"/>
        <v>-2.0526029124324996E-2</v>
      </c>
      <c r="D377" s="3">
        <f t="shared" si="52"/>
        <v>397.92862569892117</v>
      </c>
      <c r="E377" s="5">
        <f>D377/MAX(D$12:$D377)-1</f>
        <v>-0.48046727098641884</v>
      </c>
      <c r="F377" s="5"/>
      <c r="G377" s="5"/>
      <c r="H377" s="5">
        <f t="shared" si="51"/>
        <v>5.8333333333333336E-3</v>
      </c>
      <c r="I377" s="7">
        <f t="shared" si="54"/>
        <v>592.54671961620863</v>
      </c>
      <c r="J377" s="7">
        <f t="shared" si="55"/>
        <v>602.29305348815569</v>
      </c>
      <c r="K377" s="7">
        <f t="shared" si="56"/>
        <v>615.37557041468096</v>
      </c>
      <c r="L377" s="7">
        <f t="shared" si="57"/>
        <v>623.30086451594889</v>
      </c>
      <c r="M377" s="7">
        <f t="shared" si="58"/>
        <v>619.485263239652</v>
      </c>
      <c r="N377" s="5">
        <f t="shared" si="59"/>
        <v>5.8333333333333336E-3</v>
      </c>
      <c r="O377" s="3">
        <f t="shared" si="53"/>
        <v>1813.8484687816258</v>
      </c>
      <c r="P377" s="5">
        <f>O377/MAX($O$12:O377)-1</f>
        <v>-1.3632665053638915E-3</v>
      </c>
    </row>
    <row r="378" spans="1:16" x14ac:dyDescent="0.2">
      <c r="A378" s="2">
        <v>20606</v>
      </c>
      <c r="B378" s="3">
        <v>568.20684805376447</v>
      </c>
      <c r="C378" s="5">
        <f t="shared" si="50"/>
        <v>-2.0993166434523647E-2</v>
      </c>
      <c r="D378" s="3">
        <f t="shared" si="52"/>
        <v>389.57484383056243</v>
      </c>
      <c r="E378" s="5">
        <f>D378/MAX(D$12:$D378)-1</f>
        <v>-0.4913739080347832</v>
      </c>
      <c r="F378" s="5"/>
      <c r="G378" s="5"/>
      <c r="H378" s="5">
        <f t="shared" si="51"/>
        <v>5.8333333333333336E-3</v>
      </c>
      <c r="I378" s="7">
        <f t="shared" si="54"/>
        <v>580.3839386401246</v>
      </c>
      <c r="J378" s="7">
        <f t="shared" si="55"/>
        <v>594.37648052011912</v>
      </c>
      <c r="K378" s="7">
        <f t="shared" si="56"/>
        <v>609.59780733876789</v>
      </c>
      <c r="L378" s="7">
        <f t="shared" si="57"/>
        <v>619.03747263375669</v>
      </c>
      <c r="M378" s="7">
        <f t="shared" si="58"/>
        <v>618.60904684976697</v>
      </c>
      <c r="N378" s="5">
        <f t="shared" si="59"/>
        <v>5.8333333333333336E-3</v>
      </c>
      <c r="O378" s="3">
        <f t="shared" si="53"/>
        <v>1824.4292515161853</v>
      </c>
      <c r="P378" s="5">
        <f>O378/MAX($O$12:O378)-1</f>
        <v>0</v>
      </c>
    </row>
    <row r="379" spans="1:16" x14ac:dyDescent="0.2">
      <c r="A379" s="2">
        <v>20636</v>
      </c>
      <c r="B379" s="3">
        <v>556.00112453061433</v>
      </c>
      <c r="C379" s="5">
        <f t="shared" si="50"/>
        <v>-2.148112710178951E-2</v>
      </c>
      <c r="D379" s="3">
        <f t="shared" si="52"/>
        <v>381.20633709457832</v>
      </c>
      <c r="E379" s="5">
        <f>D379/MAX(D$12:$D379)-1</f>
        <v>-0.50229976976357449</v>
      </c>
      <c r="F379" s="5"/>
      <c r="G379" s="5"/>
      <c r="H379" s="5">
        <f t="shared" si="51"/>
        <v>5.8333333333333336E-3</v>
      </c>
      <c r="I379" s="7">
        <f t="shared" si="54"/>
        <v>568.19968916354185</v>
      </c>
      <c r="J379" s="7">
        <f t="shared" si="55"/>
        <v>584.33326413265149</v>
      </c>
      <c r="K379" s="7">
        <f t="shared" si="56"/>
        <v>602.75508502025798</v>
      </c>
      <c r="L379" s="7">
        <f t="shared" si="57"/>
        <v>614.06373752742513</v>
      </c>
      <c r="M379" s="7">
        <f t="shared" si="58"/>
        <v>617.20216224158469</v>
      </c>
      <c r="N379" s="5">
        <f t="shared" si="59"/>
        <v>5.8333333333333336E-3</v>
      </c>
      <c r="O379" s="3">
        <f t="shared" si="53"/>
        <v>1835.0717554833632</v>
      </c>
      <c r="P379" s="5">
        <f>O379/MAX($O$12:O379)-1</f>
        <v>0</v>
      </c>
    </row>
    <row r="380" spans="1:16" x14ac:dyDescent="0.2">
      <c r="A380" s="2">
        <v>20667</v>
      </c>
      <c r="B380" s="3">
        <v>556.50152674928529</v>
      </c>
      <c r="C380" s="5">
        <f t="shared" si="50"/>
        <v>9.0000217012753403E-4</v>
      </c>
      <c r="D380" s="3">
        <f t="shared" si="52"/>
        <v>381.54942362522979</v>
      </c>
      <c r="E380" s="5">
        <f>D380/MAX(D$12:$D380)-1</f>
        <v>-0.50185183847628889</v>
      </c>
      <c r="F380" s="5"/>
      <c r="G380" s="5"/>
      <c r="H380" s="5">
        <f t="shared" si="51"/>
        <v>5.8333333333333336E-3</v>
      </c>
      <c r="I380" s="7">
        <f t="shared" si="54"/>
        <v>560.23649977788807</v>
      </c>
      <c r="J380" s="7">
        <f t="shared" si="55"/>
        <v>576.39160969704835</v>
      </c>
      <c r="K380" s="7">
        <f t="shared" si="56"/>
        <v>595.90620423681173</v>
      </c>
      <c r="L380" s="7">
        <f t="shared" si="57"/>
        <v>609.68882177845001</v>
      </c>
      <c r="M380" s="7">
        <f t="shared" si="58"/>
        <v>615.34409860728385</v>
      </c>
      <c r="N380" s="5">
        <f t="shared" si="59"/>
        <v>5.8333333333333336E-3</v>
      </c>
      <c r="O380" s="3">
        <f t="shared" si="53"/>
        <v>1845.7763407236828</v>
      </c>
      <c r="P380" s="5">
        <f>O380/MAX($O$12:O380)-1</f>
        <v>0</v>
      </c>
    </row>
    <row r="381" spans="1:16" x14ac:dyDescent="0.2">
      <c r="A381" s="2">
        <v>20698</v>
      </c>
      <c r="B381" s="3">
        <v>557.00237933103892</v>
      </c>
      <c r="C381" s="5">
        <f t="shared" si="50"/>
        <v>9.0000217012753403E-4</v>
      </c>
      <c r="D381" s="3">
        <f t="shared" si="52"/>
        <v>381.8928189345034</v>
      </c>
      <c r="E381" s="5">
        <f>D381/MAX(D$12:$D381)-1</f>
        <v>-0.50140350404987244</v>
      </c>
      <c r="F381" s="5"/>
      <c r="G381" s="5"/>
      <c r="H381" s="5">
        <f t="shared" si="51"/>
        <v>5.8333333333333336E-3</v>
      </c>
      <c r="I381" s="7">
        <f t="shared" si="54"/>
        <v>556.50167687031274</v>
      </c>
      <c r="J381" s="7">
        <f t="shared" si="55"/>
        <v>568.44280775521872</v>
      </c>
      <c r="K381" s="7">
        <f t="shared" si="56"/>
        <v>590.10186274945295</v>
      </c>
      <c r="L381" s="7">
        <f t="shared" si="57"/>
        <v>605.30996859580659</v>
      </c>
      <c r="M381" s="7">
        <f t="shared" si="58"/>
        <v>613.06866049632367</v>
      </c>
      <c r="N381" s="5">
        <f t="shared" si="59"/>
        <v>5.8333333333333336E-3</v>
      </c>
      <c r="O381" s="3">
        <f t="shared" si="53"/>
        <v>1856.5433693779044</v>
      </c>
      <c r="P381" s="5">
        <f>O381/MAX($O$12:O381)-1</f>
        <v>0</v>
      </c>
    </row>
    <row r="382" spans="1:16" x14ac:dyDescent="0.2">
      <c r="A382" s="2">
        <v>20728</v>
      </c>
      <c r="B382" s="3">
        <v>583.00474146136651</v>
      </c>
      <c r="C382" s="5">
        <f t="shared" si="50"/>
        <v>4.6682676942163992E-2</v>
      </c>
      <c r="D382" s="3">
        <f t="shared" si="52"/>
        <v>399.72059802735515</v>
      </c>
      <c r="E382" s="5">
        <f>D382/MAX(D$12:$D382)-1</f>
        <v>-0.47812768490493762</v>
      </c>
      <c r="F382" s="5"/>
      <c r="G382" s="5"/>
      <c r="H382" s="5">
        <f t="shared" si="51"/>
        <v>5.8333333333333336E-3</v>
      </c>
      <c r="I382" s="7">
        <f t="shared" si="54"/>
        <v>565.50288251389691</v>
      </c>
      <c r="J382" s="7">
        <f t="shared" si="55"/>
        <v>566.85128583871926</v>
      </c>
      <c r="K382" s="7">
        <f t="shared" si="56"/>
        <v>587.46896568329976</v>
      </c>
      <c r="L382" s="7">
        <f t="shared" si="57"/>
        <v>602.34389992358297</v>
      </c>
      <c r="M382" s="7">
        <f t="shared" si="58"/>
        <v>611.40294530399365</v>
      </c>
      <c r="N382" s="5">
        <f t="shared" si="59"/>
        <v>1.4003202055099464E-2</v>
      </c>
      <c r="O382" s="3">
        <f t="shared" si="53"/>
        <v>1882.5409213033583</v>
      </c>
      <c r="P382" s="5">
        <f>O382/MAX($O$12:O382)-1</f>
        <v>0</v>
      </c>
    </row>
    <row r="383" spans="1:16" x14ac:dyDescent="0.2">
      <c r="A383" s="2">
        <v>20759</v>
      </c>
      <c r="B383" s="3">
        <v>583.52944699387638</v>
      </c>
      <c r="C383" s="5">
        <f t="shared" si="50"/>
        <v>9.0000217012753403E-4</v>
      </c>
      <c r="D383" s="3">
        <f t="shared" si="52"/>
        <v>400.08034743302443</v>
      </c>
      <c r="E383" s="5">
        <f>D383/MAX(D$12:$D383)-1</f>
        <v>-0.47765799868882264</v>
      </c>
      <c r="F383" s="5"/>
      <c r="G383" s="5"/>
      <c r="H383" s="5">
        <f t="shared" si="51"/>
        <v>5.8333333333333336E-3</v>
      </c>
      <c r="I383" s="7">
        <f t="shared" si="54"/>
        <v>574.51218926209401</v>
      </c>
      <c r="J383" s="7">
        <f t="shared" si="55"/>
        <v>567.37434451999093</v>
      </c>
      <c r="K383" s="7">
        <f t="shared" si="56"/>
        <v>584.83369900407331</v>
      </c>
      <c r="L383" s="7">
        <f t="shared" si="57"/>
        <v>599.37516178311773</v>
      </c>
      <c r="M383" s="7">
        <f t="shared" si="58"/>
        <v>609.31923451695945</v>
      </c>
      <c r="N383" s="5">
        <f t="shared" si="59"/>
        <v>3.8600008680510136E-3</v>
      </c>
      <c r="O383" s="3">
        <f t="shared" si="53"/>
        <v>1889.8075308937307</v>
      </c>
      <c r="P383" s="5">
        <f>O383/MAX($O$12:O383)-1</f>
        <v>0</v>
      </c>
    </row>
    <row r="384" spans="1:16" x14ac:dyDescent="0.2">
      <c r="A384" s="2">
        <v>20789</v>
      </c>
      <c r="B384" s="3">
        <v>571.27931619368837</v>
      </c>
      <c r="C384" s="5">
        <f t="shared" si="50"/>
        <v>-2.0993166434523647E-2</v>
      </c>
      <c r="D384" s="3">
        <f t="shared" si="52"/>
        <v>391.6813941121809</v>
      </c>
      <c r="E384" s="5">
        <f>D384/MAX(D$12:$D384)-1</f>
        <v>-0.4886236112580904</v>
      </c>
      <c r="F384" s="5"/>
      <c r="G384" s="5"/>
      <c r="H384" s="5">
        <f t="shared" si="51"/>
        <v>5.8333333333333336E-3</v>
      </c>
      <c r="I384" s="7">
        <f t="shared" si="54"/>
        <v>579.27116821631046</v>
      </c>
      <c r="J384" s="7">
        <f t="shared" si="55"/>
        <v>567.8864225433116</v>
      </c>
      <c r="K384" s="7">
        <f t="shared" si="56"/>
        <v>581.13145153171536</v>
      </c>
      <c r="L384" s="7">
        <f t="shared" si="57"/>
        <v>595.69401240694913</v>
      </c>
      <c r="M384" s="7">
        <f t="shared" si="58"/>
        <v>606.24971011114542</v>
      </c>
      <c r="N384" s="5">
        <f t="shared" si="59"/>
        <v>-4.8972665738094591E-3</v>
      </c>
      <c r="O384" s="3">
        <f t="shared" si="53"/>
        <v>1880.5526396417513</v>
      </c>
      <c r="P384" s="5">
        <f>O384/MAX($O$12:O384)-1</f>
        <v>-4.8972665738095111E-3</v>
      </c>
    </row>
    <row r="385" spans="1:16" x14ac:dyDescent="0.2">
      <c r="A385" s="2">
        <v>20820</v>
      </c>
      <c r="B385" s="3">
        <v>584.5793450441148</v>
      </c>
      <c r="C385" s="5">
        <f t="shared" si="50"/>
        <v>2.3281131442044245E-2</v>
      </c>
      <c r="D385" s="3">
        <f t="shared" si="52"/>
        <v>400.80018013190971</v>
      </c>
      <c r="E385" s="5">
        <f>D385/MAX(D$12:$D385)-1</f>
        <v>-0.47671819033543206</v>
      </c>
      <c r="F385" s="5"/>
      <c r="G385" s="5"/>
      <c r="H385" s="5">
        <f t="shared" si="51"/>
        <v>5.8333333333333336E-3</v>
      </c>
      <c r="I385" s="7">
        <f t="shared" si="54"/>
        <v>579.7960360772264</v>
      </c>
      <c r="J385" s="7">
        <f t="shared" si="55"/>
        <v>572.64945929556166</v>
      </c>
      <c r="K385" s="7">
        <f t="shared" si="56"/>
        <v>578.49136171410669</v>
      </c>
      <c r="L385" s="7">
        <f t="shared" si="57"/>
        <v>592.7198764453592</v>
      </c>
      <c r="M385" s="7">
        <f t="shared" si="58"/>
        <v>603.71016796945935</v>
      </c>
      <c r="N385" s="5">
        <f t="shared" si="59"/>
        <v>9.3228929550755162E-3</v>
      </c>
      <c r="O385" s="3">
        <f t="shared" si="53"/>
        <v>1898.084830597516</v>
      </c>
      <c r="P385" s="5">
        <f>O385/MAX($O$12:O385)-1</f>
        <v>0</v>
      </c>
    </row>
    <row r="386" spans="1:16" x14ac:dyDescent="0.2">
      <c r="A386" s="2">
        <v>20851</v>
      </c>
      <c r="B386" s="3">
        <v>585.1054677232662</v>
      </c>
      <c r="C386" s="5">
        <f t="shared" si="50"/>
        <v>9.0000217012753403E-4</v>
      </c>
      <c r="D386" s="3">
        <f t="shared" si="52"/>
        <v>401.16090116381594</v>
      </c>
      <c r="E386" s="5">
        <f>D386/MAX(D$12:$D386)-1</f>
        <v>-0.47624723557114568</v>
      </c>
      <c r="F386" s="5"/>
      <c r="G386" s="5"/>
      <c r="H386" s="5">
        <f t="shared" si="51"/>
        <v>5.8333333333333336E-3</v>
      </c>
      <c r="I386" s="7">
        <f t="shared" si="54"/>
        <v>580.32137632035642</v>
      </c>
      <c r="J386" s="7">
        <f t="shared" si="55"/>
        <v>577.41678279122516</v>
      </c>
      <c r="K386" s="7">
        <f t="shared" si="56"/>
        <v>576.90419624413676</v>
      </c>
      <c r="L386" s="7">
        <f t="shared" si="57"/>
        <v>589.7430637549495</v>
      </c>
      <c r="M386" s="7">
        <f t="shared" si="58"/>
        <v>601.62081203164382</v>
      </c>
      <c r="N386" s="5">
        <f t="shared" si="59"/>
        <v>2.873334635409854E-3</v>
      </c>
      <c r="O386" s="3">
        <f t="shared" si="53"/>
        <v>1903.538663482218</v>
      </c>
      <c r="P386" s="5">
        <f>O386/MAX($O$12:O386)-1</f>
        <v>0</v>
      </c>
    </row>
    <row r="387" spans="1:16" x14ac:dyDescent="0.2">
      <c r="A387" s="2">
        <v>20879</v>
      </c>
      <c r="B387" s="3">
        <v>598.44187657033945</v>
      </c>
      <c r="C387" s="5">
        <f t="shared" ref="C387:C450" si="60">B387/B386-1</f>
        <v>2.2793170774778826E-2</v>
      </c>
      <c r="D387" s="3">
        <f t="shared" si="52"/>
        <v>410.30463009220693</v>
      </c>
      <c r="E387" s="5">
        <f>D387/MAX(D$12:$D387)-1</f>
        <v>-0.4643092493677563</v>
      </c>
      <c r="F387" s="5"/>
      <c r="G387" s="5"/>
      <c r="H387" s="5">
        <f t="shared" si="51"/>
        <v>5.8333333333333336E-3</v>
      </c>
      <c r="I387" s="7">
        <f t="shared" si="54"/>
        <v>589.37556311257356</v>
      </c>
      <c r="J387" s="7">
        <f t="shared" si="55"/>
        <v>584.32336566444201</v>
      </c>
      <c r="K387" s="7">
        <f t="shared" si="56"/>
        <v>576.38308670983031</v>
      </c>
      <c r="L387" s="7">
        <f t="shared" si="57"/>
        <v>588.17569705444919</v>
      </c>
      <c r="M387" s="7">
        <f t="shared" si="58"/>
        <v>600.06331786296539</v>
      </c>
      <c r="N387" s="5">
        <f t="shared" si="59"/>
        <v>1.6009235798200627E-2</v>
      </c>
      <c r="O387" s="3">
        <f t="shared" si="53"/>
        <v>1934.0128627968966</v>
      </c>
      <c r="P387" s="5">
        <f>O387/MAX($O$12:O387)-1</f>
        <v>0</v>
      </c>
    </row>
    <row r="388" spans="1:16" x14ac:dyDescent="0.2">
      <c r="A388" s="2">
        <v>20910</v>
      </c>
      <c r="B388" s="3">
        <v>598.9804755579479</v>
      </c>
      <c r="C388" s="5">
        <f t="shared" si="60"/>
        <v>9.0000217012753403E-4</v>
      </c>
      <c r="D388" s="3">
        <f t="shared" si="52"/>
        <v>410.67390514970327</v>
      </c>
      <c r="E388" s="5">
        <f>D388/MAX(D$12:$D388)-1</f>
        <v>-0.46382712652967006</v>
      </c>
      <c r="F388" s="5"/>
      <c r="G388" s="5"/>
      <c r="H388" s="5">
        <f t="shared" ref="H388:H451" si="61">H387</f>
        <v>5.8333333333333336E-3</v>
      </c>
      <c r="I388" s="7">
        <f t="shared" si="54"/>
        <v>594.17593995051777</v>
      </c>
      <c r="J388" s="7">
        <f t="shared" si="55"/>
        <v>586.98598801387209</v>
      </c>
      <c r="K388" s="7">
        <f t="shared" si="56"/>
        <v>576.91863692629579</v>
      </c>
      <c r="L388" s="7">
        <f t="shared" si="57"/>
        <v>587.30797312682387</v>
      </c>
      <c r="M388" s="7">
        <f t="shared" si="58"/>
        <v>598.50442194615528</v>
      </c>
      <c r="N388" s="5">
        <f t="shared" si="59"/>
        <v>1.886668402768694E-3</v>
      </c>
      <c r="O388" s="3">
        <f t="shared" si="53"/>
        <v>1937.6617037556839</v>
      </c>
      <c r="P388" s="5">
        <f>O388/MAX($O$12:O388)-1</f>
        <v>0</v>
      </c>
    </row>
    <row r="389" spans="1:16" x14ac:dyDescent="0.2">
      <c r="A389" s="2">
        <v>20940</v>
      </c>
      <c r="B389" s="3">
        <v>586.68578487174341</v>
      </c>
      <c r="C389" s="5">
        <f t="shared" si="60"/>
        <v>-2.0526029124324996E-2</v>
      </c>
      <c r="D389" s="3">
        <f t="shared" si="52"/>
        <v>402.24440061200016</v>
      </c>
      <c r="E389" s="5">
        <f>D389/MAX(D$12:$D389)-1</f>
        <v>-0.47483262654619518</v>
      </c>
      <c r="F389" s="5"/>
      <c r="G389" s="5"/>
      <c r="H389" s="5">
        <f t="shared" si="61"/>
        <v>5.8333333333333336E-3</v>
      </c>
      <c r="I389" s="7">
        <f t="shared" si="54"/>
        <v>594.70271233334358</v>
      </c>
      <c r="J389" s="7">
        <f t="shared" si="55"/>
        <v>587.51204432685006</v>
      </c>
      <c r="K389" s="7">
        <f t="shared" si="56"/>
        <v>577.44319442342055</v>
      </c>
      <c r="L389" s="7">
        <f t="shared" si="57"/>
        <v>585.7264807783323</v>
      </c>
      <c r="M389" s="7">
        <f t="shared" si="58"/>
        <v>596.40938241905076</v>
      </c>
      <c r="N389" s="5">
        <f t="shared" si="59"/>
        <v>-2.0526029124324996E-2</v>
      </c>
      <c r="O389" s="3">
        <f t="shared" si="53"/>
        <v>1897.8892031913056</v>
      </c>
      <c r="P389" s="5">
        <f>O389/MAX($O$12:O389)-1</f>
        <v>-2.0526029124324996E-2</v>
      </c>
    </row>
    <row r="390" spans="1:16" x14ac:dyDescent="0.2">
      <c r="A390" s="2">
        <v>20971</v>
      </c>
      <c r="B390" s="3">
        <v>587.21380335131096</v>
      </c>
      <c r="C390" s="5">
        <f t="shared" si="60"/>
        <v>9.0000217012753403E-4</v>
      </c>
      <c r="D390" s="3">
        <f t="shared" si="52"/>
        <v>402.60642144547262</v>
      </c>
      <c r="E390" s="5">
        <f>D390/MAX(D$12:$D390)-1</f>
        <v>-0.47435997477040659</v>
      </c>
      <c r="F390" s="5"/>
      <c r="G390" s="5"/>
      <c r="H390" s="5">
        <f t="shared" si="61"/>
        <v>5.8333333333333336E-3</v>
      </c>
      <c r="I390" s="7">
        <f t="shared" si="54"/>
        <v>590.96002126033409</v>
      </c>
      <c r="J390" s="7">
        <f t="shared" si="55"/>
        <v>590.16779218645388</v>
      </c>
      <c r="K390" s="7">
        <f t="shared" si="56"/>
        <v>579.02710736488268</v>
      </c>
      <c r="L390" s="7">
        <f t="shared" si="57"/>
        <v>584.1435650832949</v>
      </c>
      <c r="M390" s="7">
        <f t="shared" si="58"/>
        <v>594.31245735182517</v>
      </c>
      <c r="N390" s="5">
        <f t="shared" si="59"/>
        <v>3.8600008680510145E-3</v>
      </c>
      <c r="O390" s="3">
        <f t="shared" si="53"/>
        <v>1905.2150571630884</v>
      </c>
      <c r="P390" s="5">
        <f>O390/MAX($O$12:O390)-1</f>
        <v>-1.6745258746511671E-2</v>
      </c>
    </row>
    <row r="391" spans="1:16" x14ac:dyDescent="0.2">
      <c r="A391" s="2">
        <v>21001</v>
      </c>
      <c r="B391" s="3">
        <v>587.74229704865593</v>
      </c>
      <c r="C391" s="5">
        <f t="shared" si="60"/>
        <v>9.0000217012753403E-4</v>
      </c>
      <c r="D391" s="3">
        <f t="shared" si="52"/>
        <v>402.96876809848084</v>
      </c>
      <c r="E391" s="5">
        <f>D391/MAX(D$12:$D391)-1</f>
        <v>-0.47388689760699398</v>
      </c>
      <c r="F391" s="5"/>
      <c r="G391" s="5"/>
      <c r="H391" s="5">
        <f t="shared" si="61"/>
        <v>5.8333333333333336E-3</v>
      </c>
      <c r="I391" s="7">
        <f t="shared" si="54"/>
        <v>587.21396175723669</v>
      </c>
      <c r="J391" s="7">
        <f t="shared" si="55"/>
        <v>590.69495085387734</v>
      </c>
      <c r="K391" s="7">
        <f t="shared" si="56"/>
        <v>581.6722050747195</v>
      </c>
      <c r="L391" s="7">
        <f t="shared" si="57"/>
        <v>582.55922476069691</v>
      </c>
      <c r="M391" s="7">
        <f t="shared" si="58"/>
        <v>592.21364504748863</v>
      </c>
      <c r="N391" s="5">
        <f t="shared" si="59"/>
        <v>3.8600008680510145E-3</v>
      </c>
      <c r="O391" s="3">
        <f t="shared" si="53"/>
        <v>1912.5691889375616</v>
      </c>
      <c r="P391" s="5">
        <f>O391/MAX($O$12:O391)-1</f>
        <v>-1.2949894591757993E-2</v>
      </c>
    </row>
    <row r="392" spans="1:16" x14ac:dyDescent="0.2">
      <c r="A392" s="2">
        <v>21032</v>
      </c>
      <c r="B392" s="3">
        <v>588.27126639147548</v>
      </c>
      <c r="C392" s="5">
        <f t="shared" si="60"/>
        <v>9.0000217012753403E-4</v>
      </c>
      <c r="D392" s="3">
        <f t="shared" si="52"/>
        <v>403.33144086426307</v>
      </c>
      <c r="E392" s="5">
        <f>D392/MAX(D$12:$D392)-1</f>
        <v>-0.47341339467310783</v>
      </c>
      <c r="F392" s="5"/>
      <c r="G392" s="5"/>
      <c r="H392" s="5">
        <f t="shared" si="61"/>
        <v>5.8333333333333336E-3</v>
      </c>
      <c r="I392" s="7">
        <f t="shared" si="54"/>
        <v>587.74245559714745</v>
      </c>
      <c r="J392" s="7">
        <f t="shared" si="55"/>
        <v>591.22258396524546</v>
      </c>
      <c r="K392" s="7">
        <f t="shared" si="56"/>
        <v>584.31968337823537</v>
      </c>
      <c r="L392" s="7">
        <f t="shared" si="57"/>
        <v>581.67699215117295</v>
      </c>
      <c r="M392" s="7">
        <f t="shared" si="58"/>
        <v>590.11294380752349</v>
      </c>
      <c r="N392" s="5">
        <f t="shared" si="59"/>
        <v>2.873334635409854E-3</v>
      </c>
      <c r="O392" s="3">
        <f t="shared" si="53"/>
        <v>1918.0646402307539</v>
      </c>
      <c r="P392" s="5">
        <f>O392/MAX($O$12:O392)-1</f>
        <v>-1.0113769337003364E-2</v>
      </c>
    </row>
    <row r="393" spans="1:16" x14ac:dyDescent="0.2">
      <c r="A393" s="2">
        <v>21063</v>
      </c>
      <c r="B393" s="3">
        <v>588.80071180785148</v>
      </c>
      <c r="C393" s="5">
        <f t="shared" si="60"/>
        <v>9.0000217012753403E-4</v>
      </c>
      <c r="D393" s="3">
        <f t="shared" si="52"/>
        <v>403.69444003632157</v>
      </c>
      <c r="E393" s="5">
        <f>D393/MAX(D$12:$D393)-1</f>
        <v>-0.47293946558555344</v>
      </c>
      <c r="F393" s="5"/>
      <c r="G393" s="5"/>
      <c r="H393" s="5">
        <f t="shared" si="61"/>
        <v>5.8333333333333336E-3</v>
      </c>
      <c r="I393" s="7">
        <f t="shared" si="54"/>
        <v>588.27142508266093</v>
      </c>
      <c r="J393" s="7">
        <f t="shared" si="55"/>
        <v>589.61572317149751</v>
      </c>
      <c r="K393" s="7">
        <f t="shared" si="56"/>
        <v>586.96954441796981</v>
      </c>
      <c r="L393" s="7">
        <f t="shared" si="57"/>
        <v>580.793965530386</v>
      </c>
      <c r="M393" s="7">
        <f t="shared" si="58"/>
        <v>588.53570358371121</v>
      </c>
      <c r="N393" s="5">
        <f t="shared" si="59"/>
        <v>2.873334635409854E-3</v>
      </c>
      <c r="O393" s="3">
        <f t="shared" si="53"/>
        <v>1923.5758817944841</v>
      </c>
      <c r="P393" s="5">
        <f>O393/MAX($O$12:O393)-1</f>
        <v>-7.2694949453240287E-3</v>
      </c>
    </row>
    <row r="394" spans="1:16" x14ac:dyDescent="0.2">
      <c r="A394" s="2">
        <v>21093</v>
      </c>
      <c r="B394" s="3">
        <v>615.11206024254705</v>
      </c>
      <c r="C394" s="5">
        <f t="shared" si="60"/>
        <v>4.4686339379429896E-2</v>
      </c>
      <c r="D394" s="3">
        <f t="shared" si="52"/>
        <v>421.73406678937357</v>
      </c>
      <c r="E394" s="5">
        <f>D394/MAX(D$12:$D394)-1</f>
        <v>-0.44938705967120585</v>
      </c>
      <c r="F394" s="5"/>
      <c r="G394" s="5"/>
      <c r="H394" s="5">
        <f t="shared" si="61"/>
        <v>5.8333333333333336E-3</v>
      </c>
      <c r="I394" s="7">
        <f t="shared" si="54"/>
        <v>597.39467948062475</v>
      </c>
      <c r="J394" s="7">
        <f t="shared" si="55"/>
        <v>592.30432061893077</v>
      </c>
      <c r="K394" s="7">
        <f t="shared" si="56"/>
        <v>589.64515431640143</v>
      </c>
      <c r="L394" s="7">
        <f t="shared" si="57"/>
        <v>582.04719815717408</v>
      </c>
      <c r="M394" s="7">
        <f t="shared" si="58"/>
        <v>588.55705999985059</v>
      </c>
      <c r="N394" s="5">
        <f t="shared" si="59"/>
        <v>3.6915738170210585E-2</v>
      </c>
      <c r="O394" s="3">
        <f t="shared" si="53"/>
        <v>1994.586105397341</v>
      </c>
      <c r="P394" s="5">
        <f>O394/MAX($O$12:O394)-1</f>
        <v>0</v>
      </c>
    </row>
    <row r="395" spans="1:16" x14ac:dyDescent="0.2">
      <c r="A395" s="2">
        <v>21124</v>
      </c>
      <c r="B395" s="3">
        <v>615.66566243163697</v>
      </c>
      <c r="C395" s="5">
        <f t="shared" si="60"/>
        <v>9.0000217012753403E-4</v>
      </c>
      <c r="D395" s="3">
        <f t="shared" si="52"/>
        <v>422.11362836470073</v>
      </c>
      <c r="E395" s="5">
        <f>D395/MAX(D$12:$D395)-1</f>
        <v>-0.44889150683000956</v>
      </c>
      <c r="F395" s="5"/>
      <c r="G395" s="5"/>
      <c r="H395" s="5">
        <f t="shared" si="61"/>
        <v>5.8333333333333336E-3</v>
      </c>
      <c r="I395" s="7">
        <f t="shared" si="54"/>
        <v>606.52614482734509</v>
      </c>
      <c r="J395" s="7">
        <f t="shared" si="55"/>
        <v>597.13430021224633</v>
      </c>
      <c r="K395" s="7">
        <f t="shared" si="56"/>
        <v>592.32317226954819</v>
      </c>
      <c r="L395" s="7">
        <f t="shared" si="57"/>
        <v>584.00689635302911</v>
      </c>
      <c r="M395" s="7">
        <f t="shared" si="58"/>
        <v>588.57843563681081</v>
      </c>
      <c r="N395" s="5">
        <f t="shared" si="59"/>
        <v>9.0000217012753403E-4</v>
      </c>
      <c r="O395" s="3">
        <f t="shared" si="53"/>
        <v>1996.3812372207049</v>
      </c>
      <c r="P395" s="5">
        <f>O395/MAX($O$12:O395)-1</f>
        <v>0</v>
      </c>
    </row>
    <row r="396" spans="1:16" x14ac:dyDescent="0.2">
      <c r="A396" s="2">
        <v>21154</v>
      </c>
      <c r="B396" s="3">
        <v>603.3040747853795</v>
      </c>
      <c r="C396" s="5">
        <f t="shared" si="60"/>
        <v>-2.0078410086140086E-2</v>
      </c>
      <c r="D396" s="3">
        <f t="shared" si="52"/>
        <v>413.63825783144574</v>
      </c>
      <c r="E396" s="5">
        <f>D396/MAX(D$12:$D396)-1</f>
        <v>-0.45995688915783139</v>
      </c>
      <c r="F396" s="5"/>
      <c r="G396" s="5"/>
      <c r="H396" s="5">
        <f t="shared" si="61"/>
        <v>5.8333333333333336E-3</v>
      </c>
      <c r="I396" s="7">
        <f t="shared" si="54"/>
        <v>611.36059915318788</v>
      </c>
      <c r="J396" s="7">
        <f t="shared" si="55"/>
        <v>599.8160121179244</v>
      </c>
      <c r="K396" s="7">
        <f t="shared" si="56"/>
        <v>594.99190215218914</v>
      </c>
      <c r="L396" s="7">
        <f t="shared" si="57"/>
        <v>585.95674228256325</v>
      </c>
      <c r="M396" s="7">
        <f t="shared" si="58"/>
        <v>588.06167684195213</v>
      </c>
      <c r="N396" s="5">
        <f t="shared" si="59"/>
        <v>-2.0078410086140086E-2</v>
      </c>
      <c r="O396" s="3">
        <f t="shared" si="53"/>
        <v>1956.2970760515118</v>
      </c>
      <c r="P396" s="5">
        <f>O396/MAX($O$12:O396)-1</f>
        <v>-2.0078410086140086E-2</v>
      </c>
    </row>
    <row r="397" spans="1:16" x14ac:dyDescent="0.2">
      <c r="A397" s="2">
        <v>21185</v>
      </c>
      <c r="B397" s="3">
        <v>603.84704976193314</v>
      </c>
      <c r="C397" s="5">
        <f t="shared" si="60"/>
        <v>9.0000217012753403E-4</v>
      </c>
      <c r="D397" s="3">
        <f t="shared" si="52"/>
        <v>414.01053316114184</v>
      </c>
      <c r="E397" s="5">
        <f>D397/MAX(D$12:$D397)-1</f>
        <v>-0.45947084918611092</v>
      </c>
      <c r="F397" s="5"/>
      <c r="G397" s="5"/>
      <c r="H397" s="5">
        <f t="shared" si="61"/>
        <v>5.8333333333333336E-3</v>
      </c>
      <c r="I397" s="7">
        <f t="shared" si="54"/>
        <v>607.60559565964979</v>
      </c>
      <c r="J397" s="7">
        <f t="shared" si="55"/>
        <v>602.50013757013733</v>
      </c>
      <c r="K397" s="7">
        <f t="shared" si="56"/>
        <v>596.59754421200716</v>
      </c>
      <c r="L397" s="7">
        <f t="shared" si="57"/>
        <v>588.6148492398587</v>
      </c>
      <c r="M397" s="7">
        <f t="shared" si="58"/>
        <v>587.54445296305687</v>
      </c>
      <c r="N397" s="5">
        <f t="shared" si="59"/>
        <v>1.8866684027686938E-3</v>
      </c>
      <c r="O397" s="3">
        <f t="shared" si="53"/>
        <v>1959.9879599313272</v>
      </c>
      <c r="P397" s="5">
        <f>O397/MAX($O$12:O397)-1</f>
        <v>-1.8229622985258653E-2</v>
      </c>
    </row>
    <row r="398" spans="1:16" x14ac:dyDescent="0.2">
      <c r="A398" s="2">
        <v>21216</v>
      </c>
      <c r="B398" s="3">
        <v>604.39051341714401</v>
      </c>
      <c r="C398" s="5">
        <f t="shared" si="60"/>
        <v>9.0000217012753403E-4</v>
      </c>
      <c r="D398" s="3">
        <f t="shared" ref="D398:D461" si="62">D397*(C398+1)</f>
        <v>414.38314353944253</v>
      </c>
      <c r="E398" s="5">
        <f>D398/MAX(D$12:$D398)-1</f>
        <v>-0.45898437177736129</v>
      </c>
      <c r="F398" s="5"/>
      <c r="G398" s="5"/>
      <c r="H398" s="5">
        <f t="shared" si="61"/>
        <v>5.8333333333333336E-3</v>
      </c>
      <c r="I398" s="7">
        <f t="shared" si="54"/>
        <v>603.84721265481892</v>
      </c>
      <c r="J398" s="7">
        <f t="shared" si="55"/>
        <v>605.18667874108212</v>
      </c>
      <c r="K398" s="7">
        <f t="shared" si="56"/>
        <v>598.20463135316368</v>
      </c>
      <c r="L398" s="7">
        <f t="shared" si="57"/>
        <v>591.27534849918413</v>
      </c>
      <c r="M398" s="7">
        <f t="shared" si="58"/>
        <v>587.55441379865022</v>
      </c>
      <c r="N398" s="5">
        <f t="shared" si="59"/>
        <v>1.8866684027686938E-3</v>
      </c>
      <c r="O398" s="3">
        <f t="shared" ref="O398:O461" si="63">O397*(1+N398)</f>
        <v>1963.6858072851367</v>
      </c>
      <c r="P398" s="5">
        <f>O398/MAX($O$12:O398)-1</f>
        <v>-1.6377347836170619E-2</v>
      </c>
    </row>
    <row r="399" spans="1:16" x14ac:dyDescent="0.2">
      <c r="A399" s="2">
        <v>21244</v>
      </c>
      <c r="B399" s="3">
        <v>604.93446619082397</v>
      </c>
      <c r="C399" s="5">
        <f t="shared" si="60"/>
        <v>9.0000217012753403E-4</v>
      </c>
      <c r="D399" s="3">
        <f t="shared" si="62"/>
        <v>414.75608926789232</v>
      </c>
      <c r="E399" s="5">
        <f>D399/MAX(D$12:$D399)-1</f>
        <v>-0.45849745653788798</v>
      </c>
      <c r="F399" s="5"/>
      <c r="G399" s="5"/>
      <c r="H399" s="5">
        <f t="shared" si="61"/>
        <v>5.8333333333333336E-3</v>
      </c>
      <c r="I399" s="7">
        <f t="shared" si="54"/>
        <v>604.39067645663374</v>
      </c>
      <c r="J399" s="7">
        <f t="shared" si="55"/>
        <v>607.87563780491075</v>
      </c>
      <c r="K399" s="7">
        <f t="shared" si="56"/>
        <v>598.74568048820402</v>
      </c>
      <c r="L399" s="7">
        <f t="shared" si="57"/>
        <v>593.93824221361672</v>
      </c>
      <c r="M399" s="7">
        <f t="shared" si="58"/>
        <v>587.56438359901711</v>
      </c>
      <c r="N399" s="5">
        <f t="shared" si="59"/>
        <v>1.8866684027686938E-3</v>
      </c>
      <c r="O399" s="3">
        <f t="shared" si="63"/>
        <v>1967.390631250707</v>
      </c>
      <c r="P399" s="5">
        <f>O399/MAX($O$12:O399)-1</f>
        <v>-1.4521578058085516E-2</v>
      </c>
    </row>
    <row r="400" spans="1:16" x14ac:dyDescent="0.2">
      <c r="A400" s="2">
        <v>21275</v>
      </c>
      <c r="B400" s="3">
        <v>605.47890852318062</v>
      </c>
      <c r="C400" s="5">
        <f t="shared" si="60"/>
        <v>9.0000217012753403E-4</v>
      </c>
      <c r="D400" s="3">
        <f t="shared" si="62"/>
        <v>415.12937064830703</v>
      </c>
      <c r="E400" s="5">
        <f>D400/MAX(D$12:$D400)-1</f>
        <v>-0.45801010307364243</v>
      </c>
      <c r="F400" s="5"/>
      <c r="G400" s="5"/>
      <c r="H400" s="5">
        <f t="shared" si="61"/>
        <v>5.8333333333333336E-3</v>
      </c>
      <c r="I400" s="7">
        <f t="shared" si="54"/>
        <v>604.93462937704953</v>
      </c>
      <c r="J400" s="7">
        <f t="shared" si="55"/>
        <v>606.27011251834972</v>
      </c>
      <c r="K400" s="7">
        <f t="shared" si="56"/>
        <v>599.28721656864002</v>
      </c>
      <c r="L400" s="7">
        <f t="shared" si="57"/>
        <v>595.18680705038412</v>
      </c>
      <c r="M400" s="7">
        <f t="shared" si="58"/>
        <v>588.1029267474679</v>
      </c>
      <c r="N400" s="5">
        <f t="shared" si="59"/>
        <v>1.8866684027686938E-3</v>
      </c>
      <c r="O400" s="3">
        <f t="shared" si="63"/>
        <v>1971.102444990591</v>
      </c>
      <c r="P400" s="5">
        <f>O400/MAX($O$12:O400)-1</f>
        <v>-1.2662307057797251E-2</v>
      </c>
    </row>
    <row r="401" spans="1:16" x14ac:dyDescent="0.2">
      <c r="A401" s="2">
        <v>21305</v>
      </c>
      <c r="B401" s="3">
        <v>606.02384085481799</v>
      </c>
      <c r="C401" s="5">
        <f t="shared" si="60"/>
        <v>9.0000217012753403E-4</v>
      </c>
      <c r="D401" s="3">
        <f t="shared" si="62"/>
        <v>415.50298798277419</v>
      </c>
      <c r="E401" s="5">
        <f>D401/MAX(D$12:$D401)-1</f>
        <v>-0.45752231099022156</v>
      </c>
      <c r="F401" s="5"/>
      <c r="G401" s="5"/>
      <c r="H401" s="5">
        <f t="shared" si="61"/>
        <v>5.8333333333333336E-3</v>
      </c>
      <c r="I401" s="7">
        <f t="shared" si="54"/>
        <v>605.47907185627412</v>
      </c>
      <c r="J401" s="7">
        <f t="shared" si="55"/>
        <v>604.66314225554652</v>
      </c>
      <c r="K401" s="7">
        <f t="shared" si="56"/>
        <v>600.89872123389625</v>
      </c>
      <c r="L401" s="7">
        <f t="shared" si="57"/>
        <v>596.43649559821415</v>
      </c>
      <c r="M401" s="7">
        <f t="shared" si="58"/>
        <v>589.1709578286584</v>
      </c>
      <c r="N401" s="5">
        <f t="shared" si="59"/>
        <v>1.8866684027686938E-3</v>
      </c>
      <c r="O401" s="3">
        <f t="shared" si="63"/>
        <v>1974.8212616921751</v>
      </c>
      <c r="P401" s="5">
        <f>O401/MAX($O$12:O401)-1</f>
        <v>-1.0799528229660571E-2</v>
      </c>
    </row>
    <row r="402" spans="1:16" x14ac:dyDescent="0.2">
      <c r="A402" s="2">
        <v>21336</v>
      </c>
      <c r="B402" s="3">
        <v>606.5692636267363</v>
      </c>
      <c r="C402" s="5">
        <f t="shared" si="60"/>
        <v>9.0000217012753403E-4</v>
      </c>
      <c r="D402" s="3">
        <f t="shared" si="62"/>
        <v>415.87694157365314</v>
      </c>
      <c r="E402" s="5">
        <f>D402/MAX(D$12:$D402)-1</f>
        <v>-0.45703407989286704</v>
      </c>
      <c r="F402" s="5"/>
      <c r="G402" s="5"/>
      <c r="H402" s="5">
        <f t="shared" si="61"/>
        <v>5.8333333333333336E-3</v>
      </c>
      <c r="I402" s="7">
        <f t="shared" si="54"/>
        <v>606.02400433491164</v>
      </c>
      <c r="J402" s="7">
        <f t="shared" si="55"/>
        <v>605.20734039577269</v>
      </c>
      <c r="K402" s="7">
        <f t="shared" si="56"/>
        <v>602.51167625684832</v>
      </c>
      <c r="L402" s="7">
        <f t="shared" si="57"/>
        <v>598.39704823338354</v>
      </c>
      <c r="M402" s="7">
        <f t="shared" si="58"/>
        <v>590.7693918108655</v>
      </c>
      <c r="N402" s="5">
        <f t="shared" si="59"/>
        <v>9.0000217012753403E-4</v>
      </c>
      <c r="O402" s="3">
        <f t="shared" si="63"/>
        <v>1976.598605113312</v>
      </c>
      <c r="P402" s="5">
        <f>O402/MAX($O$12:O402)-1</f>
        <v>-9.9092456583761424E-3</v>
      </c>
    </row>
    <row r="403" spans="1:16" x14ac:dyDescent="0.2">
      <c r="A403" s="2">
        <v>21366</v>
      </c>
      <c r="B403" s="3">
        <v>607.115177280333</v>
      </c>
      <c r="C403" s="5">
        <f t="shared" si="60"/>
        <v>9.0000217012753403E-4</v>
      </c>
      <c r="D403" s="3">
        <f t="shared" si="62"/>
        <v>416.25123172357542</v>
      </c>
      <c r="E403" s="5">
        <f>D403/MAX(D$12:$D403)-1</f>
        <v>-0.45654540938646526</v>
      </c>
      <c r="F403" s="5"/>
      <c r="G403" s="5"/>
      <c r="H403" s="5">
        <f t="shared" si="61"/>
        <v>5.8333333333333336E-3</v>
      </c>
      <c r="I403" s="7">
        <f t="shared" si="54"/>
        <v>606.56942725396243</v>
      </c>
      <c r="J403" s="7">
        <f t="shared" si="55"/>
        <v>605.75202831550598</v>
      </c>
      <c r="K403" s="7">
        <f t="shared" si="56"/>
        <v>604.12608294282154</v>
      </c>
      <c r="L403" s="7">
        <f t="shared" si="57"/>
        <v>599.6490389131734</v>
      </c>
      <c r="M403" s="7">
        <f t="shared" si="58"/>
        <v>592.89914400877046</v>
      </c>
      <c r="N403" s="5">
        <f t="shared" si="59"/>
        <v>9.0000217012753403E-4</v>
      </c>
      <c r="O403" s="3">
        <f t="shared" si="63"/>
        <v>1978.3775481473851</v>
      </c>
      <c r="P403" s="5">
        <f>O403/MAX($O$12:O403)-1</f>
        <v>-9.0181618308454725E-3</v>
      </c>
    </row>
    <row r="404" spans="1:16" x14ac:dyDescent="0.2">
      <c r="A404" s="2">
        <v>21397</v>
      </c>
      <c r="B404" s="3">
        <v>620.66965104514804</v>
      </c>
      <c r="C404" s="5">
        <f t="shared" si="60"/>
        <v>2.2326033464579842E-2</v>
      </c>
      <c r="D404" s="3">
        <f t="shared" si="62"/>
        <v>425.54447065270853</v>
      </c>
      <c r="E404" s="5">
        <f>D404/MAX(D$12:$D404)-1</f>
        <v>-0.44441222400994806</v>
      </c>
      <c r="F404" s="5"/>
      <c r="G404" s="5"/>
      <c r="H404" s="5">
        <f t="shared" si="61"/>
        <v>5.8333333333333336E-3</v>
      </c>
      <c r="I404" s="7">
        <f t="shared" si="54"/>
        <v>611.45136398407249</v>
      </c>
      <c r="J404" s="7">
        <f t="shared" si="55"/>
        <v>608.46521792017325</v>
      </c>
      <c r="K404" s="7">
        <f t="shared" si="56"/>
        <v>606.82594833062763</v>
      </c>
      <c r="L404" s="7">
        <f t="shared" si="57"/>
        <v>601.62482687550016</v>
      </c>
      <c r="M404" s="7">
        <f t="shared" si="58"/>
        <v>595.57281585443138</v>
      </c>
      <c r="N404" s="5">
        <f t="shared" si="59"/>
        <v>2.2326033464579842E-2</v>
      </c>
      <c r="O404" s="3">
        <f t="shared" si="63"/>
        <v>2022.546871492897</v>
      </c>
      <c r="P404" s="5">
        <f>O404/MAX($O$12:O404)-1</f>
        <v>0</v>
      </c>
    </row>
    <row r="405" spans="1:16" x14ac:dyDescent="0.2">
      <c r="A405" s="2">
        <v>21428</v>
      </c>
      <c r="B405" s="3">
        <v>647.26958270717842</v>
      </c>
      <c r="C405" s="5">
        <f t="shared" si="60"/>
        <v>4.285682668266233E-2</v>
      </c>
      <c r="D405" s="3">
        <f t="shared" si="62"/>
        <v>443.78195627723693</v>
      </c>
      <c r="E405" s="5">
        <f>D405/MAX(D$12:$D405)-1</f>
        <v>-0.42060149498733657</v>
      </c>
      <c r="F405" s="5"/>
      <c r="G405" s="5"/>
      <c r="H405" s="5">
        <f t="shared" si="61"/>
        <v>5.8333333333333336E-3</v>
      </c>
      <c r="I405" s="7">
        <f t="shared" si="54"/>
        <v>625.01813701088656</v>
      </c>
      <c r="J405" s="7">
        <f t="shared" si="55"/>
        <v>615.5210706728991</v>
      </c>
      <c r="K405" s="7">
        <f t="shared" si="56"/>
        <v>611.69835423890493</v>
      </c>
      <c r="L405" s="7">
        <f t="shared" si="57"/>
        <v>604.33747721643567</v>
      </c>
      <c r="M405" s="7">
        <f t="shared" si="58"/>
        <v>599.33394932843726</v>
      </c>
      <c r="N405" s="5">
        <f t="shared" si="59"/>
        <v>4.285682668266233E-2</v>
      </c>
      <c r="O405" s="3">
        <f t="shared" si="63"/>
        <v>2109.2268122220289</v>
      </c>
      <c r="P405" s="5">
        <f>O405/MAX($O$12:O405)-1</f>
        <v>0</v>
      </c>
    </row>
    <row r="406" spans="1:16" x14ac:dyDescent="0.2">
      <c r="A406" s="2">
        <v>21458</v>
      </c>
      <c r="B406" s="3">
        <v>660.88621509125483</v>
      </c>
      <c r="C406" s="5">
        <f t="shared" si="60"/>
        <v>2.1037034255688924E-2</v>
      </c>
      <c r="D406" s="3">
        <f t="shared" si="62"/>
        <v>453.11781249349781</v>
      </c>
      <c r="E406" s="5">
        <f>D406/MAX(D$12:$D406)-1</f>
        <v>-0.40841266878969018</v>
      </c>
      <c r="F406" s="5"/>
      <c r="G406" s="5"/>
      <c r="H406" s="5">
        <f t="shared" si="61"/>
        <v>5.8333333333333336E-3</v>
      </c>
      <c r="I406" s="7">
        <f t="shared" si="54"/>
        <v>642.94181628119372</v>
      </c>
      <c r="J406" s="7">
        <f t="shared" si="55"/>
        <v>624.75562176757819</v>
      </c>
      <c r="K406" s="7">
        <f t="shared" si="56"/>
        <v>615.51286714296384</v>
      </c>
      <c r="L406" s="7">
        <f t="shared" si="57"/>
        <v>607.77668496828608</v>
      </c>
      <c r="M406" s="7">
        <f t="shared" si="58"/>
        <v>602.57901072968264</v>
      </c>
      <c r="N406" s="5">
        <f t="shared" si="59"/>
        <v>2.1037034255688924E-2</v>
      </c>
      <c r="O406" s="3">
        <f t="shared" si="63"/>
        <v>2153.5986889237611</v>
      </c>
      <c r="P406" s="5">
        <f>O406/MAX($O$12:O406)-1</f>
        <v>0</v>
      </c>
    </row>
    <row r="407" spans="1:16" x14ac:dyDescent="0.2">
      <c r="A407" s="2">
        <v>21489</v>
      </c>
      <c r="B407" s="3">
        <v>674.52767023282161</v>
      </c>
      <c r="C407" s="5">
        <f t="shared" si="60"/>
        <v>2.0641155512198361E-2</v>
      </c>
      <c r="D407" s="3">
        <f t="shared" si="62"/>
        <v>462.47068772652324</v>
      </c>
      <c r="E407" s="5">
        <f>D407/MAX(D$12:$D407)-1</f>
        <v>-0.39620162268713177</v>
      </c>
      <c r="F407" s="5"/>
      <c r="G407" s="5"/>
      <c r="H407" s="5">
        <f t="shared" si="61"/>
        <v>5.8333333333333336E-3</v>
      </c>
      <c r="I407" s="7">
        <f t="shared" si="54"/>
        <v>660.89448934375162</v>
      </c>
      <c r="J407" s="7">
        <f t="shared" si="55"/>
        <v>636.17292666391199</v>
      </c>
      <c r="K407" s="7">
        <f t="shared" si="56"/>
        <v>620.41803445972926</v>
      </c>
      <c r="L407" s="7">
        <f t="shared" si="57"/>
        <v>612.65678971056821</v>
      </c>
      <c r="M407" s="7">
        <f t="shared" si="58"/>
        <v>606.37060336463867</v>
      </c>
      <c r="N407" s="5">
        <f t="shared" si="59"/>
        <v>2.0641155512198361E-2</v>
      </c>
      <c r="O407" s="3">
        <f t="shared" si="63"/>
        <v>2198.0514543727031</v>
      </c>
      <c r="P407" s="5">
        <f>O407/MAX($O$12:O407)-1</f>
        <v>0</v>
      </c>
    </row>
    <row r="408" spans="1:16" x14ac:dyDescent="0.2">
      <c r="A408" s="2">
        <v>21519</v>
      </c>
      <c r="B408" s="3">
        <v>662.07552676323303</v>
      </c>
      <c r="C408" s="5">
        <f t="shared" si="60"/>
        <v>-1.8460537675630939E-2</v>
      </c>
      <c r="D408" s="3">
        <f t="shared" si="62"/>
        <v>453.93323017187282</v>
      </c>
      <c r="E408" s="5">
        <f>D408/MAX(D$12:$D408)-1</f>
        <v>-0.40734806538000079</v>
      </c>
      <c r="F408" s="5"/>
      <c r="G408" s="5"/>
      <c r="H408" s="5">
        <f t="shared" si="61"/>
        <v>5.8333333333333336E-3</v>
      </c>
      <c r="I408" s="7">
        <f t="shared" si="54"/>
        <v>665.82980402910323</v>
      </c>
      <c r="J408" s="7">
        <f t="shared" si="55"/>
        <v>645.4239705199949</v>
      </c>
      <c r="K408" s="7">
        <f t="shared" si="56"/>
        <v>625.31565545788374</v>
      </c>
      <c r="L408" s="7">
        <f t="shared" si="57"/>
        <v>616.81577434456392</v>
      </c>
      <c r="M408" s="7">
        <f t="shared" si="58"/>
        <v>610.15377880503638</v>
      </c>
      <c r="N408" s="5">
        <f t="shared" si="59"/>
        <v>-1.8460537675630939E-2</v>
      </c>
      <c r="O408" s="3">
        <f t="shared" si="63"/>
        <v>2157.4742426862804</v>
      </c>
      <c r="P408" s="5">
        <f>O408/MAX($O$12:O408)-1</f>
        <v>-1.8460537675630939E-2</v>
      </c>
    </row>
    <row r="409" spans="1:16" x14ac:dyDescent="0.2">
      <c r="A409" s="2">
        <v>21550</v>
      </c>
      <c r="B409" s="3">
        <v>662.67139617410828</v>
      </c>
      <c r="C409" s="5">
        <f t="shared" si="60"/>
        <v>9.0000217012753403E-4</v>
      </c>
      <c r="D409" s="3">
        <f t="shared" si="62"/>
        <v>454.34177106412051</v>
      </c>
      <c r="E409" s="5">
        <f>D409/MAX(D$12:$D409)-1</f>
        <v>-0.40681467735271248</v>
      </c>
      <c r="F409" s="5"/>
      <c r="G409" s="5"/>
      <c r="H409" s="5">
        <f t="shared" si="61"/>
        <v>5.8333333333333336E-3</v>
      </c>
      <c r="I409" s="7">
        <f t="shared" ref="I409:I472" si="64">AVERAGE(B407:B409)</f>
        <v>666.42486439005427</v>
      </c>
      <c r="J409" s="7">
        <f t="shared" ref="J409:J472" si="65">AVERAGE(B404:B409)</f>
        <v>654.68334033562405</v>
      </c>
      <c r="K409" s="7">
        <f t="shared" ref="K409:K472" si="66">AVERAGE(B398:B409)</f>
        <v>630.21768432556507</v>
      </c>
      <c r="L409" s="7">
        <f t="shared" ref="L409:L472" si="67">AVERAGE(B392:B409)</f>
        <v>620.97850207375575</v>
      </c>
      <c r="M409" s="7">
        <f t="shared" ref="M409:M472" si="68">AVERAGE(B386:B409)</f>
        <v>613.40761426878601</v>
      </c>
      <c r="N409" s="5">
        <f t="shared" si="59"/>
        <v>1.8866684027686938E-3</v>
      </c>
      <c r="O409" s="3">
        <f t="shared" si="63"/>
        <v>2161.5446811697439</v>
      </c>
      <c r="P409" s="5">
        <f>O409/MAX($O$12:O409)-1</f>
        <v>-1.6608698185993087E-2</v>
      </c>
    </row>
    <row r="410" spans="1:16" x14ac:dyDescent="0.2">
      <c r="A410" s="2">
        <v>21581</v>
      </c>
      <c r="B410" s="3">
        <v>689.43159716330081</v>
      </c>
      <c r="C410" s="5">
        <f t="shared" si="60"/>
        <v>4.0382308854268967E-2</v>
      </c>
      <c r="D410" s="3">
        <f t="shared" si="62"/>
        <v>472.68914078862741</v>
      </c>
      <c r="E410" s="5">
        <f>D410/MAX(D$12:$D410)-1</f>
        <v>-0.38286048444575049</v>
      </c>
      <c r="F410" s="5"/>
      <c r="G410" s="5"/>
      <c r="H410" s="5">
        <f t="shared" si="61"/>
        <v>5.8333333333333336E-3</v>
      </c>
      <c r="I410" s="7">
        <f t="shared" si="64"/>
        <v>671.39284003354749</v>
      </c>
      <c r="J410" s="7">
        <f t="shared" si="65"/>
        <v>666.14366468864955</v>
      </c>
      <c r="K410" s="7">
        <f t="shared" si="66"/>
        <v>637.3044413044114</v>
      </c>
      <c r="L410" s="7">
        <f t="shared" si="67"/>
        <v>626.59852044996819</v>
      </c>
      <c r="M410" s="7">
        <f t="shared" si="68"/>
        <v>617.75453632878737</v>
      </c>
      <c r="N410" s="5">
        <f t="shared" ref="N410:N473" si="69">IF($B409&gt;=I409,$C410,$H410)*0.2+IF($B409&gt;=J409,$C410,$H410)*0.2+IF($B409&gt;=K409,$C410,$H410)*0.2+IF($B409&gt;=L409,$C410,$H410)*0.2+IF($B409&gt;=M409,$C410,$H410)*0.2</f>
        <v>3.3472513750081839E-2</v>
      </c>
      <c r="O410" s="3">
        <f t="shared" si="63"/>
        <v>2233.8970152316142</v>
      </c>
      <c r="P410" s="5">
        <f>O410/MAX($O$12:O410)-1</f>
        <v>0</v>
      </c>
    </row>
    <row r="411" spans="1:16" x14ac:dyDescent="0.2">
      <c r="A411" s="2">
        <v>21609</v>
      </c>
      <c r="B411" s="3">
        <v>693.54416391313509</v>
      </c>
      <c r="C411" s="5">
        <f t="shared" si="60"/>
        <v>5.9651555959367997E-3</v>
      </c>
      <c r="D411" s="3">
        <f t="shared" si="62"/>
        <v>475.50880506194125</v>
      </c>
      <c r="E411" s="5">
        <f>D411/MAX(D$12:$D411)-1</f>
        <v>-0.37917915121106838</v>
      </c>
      <c r="F411" s="5"/>
      <c r="G411" s="5"/>
      <c r="H411" s="5">
        <f t="shared" si="61"/>
        <v>5.8333333333333336E-3</v>
      </c>
      <c r="I411" s="7">
        <f t="shared" si="64"/>
        <v>681.88238575018147</v>
      </c>
      <c r="J411" s="7">
        <f t="shared" si="65"/>
        <v>673.85609488964235</v>
      </c>
      <c r="K411" s="7">
        <f t="shared" si="66"/>
        <v>644.68858278127061</v>
      </c>
      <c r="L411" s="7">
        <f t="shared" si="67"/>
        <v>632.41760112248392</v>
      </c>
      <c r="M411" s="7">
        <f t="shared" si="68"/>
        <v>621.71713163473726</v>
      </c>
      <c r="N411" s="5">
        <f t="shared" si="69"/>
        <v>5.9651555959368005E-3</v>
      </c>
      <c r="O411" s="3">
        <f t="shared" si="63"/>
        <v>2247.2225585127694</v>
      </c>
      <c r="P411" s="5">
        <f>O411/MAX($O$12:O411)-1</f>
        <v>0</v>
      </c>
    </row>
    <row r="412" spans="1:16" x14ac:dyDescent="0.2">
      <c r="A412" s="2">
        <v>21640</v>
      </c>
      <c r="B412" s="3">
        <v>690.67307822087901</v>
      </c>
      <c r="C412" s="5">
        <f t="shared" si="60"/>
        <v>-4.1397301594418012E-3</v>
      </c>
      <c r="D412" s="3">
        <f t="shared" si="62"/>
        <v>473.54032692054619</v>
      </c>
      <c r="E412" s="5">
        <f>D412/MAX(D$12:$D412)-1</f>
        <v>-0.38174918200241015</v>
      </c>
      <c r="F412" s="5"/>
      <c r="G412" s="5"/>
      <c r="H412" s="5">
        <f t="shared" si="61"/>
        <v>5.8333333333333336E-3</v>
      </c>
      <c r="I412" s="7">
        <f t="shared" si="64"/>
        <v>691.21627976577167</v>
      </c>
      <c r="J412" s="7">
        <f t="shared" si="65"/>
        <v>678.82057207791297</v>
      </c>
      <c r="K412" s="7">
        <f t="shared" si="66"/>
        <v>651.78809692274547</v>
      </c>
      <c r="L412" s="7">
        <f t="shared" si="67"/>
        <v>636.61543545461359</v>
      </c>
      <c r="M412" s="7">
        <f t="shared" si="68"/>
        <v>625.53765674569274</v>
      </c>
      <c r="N412" s="5">
        <f t="shared" si="69"/>
        <v>-4.1397301594418012E-3</v>
      </c>
      <c r="O412" s="3">
        <f t="shared" si="63"/>
        <v>2237.9196635123162</v>
      </c>
      <c r="P412" s="5">
        <f>O412/MAX($O$12:O412)-1</f>
        <v>-4.1397301594418012E-3</v>
      </c>
    </row>
    <row r="413" spans="1:16" x14ac:dyDescent="0.2">
      <c r="A413" s="2">
        <v>21670</v>
      </c>
      <c r="B413" s="3">
        <v>678.17581633413397</v>
      </c>
      <c r="C413" s="5">
        <f t="shared" si="60"/>
        <v>-1.8094323176656935E-2</v>
      </c>
      <c r="D413" s="3">
        <f t="shared" si="62"/>
        <v>464.97193520806604</v>
      </c>
      <c r="E413" s="5">
        <f>D413/MAX(D$12:$D413)-1</f>
        <v>-0.39293601210749107</v>
      </c>
      <c r="F413" s="5"/>
      <c r="G413" s="5"/>
      <c r="H413" s="5">
        <f t="shared" si="61"/>
        <v>5.8333333333333336E-3</v>
      </c>
      <c r="I413" s="7">
        <f t="shared" si="64"/>
        <v>687.46435282271614</v>
      </c>
      <c r="J413" s="7">
        <f t="shared" si="65"/>
        <v>679.42859642813164</v>
      </c>
      <c r="K413" s="7">
        <f t="shared" si="66"/>
        <v>657.80076154602182</v>
      </c>
      <c r="L413" s="7">
        <f t="shared" si="67"/>
        <v>640.08822178253013</v>
      </c>
      <c r="M413" s="7">
        <f t="shared" si="68"/>
        <v>629.34974138995915</v>
      </c>
      <c r="N413" s="5">
        <f t="shared" si="69"/>
        <v>-1.3308791874658882E-2</v>
      </c>
      <c r="O413" s="3">
        <f t="shared" si="63"/>
        <v>2208.1356564784242</v>
      </c>
      <c r="P413" s="5">
        <f>O413/MAX($O$12:O413)-1</f>
        <v>-1.7393427226991443E-2</v>
      </c>
    </row>
    <row r="414" spans="1:16" x14ac:dyDescent="0.2">
      <c r="A414" s="2">
        <v>21701</v>
      </c>
      <c r="B414" s="3">
        <v>678.78617604056274</v>
      </c>
      <c r="C414" s="5">
        <f t="shared" si="60"/>
        <v>9.0000217012753403E-4</v>
      </c>
      <c r="D414" s="3">
        <f t="shared" si="62"/>
        <v>465.39041095880168</v>
      </c>
      <c r="E414" s="5">
        <f>D414/MAX(D$12:$D414)-1</f>
        <v>-0.39238965320098163</v>
      </c>
      <c r="F414" s="5"/>
      <c r="G414" s="5"/>
      <c r="H414" s="5">
        <f t="shared" si="61"/>
        <v>5.8333333333333336E-3</v>
      </c>
      <c r="I414" s="7">
        <f t="shared" si="64"/>
        <v>682.54502353185853</v>
      </c>
      <c r="J414" s="7">
        <f t="shared" si="65"/>
        <v>682.21370464101994</v>
      </c>
      <c r="K414" s="7">
        <f t="shared" si="66"/>
        <v>663.81883758050742</v>
      </c>
      <c r="L414" s="7">
        <f t="shared" si="67"/>
        <v>644.28167185226255</v>
      </c>
      <c r="M414" s="7">
        <f t="shared" si="68"/>
        <v>633.16525691867798</v>
      </c>
      <c r="N414" s="5">
        <f t="shared" si="69"/>
        <v>2.8733346354098545E-3</v>
      </c>
      <c r="O414" s="3">
        <f t="shared" si="63"/>
        <v>2214.4803691398674</v>
      </c>
      <c r="P414" s="5">
        <f>O414/MAX($O$12:O414)-1</f>
        <v>-1.4570069728461199E-2</v>
      </c>
    </row>
    <row r="415" spans="1:16" x14ac:dyDescent="0.2">
      <c r="A415" s="2">
        <v>21731</v>
      </c>
      <c r="B415" s="3">
        <v>679.39708507205182</v>
      </c>
      <c r="C415" s="5">
        <f t="shared" si="60"/>
        <v>9.0000217012753403E-4</v>
      </c>
      <c r="D415" s="3">
        <f t="shared" si="62"/>
        <v>465.80926333862112</v>
      </c>
      <c r="E415" s="5">
        <f>D415/MAX(D$12:$D415)-1</f>
        <v>-0.3918428025702706</v>
      </c>
      <c r="F415" s="5"/>
      <c r="G415" s="5"/>
      <c r="H415" s="5">
        <f t="shared" si="61"/>
        <v>5.8333333333333336E-3</v>
      </c>
      <c r="I415" s="7">
        <f t="shared" si="64"/>
        <v>678.78635914891618</v>
      </c>
      <c r="J415" s="7">
        <f t="shared" si="65"/>
        <v>685.00131945734393</v>
      </c>
      <c r="K415" s="7">
        <f t="shared" si="66"/>
        <v>669.84232989648388</v>
      </c>
      <c r="L415" s="7">
        <f t="shared" si="67"/>
        <v>648.47889603615806</v>
      </c>
      <c r="M415" s="7">
        <f t="shared" si="68"/>
        <v>636.98420641965288</v>
      </c>
      <c r="N415" s="5">
        <f t="shared" si="69"/>
        <v>2.8733346354098545E-3</v>
      </c>
      <c r="O415" s="3">
        <f t="shared" si="63"/>
        <v>2220.8433122839524</v>
      </c>
      <c r="P415" s="5">
        <f>O415/MAX($O$12:O415)-1</f>
        <v>-1.1738599779042347E-2</v>
      </c>
    </row>
    <row r="416" spans="1:16" x14ac:dyDescent="0.2">
      <c r="A416" s="2">
        <v>21762</v>
      </c>
      <c r="B416" s="3">
        <v>696.66963674939245</v>
      </c>
      <c r="C416" s="5">
        <f t="shared" si="60"/>
        <v>2.5423352641421593E-2</v>
      </c>
      <c r="D416" s="3">
        <f t="shared" si="62"/>
        <v>477.65169650411968</v>
      </c>
      <c r="E416" s="5">
        <f>D416/MAX(D$12:$D416)-1</f>
        <v>-0.37638140767859596</v>
      </c>
      <c r="F416" s="5"/>
      <c r="G416" s="5"/>
      <c r="H416" s="5">
        <f t="shared" si="61"/>
        <v>5.8333333333333336E-3</v>
      </c>
      <c r="I416" s="7">
        <f t="shared" si="64"/>
        <v>684.9509659540023</v>
      </c>
      <c r="J416" s="7">
        <f t="shared" si="65"/>
        <v>686.20765938835927</v>
      </c>
      <c r="K416" s="7">
        <f t="shared" si="66"/>
        <v>676.17566203850436</v>
      </c>
      <c r="L416" s="7">
        <f t="shared" si="67"/>
        <v>653.6055139990608</v>
      </c>
      <c r="M416" s="7">
        <f t="shared" si="68"/>
        <v>641.50080518456605</v>
      </c>
      <c r="N416" s="5">
        <f t="shared" si="69"/>
        <v>2.1505348779803941E-2</v>
      </c>
      <c r="O416" s="3">
        <f t="shared" si="63"/>
        <v>2268.603322299914</v>
      </c>
      <c r="P416" s="5">
        <f>O416/MAX($O$12:O416)-1</f>
        <v>0</v>
      </c>
    </row>
    <row r="417" spans="1:16" x14ac:dyDescent="0.2">
      <c r="A417" s="2">
        <v>21793</v>
      </c>
      <c r="B417" s="3">
        <v>706.95196928555538</v>
      </c>
      <c r="C417" s="5">
        <f t="shared" si="60"/>
        <v>1.4759266076442623E-2</v>
      </c>
      <c r="D417" s="3">
        <f t="shared" si="62"/>
        <v>484.70148498468819</v>
      </c>
      <c r="E417" s="5">
        <f>D417/MAX(D$12:$D417)-1</f>
        <v>-0.36717725494430775</v>
      </c>
      <c r="F417" s="5"/>
      <c r="G417" s="5"/>
      <c r="H417" s="5">
        <f t="shared" si="61"/>
        <v>5.8333333333333336E-3</v>
      </c>
      <c r="I417" s="7">
        <f t="shared" si="64"/>
        <v>694.33956370233318</v>
      </c>
      <c r="J417" s="7">
        <f t="shared" si="65"/>
        <v>688.44229361709586</v>
      </c>
      <c r="K417" s="7">
        <f t="shared" si="66"/>
        <v>681.14919425336905</v>
      </c>
      <c r="L417" s="7">
        <f t="shared" si="67"/>
        <v>659.27315305987918</v>
      </c>
      <c r="M417" s="7">
        <f t="shared" si="68"/>
        <v>646.42377424613699</v>
      </c>
      <c r="N417" s="5">
        <f t="shared" si="69"/>
        <v>1.4759266076442623E-2</v>
      </c>
      <c r="O417" s="3">
        <f t="shared" si="63"/>
        <v>2302.08624235564</v>
      </c>
      <c r="P417" s="5">
        <f>O417/MAX($O$12:O417)-1</f>
        <v>0</v>
      </c>
    </row>
    <row r="418" spans="1:16" x14ac:dyDescent="0.2">
      <c r="A418" s="2">
        <v>21823</v>
      </c>
      <c r="B418" s="3">
        <v>720.76701971753846</v>
      </c>
      <c r="C418" s="5">
        <f t="shared" si="60"/>
        <v>1.9541710090919651E-2</v>
      </c>
      <c r="D418" s="3">
        <f t="shared" si="62"/>
        <v>494.1733808848972</v>
      </c>
      <c r="E418" s="5">
        <f>D418/MAX(D$12:$D418)-1</f>
        <v>-0.35481081632148948</v>
      </c>
      <c r="F418" s="5"/>
      <c r="G418" s="5"/>
      <c r="H418" s="5">
        <f t="shared" si="61"/>
        <v>5.8333333333333336E-3</v>
      </c>
      <c r="I418" s="7">
        <f t="shared" si="64"/>
        <v>708.12954191749543</v>
      </c>
      <c r="J418" s="7">
        <f t="shared" si="65"/>
        <v>693.4579505332058</v>
      </c>
      <c r="K418" s="7">
        <f t="shared" si="66"/>
        <v>686.13926130555944</v>
      </c>
      <c r="L418" s="7">
        <f t="shared" si="67"/>
        <v>665.6780481262324</v>
      </c>
      <c r="M418" s="7">
        <f t="shared" si="68"/>
        <v>650.8260642242617</v>
      </c>
      <c r="N418" s="5">
        <f t="shared" si="69"/>
        <v>1.9541710090919651E-2</v>
      </c>
      <c r="O418" s="3">
        <f t="shared" si="63"/>
        <v>2347.0729443080486</v>
      </c>
      <c r="P418" s="5">
        <f>O418/MAX($O$12:O418)-1</f>
        <v>0</v>
      </c>
    </row>
    <row r="419" spans="1:16" x14ac:dyDescent="0.2">
      <c r="A419" s="2">
        <v>21854</v>
      </c>
      <c r="B419" s="3">
        <v>734.60714930842653</v>
      </c>
      <c r="C419" s="5">
        <f t="shared" si="60"/>
        <v>1.9201946277053406E-2</v>
      </c>
      <c r="D419" s="3">
        <f t="shared" si="62"/>
        <v>503.66247159619883</v>
      </c>
      <c r="E419" s="5">
        <f>D419/MAX(D$12:$D419)-1</f>
        <v>-0.34242192827795881</v>
      </c>
      <c r="F419" s="5"/>
      <c r="G419" s="5"/>
      <c r="H419" s="5">
        <f t="shared" si="61"/>
        <v>5.8333333333333336E-3</v>
      </c>
      <c r="I419" s="7">
        <f t="shared" si="64"/>
        <v>720.77537943717346</v>
      </c>
      <c r="J419" s="7">
        <f t="shared" si="65"/>
        <v>702.86317269558788</v>
      </c>
      <c r="K419" s="7">
        <f t="shared" si="66"/>
        <v>691.14588456185982</v>
      </c>
      <c r="L419" s="7">
        <f t="shared" si="67"/>
        <v>672.82156526254403</v>
      </c>
      <c r="M419" s="7">
        <f t="shared" si="68"/>
        <v>655.78195951079476</v>
      </c>
      <c r="N419" s="5">
        <f t="shared" si="69"/>
        <v>1.9201946277053406E-2</v>
      </c>
      <c r="O419" s="3">
        <f t="shared" si="63"/>
        <v>2392.1413128929771</v>
      </c>
      <c r="P419" s="5">
        <f>O419/MAX($O$12:O419)-1</f>
        <v>0</v>
      </c>
    </row>
    <row r="420" spans="1:16" x14ac:dyDescent="0.2">
      <c r="A420" s="2">
        <v>21884</v>
      </c>
      <c r="B420" s="3">
        <v>748.47237870508377</v>
      </c>
      <c r="C420" s="5">
        <f t="shared" si="60"/>
        <v>1.8874345845545148E-2</v>
      </c>
      <c r="D420" s="3">
        <f t="shared" si="62"/>
        <v>513.16877127452756</v>
      </c>
      <c r="E420" s="5">
        <f>D420/MAX(D$12:$D420)-1</f>
        <v>-0.33001057233183029</v>
      </c>
      <c r="F420" s="5"/>
      <c r="G420" s="5"/>
      <c r="H420" s="5">
        <f t="shared" si="61"/>
        <v>5.8333333333333336E-3</v>
      </c>
      <c r="I420" s="7">
        <f t="shared" si="64"/>
        <v>734.61551591034959</v>
      </c>
      <c r="J420" s="7">
        <f t="shared" si="65"/>
        <v>714.47753980634127</v>
      </c>
      <c r="K420" s="7">
        <f t="shared" si="66"/>
        <v>698.34562222368061</v>
      </c>
      <c r="L420" s="7">
        <f t="shared" si="67"/>
        <v>680.70507165578556</v>
      </c>
      <c r="M420" s="7">
        <f t="shared" si="68"/>
        <v>661.8306388407824</v>
      </c>
      <c r="N420" s="5">
        <f t="shared" si="69"/>
        <v>1.8874345845545148E-2</v>
      </c>
      <c r="O420" s="3">
        <f t="shared" si="63"/>
        <v>2437.2914153439356</v>
      </c>
      <c r="P420" s="5">
        <f>O420/MAX($O$12:O420)-1</f>
        <v>0</v>
      </c>
    </row>
    <row r="421" spans="1:16" x14ac:dyDescent="0.2">
      <c r="A421" s="2">
        <v>21915</v>
      </c>
      <c r="B421" s="3">
        <v>735.92928190132966</v>
      </c>
      <c r="C421" s="5">
        <f t="shared" si="60"/>
        <v>-1.6758262777117672E-2</v>
      </c>
      <c r="D421" s="3">
        <f t="shared" si="62"/>
        <v>504.56895415649842</v>
      </c>
      <c r="E421" s="5">
        <f>D421/MAX(D$12:$D421)-1</f>
        <v>-0.3412384312185841</v>
      </c>
      <c r="F421" s="5"/>
      <c r="G421" s="5"/>
      <c r="H421" s="5">
        <f t="shared" si="61"/>
        <v>5.8333333333333336E-3</v>
      </c>
      <c r="I421" s="7">
        <f t="shared" si="64"/>
        <v>739.66960330494658</v>
      </c>
      <c r="J421" s="7">
        <f t="shared" si="65"/>
        <v>723.89957261122106</v>
      </c>
      <c r="K421" s="7">
        <f t="shared" si="66"/>
        <v>704.45044603428244</v>
      </c>
      <c r="L421" s="7">
        <f t="shared" si="67"/>
        <v>687.86141080139635</v>
      </c>
      <c r="M421" s="7">
        <f t="shared" si="68"/>
        <v>667.33406517992398</v>
      </c>
      <c r="N421" s="5">
        <f t="shared" si="69"/>
        <v>-1.6758262777117672E-2</v>
      </c>
      <c r="O421" s="3">
        <f t="shared" si="63"/>
        <v>2396.4466453411887</v>
      </c>
      <c r="P421" s="5">
        <f>O421/MAX($O$12:O421)-1</f>
        <v>-1.6758262777117672E-2</v>
      </c>
    </row>
    <row r="422" spans="1:16" x14ac:dyDescent="0.2">
      <c r="A422" s="2">
        <v>21946</v>
      </c>
      <c r="B422" s="3">
        <v>835.84797814571073</v>
      </c>
      <c r="C422" s="5">
        <f t="shared" si="60"/>
        <v>0.13577214373945479</v>
      </c>
      <c r="D422" s="3">
        <f t="shared" si="62"/>
        <v>573.07536272670086</v>
      </c>
      <c r="E422" s="5">
        <f>D422/MAX(D$12:$D422)-1</f>
        <v>-0.25179696081196501</v>
      </c>
      <c r="F422" s="5"/>
      <c r="G422" s="5"/>
      <c r="H422" s="5">
        <f t="shared" si="61"/>
        <v>5.8333333333333336E-3</v>
      </c>
      <c r="I422" s="7">
        <f t="shared" si="64"/>
        <v>773.41654625070805</v>
      </c>
      <c r="J422" s="7">
        <f t="shared" si="65"/>
        <v>747.09596284394081</v>
      </c>
      <c r="K422" s="7">
        <f t="shared" si="66"/>
        <v>716.65181111614993</v>
      </c>
      <c r="L422" s="7">
        <f t="shared" si="67"/>
        <v>699.81576230698317</v>
      </c>
      <c r="M422" s="7">
        <f t="shared" si="68"/>
        <v>676.97812621028095</v>
      </c>
      <c r="N422" s="5">
        <f t="shared" si="69"/>
        <v>0.10978438165823048</v>
      </c>
      <c r="O422" s="3">
        <f t="shared" si="63"/>
        <v>2659.539058476912</v>
      </c>
      <c r="P422" s="5">
        <f>O422/MAX($O$12:O422)-1</f>
        <v>0</v>
      </c>
    </row>
    <row r="423" spans="1:16" x14ac:dyDescent="0.2">
      <c r="A423" s="2">
        <v>21975</v>
      </c>
      <c r="B423" s="3">
        <v>787.88797884603366</v>
      </c>
      <c r="C423" s="5">
        <f t="shared" si="60"/>
        <v>-5.7378854233845367E-2</v>
      </c>
      <c r="D423" s="3">
        <f t="shared" si="62"/>
        <v>540.19295502379748</v>
      </c>
      <c r="E423" s="5">
        <f>D423/MAX(D$12:$D423)-1</f>
        <v>-0.29472799393485538</v>
      </c>
      <c r="F423" s="5"/>
      <c r="G423" s="5"/>
      <c r="H423" s="5">
        <f t="shared" si="61"/>
        <v>5.8333333333333336E-3</v>
      </c>
      <c r="I423" s="7">
        <f t="shared" si="64"/>
        <v>786.55507963102457</v>
      </c>
      <c r="J423" s="7">
        <f t="shared" si="65"/>
        <v>760.58529777068713</v>
      </c>
      <c r="K423" s="7">
        <f t="shared" si="66"/>
        <v>724.51379569389155</v>
      </c>
      <c r="L423" s="7">
        <f t="shared" si="67"/>
        <v>707.62789542580856</v>
      </c>
      <c r="M423" s="7">
        <f t="shared" si="68"/>
        <v>684.60118923758125</v>
      </c>
      <c r="N423" s="5">
        <f t="shared" si="69"/>
        <v>-5.7378854233845374E-2</v>
      </c>
      <c r="O423" s="3">
        <f t="shared" si="63"/>
        <v>2506.9377545113471</v>
      </c>
      <c r="P423" s="5">
        <f>O423/MAX($O$12:O423)-1</f>
        <v>-5.7378854233845367E-2</v>
      </c>
    </row>
    <row r="424" spans="1:16" x14ac:dyDescent="0.2">
      <c r="A424" s="2">
        <v>22006</v>
      </c>
      <c r="B424" s="3">
        <v>689.69050741792466</v>
      </c>
      <c r="C424" s="5">
        <f t="shared" si="60"/>
        <v>-0.12463379828682275</v>
      </c>
      <c r="D424" s="3">
        <f t="shared" si="62"/>
        <v>472.86665523139879</v>
      </c>
      <c r="E424" s="5">
        <f>D424/MAX(D$12:$D424)-1</f>
        <v>-0.38262872287612137</v>
      </c>
      <c r="F424" s="5"/>
      <c r="G424" s="5"/>
      <c r="H424" s="5">
        <f t="shared" si="61"/>
        <v>5.8333333333333336E-3</v>
      </c>
      <c r="I424" s="7">
        <f t="shared" si="64"/>
        <v>771.14215480322309</v>
      </c>
      <c r="J424" s="7">
        <f t="shared" si="65"/>
        <v>755.40587905408483</v>
      </c>
      <c r="K424" s="7">
        <f t="shared" si="66"/>
        <v>724.43191479364532</v>
      </c>
      <c r="L424" s="7">
        <f t="shared" si="67"/>
        <v>709.22813388840132</v>
      </c>
      <c r="M424" s="7">
        <f t="shared" si="68"/>
        <v>688.11000585819556</v>
      </c>
      <c r="N424" s="5">
        <f t="shared" si="69"/>
        <v>-0.12463379828682275</v>
      </c>
      <c r="O424" s="3">
        <f t="shared" si="63"/>
        <v>2194.4885800979596</v>
      </c>
      <c r="P424" s="5">
        <f>O424/MAX($O$12:O424)-1</f>
        <v>-0.17486130797615795</v>
      </c>
    </row>
    <row r="425" spans="1:16" x14ac:dyDescent="0.2">
      <c r="A425" s="2">
        <v>22036</v>
      </c>
      <c r="B425" s="3">
        <v>621.64103193399069</v>
      </c>
      <c r="C425" s="5">
        <f t="shared" si="60"/>
        <v>-9.8666684189548715E-2</v>
      </c>
      <c r="D425" s="3">
        <f t="shared" si="62"/>
        <v>426.21047029591415</v>
      </c>
      <c r="E425" s="5">
        <f>D425/MAX(D$12:$D425)-1</f>
        <v>-0.44354269970380145</v>
      </c>
      <c r="F425" s="5"/>
      <c r="G425" s="5"/>
      <c r="H425" s="5">
        <f t="shared" si="61"/>
        <v>5.8333333333333336E-3</v>
      </c>
      <c r="I425" s="7">
        <f t="shared" si="64"/>
        <v>699.73983939931634</v>
      </c>
      <c r="J425" s="7">
        <f t="shared" si="65"/>
        <v>736.57819282501225</v>
      </c>
      <c r="K425" s="7">
        <f t="shared" si="66"/>
        <v>719.72068276030006</v>
      </c>
      <c r="L425" s="7">
        <f t="shared" si="67"/>
        <v>706.28998731624392</v>
      </c>
      <c r="M425" s="7">
        <f t="shared" si="68"/>
        <v>688.76072215316117</v>
      </c>
      <c r="N425" s="5">
        <f t="shared" si="69"/>
        <v>-1.506667017124308E-2</v>
      </c>
      <c r="O425" s="3">
        <f t="shared" si="63"/>
        <v>2161.4249444670641</v>
      </c>
      <c r="P425" s="5">
        <f>O425/MAX($O$12:O425)-1</f>
        <v>-0.18729340049441212</v>
      </c>
    </row>
    <row r="426" spans="1:16" x14ac:dyDescent="0.2">
      <c r="A426" s="2">
        <v>22067</v>
      </c>
      <c r="B426" s="3">
        <v>630.30254077366408</v>
      </c>
      <c r="C426" s="5">
        <f t="shared" si="60"/>
        <v>1.3933296540491469E-2</v>
      </c>
      <c r="D426" s="3">
        <f t="shared" si="62"/>
        <v>432.14898716720944</v>
      </c>
      <c r="E426" s="5">
        <f>D426/MAX(D$12:$D426)-1</f>
        <v>-0.43578941512665326</v>
      </c>
      <c r="F426" s="5"/>
      <c r="G426" s="5"/>
      <c r="H426" s="5">
        <f t="shared" si="61"/>
        <v>5.8333333333333336E-3</v>
      </c>
      <c r="I426" s="7">
        <f t="shared" si="64"/>
        <v>647.21136004185985</v>
      </c>
      <c r="J426" s="7">
        <f t="shared" si="65"/>
        <v>716.88321983644221</v>
      </c>
      <c r="K426" s="7">
        <f t="shared" si="66"/>
        <v>715.68037982139185</v>
      </c>
      <c r="L426" s="7">
        <f t="shared" si="67"/>
        <v>704.52482142793451</v>
      </c>
      <c r="M426" s="7">
        <f t="shared" si="68"/>
        <v>689.74960870094981</v>
      </c>
      <c r="N426" s="5">
        <f t="shared" si="69"/>
        <v>5.8333333333333336E-3</v>
      </c>
      <c r="O426" s="3">
        <f t="shared" si="63"/>
        <v>2174.0332566431221</v>
      </c>
      <c r="P426" s="5">
        <f>O426/MAX($O$12:O426)-1</f>
        <v>-0.18255261199729611</v>
      </c>
    </row>
    <row r="427" spans="1:16" x14ac:dyDescent="0.2">
      <c r="A427" s="2">
        <v>22097</v>
      </c>
      <c r="B427" s="3">
        <v>627.03089707184381</v>
      </c>
      <c r="C427" s="5">
        <f t="shared" si="60"/>
        <v>-5.1905925966988509E-3</v>
      </c>
      <c r="D427" s="3">
        <f t="shared" si="62"/>
        <v>429.90587783374843</v>
      </c>
      <c r="E427" s="5">
        <f>D427/MAX(D$12:$D427)-1</f>
        <v>-0.43871800241147596</v>
      </c>
      <c r="F427" s="5"/>
      <c r="G427" s="5"/>
      <c r="H427" s="5">
        <f t="shared" si="61"/>
        <v>5.8333333333333336E-3</v>
      </c>
      <c r="I427" s="7">
        <f t="shared" si="64"/>
        <v>626.3248232598329</v>
      </c>
      <c r="J427" s="7">
        <f t="shared" si="65"/>
        <v>698.73348903152794</v>
      </c>
      <c r="K427" s="7">
        <f t="shared" si="66"/>
        <v>711.31653082137439</v>
      </c>
      <c r="L427" s="7">
        <f t="shared" si="67"/>
        <v>702.54479370003094</v>
      </c>
      <c r="M427" s="7">
        <f t="shared" si="68"/>
        <v>690.57943035892924</v>
      </c>
      <c r="N427" s="5">
        <f t="shared" si="69"/>
        <v>5.8333333333333336E-3</v>
      </c>
      <c r="O427" s="3">
        <f t="shared" si="63"/>
        <v>2186.7151173068737</v>
      </c>
      <c r="P427" s="5">
        <f>O427/MAX($O$12:O427)-1</f>
        <v>-0.17778416890061366</v>
      </c>
    </row>
    <row r="428" spans="1:16" x14ac:dyDescent="0.2">
      <c r="A428" s="2">
        <v>22128</v>
      </c>
      <c r="B428" s="3">
        <v>607.88885168275499</v>
      </c>
      <c r="C428" s="5">
        <f t="shared" si="60"/>
        <v>-3.0528073622017371E-2</v>
      </c>
      <c r="D428" s="3">
        <f t="shared" si="62"/>
        <v>416.78167954470177</v>
      </c>
      <c r="E428" s="5">
        <f>D428/MAX(D$12:$D428)-1</f>
        <v>-0.45585286055657137</v>
      </c>
      <c r="F428" s="5"/>
      <c r="G428" s="5"/>
      <c r="H428" s="5">
        <f t="shared" si="61"/>
        <v>5.8333333333333336E-3</v>
      </c>
      <c r="I428" s="7">
        <f t="shared" si="64"/>
        <v>621.74076317608763</v>
      </c>
      <c r="J428" s="7">
        <f t="shared" si="65"/>
        <v>660.74030128770198</v>
      </c>
      <c r="K428" s="7">
        <f t="shared" si="66"/>
        <v>703.9181320658214</v>
      </c>
      <c r="L428" s="7">
        <f t="shared" si="67"/>
        <v>698.01464117333398</v>
      </c>
      <c r="M428" s="7">
        <f t="shared" si="68"/>
        <v>690.04689705216288</v>
      </c>
      <c r="N428" s="5">
        <f t="shared" si="69"/>
        <v>-1.438948057736808E-3</v>
      </c>
      <c r="O428" s="3">
        <f t="shared" si="63"/>
        <v>2183.5685478360015</v>
      </c>
      <c r="P428" s="5">
        <f>O428/MAX($O$12:O428)-1</f>
        <v>-0.17896729477381446</v>
      </c>
    </row>
    <row r="429" spans="1:16" x14ac:dyDescent="0.2">
      <c r="A429" s="2">
        <v>22159</v>
      </c>
      <c r="B429" s="3">
        <v>633.70629609105879</v>
      </c>
      <c r="C429" s="5">
        <f t="shared" si="60"/>
        <v>4.2470666038431304E-2</v>
      </c>
      <c r="D429" s="3">
        <f t="shared" si="62"/>
        <v>434.48267506758128</v>
      </c>
      <c r="E429" s="5">
        <f>D429/MAX(D$12:$D429)-1</f>
        <v>-0.43274256912150189</v>
      </c>
      <c r="F429" s="5"/>
      <c r="G429" s="5"/>
      <c r="H429" s="5">
        <f t="shared" si="61"/>
        <v>5.8333333333333336E-3</v>
      </c>
      <c r="I429" s="7">
        <f t="shared" si="64"/>
        <v>622.87534828188598</v>
      </c>
      <c r="J429" s="7">
        <f t="shared" si="65"/>
        <v>635.04335416187291</v>
      </c>
      <c r="K429" s="7">
        <f t="shared" si="66"/>
        <v>697.81432596627985</v>
      </c>
      <c r="L429" s="7">
        <f t="shared" si="67"/>
        <v>694.69031518321867</v>
      </c>
      <c r="M429" s="7">
        <f t="shared" si="68"/>
        <v>689.48176010982468</v>
      </c>
      <c r="N429" s="5">
        <f t="shared" si="69"/>
        <v>5.8333333333333336E-3</v>
      </c>
      <c r="O429" s="3">
        <f t="shared" si="63"/>
        <v>2196.3060310317114</v>
      </c>
      <c r="P429" s="5">
        <f>O429/MAX($O$12:O429)-1</f>
        <v>-0.17417793732666176</v>
      </c>
    </row>
    <row r="430" spans="1:16" x14ac:dyDescent="0.2">
      <c r="A430" s="2">
        <v>22189</v>
      </c>
      <c r="B430" s="3">
        <v>688.25719939120847</v>
      </c>
      <c r="C430" s="5">
        <f t="shared" si="60"/>
        <v>8.608231232140251E-2</v>
      </c>
      <c r="D430" s="3">
        <f t="shared" si="62"/>
        <v>471.88394840098726</v>
      </c>
      <c r="E430" s="5">
        <f>D430/MAX(D$12:$D430)-1</f>
        <v>-0.38391173778998255</v>
      </c>
      <c r="F430" s="5"/>
      <c r="G430" s="5"/>
      <c r="H430" s="5">
        <f t="shared" si="61"/>
        <v>5.8333333333333336E-3</v>
      </c>
      <c r="I430" s="7">
        <f t="shared" si="64"/>
        <v>643.28411572167408</v>
      </c>
      <c r="J430" s="7">
        <f t="shared" si="65"/>
        <v>634.80446949075349</v>
      </c>
      <c r="K430" s="7">
        <f t="shared" si="66"/>
        <v>695.10517427241905</v>
      </c>
      <c r="L430" s="7">
        <f t="shared" si="67"/>
        <v>694.5560996926813</v>
      </c>
      <c r="M430" s="7">
        <f t="shared" si="68"/>
        <v>690.62221778898936</v>
      </c>
      <c r="N430" s="5">
        <f t="shared" si="69"/>
        <v>2.1883129130947167E-2</v>
      </c>
      <c r="O430" s="3">
        <f t="shared" si="63"/>
        <v>2244.3680795198566</v>
      </c>
      <c r="P430" s="5">
        <f>O430/MAX($O$12:O430)-1</f>
        <v>-0.15610636648999587</v>
      </c>
    </row>
    <row r="431" spans="1:16" x14ac:dyDescent="0.2">
      <c r="A431" s="2">
        <v>22220</v>
      </c>
      <c r="B431" s="3">
        <v>699.13892671055032</v>
      </c>
      <c r="C431" s="5">
        <f t="shared" si="60"/>
        <v>1.5810553567717323E-2</v>
      </c>
      <c r="D431" s="3">
        <f t="shared" si="62"/>
        <v>479.34469484492701</v>
      </c>
      <c r="E431" s="5">
        <f>D431/MAX(D$12:$D431)-1</f>
        <v>-0.37417104131786927</v>
      </c>
      <c r="F431" s="5"/>
      <c r="G431" s="5"/>
      <c r="H431" s="5">
        <f t="shared" si="61"/>
        <v>5.8333333333333336E-3</v>
      </c>
      <c r="I431" s="7">
        <f t="shared" si="64"/>
        <v>673.7008073976059</v>
      </c>
      <c r="J431" s="7">
        <f t="shared" si="65"/>
        <v>647.72078528684676</v>
      </c>
      <c r="K431" s="7">
        <f t="shared" si="66"/>
        <v>692.14948905592939</v>
      </c>
      <c r="L431" s="7">
        <f t="shared" si="67"/>
        <v>695.72071693581563</v>
      </c>
      <c r="M431" s="7">
        <f t="shared" si="68"/>
        <v>691.64768680889472</v>
      </c>
      <c r="N431" s="5">
        <f t="shared" si="69"/>
        <v>9.8242214270869294E-3</v>
      </c>
      <c r="O431" s="3">
        <f t="shared" si="63"/>
        <v>2266.4172484969454</v>
      </c>
      <c r="P431" s="5">
        <f>O431/MAX($O$12:O431)-1</f>
        <v>-0.14781576857348466</v>
      </c>
    </row>
    <row r="432" spans="1:16" x14ac:dyDescent="0.2">
      <c r="A432" s="2">
        <v>22250</v>
      </c>
      <c r="B432" s="3">
        <v>707.42018163059015</v>
      </c>
      <c r="C432" s="5">
        <f t="shared" si="60"/>
        <v>1.1844934681298769E-2</v>
      </c>
      <c r="D432" s="3">
        <f t="shared" si="62"/>
        <v>485.02250144519223</v>
      </c>
      <c r="E432" s="5">
        <f>D432/MAX(D$12:$D432)-1</f>
        <v>-0.3667581381806142</v>
      </c>
      <c r="F432" s="5"/>
      <c r="G432" s="5"/>
      <c r="H432" s="5">
        <f t="shared" si="61"/>
        <v>5.8333333333333336E-3</v>
      </c>
      <c r="I432" s="7">
        <f t="shared" si="64"/>
        <v>698.27210257744957</v>
      </c>
      <c r="J432" s="7">
        <f t="shared" si="65"/>
        <v>660.57372542966777</v>
      </c>
      <c r="K432" s="7">
        <f t="shared" si="66"/>
        <v>688.72847263305493</v>
      </c>
      <c r="L432" s="7">
        <f t="shared" si="67"/>
        <v>697.31149502415042</v>
      </c>
      <c r="M432" s="7">
        <f t="shared" si="68"/>
        <v>693.53704742836771</v>
      </c>
      <c r="N432" s="5">
        <f t="shared" si="69"/>
        <v>1.1844934681298769E-2</v>
      </c>
      <c r="O432" s="3">
        <f t="shared" si="63"/>
        <v>2293.2628127659605</v>
      </c>
      <c r="P432" s="5">
        <f>O432/MAX($O$12:O432)-1</f>
        <v>-0.13772170201580491</v>
      </c>
    </row>
    <row r="433" spans="1:16" x14ac:dyDescent="0.2">
      <c r="A433" s="2">
        <v>22281</v>
      </c>
      <c r="B433" s="3">
        <v>704.40861983671778</v>
      </c>
      <c r="C433" s="5">
        <f t="shared" si="60"/>
        <v>-4.2571047194762679E-3</v>
      </c>
      <c r="D433" s="3">
        <f t="shared" si="62"/>
        <v>482.95770986523775</v>
      </c>
      <c r="E433" s="5">
        <f>D433/MAX(D$12:$D433)-1</f>
        <v>-0.36945391509913539</v>
      </c>
      <c r="F433" s="5"/>
      <c r="G433" s="5"/>
      <c r="H433" s="5">
        <f t="shared" si="61"/>
        <v>5.8333333333333336E-3</v>
      </c>
      <c r="I433" s="7">
        <f t="shared" si="64"/>
        <v>703.65590939261938</v>
      </c>
      <c r="J433" s="7">
        <f t="shared" si="65"/>
        <v>673.47001255714679</v>
      </c>
      <c r="K433" s="7">
        <f t="shared" si="66"/>
        <v>686.10175079433748</v>
      </c>
      <c r="L433" s="7">
        <f t="shared" si="67"/>
        <v>698.7010247332986</v>
      </c>
      <c r="M433" s="7">
        <f t="shared" si="68"/>
        <v>695.27609841430979</v>
      </c>
      <c r="N433" s="5">
        <f t="shared" si="69"/>
        <v>-4.2571047194762679E-3</v>
      </c>
      <c r="O433" s="3">
        <f t="shared" si="63"/>
        <v>2283.5001528227349</v>
      </c>
      <c r="P433" s="5">
        <f>O433/MAX($O$12:O433)-1</f>
        <v>-0.14139251102765549</v>
      </c>
    </row>
    <row r="434" spans="1:16" x14ac:dyDescent="0.2">
      <c r="A434" s="2">
        <v>22312</v>
      </c>
      <c r="B434" s="3">
        <v>698.95895850681256</v>
      </c>
      <c r="C434" s="5">
        <f t="shared" si="60"/>
        <v>-7.7365057389110481E-3</v>
      </c>
      <c r="D434" s="3">
        <f t="shared" si="62"/>
        <v>479.22130477121402</v>
      </c>
      <c r="E434" s="5">
        <f>D434/MAX(D$12:$D434)-1</f>
        <v>-0.37433213850361879</v>
      </c>
      <c r="F434" s="5"/>
      <c r="G434" s="5"/>
      <c r="H434" s="5">
        <f t="shared" si="61"/>
        <v>5.8333333333333336E-3</v>
      </c>
      <c r="I434" s="7">
        <f t="shared" si="64"/>
        <v>703.59591999137353</v>
      </c>
      <c r="J434" s="7">
        <f t="shared" si="65"/>
        <v>688.6483636944896</v>
      </c>
      <c r="K434" s="7">
        <f t="shared" si="66"/>
        <v>674.69433249109591</v>
      </c>
      <c r="L434" s="7">
        <f t="shared" si="67"/>
        <v>698.8282092753775</v>
      </c>
      <c r="M434" s="7">
        <f t="shared" si="68"/>
        <v>695.67307180362286</v>
      </c>
      <c r="N434" s="5">
        <f t="shared" si="69"/>
        <v>-7.7365057389110481E-3</v>
      </c>
      <c r="O434" s="3">
        <f t="shared" si="63"/>
        <v>2265.8338407856177</v>
      </c>
      <c r="P434" s="5">
        <f>O434/MAX($O$12:O434)-1</f>
        <v>-0.14803513279356195</v>
      </c>
    </row>
    <row r="435" spans="1:16" x14ac:dyDescent="0.2">
      <c r="A435" s="2">
        <v>22340</v>
      </c>
      <c r="B435" s="3">
        <v>649.19004307780608</v>
      </c>
      <c r="C435" s="5">
        <f t="shared" si="60"/>
        <v>-7.1204345867928898E-2</v>
      </c>
      <c r="D435" s="3">
        <f t="shared" si="62"/>
        <v>445.09866523900433</v>
      </c>
      <c r="E435" s="5">
        <f>D435/MAX(D$12:$D435)-1</f>
        <v>-0.41888240931205456</v>
      </c>
      <c r="F435" s="5"/>
      <c r="G435" s="5"/>
      <c r="H435" s="5">
        <f t="shared" si="61"/>
        <v>5.8333333333333336E-3</v>
      </c>
      <c r="I435" s="7">
        <f t="shared" si="64"/>
        <v>684.18587380711222</v>
      </c>
      <c r="J435" s="7">
        <f t="shared" si="65"/>
        <v>691.22898819228078</v>
      </c>
      <c r="K435" s="7">
        <f t="shared" si="66"/>
        <v>663.1361711770769</v>
      </c>
      <c r="L435" s="7">
        <f t="shared" si="67"/>
        <v>695.61921337494687</v>
      </c>
      <c r="M435" s="7">
        <f t="shared" si="68"/>
        <v>693.82498343548423</v>
      </c>
      <c r="N435" s="5">
        <f t="shared" si="69"/>
        <v>-5.5796810027676454E-2</v>
      </c>
      <c r="O435" s="3">
        <f t="shared" si="63"/>
        <v>2139.4075404170221</v>
      </c>
      <c r="P435" s="5">
        <f>O435/MAX($O$12:O435)-1</f>
        <v>-0.19557205463933414</v>
      </c>
    </row>
    <row r="436" spans="1:16" x14ac:dyDescent="0.2">
      <c r="A436" s="2">
        <v>22371</v>
      </c>
      <c r="B436" s="3">
        <v>621.42545859101688</v>
      </c>
      <c r="C436" s="5">
        <f t="shared" si="60"/>
        <v>-4.2768038085053584E-2</v>
      </c>
      <c r="D436" s="3">
        <f t="shared" si="62"/>
        <v>426.06266857245606</v>
      </c>
      <c r="E436" s="5">
        <f>D436/MAX(D$12:$D436)-1</f>
        <v>-0.44373566856249125</v>
      </c>
      <c r="F436" s="5"/>
      <c r="G436" s="5"/>
      <c r="H436" s="5">
        <f t="shared" si="61"/>
        <v>5.8333333333333336E-3</v>
      </c>
      <c r="I436" s="7">
        <f t="shared" si="64"/>
        <v>656.52482005854517</v>
      </c>
      <c r="J436" s="7">
        <f t="shared" si="65"/>
        <v>680.09036472558228</v>
      </c>
      <c r="K436" s="7">
        <f t="shared" si="66"/>
        <v>657.44741710816788</v>
      </c>
      <c r="L436" s="7">
        <f t="shared" si="67"/>
        <v>690.10023775680691</v>
      </c>
      <c r="M436" s="7">
        <f t="shared" si="68"/>
        <v>690.9396659509066</v>
      </c>
      <c r="N436" s="5">
        <f t="shared" si="69"/>
        <v>5.8333333333333336E-3</v>
      </c>
      <c r="O436" s="3">
        <f t="shared" si="63"/>
        <v>2151.8874177361213</v>
      </c>
      <c r="P436" s="5">
        <f>O436/MAX($O$12:O436)-1</f>
        <v>-0.19087955829139702</v>
      </c>
    </row>
    <row r="437" spans="1:16" x14ac:dyDescent="0.2">
      <c r="A437" s="2">
        <v>22401</v>
      </c>
      <c r="B437" s="3">
        <v>553.72563791000198</v>
      </c>
      <c r="C437" s="5">
        <f t="shared" si="60"/>
        <v>-0.10894278588861395</v>
      </c>
      <c r="D437" s="3">
        <f t="shared" si="62"/>
        <v>379.64621449503551</v>
      </c>
      <c r="E437" s="5">
        <f>D437/MAX(D$12:$D437)-1</f>
        <v>-0.50433665451976073</v>
      </c>
      <c r="F437" s="5"/>
      <c r="G437" s="5"/>
      <c r="H437" s="5">
        <f t="shared" si="61"/>
        <v>5.8333333333333336E-3</v>
      </c>
      <c r="I437" s="7">
        <f t="shared" si="64"/>
        <v>608.11371319294165</v>
      </c>
      <c r="J437" s="7">
        <f t="shared" si="65"/>
        <v>655.85481659215748</v>
      </c>
      <c r="K437" s="7">
        <f t="shared" si="66"/>
        <v>651.78780093950206</v>
      </c>
      <c r="L437" s="7">
        <f t="shared" si="67"/>
        <v>680.05126490133887</v>
      </c>
      <c r="M437" s="7">
        <f t="shared" si="68"/>
        <v>685.75424184990118</v>
      </c>
      <c r="N437" s="5">
        <f t="shared" si="69"/>
        <v>5.8333333333333336E-3</v>
      </c>
      <c r="O437" s="3">
        <f t="shared" si="63"/>
        <v>2164.4400943395822</v>
      </c>
      <c r="P437" s="5">
        <f>O437/MAX($O$12:O437)-1</f>
        <v>-0.18615968904809677</v>
      </c>
    </row>
    <row r="438" spans="1:16" x14ac:dyDescent="0.2">
      <c r="A438" s="2">
        <v>22432</v>
      </c>
      <c r="B438" s="3">
        <v>608.01913804696858</v>
      </c>
      <c r="C438" s="5">
        <f t="shared" si="60"/>
        <v>9.8051266583742747E-2</v>
      </c>
      <c r="D438" s="3">
        <f t="shared" si="62"/>
        <v>416.87100667999704</v>
      </c>
      <c r="E438" s="5">
        <f>D438/MAX(D$12:$D438)-1</f>
        <v>-0.45573623569628796</v>
      </c>
      <c r="F438" s="5"/>
      <c r="G438" s="5"/>
      <c r="H438" s="5">
        <f t="shared" si="61"/>
        <v>5.8333333333333336E-3</v>
      </c>
      <c r="I438" s="7">
        <f t="shared" si="64"/>
        <v>594.39007818266248</v>
      </c>
      <c r="J438" s="7">
        <f t="shared" si="65"/>
        <v>639.28797599488735</v>
      </c>
      <c r="K438" s="7">
        <f t="shared" si="66"/>
        <v>649.93085071227745</v>
      </c>
      <c r="L438" s="7">
        <f t="shared" si="67"/>
        <v>672.24830708699903</v>
      </c>
      <c r="M438" s="7">
        <f t="shared" si="68"/>
        <v>682.80561526683471</v>
      </c>
      <c r="N438" s="5">
        <f t="shared" si="69"/>
        <v>5.8333333333333336E-3</v>
      </c>
      <c r="O438" s="3">
        <f t="shared" si="63"/>
        <v>2177.0659948898965</v>
      </c>
      <c r="P438" s="5">
        <f>O438/MAX($O$12:O438)-1</f>
        <v>-0.18141228723421055</v>
      </c>
    </row>
    <row r="439" spans="1:16" x14ac:dyDescent="0.2">
      <c r="A439" s="2">
        <v>22462</v>
      </c>
      <c r="B439" s="3">
        <v>657.41156188301238</v>
      </c>
      <c r="C439" s="5">
        <f t="shared" si="60"/>
        <v>8.1234982166348058E-2</v>
      </c>
      <c r="D439" s="3">
        <f t="shared" si="62"/>
        <v>450.73551547331414</v>
      </c>
      <c r="E439" s="5">
        <f>D439/MAX(D$12:$D439)-1</f>
        <v>-0.41152297850928643</v>
      </c>
      <c r="F439" s="5"/>
      <c r="G439" s="5"/>
      <c r="H439" s="5">
        <f t="shared" si="61"/>
        <v>5.8333333333333336E-3</v>
      </c>
      <c r="I439" s="7">
        <f t="shared" si="64"/>
        <v>606.38544594666098</v>
      </c>
      <c r="J439" s="7">
        <f t="shared" si="65"/>
        <v>631.45513300260313</v>
      </c>
      <c r="K439" s="7">
        <f t="shared" si="66"/>
        <v>652.4625727798749</v>
      </c>
      <c r="L439" s="7">
        <f t="shared" si="67"/>
        <v>667.88621153042595</v>
      </c>
      <c r="M439" s="7">
        <f t="shared" si="68"/>
        <v>681.88955180062464</v>
      </c>
      <c r="N439" s="5">
        <f t="shared" si="69"/>
        <v>2.0913663099936277E-2</v>
      </c>
      <c r="O439" s="3">
        <f t="shared" si="63"/>
        <v>2222.5964196533514</v>
      </c>
      <c r="P439" s="5">
        <f>O439/MAX($O$12:O439)-1</f>
        <v>-0.1642926195916794</v>
      </c>
    </row>
    <row r="440" spans="1:16" x14ac:dyDescent="0.2">
      <c r="A440" s="2">
        <v>22493</v>
      </c>
      <c r="B440" s="3">
        <v>684.0601481806616</v>
      </c>
      <c r="C440" s="5">
        <f t="shared" si="60"/>
        <v>4.0535621584324E-2</v>
      </c>
      <c r="D440" s="3">
        <f t="shared" si="62"/>
        <v>469.00635976315561</v>
      </c>
      <c r="E440" s="5">
        <f>D440/MAX(D$12:$D440)-1</f>
        <v>-0.38766869665506876</v>
      </c>
      <c r="F440" s="5"/>
      <c r="G440" s="5"/>
      <c r="H440" s="5">
        <f t="shared" si="61"/>
        <v>5.8333333333333336E-3</v>
      </c>
      <c r="I440" s="7">
        <f t="shared" si="64"/>
        <v>649.8302827035476</v>
      </c>
      <c r="J440" s="7">
        <f t="shared" si="65"/>
        <v>628.97199794824462</v>
      </c>
      <c r="K440" s="7">
        <f t="shared" si="66"/>
        <v>658.81018082136711</v>
      </c>
      <c r="L440" s="7">
        <f t="shared" si="67"/>
        <v>659.45355431014548</v>
      </c>
      <c r="M440" s="7">
        <f t="shared" si="68"/>
        <v>681.36415644359431</v>
      </c>
      <c r="N440" s="5">
        <f t="shared" si="69"/>
        <v>2.6654706283927736E-2</v>
      </c>
      <c r="O440" s="3">
        <f t="shared" si="63"/>
        <v>2281.8390744069211</v>
      </c>
      <c r="P440" s="5">
        <f>O440/MAX($O$12:O440)-1</f>
        <v>-0.14201708482758491</v>
      </c>
    </row>
    <row r="441" spans="1:16" x14ac:dyDescent="0.2">
      <c r="A441" s="2">
        <v>22524</v>
      </c>
      <c r="B441" s="3">
        <v>693.41703486234917</v>
      </c>
      <c r="C441" s="5">
        <f t="shared" si="60"/>
        <v>1.3678456063510369E-2</v>
      </c>
      <c r="D441" s="3">
        <f t="shared" si="62"/>
        <v>475.42164264868285</v>
      </c>
      <c r="E441" s="5">
        <f>D441/MAX(D$12:$D441)-1</f>
        <v>-0.37929294982595319</v>
      </c>
      <c r="F441" s="5"/>
      <c r="G441" s="5"/>
      <c r="H441" s="5">
        <f t="shared" si="61"/>
        <v>5.8333333333333336E-3</v>
      </c>
      <c r="I441" s="7">
        <f t="shared" si="64"/>
        <v>678.29624830867442</v>
      </c>
      <c r="J441" s="7">
        <f t="shared" si="65"/>
        <v>636.34316324566851</v>
      </c>
      <c r="K441" s="7">
        <f t="shared" si="66"/>
        <v>663.78607571897464</v>
      </c>
      <c r="L441" s="7">
        <f t="shared" si="67"/>
        <v>654.20516853327399</v>
      </c>
      <c r="M441" s="7">
        <f t="shared" si="68"/>
        <v>680.80020084262731</v>
      </c>
      <c r="N441" s="5">
        <f t="shared" si="69"/>
        <v>1.3678456063510369E-2</v>
      </c>
      <c r="O441" s="3">
        <f t="shared" si="63"/>
        <v>2313.0511099301975</v>
      </c>
      <c r="P441" s="5">
        <f>O441/MAX($O$12:O441)-1</f>
        <v>-0.13028120321915637</v>
      </c>
    </row>
    <row r="442" spans="1:16" x14ac:dyDescent="0.2">
      <c r="A442" s="2">
        <v>22554</v>
      </c>
      <c r="B442" s="3">
        <v>725.12147912387707</v>
      </c>
      <c r="C442" s="5">
        <f t="shared" si="60"/>
        <v>4.572204411998837E-2</v>
      </c>
      <c r="D442" s="3">
        <f t="shared" si="62"/>
        <v>497.1588919694633</v>
      </c>
      <c r="E442" s="5">
        <f>D442/MAX(D$12:$D442)-1</f>
        <v>-0.35091295469230754</v>
      </c>
      <c r="F442" s="5"/>
      <c r="G442" s="5"/>
      <c r="H442" s="5">
        <f t="shared" si="61"/>
        <v>5.8333333333333336E-3</v>
      </c>
      <c r="I442" s="7">
        <f t="shared" si="64"/>
        <v>700.86622072229602</v>
      </c>
      <c r="J442" s="7">
        <f t="shared" si="65"/>
        <v>653.62583333447844</v>
      </c>
      <c r="K442" s="7">
        <f t="shared" si="66"/>
        <v>666.85809903003042</v>
      </c>
      <c r="L442" s="7">
        <f t="shared" si="67"/>
        <v>656.17355585027133</v>
      </c>
      <c r="M442" s="7">
        <f t="shared" si="68"/>
        <v>680.98163665122468</v>
      </c>
      <c r="N442" s="5">
        <f t="shared" si="69"/>
        <v>4.572204411998837E-2</v>
      </c>
      <c r="O442" s="3">
        <f t="shared" si="63"/>
        <v>2418.8085348302143</v>
      </c>
      <c r="P442" s="5">
        <f>O442/MAX($O$12:O442)-1</f>
        <v>-9.0515882020759442E-2</v>
      </c>
    </row>
    <row r="443" spans="1:16" x14ac:dyDescent="0.2">
      <c r="A443" s="2">
        <v>22585</v>
      </c>
      <c r="B443" s="3">
        <v>743.30077458098174</v>
      </c>
      <c r="C443" s="5">
        <f t="shared" si="60"/>
        <v>2.5070689505804822E-2</v>
      </c>
      <c r="D443" s="3">
        <f t="shared" si="62"/>
        <v>509.6230081850797</v>
      </c>
      <c r="E443" s="5">
        <f>D443/MAX(D$12:$D443)-1</f>
        <v>-0.33463989491715807</v>
      </c>
      <c r="F443" s="5"/>
      <c r="G443" s="5"/>
      <c r="H443" s="5">
        <f t="shared" si="61"/>
        <v>5.8333333333333336E-3</v>
      </c>
      <c r="I443" s="7">
        <f t="shared" si="64"/>
        <v>720.61309618906932</v>
      </c>
      <c r="J443" s="7">
        <f t="shared" si="65"/>
        <v>685.22168944630846</v>
      </c>
      <c r="K443" s="7">
        <f t="shared" si="66"/>
        <v>670.53825301923291</v>
      </c>
      <c r="L443" s="7">
        <f t="shared" si="67"/>
        <v>662.93243044177075</v>
      </c>
      <c r="M443" s="7">
        <f t="shared" si="68"/>
        <v>681.34387103758115</v>
      </c>
      <c r="N443" s="5">
        <f t="shared" si="69"/>
        <v>2.5070689505804822E-2</v>
      </c>
      <c r="O443" s="3">
        <f t="shared" si="63"/>
        <v>2479.4497325809334</v>
      </c>
      <c r="P443" s="5">
        <f>O443/MAX($O$12:O443)-1</f>
        <v>-6.7714488088441049E-2</v>
      </c>
    </row>
    <row r="444" spans="1:16" x14ac:dyDescent="0.2">
      <c r="A444" s="2">
        <v>22615</v>
      </c>
      <c r="B444" s="3">
        <v>758.48162476674645</v>
      </c>
      <c r="C444" s="5">
        <f t="shared" si="60"/>
        <v>2.0423562984072774E-2</v>
      </c>
      <c r="D444" s="3">
        <f t="shared" si="62"/>
        <v>520.03132579088026</v>
      </c>
      <c r="E444" s="5">
        <f>D444/MAX(D$12:$D444)-1</f>
        <v>-0.32105087090390938</v>
      </c>
      <c r="F444" s="5"/>
      <c r="G444" s="5"/>
      <c r="H444" s="5">
        <f t="shared" si="61"/>
        <v>5.8333333333333336E-3</v>
      </c>
      <c r="I444" s="7">
        <f t="shared" si="64"/>
        <v>742.30129282386849</v>
      </c>
      <c r="J444" s="7">
        <f t="shared" si="65"/>
        <v>710.2987705662714</v>
      </c>
      <c r="K444" s="7">
        <f t="shared" si="66"/>
        <v>674.79337328057943</v>
      </c>
      <c r="L444" s="7">
        <f t="shared" si="67"/>
        <v>670.05349066360861</v>
      </c>
      <c r="M444" s="7">
        <f t="shared" si="68"/>
        <v>681.76092295681701</v>
      </c>
      <c r="N444" s="5">
        <f t="shared" si="69"/>
        <v>2.0423562984072774E-2</v>
      </c>
      <c r="O444" s="3">
        <f t="shared" si="63"/>
        <v>2530.0889303601425</v>
      </c>
      <c r="P444" s="5">
        <f>O444/MAX($O$12:O444)-1</f>
        <v>-4.8673896216776757E-2</v>
      </c>
    </row>
    <row r="445" spans="1:16" x14ac:dyDescent="0.2">
      <c r="A445" s="2">
        <v>22646</v>
      </c>
      <c r="B445" s="3">
        <v>754.63538175362203</v>
      </c>
      <c r="C445" s="5">
        <f t="shared" si="60"/>
        <v>-5.0709771832735395E-3</v>
      </c>
      <c r="D445" s="3">
        <f t="shared" si="62"/>
        <v>517.39425880320721</v>
      </c>
      <c r="E445" s="5">
        <f>D445/MAX(D$12:$D445)-1</f>
        <v>-0.32449380644615911</v>
      </c>
      <c r="F445" s="5"/>
      <c r="G445" s="5"/>
      <c r="H445" s="5">
        <f t="shared" si="61"/>
        <v>5.8333333333333336E-3</v>
      </c>
      <c r="I445" s="7">
        <f t="shared" si="64"/>
        <v>752.13926036711666</v>
      </c>
      <c r="J445" s="7">
        <f t="shared" si="65"/>
        <v>726.5027405447064</v>
      </c>
      <c r="K445" s="7">
        <f t="shared" si="66"/>
        <v>678.97893677365482</v>
      </c>
      <c r="L445" s="7">
        <f t="shared" si="67"/>
        <v>677.14262870148514</v>
      </c>
      <c r="M445" s="7">
        <f t="shared" si="68"/>
        <v>682.54034378399592</v>
      </c>
      <c r="N445" s="5">
        <f t="shared" si="69"/>
        <v>-5.0709771832735395E-3</v>
      </c>
      <c r="O445" s="3">
        <f t="shared" si="63"/>
        <v>2517.2589071226334</v>
      </c>
      <c r="P445" s="5">
        <f>O445/MAX($O$12:O445)-1</f>
        <v>-5.3498049182914009E-2</v>
      </c>
    </row>
    <row r="446" spans="1:16" x14ac:dyDescent="0.2">
      <c r="A446" s="2">
        <v>22677</v>
      </c>
      <c r="B446" s="3">
        <v>758.02914350381297</v>
      </c>
      <c r="C446" s="5">
        <f t="shared" si="60"/>
        <v>4.4972205547857413E-3</v>
      </c>
      <c r="D446" s="3">
        <f t="shared" si="62"/>
        <v>519.72109489882507</v>
      </c>
      <c r="E446" s="5">
        <f>D446/MAX(D$12:$D446)-1</f>
        <v>-0.32145590610762387</v>
      </c>
      <c r="F446" s="5"/>
      <c r="G446" s="5"/>
      <c r="H446" s="5">
        <f t="shared" si="61"/>
        <v>5.8333333333333336E-3</v>
      </c>
      <c r="I446" s="7">
        <f t="shared" si="64"/>
        <v>757.04871667472707</v>
      </c>
      <c r="J446" s="7">
        <f t="shared" si="65"/>
        <v>738.83090643189826</v>
      </c>
      <c r="K446" s="7">
        <f t="shared" si="66"/>
        <v>683.90145219007138</v>
      </c>
      <c r="L446" s="7">
        <f t="shared" si="67"/>
        <v>685.48375602487738</v>
      </c>
      <c r="M446" s="7">
        <f t="shared" si="68"/>
        <v>679.29789234058353</v>
      </c>
      <c r="N446" s="5">
        <f t="shared" si="69"/>
        <v>4.4972205547857413E-3</v>
      </c>
      <c r="O446" s="3">
        <f t="shared" si="63"/>
        <v>2528.5795756214629</v>
      </c>
      <c r="P446" s="5">
        <f>O446/MAX($O$12:O446)-1</f>
        <v>-4.9241421154554543E-2</v>
      </c>
    </row>
    <row r="447" spans="1:16" x14ac:dyDescent="0.2">
      <c r="A447" s="2">
        <v>22705</v>
      </c>
      <c r="B447" s="3">
        <v>783.37899755417584</v>
      </c>
      <c r="C447" s="5">
        <f t="shared" si="60"/>
        <v>3.3441793455577518E-2</v>
      </c>
      <c r="D447" s="3">
        <f t="shared" si="62"/>
        <v>537.10150040893814</v>
      </c>
      <c r="E447" s="5">
        <f>D447/MAX(D$12:$D447)-1</f>
        <v>-0.29876417466917304</v>
      </c>
      <c r="F447" s="5"/>
      <c r="G447" s="5"/>
      <c r="H447" s="5">
        <f t="shared" si="61"/>
        <v>5.8333333333333336E-3</v>
      </c>
      <c r="I447" s="7">
        <f t="shared" si="64"/>
        <v>765.34784093720361</v>
      </c>
      <c r="J447" s="7">
        <f t="shared" si="65"/>
        <v>753.82456688053605</v>
      </c>
      <c r="K447" s="7">
        <f t="shared" si="66"/>
        <v>695.08386506310217</v>
      </c>
      <c r="L447" s="7">
        <f t="shared" si="67"/>
        <v>693.79890610616167</v>
      </c>
      <c r="M447" s="7">
        <f t="shared" si="68"/>
        <v>679.11001812008942</v>
      </c>
      <c r="N447" s="5">
        <f t="shared" si="69"/>
        <v>3.3441793455577518E-2</v>
      </c>
      <c r="O447" s="3">
        <f t="shared" si="63"/>
        <v>2613.1398115253878</v>
      </c>
      <c r="P447" s="5">
        <f>O447/MAX($O$12:O447)-1</f>
        <v>-1.7446349134686678E-2</v>
      </c>
    </row>
    <row r="448" spans="1:16" x14ac:dyDescent="0.2">
      <c r="A448" s="2">
        <v>22736</v>
      </c>
      <c r="B448" s="3">
        <v>781.12572687632701</v>
      </c>
      <c r="C448" s="5">
        <f t="shared" si="60"/>
        <v>-2.8763480829635535E-3</v>
      </c>
      <c r="D448" s="3">
        <f t="shared" si="62"/>
        <v>535.55660953788004</v>
      </c>
      <c r="E448" s="5">
        <f>D448/MAX(D$12:$D448)-1</f>
        <v>-0.30078117299106877</v>
      </c>
      <c r="F448" s="5"/>
      <c r="G448" s="5"/>
      <c r="H448" s="5">
        <f t="shared" si="61"/>
        <v>5.8333333333333336E-3</v>
      </c>
      <c r="I448" s="7">
        <f t="shared" si="64"/>
        <v>774.17795597810527</v>
      </c>
      <c r="J448" s="7">
        <f t="shared" si="65"/>
        <v>763.15860817261091</v>
      </c>
      <c r="K448" s="7">
        <f t="shared" si="66"/>
        <v>708.39222075354473</v>
      </c>
      <c r="L448" s="7">
        <f t="shared" si="67"/>
        <v>698.95826874422391</v>
      </c>
      <c r="M448" s="7">
        <f t="shared" si="68"/>
        <v>682.9198189308562</v>
      </c>
      <c r="N448" s="5">
        <f t="shared" si="69"/>
        <v>-2.8763480829635535E-3</v>
      </c>
      <c r="O448" s="3">
        <f t="shared" si="63"/>
        <v>2605.6235118379909</v>
      </c>
      <c r="P448" s="5">
        <f>O448/MAX($O$12:O448)-1</f>
        <v>-2.0272515444762051E-2</v>
      </c>
    </row>
    <row r="449" spans="1:16" x14ac:dyDescent="0.2">
      <c r="A449" s="2">
        <v>22766</v>
      </c>
      <c r="B449" s="3">
        <v>798.24179098358252</v>
      </c>
      <c r="C449" s="5">
        <f t="shared" si="60"/>
        <v>2.1912047597896445E-2</v>
      </c>
      <c r="D449" s="3">
        <f t="shared" si="62"/>
        <v>547.29175145744216</v>
      </c>
      <c r="E449" s="5">
        <f>D449/MAX(D$12:$D449)-1</f>
        <v>-0.28545985677230368</v>
      </c>
      <c r="F449" s="5"/>
      <c r="G449" s="5"/>
      <c r="H449" s="5">
        <f t="shared" si="61"/>
        <v>5.8333333333333336E-3</v>
      </c>
      <c r="I449" s="7">
        <f t="shared" si="64"/>
        <v>787.58217180469512</v>
      </c>
      <c r="J449" s="7">
        <f t="shared" si="65"/>
        <v>772.31544423971116</v>
      </c>
      <c r="K449" s="7">
        <f t="shared" si="66"/>
        <v>728.76856684300981</v>
      </c>
      <c r="L449" s="7">
        <f t="shared" si="67"/>
        <v>704.46398342605903</v>
      </c>
      <c r="M449" s="7">
        <f t="shared" si="68"/>
        <v>690.27818389125594</v>
      </c>
      <c r="N449" s="5">
        <f t="shared" si="69"/>
        <v>2.1912047597896445E-2</v>
      </c>
      <c r="O449" s="3">
        <f t="shared" si="63"/>
        <v>2662.718058251583</v>
      </c>
      <c r="P449" s="5">
        <f>O449/MAX($O$12:O449)-1</f>
        <v>0</v>
      </c>
    </row>
    <row r="450" spans="1:16" x14ac:dyDescent="0.2">
      <c r="A450" s="2">
        <v>22797</v>
      </c>
      <c r="B450" s="3">
        <v>825.93242895652634</v>
      </c>
      <c r="C450" s="5">
        <f t="shared" si="60"/>
        <v>3.4689536786621789E-2</v>
      </c>
      <c r="D450" s="3">
        <f t="shared" si="62"/>
        <v>566.2770488026398</v>
      </c>
      <c r="E450" s="5">
        <f>D450/MAX(D$12:$D450)-1</f>
        <v>-0.26067279018828837</v>
      </c>
      <c r="F450" s="5"/>
      <c r="G450" s="5"/>
      <c r="H450" s="5">
        <f t="shared" si="61"/>
        <v>5.8333333333333336E-3</v>
      </c>
      <c r="I450" s="7">
        <f t="shared" si="64"/>
        <v>801.76664893881207</v>
      </c>
      <c r="J450" s="7">
        <f t="shared" si="65"/>
        <v>783.55724493800778</v>
      </c>
      <c r="K450" s="7">
        <f t="shared" si="66"/>
        <v>746.92800775213948</v>
      </c>
      <c r="L450" s="7">
        <f t="shared" si="67"/>
        <v>711.047997166389</v>
      </c>
      <c r="M450" s="7">
        <f t="shared" si="68"/>
        <v>698.42942923220835</v>
      </c>
      <c r="N450" s="5">
        <f t="shared" si="69"/>
        <v>3.4689536786621789E-2</v>
      </c>
      <c r="O450" s="3">
        <f t="shared" si="63"/>
        <v>2755.0865142857033</v>
      </c>
      <c r="P450" s="5">
        <f>O450/MAX($O$12:O450)-1</f>
        <v>0</v>
      </c>
    </row>
    <row r="451" spans="1:16" x14ac:dyDescent="0.2">
      <c r="A451" s="2">
        <v>22827</v>
      </c>
      <c r="B451" s="3">
        <v>831.78830948202494</v>
      </c>
      <c r="C451" s="5">
        <f t="shared" ref="C451:C514" si="70">B451/B450-1</f>
        <v>7.0900237358362261E-3</v>
      </c>
      <c r="D451" s="3">
        <f t="shared" si="62"/>
        <v>570.29196651970983</v>
      </c>
      <c r="E451" s="5">
        <f>D451/MAX(D$12:$D451)-1</f>
        <v>-0.25543094272217381</v>
      </c>
      <c r="F451" s="5"/>
      <c r="G451" s="5"/>
      <c r="H451" s="5">
        <f t="shared" si="61"/>
        <v>5.8333333333333336E-3</v>
      </c>
      <c r="I451" s="7">
        <f t="shared" si="64"/>
        <v>818.65417647404456</v>
      </c>
      <c r="J451" s="7">
        <f t="shared" si="65"/>
        <v>796.41606622607503</v>
      </c>
      <c r="K451" s="7">
        <f t="shared" si="66"/>
        <v>761.4594033853906</v>
      </c>
      <c r="L451" s="7">
        <f t="shared" si="67"/>
        <v>718.12464659112823</v>
      </c>
      <c r="M451" s="7">
        <f t="shared" si="68"/>
        <v>706.96098808263275</v>
      </c>
      <c r="N451" s="5">
        <f t="shared" si="69"/>
        <v>7.0900237358362261E-3</v>
      </c>
      <c r="O451" s="3">
        <f t="shared" si="63"/>
        <v>2774.6201430662713</v>
      </c>
      <c r="P451" s="5">
        <f>O451/MAX($O$12:O451)-1</f>
        <v>0</v>
      </c>
    </row>
    <row r="452" spans="1:16" x14ac:dyDescent="0.2">
      <c r="A452" s="2">
        <v>22858</v>
      </c>
      <c r="B452" s="3">
        <v>864.35145283187433</v>
      </c>
      <c r="C452" s="5">
        <f t="shared" si="70"/>
        <v>3.9148354188973E-2</v>
      </c>
      <c r="D452" s="3">
        <f t="shared" si="62"/>
        <v>592.61795841614935</v>
      </c>
      <c r="E452" s="5">
        <f>D452/MAX(D$12:$D452)-1</f>
        <v>-0.22628228954971175</v>
      </c>
      <c r="F452" s="5"/>
      <c r="G452" s="5"/>
      <c r="H452" s="5">
        <f t="shared" ref="H452:H515" si="71">H451</f>
        <v>5.8333333333333336E-3</v>
      </c>
      <c r="I452" s="7">
        <f t="shared" si="64"/>
        <v>840.6907304234752</v>
      </c>
      <c r="J452" s="7">
        <f t="shared" si="65"/>
        <v>814.13645111408516</v>
      </c>
      <c r="K452" s="7">
        <f t="shared" si="66"/>
        <v>776.48367877299154</v>
      </c>
      <c r="L452" s="7">
        <f t="shared" si="67"/>
        <v>727.31311849807605</v>
      </c>
      <c r="M452" s="7">
        <f t="shared" si="68"/>
        <v>717.64692979717938</v>
      </c>
      <c r="N452" s="5">
        <f t="shared" si="69"/>
        <v>3.9148354188973E-2</v>
      </c>
      <c r="O452" s="3">
        <f t="shared" si="63"/>
        <v>2883.2419551668886</v>
      </c>
      <c r="P452" s="5">
        <f>O452/MAX($O$12:O452)-1</f>
        <v>0</v>
      </c>
    </row>
    <row r="453" spans="1:16" x14ac:dyDescent="0.2">
      <c r="A453" s="2">
        <v>22889</v>
      </c>
      <c r="B453" s="3">
        <v>896.20866482036104</v>
      </c>
      <c r="C453" s="5">
        <f t="shared" si="70"/>
        <v>3.6856780750599727E-2</v>
      </c>
      <c r="D453" s="3">
        <f t="shared" si="62"/>
        <v>614.45994857836138</v>
      </c>
      <c r="E453" s="5">
        <f>D453/MAX(D$12:$D453)-1</f>
        <v>-0.19776554553278947</v>
      </c>
      <c r="F453" s="5"/>
      <c r="G453" s="5"/>
      <c r="H453" s="5">
        <f t="shared" si="71"/>
        <v>5.8333333333333336E-3</v>
      </c>
      <c r="I453" s="7">
        <f t="shared" si="64"/>
        <v>864.11614237808681</v>
      </c>
      <c r="J453" s="7">
        <f t="shared" si="65"/>
        <v>832.94139565844944</v>
      </c>
      <c r="K453" s="7">
        <f t="shared" si="66"/>
        <v>793.38298126949257</v>
      </c>
      <c r="L453" s="7">
        <f t="shared" si="67"/>
        <v>741.03637526155114</v>
      </c>
      <c r="M453" s="7">
        <f t="shared" si="68"/>
        <v>728.58452849423372</v>
      </c>
      <c r="N453" s="5">
        <f t="shared" si="69"/>
        <v>3.6856780750599727E-2</v>
      </c>
      <c r="O453" s="3">
        <f t="shared" si="63"/>
        <v>2989.5089717594051</v>
      </c>
      <c r="P453" s="5">
        <f>O453/MAX($O$12:O453)-1</f>
        <v>0</v>
      </c>
    </row>
    <row r="454" spans="1:16" x14ac:dyDescent="0.2">
      <c r="A454" s="2">
        <v>22919</v>
      </c>
      <c r="B454" s="3">
        <v>907.09854601204415</v>
      </c>
      <c r="C454" s="5">
        <f t="shared" si="70"/>
        <v>1.2151055461917304E-2</v>
      </c>
      <c r="D454" s="3">
        <f t="shared" si="62"/>
        <v>621.92628549266385</v>
      </c>
      <c r="E454" s="5">
        <f>D454/MAX(D$12:$D454)-1</f>
        <v>-0.18801755018309751</v>
      </c>
      <c r="F454" s="5"/>
      <c r="G454" s="5"/>
      <c r="H454" s="5">
        <f t="shared" si="71"/>
        <v>5.8333333333333336E-3</v>
      </c>
      <c r="I454" s="7">
        <f t="shared" si="64"/>
        <v>889.21955455475984</v>
      </c>
      <c r="J454" s="7">
        <f t="shared" si="65"/>
        <v>853.93686551440226</v>
      </c>
      <c r="K454" s="7">
        <f t="shared" si="66"/>
        <v>808.54773684350664</v>
      </c>
      <c r="L454" s="7">
        <f t="shared" si="67"/>
        <v>756.9071023404972</v>
      </c>
      <c r="M454" s="7">
        <f t="shared" si="68"/>
        <v>737.70291793676836</v>
      </c>
      <c r="N454" s="5">
        <f t="shared" si="69"/>
        <v>1.2151055461917304E-2</v>
      </c>
      <c r="O454" s="3">
        <f t="shared" si="63"/>
        <v>3025.8346610791532</v>
      </c>
      <c r="P454" s="5">
        <f>O454/MAX($O$12:O454)-1</f>
        <v>0</v>
      </c>
    </row>
    <row r="455" spans="1:16" x14ac:dyDescent="0.2">
      <c r="A455" s="2">
        <v>22950</v>
      </c>
      <c r="B455" s="3">
        <v>901.22987758165812</v>
      </c>
      <c r="C455" s="5">
        <f t="shared" si="70"/>
        <v>-6.4697142953067388E-3</v>
      </c>
      <c r="D455" s="3">
        <f t="shared" si="62"/>
        <v>617.90260011278497</v>
      </c>
      <c r="E455" s="5">
        <f>D455/MAX(D$12:$D455)-1</f>
        <v>-0.19327084464621602</v>
      </c>
      <c r="F455" s="5"/>
      <c r="G455" s="5"/>
      <c r="H455" s="5">
        <f t="shared" si="71"/>
        <v>5.8333333333333336E-3</v>
      </c>
      <c r="I455" s="7">
        <f t="shared" si="64"/>
        <v>901.51236280468777</v>
      </c>
      <c r="J455" s="7">
        <f t="shared" si="65"/>
        <v>871.1015466140816</v>
      </c>
      <c r="K455" s="7">
        <f t="shared" si="66"/>
        <v>821.70849542689632</v>
      </c>
      <c r="L455" s="7">
        <f t="shared" si="67"/>
        <v>776.21289343336696</v>
      </c>
      <c r="M455" s="7">
        <f t="shared" si="68"/>
        <v>746.12337422306462</v>
      </c>
      <c r="N455" s="5">
        <f t="shared" si="69"/>
        <v>-6.4697142953067388E-3</v>
      </c>
      <c r="O455" s="3">
        <f t="shared" si="63"/>
        <v>3006.2583753171348</v>
      </c>
      <c r="P455" s="5">
        <f>O455/MAX($O$12:O455)-1</f>
        <v>-6.4697142953067388E-3</v>
      </c>
    </row>
    <row r="456" spans="1:16" x14ac:dyDescent="0.2">
      <c r="A456" s="2">
        <v>22980</v>
      </c>
      <c r="B456" s="3">
        <v>935.77672386426821</v>
      </c>
      <c r="C456" s="5">
        <f t="shared" si="70"/>
        <v>3.8333001537091071E-2</v>
      </c>
      <c r="D456" s="3">
        <f t="shared" si="62"/>
        <v>641.58866143268096</v>
      </c>
      <c r="E456" s="5">
        <f>D456/MAX(D$12:$D456)-1</f>
        <v>-0.16234649469402318</v>
      </c>
      <c r="F456" s="5"/>
      <c r="G456" s="5"/>
      <c r="H456" s="5">
        <f t="shared" si="71"/>
        <v>5.8333333333333336E-3</v>
      </c>
      <c r="I456" s="7">
        <f t="shared" si="64"/>
        <v>914.70171581932345</v>
      </c>
      <c r="J456" s="7">
        <f t="shared" si="65"/>
        <v>889.40892909870524</v>
      </c>
      <c r="K456" s="7">
        <f t="shared" si="66"/>
        <v>836.48308701835651</v>
      </c>
      <c r="L456" s="7">
        <f t="shared" si="67"/>
        <v>794.4216482009947</v>
      </c>
      <c r="M456" s="7">
        <f t="shared" si="68"/>
        <v>755.63823014946809</v>
      </c>
      <c r="N456" s="5">
        <f t="shared" si="69"/>
        <v>3.1833067896339523E-2</v>
      </c>
      <c r="O456" s="3">
        <f t="shared" si="63"/>
        <v>3101.9568022925441</v>
      </c>
      <c r="P456" s="5">
        <f>O456/MAX($O$12:O456)-1</f>
        <v>0</v>
      </c>
    </row>
    <row r="457" spans="1:16" x14ac:dyDescent="0.2">
      <c r="A457" s="2">
        <v>23011</v>
      </c>
      <c r="B457" s="3">
        <v>934.5032865205111</v>
      </c>
      <c r="C457" s="5">
        <f t="shared" si="70"/>
        <v>-1.3608346000512084E-3</v>
      </c>
      <c r="D457" s="3">
        <f t="shared" si="62"/>
        <v>640.71556538320283</v>
      </c>
      <c r="E457" s="5">
        <f>D457/MAX(D$12:$D457)-1</f>
        <v>-0.16348640256689773</v>
      </c>
      <c r="F457" s="5"/>
      <c r="G457" s="5"/>
      <c r="H457" s="5">
        <f t="shared" si="71"/>
        <v>5.8333333333333336E-3</v>
      </c>
      <c r="I457" s="7">
        <f t="shared" si="64"/>
        <v>923.83662932214577</v>
      </c>
      <c r="J457" s="7">
        <f t="shared" si="65"/>
        <v>906.5280919384528</v>
      </c>
      <c r="K457" s="7">
        <f t="shared" si="66"/>
        <v>851.47207908226392</v>
      </c>
      <c r="L457" s="7">
        <f t="shared" si="67"/>
        <v>809.81563290307793</v>
      </c>
      <c r="M457" s="7">
        <f t="shared" si="68"/>
        <v>765.22550792795926</v>
      </c>
      <c r="N457" s="5">
        <f t="shared" si="69"/>
        <v>-1.3608346000512084E-3</v>
      </c>
      <c r="O457" s="3">
        <f t="shared" si="63"/>
        <v>3097.7355521481204</v>
      </c>
      <c r="P457" s="5">
        <f>O457/MAX($O$12:O457)-1</f>
        <v>-1.3608346000510974E-3</v>
      </c>
    </row>
    <row r="458" spans="1:16" x14ac:dyDescent="0.2">
      <c r="A458" s="2">
        <v>23042</v>
      </c>
      <c r="B458" s="3">
        <v>981.74423611265945</v>
      </c>
      <c r="C458" s="5">
        <f t="shared" si="70"/>
        <v>5.0551935208321463E-2</v>
      </c>
      <c r="D458" s="3">
        <f t="shared" si="62"/>
        <v>673.10497713141751</v>
      </c>
      <c r="E458" s="5">
        <f>D458/MAX(D$12:$D458)-1</f>
        <v>-0.12119902138857974</v>
      </c>
      <c r="F458" s="5"/>
      <c r="G458" s="5"/>
      <c r="H458" s="5">
        <f t="shared" si="71"/>
        <v>5.8333333333333336E-3</v>
      </c>
      <c r="I458" s="7">
        <f t="shared" si="64"/>
        <v>950.67474883247962</v>
      </c>
      <c r="J458" s="7">
        <f t="shared" si="65"/>
        <v>926.0935558185837</v>
      </c>
      <c r="K458" s="7">
        <f t="shared" si="66"/>
        <v>870.11500346633431</v>
      </c>
      <c r="L458" s="7">
        <f t="shared" si="67"/>
        <v>826.35363778818885</v>
      </c>
      <c r="M458" s="7">
        <f t="shared" si="68"/>
        <v>777.00822782820296</v>
      </c>
      <c r="N458" s="5">
        <f t="shared" si="69"/>
        <v>5.055193520832147E-2</v>
      </c>
      <c r="O458" s="3">
        <f t="shared" si="63"/>
        <v>3254.3320790728262</v>
      </c>
      <c r="P458" s="5">
        <f>O458/MAX($O$12:O458)-1</f>
        <v>0</v>
      </c>
    </row>
    <row r="459" spans="1:16" x14ac:dyDescent="0.2">
      <c r="A459" s="2">
        <v>23070</v>
      </c>
      <c r="B459" s="3">
        <v>998.92371334455686</v>
      </c>
      <c r="C459" s="5">
        <f t="shared" si="70"/>
        <v>1.7498933632573932E-2</v>
      </c>
      <c r="D459" s="3">
        <f t="shared" si="62"/>
        <v>684.88359645399544</v>
      </c>
      <c r="E459" s="5">
        <f>D459/MAX(D$12:$D459)-1</f>
        <v>-0.10582094138761744</v>
      </c>
      <c r="F459" s="5"/>
      <c r="G459" s="5"/>
      <c r="H459" s="5">
        <f t="shared" si="71"/>
        <v>5.8333333333333336E-3</v>
      </c>
      <c r="I459" s="7">
        <f t="shared" si="64"/>
        <v>971.72374532590914</v>
      </c>
      <c r="J459" s="7">
        <f t="shared" si="65"/>
        <v>943.21273057261624</v>
      </c>
      <c r="K459" s="7">
        <f t="shared" si="66"/>
        <v>888.07706311553284</v>
      </c>
      <c r="L459" s="7">
        <f t="shared" si="67"/>
        <v>843.3262310372005</v>
      </c>
      <c r="M459" s="7">
        <f t="shared" si="68"/>
        <v>791.5804640893175</v>
      </c>
      <c r="N459" s="5">
        <f t="shared" si="69"/>
        <v>1.7498933632573932E-2</v>
      </c>
      <c r="O459" s="3">
        <f t="shared" si="63"/>
        <v>3311.2794201428778</v>
      </c>
      <c r="P459" s="5">
        <f>O459/MAX($O$12:O459)-1</f>
        <v>0</v>
      </c>
    </row>
    <row r="460" spans="1:16" x14ac:dyDescent="0.2">
      <c r="A460" s="2">
        <v>23101</v>
      </c>
      <c r="B460" s="3">
        <v>1006.5611609877975</v>
      </c>
      <c r="C460" s="5">
        <f t="shared" si="70"/>
        <v>7.6456765829187034E-3</v>
      </c>
      <c r="D460" s="3">
        <f t="shared" si="62"/>
        <v>690.11999492942891</v>
      </c>
      <c r="E460" s="5">
        <f>D460/MAX(D$12:$D460)-1</f>
        <v>-9.898433749824842E-2</v>
      </c>
      <c r="F460" s="5"/>
      <c r="G460" s="5"/>
      <c r="H460" s="5">
        <f t="shared" si="71"/>
        <v>5.8333333333333336E-3</v>
      </c>
      <c r="I460" s="7">
        <f t="shared" si="64"/>
        <v>995.74303681500453</v>
      </c>
      <c r="J460" s="7">
        <f t="shared" si="65"/>
        <v>959.78983306857526</v>
      </c>
      <c r="K460" s="7">
        <f t="shared" si="66"/>
        <v>906.8633492914887</v>
      </c>
      <c r="L460" s="7">
        <f t="shared" si="67"/>
        <v>858.9617689185294</v>
      </c>
      <c r="M460" s="7">
        <f t="shared" si="68"/>
        <v>807.6277850225166</v>
      </c>
      <c r="N460" s="5">
        <f t="shared" si="69"/>
        <v>7.6456765829187043E-3</v>
      </c>
      <c r="O460" s="3">
        <f t="shared" si="63"/>
        <v>3336.5963916649648</v>
      </c>
      <c r="P460" s="5">
        <f>O460/MAX($O$12:O460)-1</f>
        <v>0</v>
      </c>
    </row>
    <row r="461" spans="1:16" x14ac:dyDescent="0.2">
      <c r="A461" s="2">
        <v>23131</v>
      </c>
      <c r="B461" s="3">
        <v>982.8690692131479</v>
      </c>
      <c r="C461" s="5">
        <f t="shared" si="70"/>
        <v>-2.3537657415073743E-2</v>
      </c>
      <c r="D461" s="3">
        <f t="shared" si="62"/>
        <v>673.87618691348757</v>
      </c>
      <c r="E461" s="5">
        <f>D461/MAX(D$12:$D461)-1</f>
        <v>-0.12019213548783036</v>
      </c>
      <c r="F461" s="5"/>
      <c r="G461" s="5"/>
      <c r="H461" s="5">
        <f t="shared" si="71"/>
        <v>5.8333333333333336E-3</v>
      </c>
      <c r="I461" s="7">
        <f t="shared" si="64"/>
        <v>996.11798118183412</v>
      </c>
      <c r="J461" s="7">
        <f t="shared" si="65"/>
        <v>973.39636500715687</v>
      </c>
      <c r="K461" s="7">
        <f t="shared" si="66"/>
        <v>922.24895581061935</v>
      </c>
      <c r="L461" s="7">
        <f t="shared" si="67"/>
        <v>872.27111862031643</v>
      </c>
      <c r="M461" s="7">
        <f t="shared" si="68"/>
        <v>825.50876132681435</v>
      </c>
      <c r="N461" s="5">
        <f t="shared" si="69"/>
        <v>-2.3537657415073743E-2</v>
      </c>
      <c r="O461" s="3">
        <f t="shared" si="63"/>
        <v>3258.0607288655838</v>
      </c>
      <c r="P461" s="5">
        <f>O461/MAX($O$12:O461)-1</f>
        <v>-2.3537657415073743E-2</v>
      </c>
    </row>
    <row r="462" spans="1:16" x14ac:dyDescent="0.2">
      <c r="A462" s="2">
        <v>23162</v>
      </c>
      <c r="B462" s="3">
        <v>991.02927928811368</v>
      </c>
      <c r="C462" s="5">
        <f t="shared" si="70"/>
        <v>8.3024385755658958E-3</v>
      </c>
      <c r="D462" s="3">
        <f t="shared" ref="D462:D525" si="72">D461*(C462+1)</f>
        <v>679.47100256287331</v>
      </c>
      <c r="E462" s="5">
        <f>D462/MAX(D$12:$D462)-1</f>
        <v>-0.11288758473441829</v>
      </c>
      <c r="F462" s="5"/>
      <c r="G462" s="5"/>
      <c r="H462" s="5">
        <f t="shared" si="71"/>
        <v>5.8333333333333336E-3</v>
      </c>
      <c r="I462" s="7">
        <f t="shared" si="64"/>
        <v>993.48650316301973</v>
      </c>
      <c r="J462" s="7">
        <f t="shared" si="65"/>
        <v>982.60512424446449</v>
      </c>
      <c r="K462" s="7">
        <f t="shared" si="66"/>
        <v>936.00702667158487</v>
      </c>
      <c r="L462" s="7">
        <f t="shared" si="67"/>
        <v>885.19043276039247</v>
      </c>
      <c r="M462" s="7">
        <f t="shared" si="68"/>
        <v>841.46751721186195</v>
      </c>
      <c r="N462" s="5">
        <f t="shared" si="69"/>
        <v>7.8086175271193832E-3</v>
      </c>
      <c r="O462" s="3">
        <f t="shared" ref="O462:O525" si="73">O461*(1+N462)</f>
        <v>3283.5016789774231</v>
      </c>
      <c r="P462" s="5">
        <f>O462/MAX($O$12:O462)-1</f>
        <v>-1.5912836452192991E-2</v>
      </c>
    </row>
    <row r="463" spans="1:16" x14ac:dyDescent="0.2">
      <c r="A463" s="2">
        <v>23192</v>
      </c>
      <c r="B463" s="3">
        <v>1037.5438222783484</v>
      </c>
      <c r="C463" s="5">
        <f t="shared" si="70"/>
        <v>4.6935589051059656E-2</v>
      </c>
      <c r="D463" s="3">
        <f t="shared" si="72"/>
        <v>711.36237431127586</v>
      </c>
      <c r="E463" s="5">
        <f>D463/MAX(D$12:$D463)-1</f>
        <v>-7.1250440969420015E-2</v>
      </c>
      <c r="F463" s="5"/>
      <c r="G463" s="5"/>
      <c r="H463" s="5">
        <f t="shared" si="71"/>
        <v>5.8333333333333336E-3</v>
      </c>
      <c r="I463" s="7">
        <f t="shared" si="64"/>
        <v>1003.8140569265366</v>
      </c>
      <c r="J463" s="7">
        <f t="shared" si="65"/>
        <v>999.7785468707707</v>
      </c>
      <c r="K463" s="7">
        <f t="shared" si="66"/>
        <v>953.15331940461181</v>
      </c>
      <c r="L463" s="7">
        <f t="shared" si="67"/>
        <v>900.90756834509955</v>
      </c>
      <c r="M463" s="7">
        <f t="shared" si="68"/>
        <v>857.30636139500109</v>
      </c>
      <c r="N463" s="5">
        <f t="shared" si="69"/>
        <v>3.8715137907514394E-2</v>
      </c>
      <c r="O463" s="3">
        <f t="shared" si="73"/>
        <v>3410.6228992985889</v>
      </c>
      <c r="P463" s="5">
        <f>O463/MAX($O$12:O463)-1</f>
        <v>0</v>
      </c>
    </row>
    <row r="464" spans="1:16" x14ac:dyDescent="0.2">
      <c r="A464" s="2">
        <v>23223</v>
      </c>
      <c r="B464" s="3">
        <v>1039.844584239896</v>
      </c>
      <c r="C464" s="5">
        <f t="shared" si="70"/>
        <v>2.2175082267805735E-3</v>
      </c>
      <c r="D464" s="3">
        <f t="shared" si="72"/>
        <v>712.93982622853332</v>
      </c>
      <c r="E464" s="5">
        <f>D464/MAX(D$12:$D464)-1</f>
        <v>-6.9190931181650761E-2</v>
      </c>
      <c r="F464" s="5"/>
      <c r="G464" s="5"/>
      <c r="H464" s="5">
        <f t="shared" si="71"/>
        <v>5.8333333333333336E-3</v>
      </c>
      <c r="I464" s="7">
        <f t="shared" si="64"/>
        <v>1022.8058952687861</v>
      </c>
      <c r="J464" s="7">
        <f t="shared" si="65"/>
        <v>1009.4619382253101</v>
      </c>
      <c r="K464" s="7">
        <f t="shared" si="66"/>
        <v>967.77774702194699</v>
      </c>
      <c r="L464" s="7">
        <f t="shared" si="67"/>
        <v>916.56398171932642</v>
      </c>
      <c r="M464" s="7">
        <f t="shared" si="68"/>
        <v>872.13071289746915</v>
      </c>
      <c r="N464" s="5">
        <f t="shared" si="69"/>
        <v>2.2175082267805735E-3</v>
      </c>
      <c r="O464" s="3">
        <f t="shared" si="73"/>
        <v>3418.1859836362296</v>
      </c>
      <c r="P464" s="5">
        <f>O464/MAX($O$12:O464)-1</f>
        <v>0</v>
      </c>
    </row>
    <row r="465" spans="1:16" x14ac:dyDescent="0.2">
      <c r="A465" s="2">
        <v>23254</v>
      </c>
      <c r="B465" s="3">
        <v>1093.303297520446</v>
      </c>
      <c r="C465" s="5">
        <f t="shared" si="70"/>
        <v>5.141029158662902E-2</v>
      </c>
      <c r="D465" s="3">
        <f t="shared" si="72"/>
        <v>749.59227057866281</v>
      </c>
      <c r="E465" s="5">
        <f>D465/MAX(D$12:$D465)-1</f>
        <v>-2.1337765542220888E-2</v>
      </c>
      <c r="F465" s="5"/>
      <c r="G465" s="5"/>
      <c r="H465" s="5">
        <f t="shared" si="71"/>
        <v>5.8333333333333336E-3</v>
      </c>
      <c r="I465" s="7">
        <f t="shared" si="64"/>
        <v>1056.8972346795636</v>
      </c>
      <c r="J465" s="7">
        <f t="shared" si="65"/>
        <v>1025.1918689212916</v>
      </c>
      <c r="K465" s="7">
        <f t="shared" si="66"/>
        <v>984.20229974695394</v>
      </c>
      <c r="L465" s="7">
        <f t="shared" si="67"/>
        <v>933.78199838411899</v>
      </c>
      <c r="M465" s="7">
        <f t="shared" si="68"/>
        <v>888.79264050822314</v>
      </c>
      <c r="N465" s="5">
        <f t="shared" si="69"/>
        <v>5.141029158662902E-2</v>
      </c>
      <c r="O465" s="3">
        <f t="shared" si="73"/>
        <v>3593.9159217522965</v>
      </c>
      <c r="P465" s="5">
        <f>O465/MAX($O$12:O465)-1</f>
        <v>0</v>
      </c>
    </row>
    <row r="466" spans="1:16" x14ac:dyDescent="0.2">
      <c r="A466" s="2">
        <v>23284</v>
      </c>
      <c r="B466" s="3">
        <v>1103.3705393264979</v>
      </c>
      <c r="C466" s="5">
        <f t="shared" si="70"/>
        <v>9.2080960780818177E-3</v>
      </c>
      <c r="D466" s="3">
        <f t="shared" si="72"/>
        <v>756.49458822553868</v>
      </c>
      <c r="E466" s="5">
        <f>D466/MAX(D$12:$D466)-1</f>
        <v>-1.2326149659343311E-2</v>
      </c>
      <c r="F466" s="5"/>
      <c r="G466" s="5"/>
      <c r="H466" s="5">
        <f t="shared" si="71"/>
        <v>5.8333333333333336E-3</v>
      </c>
      <c r="I466" s="7">
        <f t="shared" si="64"/>
        <v>1078.8394736956134</v>
      </c>
      <c r="J466" s="7">
        <f t="shared" si="65"/>
        <v>1041.326765311075</v>
      </c>
      <c r="K466" s="7">
        <f t="shared" si="66"/>
        <v>1000.558299189825</v>
      </c>
      <c r="L466" s="7">
        <f t="shared" si="67"/>
        <v>951.68448796468408</v>
      </c>
      <c r="M466" s="7">
        <f t="shared" si="68"/>
        <v>904.55301801666576</v>
      </c>
      <c r="N466" s="5">
        <f t="shared" si="69"/>
        <v>9.2080960780818177E-3</v>
      </c>
      <c r="O466" s="3">
        <f t="shared" si="73"/>
        <v>3627.0090448563396</v>
      </c>
      <c r="P466" s="5">
        <f>O466/MAX($O$12:O466)-1</f>
        <v>0</v>
      </c>
    </row>
    <row r="467" spans="1:16" x14ac:dyDescent="0.2">
      <c r="A467" s="2">
        <v>23315</v>
      </c>
      <c r="B467" s="3">
        <v>1077.9391849689616</v>
      </c>
      <c r="C467" s="5">
        <f t="shared" si="70"/>
        <v>-2.3048788644528861E-2</v>
      </c>
      <c r="D467" s="3">
        <f t="shared" si="72"/>
        <v>739.05830435079838</v>
      </c>
      <c r="E467" s="5">
        <f>D467/MAX(D$12:$D467)-1</f>
        <v>-3.5090835485573124E-2</v>
      </c>
      <c r="F467" s="5"/>
      <c r="G467" s="5"/>
      <c r="H467" s="5">
        <f t="shared" si="71"/>
        <v>5.8333333333333336E-3</v>
      </c>
      <c r="I467" s="7">
        <f t="shared" si="64"/>
        <v>1091.5376739386354</v>
      </c>
      <c r="J467" s="7">
        <f t="shared" si="65"/>
        <v>1057.1717846037106</v>
      </c>
      <c r="K467" s="7">
        <f t="shared" si="66"/>
        <v>1015.2840748054338</v>
      </c>
      <c r="L467" s="7">
        <f t="shared" si="67"/>
        <v>967.22323207498312</v>
      </c>
      <c r="M467" s="7">
        <f t="shared" si="68"/>
        <v>918.49628511616493</v>
      </c>
      <c r="N467" s="5">
        <f t="shared" si="69"/>
        <v>-2.3048788644528861E-2</v>
      </c>
      <c r="O467" s="3">
        <f t="shared" si="73"/>
        <v>3543.4108799696514</v>
      </c>
      <c r="P467" s="5">
        <f>O467/MAX($O$12:O467)-1</f>
        <v>-2.3048788644528861E-2</v>
      </c>
    </row>
    <row r="468" spans="1:16" x14ac:dyDescent="0.2">
      <c r="A468" s="2">
        <v>23345</v>
      </c>
      <c r="B468" s="3">
        <v>1084.035533292162</v>
      </c>
      <c r="C468" s="5">
        <f t="shared" si="70"/>
        <v>5.6555586884763365E-3</v>
      </c>
      <c r="D468" s="3">
        <f t="shared" si="72"/>
        <v>743.23809196526008</v>
      </c>
      <c r="E468" s="5">
        <f>D468/MAX(D$12:$D468)-1</f>
        <v>-2.9633735076613155E-2</v>
      </c>
      <c r="F468" s="5"/>
      <c r="G468" s="5"/>
      <c r="H468" s="5">
        <f t="shared" si="71"/>
        <v>5.8333333333333336E-3</v>
      </c>
      <c r="I468" s="7">
        <f t="shared" si="64"/>
        <v>1088.4484191958738</v>
      </c>
      <c r="J468" s="7">
        <f t="shared" si="65"/>
        <v>1072.6728269377188</v>
      </c>
      <c r="K468" s="7">
        <f t="shared" si="66"/>
        <v>1027.6389755910916</v>
      </c>
      <c r="L468" s="7">
        <f t="shared" si="67"/>
        <v>981.5622934269627</v>
      </c>
      <c r="M468" s="7">
        <f t="shared" si="68"/>
        <v>932.06103130472377</v>
      </c>
      <c r="N468" s="5">
        <f t="shared" si="69"/>
        <v>5.6911136174477364E-3</v>
      </c>
      <c r="O468" s="3">
        <f t="shared" si="73"/>
        <v>3563.5768338808593</v>
      </c>
      <c r="P468" s="5">
        <f>O468/MAX($O$12:O468)-1</f>
        <v>-1.7488848302001592E-2</v>
      </c>
    </row>
    <row r="469" spans="1:16" x14ac:dyDescent="0.2">
      <c r="A469" s="2">
        <v>23376</v>
      </c>
      <c r="B469" s="3">
        <v>1111.926906995167</v>
      </c>
      <c r="C469" s="5">
        <f t="shared" si="70"/>
        <v>2.57292061435479E-2</v>
      </c>
      <c r="D469" s="3">
        <f t="shared" si="72"/>
        <v>762.36101804717146</v>
      </c>
      <c r="E469" s="5">
        <f>D469/MAX(D$12:$D469)-1</f>
        <v>-4.6669814116547803E-3</v>
      </c>
      <c r="F469" s="5"/>
      <c r="G469" s="5"/>
      <c r="H469" s="5">
        <f t="shared" si="71"/>
        <v>5.8333333333333336E-3</v>
      </c>
      <c r="I469" s="7">
        <f t="shared" si="64"/>
        <v>1091.3005417520969</v>
      </c>
      <c r="J469" s="7">
        <f t="shared" si="65"/>
        <v>1085.070007723855</v>
      </c>
      <c r="K469" s="7">
        <f t="shared" si="66"/>
        <v>1042.424277297313</v>
      </c>
      <c r="L469" s="7">
        <f t="shared" si="67"/>
        <v>997.12554884435951</v>
      </c>
      <c r="M469" s="7">
        <f t="shared" si="68"/>
        <v>946.94817818978811</v>
      </c>
      <c r="N469" s="5">
        <f t="shared" si="69"/>
        <v>2.175003158150499E-2</v>
      </c>
      <c r="O469" s="3">
        <f t="shared" si="73"/>
        <v>3641.0847425608872</v>
      </c>
      <c r="P469" s="5">
        <f>O469/MAX($O$12:O469)-1</f>
        <v>0</v>
      </c>
    </row>
    <row r="470" spans="1:16" x14ac:dyDescent="0.2">
      <c r="A470" s="2">
        <v>23407</v>
      </c>
      <c r="B470" s="3">
        <v>1179.262822014565</v>
      </c>
      <c r="C470" s="5">
        <f t="shared" si="70"/>
        <v>6.0557860949119746E-2</v>
      </c>
      <c r="D470" s="3">
        <f t="shared" si="72"/>
        <v>808.52797057110138</v>
      </c>
      <c r="E470" s="5">
        <f>D470/MAX(D$12:$D470)-1</f>
        <v>0</v>
      </c>
      <c r="F470" s="5"/>
      <c r="G470" s="5"/>
      <c r="H470" s="5">
        <f t="shared" si="71"/>
        <v>5.8333333333333336E-3</v>
      </c>
      <c r="I470" s="7">
        <f t="shared" si="64"/>
        <v>1125.0750874339647</v>
      </c>
      <c r="J470" s="7">
        <f t="shared" si="65"/>
        <v>1108.3063806862999</v>
      </c>
      <c r="K470" s="7">
        <f t="shared" si="66"/>
        <v>1058.884159455805</v>
      </c>
      <c r="L470" s="7">
        <f t="shared" si="67"/>
        <v>1014.6206249100645</v>
      </c>
      <c r="M470" s="7">
        <f t="shared" si="68"/>
        <v>964.49958146106962</v>
      </c>
      <c r="N470" s="5">
        <f t="shared" si="69"/>
        <v>6.0557860949119746E-2</v>
      </c>
      <c r="O470" s="3">
        <f t="shared" si="73"/>
        <v>3861.5810461048509</v>
      </c>
      <c r="P470" s="5">
        <f>O470/MAX($O$12:O470)-1</f>
        <v>0</v>
      </c>
    </row>
    <row r="471" spans="1:16" x14ac:dyDescent="0.2">
      <c r="A471" s="2">
        <v>23436</v>
      </c>
      <c r="B471" s="3">
        <v>1227.7516854912003</v>
      </c>
      <c r="C471" s="5">
        <f t="shared" si="70"/>
        <v>4.1117944678185081E-2</v>
      </c>
      <c r="D471" s="3">
        <f t="shared" si="72"/>
        <v>841.77297893580919</v>
      </c>
      <c r="E471" s="5">
        <f>D471/MAX(D$12:$D471)-1</f>
        <v>0</v>
      </c>
      <c r="F471" s="5"/>
      <c r="G471" s="5"/>
      <c r="H471" s="5">
        <f t="shared" si="71"/>
        <v>5.8333333333333336E-3</v>
      </c>
      <c r="I471" s="7">
        <f t="shared" si="64"/>
        <v>1172.9804715003108</v>
      </c>
      <c r="J471" s="7">
        <f t="shared" si="65"/>
        <v>1130.7144453480923</v>
      </c>
      <c r="K471" s="7">
        <f t="shared" si="66"/>
        <v>1077.9531571346922</v>
      </c>
      <c r="L471" s="7">
        <f t="shared" si="67"/>
        <v>1033.0396816139998</v>
      </c>
      <c r="M471" s="7">
        <f t="shared" si="68"/>
        <v>983.01511012511207</v>
      </c>
      <c r="N471" s="5">
        <f t="shared" si="69"/>
        <v>4.1117944678185081E-2</v>
      </c>
      <c r="O471" s="3">
        <f t="shared" si="73"/>
        <v>4020.3613219289182</v>
      </c>
      <c r="P471" s="5">
        <f>O471/MAX($O$12:O471)-1</f>
        <v>0</v>
      </c>
    </row>
    <row r="472" spans="1:16" x14ac:dyDescent="0.2">
      <c r="A472" s="2">
        <v>23467</v>
      </c>
      <c r="B472" s="3">
        <v>1330.3017846602379</v>
      </c>
      <c r="C472" s="5">
        <f t="shared" si="70"/>
        <v>8.3526742728933234E-2</v>
      </c>
      <c r="D472" s="3">
        <f t="shared" si="72"/>
        <v>912.08353398354825</v>
      </c>
      <c r="E472" s="5">
        <f>D472/MAX(D$12:$D472)-1</f>
        <v>0</v>
      </c>
      <c r="F472" s="5"/>
      <c r="G472" s="5"/>
      <c r="H472" s="5">
        <f t="shared" si="71"/>
        <v>5.8333333333333336E-3</v>
      </c>
      <c r="I472" s="7">
        <f t="shared" si="64"/>
        <v>1245.7720973886678</v>
      </c>
      <c r="J472" s="7">
        <f t="shared" si="65"/>
        <v>1168.5363195703824</v>
      </c>
      <c r="K472" s="7">
        <f t="shared" si="66"/>
        <v>1104.9315424407287</v>
      </c>
      <c r="L472" s="7">
        <f t="shared" si="67"/>
        <v>1056.5509726500106</v>
      </c>
      <c r="M472" s="7">
        <f t="shared" si="68"/>
        <v>1005.8974458661083</v>
      </c>
      <c r="N472" s="5">
        <f t="shared" si="69"/>
        <v>8.3526742728933234E-2</v>
      </c>
      <c r="O472" s="3">
        <f t="shared" si="73"/>
        <v>4356.1690077430285</v>
      </c>
      <c r="P472" s="5">
        <f>O472/MAX($O$12:O472)-1</f>
        <v>0</v>
      </c>
    </row>
    <row r="473" spans="1:16" x14ac:dyDescent="0.2">
      <c r="A473" s="2">
        <v>23497</v>
      </c>
      <c r="B473" s="3">
        <v>1282.5418088711092</v>
      </c>
      <c r="C473" s="5">
        <f t="shared" si="70"/>
        <v>-3.5901609950351743E-2</v>
      </c>
      <c r="D473" s="3">
        <f t="shared" si="72"/>
        <v>879.33826670433257</v>
      </c>
      <c r="E473" s="5">
        <f>D473/MAX(D$12:$D473)-1</f>
        <v>-3.5901609950351632E-2</v>
      </c>
      <c r="F473" s="5"/>
      <c r="G473" s="5"/>
      <c r="H473" s="5">
        <f t="shared" si="71"/>
        <v>5.8333333333333336E-3</v>
      </c>
      <c r="I473" s="7">
        <f t="shared" ref="I473:I536" si="74">AVERAGE(B471:B473)</f>
        <v>1280.1984263408492</v>
      </c>
      <c r="J473" s="7">
        <f t="shared" ref="J473:J536" si="75">AVERAGE(B468:B473)</f>
        <v>1202.6367568874068</v>
      </c>
      <c r="K473" s="7">
        <f t="shared" ref="K473:K536" si="76">AVERAGE(B462:B473)</f>
        <v>1129.904270745559</v>
      </c>
      <c r="L473" s="7">
        <f t="shared" ref="L473:L536" si="77">AVERAGE(B456:B473)</f>
        <v>1077.7349688327583</v>
      </c>
      <c r="M473" s="7">
        <f t="shared" ref="M473:M536" si="78">AVERAGE(B450:B473)</f>
        <v>1026.0766132780889</v>
      </c>
      <c r="N473" s="5">
        <f t="shared" si="69"/>
        <v>-3.5901609950351743E-2</v>
      </c>
      <c r="O473" s="3">
        <f t="shared" si="73"/>
        <v>4199.7755271492279</v>
      </c>
      <c r="P473" s="5">
        <f>O473/MAX($O$12:O473)-1</f>
        <v>-3.5901609950351632E-2</v>
      </c>
    </row>
    <row r="474" spans="1:16" x14ac:dyDescent="0.2">
      <c r="A474" s="2">
        <v>23528</v>
      </c>
      <c r="B474" s="3">
        <v>1275.4022476055525</v>
      </c>
      <c r="C474" s="5">
        <f t="shared" si="70"/>
        <v>-5.5667278962554523E-3</v>
      </c>
      <c r="D474" s="3">
        <f t="shared" si="72"/>
        <v>874.4432298448246</v>
      </c>
      <c r="E474" s="5">
        <f>D474/MAX(D$12:$D474)-1</f>
        <v>-4.126848335297606E-2</v>
      </c>
      <c r="F474" s="5"/>
      <c r="G474" s="5"/>
      <c r="H474" s="5">
        <f t="shared" si="71"/>
        <v>5.8333333333333336E-3</v>
      </c>
      <c r="I474" s="7">
        <f t="shared" si="74"/>
        <v>1296.0819470456333</v>
      </c>
      <c r="J474" s="7">
        <f t="shared" si="75"/>
        <v>1234.5312092729721</v>
      </c>
      <c r="K474" s="7">
        <f t="shared" si="76"/>
        <v>1153.6020181053452</v>
      </c>
      <c r="L474" s="7">
        <f t="shared" si="77"/>
        <v>1096.6030534850518</v>
      </c>
      <c r="M474" s="7">
        <f t="shared" si="78"/>
        <v>1044.8045223884649</v>
      </c>
      <c r="N474" s="5">
        <f t="shared" ref="N474:N537" si="79">IF($B473&gt;=I473,$C474,$H474)*0.2+IF($B473&gt;=J473,$C474,$H474)*0.2+IF($B473&gt;=K473,$C474,$H474)*0.2+IF($B473&gt;=L473,$C474,$H474)*0.2+IF($B473&gt;=M473,$C474,$H474)*0.2</f>
        <v>-5.5667278962554523E-3</v>
      </c>
      <c r="O474" s="3">
        <f t="shared" si="73"/>
        <v>4176.3965195642349</v>
      </c>
      <c r="P474" s="5">
        <f>O474/MAX($O$12:O474)-1</f>
        <v>-4.126848335297606E-2</v>
      </c>
    </row>
    <row r="475" spans="1:16" x14ac:dyDescent="0.2">
      <c r="A475" s="2">
        <v>23558</v>
      </c>
      <c r="B475" s="3">
        <v>1202.3581884955877</v>
      </c>
      <c r="C475" s="5">
        <f t="shared" si="70"/>
        <v>-5.7271389671061157E-2</v>
      </c>
      <c r="D475" s="3">
        <f t="shared" si="72"/>
        <v>824.36265088316031</v>
      </c>
      <c r="E475" s="5">
        <f>D475/MAX(D$12:$D475)-1</f>
        <v>-9.61763696327953E-2</v>
      </c>
      <c r="F475" s="5"/>
      <c r="G475" s="5"/>
      <c r="H475" s="5">
        <f t="shared" si="71"/>
        <v>5.8333333333333336E-3</v>
      </c>
      <c r="I475" s="7">
        <f t="shared" si="74"/>
        <v>1253.4340816574165</v>
      </c>
      <c r="J475" s="7">
        <f t="shared" si="75"/>
        <v>1249.6030895230422</v>
      </c>
      <c r="K475" s="7">
        <f t="shared" si="76"/>
        <v>1167.3365486234486</v>
      </c>
      <c r="L475" s="7">
        <f t="shared" si="77"/>
        <v>1111.483881372556</v>
      </c>
      <c r="M475" s="7">
        <f t="shared" si="78"/>
        <v>1060.2449340140299</v>
      </c>
      <c r="N475" s="5">
        <f t="shared" si="79"/>
        <v>-4.4650445070182267E-2</v>
      </c>
      <c r="O475" s="3">
        <f t="shared" si="73"/>
        <v>3989.9185561761319</v>
      </c>
      <c r="P475" s="5">
        <f>O475/MAX($O$12:O475)-1</f>
        <v>-8.4076272274076547E-2</v>
      </c>
    </row>
    <row r="476" spans="1:16" x14ac:dyDescent="0.2">
      <c r="A476" s="2">
        <v>23589</v>
      </c>
      <c r="B476" s="3">
        <v>1222.9013482114312</v>
      </c>
      <c r="C476" s="5">
        <f t="shared" si="70"/>
        <v>1.7085723632445537E-2</v>
      </c>
      <c r="D476" s="3">
        <f t="shared" si="72"/>
        <v>838.4474833090602</v>
      </c>
      <c r="E476" s="5">
        <f>D476/MAX(D$12:$D476)-1</f>
        <v>-8.073388887186761E-2</v>
      </c>
      <c r="F476" s="5"/>
      <c r="G476" s="5"/>
      <c r="H476" s="5">
        <f t="shared" si="71"/>
        <v>5.8333333333333336E-3</v>
      </c>
      <c r="I476" s="7">
        <f t="shared" si="74"/>
        <v>1233.5539281041904</v>
      </c>
      <c r="J476" s="7">
        <f t="shared" si="75"/>
        <v>1256.8761772225198</v>
      </c>
      <c r="K476" s="7">
        <f t="shared" si="76"/>
        <v>1182.5912789544097</v>
      </c>
      <c r="L476" s="7">
        <f t="shared" si="77"/>
        <v>1124.8814987113767</v>
      </c>
      <c r="M476" s="7">
        <f t="shared" si="78"/>
        <v>1075.1845129881783</v>
      </c>
      <c r="N476" s="5">
        <f t="shared" si="79"/>
        <v>1.2584767512800656E-2</v>
      </c>
      <c r="O476" s="3">
        <f t="shared" si="73"/>
        <v>4040.1307536006175</v>
      </c>
      <c r="P476" s="5">
        <f>O476/MAX($O$12:O476)-1</f>
        <v>-7.2549585101188141E-2</v>
      </c>
    </row>
    <row r="477" spans="1:16" x14ac:dyDescent="0.2">
      <c r="A477" s="2">
        <v>23620</v>
      </c>
      <c r="B477" s="3">
        <v>1235.1540459284695</v>
      </c>
      <c r="C477" s="5">
        <f t="shared" si="70"/>
        <v>1.0019367249008759E-2</v>
      </c>
      <c r="D477" s="3">
        <f t="shared" si="72"/>
        <v>846.84819656334082</v>
      </c>
      <c r="E477" s="5">
        <f>D477/MAX(D$12:$D477)-1</f>
        <v>-7.1523424104906752E-2</v>
      </c>
      <c r="F477" s="5"/>
      <c r="G477" s="5"/>
      <c r="H477" s="5">
        <f t="shared" si="71"/>
        <v>5.8333333333333336E-3</v>
      </c>
      <c r="I477" s="7">
        <f t="shared" si="74"/>
        <v>1220.1378608784962</v>
      </c>
      <c r="J477" s="7">
        <f t="shared" si="75"/>
        <v>1258.1099039620647</v>
      </c>
      <c r="K477" s="7">
        <f t="shared" si="76"/>
        <v>1194.4121746550784</v>
      </c>
      <c r="L477" s="7">
        <f t="shared" si="77"/>
        <v>1138.0054060771497</v>
      </c>
      <c r="M477" s="7">
        <f t="shared" si="78"/>
        <v>1089.3072372010163</v>
      </c>
      <c r="N477" s="5">
        <f t="shared" si="79"/>
        <v>8.3449536827385901E-3</v>
      </c>
      <c r="O477" s="3">
        <f t="shared" si="73"/>
        <v>4073.8454576116228</v>
      </c>
      <c r="P477" s="5">
        <f>O477/MAX($O$12:O477)-1</f>
        <v>-6.4810054345820767E-2</v>
      </c>
    </row>
    <row r="478" spans="1:16" x14ac:dyDescent="0.2">
      <c r="A478" s="2">
        <v>23650</v>
      </c>
      <c r="B478" s="3">
        <v>1260.4886667611488</v>
      </c>
      <c r="C478" s="5">
        <f t="shared" si="70"/>
        <v>2.051130457467365E-2</v>
      </c>
      <c r="D478" s="3">
        <f t="shared" si="72"/>
        <v>864.21815785156457</v>
      </c>
      <c r="E478" s="5">
        <f>D478/MAX(D$12:$D478)-1</f>
        <v>-5.2479158266272363E-2</v>
      </c>
      <c r="F478" s="5"/>
      <c r="G478" s="5"/>
      <c r="H478" s="5">
        <f t="shared" si="71"/>
        <v>5.8333333333333336E-3</v>
      </c>
      <c r="I478" s="7">
        <f t="shared" si="74"/>
        <v>1239.5146869670164</v>
      </c>
      <c r="J478" s="7">
        <f t="shared" si="75"/>
        <v>1246.4743843122167</v>
      </c>
      <c r="K478" s="7">
        <f t="shared" si="76"/>
        <v>1207.5053519412993</v>
      </c>
      <c r="L478" s="7">
        <f t="shared" si="77"/>
        <v>1152.1124897312247</v>
      </c>
      <c r="M478" s="7">
        <f t="shared" si="78"/>
        <v>1104.0318255655623</v>
      </c>
      <c r="N478" s="5">
        <f t="shared" si="79"/>
        <v>1.7575710326405588E-2</v>
      </c>
      <c r="O478" s="3">
        <f t="shared" si="73"/>
        <v>4145.4461852891482</v>
      </c>
      <c r="P478" s="5">
        <f>O478/MAX($O$12:O478)-1</f>
        <v>-4.8373426760835891E-2</v>
      </c>
    </row>
    <row r="479" spans="1:16" x14ac:dyDescent="0.2">
      <c r="A479" s="2">
        <v>23681</v>
      </c>
      <c r="B479" s="3">
        <v>1244.6180273303612</v>
      </c>
      <c r="C479" s="5">
        <f t="shared" si="70"/>
        <v>-1.2590862456199226E-2</v>
      </c>
      <c r="D479" s="3">
        <f t="shared" si="72"/>
        <v>853.33690589390562</v>
      </c>
      <c r="E479" s="5">
        <f>D479/MAX(D$12:$D479)-1</f>
        <v>-6.4409262858923899E-2</v>
      </c>
      <c r="F479" s="5"/>
      <c r="G479" s="5"/>
      <c r="H479" s="5">
        <f t="shared" si="71"/>
        <v>5.8333333333333336E-3</v>
      </c>
      <c r="I479" s="7">
        <f t="shared" si="74"/>
        <v>1246.7535800066598</v>
      </c>
      <c r="J479" s="7">
        <f t="shared" si="75"/>
        <v>1240.1537540554252</v>
      </c>
      <c r="K479" s="7">
        <f t="shared" si="76"/>
        <v>1221.395255471416</v>
      </c>
      <c r="L479" s="7">
        <f t="shared" si="77"/>
        <v>1166.6540985155143</v>
      </c>
      <c r="M479" s="7">
        <f t="shared" si="78"/>
        <v>1118.3396651384253</v>
      </c>
      <c r="N479" s="5">
        <f t="shared" si="79"/>
        <v>-1.2590862456199226E-2</v>
      </c>
      <c r="O479" s="3">
        <f t="shared" si="73"/>
        <v>4093.2514425505969</v>
      </c>
      <c r="P479" s="5">
        <f>O479/MAX($O$12:O479)-1</f>
        <v>-6.0355226054154332E-2</v>
      </c>
    </row>
    <row r="480" spans="1:16" x14ac:dyDescent="0.2">
      <c r="A480" s="2">
        <v>23711</v>
      </c>
      <c r="B480" s="3">
        <v>1238.7538999335975</v>
      </c>
      <c r="C480" s="5">
        <f t="shared" si="70"/>
        <v>-4.7115880278080224E-3</v>
      </c>
      <c r="D480" s="3">
        <f t="shared" si="72"/>
        <v>849.31633394440917</v>
      </c>
      <c r="E480" s="5">
        <f>D480/MAX(D$12:$D480)-1</f>
        <v>-6.8817380974965925E-2</v>
      </c>
      <c r="F480" s="5"/>
      <c r="G480" s="5"/>
      <c r="H480" s="5">
        <f t="shared" si="71"/>
        <v>5.8333333333333336E-3</v>
      </c>
      <c r="I480" s="7">
        <f t="shared" si="74"/>
        <v>1247.9535313417025</v>
      </c>
      <c r="J480" s="7">
        <f t="shared" si="75"/>
        <v>1234.0456961100992</v>
      </c>
      <c r="K480" s="7">
        <f t="shared" si="76"/>
        <v>1234.2884526915357</v>
      </c>
      <c r="L480" s="7">
        <f t="shared" si="77"/>
        <v>1180.4165774402634</v>
      </c>
      <c r="M480" s="7">
        <f t="shared" si="78"/>
        <v>1130.9637141413139</v>
      </c>
      <c r="N480" s="5">
        <f t="shared" si="79"/>
        <v>-2.6026037555797518E-3</v>
      </c>
      <c r="O480" s="3">
        <f t="shared" si="73"/>
        <v>4082.5983309736826</v>
      </c>
      <c r="P480" s="5">
        <f>O480/MAX($O$12:O480)-1</f>
        <v>-6.2800749071736606E-2</v>
      </c>
    </row>
    <row r="481" spans="1:16" x14ac:dyDescent="0.2">
      <c r="A481" s="2">
        <v>23742</v>
      </c>
      <c r="B481" s="3">
        <v>1274.3632560875596</v>
      </c>
      <c r="C481" s="5">
        <f t="shared" si="70"/>
        <v>2.8746110228892841E-2</v>
      </c>
      <c r="D481" s="3">
        <f t="shared" si="72"/>
        <v>873.7308748991743</v>
      </c>
      <c r="E481" s="5">
        <f>D481/MAX(D$12:$D481)-1</f>
        <v>-4.2049502765243107E-2</v>
      </c>
      <c r="F481" s="5"/>
      <c r="G481" s="5"/>
      <c r="H481" s="5">
        <f t="shared" si="71"/>
        <v>5.8333333333333336E-3</v>
      </c>
      <c r="I481" s="7">
        <f t="shared" si="74"/>
        <v>1252.5783944505063</v>
      </c>
      <c r="J481" s="7">
        <f t="shared" si="75"/>
        <v>1246.0465407087613</v>
      </c>
      <c r="K481" s="7">
        <f t="shared" si="76"/>
        <v>1247.8248151159016</v>
      </c>
      <c r="L481" s="7">
        <f t="shared" si="77"/>
        <v>1193.573212651886</v>
      </c>
      <c r="M481" s="7">
        <f t="shared" si="78"/>
        <v>1145.1245462066074</v>
      </c>
      <c r="N481" s="5">
        <f t="shared" si="79"/>
        <v>2.4163554849780937E-2</v>
      </c>
      <c r="O481" s="3">
        <f t="shared" si="73"/>
        <v>4181.2484196737896</v>
      </c>
      <c r="P481" s="5">
        <f>O481/MAX($O$12:O481)-1</f>
        <v>-4.0154683566757887E-2</v>
      </c>
    </row>
    <row r="482" spans="1:16" x14ac:dyDescent="0.2">
      <c r="A482" s="2">
        <v>23773</v>
      </c>
      <c r="B482" s="3">
        <v>1316.5675689162827</v>
      </c>
      <c r="C482" s="5">
        <f t="shared" si="70"/>
        <v>3.3117961167756116E-2</v>
      </c>
      <c r="D482" s="3">
        <f t="shared" si="72"/>
        <v>902.66706008515473</v>
      </c>
      <c r="E482" s="5">
        <f>D482/MAX(D$12:$D482)-1</f>
        <v>-1.0324135397189793E-2</v>
      </c>
      <c r="F482" s="5"/>
      <c r="G482" s="5"/>
      <c r="H482" s="5">
        <f t="shared" si="71"/>
        <v>5.8333333333333336E-3</v>
      </c>
      <c r="I482" s="7">
        <f t="shared" si="74"/>
        <v>1276.5615749791466</v>
      </c>
      <c r="J482" s="7">
        <f t="shared" si="75"/>
        <v>1261.6575774929031</v>
      </c>
      <c r="K482" s="7">
        <f t="shared" si="76"/>
        <v>1259.2668773577116</v>
      </c>
      <c r="L482" s="7">
        <f t="shared" si="77"/>
        <v>1208.9467118005743</v>
      </c>
      <c r="M482" s="7">
        <f t="shared" si="78"/>
        <v>1159.0755184067582</v>
      </c>
      <c r="N482" s="5">
        <f t="shared" si="79"/>
        <v>3.3117961167756116E-2</v>
      </c>
      <c r="O482" s="3">
        <f t="shared" si="73"/>
        <v>4319.7228424692876</v>
      </c>
      <c r="P482" s="5">
        <f>O482/MAX($O$12:O482)-1</f>
        <v>-8.3665636500692697E-3</v>
      </c>
    </row>
    <row r="483" spans="1:16" x14ac:dyDescent="0.2">
      <c r="A483" s="2">
        <v>23801</v>
      </c>
      <c r="B483" s="3">
        <v>1385.3423872113992</v>
      </c>
      <c r="C483" s="5">
        <f t="shared" si="70"/>
        <v>5.2237970856085836E-2</v>
      </c>
      <c r="D483" s="3">
        <f t="shared" si="72"/>
        <v>949.8205556626317</v>
      </c>
      <c r="E483" s="5">
        <f>D483/MAX(D$12:$D483)-1</f>
        <v>0</v>
      </c>
      <c r="F483" s="5"/>
      <c r="G483" s="5"/>
      <c r="H483" s="5">
        <f t="shared" si="71"/>
        <v>5.8333333333333336E-3</v>
      </c>
      <c r="I483" s="7">
        <f t="shared" si="74"/>
        <v>1325.4244040717469</v>
      </c>
      <c r="J483" s="7">
        <f t="shared" si="75"/>
        <v>1286.6889677067247</v>
      </c>
      <c r="K483" s="7">
        <f t="shared" si="76"/>
        <v>1272.399435834395</v>
      </c>
      <c r="L483" s="7">
        <f t="shared" si="77"/>
        <v>1225.1711056722938</v>
      </c>
      <c r="M483" s="7">
        <f t="shared" si="78"/>
        <v>1175.1762964845434</v>
      </c>
      <c r="N483" s="5">
        <f t="shared" si="79"/>
        <v>5.2237970856085843E-2</v>
      </c>
      <c r="O483" s="3">
        <f t="shared" si="73"/>
        <v>4545.3763984205661</v>
      </c>
      <c r="P483" s="5">
        <f>O483/MAX($O$12:O483)-1</f>
        <v>0</v>
      </c>
    </row>
    <row r="484" spans="1:16" x14ac:dyDescent="0.2">
      <c r="A484" s="2">
        <v>23832</v>
      </c>
      <c r="B484" s="3">
        <v>1421.3467122747022</v>
      </c>
      <c r="C484" s="5">
        <f t="shared" si="70"/>
        <v>2.5989477688455942E-2</v>
      </c>
      <c r="D484" s="3">
        <f t="shared" si="72"/>
        <v>974.50589580206247</v>
      </c>
      <c r="E484" s="5">
        <f>D484/MAX(D$12:$D484)-1</f>
        <v>0</v>
      </c>
      <c r="F484" s="5"/>
      <c r="G484" s="5"/>
      <c r="H484" s="5">
        <f t="shared" si="71"/>
        <v>5.8333333333333336E-3</v>
      </c>
      <c r="I484" s="7">
        <f t="shared" si="74"/>
        <v>1374.4188894674614</v>
      </c>
      <c r="J484" s="7">
        <f t="shared" si="75"/>
        <v>1313.4986419589839</v>
      </c>
      <c r="K484" s="7">
        <f t="shared" si="76"/>
        <v>1279.9865131356003</v>
      </c>
      <c r="L484" s="7">
        <f t="shared" si="77"/>
        <v>1242.8364486138607</v>
      </c>
      <c r="M484" s="7">
        <f t="shared" si="78"/>
        <v>1192.4590277881646</v>
      </c>
      <c r="N484" s="5">
        <f t="shared" si="79"/>
        <v>2.5989477688455942E-2</v>
      </c>
      <c r="O484" s="3">
        <f t="shared" si="73"/>
        <v>4663.508356912952</v>
      </c>
      <c r="P484" s="5">
        <f>O484/MAX($O$12:O484)-1</f>
        <v>0</v>
      </c>
    </row>
    <row r="485" spans="1:16" x14ac:dyDescent="0.2">
      <c r="A485" s="2">
        <v>23862</v>
      </c>
      <c r="B485" s="3">
        <v>1384.7504692720167</v>
      </c>
      <c r="C485" s="5">
        <f t="shared" si="70"/>
        <v>-2.5747583391611317E-2</v>
      </c>
      <c r="D485" s="3">
        <f t="shared" si="72"/>
        <v>949.41472398428198</v>
      </c>
      <c r="E485" s="5">
        <f>D485/MAX(D$12:$D485)-1</f>
        <v>-2.5747583391611317E-2</v>
      </c>
      <c r="F485" s="5"/>
      <c r="G485" s="5"/>
      <c r="H485" s="5">
        <f t="shared" si="71"/>
        <v>5.8333333333333336E-3</v>
      </c>
      <c r="I485" s="7">
        <f t="shared" si="74"/>
        <v>1397.1465229193727</v>
      </c>
      <c r="J485" s="7">
        <f t="shared" si="75"/>
        <v>1336.8540489492595</v>
      </c>
      <c r="K485" s="7">
        <f t="shared" si="76"/>
        <v>1288.5039015023424</v>
      </c>
      <c r="L485" s="7">
        <f t="shared" si="77"/>
        <v>1259.8815199640308</v>
      </c>
      <c r="M485" s="7">
        <f t="shared" si="78"/>
        <v>1209.2040861239507</v>
      </c>
      <c r="N485" s="5">
        <f t="shared" si="79"/>
        <v>-2.5747583391611317E-2</v>
      </c>
      <c r="O485" s="3">
        <f t="shared" si="73"/>
        <v>4543.4342865958597</v>
      </c>
      <c r="P485" s="5">
        <f>O485/MAX($O$12:O485)-1</f>
        <v>-2.5747583391611317E-2</v>
      </c>
    </row>
    <row r="486" spans="1:16" x14ac:dyDescent="0.2">
      <c r="A486" s="2">
        <v>23893</v>
      </c>
      <c r="B486" s="3">
        <v>1350.6157868297773</v>
      </c>
      <c r="C486" s="5">
        <f t="shared" si="70"/>
        <v>-2.4650421285059787E-2</v>
      </c>
      <c r="D486" s="3">
        <f t="shared" si="72"/>
        <v>926.01125106383063</v>
      </c>
      <c r="E486" s="5">
        <f>D486/MAX(D$12:$D486)-1</f>
        <v>-4.9763315898995741E-2</v>
      </c>
      <c r="F486" s="5"/>
      <c r="G486" s="5"/>
      <c r="H486" s="5">
        <f t="shared" si="71"/>
        <v>5.8333333333333336E-3</v>
      </c>
      <c r="I486" s="7">
        <f t="shared" si="74"/>
        <v>1385.5709894588319</v>
      </c>
      <c r="J486" s="7">
        <f t="shared" si="75"/>
        <v>1355.4976967652894</v>
      </c>
      <c r="K486" s="7">
        <f t="shared" si="76"/>
        <v>1294.7716964376948</v>
      </c>
      <c r="L486" s="7">
        <f t="shared" si="77"/>
        <v>1274.6915340494538</v>
      </c>
      <c r="M486" s="7">
        <f t="shared" si="78"/>
        <v>1224.18685727152</v>
      </c>
      <c r="N486" s="5">
        <f t="shared" si="79"/>
        <v>-1.8553670361381166E-2</v>
      </c>
      <c r="O486" s="3">
        <f t="shared" si="73"/>
        <v>4459.1369045337633</v>
      </c>
      <c r="P486" s="5">
        <f>O486/MAX($O$12:O486)-1</f>
        <v>-4.3823541578142278E-2</v>
      </c>
    </row>
    <row r="487" spans="1:16" x14ac:dyDescent="0.2">
      <c r="A487" s="2">
        <v>23923</v>
      </c>
      <c r="B487" s="3">
        <v>1306.0078722633045</v>
      </c>
      <c r="C487" s="5">
        <f t="shared" si="70"/>
        <v>-3.302783441557311E-2</v>
      </c>
      <c r="D487" s="3">
        <f t="shared" si="72"/>
        <v>895.42710479673678</v>
      </c>
      <c r="E487" s="5">
        <f>D487/MAX(D$12:$D487)-1</f>
        <v>-8.1147575757086865E-2</v>
      </c>
      <c r="F487" s="5"/>
      <c r="G487" s="5"/>
      <c r="H487" s="5">
        <f t="shared" si="71"/>
        <v>5.8333333333333336E-3</v>
      </c>
      <c r="I487" s="7">
        <f t="shared" si="74"/>
        <v>1347.1247094550329</v>
      </c>
      <c r="J487" s="7">
        <f t="shared" si="75"/>
        <v>1360.7717994612469</v>
      </c>
      <c r="K487" s="7">
        <f t="shared" si="76"/>
        <v>1303.4091700850042</v>
      </c>
      <c r="L487" s="7">
        <f t="shared" si="77"/>
        <v>1285.4738098976836</v>
      </c>
      <c r="M487" s="7">
        <f t="shared" si="78"/>
        <v>1235.3728593542264</v>
      </c>
      <c r="N487" s="5">
        <f t="shared" si="79"/>
        <v>-1.7483367316010533E-2</v>
      </c>
      <c r="O487" s="3">
        <f t="shared" si="73"/>
        <v>4381.1761761194211</v>
      </c>
      <c r="P487" s="5">
        <f>O487/MAX($O$12:O487)-1</f>
        <v>-6.0540725819653751E-2</v>
      </c>
    </row>
    <row r="488" spans="1:16" x14ac:dyDescent="0.2">
      <c r="A488" s="2">
        <v>23954</v>
      </c>
      <c r="B488" s="3">
        <v>1337.3686631615121</v>
      </c>
      <c r="C488" s="5">
        <f t="shared" si="70"/>
        <v>2.4012711993733671E-2</v>
      </c>
      <c r="D488" s="3">
        <f t="shared" si="72"/>
        <v>916.92873797560355</v>
      </c>
      <c r="E488" s="5">
        <f>D488/MAX(D$12:$D488)-1</f>
        <v>-5.9083437128997884E-2</v>
      </c>
      <c r="F488" s="5"/>
      <c r="G488" s="5"/>
      <c r="H488" s="5">
        <f t="shared" si="71"/>
        <v>5.8333333333333336E-3</v>
      </c>
      <c r="I488" s="7">
        <f t="shared" si="74"/>
        <v>1331.3307740848647</v>
      </c>
      <c r="J488" s="7">
        <f t="shared" si="75"/>
        <v>1364.2386485021186</v>
      </c>
      <c r="K488" s="7">
        <f t="shared" si="76"/>
        <v>1312.9481129975111</v>
      </c>
      <c r="L488" s="7">
        <f t="shared" si="77"/>
        <v>1294.2574677391808</v>
      </c>
      <c r="M488" s="7">
        <f t="shared" si="78"/>
        <v>1247.7696959759605</v>
      </c>
      <c r="N488" s="5">
        <f t="shared" si="79"/>
        <v>1.6740960529573537E-2</v>
      </c>
      <c r="O488" s="3">
        <f t="shared" si="73"/>
        <v>4454.5212735569448</v>
      </c>
      <c r="P488" s="5">
        <f>O488/MAX($O$12:O488)-1</f>
        <v>-4.4813275191458612E-2</v>
      </c>
    </row>
    <row r="489" spans="1:16" x14ac:dyDescent="0.2">
      <c r="A489" s="2">
        <v>23985</v>
      </c>
      <c r="B489" s="3">
        <v>1322.3350997174223</v>
      </c>
      <c r="C489" s="5">
        <f t="shared" si="70"/>
        <v>-1.1241151268305383E-2</v>
      </c>
      <c r="D489" s="3">
        <f t="shared" si="72"/>
        <v>906.62140332976344</v>
      </c>
      <c r="E489" s="5">
        <f>D489/MAX(D$12:$D489)-1</f>
        <v>-6.9660422543084799E-2</v>
      </c>
      <c r="F489" s="5"/>
      <c r="G489" s="5"/>
      <c r="H489" s="5">
        <f t="shared" si="71"/>
        <v>5.8333333333333336E-3</v>
      </c>
      <c r="I489" s="7">
        <f t="shared" si="74"/>
        <v>1321.9038783807464</v>
      </c>
      <c r="J489" s="7">
        <f t="shared" si="75"/>
        <v>1353.7374339197891</v>
      </c>
      <c r="K489" s="7">
        <f t="shared" si="76"/>
        <v>1320.2132008132571</v>
      </c>
      <c r="L489" s="7">
        <f t="shared" si="77"/>
        <v>1299.5121018628599</v>
      </c>
      <c r="M489" s="7">
        <f t="shared" si="78"/>
        <v>1257.3126877341679</v>
      </c>
      <c r="N489" s="5">
        <f t="shared" si="79"/>
        <v>-7.8262543479776393E-3</v>
      </c>
      <c r="O489" s="3">
        <f t="shared" si="73"/>
        <v>4419.6590570716107</v>
      </c>
      <c r="P489" s="5">
        <f>O489/MAX($O$12:O489)-1</f>
        <v>-5.2288809449621998E-2</v>
      </c>
    </row>
    <row r="490" spans="1:16" x14ac:dyDescent="0.2">
      <c r="A490" s="2">
        <v>24015</v>
      </c>
      <c r="B490" s="3">
        <v>1293.1918285677764</v>
      </c>
      <c r="C490" s="5">
        <f t="shared" si="70"/>
        <v>-2.2039247960576436E-2</v>
      </c>
      <c r="D490" s="3">
        <f t="shared" si="72"/>
        <v>886.64014941541302</v>
      </c>
      <c r="E490" s="5">
        <f>D490/MAX(D$12:$D490)-1</f>
        <v>-9.0164407178195627E-2</v>
      </c>
      <c r="F490" s="5"/>
      <c r="G490" s="5"/>
      <c r="H490" s="5">
        <f t="shared" si="71"/>
        <v>5.8333333333333336E-3</v>
      </c>
      <c r="I490" s="7">
        <f t="shared" si="74"/>
        <v>1317.6318638155701</v>
      </c>
      <c r="J490" s="7">
        <f t="shared" si="75"/>
        <v>1332.3782866353015</v>
      </c>
      <c r="K490" s="7">
        <f t="shared" si="76"/>
        <v>1322.9384642971427</v>
      </c>
      <c r="L490" s="7">
        <f t="shared" si="77"/>
        <v>1297.4504376355007</v>
      </c>
      <c r="M490" s="7">
        <f t="shared" si="78"/>
        <v>1265.2219081192211</v>
      </c>
      <c r="N490" s="5">
        <f t="shared" si="79"/>
        <v>-1.6464731701794483E-2</v>
      </c>
      <c r="O490" s="3">
        <f t="shared" si="73"/>
        <v>4346.8905564835204</v>
      </c>
      <c r="P490" s="5">
        <f>O490/MAX($O$12:O490)-1</f>
        <v>-6.7892619932822251E-2</v>
      </c>
    </row>
    <row r="491" spans="1:16" x14ac:dyDescent="0.2">
      <c r="A491" s="2">
        <v>24046</v>
      </c>
      <c r="B491" s="3">
        <v>1291.206288559172</v>
      </c>
      <c r="C491" s="5">
        <f t="shared" si="70"/>
        <v>-1.5353793340957544E-3</v>
      </c>
      <c r="D491" s="3">
        <f t="shared" si="72"/>
        <v>885.27882045322099</v>
      </c>
      <c r="E491" s="5">
        <f>D491/MAX(D$12:$D491)-1</f>
        <v>-9.1561349944838999E-2</v>
      </c>
      <c r="F491" s="5"/>
      <c r="G491" s="5"/>
      <c r="H491" s="5">
        <f t="shared" si="71"/>
        <v>5.8333333333333336E-3</v>
      </c>
      <c r="I491" s="7">
        <f t="shared" si="74"/>
        <v>1302.2444056147904</v>
      </c>
      <c r="J491" s="7">
        <f t="shared" si="75"/>
        <v>1316.7875898498276</v>
      </c>
      <c r="K491" s="7">
        <f t="shared" si="76"/>
        <v>1326.8208193995436</v>
      </c>
      <c r="L491" s="7">
        <f t="shared" si="77"/>
        <v>1297.931797618171</v>
      </c>
      <c r="M491" s="7">
        <f t="shared" si="78"/>
        <v>1274.1080374354799</v>
      </c>
      <c r="N491" s="5">
        <f t="shared" si="79"/>
        <v>4.3595907998475163E-3</v>
      </c>
      <c r="O491" s="3">
        <f t="shared" si="73"/>
        <v>4365.8412205615095</v>
      </c>
      <c r="P491" s="5">
        <f>O491/MAX($O$12:O491)-1</f>
        <v>-6.3829013174211524E-2</v>
      </c>
    </row>
    <row r="492" spans="1:16" x14ac:dyDescent="0.2">
      <c r="A492" s="2">
        <v>24076</v>
      </c>
      <c r="B492" s="3">
        <v>1266.8430565746964</v>
      </c>
      <c r="C492" s="5">
        <f t="shared" si="70"/>
        <v>-1.8868582193525385E-2</v>
      </c>
      <c r="D492" s="3">
        <f t="shared" si="72"/>
        <v>868.57486426531216</v>
      </c>
      <c r="E492" s="5">
        <f>D492/MAX(D$12:$D492)-1</f>
        <v>-0.10870229928118014</v>
      </c>
      <c r="F492" s="5"/>
      <c r="G492" s="5"/>
      <c r="H492" s="5">
        <f t="shared" si="71"/>
        <v>5.8333333333333336E-3</v>
      </c>
      <c r="I492" s="7">
        <f t="shared" si="74"/>
        <v>1283.7470579005483</v>
      </c>
      <c r="J492" s="7">
        <f t="shared" si="75"/>
        <v>1302.8254681406474</v>
      </c>
      <c r="K492" s="7">
        <f t="shared" si="76"/>
        <v>1329.1615824529683</v>
      </c>
      <c r="L492" s="7">
        <f t="shared" si="77"/>
        <v>1297.4562870053458</v>
      </c>
      <c r="M492" s="7">
        <f t="shared" si="78"/>
        <v>1281.7250175722522</v>
      </c>
      <c r="N492" s="5">
        <f t="shared" si="79"/>
        <v>8.929502279615897E-4</v>
      </c>
      <c r="O492" s="3">
        <f t="shared" si="73"/>
        <v>4369.7396994746541</v>
      </c>
      <c r="P492" s="5">
        <f>O492/MAX($O$12:O492)-1</f>
        <v>-6.2993059078114366E-2</v>
      </c>
    </row>
    <row r="493" spans="1:16" x14ac:dyDescent="0.2">
      <c r="A493" s="2">
        <v>24107</v>
      </c>
      <c r="B493" s="3">
        <v>1310.9347167684523</v>
      </c>
      <c r="C493" s="5">
        <f t="shared" si="70"/>
        <v>3.4804358728516283E-2</v>
      </c>
      <c r="D493" s="3">
        <f t="shared" si="72"/>
        <v>898.80505542377443</v>
      </c>
      <c r="E493" s="5">
        <f>D493/MAX(D$12:$D493)-1</f>
        <v>-7.7681254371460562E-2</v>
      </c>
      <c r="F493" s="5"/>
      <c r="G493" s="5"/>
      <c r="H493" s="5">
        <f t="shared" si="71"/>
        <v>5.8333333333333336E-3</v>
      </c>
      <c r="I493" s="7">
        <f t="shared" si="74"/>
        <v>1289.6613539674402</v>
      </c>
      <c r="J493" s="7">
        <f t="shared" si="75"/>
        <v>1303.6466088915051</v>
      </c>
      <c r="K493" s="7">
        <f t="shared" si="76"/>
        <v>1332.209204176376</v>
      </c>
      <c r="L493" s="7">
        <f t="shared" si="77"/>
        <v>1303.4883163538382</v>
      </c>
      <c r="M493" s="7">
        <f t="shared" si="78"/>
        <v>1290.0170096461391</v>
      </c>
      <c r="N493" s="5">
        <f t="shared" si="79"/>
        <v>5.8333333333333336E-3</v>
      </c>
      <c r="O493" s="3">
        <f t="shared" si="73"/>
        <v>4395.22984772159</v>
      </c>
      <c r="P493" s="5">
        <f>O493/MAX($O$12:O493)-1</f>
        <v>-5.7527185256070035E-2</v>
      </c>
    </row>
    <row r="494" spans="1:16" x14ac:dyDescent="0.2">
      <c r="A494" s="2">
        <v>24138</v>
      </c>
      <c r="B494" s="3">
        <v>1371.1191124138427</v>
      </c>
      <c r="C494" s="5">
        <f t="shared" si="70"/>
        <v>4.5909529189789966E-2</v>
      </c>
      <c r="D494" s="3">
        <f t="shared" si="72"/>
        <v>940.06877235168304</v>
      </c>
      <c r="E494" s="5">
        <f>D494/MAX(D$12:$D494)-1</f>
        <v>-3.53380349967366E-2</v>
      </c>
      <c r="F494" s="5"/>
      <c r="G494" s="5"/>
      <c r="H494" s="5">
        <f t="shared" si="71"/>
        <v>5.8333333333333336E-3</v>
      </c>
      <c r="I494" s="7">
        <f t="shared" si="74"/>
        <v>1316.2989619189971</v>
      </c>
      <c r="J494" s="7">
        <f t="shared" si="75"/>
        <v>1309.2716837668938</v>
      </c>
      <c r="K494" s="7">
        <f t="shared" si="76"/>
        <v>1336.7551661345062</v>
      </c>
      <c r="L494" s="7">
        <f t="shared" si="77"/>
        <v>1311.7226365873055</v>
      </c>
      <c r="M494" s="7">
        <f t="shared" si="78"/>
        <v>1298.011021746109</v>
      </c>
      <c r="N494" s="5">
        <f t="shared" si="79"/>
        <v>3.7894290018498637E-2</v>
      </c>
      <c r="O494" s="3">
        <f t="shared" si="73"/>
        <v>4561.7839622691135</v>
      </c>
      <c r="P494" s="5">
        <f>O494/MAX($O$12:O494)-1</f>
        <v>-2.1812847079612729E-2</v>
      </c>
    </row>
    <row r="495" spans="1:16" x14ac:dyDescent="0.2">
      <c r="A495" s="2">
        <v>24166</v>
      </c>
      <c r="B495" s="3">
        <v>1387.5042374310401</v>
      </c>
      <c r="C495" s="5">
        <f t="shared" si="70"/>
        <v>1.1950183517135615E-2</v>
      </c>
      <c r="D495" s="3">
        <f t="shared" si="72"/>
        <v>951.30276670001399</v>
      </c>
      <c r="E495" s="5">
        <f>D495/MAX(D$12:$D495)-1</f>
        <v>-2.3810147482946964E-2</v>
      </c>
      <c r="F495" s="5"/>
      <c r="G495" s="5"/>
      <c r="H495" s="5">
        <f t="shared" si="71"/>
        <v>5.8333333333333336E-3</v>
      </c>
      <c r="I495" s="7">
        <f t="shared" si="74"/>
        <v>1356.5193555377784</v>
      </c>
      <c r="J495" s="7">
        <f t="shared" si="75"/>
        <v>1320.1332067191631</v>
      </c>
      <c r="K495" s="7">
        <f t="shared" si="76"/>
        <v>1336.935320319476</v>
      </c>
      <c r="L495" s="7">
        <f t="shared" si="77"/>
        <v>1320.1865361152259</v>
      </c>
      <c r="M495" s="7">
        <f t="shared" si="78"/>
        <v>1304.6673780769358</v>
      </c>
      <c r="N495" s="5">
        <f t="shared" si="79"/>
        <v>1.1950183517135617E-2</v>
      </c>
      <c r="O495" s="3">
        <f t="shared" si="73"/>
        <v>4616.2981177837555</v>
      </c>
      <c r="P495" s="5">
        <f>O495/MAX($O$12:O495)-1</f>
        <v>-1.0123331088109699E-2</v>
      </c>
    </row>
    <row r="496" spans="1:16" x14ac:dyDescent="0.2">
      <c r="A496" s="2">
        <v>24197</v>
      </c>
      <c r="B496" s="3">
        <v>1407.9516345003833</v>
      </c>
      <c r="C496" s="5">
        <f t="shared" si="70"/>
        <v>1.4736817746374253E-2</v>
      </c>
      <c r="D496" s="3">
        <f t="shared" si="72"/>
        <v>965.32194219449366</v>
      </c>
      <c r="E496" s="5">
        <f>D496/MAX(D$12:$D496)-1</f>
        <v>-9.4242155405432904E-3</v>
      </c>
      <c r="F496" s="5"/>
      <c r="G496" s="5"/>
      <c r="H496" s="5">
        <f t="shared" si="71"/>
        <v>5.8333333333333336E-3</v>
      </c>
      <c r="I496" s="7">
        <f t="shared" si="74"/>
        <v>1388.8583281150886</v>
      </c>
      <c r="J496" s="7">
        <f t="shared" si="75"/>
        <v>1339.2598410412645</v>
      </c>
      <c r="K496" s="7">
        <f t="shared" si="76"/>
        <v>1335.8190638382828</v>
      </c>
      <c r="L496" s="7">
        <f t="shared" si="77"/>
        <v>1328.37892321185</v>
      </c>
      <c r="M496" s="7">
        <f t="shared" si="78"/>
        <v>1307.9027884869417</v>
      </c>
      <c r="N496" s="5">
        <f t="shared" si="79"/>
        <v>1.4736817746374255E-2</v>
      </c>
      <c r="O496" s="3">
        <f t="shared" si="73"/>
        <v>4684.3276618084656</v>
      </c>
      <c r="P496" s="5">
        <f>O496/MAX($O$12:O496)-1</f>
        <v>0</v>
      </c>
    </row>
    <row r="497" spans="1:16" x14ac:dyDescent="0.2">
      <c r="A497" s="2">
        <v>24227</v>
      </c>
      <c r="B497" s="3">
        <v>1379.9084713022164</v>
      </c>
      <c r="C497" s="5">
        <f t="shared" si="70"/>
        <v>-1.991770349989197E-2</v>
      </c>
      <c r="D497" s="3">
        <f t="shared" si="72"/>
        <v>946.09494596792388</v>
      </c>
      <c r="E497" s="5">
        <f>D497/MAX(D$12:$D497)-1</f>
        <v>-2.9154210309579653E-2</v>
      </c>
      <c r="F497" s="5"/>
      <c r="G497" s="5"/>
      <c r="H497" s="5">
        <f t="shared" si="71"/>
        <v>5.8333333333333336E-3</v>
      </c>
      <c r="I497" s="7">
        <f t="shared" si="74"/>
        <v>1391.7881144112134</v>
      </c>
      <c r="J497" s="7">
        <f t="shared" si="75"/>
        <v>1354.0435381651052</v>
      </c>
      <c r="K497" s="7">
        <f t="shared" si="76"/>
        <v>1335.4155640074662</v>
      </c>
      <c r="L497" s="7">
        <f t="shared" si="77"/>
        <v>1335.895058988064</v>
      </c>
      <c r="M497" s="7">
        <f t="shared" si="78"/>
        <v>1311.9597327549045</v>
      </c>
      <c r="N497" s="5">
        <f t="shared" si="79"/>
        <v>-1.9917703499891973E-2</v>
      </c>
      <c r="O497" s="3">
        <f t="shared" si="73"/>
        <v>4591.0266123442225</v>
      </c>
      <c r="P497" s="5">
        <f>O497/MAX($O$12:O497)-1</f>
        <v>-1.991770349989197E-2</v>
      </c>
    </row>
    <row r="498" spans="1:16" x14ac:dyDescent="0.2">
      <c r="A498" s="2">
        <v>24258</v>
      </c>
      <c r="B498" s="3">
        <v>1450.6381778837595</v>
      </c>
      <c r="C498" s="5">
        <f t="shared" si="70"/>
        <v>5.1256810181617096E-2</v>
      </c>
      <c r="D498" s="3">
        <f t="shared" si="72"/>
        <v>994.58875502718899</v>
      </c>
      <c r="E498" s="5">
        <f>D498/MAX(D$12:$D498)-1</f>
        <v>0</v>
      </c>
      <c r="F498" s="5"/>
      <c r="G498" s="5"/>
      <c r="H498" s="5">
        <f t="shared" si="71"/>
        <v>5.8333333333333336E-3</v>
      </c>
      <c r="I498" s="7">
        <f t="shared" si="74"/>
        <v>1412.8327612287865</v>
      </c>
      <c r="J498" s="7">
        <f t="shared" si="75"/>
        <v>1384.6760583832827</v>
      </c>
      <c r="K498" s="7">
        <f t="shared" si="76"/>
        <v>1343.7507632619647</v>
      </c>
      <c r="L498" s="7">
        <f t="shared" si="77"/>
        <v>1347.666407763073</v>
      </c>
      <c r="M498" s="7">
        <f t="shared" si="78"/>
        <v>1319.26122984983</v>
      </c>
      <c r="N498" s="5">
        <f t="shared" si="79"/>
        <v>4.2172114811960343E-2</v>
      </c>
      <c r="O498" s="3">
        <f t="shared" si="73"/>
        <v>4784.6399137447679</v>
      </c>
      <c r="P498" s="5">
        <f>O498/MAX($O$12:O498)-1</f>
        <v>0</v>
      </c>
    </row>
    <row r="499" spans="1:16" x14ac:dyDescent="0.2">
      <c r="A499" s="2">
        <v>24288</v>
      </c>
      <c r="B499" s="3">
        <v>1437.6556854601179</v>
      </c>
      <c r="C499" s="5">
        <f t="shared" si="70"/>
        <v>-8.9495041710406786E-3</v>
      </c>
      <c r="D499" s="3">
        <f t="shared" si="72"/>
        <v>985.68767881560302</v>
      </c>
      <c r="E499" s="5">
        <f>D499/MAX(D$12:$D499)-1</f>
        <v>-8.9495041710406786E-3</v>
      </c>
      <c r="F499" s="5"/>
      <c r="G499" s="5"/>
      <c r="H499" s="5">
        <f t="shared" si="71"/>
        <v>5.8333333333333336E-3</v>
      </c>
      <c r="I499" s="7">
        <f t="shared" si="74"/>
        <v>1422.7341115486979</v>
      </c>
      <c r="J499" s="7">
        <f t="shared" si="75"/>
        <v>1405.7962198318935</v>
      </c>
      <c r="K499" s="7">
        <f t="shared" si="76"/>
        <v>1354.7214143616993</v>
      </c>
      <c r="L499" s="7">
        <f t="shared" si="77"/>
        <v>1356.738209394882</v>
      </c>
      <c r="M499" s="7">
        <f t="shared" si="78"/>
        <v>1329.0652922233519</v>
      </c>
      <c r="N499" s="5">
        <f t="shared" si="79"/>
        <v>-8.9495041710406786E-3</v>
      </c>
      <c r="O499" s="3">
        <f t="shared" si="73"/>
        <v>4741.8197588797811</v>
      </c>
      <c r="P499" s="5">
        <f>O499/MAX($O$12:O499)-1</f>
        <v>-8.9495041710406786E-3</v>
      </c>
    </row>
    <row r="500" spans="1:16" x14ac:dyDescent="0.2">
      <c r="A500" s="2">
        <v>24319</v>
      </c>
      <c r="B500" s="3">
        <v>1495.0634995225776</v>
      </c>
      <c r="C500" s="5">
        <f t="shared" si="70"/>
        <v>3.9931545948769021E-2</v>
      </c>
      <c r="D500" s="3">
        <f t="shared" si="72"/>
        <v>1025.0477116533636</v>
      </c>
      <c r="E500" s="5">
        <f>D500/MAX(D$12:$D500)-1</f>
        <v>0</v>
      </c>
      <c r="F500" s="5"/>
      <c r="G500" s="5"/>
      <c r="H500" s="5">
        <f t="shared" si="71"/>
        <v>5.8333333333333336E-3</v>
      </c>
      <c r="I500" s="7">
        <f t="shared" si="74"/>
        <v>1461.1191209554847</v>
      </c>
      <c r="J500" s="7">
        <f t="shared" si="75"/>
        <v>1426.4536176833492</v>
      </c>
      <c r="K500" s="7">
        <f t="shared" si="76"/>
        <v>1367.8626507251213</v>
      </c>
      <c r="L500" s="7">
        <f t="shared" si="77"/>
        <v>1366.6546499841206</v>
      </c>
      <c r="M500" s="7">
        <f t="shared" si="78"/>
        <v>1340.4053818613163</v>
      </c>
      <c r="N500" s="5">
        <f t="shared" si="79"/>
        <v>3.9931545948769027E-2</v>
      </c>
      <c r="O500" s="3">
        <f t="shared" si="73"/>
        <v>4931.1679524622696</v>
      </c>
      <c r="P500" s="5">
        <f>O500/MAX($O$12:O500)-1</f>
        <v>0</v>
      </c>
    </row>
    <row r="501" spans="1:16" x14ac:dyDescent="0.2">
      <c r="A501" s="2">
        <v>24350</v>
      </c>
      <c r="B501" s="3">
        <v>1522.3253912710752</v>
      </c>
      <c r="C501" s="5">
        <f t="shared" si="70"/>
        <v>1.8234604588502901E-2</v>
      </c>
      <c r="D501" s="3">
        <f t="shared" si="72"/>
        <v>1043.7390513597124</v>
      </c>
      <c r="E501" s="5">
        <f>D501/MAX(D$12:$D501)-1</f>
        <v>0</v>
      </c>
      <c r="F501" s="5"/>
      <c r="G501" s="5"/>
      <c r="H501" s="5">
        <f t="shared" si="71"/>
        <v>5.8333333333333336E-3</v>
      </c>
      <c r="I501" s="7">
        <f t="shared" si="74"/>
        <v>1485.014858751257</v>
      </c>
      <c r="J501" s="7">
        <f t="shared" si="75"/>
        <v>1448.9238099900215</v>
      </c>
      <c r="K501" s="7">
        <f t="shared" si="76"/>
        <v>1384.5285083545923</v>
      </c>
      <c r="L501" s="7">
        <f t="shared" si="77"/>
        <v>1374.2648168763246</v>
      </c>
      <c r="M501" s="7">
        <f t="shared" si="78"/>
        <v>1352.3708545839249</v>
      </c>
      <c r="N501" s="5">
        <f t="shared" si="79"/>
        <v>1.8234604588502901E-2</v>
      </c>
      <c r="O501" s="3">
        <f t="shared" si="73"/>
        <v>5021.0858502349165</v>
      </c>
      <c r="P501" s="5">
        <f>O501/MAX($O$12:O501)-1</f>
        <v>0</v>
      </c>
    </row>
    <row r="502" spans="1:16" x14ac:dyDescent="0.2">
      <c r="A502" s="2">
        <v>24380</v>
      </c>
      <c r="B502" s="3">
        <v>1548.0508454763899</v>
      </c>
      <c r="C502" s="5">
        <f t="shared" si="70"/>
        <v>1.6898788099326767E-2</v>
      </c>
      <c r="D502" s="3">
        <f t="shared" si="72"/>
        <v>1061.3769764196325</v>
      </c>
      <c r="E502" s="5">
        <f>D502/MAX(D$12:$D502)-1</f>
        <v>0</v>
      </c>
      <c r="F502" s="5"/>
      <c r="G502" s="5"/>
      <c r="H502" s="5">
        <f t="shared" si="71"/>
        <v>5.8333333333333336E-3</v>
      </c>
      <c r="I502" s="7">
        <f t="shared" si="74"/>
        <v>1521.8132454233473</v>
      </c>
      <c r="J502" s="7">
        <f t="shared" si="75"/>
        <v>1472.2736784860226</v>
      </c>
      <c r="K502" s="7">
        <f t="shared" si="76"/>
        <v>1405.7667597636437</v>
      </c>
      <c r="L502" s="7">
        <f t="shared" si="77"/>
        <v>1381.3039353875295</v>
      </c>
      <c r="M502" s="7">
        <f t="shared" si="78"/>
        <v>1364.3526120303934</v>
      </c>
      <c r="N502" s="5">
        <f t="shared" si="79"/>
        <v>1.6898788099326767E-2</v>
      </c>
      <c r="O502" s="3">
        <f t="shared" si="73"/>
        <v>5105.9361160465642</v>
      </c>
      <c r="P502" s="5">
        <f>O502/MAX($O$12:O502)-1</f>
        <v>0</v>
      </c>
    </row>
    <row r="503" spans="1:16" x14ac:dyDescent="0.2">
      <c r="A503" s="2">
        <v>24411</v>
      </c>
      <c r="B503" s="3">
        <v>1556.1568169221407</v>
      </c>
      <c r="C503" s="5">
        <f t="shared" si="70"/>
        <v>5.2362436734152418E-3</v>
      </c>
      <c r="D503" s="3">
        <f t="shared" si="72"/>
        <v>1066.9346048975183</v>
      </c>
      <c r="E503" s="5">
        <f>D503/MAX(D$12:$D503)-1</f>
        <v>0</v>
      </c>
      <c r="F503" s="5"/>
      <c r="G503" s="5"/>
      <c r="H503" s="5">
        <f t="shared" si="71"/>
        <v>5.8333333333333336E-3</v>
      </c>
      <c r="I503" s="7">
        <f t="shared" si="74"/>
        <v>1542.1776845565353</v>
      </c>
      <c r="J503" s="7">
        <f t="shared" si="75"/>
        <v>1501.64840275601</v>
      </c>
      <c r="K503" s="7">
        <f t="shared" si="76"/>
        <v>1427.8459704605575</v>
      </c>
      <c r="L503" s="7">
        <f t="shared" si="77"/>
        <v>1390.826510256981</v>
      </c>
      <c r="M503" s="7">
        <f t="shared" si="78"/>
        <v>1377.3333949300506</v>
      </c>
      <c r="N503" s="5">
        <f t="shared" si="79"/>
        <v>5.2362436734152418E-3</v>
      </c>
      <c r="O503" s="3">
        <f t="shared" si="73"/>
        <v>5132.6720417310753</v>
      </c>
      <c r="P503" s="5">
        <f>O503/MAX($O$12:O503)-1</f>
        <v>0</v>
      </c>
    </row>
    <row r="504" spans="1:16" x14ac:dyDescent="0.2">
      <c r="A504" s="2">
        <v>24441</v>
      </c>
      <c r="B504" s="3">
        <v>1502.0778296128708</v>
      </c>
      <c r="C504" s="5">
        <f t="shared" si="70"/>
        <v>-3.475163089040767E-2</v>
      </c>
      <c r="D504" s="3">
        <f t="shared" si="72"/>
        <v>1029.8568873239167</v>
      </c>
      <c r="E504" s="5">
        <f>D504/MAX(D$12:$D504)-1</f>
        <v>-3.4751630890407781E-2</v>
      </c>
      <c r="F504" s="5"/>
      <c r="G504" s="5"/>
      <c r="H504" s="5">
        <f t="shared" si="71"/>
        <v>5.8333333333333336E-3</v>
      </c>
      <c r="I504" s="7">
        <f t="shared" si="74"/>
        <v>1535.4284973371339</v>
      </c>
      <c r="J504" s="7">
        <f t="shared" si="75"/>
        <v>1510.2216780441952</v>
      </c>
      <c r="K504" s="7">
        <f t="shared" si="76"/>
        <v>1447.4488682137389</v>
      </c>
      <c r="L504" s="7">
        <f t="shared" si="77"/>
        <v>1399.241068189375</v>
      </c>
      <c r="M504" s="7">
        <f t="shared" si="78"/>
        <v>1388.3052253333537</v>
      </c>
      <c r="N504" s="5">
        <f t="shared" si="79"/>
        <v>-3.475163089040767E-2</v>
      </c>
      <c r="O504" s="3">
        <f t="shared" si="73"/>
        <v>4954.303317455322</v>
      </c>
      <c r="P504" s="5">
        <f>O504/MAX($O$12:O504)-1</f>
        <v>-3.475163089040767E-2</v>
      </c>
    </row>
    <row r="505" spans="1:16" x14ac:dyDescent="0.2">
      <c r="A505" s="2">
        <v>24472</v>
      </c>
      <c r="B505" s="3">
        <v>1522.1103896717821</v>
      </c>
      <c r="C505" s="5">
        <f t="shared" si="70"/>
        <v>1.3336565964810365E-2</v>
      </c>
      <c r="D505" s="3">
        <f t="shared" si="72"/>
        <v>1043.5916416360265</v>
      </c>
      <c r="E505" s="5">
        <f>D505/MAX(D$12:$D505)-1</f>
        <v>-2.187853234335202E-2</v>
      </c>
      <c r="F505" s="5"/>
      <c r="G505" s="5"/>
      <c r="H505" s="5">
        <f t="shared" si="71"/>
        <v>5.8333333333333336E-3</v>
      </c>
      <c r="I505" s="7">
        <f t="shared" si="74"/>
        <v>1526.7816787355978</v>
      </c>
      <c r="J505" s="7">
        <f t="shared" si="75"/>
        <v>1524.2974620794728</v>
      </c>
      <c r="K505" s="7">
        <f t="shared" si="76"/>
        <v>1465.0468409556831</v>
      </c>
      <c r="L505" s="7">
        <f t="shared" si="77"/>
        <v>1411.2467636009571</v>
      </c>
      <c r="M505" s="7">
        <f t="shared" si="78"/>
        <v>1398.6280225660296</v>
      </c>
      <c r="N505" s="5">
        <f t="shared" si="79"/>
        <v>1.0335272912219553E-2</v>
      </c>
      <c r="O505" s="3">
        <f t="shared" si="73"/>
        <v>5005.5073943311372</v>
      </c>
      <c r="P505" s="5">
        <f>O505/MAX($O$12:O505)-1</f>
        <v>-2.4775525567585222E-2</v>
      </c>
    </row>
    <row r="506" spans="1:16" x14ac:dyDescent="0.2">
      <c r="A506" s="2">
        <v>24503</v>
      </c>
      <c r="B506" s="3">
        <v>1609.4125694502925</v>
      </c>
      <c r="C506" s="5">
        <f t="shared" si="70"/>
        <v>5.7356010688118131E-2</v>
      </c>
      <c r="D506" s="3">
        <f t="shared" si="72"/>
        <v>1103.4478949877332</v>
      </c>
      <c r="E506" s="5">
        <f>D506/MAX(D$12:$D506)-1</f>
        <v>0</v>
      </c>
      <c r="F506" s="5"/>
      <c r="G506" s="5"/>
      <c r="H506" s="5">
        <f t="shared" si="71"/>
        <v>5.8333333333333336E-3</v>
      </c>
      <c r="I506" s="7">
        <f t="shared" si="74"/>
        <v>1544.5335962449817</v>
      </c>
      <c r="J506" s="7">
        <f t="shared" si="75"/>
        <v>1543.3556404007586</v>
      </c>
      <c r="K506" s="7">
        <f t="shared" si="76"/>
        <v>1484.9046290420538</v>
      </c>
      <c r="L506" s="7">
        <f t="shared" si="77"/>
        <v>1426.3603139503336</v>
      </c>
      <c r="M506" s="7">
        <f t="shared" si="78"/>
        <v>1410.8298975882801</v>
      </c>
      <c r="N506" s="5">
        <f t="shared" si="79"/>
        <v>3.6746939746204216E-2</v>
      </c>
      <c r="O506" s="3">
        <f t="shared" si="73"/>
        <v>5189.4444729498027</v>
      </c>
      <c r="P506" s="5">
        <f>O506/MAX($O$12:O506)-1</f>
        <v>0</v>
      </c>
    </row>
    <row r="507" spans="1:16" x14ac:dyDescent="0.2">
      <c r="A507" s="2">
        <v>24531</v>
      </c>
      <c r="B507" s="3">
        <v>1615.0658282947297</v>
      </c>
      <c r="C507" s="5">
        <f t="shared" si="70"/>
        <v>3.512622525601472E-3</v>
      </c>
      <c r="D507" s="3">
        <f t="shared" si="72"/>
        <v>1107.3238909194947</v>
      </c>
      <c r="E507" s="5">
        <f>D507/MAX(D$12:$D507)-1</f>
        <v>0</v>
      </c>
      <c r="F507" s="5"/>
      <c r="G507" s="5"/>
      <c r="H507" s="5">
        <f t="shared" si="71"/>
        <v>5.8333333333333336E-3</v>
      </c>
      <c r="I507" s="7">
        <f t="shared" si="74"/>
        <v>1582.196262472268</v>
      </c>
      <c r="J507" s="7">
        <f t="shared" si="75"/>
        <v>1558.8123799047009</v>
      </c>
      <c r="K507" s="7">
        <f t="shared" si="76"/>
        <v>1503.868094947361</v>
      </c>
      <c r="L507" s="7">
        <f t="shared" si="77"/>
        <v>1442.6231322046285</v>
      </c>
      <c r="M507" s="7">
        <f t="shared" si="78"/>
        <v>1420.4017076334185</v>
      </c>
      <c r="N507" s="5">
        <f t="shared" si="79"/>
        <v>3.5126225256014725E-3</v>
      </c>
      <c r="O507" s="3">
        <f t="shared" si="73"/>
        <v>5207.6730325008439</v>
      </c>
      <c r="P507" s="5">
        <f>O507/MAX($O$12:O507)-1</f>
        <v>0</v>
      </c>
    </row>
    <row r="508" spans="1:16" x14ac:dyDescent="0.2">
      <c r="A508" s="2">
        <v>24562</v>
      </c>
      <c r="B508" s="3">
        <v>1594.8717379202815</v>
      </c>
      <c r="C508" s="5">
        <f t="shared" si="70"/>
        <v>-1.2503571074728437E-2</v>
      </c>
      <c r="D508" s="3">
        <f t="shared" si="72"/>
        <v>1093.4783879466379</v>
      </c>
      <c r="E508" s="5">
        <f>D508/MAX(D$12:$D508)-1</f>
        <v>-1.2503571074728548E-2</v>
      </c>
      <c r="F508" s="5"/>
      <c r="G508" s="5"/>
      <c r="H508" s="5">
        <f t="shared" si="71"/>
        <v>5.8333333333333336E-3</v>
      </c>
      <c r="I508" s="7">
        <f t="shared" si="74"/>
        <v>1606.4500452217681</v>
      </c>
      <c r="J508" s="7">
        <f t="shared" si="75"/>
        <v>1566.6158619786829</v>
      </c>
      <c r="K508" s="7">
        <f t="shared" si="76"/>
        <v>1519.4447702323525</v>
      </c>
      <c r="L508" s="7">
        <f t="shared" si="77"/>
        <v>1459.3831271686568</v>
      </c>
      <c r="M508" s="7">
        <f t="shared" si="78"/>
        <v>1427.6319170353179</v>
      </c>
      <c r="N508" s="5">
        <f t="shared" si="79"/>
        <v>-1.2503571074728437E-2</v>
      </c>
      <c r="O508" s="3">
        <f t="shared" si="73"/>
        <v>5142.5585226050234</v>
      </c>
      <c r="P508" s="5">
        <f>O508/MAX($O$12:O508)-1</f>
        <v>-1.2503571074728326E-2</v>
      </c>
    </row>
    <row r="509" spans="1:16" x14ac:dyDescent="0.2">
      <c r="A509" s="2">
        <v>24592</v>
      </c>
      <c r="B509" s="3">
        <v>1585.8585819717591</v>
      </c>
      <c r="C509" s="5">
        <f t="shared" si="70"/>
        <v>-5.6513359251544326E-3</v>
      </c>
      <c r="D509" s="3">
        <f t="shared" si="72"/>
        <v>1087.2987742494552</v>
      </c>
      <c r="E509" s="5">
        <f>D509/MAX(D$12:$D509)-1</f>
        <v>-1.8084245119475595E-2</v>
      </c>
      <c r="F509" s="5"/>
      <c r="G509" s="5"/>
      <c r="H509" s="5">
        <f t="shared" si="71"/>
        <v>5.8333333333333336E-3</v>
      </c>
      <c r="I509" s="7">
        <f t="shared" si="74"/>
        <v>1598.5987160622569</v>
      </c>
      <c r="J509" s="7">
        <f t="shared" si="75"/>
        <v>1571.5661561536192</v>
      </c>
      <c r="K509" s="7">
        <f t="shared" si="76"/>
        <v>1536.6072794548145</v>
      </c>
      <c r="L509" s="7">
        <f t="shared" si="77"/>
        <v>1475.7526990249114</v>
      </c>
      <c r="M509" s="7">
        <f t="shared" si="78"/>
        <v>1436.0114217311402</v>
      </c>
      <c r="N509" s="5">
        <f t="shared" si="79"/>
        <v>-3.3544020734568797E-3</v>
      </c>
      <c r="O509" s="3">
        <f t="shared" si="73"/>
        <v>5125.3083136339237</v>
      </c>
      <c r="P509" s="5">
        <f>O509/MAX($O$12:O509)-1</f>
        <v>-1.5816031143446541E-2</v>
      </c>
    </row>
    <row r="510" spans="1:16" x14ac:dyDescent="0.2">
      <c r="A510" s="2">
        <v>24623</v>
      </c>
      <c r="B510" s="3">
        <v>1558.7080671048234</v>
      </c>
      <c r="C510" s="5">
        <f t="shared" si="70"/>
        <v>-1.7120388397544484E-2</v>
      </c>
      <c r="D510" s="3">
        <f t="shared" si="72"/>
        <v>1068.6837969301305</v>
      </c>
      <c r="E510" s="5">
        <f>D510/MAX(D$12:$D510)-1</f>
        <v>-3.4895024216698212E-2</v>
      </c>
      <c r="F510" s="5"/>
      <c r="G510" s="5"/>
      <c r="H510" s="5">
        <f t="shared" si="71"/>
        <v>5.8333333333333336E-3</v>
      </c>
      <c r="I510" s="7">
        <f t="shared" si="74"/>
        <v>1579.8127956656215</v>
      </c>
      <c r="J510" s="7">
        <f t="shared" si="75"/>
        <v>1581.0045290689447</v>
      </c>
      <c r="K510" s="7">
        <f t="shared" si="76"/>
        <v>1545.6131035565697</v>
      </c>
      <c r="L510" s="7">
        <f t="shared" si="77"/>
        <v>1491.9674218321409</v>
      </c>
      <c r="M510" s="7">
        <f t="shared" si="78"/>
        <v>1444.6819334092672</v>
      </c>
      <c r="N510" s="5">
        <f t="shared" si="79"/>
        <v>-1.2529644051368919E-2</v>
      </c>
      <c r="O510" s="3">
        <f t="shared" si="73"/>
        <v>5061.090024810569</v>
      </c>
      <c r="P510" s="5">
        <f>O510/MAX($O$12:O510)-1</f>
        <v>-2.8147505954282726E-2</v>
      </c>
    </row>
    <row r="511" spans="1:16" x14ac:dyDescent="0.2">
      <c r="A511" s="2">
        <v>24653</v>
      </c>
      <c r="B511" s="3">
        <v>1509.0178352439693</v>
      </c>
      <c r="C511" s="5">
        <f t="shared" si="70"/>
        <v>-3.1879113805543868E-2</v>
      </c>
      <c r="D511" s="3">
        <f t="shared" si="72"/>
        <v>1034.615104545654</v>
      </c>
      <c r="E511" s="5">
        <f>D511/MAX(D$12:$D511)-1</f>
        <v>-6.5661715573990809E-2</v>
      </c>
      <c r="F511" s="5"/>
      <c r="G511" s="5"/>
      <c r="H511" s="5">
        <f t="shared" si="71"/>
        <v>5.8333333333333336E-3</v>
      </c>
      <c r="I511" s="7">
        <f t="shared" si="74"/>
        <v>1551.1948281068508</v>
      </c>
      <c r="J511" s="7">
        <f t="shared" si="75"/>
        <v>1578.8224366643092</v>
      </c>
      <c r="K511" s="7">
        <f t="shared" si="76"/>
        <v>1551.559949371891</v>
      </c>
      <c r="L511" s="7">
        <f t="shared" si="77"/>
        <v>1502.9720395252252</v>
      </c>
      <c r="M511" s="7">
        <f t="shared" si="78"/>
        <v>1453.1406818667949</v>
      </c>
      <c r="N511" s="5">
        <f t="shared" si="79"/>
        <v>-1.6794134949992986E-2</v>
      </c>
      <c r="O511" s="3">
        <f t="shared" si="73"/>
        <v>4976.0933959398371</v>
      </c>
      <c r="P511" s="5">
        <f>O511/MAX($O$12:O511)-1</f>
        <v>-4.4468927890773724E-2</v>
      </c>
    </row>
    <row r="512" spans="1:16" x14ac:dyDescent="0.2">
      <c r="A512" s="2">
        <v>24684</v>
      </c>
      <c r="B512" s="3">
        <v>1566.2446333827004</v>
      </c>
      <c r="C512" s="5">
        <f t="shared" si="70"/>
        <v>3.792320859446896E-2</v>
      </c>
      <c r="D512" s="3">
        <f t="shared" si="72"/>
        <v>1073.8510289703272</v>
      </c>
      <c r="E512" s="5">
        <f>D512/MAX(D$12:$D512)-1</f>
        <v>-3.0228609915904925E-2</v>
      </c>
      <c r="F512" s="5"/>
      <c r="G512" s="5"/>
      <c r="H512" s="5">
        <f t="shared" si="71"/>
        <v>5.8333333333333336E-3</v>
      </c>
      <c r="I512" s="7">
        <f t="shared" si="74"/>
        <v>1544.6568452438312</v>
      </c>
      <c r="J512" s="7">
        <f t="shared" si="75"/>
        <v>1571.6277806530441</v>
      </c>
      <c r="K512" s="7">
        <f t="shared" si="76"/>
        <v>1557.4917105269012</v>
      </c>
      <c r="L512" s="7">
        <f t="shared" si="77"/>
        <v>1513.8123462457172</v>
      </c>
      <c r="M512" s="7">
        <f t="shared" si="78"/>
        <v>1462.6771806260115</v>
      </c>
      <c r="N512" s="5">
        <f t="shared" si="79"/>
        <v>1.8669283437787586E-2</v>
      </c>
      <c r="O512" s="3">
        <f t="shared" si="73"/>
        <v>5068.9934939615405</v>
      </c>
      <c r="P512" s="5">
        <f>O512/MAX($O$12:O512)-1</f>
        <v>-2.6629847471953627E-2</v>
      </c>
    </row>
    <row r="513" spans="1:16" x14ac:dyDescent="0.2">
      <c r="A513" s="2">
        <v>24715</v>
      </c>
      <c r="B513" s="3">
        <v>1473.4329436427349</v>
      </c>
      <c r="C513" s="5">
        <f t="shared" si="70"/>
        <v>-5.9257467040455314E-2</v>
      </c>
      <c r="D513" s="3">
        <f t="shared" si="72"/>
        <v>1010.217337014759</v>
      </c>
      <c r="E513" s="5">
        <f>D513/MAX(D$12:$D513)-1</f>
        <v>-8.7694806100589773E-2</v>
      </c>
      <c r="F513" s="5"/>
      <c r="G513" s="5"/>
      <c r="H513" s="5">
        <f t="shared" si="71"/>
        <v>5.8333333333333336E-3</v>
      </c>
      <c r="I513" s="7">
        <f t="shared" si="74"/>
        <v>1516.2318040898017</v>
      </c>
      <c r="J513" s="7">
        <f t="shared" si="75"/>
        <v>1548.0222998777115</v>
      </c>
      <c r="K513" s="7">
        <f t="shared" si="76"/>
        <v>1553.4173398912062</v>
      </c>
      <c r="L513" s="7">
        <f t="shared" si="77"/>
        <v>1518.5861632574779</v>
      </c>
      <c r="M513" s="7">
        <f t="shared" si="78"/>
        <v>1468.9729241228995</v>
      </c>
      <c r="N513" s="5">
        <f t="shared" si="79"/>
        <v>-4.6239306965697592E-2</v>
      </c>
      <c r="O513" s="3">
        <f t="shared" si="73"/>
        <v>4834.6067477871293</v>
      </c>
      <c r="P513" s="5">
        <f>O513/MAX($O$12:O513)-1</f>
        <v>-7.1637808745945719E-2</v>
      </c>
    </row>
    <row r="514" spans="1:16" x14ac:dyDescent="0.2">
      <c r="A514" s="2">
        <v>24745</v>
      </c>
      <c r="B514" s="3">
        <v>1505.368294194757</v>
      </c>
      <c r="C514" s="5">
        <f t="shared" si="70"/>
        <v>2.1674111936895502E-2</v>
      </c>
      <c r="D514" s="3">
        <f t="shared" si="72"/>
        <v>1032.1129006578094</v>
      </c>
      <c r="E514" s="5">
        <f>D514/MAX(D$12:$D514)-1</f>
        <v>-6.7921401207402754E-2</v>
      </c>
      <c r="F514" s="5"/>
      <c r="G514" s="5"/>
      <c r="H514" s="5">
        <f t="shared" si="71"/>
        <v>5.8333333333333336E-3</v>
      </c>
      <c r="I514" s="7">
        <f t="shared" si="74"/>
        <v>1515.0152904067309</v>
      </c>
      <c r="J514" s="7">
        <f t="shared" si="75"/>
        <v>1533.1050592567908</v>
      </c>
      <c r="K514" s="7">
        <f t="shared" si="76"/>
        <v>1549.8604606177366</v>
      </c>
      <c r="L514" s="7">
        <f t="shared" si="77"/>
        <v>1523.9981999071651</v>
      </c>
      <c r="M514" s="7">
        <f t="shared" si="78"/>
        <v>1477.81361019069</v>
      </c>
      <c r="N514" s="5">
        <f t="shared" si="79"/>
        <v>9.0014890540457675E-3</v>
      </c>
      <c r="O514" s="3">
        <f t="shared" si="73"/>
        <v>4878.1254075079505</v>
      </c>
      <c r="P514" s="5">
        <f>O514/MAX($O$12:O514)-1</f>
        <v>-6.3281166643182507E-2</v>
      </c>
    </row>
    <row r="515" spans="1:16" x14ac:dyDescent="0.2">
      <c r="A515" s="2">
        <v>24776</v>
      </c>
      <c r="B515" s="3">
        <v>1548.5378700079732</v>
      </c>
      <c r="C515" s="5">
        <f t="shared" ref="C515:C578" si="80">B515/B514-1</f>
        <v>2.8677085853138884E-2</v>
      </c>
      <c r="D515" s="3">
        <f t="shared" si="72"/>
        <v>1061.7108909201056</v>
      </c>
      <c r="E515" s="5">
        <f>D515/MAX(D$12:$D515)-1</f>
        <v>-4.1192103207954078E-2</v>
      </c>
      <c r="F515" s="5"/>
      <c r="G515" s="5"/>
      <c r="H515" s="5">
        <f t="shared" si="71"/>
        <v>5.8333333333333336E-3</v>
      </c>
      <c r="I515" s="7">
        <f t="shared" si="74"/>
        <v>1509.1130359484885</v>
      </c>
      <c r="J515" s="7">
        <f t="shared" si="75"/>
        <v>1526.8849405961598</v>
      </c>
      <c r="K515" s="7">
        <f t="shared" si="76"/>
        <v>1549.2255483748895</v>
      </c>
      <c r="L515" s="7">
        <f t="shared" si="77"/>
        <v>1533.3664998352629</v>
      </c>
      <c r="M515" s="7">
        <f t="shared" si="78"/>
        <v>1488.5357594177237</v>
      </c>
      <c r="N515" s="5">
        <f t="shared" si="79"/>
        <v>1.0402083837294445E-2</v>
      </c>
      <c r="O515" s="3">
        <f t="shared" si="73"/>
        <v>4928.8680769656848</v>
      </c>
      <c r="P515" s="5">
        <f>O515/MAX($O$12:O515)-1</f>
        <v>-5.353733880663214E-2</v>
      </c>
    </row>
    <row r="516" spans="1:16" x14ac:dyDescent="0.2">
      <c r="A516" s="2">
        <v>24806</v>
      </c>
      <c r="B516" s="3">
        <v>1621.9961338479507</v>
      </c>
      <c r="C516" s="5">
        <f t="shared" si="80"/>
        <v>4.7437176231020617E-2</v>
      </c>
      <c r="D516" s="3">
        <f t="shared" si="72"/>
        <v>1112.0754575590765</v>
      </c>
      <c r="E516" s="5">
        <f>D516/MAX(D$12:$D516)-1</f>
        <v>0</v>
      </c>
      <c r="F516" s="5"/>
      <c r="G516" s="5"/>
      <c r="H516" s="5">
        <f t="shared" ref="H516:H579" si="81">H515</f>
        <v>5.8333333333333336E-3</v>
      </c>
      <c r="I516" s="7">
        <f t="shared" si="74"/>
        <v>1558.634099350227</v>
      </c>
      <c r="J516" s="7">
        <f t="shared" si="75"/>
        <v>1537.4329517200142</v>
      </c>
      <c r="K516" s="7">
        <f t="shared" si="76"/>
        <v>1559.2187403944797</v>
      </c>
      <c r="L516" s="7">
        <f t="shared" si="77"/>
        <v>1542.886386277718</v>
      </c>
      <c r="M516" s="7">
        <f t="shared" si="78"/>
        <v>1503.3338043041092</v>
      </c>
      <c r="N516" s="5">
        <f t="shared" si="79"/>
        <v>3.9116407651483158E-2</v>
      </c>
      <c r="O516" s="3">
        <f t="shared" si="73"/>
        <v>5121.6676899246568</v>
      </c>
      <c r="P516" s="5">
        <f>O516/MAX($O$12:O516)-1</f>
        <v>-1.65151195244847E-2</v>
      </c>
    </row>
    <row r="517" spans="1:16" x14ac:dyDescent="0.2">
      <c r="A517" s="2">
        <v>24837</v>
      </c>
      <c r="B517" s="3">
        <v>1755.317328553961</v>
      </c>
      <c r="C517" s="5">
        <f t="shared" si="80"/>
        <v>8.2195753691302054E-2</v>
      </c>
      <c r="D517" s="3">
        <f t="shared" si="72"/>
        <v>1203.4833379547445</v>
      </c>
      <c r="E517" s="5">
        <f>D517/MAX(D$12:$D517)-1</f>
        <v>0</v>
      </c>
      <c r="F517" s="5"/>
      <c r="G517" s="5"/>
      <c r="H517" s="5">
        <f t="shared" si="81"/>
        <v>5.8333333333333336E-3</v>
      </c>
      <c r="I517" s="7">
        <f t="shared" si="74"/>
        <v>1641.9504441366282</v>
      </c>
      <c r="J517" s="7">
        <f t="shared" si="75"/>
        <v>1578.4828672716794</v>
      </c>
      <c r="K517" s="7">
        <f t="shared" si="76"/>
        <v>1578.6526519679944</v>
      </c>
      <c r="L517" s="7">
        <f t="shared" si="77"/>
        <v>1560.5342553384871</v>
      </c>
      <c r="M517" s="7">
        <f t="shared" si="78"/>
        <v>1521.8497464618385</v>
      </c>
      <c r="N517" s="5">
        <f t="shared" si="79"/>
        <v>8.2195753691302054E-2</v>
      </c>
      <c r="O517" s="3">
        <f t="shared" si="73"/>
        <v>5542.6470258544041</v>
      </c>
      <c r="P517" s="5">
        <f>O517/MAX($O$12:O517)-1</f>
        <v>0</v>
      </c>
    </row>
    <row r="518" spans="1:16" x14ac:dyDescent="0.2">
      <c r="A518" s="2">
        <v>24868</v>
      </c>
      <c r="B518" s="3">
        <v>1848.5640665069266</v>
      </c>
      <c r="C518" s="5">
        <f t="shared" si="80"/>
        <v>5.312243913741943E-2</v>
      </c>
      <c r="D518" s="3">
        <f t="shared" si="72"/>
        <v>1267.4153083281437</v>
      </c>
      <c r="E518" s="5">
        <f>D518/MAX(D$12:$D518)-1</f>
        <v>0</v>
      </c>
      <c r="F518" s="5"/>
      <c r="G518" s="5"/>
      <c r="H518" s="5">
        <f t="shared" si="81"/>
        <v>5.8333333333333336E-3</v>
      </c>
      <c r="I518" s="7">
        <f t="shared" si="74"/>
        <v>1741.9591763029459</v>
      </c>
      <c r="J518" s="7">
        <f t="shared" si="75"/>
        <v>1625.5361061257172</v>
      </c>
      <c r="K518" s="7">
        <f t="shared" si="76"/>
        <v>1598.5819433893803</v>
      </c>
      <c r="L518" s="7">
        <f t="shared" si="77"/>
        <v>1580.1731757265065</v>
      </c>
      <c r="M518" s="7">
        <f t="shared" si="78"/>
        <v>1541.7432862157173</v>
      </c>
      <c r="N518" s="5">
        <f t="shared" si="79"/>
        <v>5.3122439137419437E-2</v>
      </c>
      <c r="O518" s="3">
        <f t="shared" si="73"/>
        <v>5837.0859551455533</v>
      </c>
      <c r="P518" s="5">
        <f>O518/MAX($O$12:O518)-1</f>
        <v>0</v>
      </c>
    </row>
    <row r="519" spans="1:16" x14ac:dyDescent="0.2">
      <c r="A519" s="2">
        <v>24897</v>
      </c>
      <c r="B519" s="3">
        <v>1985.609696028034</v>
      </c>
      <c r="C519" s="5">
        <f t="shared" si="80"/>
        <v>7.4136261763472877E-2</v>
      </c>
      <c r="D519" s="3">
        <f t="shared" si="72"/>
        <v>1361.3767413893918</v>
      </c>
      <c r="E519" s="5">
        <f>D519/MAX(D$12:$D519)-1</f>
        <v>0</v>
      </c>
      <c r="F519" s="5"/>
      <c r="G519" s="5"/>
      <c r="H519" s="5">
        <f t="shared" si="81"/>
        <v>5.8333333333333336E-3</v>
      </c>
      <c r="I519" s="7">
        <f t="shared" si="74"/>
        <v>1863.1636970296404</v>
      </c>
      <c r="J519" s="7">
        <f t="shared" si="75"/>
        <v>1710.8988981899336</v>
      </c>
      <c r="K519" s="7">
        <f t="shared" si="76"/>
        <v>1629.4605990338225</v>
      </c>
      <c r="L519" s="7">
        <f t="shared" si="77"/>
        <v>1605.9111926574487</v>
      </c>
      <c r="M519" s="7">
        <f t="shared" si="78"/>
        <v>1566.6643469905921</v>
      </c>
      <c r="N519" s="5">
        <f t="shared" si="79"/>
        <v>7.4136261763472877E-2</v>
      </c>
      <c r="O519" s="3">
        <f t="shared" si="73"/>
        <v>6269.8256874521148</v>
      </c>
      <c r="P519" s="5">
        <f>O519/MAX($O$12:O519)-1</f>
        <v>0</v>
      </c>
    </row>
    <row r="520" spans="1:16" x14ac:dyDescent="0.2">
      <c r="A520" s="2">
        <v>24928</v>
      </c>
      <c r="B520" s="3">
        <v>2095.0963988457861</v>
      </c>
      <c r="C520" s="5">
        <f t="shared" si="80"/>
        <v>5.5140092756782222E-2</v>
      </c>
      <c r="D520" s="3">
        <f t="shared" si="72"/>
        <v>1436.4431811865288</v>
      </c>
      <c r="E520" s="5">
        <f>D520/MAX(D$12:$D520)-1</f>
        <v>0</v>
      </c>
      <c r="F520" s="5"/>
      <c r="G520" s="5"/>
      <c r="H520" s="5">
        <f t="shared" si="81"/>
        <v>5.8333333333333336E-3</v>
      </c>
      <c r="I520" s="7">
        <f t="shared" si="74"/>
        <v>1976.4233871269155</v>
      </c>
      <c r="J520" s="7">
        <f t="shared" si="75"/>
        <v>1809.1869156317719</v>
      </c>
      <c r="K520" s="7">
        <f t="shared" si="76"/>
        <v>1671.1459874442814</v>
      </c>
      <c r="L520" s="7">
        <f t="shared" si="77"/>
        <v>1636.3026122890817</v>
      </c>
      <c r="M520" s="7">
        <f t="shared" si="78"/>
        <v>1595.2953788383172</v>
      </c>
      <c r="N520" s="5">
        <f t="shared" si="79"/>
        <v>5.5140092756782229E-2</v>
      </c>
      <c r="O520" s="3">
        <f t="shared" si="73"/>
        <v>6615.5444574270805</v>
      </c>
      <c r="P520" s="5">
        <f>O520/MAX($O$12:O520)-1</f>
        <v>0</v>
      </c>
    </row>
    <row r="521" spans="1:16" x14ac:dyDescent="0.2">
      <c r="A521" s="2">
        <v>24958</v>
      </c>
      <c r="B521" s="3">
        <v>2154.8245990252835</v>
      </c>
      <c r="C521" s="5">
        <f t="shared" si="80"/>
        <v>2.8508568967233305E-2</v>
      </c>
      <c r="D521" s="3">
        <f t="shared" si="72"/>
        <v>1477.394120684897</v>
      </c>
      <c r="E521" s="5">
        <f>D521/MAX(D$12:$D521)-1</f>
        <v>0</v>
      </c>
      <c r="F521" s="5"/>
      <c r="G521" s="5"/>
      <c r="H521" s="5">
        <f t="shared" si="81"/>
        <v>5.8333333333333336E-3</v>
      </c>
      <c r="I521" s="7">
        <f t="shared" si="74"/>
        <v>2078.510231299701</v>
      </c>
      <c r="J521" s="7">
        <f t="shared" si="75"/>
        <v>1910.2347038013238</v>
      </c>
      <c r="K521" s="7">
        <f t="shared" si="76"/>
        <v>1718.5598221987418</v>
      </c>
      <c r="L521" s="7">
        <f t="shared" si="77"/>
        <v>1669.561933517034</v>
      </c>
      <c r="M521" s="7">
        <f t="shared" si="78"/>
        <v>1627.5835508267783</v>
      </c>
      <c r="N521" s="5">
        <f t="shared" si="79"/>
        <v>2.8508568967233305E-2</v>
      </c>
      <c r="O521" s="3">
        <f t="shared" si="73"/>
        <v>6804.1441628474386</v>
      </c>
      <c r="P521" s="5">
        <f>O521/MAX($O$12:O521)-1</f>
        <v>0</v>
      </c>
    </row>
    <row r="522" spans="1:16" x14ac:dyDescent="0.2">
      <c r="A522" s="2">
        <v>24989</v>
      </c>
      <c r="B522" s="3">
        <v>2171.1156803576177</v>
      </c>
      <c r="C522" s="5">
        <f t="shared" si="80"/>
        <v>7.560281862246887E-3</v>
      </c>
      <c r="D522" s="3">
        <f t="shared" si="72"/>
        <v>1488.5636366589013</v>
      </c>
      <c r="E522" s="5">
        <f>D522/MAX(D$12:$D522)-1</f>
        <v>0</v>
      </c>
      <c r="F522" s="5"/>
      <c r="G522" s="5"/>
      <c r="H522" s="5">
        <f t="shared" si="81"/>
        <v>5.8333333333333336E-3</v>
      </c>
      <c r="I522" s="7">
        <f t="shared" si="74"/>
        <v>2140.3455594095626</v>
      </c>
      <c r="J522" s="7">
        <f t="shared" si="75"/>
        <v>2001.7546282196015</v>
      </c>
      <c r="K522" s="7">
        <f t="shared" si="76"/>
        <v>1769.5937899698081</v>
      </c>
      <c r="L522" s="7">
        <f t="shared" si="77"/>
        <v>1706.7307030028533</v>
      </c>
      <c r="M522" s="7">
        <f t="shared" si="78"/>
        <v>1657.6034467631889</v>
      </c>
      <c r="N522" s="5">
        <f t="shared" si="79"/>
        <v>7.560281862246887E-3</v>
      </c>
      <c r="O522" s="3">
        <f t="shared" si="73"/>
        <v>6855.5854105499275</v>
      </c>
      <c r="P522" s="5">
        <f>O522/MAX($O$12:O522)-1</f>
        <v>0</v>
      </c>
    </row>
    <row r="523" spans="1:16" x14ac:dyDescent="0.2">
      <c r="A523" s="2">
        <v>25019</v>
      </c>
      <c r="B523" s="3">
        <v>2242.8972411611335</v>
      </c>
      <c r="C523" s="5">
        <f t="shared" si="80"/>
        <v>3.3062061802110909E-2</v>
      </c>
      <c r="D523" s="3">
        <f t="shared" si="72"/>
        <v>1537.7786196104928</v>
      </c>
      <c r="E523" s="5">
        <f>D523/MAX(D$12:$D523)-1</f>
        <v>0</v>
      </c>
      <c r="F523" s="5"/>
      <c r="G523" s="5"/>
      <c r="H523" s="5">
        <f t="shared" si="81"/>
        <v>5.8333333333333336E-3</v>
      </c>
      <c r="I523" s="7">
        <f t="shared" si="74"/>
        <v>2189.6125068480119</v>
      </c>
      <c r="J523" s="7">
        <f t="shared" si="75"/>
        <v>2083.0179469874633</v>
      </c>
      <c r="K523" s="7">
        <f t="shared" si="76"/>
        <v>1830.7504071295709</v>
      </c>
      <c r="L523" s="7">
        <f t="shared" si="77"/>
        <v>1746.7744169744838</v>
      </c>
      <c r="M523" s="7">
        <f t="shared" si="78"/>
        <v>1691.1551782507311</v>
      </c>
      <c r="N523" s="5">
        <f t="shared" si="79"/>
        <v>3.3062061802110909E-2</v>
      </c>
      <c r="O523" s="3">
        <f t="shared" si="73"/>
        <v>7082.2451990831787</v>
      </c>
      <c r="P523" s="5">
        <f>O523/MAX($O$12:O523)-1</f>
        <v>0</v>
      </c>
    </row>
    <row r="524" spans="1:16" x14ac:dyDescent="0.2">
      <c r="A524" s="2">
        <v>25050</v>
      </c>
      <c r="B524" s="3">
        <v>2140.8435909457066</v>
      </c>
      <c r="C524" s="5">
        <f t="shared" si="80"/>
        <v>-4.5500814010807855E-2</v>
      </c>
      <c r="D524" s="3">
        <f t="shared" si="72"/>
        <v>1467.808440649799</v>
      </c>
      <c r="E524" s="5">
        <f>D524/MAX(D$12:$D524)-1</f>
        <v>-4.5500814010807855E-2</v>
      </c>
      <c r="F524" s="5"/>
      <c r="G524" s="5"/>
      <c r="H524" s="5">
        <f t="shared" si="81"/>
        <v>5.8333333333333336E-3</v>
      </c>
      <c r="I524" s="7">
        <f t="shared" si="74"/>
        <v>2184.9521708214861</v>
      </c>
      <c r="J524" s="7">
        <f t="shared" si="75"/>
        <v>2131.7312010605933</v>
      </c>
      <c r="K524" s="7">
        <f t="shared" si="76"/>
        <v>1878.6336535931553</v>
      </c>
      <c r="L524" s="7">
        <f t="shared" si="77"/>
        <v>1776.2983626131179</v>
      </c>
      <c r="M524" s="7">
        <f t="shared" si="78"/>
        <v>1718.062682060028</v>
      </c>
      <c r="N524" s="5">
        <f t="shared" si="79"/>
        <v>-4.5500814010807855E-2</v>
      </c>
      <c r="O524" s="3">
        <f t="shared" si="73"/>
        <v>6759.9972775007582</v>
      </c>
      <c r="P524" s="5">
        <f>O524/MAX($O$12:O524)-1</f>
        <v>-4.5500814010807855E-2</v>
      </c>
    </row>
    <row r="525" spans="1:16" x14ac:dyDescent="0.2">
      <c r="A525" s="2">
        <v>25081</v>
      </c>
      <c r="B525" s="3">
        <v>2292.2897123414305</v>
      </c>
      <c r="C525" s="5">
        <f t="shared" si="80"/>
        <v>7.0741329276102549E-2</v>
      </c>
      <c r="D525" s="3">
        <f t="shared" si="72"/>
        <v>1571.6431608640489</v>
      </c>
      <c r="E525" s="5">
        <f>D525/MAX(D$12:$D525)-1</f>
        <v>0</v>
      </c>
      <c r="F525" s="5"/>
      <c r="G525" s="5"/>
      <c r="H525" s="5">
        <f t="shared" si="81"/>
        <v>5.8333333333333336E-3</v>
      </c>
      <c r="I525" s="7">
        <f t="shared" si="74"/>
        <v>2225.3435148160902</v>
      </c>
      <c r="J525" s="7">
        <f t="shared" si="75"/>
        <v>2182.8445371128259</v>
      </c>
      <c r="K525" s="7">
        <f t="shared" si="76"/>
        <v>1946.8717176513799</v>
      </c>
      <c r="L525" s="7">
        <f t="shared" si="77"/>
        <v>1813.9219117268235</v>
      </c>
      <c r="M525" s="7">
        <f t="shared" si="78"/>
        <v>1750.1445287712929</v>
      </c>
      <c r="N525" s="5">
        <f t="shared" si="79"/>
        <v>5.7759730087548714E-2</v>
      </c>
      <c r="O525" s="3">
        <f t="shared" si="73"/>
        <v>7150.4528956417662</v>
      </c>
      <c r="P525" s="5">
        <f>O525/MAX($O$12:O525)-1</f>
        <v>0</v>
      </c>
    </row>
    <row r="526" spans="1:16" x14ac:dyDescent="0.2">
      <c r="A526" s="2">
        <v>25111</v>
      </c>
      <c r="B526" s="3">
        <v>2375.6895558559286</v>
      </c>
      <c r="C526" s="5">
        <f t="shared" si="80"/>
        <v>3.63827674423014E-2</v>
      </c>
      <c r="D526" s="3">
        <f t="shared" ref="D526:D589" si="82">D525*(C526+1)</f>
        <v>1628.8238884880491</v>
      </c>
      <c r="E526" s="5">
        <f>D526/MAX(D$12:$D526)-1</f>
        <v>0</v>
      </c>
      <c r="F526" s="5"/>
      <c r="G526" s="5"/>
      <c r="H526" s="5">
        <f t="shared" si="81"/>
        <v>5.8333333333333336E-3</v>
      </c>
      <c r="I526" s="7">
        <f t="shared" si="74"/>
        <v>2269.6076197143552</v>
      </c>
      <c r="J526" s="7">
        <f t="shared" si="75"/>
        <v>2229.6100632811836</v>
      </c>
      <c r="K526" s="7">
        <f t="shared" si="76"/>
        <v>2019.3984894564776</v>
      </c>
      <c r="L526" s="7">
        <f t="shared" si="77"/>
        <v>1857.3006793899153</v>
      </c>
      <c r="M526" s="7">
        <f t="shared" si="78"/>
        <v>1784.6294750371069</v>
      </c>
      <c r="N526" s="5">
        <f t="shared" si="79"/>
        <v>3.63827674423014E-2</v>
      </c>
      <c r="O526" s="3">
        <f t="shared" ref="O526:O589" si="83">O525*(1+N526)</f>
        <v>7410.6061604510314</v>
      </c>
      <c r="P526" s="5">
        <f>O526/MAX($O$12:O526)-1</f>
        <v>0</v>
      </c>
    </row>
    <row r="527" spans="1:16" x14ac:dyDescent="0.2">
      <c r="A527" s="2">
        <v>25142</v>
      </c>
      <c r="B527" s="3">
        <v>2347.9075011227319</v>
      </c>
      <c r="C527" s="5">
        <f t="shared" si="80"/>
        <v>-1.1694311937650137E-2</v>
      </c>
      <c r="D527" s="3">
        <f t="shared" si="82"/>
        <v>1609.7759138445736</v>
      </c>
      <c r="E527" s="5">
        <f>D527/MAX(D$12:$D527)-1</f>
        <v>-1.1694311937650137E-2</v>
      </c>
      <c r="F527" s="5"/>
      <c r="G527" s="5"/>
      <c r="H527" s="5">
        <f t="shared" si="81"/>
        <v>5.8333333333333336E-3</v>
      </c>
      <c r="I527" s="7">
        <f t="shared" si="74"/>
        <v>2338.6289231066971</v>
      </c>
      <c r="J527" s="7">
        <f t="shared" si="75"/>
        <v>2261.7905469640914</v>
      </c>
      <c r="K527" s="7">
        <f t="shared" si="76"/>
        <v>2086.0126253827079</v>
      </c>
      <c r="L527" s="7">
        <f t="shared" si="77"/>
        <v>1899.6367304538585</v>
      </c>
      <c r="M527" s="7">
        <f t="shared" si="78"/>
        <v>1817.619086878798</v>
      </c>
      <c r="N527" s="5">
        <f t="shared" si="79"/>
        <v>-1.1694311937650137E-2</v>
      </c>
      <c r="O527" s="3">
        <f t="shared" si="83"/>
        <v>7323.9442203636454</v>
      </c>
      <c r="P527" s="5">
        <f>O527/MAX($O$12:O527)-1</f>
        <v>-1.1694311937650137E-2</v>
      </c>
    </row>
    <row r="528" spans="1:16" x14ac:dyDescent="0.2">
      <c r="A528" s="2">
        <v>25172</v>
      </c>
      <c r="B528" s="3">
        <v>2320.0379342130414</v>
      </c>
      <c r="C528" s="5">
        <f t="shared" si="80"/>
        <v>-1.1869959483652437E-2</v>
      </c>
      <c r="D528" s="3">
        <f t="shared" si="82"/>
        <v>1590.6679389694789</v>
      </c>
      <c r="E528" s="5">
        <f>D528/MAX(D$12:$D528)-1</f>
        <v>-2.3425460412413446E-2</v>
      </c>
      <c r="F528" s="5"/>
      <c r="G528" s="5"/>
      <c r="H528" s="5">
        <f t="shared" si="81"/>
        <v>5.8333333333333336E-3</v>
      </c>
      <c r="I528" s="7">
        <f t="shared" si="74"/>
        <v>2347.8783303972341</v>
      </c>
      <c r="J528" s="7">
        <f t="shared" si="75"/>
        <v>2286.6109226066624</v>
      </c>
      <c r="K528" s="7">
        <f t="shared" si="76"/>
        <v>2144.1827754131318</v>
      </c>
      <c r="L528" s="7">
        <f t="shared" si="77"/>
        <v>1941.9328341820926</v>
      </c>
      <c r="M528" s="7">
        <f t="shared" si="78"/>
        <v>1851.7007579038052</v>
      </c>
      <c r="N528" s="5">
        <f t="shared" si="79"/>
        <v>-1.1869959483652437E-2</v>
      </c>
      <c r="O528" s="3">
        <f t="shared" si="83"/>
        <v>7237.0092992073987</v>
      </c>
      <c r="P528" s="5">
        <f>O528/MAX($O$12:O528)-1</f>
        <v>-2.3425460412413446E-2</v>
      </c>
    </row>
    <row r="529" spans="1:16" x14ac:dyDescent="0.2">
      <c r="A529" s="2">
        <v>25203</v>
      </c>
      <c r="B529" s="3">
        <v>2558.2215952109323</v>
      </c>
      <c r="C529" s="5">
        <f t="shared" si="80"/>
        <v>0.10266369247047802</v>
      </c>
      <c r="D529" s="3">
        <f t="shared" si="82"/>
        <v>1753.9717830784905</v>
      </c>
      <c r="E529" s="5">
        <f>D529/MAX(D$12:$D529)-1</f>
        <v>0</v>
      </c>
      <c r="F529" s="5"/>
      <c r="G529" s="5"/>
      <c r="H529" s="5">
        <f t="shared" si="81"/>
        <v>5.8333333333333336E-3</v>
      </c>
      <c r="I529" s="7">
        <f t="shared" si="74"/>
        <v>2408.7223435155684</v>
      </c>
      <c r="J529" s="7">
        <f t="shared" si="75"/>
        <v>2339.164981614962</v>
      </c>
      <c r="K529" s="7">
        <f t="shared" si="76"/>
        <v>2211.0914643012125</v>
      </c>
      <c r="L529" s="7">
        <f t="shared" si="77"/>
        <v>2000.2219319580347</v>
      </c>
      <c r="M529" s="7">
        <f t="shared" si="78"/>
        <v>1894.8720581346031</v>
      </c>
      <c r="N529" s="5">
        <f t="shared" si="79"/>
        <v>8.3297620643049089E-2</v>
      </c>
      <c r="O529" s="3">
        <f t="shared" si="83"/>
        <v>7839.8349544029952</v>
      </c>
      <c r="P529" s="5">
        <f>O529/MAX($O$12:O529)-1</f>
        <v>0</v>
      </c>
    </row>
    <row r="530" spans="1:16" x14ac:dyDescent="0.2">
      <c r="A530" s="2">
        <v>25234</v>
      </c>
      <c r="B530" s="3">
        <v>2659.5439955255815</v>
      </c>
      <c r="C530" s="5">
        <f t="shared" si="80"/>
        <v>3.9606576890886869E-2</v>
      </c>
      <c r="D530" s="3">
        <f t="shared" si="82"/>
        <v>1823.4406013694347</v>
      </c>
      <c r="E530" s="5">
        <f>D530/MAX(D$12:$D530)-1</f>
        <v>0</v>
      </c>
      <c r="F530" s="5"/>
      <c r="G530" s="5"/>
      <c r="H530" s="5">
        <f t="shared" si="81"/>
        <v>5.8333333333333336E-3</v>
      </c>
      <c r="I530" s="7">
        <f t="shared" si="74"/>
        <v>2512.601174983185</v>
      </c>
      <c r="J530" s="7">
        <f t="shared" si="75"/>
        <v>2425.6150490449413</v>
      </c>
      <c r="K530" s="7">
        <f t="shared" si="76"/>
        <v>2278.6731250527673</v>
      </c>
      <c r="L530" s="7">
        <f t="shared" si="77"/>
        <v>2060.960785410417</v>
      </c>
      <c r="M530" s="7">
        <f t="shared" si="78"/>
        <v>1938.6275342210736</v>
      </c>
      <c r="N530" s="5">
        <f t="shared" si="79"/>
        <v>3.9606576890886876E-2</v>
      </c>
      <c r="O530" s="3">
        <f t="shared" si="83"/>
        <v>8150.3439803364199</v>
      </c>
      <c r="P530" s="5">
        <f>O530/MAX($O$12:O530)-1</f>
        <v>0</v>
      </c>
    </row>
    <row r="531" spans="1:16" x14ac:dyDescent="0.2">
      <c r="A531" s="2">
        <v>25262</v>
      </c>
      <c r="B531" s="3">
        <v>2762.0481456872394</v>
      </c>
      <c r="C531" s="5">
        <f t="shared" si="80"/>
        <v>3.8542002062801339E-2</v>
      </c>
      <c r="D531" s="3">
        <f t="shared" si="82"/>
        <v>1893.7196527888111</v>
      </c>
      <c r="E531" s="5">
        <f>D531/MAX(D$12:$D531)-1</f>
        <v>0</v>
      </c>
      <c r="F531" s="5"/>
      <c r="G531" s="5"/>
      <c r="H531" s="5">
        <f t="shared" si="81"/>
        <v>5.8333333333333336E-3</v>
      </c>
      <c r="I531" s="7">
        <f t="shared" si="74"/>
        <v>2659.9379121412508</v>
      </c>
      <c r="J531" s="7">
        <f t="shared" si="75"/>
        <v>2503.9081212692431</v>
      </c>
      <c r="K531" s="7">
        <f t="shared" si="76"/>
        <v>2343.3763291910341</v>
      </c>
      <c r="L531" s="7">
        <f t="shared" si="77"/>
        <v>2132.5505188573338</v>
      </c>
      <c r="M531" s="7">
        <f t="shared" si="78"/>
        <v>1986.4184641124282</v>
      </c>
      <c r="N531" s="5">
        <f t="shared" si="79"/>
        <v>3.8542002062801339E-2</v>
      </c>
      <c r="O531" s="3">
        <f t="shared" si="83"/>
        <v>8464.4745548390874</v>
      </c>
      <c r="P531" s="5">
        <f>O531/MAX($O$12:O531)-1</f>
        <v>0</v>
      </c>
    </row>
    <row r="532" spans="1:16" x14ac:dyDescent="0.2">
      <c r="A532" s="2">
        <v>25293</v>
      </c>
      <c r="B532" s="3">
        <v>3171.2151475909141</v>
      </c>
      <c r="C532" s="5">
        <f t="shared" si="80"/>
        <v>0.14813898249477031</v>
      </c>
      <c r="D532" s="3">
        <f t="shared" si="82"/>
        <v>2174.2533552832952</v>
      </c>
      <c r="E532" s="5">
        <f>D532/MAX(D$12:$D532)-1</f>
        <v>0</v>
      </c>
      <c r="F532" s="5"/>
      <c r="G532" s="5"/>
      <c r="H532" s="5">
        <f t="shared" si="81"/>
        <v>5.8333333333333336E-3</v>
      </c>
      <c r="I532" s="7">
        <f t="shared" si="74"/>
        <v>2864.2690962679117</v>
      </c>
      <c r="J532" s="7">
        <f t="shared" si="75"/>
        <v>2636.4957198917405</v>
      </c>
      <c r="K532" s="7">
        <f t="shared" si="76"/>
        <v>2433.052891586462</v>
      </c>
      <c r="L532" s="7">
        <f t="shared" si="77"/>
        <v>2225.0975662682313</v>
      </c>
      <c r="M532" s="7">
        <f t="shared" si="78"/>
        <v>2052.0994395153712</v>
      </c>
      <c r="N532" s="5">
        <f t="shared" si="79"/>
        <v>0.14813898249477031</v>
      </c>
      <c r="O532" s="3">
        <f t="shared" si="83"/>
        <v>9718.3932027458231</v>
      </c>
      <c r="P532" s="5">
        <f>O532/MAX($O$12:O532)-1</f>
        <v>0</v>
      </c>
    </row>
    <row r="533" spans="1:16" x14ac:dyDescent="0.2">
      <c r="A533" s="2">
        <v>25323</v>
      </c>
      <c r="B533" s="3">
        <v>3466.8572191405783</v>
      </c>
      <c r="C533" s="5">
        <f t="shared" si="80"/>
        <v>9.3226746780096459E-2</v>
      </c>
      <c r="D533" s="3">
        <f t="shared" si="82"/>
        <v>2376.951922272066</v>
      </c>
      <c r="E533" s="5">
        <f>D533/MAX(D$12:$D533)-1</f>
        <v>0</v>
      </c>
      <c r="F533" s="5"/>
      <c r="G533" s="5"/>
      <c r="H533" s="5">
        <f t="shared" si="81"/>
        <v>5.8333333333333336E-3</v>
      </c>
      <c r="I533" s="7">
        <f t="shared" si="74"/>
        <v>3133.3735041395776</v>
      </c>
      <c r="J533" s="7">
        <f t="shared" si="75"/>
        <v>2822.9873395613813</v>
      </c>
      <c r="K533" s="7">
        <f t="shared" si="76"/>
        <v>2542.3889432627366</v>
      </c>
      <c r="L533" s="7">
        <f t="shared" si="77"/>
        <v>2331.6708634422653</v>
      </c>
      <c r="M533" s="7">
        <f t="shared" si="78"/>
        <v>2130.4743827307389</v>
      </c>
      <c r="N533" s="5">
        <f t="shared" si="79"/>
        <v>9.3226746780096459E-2</v>
      </c>
      <c r="O533" s="3">
        <f t="shared" si="83"/>
        <v>10624.407384967619</v>
      </c>
      <c r="P533" s="5">
        <f>O533/MAX($O$12:O533)-1</f>
        <v>0</v>
      </c>
    </row>
    <row r="534" spans="1:16" x14ac:dyDescent="0.2">
      <c r="A534" s="2">
        <v>25354</v>
      </c>
      <c r="B534" s="3">
        <v>3397.6005939843376</v>
      </c>
      <c r="C534" s="5">
        <f t="shared" si="80"/>
        <v>-1.9976774576660916E-2</v>
      </c>
      <c r="D534" s="3">
        <f t="shared" si="82"/>
        <v>2329.4680895412762</v>
      </c>
      <c r="E534" s="5">
        <f>D534/MAX(D$12:$D534)-1</f>
        <v>-1.9976774576660916E-2</v>
      </c>
      <c r="F534" s="5"/>
      <c r="G534" s="5"/>
      <c r="H534" s="5">
        <f t="shared" si="81"/>
        <v>5.8333333333333336E-3</v>
      </c>
      <c r="I534" s="7">
        <f t="shared" si="74"/>
        <v>3345.2243202386103</v>
      </c>
      <c r="J534" s="7">
        <f t="shared" si="75"/>
        <v>3002.5811161899305</v>
      </c>
      <c r="K534" s="7">
        <f t="shared" si="76"/>
        <v>2644.596019398296</v>
      </c>
      <c r="L534" s="7">
        <f t="shared" si="77"/>
        <v>2430.3155556720649</v>
      </c>
      <c r="M534" s="7">
        <f t="shared" si="78"/>
        <v>2207.0949046840519</v>
      </c>
      <c r="N534" s="5">
        <f t="shared" si="79"/>
        <v>-1.997677457666092E-2</v>
      </c>
      <c r="O534" s="3">
        <f t="shared" si="83"/>
        <v>10412.16599362751</v>
      </c>
      <c r="P534" s="5">
        <f>O534/MAX($O$12:O534)-1</f>
        <v>-1.9976774576660805E-2</v>
      </c>
    </row>
    <row r="535" spans="1:16" x14ac:dyDescent="0.2">
      <c r="A535" s="2">
        <v>25384</v>
      </c>
      <c r="B535" s="3">
        <v>2953.8138851800409</v>
      </c>
      <c r="C535" s="5">
        <f t="shared" si="80"/>
        <v>-0.13061768048606082</v>
      </c>
      <c r="D535" s="3">
        <f t="shared" si="82"/>
        <v>2025.1983709190993</v>
      </c>
      <c r="E535" s="5">
        <f>D535/MAX(D$12:$D535)-1</f>
        <v>-0.1479851351039253</v>
      </c>
      <c r="F535" s="5"/>
      <c r="G535" s="5"/>
      <c r="H535" s="5">
        <f t="shared" si="81"/>
        <v>5.8333333333333336E-3</v>
      </c>
      <c r="I535" s="7">
        <f t="shared" si="74"/>
        <v>3272.7572327683192</v>
      </c>
      <c r="J535" s="7">
        <f t="shared" si="75"/>
        <v>3068.5131645181154</v>
      </c>
      <c r="K535" s="7">
        <f t="shared" si="76"/>
        <v>2703.8390730665383</v>
      </c>
      <c r="L535" s="7">
        <f t="shared" si="77"/>
        <v>2496.8986977068471</v>
      </c>
      <c r="M535" s="7">
        <f t="shared" si="78"/>
        <v>2267.2947400980543</v>
      </c>
      <c r="N535" s="5">
        <f t="shared" si="79"/>
        <v>-0.13061768048606082</v>
      </c>
      <c r="O535" s="3">
        <f t="shared" si="83"/>
        <v>9052.1530227040439</v>
      </c>
      <c r="P535" s="5">
        <f>O535/MAX($O$12:O535)-1</f>
        <v>-0.1479851351039253</v>
      </c>
    </row>
    <row r="536" spans="1:16" x14ac:dyDescent="0.2">
      <c r="A536" s="2">
        <v>25415</v>
      </c>
      <c r="B536" s="3">
        <v>2764.1965902666848</v>
      </c>
      <c r="C536" s="5">
        <f t="shared" si="80"/>
        <v>-6.4194056323152004E-2</v>
      </c>
      <c r="D536" s="3">
        <f t="shared" si="82"/>
        <v>1895.1926726307629</v>
      </c>
      <c r="E536" s="5">
        <f>D536/MAX(D$12:$D536)-1</f>
        <v>-0.20267942532922667</v>
      </c>
      <c r="F536" s="5"/>
      <c r="G536" s="5"/>
      <c r="H536" s="5">
        <f t="shared" si="81"/>
        <v>5.8333333333333336E-3</v>
      </c>
      <c r="I536" s="7">
        <f t="shared" si="74"/>
        <v>3038.5370231436877</v>
      </c>
      <c r="J536" s="7">
        <f t="shared" si="75"/>
        <v>3085.9552636416324</v>
      </c>
      <c r="K536" s="7">
        <f t="shared" si="76"/>
        <v>2755.7851563432869</v>
      </c>
      <c r="L536" s="7">
        <f t="shared" si="77"/>
        <v>2547.7671712490555</v>
      </c>
      <c r="M536" s="7">
        <f t="shared" si="78"/>
        <v>2317.2094049682205</v>
      </c>
      <c r="N536" s="5">
        <f t="shared" si="79"/>
        <v>-3.6183100460557872E-2</v>
      </c>
      <c r="O536" s="3">
        <f t="shared" si="83"/>
        <v>8724.6180604992005</v>
      </c>
      <c r="P536" s="5">
        <f>O536/MAX($O$12:O536)-1</f>
        <v>-0.17881367455434871</v>
      </c>
    </row>
    <row r="537" spans="1:16" x14ac:dyDescent="0.2">
      <c r="A537" s="2">
        <v>25446</v>
      </c>
      <c r="B537" s="3">
        <v>2578.0524151104405</v>
      </c>
      <c r="C537" s="5">
        <f t="shared" si="80"/>
        <v>-6.7341149255337629E-2</v>
      </c>
      <c r="D537" s="3">
        <f t="shared" si="82"/>
        <v>1767.5682199955124</v>
      </c>
      <c r="E537" s="5">
        <f>D537/MAX(D$12:$D537)-1</f>
        <v>-0.25637190915248287</v>
      </c>
      <c r="F537" s="5"/>
      <c r="G537" s="5"/>
      <c r="H537" s="5">
        <f t="shared" si="81"/>
        <v>5.8333333333333336E-3</v>
      </c>
      <c r="I537" s="7">
        <f t="shared" ref="I537:I600" si="84">AVERAGE(B535:B537)</f>
        <v>2765.3542968523889</v>
      </c>
      <c r="J537" s="7">
        <f t="shared" ref="J537:J600" si="85">AVERAGE(B532:B537)</f>
        <v>3055.2893085454998</v>
      </c>
      <c r="K537" s="7">
        <f t="shared" ref="K537:K600" si="86">AVERAGE(B526:B537)</f>
        <v>2779.5987149073712</v>
      </c>
      <c r="L537" s="7">
        <f t="shared" ref="L537:L600" si="87">AVERAGE(B520:B537)</f>
        <v>2580.6806556425227</v>
      </c>
      <c r="M537" s="7">
        <f t="shared" ref="M537:M600" si="88">AVERAGE(B514:B537)</f>
        <v>2363.235216279375</v>
      </c>
      <c r="N537" s="5">
        <f t="shared" si="79"/>
        <v>-3.8071356219869248E-2</v>
      </c>
      <c r="O537" s="3">
        <f t="shared" si="83"/>
        <v>8392.4600184356314</v>
      </c>
      <c r="P537" s="5">
        <f>O537/MAX($O$12:O537)-1</f>
        <v>-0.21007735167327546</v>
      </c>
    </row>
    <row r="538" spans="1:16" x14ac:dyDescent="0.2">
      <c r="A538" s="2">
        <v>25476</v>
      </c>
      <c r="B538" s="3">
        <v>2500.7969696341816</v>
      </c>
      <c r="C538" s="5">
        <f t="shared" si="80"/>
        <v>-2.9966592231969624E-2</v>
      </c>
      <c r="D538" s="3">
        <f t="shared" si="82"/>
        <v>1714.6002239047186</v>
      </c>
      <c r="E538" s="5">
        <f>D538/MAX(D$12:$D538)-1</f>
        <v>-0.2786559089231484</v>
      </c>
      <c r="F538" s="5"/>
      <c r="G538" s="5"/>
      <c r="H538" s="5">
        <f t="shared" si="81"/>
        <v>5.8333333333333336E-3</v>
      </c>
      <c r="I538" s="7">
        <f t="shared" si="84"/>
        <v>2614.3486583371023</v>
      </c>
      <c r="J538" s="7">
        <f t="shared" si="85"/>
        <v>2943.5529455527108</v>
      </c>
      <c r="K538" s="7">
        <f t="shared" si="86"/>
        <v>2790.0243327222252</v>
      </c>
      <c r="L538" s="7">
        <f t="shared" si="87"/>
        <v>2603.2195762418783</v>
      </c>
      <c r="M538" s="7">
        <f t="shared" si="88"/>
        <v>2404.7114110893513</v>
      </c>
      <c r="N538" s="5">
        <f t="shared" ref="N538:N601" si="89">IF($B537&gt;=I537,$C538,$H538)*0.2+IF($B537&gt;=J537,$C538,$H538)*0.2+IF($B537&gt;=K537,$C538,$H538)*0.2+IF($B537&gt;=L537,$C538,$H538)*0.2+IF($B537&gt;=M537,$C538,$H538)*0.2</f>
        <v>-1.3266517797272583E-3</v>
      </c>
      <c r="O538" s="3">
        <f t="shared" si="83"/>
        <v>8381.3261464158841</v>
      </c>
      <c r="P538" s="5">
        <f>O538/MAX($O$12:O538)-1</f>
        <v>-0.21112530396052498</v>
      </c>
    </row>
    <row r="539" spans="1:16" x14ac:dyDescent="0.2">
      <c r="A539" s="2">
        <v>25507</v>
      </c>
      <c r="B539" s="3">
        <v>2211.1546486448133</v>
      </c>
      <c r="C539" s="5">
        <f t="shared" si="80"/>
        <v>-0.11582000638449963</v>
      </c>
      <c r="D539" s="3">
        <f t="shared" si="82"/>
        <v>1516.0152150252097</v>
      </c>
      <c r="E539" s="5">
        <f>D539/MAX(D$12:$D539)-1</f>
        <v>-0.36220198615709043</v>
      </c>
      <c r="F539" s="5"/>
      <c r="G539" s="5"/>
      <c r="H539" s="5">
        <f t="shared" si="81"/>
        <v>5.8333333333333336E-3</v>
      </c>
      <c r="I539" s="7">
        <f t="shared" si="84"/>
        <v>2430.0013444631454</v>
      </c>
      <c r="J539" s="7">
        <f t="shared" si="85"/>
        <v>2734.2691838034166</v>
      </c>
      <c r="K539" s="7">
        <f t="shared" si="86"/>
        <v>2778.6282616823992</v>
      </c>
      <c r="L539" s="7">
        <f t="shared" si="87"/>
        <v>2606.3490234429632</v>
      </c>
      <c r="M539" s="7">
        <f t="shared" si="88"/>
        <v>2432.3204435325529</v>
      </c>
      <c r="N539" s="5">
        <f t="shared" si="89"/>
        <v>-1.849733461023326E-2</v>
      </c>
      <c r="O539" s="3">
        <f t="shared" si="83"/>
        <v>8226.2939522081324</v>
      </c>
      <c r="P539" s="5">
        <f>O539/MAX($O$12:O539)-1</f>
        <v>-0.22571738317871326</v>
      </c>
    </row>
    <row r="540" spans="1:16" x14ac:dyDescent="0.2">
      <c r="A540" s="2">
        <v>25537</v>
      </c>
      <c r="B540" s="3">
        <v>2310.5815395405921</v>
      </c>
      <c r="C540" s="5">
        <f t="shared" si="80"/>
        <v>4.4966050184104489E-2</v>
      </c>
      <c r="D540" s="3">
        <f t="shared" si="82"/>
        <v>1584.1844312638993</v>
      </c>
      <c r="E540" s="5">
        <f>D540/MAX(D$12:$D540)-1</f>
        <v>-0.33352272865930788</v>
      </c>
      <c r="F540" s="5"/>
      <c r="G540" s="5"/>
      <c r="H540" s="5">
        <f t="shared" si="81"/>
        <v>5.8333333333333336E-3</v>
      </c>
      <c r="I540" s="7">
        <f t="shared" si="84"/>
        <v>2340.8443859398626</v>
      </c>
      <c r="J540" s="7">
        <f t="shared" si="85"/>
        <v>2553.0993413961255</v>
      </c>
      <c r="K540" s="7">
        <f t="shared" si="86"/>
        <v>2777.840228793028</v>
      </c>
      <c r="L540" s="7">
        <f t="shared" si="87"/>
        <v>2614.097126730906</v>
      </c>
      <c r="M540" s="7">
        <f t="shared" si="88"/>
        <v>2461.0115021030801</v>
      </c>
      <c r="N540" s="5">
        <f t="shared" si="89"/>
        <v>5.8333333333333336E-3</v>
      </c>
      <c r="O540" s="3">
        <f t="shared" si="83"/>
        <v>8274.2806669293459</v>
      </c>
      <c r="P540" s="5">
        <f>O540/MAX($O$12:O540)-1</f>
        <v>-0.22120073458058909</v>
      </c>
    </row>
    <row r="541" spans="1:16" x14ac:dyDescent="0.2">
      <c r="A541" s="2">
        <v>25568</v>
      </c>
      <c r="B541" s="3">
        <v>2193.0799385498062</v>
      </c>
      <c r="C541" s="5">
        <f t="shared" si="80"/>
        <v>-5.0853691583699123E-2</v>
      </c>
      <c r="D541" s="3">
        <f t="shared" si="82"/>
        <v>1503.6228047847071</v>
      </c>
      <c r="E541" s="5">
        <f>D541/MAX(D$12:$D541)-1</f>
        <v>-0.36741555826361283</v>
      </c>
      <c r="F541" s="5"/>
      <c r="G541" s="5"/>
      <c r="H541" s="5">
        <f t="shared" si="81"/>
        <v>5.8333333333333336E-3</v>
      </c>
      <c r="I541" s="7">
        <f t="shared" si="84"/>
        <v>2238.2720422450707</v>
      </c>
      <c r="J541" s="7">
        <f t="shared" si="85"/>
        <v>2426.3103502910867</v>
      </c>
      <c r="K541" s="7">
        <f t="shared" si="86"/>
        <v>2747.4117574046008</v>
      </c>
      <c r="L541" s="7">
        <f t="shared" si="87"/>
        <v>2611.3294988080543</v>
      </c>
      <c r="M541" s="7">
        <f t="shared" si="88"/>
        <v>2479.2516108529067</v>
      </c>
      <c r="N541" s="5">
        <f t="shared" si="89"/>
        <v>5.8333333333333336E-3</v>
      </c>
      <c r="O541" s="3">
        <f t="shared" si="83"/>
        <v>8322.5473041531004</v>
      </c>
      <c r="P541" s="5">
        <f>O541/MAX($O$12:O541)-1</f>
        <v>-0.21665773886564255</v>
      </c>
    </row>
    <row r="542" spans="1:16" x14ac:dyDescent="0.2">
      <c r="A542" s="2">
        <v>25599</v>
      </c>
      <c r="B542" s="3">
        <v>2006.04377112323</v>
      </c>
      <c r="C542" s="5">
        <f t="shared" si="80"/>
        <v>-8.5284701272793306E-2</v>
      </c>
      <c r="D542" s="3">
        <f t="shared" si="82"/>
        <v>1375.3867830516838</v>
      </c>
      <c r="E542" s="5">
        <f>D542/MAX(D$12:$D542)-1</f>
        <v>-0.4213653334069174</v>
      </c>
      <c r="F542" s="5"/>
      <c r="G542" s="5"/>
      <c r="H542" s="5">
        <f t="shared" si="81"/>
        <v>5.8333333333333336E-3</v>
      </c>
      <c r="I542" s="7">
        <f t="shared" si="84"/>
        <v>2169.9017497378759</v>
      </c>
      <c r="J542" s="7">
        <f t="shared" si="85"/>
        <v>2299.9515471005107</v>
      </c>
      <c r="K542" s="7">
        <f t="shared" si="86"/>
        <v>2692.9534053710718</v>
      </c>
      <c r="L542" s="7">
        <f t="shared" si="87"/>
        <v>2603.840619929028</v>
      </c>
      <c r="M542" s="7">
        <f t="shared" si="88"/>
        <v>2485.8132652119193</v>
      </c>
      <c r="N542" s="5">
        <f t="shared" si="89"/>
        <v>5.8333333333333336E-3</v>
      </c>
      <c r="O542" s="3">
        <f t="shared" si="83"/>
        <v>8371.0954967606613</v>
      </c>
      <c r="P542" s="5">
        <f>O542/MAX($O$12:O542)-1</f>
        <v>-0.21208824234235868</v>
      </c>
    </row>
    <row r="543" spans="1:16" x14ac:dyDescent="0.2">
      <c r="A543" s="2">
        <v>25627</v>
      </c>
      <c r="B543" s="3">
        <v>2013.7101002870336</v>
      </c>
      <c r="C543" s="5">
        <f t="shared" si="80"/>
        <v>3.8216160954009926E-3</v>
      </c>
      <c r="D543" s="3">
        <f t="shared" si="82"/>
        <v>1380.642983319196</v>
      </c>
      <c r="E543" s="5">
        <f>D543/MAX(D$12:$D543)-1</f>
        <v>-0.41915401385170825</v>
      </c>
      <c r="F543" s="5"/>
      <c r="G543" s="5"/>
      <c r="H543" s="5">
        <f t="shared" si="81"/>
        <v>5.8333333333333336E-3</v>
      </c>
      <c r="I543" s="7">
        <f t="shared" si="84"/>
        <v>2070.9446033200234</v>
      </c>
      <c r="J543" s="7">
        <f t="shared" si="85"/>
        <v>2205.894494629943</v>
      </c>
      <c r="K543" s="7">
        <f t="shared" si="86"/>
        <v>2630.5919015877212</v>
      </c>
      <c r="L543" s="7">
        <f t="shared" si="87"/>
        <v>2588.3639748148948</v>
      </c>
      <c r="M543" s="7">
        <f t="shared" si="88"/>
        <v>2486.9841153893776</v>
      </c>
      <c r="N543" s="5">
        <f t="shared" si="89"/>
        <v>5.8333333333333336E-3</v>
      </c>
      <c r="O543" s="3">
        <f t="shared" si="83"/>
        <v>8419.9268871584318</v>
      </c>
      <c r="P543" s="5">
        <f>O543/MAX($O$12:O543)-1</f>
        <v>-0.20749209042268912</v>
      </c>
    </row>
    <row r="544" spans="1:16" x14ac:dyDescent="0.2">
      <c r="A544" s="2">
        <v>25658</v>
      </c>
      <c r="B544" s="3">
        <v>1937.9781422000372</v>
      </c>
      <c r="C544" s="5">
        <f t="shared" si="80"/>
        <v>-3.7608173130879941E-2</v>
      </c>
      <c r="D544" s="3">
        <f t="shared" si="82"/>
        <v>1328.7195229705931</v>
      </c>
      <c r="E544" s="5">
        <f>D544/MAX(D$12:$D544)-1</f>
        <v>-0.44099857026114986</v>
      </c>
      <c r="F544" s="5"/>
      <c r="G544" s="5"/>
      <c r="H544" s="5">
        <f t="shared" si="81"/>
        <v>5.8333333333333336E-3</v>
      </c>
      <c r="I544" s="7">
        <f t="shared" si="84"/>
        <v>1985.9106712034336</v>
      </c>
      <c r="J544" s="7">
        <f t="shared" si="85"/>
        <v>2112.0913567242519</v>
      </c>
      <c r="K544" s="7">
        <f t="shared" si="86"/>
        <v>2527.8221511384813</v>
      </c>
      <c r="L544" s="7">
        <f t="shared" si="87"/>
        <v>2564.0466740562342</v>
      </c>
      <c r="M544" s="7">
        <f t="shared" si="88"/>
        <v>2480.4375213624717</v>
      </c>
      <c r="N544" s="5">
        <f t="shared" si="89"/>
        <v>5.8333333333333336E-3</v>
      </c>
      <c r="O544" s="3">
        <f t="shared" si="83"/>
        <v>8469.0431273335234</v>
      </c>
      <c r="P544" s="5">
        <f>O544/MAX($O$12:O544)-1</f>
        <v>-0.20286912761682141</v>
      </c>
    </row>
    <row r="545" spans="1:18" x14ac:dyDescent="0.2">
      <c r="A545" s="2">
        <v>25688</v>
      </c>
      <c r="B545" s="3">
        <v>2080.7073292129726</v>
      </c>
      <c r="C545" s="5">
        <f t="shared" si="80"/>
        <v>7.3648501964478363E-2</v>
      </c>
      <c r="D545" s="3">
        <f t="shared" si="82"/>
        <v>1426.5777253683336</v>
      </c>
      <c r="E545" s="5">
        <f>D545/MAX(D$12:$D545)-1</f>
        <v>-0.39982895236488192</v>
      </c>
      <c r="F545" s="5"/>
      <c r="G545" s="5"/>
      <c r="H545" s="5">
        <f t="shared" si="81"/>
        <v>5.8333333333333336E-3</v>
      </c>
      <c r="I545" s="7">
        <f t="shared" si="84"/>
        <v>2010.7985239000145</v>
      </c>
      <c r="J545" s="7">
        <f t="shared" si="85"/>
        <v>2090.350136818945</v>
      </c>
      <c r="K545" s="7">
        <f t="shared" si="86"/>
        <v>2412.3096603111808</v>
      </c>
      <c r="L545" s="7">
        <f t="shared" si="87"/>
        <v>2549.2022200612478</v>
      </c>
      <c r="M545" s="7">
        <f t="shared" si="88"/>
        <v>2477.3493017869587</v>
      </c>
      <c r="N545" s="5">
        <f t="shared" si="89"/>
        <v>5.8333333333333336E-3</v>
      </c>
      <c r="O545" s="3">
        <f t="shared" si="83"/>
        <v>8518.4458789096352</v>
      </c>
      <c r="P545" s="5">
        <f>O545/MAX($O$12:O545)-1</f>
        <v>-0.1982191975279195</v>
      </c>
    </row>
    <row r="546" spans="1:18" x14ac:dyDescent="0.2">
      <c r="A546" s="2">
        <v>25719</v>
      </c>
      <c r="B546" s="3">
        <v>1704.0142060781609</v>
      </c>
      <c r="C546" s="5">
        <f t="shared" si="80"/>
        <v>-0.18104089789374456</v>
      </c>
      <c r="D546" s="3">
        <f t="shared" si="82"/>
        <v>1168.3088130524347</v>
      </c>
      <c r="E546" s="5">
        <f>D546/MAX(D$12:$D546)-1</f>
        <v>-0.50848445771857298</v>
      </c>
      <c r="F546" s="5"/>
      <c r="G546" s="5"/>
      <c r="H546" s="5">
        <f t="shared" si="81"/>
        <v>5.8333333333333336E-3</v>
      </c>
      <c r="I546" s="7">
        <f t="shared" si="84"/>
        <v>1907.5665591637235</v>
      </c>
      <c r="J546" s="7">
        <f t="shared" si="85"/>
        <v>1989.2555812418734</v>
      </c>
      <c r="K546" s="7">
        <f t="shared" si="86"/>
        <v>2271.1774613189996</v>
      </c>
      <c r="L546" s="7">
        <f t="shared" si="87"/>
        <v>2514.9786796093094</v>
      </c>
      <c r="M546" s="7">
        <f t="shared" si="88"/>
        <v>2457.8867403586478</v>
      </c>
      <c r="N546" s="5">
        <f t="shared" si="89"/>
        <v>-3.154151291208223E-2</v>
      </c>
      <c r="O546" s="3">
        <f t="shared" si="83"/>
        <v>8249.7612082291344</v>
      </c>
      <c r="P546" s="5">
        <f>O546/MAX($O$12:O546)-1</f>
        <v>-0.2235085770617522</v>
      </c>
    </row>
    <row r="547" spans="1:18" x14ac:dyDescent="0.2">
      <c r="A547" s="2">
        <v>25749</v>
      </c>
      <c r="B547" s="3">
        <v>1541.1026135157556</v>
      </c>
      <c r="C547" s="5">
        <f t="shared" si="80"/>
        <v>-9.5604597650245648E-2</v>
      </c>
      <c r="D547" s="3">
        <f t="shared" si="82"/>
        <v>1056.6131190493206</v>
      </c>
      <c r="E547" s="5">
        <f>D547/MAX(D$12:$D547)-1</f>
        <v>-0.55547560337723123</v>
      </c>
      <c r="F547" s="5"/>
      <c r="G547" s="5"/>
      <c r="H547" s="5">
        <f t="shared" si="81"/>
        <v>5.8333333333333336E-3</v>
      </c>
      <c r="I547" s="7">
        <f t="shared" si="84"/>
        <v>1775.2747162689629</v>
      </c>
      <c r="J547" s="7">
        <f t="shared" si="85"/>
        <v>1880.5926937361983</v>
      </c>
      <c r="K547" s="7">
        <f t="shared" si="86"/>
        <v>2153.4515220136423</v>
      </c>
      <c r="L547" s="7">
        <f t="shared" si="87"/>
        <v>2458.4720695151332</v>
      </c>
      <c r="M547" s="7">
        <f t="shared" si="88"/>
        <v>2428.6452975400903</v>
      </c>
      <c r="N547" s="5">
        <f t="shared" si="89"/>
        <v>5.8333333333333336E-3</v>
      </c>
      <c r="O547" s="3">
        <f t="shared" si="83"/>
        <v>8297.884815277137</v>
      </c>
      <c r="P547" s="5">
        <f>O547/MAX($O$12:O547)-1</f>
        <v>-0.21897904376127919</v>
      </c>
    </row>
    <row r="548" spans="1:18" x14ac:dyDescent="0.2">
      <c r="A548" s="2">
        <v>25780</v>
      </c>
      <c r="B548" s="3">
        <v>1670.3905066426039</v>
      </c>
      <c r="C548" s="5">
        <f t="shared" si="80"/>
        <v>8.3893111330140879E-2</v>
      </c>
      <c r="D548" s="3">
        <f t="shared" si="82"/>
        <v>1145.2556810786127</v>
      </c>
      <c r="E548" s="5">
        <f>D548/MAX(D$12:$D548)-1</f>
        <v>-0.5181830686823935</v>
      </c>
      <c r="F548" s="5"/>
      <c r="G548" s="5"/>
      <c r="H548" s="5">
        <f t="shared" si="81"/>
        <v>5.8333333333333336E-3</v>
      </c>
      <c r="I548" s="7">
        <f t="shared" si="84"/>
        <v>1638.5024420788402</v>
      </c>
      <c r="J548" s="7">
        <f t="shared" si="85"/>
        <v>1824.6504829894272</v>
      </c>
      <c r="K548" s="7">
        <f t="shared" si="86"/>
        <v>2062.3010150449691</v>
      </c>
      <c r="L548" s="7">
        <f t="shared" si="87"/>
        <v>2403.5190979105232</v>
      </c>
      <c r="M548" s="7">
        <f t="shared" si="88"/>
        <v>2409.043085694128</v>
      </c>
      <c r="N548" s="5">
        <f t="shared" si="89"/>
        <v>5.8333333333333336E-3</v>
      </c>
      <c r="O548" s="3">
        <f t="shared" si="83"/>
        <v>8346.2891433662535</v>
      </c>
      <c r="P548" s="5">
        <f>O548/MAX($O$12:O548)-1</f>
        <v>-0.21442308818321998</v>
      </c>
    </row>
    <row r="549" spans="1:18" x14ac:dyDescent="0.2">
      <c r="A549" s="2">
        <v>25811</v>
      </c>
      <c r="B549" s="3">
        <v>1756.4051007306832</v>
      </c>
      <c r="C549" s="5">
        <f t="shared" si="80"/>
        <v>5.1493703865070461E-2</v>
      </c>
      <c r="D549" s="3">
        <f t="shared" si="82"/>
        <v>1204.2291379698645</v>
      </c>
      <c r="E549" s="5">
        <f>D549/MAX(D$12:$D549)-1</f>
        <v>-0.49337253030394768</v>
      </c>
      <c r="F549" s="5"/>
      <c r="G549" s="5"/>
      <c r="H549" s="5">
        <f t="shared" si="81"/>
        <v>5.8333333333333336E-3</v>
      </c>
      <c r="I549" s="7">
        <f t="shared" si="84"/>
        <v>1655.966073629681</v>
      </c>
      <c r="J549" s="7">
        <f t="shared" si="85"/>
        <v>1781.766316396702</v>
      </c>
      <c r="K549" s="7">
        <f t="shared" si="86"/>
        <v>1993.8304055133228</v>
      </c>
      <c r="L549" s="7">
        <f t="shared" si="87"/>
        <v>2347.6500398573817</v>
      </c>
      <c r="M549" s="7">
        <f t="shared" si="88"/>
        <v>2386.7145602103469</v>
      </c>
      <c r="N549" s="5">
        <f t="shared" si="89"/>
        <v>1.4965407439680759E-2</v>
      </c>
      <c r="O549" s="3">
        <f t="shared" si="83"/>
        <v>8471.1947610061143</v>
      </c>
      <c r="P549" s="5">
        <f>O549/MAX($O$12:O549)-1</f>
        <v>-0.20266660962267569</v>
      </c>
    </row>
    <row r="550" spans="1:18" x14ac:dyDescent="0.2">
      <c r="A550" s="2">
        <v>25841</v>
      </c>
      <c r="B550" s="3">
        <v>1737.4805830731536</v>
      </c>
      <c r="C550" s="5">
        <f t="shared" si="80"/>
        <v>-1.07745745270591E-2</v>
      </c>
      <c r="D550" s="3">
        <f t="shared" si="82"/>
        <v>1191.2540813751521</v>
      </c>
      <c r="E550" s="5">
        <f>D550/MAX(D$12:$D550)-1</f>
        <v>-0.49883122573364314</v>
      </c>
      <c r="F550" s="5"/>
      <c r="G550" s="5"/>
      <c r="H550" s="5">
        <f t="shared" si="81"/>
        <v>5.8333333333333336E-3</v>
      </c>
      <c r="I550" s="7">
        <f t="shared" si="84"/>
        <v>1721.4253968154801</v>
      </c>
      <c r="J550" s="7">
        <f t="shared" si="85"/>
        <v>1748.3500565422216</v>
      </c>
      <c r="K550" s="7">
        <f t="shared" si="86"/>
        <v>1930.2207066332369</v>
      </c>
      <c r="L550" s="7">
        <f t="shared" si="87"/>
        <v>2267.998119606395</v>
      </c>
      <c r="M550" s="7">
        <f t="shared" si="88"/>
        <v>2360.1225196777309</v>
      </c>
      <c r="N550" s="5">
        <f t="shared" si="89"/>
        <v>2.5117517612548469E-3</v>
      </c>
      <c r="O550" s="3">
        <f t="shared" si="83"/>
        <v>8492.4722993670057</v>
      </c>
      <c r="P550" s="5">
        <f>O550/MAX($O$12:O550)-1</f>
        <v>-0.20066390607508799</v>
      </c>
    </row>
    <row r="551" spans="1:18" x14ac:dyDescent="0.2">
      <c r="A551" s="2">
        <v>25872</v>
      </c>
      <c r="B551" s="3">
        <v>1674.3798959884361</v>
      </c>
      <c r="C551" s="5">
        <f t="shared" si="80"/>
        <v>-3.6317348061011834E-2</v>
      </c>
      <c r="D551" s="3">
        <f t="shared" si="82"/>
        <v>1147.9908922727498</v>
      </c>
      <c r="E551" s="5">
        <f>D551/MAX(D$12:$D551)-1</f>
        <v>-0.51703234654598507</v>
      </c>
      <c r="F551" s="5"/>
      <c r="G551" s="5"/>
      <c r="H551" s="5">
        <f t="shared" si="81"/>
        <v>5.8333333333333336E-3</v>
      </c>
      <c r="I551" s="7">
        <f t="shared" si="84"/>
        <v>1722.7551932640908</v>
      </c>
      <c r="J551" s="7">
        <f t="shared" si="85"/>
        <v>1680.6288176714654</v>
      </c>
      <c r="K551" s="7">
        <f t="shared" si="86"/>
        <v>1885.4894772452055</v>
      </c>
      <c r="L551" s="7">
        <f t="shared" si="87"/>
        <v>2168.4160460979424</v>
      </c>
      <c r="M551" s="7">
        <f t="shared" si="88"/>
        <v>2332.0588694638022</v>
      </c>
      <c r="N551" s="5">
        <f t="shared" si="89"/>
        <v>-2.5968029455357006E-3</v>
      </c>
      <c r="O551" s="3">
        <f t="shared" si="83"/>
        <v>8470.4190222851303</v>
      </c>
      <c r="P551" s="5">
        <f>O551/MAX($O$12:O551)-1</f>
        <v>-0.20273962439826509</v>
      </c>
    </row>
    <row r="552" spans="1:18" x14ac:dyDescent="0.2">
      <c r="A552" s="2">
        <v>25902</v>
      </c>
      <c r="B552" s="3">
        <v>1508.4688259480465</v>
      </c>
      <c r="C552" s="5">
        <f t="shared" si="80"/>
        <v>-9.9088068626413728E-2</v>
      </c>
      <c r="D552" s="3">
        <f t="shared" si="82"/>
        <v>1034.2386919567296</v>
      </c>
      <c r="E552" s="5">
        <f>D552/MAX(D$12:$D552)-1</f>
        <v>-0.56488867853577451</v>
      </c>
      <c r="F552" s="5"/>
      <c r="G552" s="5"/>
      <c r="H552" s="5">
        <f t="shared" si="81"/>
        <v>5.8333333333333336E-3</v>
      </c>
      <c r="I552" s="7">
        <f t="shared" si="84"/>
        <v>1640.1097683365454</v>
      </c>
      <c r="J552" s="7">
        <f t="shared" si="85"/>
        <v>1648.0379209831133</v>
      </c>
      <c r="K552" s="7">
        <f t="shared" si="86"/>
        <v>1818.6467511124931</v>
      </c>
      <c r="L552" s="7">
        <f t="shared" si="87"/>
        <v>2063.4642812070374</v>
      </c>
      <c r="M552" s="7">
        <f t="shared" si="88"/>
        <v>2298.2434899527607</v>
      </c>
      <c r="N552" s="5">
        <f t="shared" si="89"/>
        <v>5.8333333333333336E-3</v>
      </c>
      <c r="O552" s="3">
        <f t="shared" si="83"/>
        <v>8519.8297999151273</v>
      </c>
      <c r="P552" s="5">
        <f>O552/MAX($O$12:O552)-1</f>
        <v>-0.19808893887392154</v>
      </c>
    </row>
    <row r="553" spans="1:18" x14ac:dyDescent="0.2">
      <c r="A553" s="2">
        <v>25933</v>
      </c>
      <c r="B553" s="3">
        <v>1550.3998434565087</v>
      </c>
      <c r="C553" s="5">
        <f t="shared" si="80"/>
        <v>2.7797072625686647E-2</v>
      </c>
      <c r="D553" s="3">
        <f t="shared" si="82"/>
        <v>1062.9874999893459</v>
      </c>
      <c r="E553" s="5">
        <f>D553/MAX(D$12:$D553)-1</f>
        <v>-0.55279385753277499</v>
      </c>
      <c r="F553" s="5"/>
      <c r="G553" s="5"/>
      <c r="H553" s="5">
        <f t="shared" si="81"/>
        <v>5.8333333333333336E-3</v>
      </c>
      <c r="I553" s="7">
        <f t="shared" si="84"/>
        <v>1577.7495217976636</v>
      </c>
      <c r="J553" s="7">
        <f t="shared" si="85"/>
        <v>1649.5874593065721</v>
      </c>
      <c r="K553" s="7">
        <f t="shared" si="86"/>
        <v>1765.0900765213848</v>
      </c>
      <c r="L553" s="7">
        <f t="shared" si="87"/>
        <v>1985.496834444619</v>
      </c>
      <c r="M553" s="7">
        <f t="shared" si="88"/>
        <v>2256.250916962993</v>
      </c>
      <c r="N553" s="5">
        <f t="shared" si="89"/>
        <v>5.8333333333333336E-3</v>
      </c>
      <c r="O553" s="3">
        <f t="shared" si="83"/>
        <v>8569.5288070812985</v>
      </c>
      <c r="P553" s="5">
        <f>O553/MAX($O$12:O553)-1</f>
        <v>-0.19341112435068619</v>
      </c>
    </row>
    <row r="554" spans="1:18" x14ac:dyDescent="0.2">
      <c r="A554" s="10">
        <v>25964</v>
      </c>
      <c r="B554" s="8">
        <v>1588.5913971406428</v>
      </c>
      <c r="C554" s="11">
        <f t="shared" si="80"/>
        <v>2.4633357546649748E-2</v>
      </c>
      <c r="D554" s="8">
        <f t="shared" si="82"/>
        <v>1089.1724511442028</v>
      </c>
      <c r="E554" s="11">
        <f>D554/MAX(D$12:$D554)-1</f>
        <v>-0.54177766872832178</v>
      </c>
      <c r="F554" s="3">
        <v>100</v>
      </c>
      <c r="G554" s="4">
        <f>F554/MAX(F$554:$F554)-1</f>
        <v>0</v>
      </c>
      <c r="H554" s="11">
        <f t="shared" si="81"/>
        <v>5.8333333333333336E-3</v>
      </c>
      <c r="I554" s="7">
        <f t="shared" si="84"/>
        <v>1549.1533555150661</v>
      </c>
      <c r="J554" s="7">
        <f t="shared" si="85"/>
        <v>1635.9542743895784</v>
      </c>
      <c r="K554" s="7">
        <f t="shared" si="86"/>
        <v>1730.3023786895028</v>
      </c>
      <c r="L554" s="7">
        <f t="shared" si="87"/>
        <v>1920.1854348265053</v>
      </c>
      <c r="M554" s="7">
        <f t="shared" si="88"/>
        <v>2211.6278920302871</v>
      </c>
      <c r="N554" s="5">
        <f t="shared" si="89"/>
        <v>5.8333333333333336E-3</v>
      </c>
      <c r="O554" s="8">
        <f t="shared" si="83"/>
        <v>8619.5177251226069</v>
      </c>
      <c r="P554" s="11">
        <f>O554/MAX($O$12:O554)-1</f>
        <v>-0.18870602257606506</v>
      </c>
      <c r="Q554" s="3">
        <v>100</v>
      </c>
      <c r="R554" s="4">
        <f>Q554/MAX($Q$554:Q554)-1</f>
        <v>0</v>
      </c>
    </row>
    <row r="555" spans="1:18" x14ac:dyDescent="0.2">
      <c r="A555" s="2">
        <v>25992</v>
      </c>
      <c r="B555" s="3">
        <v>1594.2785841639027</v>
      </c>
      <c r="C555" s="5">
        <f t="shared" si="80"/>
        <v>3.5800187722887511E-3</v>
      </c>
      <c r="D555" s="3">
        <f t="shared" si="82"/>
        <v>1093.0717089655589</v>
      </c>
      <c r="E555" s="5">
        <f>D555/MAX(D$12:$D555)-1</f>
        <v>-0.54013722418048737</v>
      </c>
      <c r="F555" s="3">
        <f>F554*(1+C555)</f>
        <v>100.35800187722887</v>
      </c>
      <c r="G555" s="4">
        <f>F555/MAX(F$554:$F555)-1</f>
        <v>0</v>
      </c>
      <c r="H555" s="5">
        <f t="shared" si="81"/>
        <v>5.8333333333333336E-3</v>
      </c>
      <c r="I555" s="7">
        <f t="shared" si="84"/>
        <v>1577.7566082536848</v>
      </c>
      <c r="J555" s="7">
        <f t="shared" si="85"/>
        <v>1608.9331882951153</v>
      </c>
      <c r="K555" s="7">
        <f t="shared" si="86"/>
        <v>1695.3497523459084</v>
      </c>
      <c r="L555" s="7">
        <f t="shared" si="87"/>
        <v>1865.5313331072534</v>
      </c>
      <c r="M555" s="7">
        <f t="shared" si="88"/>
        <v>2162.9708269668149</v>
      </c>
      <c r="N555" s="5">
        <f t="shared" si="89"/>
        <v>5.3826704211244166E-3</v>
      </c>
      <c r="O555" s="3">
        <f t="shared" si="83"/>
        <v>8665.9137482259812</v>
      </c>
      <c r="P555" s="5">
        <f>O555/MAX($O$12:O555)-1</f>
        <v>-0.18433909448094898</v>
      </c>
      <c r="Q555" s="3">
        <f>Q554*(1+N555)</f>
        <v>100.53826704211244</v>
      </c>
      <c r="R555" s="4">
        <f>Q555/MAX($Q$554:Q555)-1</f>
        <v>0</v>
      </c>
    </row>
    <row r="556" spans="1:18" x14ac:dyDescent="0.2">
      <c r="A556" s="2">
        <v>26023</v>
      </c>
      <c r="B556" s="3">
        <v>1618.0857805787805</v>
      </c>
      <c r="C556" s="5">
        <f t="shared" si="80"/>
        <v>1.4932896076856661E-2</v>
      </c>
      <c r="D556" s="3">
        <f t="shared" si="82"/>
        <v>1109.3944352000938</v>
      </c>
      <c r="E556" s="5">
        <f>D556/MAX(D$12:$D556)-1</f>
        <v>-0.53327014113955962</v>
      </c>
      <c r="F556" s="3">
        <f t="shared" ref="F556:F619" si="90">F555*(1+C556)</f>
        <v>101.85663748974251</v>
      </c>
      <c r="G556" s="4">
        <f>F556/MAX(F$554:$F556)-1</f>
        <v>0</v>
      </c>
      <c r="H556" s="5">
        <f t="shared" si="81"/>
        <v>5.8333333333333336E-3</v>
      </c>
      <c r="I556" s="7">
        <f t="shared" si="84"/>
        <v>1600.3185872944421</v>
      </c>
      <c r="J556" s="7">
        <f t="shared" si="85"/>
        <v>1589.0340545460529</v>
      </c>
      <c r="K556" s="7">
        <f t="shared" si="86"/>
        <v>1668.6920555441372</v>
      </c>
      <c r="L556" s="7">
        <f t="shared" si="87"/>
        <v>1816.4918226041757</v>
      </c>
      <c r="M556" s="7">
        <f t="shared" si="88"/>
        <v>2098.2571033413096</v>
      </c>
      <c r="N556" s="5">
        <f t="shared" si="89"/>
        <v>7.6532458820379986E-3</v>
      </c>
      <c r="O556" s="3">
        <f t="shared" si="83"/>
        <v>8732.2361169336873</v>
      </c>
      <c r="P556" s="5">
        <f>O556/MAX($O$12:O556)-1</f>
        <v>-0.17809664101464595</v>
      </c>
      <c r="Q556" s="3">
        <f t="shared" ref="Q556:Q619" si="91">Q555*(1+N556)</f>
        <v>101.30771112033972</v>
      </c>
      <c r="R556" s="4">
        <f>Q556/MAX($Q$554:Q556)-1</f>
        <v>0</v>
      </c>
    </row>
    <row r="557" spans="1:18" x14ac:dyDescent="0.2">
      <c r="A557" s="2">
        <v>26053</v>
      </c>
      <c r="B557" s="3">
        <v>1695.2219929786747</v>
      </c>
      <c r="C557" s="5">
        <f t="shared" si="80"/>
        <v>4.7671275111448752E-2</v>
      </c>
      <c r="D557" s="3">
        <f t="shared" si="82"/>
        <v>1162.2806825276277</v>
      </c>
      <c r="E557" s="5">
        <f>D557/MAX(D$12:$D557)-1</f>
        <v>-0.51102053363509592</v>
      </c>
      <c r="F557" s="3">
        <f t="shared" si="90"/>
        <v>106.71227327744313</v>
      </c>
      <c r="G557" s="4">
        <f>F557/MAX(F$554:$F557)-1</f>
        <v>0</v>
      </c>
      <c r="H557" s="5">
        <f t="shared" si="81"/>
        <v>5.8333333333333336E-3</v>
      </c>
      <c r="I557" s="7">
        <f t="shared" si="84"/>
        <v>1635.8621192404528</v>
      </c>
      <c r="J557" s="7">
        <f t="shared" si="85"/>
        <v>1592.5077373777594</v>
      </c>
      <c r="K557" s="7">
        <f t="shared" si="86"/>
        <v>1636.5682775246123</v>
      </c>
      <c r="L557" s="7">
        <f t="shared" si="87"/>
        <v>1787.8288972893902</v>
      </c>
      <c r="M557" s="7">
        <f t="shared" si="88"/>
        <v>2024.4389689178968</v>
      </c>
      <c r="N557" s="5">
        <f t="shared" si="89"/>
        <v>2.2568510044579503E-2</v>
      </c>
      <c r="O557" s="3">
        <f t="shared" si="83"/>
        <v>8929.3096754503458</v>
      </c>
      <c r="P557" s="5">
        <f>O557/MAX($O$12:O557)-1</f>
        <v>-0.15954750680171126</v>
      </c>
      <c r="Q557" s="3">
        <f t="shared" si="91"/>
        <v>103.59407521635248</v>
      </c>
      <c r="R557" s="4">
        <f>Q557/MAX($Q$554:Q557)-1</f>
        <v>0</v>
      </c>
    </row>
    <row r="558" spans="1:18" x14ac:dyDescent="0.2">
      <c r="A558" s="2">
        <v>26084</v>
      </c>
      <c r="B558" s="3">
        <v>1730.2357372579559</v>
      </c>
      <c r="C558" s="5">
        <f t="shared" si="80"/>
        <v>2.0654371182241782E-2</v>
      </c>
      <c r="D558" s="3">
        <f t="shared" si="82"/>
        <v>1186.2868591625027</v>
      </c>
      <c r="E558" s="5">
        <f>D558/MAX(D$12:$D558)-1</f>
        <v>-0.50092097023630067</v>
      </c>
      <c r="F558" s="3">
        <f t="shared" si="90"/>
        <v>108.91634817941626</v>
      </c>
      <c r="G558" s="4">
        <f>F558/MAX(F$554:$F558)-1</f>
        <v>0</v>
      </c>
      <c r="H558" s="5">
        <f t="shared" si="81"/>
        <v>5.8333333333333336E-3</v>
      </c>
      <c r="I558" s="7">
        <f t="shared" si="84"/>
        <v>1681.1811702718035</v>
      </c>
      <c r="J558" s="7">
        <f t="shared" si="85"/>
        <v>1629.4688892627444</v>
      </c>
      <c r="K558" s="7">
        <f t="shared" si="86"/>
        <v>1638.7534051229288</v>
      </c>
      <c r="L558" s="7">
        <f t="shared" si="87"/>
        <v>1755.5874638292435</v>
      </c>
      <c r="M558" s="7">
        <f t="shared" si="88"/>
        <v>1954.9654332209641</v>
      </c>
      <c r="N558" s="5">
        <f t="shared" si="89"/>
        <v>1.4725956042678401E-2</v>
      </c>
      <c r="O558" s="3">
        <f t="shared" si="83"/>
        <v>9060.8022972224917</v>
      </c>
      <c r="P558" s="5">
        <f>O558/MAX($O$12:O558)-1</f>
        <v>-0.14717104033091377</v>
      </c>
      <c r="Q558" s="3">
        <f t="shared" si="91"/>
        <v>105.11959701427041</v>
      </c>
      <c r="R558" s="4">
        <f>Q558/MAX($Q$554:Q558)-1</f>
        <v>0</v>
      </c>
    </row>
    <row r="559" spans="1:18" x14ac:dyDescent="0.2">
      <c r="A559" s="2">
        <v>26114</v>
      </c>
      <c r="B559" s="3">
        <v>1733.0424537004862</v>
      </c>
      <c r="C559" s="5">
        <f t="shared" si="80"/>
        <v>1.6221584042521719E-3</v>
      </c>
      <c r="D559" s="3">
        <f t="shared" si="82"/>
        <v>1188.211204360947</v>
      </c>
      <c r="E559" s="5">
        <f>D559/MAX(D$12:$D559)-1</f>
        <v>-0.50011138499378349</v>
      </c>
      <c r="F559" s="3">
        <f t="shared" si="90"/>
        <v>109.09302774897596</v>
      </c>
      <c r="G559" s="4">
        <f>F559/MAX(F$554:$F559)-1</f>
        <v>0</v>
      </c>
      <c r="H559" s="5">
        <f t="shared" si="81"/>
        <v>5.8333333333333336E-3</v>
      </c>
      <c r="I559" s="7">
        <f t="shared" si="84"/>
        <v>1719.5000613123723</v>
      </c>
      <c r="J559" s="7">
        <f t="shared" si="85"/>
        <v>1659.9093243034069</v>
      </c>
      <c r="K559" s="7">
        <f t="shared" si="86"/>
        <v>1654.74839180499</v>
      </c>
      <c r="L559" s="7">
        <f t="shared" si="87"/>
        <v>1730.0298257820591</v>
      </c>
      <c r="M559" s="7">
        <f t="shared" si="88"/>
        <v>1904.0999569093162</v>
      </c>
      <c r="N559" s="5">
        <f t="shared" si="89"/>
        <v>3.3066283758846366E-3</v>
      </c>
      <c r="O559" s="3">
        <f t="shared" si="83"/>
        <v>9090.7630032067682</v>
      </c>
      <c r="P559" s="5">
        <f>O559/MAX($O$12:O559)-1</f>
        <v>-0.14435105189309572</v>
      </c>
      <c r="Q559" s="3">
        <f t="shared" si="91"/>
        <v>105.46718845661937</v>
      </c>
      <c r="R559" s="4">
        <f>Q559/MAX($Q$554:Q559)-1</f>
        <v>0</v>
      </c>
    </row>
    <row r="560" spans="1:18" x14ac:dyDescent="0.2">
      <c r="A560" s="2">
        <v>26145</v>
      </c>
      <c r="B560" s="3">
        <v>1759.137978744031</v>
      </c>
      <c r="C560" s="5">
        <f t="shared" si="80"/>
        <v>1.5057637502084331E-2</v>
      </c>
      <c r="D560" s="3">
        <f t="shared" si="82"/>
        <v>1206.1028579521292</v>
      </c>
      <c r="E560" s="5">
        <f>D560/MAX(D$12:$D560)-1</f>
        <v>-0.49258424343760088</v>
      </c>
      <c r="F560" s="3">
        <f t="shared" si="90"/>
        <v>110.73571101482486</v>
      </c>
      <c r="G560" s="4">
        <f>F560/MAX(F$554:$F560)-1</f>
        <v>0</v>
      </c>
      <c r="H560" s="5">
        <f t="shared" si="81"/>
        <v>5.8333333333333336E-3</v>
      </c>
      <c r="I560" s="7">
        <f t="shared" si="84"/>
        <v>1740.8053899008244</v>
      </c>
      <c r="J560" s="7">
        <f t="shared" si="85"/>
        <v>1688.3337545706383</v>
      </c>
      <c r="K560" s="7">
        <f t="shared" si="86"/>
        <v>1662.1440144801088</v>
      </c>
      <c r="L560" s="7">
        <f t="shared" si="87"/>
        <v>1716.3128373165482</v>
      </c>
      <c r="M560" s="7">
        <f t="shared" si="88"/>
        <v>1862.2225147625388</v>
      </c>
      <c r="N560" s="5">
        <f t="shared" si="89"/>
        <v>1.3212776668334132E-2</v>
      </c>
      <c r="O560" s="3">
        <f t="shared" si="83"/>
        <v>9210.877224512893</v>
      </c>
      <c r="P560" s="5">
        <f>O560/MAX($O$12:O560)-1</f>
        <v>-0.13304555343526425</v>
      </c>
      <c r="Q560" s="3">
        <f t="shared" si="91"/>
        <v>106.86070286353379</v>
      </c>
      <c r="R560" s="4">
        <f>Q560/MAX($Q$554:Q560)-1</f>
        <v>0</v>
      </c>
    </row>
    <row r="561" spans="1:18" x14ac:dyDescent="0.2">
      <c r="A561" s="2">
        <v>26176</v>
      </c>
      <c r="B561" s="3">
        <v>1601.5217613191242</v>
      </c>
      <c r="C561" s="5">
        <f t="shared" si="80"/>
        <v>-8.9598553001192016E-2</v>
      </c>
      <c r="D561" s="3">
        <f t="shared" si="82"/>
        <v>1098.0377871090161</v>
      </c>
      <c r="E561" s="5">
        <f>D561/MAX(D$12:$D561)-1</f>
        <v>-0.53804796099559704</v>
      </c>
      <c r="F561" s="3">
        <f t="shared" si="90"/>
        <v>100.81395154233839</v>
      </c>
      <c r="G561" s="4">
        <f>F561/MAX(F$554:$F561)-1</f>
        <v>-8.9598553001192016E-2</v>
      </c>
      <c r="H561" s="5">
        <f t="shared" si="81"/>
        <v>5.8333333333333336E-3</v>
      </c>
      <c r="I561" s="7">
        <f t="shared" si="84"/>
        <v>1697.9007312545473</v>
      </c>
      <c r="J561" s="7">
        <f t="shared" si="85"/>
        <v>1689.540950763175</v>
      </c>
      <c r="K561" s="7">
        <f t="shared" si="86"/>
        <v>1649.2370695291454</v>
      </c>
      <c r="L561" s="7">
        <f t="shared" si="87"/>
        <v>1693.4134851516642</v>
      </c>
      <c r="M561" s="7">
        <f t="shared" si="88"/>
        <v>1821.5337375212341</v>
      </c>
      <c r="N561" s="5">
        <f t="shared" si="89"/>
        <v>-7.0512175734286947E-2</v>
      </c>
      <c r="O561" s="3">
        <f t="shared" si="83"/>
        <v>8561.3982309910989</v>
      </c>
      <c r="P561" s="5">
        <f>O561/MAX($O$12:O561)-1</f>
        <v>-0.19417639772505835</v>
      </c>
      <c r="Q561" s="3">
        <f t="shared" si="91"/>
        <v>99.325722204130869</v>
      </c>
      <c r="R561" s="4">
        <f>Q561/MAX($Q$554:Q561)-1</f>
        <v>-7.051217573428703E-2</v>
      </c>
    </row>
    <row r="562" spans="1:18" x14ac:dyDescent="0.2">
      <c r="A562" s="2">
        <v>26206</v>
      </c>
      <c r="B562" s="3">
        <v>1485.6913221284303</v>
      </c>
      <c r="C562" s="5">
        <f t="shared" si="80"/>
        <v>-7.2325235902687912E-2</v>
      </c>
      <c r="D562" s="3">
        <f t="shared" si="82"/>
        <v>1018.6219451262912</v>
      </c>
      <c r="E562" s="5">
        <f>D562/MAX(D$12:$D562)-1</f>
        <v>-0.57145875119231815</v>
      </c>
      <c r="F562" s="3">
        <f t="shared" si="90"/>
        <v>93.522558714756613</v>
      </c>
      <c r="G562" s="4">
        <f>F562/MAX(F$554:$F562)-1</f>
        <v>-0.1554435524215293</v>
      </c>
      <c r="H562" s="5">
        <f t="shared" si="81"/>
        <v>5.8333333333333336E-3</v>
      </c>
      <c r="I562" s="7">
        <f t="shared" si="84"/>
        <v>1615.4503540638618</v>
      </c>
      <c r="J562" s="7">
        <f t="shared" si="85"/>
        <v>1667.4752076881171</v>
      </c>
      <c r="K562" s="7">
        <f t="shared" si="86"/>
        <v>1628.2546311170847</v>
      </c>
      <c r="L562" s="7">
        <f t="shared" si="87"/>
        <v>1668.2864395921306</v>
      </c>
      <c r="M562" s="7">
        <f t="shared" si="88"/>
        <v>1779.237668875161</v>
      </c>
      <c r="N562" s="5">
        <f t="shared" si="89"/>
        <v>5.8333333333333336E-3</v>
      </c>
      <c r="O562" s="3">
        <f t="shared" si="83"/>
        <v>8611.3397206718801</v>
      </c>
      <c r="P562" s="5">
        <f>O562/MAX($O$12:O562)-1</f>
        <v>-0.18947576004512123</v>
      </c>
      <c r="Q562" s="3">
        <f t="shared" si="91"/>
        <v>99.905122250321639</v>
      </c>
      <c r="R562" s="4">
        <f>Q562/MAX($Q$554:Q562)-1</f>
        <v>-6.5090163426070213E-2</v>
      </c>
    </row>
    <row r="563" spans="1:18" x14ac:dyDescent="0.2">
      <c r="A563" s="2">
        <v>26237</v>
      </c>
      <c r="B563" s="3">
        <v>1315.7694246346109</v>
      </c>
      <c r="C563" s="5">
        <f t="shared" si="80"/>
        <v>-0.11437227569612918</v>
      </c>
      <c r="D563" s="3">
        <f t="shared" si="82"/>
        <v>902.11983518817965</v>
      </c>
      <c r="E563" s="5">
        <f>D563/MAX(D$12:$D563)-1</f>
        <v>-0.62047198904811385</v>
      </c>
      <c r="F563" s="3">
        <f t="shared" si="90"/>
        <v>82.826170845625043</v>
      </c>
      <c r="G563" s="4">
        <f>F563/MAX(F$554:$F563)-1</f>
        <v>-0.25203739528491753</v>
      </c>
      <c r="H563" s="5">
        <f t="shared" si="81"/>
        <v>5.8333333333333336E-3</v>
      </c>
      <c r="I563" s="7">
        <f t="shared" si="84"/>
        <v>1467.6608360273885</v>
      </c>
      <c r="J563" s="7">
        <f t="shared" si="85"/>
        <v>1604.2331129641063</v>
      </c>
      <c r="K563" s="7">
        <f t="shared" si="86"/>
        <v>1598.370425170933</v>
      </c>
      <c r="L563" s="7">
        <f t="shared" si="87"/>
        <v>1625.7898893377771</v>
      </c>
      <c r="M563" s="7">
        <f t="shared" si="88"/>
        <v>1741.9299512080695</v>
      </c>
      <c r="N563" s="5">
        <f t="shared" si="89"/>
        <v>5.8333333333333336E-3</v>
      </c>
      <c r="O563" s="3">
        <f t="shared" si="83"/>
        <v>8661.5725357091324</v>
      </c>
      <c r="P563" s="5">
        <f>O563/MAX($O$12:O563)-1</f>
        <v>-0.18474770197871782</v>
      </c>
      <c r="Q563" s="3">
        <f t="shared" si="91"/>
        <v>100.48790213011519</v>
      </c>
      <c r="R563" s="4">
        <f>Q563/MAX($Q$554:Q563)-1</f>
        <v>-5.963652271272224E-2</v>
      </c>
    </row>
    <row r="564" spans="1:18" x14ac:dyDescent="0.2">
      <c r="A564" s="2">
        <v>26267</v>
      </c>
      <c r="B564" s="3">
        <v>1465.5418824111887</v>
      </c>
      <c r="C564" s="5">
        <f t="shared" si="80"/>
        <v>0.11382880235127035</v>
      </c>
      <c r="D564" s="3">
        <f t="shared" si="82"/>
        <v>1004.8070556049755</v>
      </c>
      <c r="E564" s="5">
        <f>D564/MAX(D$12:$D564)-1</f>
        <v>-0.57727077010270078</v>
      </c>
      <c r="F564" s="3">
        <f t="shared" si="90"/>
        <v>92.25417467632424</v>
      </c>
      <c r="G564" s="4">
        <f>F564/MAX(F$554:$F564)-1</f>
        <v>-0.16689770778666313</v>
      </c>
      <c r="H564" s="5">
        <f t="shared" si="81"/>
        <v>5.8333333333333336E-3</v>
      </c>
      <c r="I564" s="7">
        <f t="shared" si="84"/>
        <v>1422.3342097247432</v>
      </c>
      <c r="J564" s="7">
        <f t="shared" si="85"/>
        <v>1560.1174704896455</v>
      </c>
      <c r="K564" s="7">
        <f t="shared" si="86"/>
        <v>1594.7931798761945</v>
      </c>
      <c r="L564" s="7">
        <f t="shared" si="87"/>
        <v>1612.5414269118344</v>
      </c>
      <c r="M564" s="7">
        <f t="shared" si="88"/>
        <v>1706.7199654943443</v>
      </c>
      <c r="N564" s="5">
        <f t="shared" si="89"/>
        <v>5.8333333333333336E-3</v>
      </c>
      <c r="O564" s="3">
        <f t="shared" si="83"/>
        <v>8712.0983755007692</v>
      </c>
      <c r="P564" s="5">
        <f>O564/MAX($O$12:O564)-1</f>
        <v>-0.17999206357359365</v>
      </c>
      <c r="Q564" s="3">
        <f t="shared" si="91"/>
        <v>101.07408155920753</v>
      </c>
      <c r="R564" s="4">
        <f>Q564/MAX($Q$554:Q564)-1</f>
        <v>-5.4151069095213167E-2</v>
      </c>
    </row>
    <row r="565" spans="1:18" x14ac:dyDescent="0.2">
      <c r="A565" s="2">
        <v>26298</v>
      </c>
      <c r="B565" s="3">
        <v>1637.7002986445159</v>
      </c>
      <c r="C565" s="5">
        <f t="shared" si="80"/>
        <v>0.11747082652464558</v>
      </c>
      <c r="D565" s="3">
        <f t="shared" si="82"/>
        <v>1122.8425709246876</v>
      </c>
      <c r="E565" s="5">
        <f>D565/MAX(D$12:$D565)-1</f>
        <v>-0.52761241807053805</v>
      </c>
      <c r="F565" s="3">
        <f t="shared" si="90"/>
        <v>103.09134882590108</v>
      </c>
      <c r="G565" s="4">
        <f>F565/MAX(F$554:$F565)-1</f>
        <v>-6.9032492940785617E-2</v>
      </c>
      <c r="H565" s="5">
        <f t="shared" si="81"/>
        <v>5.8333333333333336E-3</v>
      </c>
      <c r="I565" s="7">
        <f t="shared" si="84"/>
        <v>1473.0038685634383</v>
      </c>
      <c r="J565" s="7">
        <f t="shared" si="85"/>
        <v>1544.2271113136503</v>
      </c>
      <c r="K565" s="7">
        <f t="shared" si="86"/>
        <v>1602.0682178085283</v>
      </c>
      <c r="L565" s="7">
        <f t="shared" si="87"/>
        <v>1617.9079649745431</v>
      </c>
      <c r="M565" s="7">
        <f t="shared" si="88"/>
        <v>1683.579147164957</v>
      </c>
      <c r="N565" s="5">
        <f t="shared" si="89"/>
        <v>2.8160831971595784E-2</v>
      </c>
      <c r="O565" s="3">
        <f t="shared" si="83"/>
        <v>8957.4383139732599</v>
      </c>
      <c r="P565" s="5">
        <f>O565/MAX($O$12:O565)-1</f>
        <v>-0.15689995786051458</v>
      </c>
      <c r="Q565" s="3">
        <f t="shared" si="91"/>
        <v>103.92041178667974</v>
      </c>
      <c r="R565" s="4">
        <f>Q565/MAX($Q$554:Q565)-1</f>
        <v>-2.7515176281489917E-2</v>
      </c>
    </row>
    <row r="566" spans="1:18" x14ac:dyDescent="0.2">
      <c r="A566" s="2">
        <v>26329</v>
      </c>
      <c r="B566" s="3">
        <v>1756.7684913101195</v>
      </c>
      <c r="C566" s="5">
        <f t="shared" si="80"/>
        <v>7.2704506901631216E-2</v>
      </c>
      <c r="D566" s="3">
        <f t="shared" si="82"/>
        <v>1204.478286371927</v>
      </c>
      <c r="E566" s="5">
        <f>D566/MAX(D$12:$D566)-1</f>
        <v>-0.49326771185990259</v>
      </c>
      <c r="F566" s="3">
        <f t="shared" si="90"/>
        <v>110.58655450811227</v>
      </c>
      <c r="G566" s="4">
        <f>F566/MAX(F$554:$F566)-1</f>
        <v>-1.3469593986046302E-3</v>
      </c>
      <c r="H566" s="5">
        <f t="shared" si="81"/>
        <v>5.8333333333333336E-3</v>
      </c>
      <c r="I566" s="7">
        <f t="shared" si="84"/>
        <v>1620.0035574552746</v>
      </c>
      <c r="J566" s="7">
        <f t="shared" si="85"/>
        <v>1543.8321967413315</v>
      </c>
      <c r="K566" s="7">
        <f t="shared" si="86"/>
        <v>1616.0829756559849</v>
      </c>
      <c r="L566" s="7">
        <f t="shared" si="87"/>
        <v>1622.7067419005161</v>
      </c>
      <c r="M566" s="7">
        <f t="shared" si="88"/>
        <v>1673.1926771727437</v>
      </c>
      <c r="N566" s="5">
        <f t="shared" si="89"/>
        <v>5.9330272187971649E-2</v>
      </c>
      <c r="O566" s="3">
        <f t="shared" si="83"/>
        <v>9488.8855672482587</v>
      </c>
      <c r="P566" s="5">
        <f>O566/MAX($O$12:O566)-1</f>
        <v>-0.10687860287868856</v>
      </c>
      <c r="Q566" s="3">
        <f t="shared" si="91"/>
        <v>110.08603810386954</v>
      </c>
      <c r="R566" s="4">
        <f>Q566/MAX($Q$554:Q566)-1</f>
        <v>0</v>
      </c>
    </row>
    <row r="567" spans="1:18" x14ac:dyDescent="0.2">
      <c r="A567" s="2">
        <v>26358</v>
      </c>
      <c r="B567" s="3">
        <v>1779.0906189985988</v>
      </c>
      <c r="C567" s="5">
        <f t="shared" si="80"/>
        <v>1.2706357040723315E-2</v>
      </c>
      <c r="D567" s="3">
        <f t="shared" si="82"/>
        <v>1219.7828175263674</v>
      </c>
      <c r="E567" s="5">
        <f>D567/MAX(D$12:$D567)-1</f>
        <v>-0.48682899048273176</v>
      </c>
      <c r="F567" s="3">
        <f t="shared" si="90"/>
        <v>111.99170675359575</v>
      </c>
      <c r="G567" s="4">
        <f>F567/MAX(F$554:$F567)-1</f>
        <v>0</v>
      </c>
      <c r="H567" s="5">
        <f t="shared" si="81"/>
        <v>5.8333333333333336E-3</v>
      </c>
      <c r="I567" s="7">
        <f t="shared" si="84"/>
        <v>1724.5198029844114</v>
      </c>
      <c r="J567" s="7">
        <f t="shared" si="85"/>
        <v>1573.4270063545773</v>
      </c>
      <c r="K567" s="7">
        <f t="shared" si="86"/>
        <v>1631.4839785588763</v>
      </c>
      <c r="L567" s="7">
        <f t="shared" si="87"/>
        <v>1623.9670484709559</v>
      </c>
      <c r="M567" s="7">
        <f t="shared" si="88"/>
        <v>1663.4168654523926</v>
      </c>
      <c r="N567" s="5">
        <f t="shared" si="89"/>
        <v>1.2706357040723317E-2</v>
      </c>
      <c r="O567" s="3">
        <f t="shared" si="83"/>
        <v>9609.4547351842812</v>
      </c>
      <c r="P567" s="5">
        <f>O567/MAX($O$12:O567)-1</f>
        <v>-9.5530283526155557E-2</v>
      </c>
      <c r="Q567" s="3">
        <f t="shared" si="91"/>
        <v>111.48483060921598</v>
      </c>
      <c r="R567" s="4">
        <f>Q567/MAX($Q$554:Q567)-1</f>
        <v>0</v>
      </c>
    </row>
    <row r="568" spans="1:18" x14ac:dyDescent="0.2">
      <c r="A568" s="2">
        <v>26389</v>
      </c>
      <c r="B568" s="3">
        <v>1939.9157564115897</v>
      </c>
      <c r="C568" s="5">
        <f t="shared" si="80"/>
        <v>9.0397383750758564E-2</v>
      </c>
      <c r="D568" s="3">
        <f t="shared" si="82"/>
        <v>1330.0479929748799</v>
      </c>
      <c r="E568" s="5">
        <f>D568/MAX(D$12:$D568)-1</f>
        <v>-0.44043967380563509</v>
      </c>
      <c r="F568" s="3">
        <f t="shared" si="90"/>
        <v>122.11546404590297</v>
      </c>
      <c r="G568" s="4">
        <f>F568/MAX(F$554:$F568)-1</f>
        <v>0</v>
      </c>
      <c r="H568" s="5">
        <f t="shared" si="81"/>
        <v>5.8333333333333336E-3</v>
      </c>
      <c r="I568" s="7">
        <f t="shared" si="84"/>
        <v>1825.2582889067692</v>
      </c>
      <c r="J568" s="7">
        <f t="shared" si="85"/>
        <v>1649.131078735104</v>
      </c>
      <c r="K568" s="7">
        <f t="shared" si="86"/>
        <v>1658.3031432116106</v>
      </c>
      <c r="L568" s="7">
        <f t="shared" si="87"/>
        <v>1635.2134469897576</v>
      </c>
      <c r="M568" s="7">
        <f t="shared" si="88"/>
        <v>1663.4975993778737</v>
      </c>
      <c r="N568" s="5">
        <f t="shared" si="89"/>
        <v>9.0397383750758564E-2</v>
      </c>
      <c r="O568" s="3">
        <f t="shared" si="83"/>
        <v>10478.124302516278</v>
      </c>
      <c r="P568" s="5">
        <f>O568/MAX($O$12:O568)-1</f>
        <v>-1.3768587475129657E-2</v>
      </c>
      <c r="Q568" s="3">
        <f t="shared" si="91"/>
        <v>121.56276762418558</v>
      </c>
      <c r="R568" s="4">
        <f>Q568/MAX($Q$554:Q568)-1</f>
        <v>0</v>
      </c>
    </row>
    <row r="569" spans="1:18" x14ac:dyDescent="0.2">
      <c r="A569" s="2">
        <v>26419</v>
      </c>
      <c r="B569" s="3">
        <v>2038.9023453618381</v>
      </c>
      <c r="C569" s="5">
        <f t="shared" si="80"/>
        <v>5.1026230712900356E-2</v>
      </c>
      <c r="D569" s="3">
        <f t="shared" si="82"/>
        <v>1397.9153287236461</v>
      </c>
      <c r="E569" s="5">
        <f>D569/MAX(D$12:$D569)-1</f>
        <v>-0.41188741950345575</v>
      </c>
      <c r="F569" s="3">
        <f t="shared" si="90"/>
        <v>128.34655588792211</v>
      </c>
      <c r="G569" s="4">
        <f>F569/MAX(F$554:$F569)-1</f>
        <v>0</v>
      </c>
      <c r="H569" s="5">
        <f t="shared" si="81"/>
        <v>5.8333333333333336E-3</v>
      </c>
      <c r="I569" s="7">
        <f t="shared" si="84"/>
        <v>1919.302906924009</v>
      </c>
      <c r="J569" s="7">
        <f t="shared" si="85"/>
        <v>1769.6532321896418</v>
      </c>
      <c r="K569" s="7">
        <f t="shared" si="86"/>
        <v>1686.9431725768743</v>
      </c>
      <c r="L569" s="7">
        <f t="shared" si="87"/>
        <v>1655.4646941771689</v>
      </c>
      <c r="M569" s="7">
        <f t="shared" si="88"/>
        <v>1661.7557250507432</v>
      </c>
      <c r="N569" s="5">
        <f t="shared" si="89"/>
        <v>5.1026230712900363E-2</v>
      </c>
      <c r="O569" s="3">
        <f t="shared" si="83"/>
        <v>11012.783490614922</v>
      </c>
      <c r="P569" s="5">
        <f>O569/MAX($O$12:O569)-1</f>
        <v>0</v>
      </c>
      <c r="Q569" s="3">
        <f t="shared" si="91"/>
        <v>127.76565745107597</v>
      </c>
      <c r="R569" s="4">
        <f>Q569/MAX($Q$554:Q569)-1</f>
        <v>0</v>
      </c>
    </row>
    <row r="570" spans="1:18" x14ac:dyDescent="0.2">
      <c r="A570" s="2">
        <v>26450</v>
      </c>
      <c r="B570" s="3">
        <v>2210.8828770363034</v>
      </c>
      <c r="C570" s="5">
        <f t="shared" si="80"/>
        <v>8.4349567827852301E-2</v>
      </c>
      <c r="D570" s="3">
        <f t="shared" si="82"/>
        <v>1515.8288825614156</v>
      </c>
      <c r="E570" s="5">
        <f>D570/MAX(D$12:$D570)-1</f>
        <v>-0.36228037750444919</v>
      </c>
      <c r="F570" s="3">
        <f t="shared" si="90"/>
        <v>139.17253240926163</v>
      </c>
      <c r="G570" s="4">
        <f>F570/MAX(F$554:$F570)-1</f>
        <v>0</v>
      </c>
      <c r="H570" s="5">
        <f t="shared" si="81"/>
        <v>5.8333333333333336E-3</v>
      </c>
      <c r="I570" s="7">
        <f t="shared" si="84"/>
        <v>2063.2336596032437</v>
      </c>
      <c r="J570" s="7">
        <f t="shared" si="85"/>
        <v>1893.8767312938273</v>
      </c>
      <c r="K570" s="7">
        <f t="shared" si="86"/>
        <v>1726.9971008917366</v>
      </c>
      <c r="L570" s="7">
        <f t="shared" si="87"/>
        <v>1694.4876970154053</v>
      </c>
      <c r="M570" s="7">
        <f t="shared" si="88"/>
        <v>1682.8752530073325</v>
      </c>
      <c r="N570" s="5">
        <f t="shared" si="89"/>
        <v>8.4349567827852315E-2</v>
      </c>
      <c r="O570" s="3">
        <f t="shared" si="83"/>
        <v>11941.707018629997</v>
      </c>
      <c r="P570" s="5">
        <f>O570/MAX($O$12:O570)-1</f>
        <v>0</v>
      </c>
      <c r="Q570" s="3">
        <f t="shared" si="91"/>
        <v>138.54263544031565</v>
      </c>
      <c r="R570" s="4">
        <f>Q570/MAX($Q$554:Q570)-1</f>
        <v>0</v>
      </c>
    </row>
    <row r="571" spans="1:18" x14ac:dyDescent="0.2">
      <c r="A571" s="2">
        <v>26480</v>
      </c>
      <c r="B571" s="3">
        <v>2238.3247389157427</v>
      </c>
      <c r="C571" s="5">
        <f t="shared" si="80"/>
        <v>1.2412173509718016E-2</v>
      </c>
      <c r="D571" s="3">
        <f t="shared" si="82"/>
        <v>1534.6436136628099</v>
      </c>
      <c r="E571" s="5">
        <f>D571/MAX(D$12:$D571)-1</f>
        <v>-0.35436489089948253</v>
      </c>
      <c r="F571" s="3">
        <f t="shared" si="90"/>
        <v>140.89996602931225</v>
      </c>
      <c r="G571" s="4">
        <f>F571/MAX(F$554:$F571)-1</f>
        <v>0</v>
      </c>
      <c r="H571" s="5">
        <f t="shared" si="81"/>
        <v>5.8333333333333336E-3</v>
      </c>
      <c r="I571" s="7">
        <f t="shared" si="84"/>
        <v>2162.7033204379618</v>
      </c>
      <c r="J571" s="7">
        <f t="shared" si="85"/>
        <v>1993.9808046723654</v>
      </c>
      <c r="K571" s="7">
        <f t="shared" si="86"/>
        <v>1769.1039579930082</v>
      </c>
      <c r="L571" s="7">
        <f t="shared" si="87"/>
        <v>1732.7057467631407</v>
      </c>
      <c r="M571" s="7">
        <f t="shared" si="88"/>
        <v>1711.9261748989984</v>
      </c>
      <c r="N571" s="5">
        <f t="shared" si="89"/>
        <v>1.2412173509718016E-2</v>
      </c>
      <c r="O571" s="3">
        <f t="shared" si="83"/>
        <v>12089.929558147451</v>
      </c>
      <c r="P571" s="5">
        <f>O571/MAX($O$12:O571)-1</f>
        <v>0</v>
      </c>
      <c r="Q571" s="3">
        <f t="shared" si="91"/>
        <v>140.26225066989446</v>
      </c>
      <c r="R571" s="4">
        <f>Q571/MAX($Q$554:Q571)-1</f>
        <v>0</v>
      </c>
    </row>
    <row r="572" spans="1:18" x14ac:dyDescent="0.2">
      <c r="A572" s="2">
        <v>26511</v>
      </c>
      <c r="B572" s="3">
        <v>2416.9551011107096</v>
      </c>
      <c r="C572" s="5">
        <f t="shared" si="80"/>
        <v>7.9805382610164344E-2</v>
      </c>
      <c r="D572" s="3">
        <f t="shared" si="82"/>
        <v>1657.1164344214158</v>
      </c>
      <c r="E572" s="5">
        <f>D572/MAX(D$12:$D572)-1</f>
        <v>-0.3028397339911606</v>
      </c>
      <c r="F572" s="3">
        <f t="shared" si="90"/>
        <v>152.14454172804068</v>
      </c>
      <c r="G572" s="4">
        <f>F572/MAX(F$554:$F572)-1</f>
        <v>0</v>
      </c>
      <c r="H572" s="5">
        <f t="shared" si="81"/>
        <v>5.8333333333333336E-3</v>
      </c>
      <c r="I572" s="7">
        <f t="shared" si="84"/>
        <v>2288.7209056875849</v>
      </c>
      <c r="J572" s="7">
        <f t="shared" si="85"/>
        <v>2104.0119063057973</v>
      </c>
      <c r="K572" s="7">
        <f t="shared" si="86"/>
        <v>1823.9220515235645</v>
      </c>
      <c r="L572" s="7">
        <f t="shared" si="87"/>
        <v>1778.7259525392556</v>
      </c>
      <c r="M572" s="7">
        <f t="shared" si="88"/>
        <v>1743.0330330018362</v>
      </c>
      <c r="N572" s="5">
        <f t="shared" si="89"/>
        <v>7.9805382610164344E-2</v>
      </c>
      <c r="O572" s="3">
        <f t="shared" si="83"/>
        <v>13054.771012265343</v>
      </c>
      <c r="P572" s="5">
        <f>O572/MAX($O$12:O572)-1</f>
        <v>0</v>
      </c>
      <c r="Q572" s="3">
        <f t="shared" si="91"/>
        <v>151.45593325036816</v>
      </c>
      <c r="R572" s="4">
        <f>Q572/MAX($Q$554:Q572)-1</f>
        <v>0</v>
      </c>
    </row>
    <row r="573" spans="1:18" x14ac:dyDescent="0.2">
      <c r="A573" s="2">
        <v>26542</v>
      </c>
      <c r="B573" s="3">
        <v>2504.9507264637582</v>
      </c>
      <c r="C573" s="5">
        <f t="shared" si="80"/>
        <v>3.640763757366039E-2</v>
      </c>
      <c r="D573" s="3">
        <f t="shared" si="82"/>
        <v>1717.448128983187</v>
      </c>
      <c r="E573" s="5">
        <f>D573/MAX(D$12:$D573)-1</f>
        <v>-0.27745777569555408</v>
      </c>
      <c r="F573" s="3">
        <f t="shared" si="90"/>
        <v>157.68376506208583</v>
      </c>
      <c r="G573" s="4">
        <f>F573/MAX(F$554:$F573)-1</f>
        <v>0</v>
      </c>
      <c r="H573" s="5">
        <f t="shared" si="81"/>
        <v>5.8333333333333336E-3</v>
      </c>
      <c r="I573" s="7">
        <f t="shared" si="84"/>
        <v>2386.7435221634037</v>
      </c>
      <c r="J573" s="7">
        <f t="shared" si="85"/>
        <v>2224.9885908833235</v>
      </c>
      <c r="K573" s="7">
        <f t="shared" si="86"/>
        <v>1899.2077986189506</v>
      </c>
      <c r="L573" s="7">
        <f t="shared" si="87"/>
        <v>1829.318849333692</v>
      </c>
      <c r="M573" s="7">
        <f t="shared" si="88"/>
        <v>1774.2224340740477</v>
      </c>
      <c r="N573" s="5">
        <f t="shared" si="89"/>
        <v>3.640763757366039E-2</v>
      </c>
      <c r="O573" s="3">
        <f t="shared" si="83"/>
        <v>13530.064383887027</v>
      </c>
      <c r="P573" s="5">
        <f>O573/MAX($O$12:O573)-1</f>
        <v>0</v>
      </c>
      <c r="Q573" s="3">
        <f t="shared" si="91"/>
        <v>156.97008597652805</v>
      </c>
      <c r="R573" s="4">
        <f>Q573/MAX($Q$554:Q573)-1</f>
        <v>0</v>
      </c>
    </row>
    <row r="574" spans="1:18" x14ac:dyDescent="0.2">
      <c r="A574" s="2">
        <v>26572</v>
      </c>
      <c r="B574" s="3">
        <v>2477.1107999569349</v>
      </c>
      <c r="C574" s="5">
        <f t="shared" si="80"/>
        <v>-1.111396172894985E-2</v>
      </c>
      <c r="D574" s="3">
        <f t="shared" si="82"/>
        <v>1698.3604762062114</v>
      </c>
      <c r="E574" s="5">
        <f>D574/MAX(D$12:$D574)-1</f>
        <v>-0.28548808232402401</v>
      </c>
      <c r="F574" s="3">
        <f t="shared" si="90"/>
        <v>155.93127373190907</v>
      </c>
      <c r="G574" s="4">
        <f>F574/MAX(F$554:$F574)-1</f>
        <v>-1.1113961728949961E-2</v>
      </c>
      <c r="H574" s="5">
        <f t="shared" si="81"/>
        <v>5.8333333333333336E-3</v>
      </c>
      <c r="I574" s="7">
        <f t="shared" si="84"/>
        <v>2466.3388758438009</v>
      </c>
      <c r="J574" s="7">
        <f t="shared" si="85"/>
        <v>2314.5210981408813</v>
      </c>
      <c r="K574" s="7">
        <f t="shared" si="86"/>
        <v>1981.8260884379924</v>
      </c>
      <c r="L574" s="7">
        <f t="shared" si="87"/>
        <v>1877.0424615213678</v>
      </c>
      <c r="M574" s="7">
        <f t="shared" si="88"/>
        <v>1805.0403597775385</v>
      </c>
      <c r="N574" s="5">
        <f t="shared" si="89"/>
        <v>-1.1113961728949852E-2</v>
      </c>
      <c r="O574" s="3">
        <f t="shared" si="83"/>
        <v>13379.69176613428</v>
      </c>
      <c r="P574" s="5">
        <f>O574/MAX($O$12:O574)-1</f>
        <v>-1.111396172894985E-2</v>
      </c>
      <c r="Q574" s="3">
        <f t="shared" si="91"/>
        <v>155.22552644839496</v>
      </c>
      <c r="R574" s="4">
        <f>Q574/MAX($Q$554:Q574)-1</f>
        <v>-1.111396172894985E-2</v>
      </c>
    </row>
    <row r="575" spans="1:18" x14ac:dyDescent="0.2">
      <c r="A575" s="2">
        <v>26603</v>
      </c>
      <c r="B575" s="3">
        <v>2466.9550873321637</v>
      </c>
      <c r="C575" s="5">
        <f t="shared" si="80"/>
        <v>-4.0998217055724373E-3</v>
      </c>
      <c r="D575" s="3">
        <f t="shared" si="82"/>
        <v>1691.3975010619747</v>
      </c>
      <c r="E575" s="5">
        <f>D575/MAX(D$12:$D575)-1</f>
        <v>-0.28841745379300221</v>
      </c>
      <c r="F575" s="3">
        <f t="shared" si="90"/>
        <v>155.29198331128543</v>
      </c>
      <c r="G575" s="4">
        <f>F575/MAX(F$554:$F575)-1</f>
        <v>-1.5168218172991077E-2</v>
      </c>
      <c r="H575" s="5">
        <f t="shared" si="81"/>
        <v>5.8333333333333336E-3</v>
      </c>
      <c r="I575" s="7">
        <f t="shared" si="84"/>
        <v>2483.0055379176192</v>
      </c>
      <c r="J575" s="7">
        <f t="shared" si="85"/>
        <v>2385.8632218026019</v>
      </c>
      <c r="K575" s="7">
        <f t="shared" si="86"/>
        <v>2077.7582269961217</v>
      </c>
      <c r="L575" s="7">
        <f t="shared" si="87"/>
        <v>1919.9165223187836</v>
      </c>
      <c r="M575" s="7">
        <f t="shared" si="88"/>
        <v>1838.0643260835275</v>
      </c>
      <c r="N575" s="5">
        <f t="shared" si="89"/>
        <v>-4.0998217055724373E-3</v>
      </c>
      <c r="O575" s="3">
        <f t="shared" si="83"/>
        <v>13324.837415417613</v>
      </c>
      <c r="P575" s="5">
        <f>O575/MAX($O$12:O575)-1</f>
        <v>-1.5168218172991077E-2</v>
      </c>
      <c r="Q575" s="3">
        <f t="shared" si="91"/>
        <v>154.58912946580293</v>
      </c>
      <c r="R575" s="4">
        <f>Q575/MAX($Q$554:Q575)-1</f>
        <v>-1.5168218172990966E-2</v>
      </c>
    </row>
    <row r="576" spans="1:18" x14ac:dyDescent="0.2">
      <c r="A576" s="2">
        <v>26633</v>
      </c>
      <c r="B576" s="3">
        <v>2459.2813411702145</v>
      </c>
      <c r="C576" s="5">
        <f t="shared" si="80"/>
        <v>-3.1106144580230755E-3</v>
      </c>
      <c r="D576" s="3">
        <f t="shared" si="82"/>
        <v>1686.1362155409072</v>
      </c>
      <c r="E576" s="5">
        <f>D576/MAX(D$12:$D576)-1</f>
        <v>-0.29063091274931052</v>
      </c>
      <c r="F576" s="3">
        <f t="shared" si="90"/>
        <v>154.80892982278226</v>
      </c>
      <c r="G576" s="4">
        <f>F576/MAX(F$554:$F576)-1</f>
        <v>-1.8231650152262913E-2</v>
      </c>
      <c r="H576" s="5">
        <f t="shared" si="81"/>
        <v>5.8333333333333336E-3</v>
      </c>
      <c r="I576" s="7">
        <f t="shared" si="84"/>
        <v>2467.7824094864377</v>
      </c>
      <c r="J576" s="7">
        <f t="shared" si="85"/>
        <v>2427.2629658249207</v>
      </c>
      <c r="K576" s="7">
        <f t="shared" si="86"/>
        <v>2160.5698485593743</v>
      </c>
      <c r="L576" s="7">
        <f t="shared" si="87"/>
        <v>1960.419055869465</v>
      </c>
      <c r="M576" s="7">
        <f t="shared" si="88"/>
        <v>1877.6815142177841</v>
      </c>
      <c r="N576" s="5">
        <f t="shared" si="89"/>
        <v>-1.3218248997517938E-3</v>
      </c>
      <c r="O576" s="3">
        <f t="shared" si="83"/>
        <v>13307.22431353677</v>
      </c>
      <c r="P576" s="5">
        <f>O576/MAX($O$12:O576)-1</f>
        <v>-1.6469993344276901E-2</v>
      </c>
      <c r="Q576" s="3">
        <f t="shared" si="91"/>
        <v>154.38478970524409</v>
      </c>
      <c r="R576" s="4">
        <f>Q576/MAX($Q$554:Q576)-1</f>
        <v>-1.646999334427679E-2</v>
      </c>
    </row>
    <row r="577" spans="1:18" x14ac:dyDescent="0.2">
      <c r="A577" s="2">
        <v>26664</v>
      </c>
      <c r="B577" s="3">
        <v>2579.460315372316</v>
      </c>
      <c r="C577" s="5">
        <f t="shared" si="80"/>
        <v>4.8867517591507426E-2</v>
      </c>
      <c r="D577" s="3">
        <f t="shared" si="82"/>
        <v>1768.5335067155302</v>
      </c>
      <c r="E577" s="5">
        <f>D577/MAX(D$12:$D577)-1</f>
        <v>-0.25596580639921596</v>
      </c>
      <c r="F577" s="3">
        <f t="shared" si="90"/>
        <v>162.3740579242195</v>
      </c>
      <c r="G577" s="4">
        <f>F577/MAX(F$554:$F577)-1</f>
        <v>0</v>
      </c>
      <c r="H577" s="5">
        <f t="shared" si="81"/>
        <v>5.8333333333333336E-3</v>
      </c>
      <c r="I577" s="7">
        <f t="shared" si="84"/>
        <v>2501.8989146248982</v>
      </c>
      <c r="J577" s="7">
        <f t="shared" si="85"/>
        <v>2484.1188952343496</v>
      </c>
      <c r="K577" s="7">
        <f t="shared" si="86"/>
        <v>2239.0498499533574</v>
      </c>
      <c r="L577" s="7">
        <f t="shared" si="87"/>
        <v>2007.4422704067886</v>
      </c>
      <c r="M577" s="7">
        <f t="shared" si="88"/>
        <v>1920.5590338809427</v>
      </c>
      <c r="N577" s="5">
        <f t="shared" si="89"/>
        <v>4.0260680739872615E-2</v>
      </c>
      <c r="O577" s="3">
        <f t="shared" si="83"/>
        <v>13842.982223157946</v>
      </c>
      <c r="P577" s="5">
        <f>O577/MAX($O$12:O577)-1</f>
        <v>0</v>
      </c>
      <c r="Q577" s="3">
        <f t="shared" si="91"/>
        <v>160.60042643465931</v>
      </c>
      <c r="R577" s="4">
        <f>Q577/MAX($Q$554:Q577)-1</f>
        <v>0</v>
      </c>
    </row>
    <row r="578" spans="1:18" x14ac:dyDescent="0.2">
      <c r="A578" s="2">
        <v>26695</v>
      </c>
      <c r="B578" s="3">
        <v>2551.7532548586364</v>
      </c>
      <c r="C578" s="5">
        <f t="shared" si="80"/>
        <v>-1.0741417632424533E-2</v>
      </c>
      <c r="D578" s="3">
        <f t="shared" si="82"/>
        <v>1749.5369497229624</v>
      </c>
      <c r="E578" s="5">
        <f>D578/MAX(D$12:$D578)-1</f>
        <v>-0.26395778840548612</v>
      </c>
      <c r="F578" s="3">
        <f t="shared" si="90"/>
        <v>160.62993035538398</v>
      </c>
      <c r="G578" s="4">
        <f>F578/MAX(F$554:$F578)-1</f>
        <v>-1.0741417632424421E-2</v>
      </c>
      <c r="H578" s="5">
        <f t="shared" si="81"/>
        <v>5.8333333333333336E-3</v>
      </c>
      <c r="I578" s="7">
        <f t="shared" si="84"/>
        <v>2530.1649704670558</v>
      </c>
      <c r="J578" s="7">
        <f t="shared" si="85"/>
        <v>2506.5852541923377</v>
      </c>
      <c r="K578" s="7">
        <f t="shared" si="86"/>
        <v>2305.2985802490671</v>
      </c>
      <c r="L578" s="7">
        <f t="shared" si="87"/>
        <v>2051.4764524131556</v>
      </c>
      <c r="M578" s="7">
        <f t="shared" si="88"/>
        <v>1960.6907779525263</v>
      </c>
      <c r="N578" s="5">
        <f t="shared" si="89"/>
        <v>-1.0741417632424533E-2</v>
      </c>
      <c r="O578" s="3">
        <f t="shared" si="83"/>
        <v>13694.288969820778</v>
      </c>
      <c r="P578" s="5">
        <f>O578/MAX($O$12:O578)-1</f>
        <v>-1.0741417632424421E-2</v>
      </c>
      <c r="Q578" s="3">
        <f t="shared" si="91"/>
        <v>158.87535018237915</v>
      </c>
      <c r="R578" s="4">
        <f>Q578/MAX($Q$554:Q578)-1</f>
        <v>-1.0741417632424644E-2</v>
      </c>
    </row>
    <row r="579" spans="1:18" x14ac:dyDescent="0.2">
      <c r="A579" s="2">
        <v>26723</v>
      </c>
      <c r="B579" s="3">
        <v>2613.8403747426751</v>
      </c>
      <c r="C579" s="5">
        <f t="shared" ref="C579:C642" si="92">B579/B578-1</f>
        <v>2.4331161238188903E-2</v>
      </c>
      <c r="D579" s="3">
        <f t="shared" si="82"/>
        <v>1792.1052153388409</v>
      </c>
      <c r="E579" s="5">
        <f>D579/MAX(D$12:$D579)-1</f>
        <v>-0.24604902667706696</v>
      </c>
      <c r="F579" s="3">
        <f t="shared" si="90"/>
        <v>164.53824309053988</v>
      </c>
      <c r="G579" s="4">
        <f>F579/MAX(F$554:$F579)-1</f>
        <v>0</v>
      </c>
      <c r="H579" s="5">
        <f t="shared" si="81"/>
        <v>5.8333333333333336E-3</v>
      </c>
      <c r="I579" s="7">
        <f t="shared" si="84"/>
        <v>2581.6846483245426</v>
      </c>
      <c r="J579" s="7">
        <f t="shared" si="85"/>
        <v>2524.7335289054899</v>
      </c>
      <c r="K579" s="7">
        <f t="shared" si="86"/>
        <v>2374.8610598944065</v>
      </c>
      <c r="L579" s="7">
        <f t="shared" si="87"/>
        <v>2107.716375381131</v>
      </c>
      <c r="M579" s="7">
        <f t="shared" si="88"/>
        <v>2003.172519226642</v>
      </c>
      <c r="N579" s="5">
        <f t="shared" si="89"/>
        <v>2.4331161238188903E-2</v>
      </c>
      <c r="O579" s="3">
        <f t="shared" si="83"/>
        <v>14027.486922787839</v>
      </c>
      <c r="P579" s="5">
        <f>O579/MAX($O$12:O579)-1</f>
        <v>0</v>
      </c>
      <c r="Q579" s="3">
        <f t="shared" si="91"/>
        <v>162.74097194444033</v>
      </c>
      <c r="R579" s="4">
        <f>Q579/MAX($Q$554:Q579)-1</f>
        <v>0</v>
      </c>
    </row>
    <row r="580" spans="1:18" x14ac:dyDescent="0.2">
      <c r="A580" s="2">
        <v>26754</v>
      </c>
      <c r="B580" s="3">
        <v>2684.2641336064075</v>
      </c>
      <c r="C580" s="5">
        <f t="shared" si="92"/>
        <v>2.6942639475704633E-2</v>
      </c>
      <c r="D580" s="3">
        <f t="shared" si="82"/>
        <v>1840.3892600582453</v>
      </c>
      <c r="E580" s="5">
        <f>D580/MAX(D$12:$D580)-1</f>
        <v>-0.22573559742047056</v>
      </c>
      <c r="F580" s="3">
        <f t="shared" si="90"/>
        <v>168.97133765409416</v>
      </c>
      <c r="G580" s="4">
        <f>F580/MAX(F$554:$F580)-1</f>
        <v>0</v>
      </c>
      <c r="H580" s="5">
        <f t="shared" ref="H580:H643" si="93">H579</f>
        <v>5.8333333333333336E-3</v>
      </c>
      <c r="I580" s="7">
        <f t="shared" si="84"/>
        <v>2616.619254402573</v>
      </c>
      <c r="J580" s="7">
        <f t="shared" si="85"/>
        <v>2559.2590845137356</v>
      </c>
      <c r="K580" s="7">
        <f t="shared" si="86"/>
        <v>2436.8900913273083</v>
      </c>
      <c r="L580" s="7">
        <f t="shared" si="87"/>
        <v>2174.3037537965738</v>
      </c>
      <c r="M580" s="7">
        <f t="shared" si="88"/>
        <v>2047.5966172694598</v>
      </c>
      <c r="N580" s="5">
        <f t="shared" si="89"/>
        <v>2.6942639475704636E-2</v>
      </c>
      <c r="O580" s="3">
        <f t="shared" si="83"/>
        <v>14405.424445698673</v>
      </c>
      <c r="P580" s="5">
        <f>O580/MAX($O$12:O580)-1</f>
        <v>0</v>
      </c>
      <c r="Q580" s="3">
        <f t="shared" si="91"/>
        <v>167.12564327946515</v>
      </c>
      <c r="R580" s="4">
        <f>Q580/MAX($Q$554:Q580)-1</f>
        <v>0</v>
      </c>
    </row>
    <row r="581" spans="1:18" x14ac:dyDescent="0.2">
      <c r="A581" s="2">
        <v>26784</v>
      </c>
      <c r="B581" s="3">
        <v>2643.2109445213332</v>
      </c>
      <c r="C581" s="5">
        <f t="shared" si="92"/>
        <v>-1.5294019903293932E-2</v>
      </c>
      <c r="D581" s="3">
        <f t="shared" si="82"/>
        <v>1812.2423100851061</v>
      </c>
      <c r="E581" s="5">
        <f>D581/MAX(D$12:$D581)-1</f>
        <v>-0.23757721260393383</v>
      </c>
      <c r="F581" s="3">
        <f t="shared" si="90"/>
        <v>166.38708665292623</v>
      </c>
      <c r="G581" s="4">
        <f>F581/MAX(F$554:$F581)-1</f>
        <v>-1.5294019903294043E-2</v>
      </c>
      <c r="H581" s="5">
        <f t="shared" si="93"/>
        <v>5.8333333333333336E-3</v>
      </c>
      <c r="I581" s="7">
        <f t="shared" si="84"/>
        <v>2647.1051509568056</v>
      </c>
      <c r="J581" s="7">
        <f t="shared" si="85"/>
        <v>2588.6350607119307</v>
      </c>
      <c r="K581" s="7">
        <f t="shared" si="86"/>
        <v>2487.2491412572658</v>
      </c>
      <c r="L581" s="7">
        <f t="shared" si="87"/>
        <v>2248.0505049013914</v>
      </c>
      <c r="M581" s="7">
        <f t="shared" si="88"/>
        <v>2087.0961569170704</v>
      </c>
      <c r="N581" s="5">
        <f t="shared" si="89"/>
        <v>-1.5294019903293932E-2</v>
      </c>
      <c r="O581" s="3">
        <f t="shared" si="83"/>
        <v>14185.10759751076</v>
      </c>
      <c r="P581" s="5">
        <f>O581/MAX($O$12:O581)-1</f>
        <v>-1.5294019903293932E-2</v>
      </c>
      <c r="Q581" s="3">
        <f t="shared" si="91"/>
        <v>164.5696203647982</v>
      </c>
      <c r="R581" s="4">
        <f>Q581/MAX($Q$554:Q581)-1</f>
        <v>-1.5294019903294043E-2</v>
      </c>
    </row>
    <row r="582" spans="1:18" x14ac:dyDescent="0.2">
      <c r="A582" s="2">
        <v>26815</v>
      </c>
      <c r="B582" s="3">
        <v>2784.5271817226658</v>
      </c>
      <c r="C582" s="5">
        <f t="shared" si="92"/>
        <v>5.3463851416869712E-2</v>
      </c>
      <c r="D582" s="3">
        <f t="shared" si="82"/>
        <v>1909.131763682861</v>
      </c>
      <c r="E582" s="5">
        <f>D582/MAX(D$12:$D582)-1</f>
        <v>-0.19681515398175486</v>
      </c>
      <c r="F582" s="3">
        <f t="shared" si="90"/>
        <v>175.28278113142412</v>
      </c>
      <c r="G582" s="4">
        <f>F582/MAX(F$554:$F582)-1</f>
        <v>0</v>
      </c>
      <c r="H582" s="5">
        <f t="shared" si="93"/>
        <v>5.8333333333333336E-3</v>
      </c>
      <c r="I582" s="7">
        <f t="shared" si="84"/>
        <v>2704.0007532834688</v>
      </c>
      <c r="J582" s="7">
        <f t="shared" si="85"/>
        <v>2642.8427008040057</v>
      </c>
      <c r="K582" s="7">
        <f t="shared" si="86"/>
        <v>2535.052833314463</v>
      </c>
      <c r="L582" s="7">
        <f t="shared" si="87"/>
        <v>2321.327465974251</v>
      </c>
      <c r="M582" s="7">
        <f t="shared" si="88"/>
        <v>2131.0249671031002</v>
      </c>
      <c r="N582" s="5">
        <f t="shared" si="89"/>
        <v>4.3937747800162436E-2</v>
      </c>
      <c r="O582" s="3">
        <f t="shared" si="83"/>
        <v>14808.369277648355</v>
      </c>
      <c r="P582" s="5">
        <f>O582/MAX($O$12:O582)-1</f>
        <v>0</v>
      </c>
      <c r="Q582" s="3">
        <f t="shared" si="91"/>
        <v>171.80043883995515</v>
      </c>
      <c r="R582" s="4">
        <f>Q582/MAX($Q$554:Q582)-1</f>
        <v>0</v>
      </c>
    </row>
    <row r="583" spans="1:18" x14ac:dyDescent="0.2">
      <c r="A583" s="2">
        <v>26845</v>
      </c>
      <c r="B583" s="3">
        <v>3028.8145008175043</v>
      </c>
      <c r="C583" s="5">
        <f t="shared" si="92"/>
        <v>8.7730269145265938E-2</v>
      </c>
      <c r="D583" s="3">
        <f t="shared" si="82"/>
        <v>2076.6204071445345</v>
      </c>
      <c r="E583" s="5">
        <f>D583/MAX(D$12:$D583)-1</f>
        <v>-0.12635153126717535</v>
      </c>
      <c r="F583" s="3">
        <f t="shared" si="90"/>
        <v>190.66038669661469</v>
      </c>
      <c r="G583" s="4">
        <f>F583/MAX(F$554:$F583)-1</f>
        <v>0</v>
      </c>
      <c r="H583" s="5">
        <f t="shared" si="93"/>
        <v>5.8333333333333336E-3</v>
      </c>
      <c r="I583" s="7">
        <f t="shared" si="84"/>
        <v>2818.8508756871684</v>
      </c>
      <c r="J583" s="7">
        <f t="shared" si="85"/>
        <v>2717.7350650448702</v>
      </c>
      <c r="K583" s="7">
        <f t="shared" si="86"/>
        <v>2600.9269801396099</v>
      </c>
      <c r="L583" s="7">
        <f t="shared" si="87"/>
        <v>2398.6115883171951</v>
      </c>
      <c r="M583" s="7">
        <f t="shared" si="88"/>
        <v>2185.0154690663094</v>
      </c>
      <c r="N583" s="5">
        <f t="shared" si="89"/>
        <v>8.7730269145265952E-2</v>
      </c>
      <c r="O583" s="3">
        <f t="shared" si="83"/>
        <v>16107.511499978933</v>
      </c>
      <c r="P583" s="5">
        <f>O583/MAX($O$12:O583)-1</f>
        <v>0</v>
      </c>
      <c r="Q583" s="3">
        <f t="shared" si="91"/>
        <v>186.87253757865921</v>
      </c>
      <c r="R583" s="4">
        <f>Q583/MAX($Q$554:Q583)-1</f>
        <v>0</v>
      </c>
    </row>
    <row r="584" spans="1:18" x14ac:dyDescent="0.2">
      <c r="A584" s="2">
        <v>26876</v>
      </c>
      <c r="B584" s="3">
        <v>2832.9726207327785</v>
      </c>
      <c r="C584" s="5">
        <f t="shared" si="92"/>
        <v>-6.465958216717016E-2</v>
      </c>
      <c r="D584" s="3">
        <f t="shared" si="82"/>
        <v>1942.3469992987502</v>
      </c>
      <c r="E584" s="5">
        <f>D584/MAX(D$12:$D584)-1</f>
        <v>-0.18284127621642776</v>
      </c>
      <c r="F584" s="3">
        <f t="shared" si="90"/>
        <v>178.33236575698049</v>
      </c>
      <c r="G584" s="4">
        <f>F584/MAX(F$554:$F584)-1</f>
        <v>-6.465958216717016E-2</v>
      </c>
      <c r="H584" s="5">
        <f t="shared" si="93"/>
        <v>5.8333333333333336E-3</v>
      </c>
      <c r="I584" s="7">
        <f t="shared" si="84"/>
        <v>2882.1047677576498</v>
      </c>
      <c r="J584" s="7">
        <f t="shared" si="85"/>
        <v>2764.6049593572279</v>
      </c>
      <c r="K584" s="7">
        <f t="shared" si="86"/>
        <v>2635.5951067747824</v>
      </c>
      <c r="L584" s="7">
        <f t="shared" si="87"/>
        <v>2458.400706618454</v>
      </c>
      <c r="M584" s="7">
        <f t="shared" si="88"/>
        <v>2229.7585791491738</v>
      </c>
      <c r="N584" s="5">
        <f t="shared" si="89"/>
        <v>-6.465958216717016E-2</v>
      </c>
      <c r="O584" s="3">
        <f t="shared" si="83"/>
        <v>15066.006536637407</v>
      </c>
      <c r="P584" s="5">
        <f>O584/MAX($O$12:O584)-1</f>
        <v>-6.465958216717016E-2</v>
      </c>
      <c r="Q584" s="3">
        <f t="shared" si="91"/>
        <v>174.78943738030429</v>
      </c>
      <c r="R584" s="4">
        <f>Q584/MAX($Q$554:Q584)-1</f>
        <v>-6.465958216717016E-2</v>
      </c>
    </row>
    <row r="585" spans="1:18" x14ac:dyDescent="0.2">
      <c r="A585" s="2">
        <v>26907</v>
      </c>
      <c r="B585" s="3">
        <v>2758.7339621067217</v>
      </c>
      <c r="C585" s="5">
        <f t="shared" si="92"/>
        <v>-2.6205215709728336E-2</v>
      </c>
      <c r="D585" s="3">
        <f t="shared" si="82"/>
        <v>1891.4473771989828</v>
      </c>
      <c r="E585" s="5">
        <f>D585/MAX(D$12:$D585)-1</f>
        <v>-0.20425509684226262</v>
      </c>
      <c r="F585" s="3">
        <f t="shared" si="90"/>
        <v>173.65912764429265</v>
      </c>
      <c r="G585" s="4">
        <f>F585/MAX(F$554:$F585)-1</f>
        <v>-8.9170379578506931E-2</v>
      </c>
      <c r="H585" s="5">
        <f t="shared" si="93"/>
        <v>5.8333333333333336E-3</v>
      </c>
      <c r="I585" s="7">
        <f t="shared" si="84"/>
        <v>2873.5070278856679</v>
      </c>
      <c r="J585" s="7">
        <f t="shared" si="85"/>
        <v>2788.7538905845686</v>
      </c>
      <c r="K585" s="7">
        <f t="shared" si="86"/>
        <v>2656.7437097450293</v>
      </c>
      <c r="L585" s="7">
        <f t="shared" si="87"/>
        <v>2512.8253367911275</v>
      </c>
      <c r="M585" s="7">
        <f t="shared" si="88"/>
        <v>2277.9757541819904</v>
      </c>
      <c r="N585" s="5">
        <f t="shared" si="89"/>
        <v>-1.9797505901116005E-2</v>
      </c>
      <c r="O585" s="3">
        <f t="shared" si="83"/>
        <v>14767.737183322077</v>
      </c>
      <c r="P585" s="5">
        <f>O585/MAX($O$12:O585)-1</f>
        <v>-8.3176989608767848E-2</v>
      </c>
      <c r="Q585" s="3">
        <f t="shared" si="91"/>
        <v>171.32904246231499</v>
      </c>
      <c r="R585" s="4">
        <f>Q585/MAX($Q$554:Q585)-1</f>
        <v>-8.3176989608767848E-2</v>
      </c>
    </row>
    <row r="586" spans="1:18" x14ac:dyDescent="0.2">
      <c r="A586" s="2">
        <v>26937</v>
      </c>
      <c r="B586" s="3">
        <v>2572.4220458775599</v>
      </c>
      <c r="C586" s="5">
        <f t="shared" si="92"/>
        <v>-6.7535296548451473E-2</v>
      </c>
      <c r="D586" s="3">
        <f t="shared" si="82"/>
        <v>1763.7079176740588</v>
      </c>
      <c r="E586" s="5">
        <f>D586/MAX(D$12:$D586)-1</f>
        <v>-0.25799596485393927</v>
      </c>
      <c r="F586" s="3">
        <f t="shared" si="90"/>
        <v>161.93100696048995</v>
      </c>
      <c r="G586" s="4">
        <f>F586/MAX(F$554:$F586)-1</f>
        <v>-0.15068352809878593</v>
      </c>
      <c r="H586" s="5">
        <f t="shared" si="93"/>
        <v>5.8333333333333336E-3</v>
      </c>
      <c r="I586" s="7">
        <f t="shared" si="84"/>
        <v>2721.3762095723537</v>
      </c>
      <c r="J586" s="7">
        <f t="shared" si="85"/>
        <v>2770.113542629761</v>
      </c>
      <c r="K586" s="7">
        <f t="shared" si="86"/>
        <v>2664.6863135717481</v>
      </c>
      <c r="L586" s="7">
        <f t="shared" si="87"/>
        <v>2547.9645750947921</v>
      </c>
      <c r="M586" s="7">
        <f t="shared" si="88"/>
        <v>2323.2562010048705</v>
      </c>
      <c r="N586" s="5">
        <f t="shared" si="89"/>
        <v>-3.8187844595737555E-2</v>
      </c>
      <c r="O586" s="3">
        <f t="shared" si="83"/>
        <v>14203.789130734678</v>
      </c>
      <c r="P586" s="5">
        <f>O586/MAX($O$12:O586)-1</f>
        <v>-0.11818848425138451</v>
      </c>
      <c r="Q586" s="3">
        <f t="shared" si="91"/>
        <v>164.78635561402757</v>
      </c>
      <c r="R586" s="4">
        <f>Q586/MAX($Q$554:Q586)-1</f>
        <v>-0.11818848425138462</v>
      </c>
    </row>
    <row r="587" spans="1:18" x14ac:dyDescent="0.2">
      <c r="A587" s="2">
        <v>26968</v>
      </c>
      <c r="B587" s="3">
        <v>2662.7118996654654</v>
      </c>
      <c r="C587" s="5">
        <f t="shared" si="92"/>
        <v>3.5099160315703148E-2</v>
      </c>
      <c r="D587" s="3">
        <f t="shared" si="82"/>
        <v>1825.6125846265754</v>
      </c>
      <c r="E587" s="5">
        <f>D587/MAX(D$12:$D587)-1</f>
        <v>-0.2319522462694491</v>
      </c>
      <c r="F587" s="3">
        <f t="shared" si="90"/>
        <v>167.61464933387944</v>
      </c>
      <c r="G587" s="4">
        <f>F587/MAX(F$554:$F587)-1</f>
        <v>-0.12087323309275788</v>
      </c>
      <c r="H587" s="5">
        <f t="shared" si="93"/>
        <v>5.8333333333333336E-3</v>
      </c>
      <c r="I587" s="7">
        <f t="shared" si="84"/>
        <v>2664.6226358832491</v>
      </c>
      <c r="J587" s="7">
        <f t="shared" si="85"/>
        <v>2773.3637018204495</v>
      </c>
      <c r="K587" s="7">
        <f t="shared" si="86"/>
        <v>2680.9993812661896</v>
      </c>
      <c r="L587" s="7">
        <f t="shared" si="87"/>
        <v>2582.6206614449939</v>
      </c>
      <c r="M587" s="7">
        <f t="shared" si="88"/>
        <v>2379.3788041311559</v>
      </c>
      <c r="N587" s="5">
        <f t="shared" si="89"/>
        <v>1.753966412628126E-2</v>
      </c>
      <c r="O587" s="3">
        <f t="shared" si="83"/>
        <v>14452.91882140829</v>
      </c>
      <c r="P587" s="5">
        <f>O587/MAX($O$12:O587)-1</f>
        <v>-0.10272180644246676</v>
      </c>
      <c r="Q587" s="3">
        <f t="shared" si="91"/>
        <v>167.67665294409156</v>
      </c>
      <c r="R587" s="4">
        <f>Q587/MAX($Q$554:Q587)-1</f>
        <v>-0.10272180644246687</v>
      </c>
    </row>
    <row r="588" spans="1:18" x14ac:dyDescent="0.2">
      <c r="A588" s="2">
        <v>26998</v>
      </c>
      <c r="B588" s="3">
        <v>2209.9457861947608</v>
      </c>
      <c r="C588" s="5">
        <f t="shared" si="92"/>
        <v>-0.17003946747959797</v>
      </c>
      <c r="D588" s="3">
        <f t="shared" si="82"/>
        <v>1515.18639291262</v>
      </c>
      <c r="E588" s="5">
        <f>D588/MAX(D$12:$D588)-1</f>
        <v>-0.3625506773126933</v>
      </c>
      <c r="F588" s="3">
        <f t="shared" si="90"/>
        <v>139.11354361936702</v>
      </c>
      <c r="G588" s="4">
        <f>F588/MAX(F$554:$F588)-1</f>
        <v>-0.27035948038472601</v>
      </c>
      <c r="H588" s="5">
        <f t="shared" si="93"/>
        <v>5.8333333333333336E-3</v>
      </c>
      <c r="I588" s="7">
        <f t="shared" si="84"/>
        <v>2481.6932439125953</v>
      </c>
      <c r="J588" s="7">
        <f t="shared" si="85"/>
        <v>2677.6001358991316</v>
      </c>
      <c r="K588" s="7">
        <f t="shared" si="86"/>
        <v>2660.2214183515689</v>
      </c>
      <c r="L588" s="7">
        <f t="shared" si="87"/>
        <v>2582.568600842686</v>
      </c>
      <c r="M588" s="7">
        <f t="shared" si="88"/>
        <v>2410.3956334554714</v>
      </c>
      <c r="N588" s="5">
        <f t="shared" si="89"/>
        <v>-6.4515786991839186E-2</v>
      </c>
      <c r="O588" s="3">
        <f t="shared" si="83"/>
        <v>13520.477389315969</v>
      </c>
      <c r="P588" s="5">
        <f>O588/MAX($O$12:O588)-1</f>
        <v>-0.16061041525044684</v>
      </c>
      <c r="Q588" s="3">
        <f t="shared" si="91"/>
        <v>156.85886171924602</v>
      </c>
      <c r="R588" s="4">
        <f>Q588/MAX($Q$554:Q588)-1</f>
        <v>-0.16061041525044684</v>
      </c>
    </row>
    <row r="589" spans="1:18" x14ac:dyDescent="0.2">
      <c r="A589" s="2">
        <v>27029</v>
      </c>
      <c r="B589" s="3">
        <v>2608.0680246892675</v>
      </c>
      <c r="C589" s="5">
        <f t="shared" si="92"/>
        <v>0.18015022856285601</v>
      </c>
      <c r="D589" s="3">
        <f t="shared" si="82"/>
        <v>1788.1475679111579</v>
      </c>
      <c r="E589" s="5">
        <f>D589/MAX(D$12:$D589)-1</f>
        <v>-0.24771403613333731</v>
      </c>
      <c r="F589" s="3">
        <f t="shared" si="90"/>
        <v>164.17488029858484</v>
      </c>
      <c r="G589" s="4">
        <f>F589/MAX(F$554:$F589)-1</f>
        <v>-0.13891457400731333</v>
      </c>
      <c r="H589" s="5">
        <f t="shared" si="93"/>
        <v>5.8333333333333336E-3</v>
      </c>
      <c r="I589" s="7">
        <f t="shared" si="84"/>
        <v>2493.5752368498311</v>
      </c>
      <c r="J589" s="7">
        <f t="shared" si="85"/>
        <v>2607.4757232110928</v>
      </c>
      <c r="K589" s="7">
        <f t="shared" si="86"/>
        <v>2662.6053941279811</v>
      </c>
      <c r="L589" s="7">
        <f t="shared" si="87"/>
        <v>2603.1098944967707</v>
      </c>
      <c r="M589" s="7">
        <f t="shared" si="88"/>
        <v>2450.8276220406692</v>
      </c>
      <c r="N589" s="5">
        <f t="shared" si="89"/>
        <v>5.8333333333333336E-3</v>
      </c>
      <c r="O589" s="3">
        <f t="shared" si="83"/>
        <v>13599.346840753646</v>
      </c>
      <c r="P589" s="5">
        <f>O589/MAX($O$12:O589)-1</f>
        <v>-0.15571397600607439</v>
      </c>
      <c r="Q589" s="3">
        <f t="shared" si="91"/>
        <v>157.77387174594162</v>
      </c>
      <c r="R589" s="4">
        <f>Q589/MAX($Q$554:Q589)-1</f>
        <v>-0.15571397600607451</v>
      </c>
    </row>
    <row r="590" spans="1:18" x14ac:dyDescent="0.2">
      <c r="A590" s="2">
        <v>27060</v>
      </c>
      <c r="B590" s="3">
        <v>3012.4103461666477</v>
      </c>
      <c r="C590" s="5">
        <f t="shared" si="92"/>
        <v>0.15503518989906517</v>
      </c>
      <c r="D590" s="3">
        <f t="shared" ref="D590:D653" si="94">D589*(C590+1)</f>
        <v>2065.3733656698159</v>
      </c>
      <c r="E590" s="5">
        <f>D590/MAX(D$12:$D590)-1</f>
        <v>-0.1310832388668679</v>
      </c>
      <c r="F590" s="3">
        <f t="shared" si="90"/>
        <v>189.62776404233225</v>
      </c>
      <c r="G590" s="4">
        <f>F590/MAX(F$554:$F590)-1</f>
        <v>-5.416031469219651E-3</v>
      </c>
      <c r="H590" s="5">
        <f t="shared" si="93"/>
        <v>5.8333333333333336E-3</v>
      </c>
      <c r="I590" s="7">
        <f t="shared" si="84"/>
        <v>2610.1413856835588</v>
      </c>
      <c r="J590" s="7">
        <f t="shared" si="85"/>
        <v>2637.382010783404</v>
      </c>
      <c r="K590" s="7">
        <f t="shared" si="86"/>
        <v>2700.9934850703157</v>
      </c>
      <c r="L590" s="7">
        <f t="shared" si="87"/>
        <v>2636.1907414443226</v>
      </c>
      <c r="M590" s="7">
        <f t="shared" si="88"/>
        <v>2503.1460326596912</v>
      </c>
      <c r="N590" s="5">
        <f t="shared" si="89"/>
        <v>0.1251948185859188</v>
      </c>
      <c r="O590" s="3">
        <f t="shared" ref="O590:O653" si="95">O589*(1+N590)</f>
        <v>15301.914601368788</v>
      </c>
      <c r="P590" s="5">
        <f>O590/MAX($O$12:O590)-1</f>
        <v>-5.001374039752815E-2</v>
      </c>
      <c r="Q590" s="3">
        <f t="shared" si="91"/>
        <v>177.5263429967728</v>
      </c>
      <c r="R590" s="4">
        <f>Q590/MAX($Q$554:Q590)-1</f>
        <v>-5.0013740397528261E-2</v>
      </c>
    </row>
    <row r="591" spans="1:18" x14ac:dyDescent="0.2">
      <c r="A591" s="2">
        <v>27088</v>
      </c>
      <c r="B591" s="3">
        <v>3143.9057178001594</v>
      </c>
      <c r="C591" s="5">
        <f t="shared" si="92"/>
        <v>4.3651214981664799E-2</v>
      </c>
      <c r="D591" s="3">
        <f t="shared" si="94"/>
        <v>2155.5294224720737</v>
      </c>
      <c r="E591" s="5">
        <f>D591/MAX(D$12:$D591)-1</f>
        <v>-9.3153966525473586E-2</v>
      </c>
      <c r="F591" s="3">
        <f t="shared" si="90"/>
        <v>197.90524633703649</v>
      </c>
      <c r="G591" s="4">
        <f>F591/MAX(F$554:$F591)-1</f>
        <v>0</v>
      </c>
      <c r="H591" s="5">
        <f t="shared" si="93"/>
        <v>5.8333333333333336E-3</v>
      </c>
      <c r="I591" s="7">
        <f t="shared" si="84"/>
        <v>2921.4613628853585</v>
      </c>
      <c r="J591" s="7">
        <f t="shared" si="85"/>
        <v>2701.5773033989767</v>
      </c>
      <c r="K591" s="7">
        <f t="shared" si="86"/>
        <v>2745.1655969917724</v>
      </c>
      <c r="L591" s="7">
        <f t="shared" si="87"/>
        <v>2671.6882409630116</v>
      </c>
      <c r="M591" s="7">
        <f t="shared" si="88"/>
        <v>2560.0133284430899</v>
      </c>
      <c r="N591" s="5">
        <f t="shared" si="89"/>
        <v>4.3651214981664799E-2</v>
      </c>
      <c r="O591" s="3">
        <f t="shared" si="95"/>
        <v>15969.861765264211</v>
      </c>
      <c r="P591" s="5">
        <f>O591/MAX($O$12:O591)-1</f>
        <v>-8.5456859499930538E-3</v>
      </c>
      <c r="Q591" s="3">
        <f t="shared" si="91"/>
        <v>185.27558355983368</v>
      </c>
      <c r="R591" s="4">
        <f>Q591/MAX($Q$554:Q591)-1</f>
        <v>-8.5456859499931648E-3</v>
      </c>
    </row>
    <row r="592" spans="1:18" x14ac:dyDescent="0.2">
      <c r="A592" s="2">
        <v>27119</v>
      </c>
      <c r="B592" s="3">
        <v>3675.7978847264349</v>
      </c>
      <c r="C592" s="5">
        <f t="shared" si="92"/>
        <v>0.16918197130238655</v>
      </c>
      <c r="D592" s="3">
        <f t="shared" si="94"/>
        <v>2520.2061393661938</v>
      </c>
      <c r="E592" s="5">
        <f>D592/MAX(D$12:$D592)-1</f>
        <v>0</v>
      </c>
      <c r="F592" s="3">
        <f t="shared" si="90"/>
        <v>231.38724604342073</v>
      </c>
      <c r="G592" s="4">
        <f>F592/MAX(F$554:$F592)-1</f>
        <v>0</v>
      </c>
      <c r="H592" s="5">
        <f t="shared" si="93"/>
        <v>5.8333333333333336E-3</v>
      </c>
      <c r="I592" s="7">
        <f t="shared" si="84"/>
        <v>3277.371316231081</v>
      </c>
      <c r="J592" s="7">
        <f t="shared" si="85"/>
        <v>2885.4732765404556</v>
      </c>
      <c r="K592" s="7">
        <f t="shared" si="86"/>
        <v>2827.7934095851087</v>
      </c>
      <c r="L592" s="7">
        <f t="shared" si="87"/>
        <v>2738.2819678946503</v>
      </c>
      <c r="M592" s="7">
        <f t="shared" si="88"/>
        <v>2632.341750456208</v>
      </c>
      <c r="N592" s="5">
        <f t="shared" si="89"/>
        <v>0.16918197130238655</v>
      </c>
      <c r="O592" s="3">
        <f t="shared" si="95"/>
        <v>18671.67446013822</v>
      </c>
      <c r="P592" s="5">
        <f>O592/MAX($O$12:O592)-1</f>
        <v>0</v>
      </c>
      <c r="Q592" s="3">
        <f t="shared" si="91"/>
        <v>216.62087202068639</v>
      </c>
      <c r="R592" s="4">
        <f>Q592/MAX($Q$554:Q592)-1</f>
        <v>0</v>
      </c>
    </row>
    <row r="593" spans="1:18" x14ac:dyDescent="0.2">
      <c r="A593" s="2">
        <v>27149</v>
      </c>
      <c r="B593" s="3">
        <v>3381.7636747951392</v>
      </c>
      <c r="C593" s="5">
        <f t="shared" si="92"/>
        <v>-7.9991941655186749E-2</v>
      </c>
      <c r="D593" s="3">
        <f t="shared" si="94"/>
        <v>2318.6099569069697</v>
      </c>
      <c r="E593" s="5">
        <f>D593/MAX(D$12:$D593)-1</f>
        <v>-7.9991941655186749E-2</v>
      </c>
      <c r="F593" s="3">
        <f t="shared" si="90"/>
        <v>212.87813095816108</v>
      </c>
      <c r="G593" s="4">
        <f>F593/MAX(F$554:$F593)-1</f>
        <v>-7.9991941655186749E-2</v>
      </c>
      <c r="H593" s="5">
        <f t="shared" si="93"/>
        <v>5.8333333333333336E-3</v>
      </c>
      <c r="I593" s="7">
        <f t="shared" si="84"/>
        <v>3400.4890924405777</v>
      </c>
      <c r="J593" s="7">
        <f t="shared" si="85"/>
        <v>3005.3152390620685</v>
      </c>
      <c r="K593" s="7">
        <f t="shared" si="86"/>
        <v>2889.3394704412585</v>
      </c>
      <c r="L593" s="7">
        <f t="shared" si="87"/>
        <v>2789.1046671981494</v>
      </c>
      <c r="M593" s="7">
        <f t="shared" si="88"/>
        <v>2688.2943058492624</v>
      </c>
      <c r="N593" s="5">
        <f t="shared" si="89"/>
        <v>-7.9991941655186749E-2</v>
      </c>
      <c r="O593" s="3">
        <f t="shared" si="95"/>
        <v>17178.090966118201</v>
      </c>
      <c r="P593" s="5">
        <f>O593/MAX($O$12:O593)-1</f>
        <v>-7.999194165518686E-2</v>
      </c>
      <c r="Q593" s="3">
        <f t="shared" si="91"/>
        <v>199.29294786471198</v>
      </c>
      <c r="R593" s="4">
        <f>Q593/MAX($Q$554:Q593)-1</f>
        <v>-7.9991941655186749E-2</v>
      </c>
    </row>
    <row r="594" spans="1:18" x14ac:dyDescent="0.2">
      <c r="A594" s="2">
        <v>27180</v>
      </c>
      <c r="B594" s="3">
        <v>3006.6095222851359</v>
      </c>
      <c r="C594" s="5">
        <f t="shared" si="92"/>
        <v>-0.11093446751057479</v>
      </c>
      <c r="D594" s="3">
        <f t="shared" si="94"/>
        <v>2061.3961959727785</v>
      </c>
      <c r="E594" s="5">
        <f>D594/MAX(D$12:$D594)-1</f>
        <v>-0.18205254571310636</v>
      </c>
      <c r="F594" s="3">
        <f t="shared" si="90"/>
        <v>189.26260885567106</v>
      </c>
      <c r="G594" s="4">
        <f>F594/MAX(F$554:$F594)-1</f>
        <v>-0.18205254571310647</v>
      </c>
      <c r="H594" s="5">
        <f t="shared" si="93"/>
        <v>5.8333333333333336E-3</v>
      </c>
      <c r="I594" s="7">
        <f t="shared" si="84"/>
        <v>3354.7236939355698</v>
      </c>
      <c r="J594" s="7">
        <f t="shared" si="85"/>
        <v>3138.0925284104646</v>
      </c>
      <c r="K594" s="7">
        <f t="shared" si="86"/>
        <v>2907.8463321547983</v>
      </c>
      <c r="L594" s="7">
        <f t="shared" si="87"/>
        <v>2819.511788371201</v>
      </c>
      <c r="M594" s="7">
        <f t="shared" si="88"/>
        <v>2721.4495827346304</v>
      </c>
      <c r="N594" s="5">
        <f t="shared" si="89"/>
        <v>-8.7580907341793177E-2</v>
      </c>
      <c r="O594" s="3">
        <f t="shared" si="95"/>
        <v>15673.61817290571</v>
      </c>
      <c r="P594" s="5">
        <f>O594/MAX($O$12:O594)-1</f>
        <v>-0.16056708216678695</v>
      </c>
      <c r="Q594" s="3">
        <f t="shared" si="91"/>
        <v>181.83869066389983</v>
      </c>
      <c r="R594" s="4">
        <f>Q594/MAX($Q$554:Q594)-1</f>
        <v>-0.16056708216678683</v>
      </c>
    </row>
    <row r="595" spans="1:18" x14ac:dyDescent="0.2">
      <c r="A595" s="2">
        <v>27210</v>
      </c>
      <c r="B595" s="3">
        <v>2793.5202743090499</v>
      </c>
      <c r="C595" s="5">
        <f t="shared" si="92"/>
        <v>-7.0873602440442718E-2</v>
      </c>
      <c r="D595" s="3">
        <f t="shared" si="94"/>
        <v>1915.2976215071628</v>
      </c>
      <c r="E595" s="5">
        <f>D595/MAX(D$12:$D595)-1</f>
        <v>-0.24002342840540791</v>
      </c>
      <c r="F595" s="3">
        <f t="shared" si="90"/>
        <v>175.8488859587932</v>
      </c>
      <c r="G595" s="4">
        <f>F595/MAX(F$554:$F595)-1</f>
        <v>-0.24002342840540802</v>
      </c>
      <c r="H595" s="5">
        <f t="shared" si="93"/>
        <v>5.8333333333333336E-3</v>
      </c>
      <c r="I595" s="7">
        <f t="shared" si="84"/>
        <v>3060.6311571297751</v>
      </c>
      <c r="J595" s="7">
        <f t="shared" si="85"/>
        <v>3169.0012366804276</v>
      </c>
      <c r="K595" s="7">
        <f t="shared" si="86"/>
        <v>2888.2384799457609</v>
      </c>
      <c r="L595" s="7">
        <f t="shared" si="87"/>
        <v>2831.4040083121299</v>
      </c>
      <c r="M595" s="7">
        <f t="shared" si="88"/>
        <v>2744.5827300426849</v>
      </c>
      <c r="N595" s="5">
        <f t="shared" si="89"/>
        <v>-4.0190828130932298E-2</v>
      </c>
      <c r="O595" s="3">
        <f t="shared" si="95"/>
        <v>15043.682478728599</v>
      </c>
      <c r="P595" s="5">
        <f>O595/MAX($O$12:O595)-1</f>
        <v>-0.19430458629486858</v>
      </c>
      <c r="Q595" s="3">
        <f t="shared" si="91"/>
        <v>174.53044309987325</v>
      </c>
      <c r="R595" s="4">
        <f>Q595/MAX($Q$554:Q595)-1</f>
        <v>-0.19430458629486858</v>
      </c>
    </row>
    <row r="596" spans="1:18" x14ac:dyDescent="0.2">
      <c r="A596" s="2">
        <v>27241</v>
      </c>
      <c r="B596" s="3">
        <v>3116.1115400110225</v>
      </c>
      <c r="C596" s="5">
        <f t="shared" si="92"/>
        <v>0.11547840503207452</v>
      </c>
      <c r="D596" s="3">
        <f t="shared" si="94"/>
        <v>2136.4731360005358</v>
      </c>
      <c r="E596" s="5">
        <f>D596/MAX(D$12:$D596)-1</f>
        <v>-0.15226254605592027</v>
      </c>
      <c r="F596" s="3">
        <f t="shared" si="90"/>
        <v>196.1556348359818</v>
      </c>
      <c r="G596" s="4">
        <f>F596/MAX(F$554:$F596)-1</f>
        <v>-0.15226254605592038</v>
      </c>
      <c r="H596" s="5">
        <f t="shared" si="93"/>
        <v>5.8333333333333336E-3</v>
      </c>
      <c r="I596" s="7">
        <f t="shared" si="84"/>
        <v>2972.0804455350694</v>
      </c>
      <c r="J596" s="7">
        <f t="shared" si="85"/>
        <v>3186.2847689878236</v>
      </c>
      <c r="K596" s="7">
        <f t="shared" si="86"/>
        <v>2911.833389885614</v>
      </c>
      <c r="L596" s="7">
        <f t="shared" si="87"/>
        <v>2862.7572463761517</v>
      </c>
      <c r="M596" s="7">
        <f t="shared" si="88"/>
        <v>2773.7142483301982</v>
      </c>
      <c r="N596" s="5">
        <f t="shared" si="89"/>
        <v>2.7762347673081569E-2</v>
      </c>
      <c r="O596" s="3">
        <f t="shared" si="95"/>
        <v>15461.330421986506</v>
      </c>
      <c r="P596" s="5">
        <f>O596/MAX($O$12:O596)-1</f>
        <v>-0.17193659010097961</v>
      </c>
      <c r="Q596" s="3">
        <f t="shared" si="91"/>
        <v>179.3758179407489</v>
      </c>
      <c r="R596" s="4">
        <f>Q596/MAX($Q$554:Q596)-1</f>
        <v>-0.1719365901009795</v>
      </c>
    </row>
    <row r="597" spans="1:18" x14ac:dyDescent="0.2">
      <c r="A597" s="2">
        <v>27272</v>
      </c>
      <c r="B597" s="3">
        <v>3052.3881220150984</v>
      </c>
      <c r="C597" s="5">
        <f t="shared" si="92"/>
        <v>-2.0449658870586696E-2</v>
      </c>
      <c r="D597" s="3">
        <f t="shared" si="94"/>
        <v>2092.782989183152</v>
      </c>
      <c r="E597" s="5">
        <f>D597/MAX(D$12:$D597)-1</f>
        <v>-0.16959848780089648</v>
      </c>
      <c r="F597" s="3">
        <f t="shared" si="90"/>
        <v>192.14431901804261</v>
      </c>
      <c r="G597" s="4">
        <f>F597/MAX(F$554:$F597)-1</f>
        <v>-0.16959848780089648</v>
      </c>
      <c r="H597" s="5">
        <f t="shared" si="93"/>
        <v>5.8333333333333336E-3</v>
      </c>
      <c r="I597" s="7">
        <f t="shared" si="84"/>
        <v>2987.3399787783906</v>
      </c>
      <c r="J597" s="7">
        <f t="shared" si="85"/>
        <v>3171.0318363569804</v>
      </c>
      <c r="K597" s="7">
        <f t="shared" si="86"/>
        <v>2936.3045698779783</v>
      </c>
      <c r="L597" s="7">
        <f t="shared" si="87"/>
        <v>2887.1210101135084</v>
      </c>
      <c r="M597" s="7">
        <f t="shared" si="88"/>
        <v>2796.5241398115036</v>
      </c>
      <c r="N597" s="5">
        <f t="shared" si="89"/>
        <v>-1.5193060429802691E-2</v>
      </c>
      <c r="O597" s="3">
        <f t="shared" si="95"/>
        <v>15226.425494560117</v>
      </c>
      <c r="P597" s="5">
        <f>O597/MAX($O$12:O597)-1</f>
        <v>-0.18451740752728396</v>
      </c>
      <c r="Q597" s="3">
        <f t="shared" si="91"/>
        <v>176.6505502991298</v>
      </c>
      <c r="R597" s="4">
        <f>Q597/MAX($Q$554:Q597)-1</f>
        <v>-0.18451740752728385</v>
      </c>
    </row>
    <row r="598" spans="1:18" x14ac:dyDescent="0.2">
      <c r="A598" s="2">
        <v>27302</v>
      </c>
      <c r="B598" s="3">
        <v>2646.0499253508497</v>
      </c>
      <c r="C598" s="5">
        <f t="shared" si="92"/>
        <v>-0.13312140541157524</v>
      </c>
      <c r="D598" s="3">
        <f t="shared" si="94"/>
        <v>1814.1887764416533</v>
      </c>
      <c r="E598" s="5">
        <f>D598/MAX(D$12:$D598)-1</f>
        <v>-0.2801427041607385</v>
      </c>
      <c r="F598" s="3">
        <f t="shared" si="90"/>
        <v>166.56579722851072</v>
      </c>
      <c r="G598" s="4">
        <f>F598/MAX(F$554:$F598)-1</f>
        <v>-0.2801427041607385</v>
      </c>
      <c r="H598" s="5">
        <f t="shared" si="93"/>
        <v>5.8333333333333336E-3</v>
      </c>
      <c r="I598" s="7">
        <f t="shared" si="84"/>
        <v>2938.1831957923237</v>
      </c>
      <c r="J598" s="7">
        <f t="shared" si="85"/>
        <v>2999.4071764610489</v>
      </c>
      <c r="K598" s="7">
        <f t="shared" si="86"/>
        <v>2942.440226500752</v>
      </c>
      <c r="L598" s="7">
        <f t="shared" si="87"/>
        <v>2884.9979985437553</v>
      </c>
      <c r="M598" s="7">
        <f t="shared" si="88"/>
        <v>2803.5632700362498</v>
      </c>
      <c r="N598" s="5">
        <f t="shared" si="89"/>
        <v>-0.10533045766259352</v>
      </c>
      <c r="O598" s="3">
        <f t="shared" si="95"/>
        <v>13622.619128652717</v>
      </c>
      <c r="P598" s="5">
        <f>O598/MAX($O$12:O598)-1</f>
        <v>-0.27041256220831333</v>
      </c>
      <c r="Q598" s="3">
        <f t="shared" si="91"/>
        <v>158.04386698977348</v>
      </c>
      <c r="R598" s="4">
        <f>Q598/MAX($Q$554:Q598)-1</f>
        <v>-0.27041256220831322</v>
      </c>
    </row>
    <row r="599" spans="1:18" x14ac:dyDescent="0.2">
      <c r="A599" s="2">
        <v>27333</v>
      </c>
      <c r="B599" s="3">
        <v>2989.779635333326</v>
      </c>
      <c r="C599" s="5">
        <f t="shared" si="92"/>
        <v>0.12990295711706956</v>
      </c>
      <c r="D599" s="3">
        <f t="shared" si="94"/>
        <v>2049.8572632700225</v>
      </c>
      <c r="E599" s="5">
        <f>D599/MAX(D$12:$D599)-1</f>
        <v>-0.18663111272892119</v>
      </c>
      <c r="F599" s="3">
        <f t="shared" si="90"/>
        <v>188.20318684305644</v>
      </c>
      <c r="G599" s="4">
        <f>F599/MAX(F$554:$F599)-1</f>
        <v>-0.18663111272892119</v>
      </c>
      <c r="H599" s="5">
        <f t="shared" si="93"/>
        <v>5.8333333333333336E-3</v>
      </c>
      <c r="I599" s="7">
        <f t="shared" si="84"/>
        <v>2896.0725608997577</v>
      </c>
      <c r="J599" s="7">
        <f t="shared" si="85"/>
        <v>2934.0765032174136</v>
      </c>
      <c r="K599" s="7">
        <f t="shared" si="86"/>
        <v>2969.6958711397406</v>
      </c>
      <c r="L599" s="7">
        <f t="shared" si="87"/>
        <v>2904.2518146999769</v>
      </c>
      <c r="M599" s="7">
        <f t="shared" si="88"/>
        <v>2825.3476262029653</v>
      </c>
      <c r="N599" s="5">
        <f t="shared" si="89"/>
        <v>5.8333333333333336E-3</v>
      </c>
      <c r="O599" s="3">
        <f t="shared" si="95"/>
        <v>13702.084406903192</v>
      </c>
      <c r="P599" s="5">
        <f>O599/MAX($O$12:O599)-1</f>
        <v>-0.26615663548786184</v>
      </c>
      <c r="Q599" s="3">
        <f t="shared" si="91"/>
        <v>158.96578954721383</v>
      </c>
      <c r="R599" s="4">
        <f>Q599/MAX($Q$554:Q599)-1</f>
        <v>-0.26615663548786173</v>
      </c>
    </row>
    <row r="600" spans="1:18" x14ac:dyDescent="0.2">
      <c r="A600" s="2">
        <v>27363</v>
      </c>
      <c r="B600" s="3">
        <v>2887.15735836149</v>
      </c>
      <c r="C600" s="5">
        <f t="shared" si="92"/>
        <v>-3.4324361487730437E-2</v>
      </c>
      <c r="D600" s="3">
        <f t="shared" si="94"/>
        <v>1979.4972215672924</v>
      </c>
      <c r="E600" s="5">
        <f>D600/MAX(D$12:$D600)-1</f>
        <v>-0.21454948043848676</v>
      </c>
      <c r="F600" s="3">
        <f t="shared" si="90"/>
        <v>181.7432326247125</v>
      </c>
      <c r="G600" s="4">
        <f>F600/MAX(F$554:$F600)-1</f>
        <v>-0.21454948043848676</v>
      </c>
      <c r="H600" s="5">
        <f t="shared" si="93"/>
        <v>5.8333333333333336E-3</v>
      </c>
      <c r="I600" s="7">
        <f t="shared" si="84"/>
        <v>2840.9956396818889</v>
      </c>
      <c r="J600" s="7">
        <f t="shared" si="85"/>
        <v>2914.1678092301395</v>
      </c>
      <c r="K600" s="7">
        <f t="shared" si="86"/>
        <v>3026.1301688203016</v>
      </c>
      <c r="L600" s="7">
        <f t="shared" si="87"/>
        <v>2909.9534911799115</v>
      </c>
      <c r="M600" s="7">
        <f t="shared" si="88"/>
        <v>2843.1757935859355</v>
      </c>
      <c r="N600" s="5">
        <f t="shared" si="89"/>
        <v>-3.4324361487730437E-2</v>
      </c>
      <c r="O600" s="3">
        <f t="shared" si="95"/>
        <v>13231.769108585253</v>
      </c>
      <c r="P600" s="5">
        <f>O600/MAX($O$12:O600)-1</f>
        <v>-0.29134534040674875</v>
      </c>
      <c r="Q600" s="3">
        <f t="shared" si="91"/>
        <v>153.50939032261277</v>
      </c>
      <c r="R600" s="4">
        <f>Q600/MAX($Q$554:Q600)-1</f>
        <v>-0.29134534040674864</v>
      </c>
    </row>
    <row r="601" spans="1:18" x14ac:dyDescent="0.2">
      <c r="A601" s="2">
        <v>27394</v>
      </c>
      <c r="B601" s="3">
        <v>2880.0068447778858</v>
      </c>
      <c r="C601" s="5">
        <f t="shared" si="92"/>
        <v>-2.4766622307217379E-3</v>
      </c>
      <c r="D601" s="3">
        <f t="shared" si="94"/>
        <v>1974.5946755628181</v>
      </c>
      <c r="E601" s="5">
        <f>D601/MAX(D$12:$D601)-1</f>
        <v>-0.2164947760743855</v>
      </c>
      <c r="F601" s="3">
        <f t="shared" si="90"/>
        <v>181.2931160247816</v>
      </c>
      <c r="G601" s="4">
        <f>F601/MAX(F$554:$F601)-1</f>
        <v>-0.21649477607438561</v>
      </c>
      <c r="H601" s="5">
        <f t="shared" si="93"/>
        <v>5.8333333333333336E-3</v>
      </c>
      <c r="I601" s="7">
        <f t="shared" ref="I601:I664" si="96">AVERAGE(B599:B601)</f>
        <v>2918.9812794909008</v>
      </c>
      <c r="J601" s="7">
        <f t="shared" ref="J601:J664" si="97">AVERAGE(B596:B601)</f>
        <v>2928.5822376416122</v>
      </c>
      <c r="K601" s="7">
        <f t="shared" ref="K601:K664" si="98">AVERAGE(B590:B601)</f>
        <v>3048.7917371610197</v>
      </c>
      <c r="L601" s="7">
        <f t="shared" ref="L601:L664" si="99">AVERAGE(B584:B601)</f>
        <v>2901.6863991777113</v>
      </c>
      <c r="M601" s="7">
        <f t="shared" ref="M601:M664" si="100">AVERAGE(B578:B601)</f>
        <v>2855.6985656445008</v>
      </c>
      <c r="N601" s="5">
        <f t="shared" si="89"/>
        <v>2.5093351077113048E-3</v>
      </c>
      <c r="O601" s="3">
        <f t="shared" si="95"/>
        <v>13264.972051346555</v>
      </c>
      <c r="P601" s="5">
        <f>O601/MAX($O$12:O601)-1</f>
        <v>-0.2895670883901883</v>
      </c>
      <c r="Q601" s="3">
        <f t="shared" si="91"/>
        <v>153.89459682511264</v>
      </c>
      <c r="R601" s="4">
        <f>Q601/MAX($Q$554:Q601)-1</f>
        <v>-0.28956708839018819</v>
      </c>
    </row>
    <row r="602" spans="1:18" x14ac:dyDescent="0.2">
      <c r="A602" s="2">
        <v>27425</v>
      </c>
      <c r="B602" s="3">
        <v>2694.5590425998525</v>
      </c>
      <c r="C602" s="5">
        <f t="shared" si="92"/>
        <v>-6.4391444941977349E-2</v>
      </c>
      <c r="D602" s="3">
        <f t="shared" si="94"/>
        <v>1847.4476712285932</v>
      </c>
      <c r="E602" s="5">
        <f>D602/MAX(D$12:$D602)-1</f>
        <v>-0.26694580956254332</v>
      </c>
      <c r="F602" s="3">
        <f t="shared" si="90"/>
        <v>169.61939032591235</v>
      </c>
      <c r="G602" s="4">
        <f>F602/MAX(F$554:$F602)-1</f>
        <v>-0.26694580956254343</v>
      </c>
      <c r="H602" s="5">
        <f t="shared" si="93"/>
        <v>5.8333333333333336E-3</v>
      </c>
      <c r="I602" s="7">
        <f t="shared" si="96"/>
        <v>2820.574415246409</v>
      </c>
      <c r="J602" s="7">
        <f t="shared" si="97"/>
        <v>2858.3234880730834</v>
      </c>
      <c r="K602" s="7">
        <f t="shared" si="98"/>
        <v>3022.3041285304535</v>
      </c>
      <c r="L602" s="7">
        <f t="shared" si="99"/>
        <v>2893.9967559481033</v>
      </c>
      <c r="M602" s="7">
        <f t="shared" si="100"/>
        <v>2861.6488068003841</v>
      </c>
      <c r="N602" s="5">
        <f t="shared" ref="N602:N665" si="101">IF($B601&gt;=I601,$C602,$H602)*0.2+IF($B601&gt;=J601,$C602,$H602)*0.2+IF($B601&gt;=K601,$C602,$H602)*0.2+IF($B601&gt;=L601,$C602,$H602)*0.2+IF($B601&gt;=M601,$C602,$H602)*0.2</f>
        <v>-8.2116223217288051E-3</v>
      </c>
      <c r="O602" s="3">
        <f t="shared" si="95"/>
        <v>13156.045110752608</v>
      </c>
      <c r="P602" s="5">
        <f>O602/MAX($O$12:O602)-1</f>
        <v>-0.29540089514525425</v>
      </c>
      <c r="Q602" s="3">
        <f t="shared" si="91"/>
        <v>152.6308725186301</v>
      </c>
      <c r="R602" s="4">
        <f>Q602/MAX($Q$554:Q602)-1</f>
        <v>-0.29540089514525414</v>
      </c>
    </row>
    <row r="603" spans="1:18" x14ac:dyDescent="0.2">
      <c r="A603" s="2">
        <v>27453</v>
      </c>
      <c r="B603" s="3">
        <v>2801.0417148877577</v>
      </c>
      <c r="C603" s="5">
        <f t="shared" si="92"/>
        <v>3.9517661555920069E-2</v>
      </c>
      <c r="D603" s="3">
        <f t="shared" si="94"/>
        <v>1920.4544830424775</v>
      </c>
      <c r="E603" s="5">
        <f>D603/MAX(D$12:$D603)-1</f>
        <v>-0.23797722216268702</v>
      </c>
      <c r="F603" s="3">
        <f t="shared" si="90"/>
        <v>176.32235198613324</v>
      </c>
      <c r="G603" s="4">
        <f>F603/MAX(F$554:$F603)-1</f>
        <v>-0.23797722216268713</v>
      </c>
      <c r="H603" s="5">
        <f t="shared" si="93"/>
        <v>5.8333333333333336E-3</v>
      </c>
      <c r="I603" s="7">
        <f t="shared" si="96"/>
        <v>2791.8692007551654</v>
      </c>
      <c r="J603" s="7">
        <f t="shared" si="97"/>
        <v>2816.4324202185271</v>
      </c>
      <c r="K603" s="7">
        <f t="shared" si="98"/>
        <v>2993.7321282877542</v>
      </c>
      <c r="L603" s="7">
        <f t="shared" si="99"/>
        <v>2896.3471866581613</v>
      </c>
      <c r="M603" s="7">
        <f t="shared" si="100"/>
        <v>2869.4488626397629</v>
      </c>
      <c r="N603" s="5">
        <f t="shared" si="101"/>
        <v>5.8333333333333336E-3</v>
      </c>
      <c r="O603" s="3">
        <f t="shared" si="95"/>
        <v>13232.788707231999</v>
      </c>
      <c r="P603" s="5">
        <f>O603/MAX($O$12:O603)-1</f>
        <v>-0.29129073370026815</v>
      </c>
      <c r="Q603" s="3">
        <f t="shared" si="91"/>
        <v>153.52121927498877</v>
      </c>
      <c r="R603" s="4">
        <f>Q603/MAX($Q$554:Q603)-1</f>
        <v>-0.29129073370026815</v>
      </c>
    </row>
    <row r="604" spans="1:18" x14ac:dyDescent="0.2">
      <c r="A604" s="2">
        <v>27484</v>
      </c>
      <c r="B604" s="3">
        <v>2720.0709055914144</v>
      </c>
      <c r="C604" s="5">
        <f t="shared" si="92"/>
        <v>-2.8907391441540198E-2</v>
      </c>
      <c r="D604" s="3">
        <f t="shared" si="94"/>
        <v>1864.9391535555078</v>
      </c>
      <c r="E604" s="5">
        <f>D604/MAX(D$12:$D604)-1</f>
        <v>-0.26000531288899997</v>
      </c>
      <c r="F604" s="3">
        <f t="shared" si="90"/>
        <v>171.22533273737704</v>
      </c>
      <c r="G604" s="4">
        <f>F604/MAX(F$554:$F604)-1</f>
        <v>-0.2600053128890002</v>
      </c>
      <c r="H604" s="5">
        <f t="shared" si="93"/>
        <v>5.8333333333333336E-3</v>
      </c>
      <c r="I604" s="7">
        <f t="shared" si="96"/>
        <v>2738.5572210263417</v>
      </c>
      <c r="J604" s="7">
        <f t="shared" si="97"/>
        <v>2828.7692502586215</v>
      </c>
      <c r="K604" s="7">
        <f t="shared" si="98"/>
        <v>2914.0882133598348</v>
      </c>
      <c r="L604" s="7">
        <f t="shared" si="99"/>
        <v>2904.5499010867079</v>
      </c>
      <c r="M604" s="7">
        <f t="shared" si="100"/>
        <v>2870.940811472472</v>
      </c>
      <c r="N604" s="5">
        <f t="shared" si="101"/>
        <v>-1.1148116216413739E-3</v>
      </c>
      <c r="O604" s="3">
        <f t="shared" si="95"/>
        <v>13218.036640594451</v>
      </c>
      <c r="P604" s="5">
        <f>O604/MAX($O$12:O604)-1</f>
        <v>-0.29208081102670413</v>
      </c>
      <c r="Q604" s="3">
        <f t="shared" si="91"/>
        <v>153.35007203557245</v>
      </c>
      <c r="R604" s="4">
        <f>Q604/MAX($Q$554:Q604)-1</f>
        <v>-0.29208081102670402</v>
      </c>
    </row>
    <row r="605" spans="1:18" x14ac:dyDescent="0.2">
      <c r="A605" s="2">
        <v>27514</v>
      </c>
      <c r="B605" s="3">
        <v>2570.8895070159074</v>
      </c>
      <c r="C605" s="5">
        <f t="shared" si="92"/>
        <v>-5.4844672713805998E-2</v>
      </c>
      <c r="D605" s="3">
        <f t="shared" si="94"/>
        <v>1762.6571760475936</v>
      </c>
      <c r="E605" s="5">
        <f>D605/MAX(D$12:$D605)-1</f>
        <v>-0.30059007931355808</v>
      </c>
      <c r="F605" s="3">
        <f t="shared" si="90"/>
        <v>161.83453540308307</v>
      </c>
      <c r="G605" s="4">
        <f>F605/MAX(F$554:$F605)-1</f>
        <v>-0.3005900793135583</v>
      </c>
      <c r="H605" s="5">
        <f t="shared" si="93"/>
        <v>5.8333333333333336E-3</v>
      </c>
      <c r="I605" s="7">
        <f t="shared" si="96"/>
        <v>2697.3340424983598</v>
      </c>
      <c r="J605" s="7">
        <f t="shared" si="97"/>
        <v>2758.9542288723842</v>
      </c>
      <c r="K605" s="7">
        <f t="shared" si="98"/>
        <v>2846.5153660448996</v>
      </c>
      <c r="L605" s="7">
        <f t="shared" si="99"/>
        <v>2899.4486570506215</v>
      </c>
      <c r="M605" s="7">
        <f t="shared" si="100"/>
        <v>2867.9274182430786</v>
      </c>
      <c r="N605" s="5">
        <f t="shared" si="101"/>
        <v>5.8333333333333336E-3</v>
      </c>
      <c r="O605" s="3">
        <f t="shared" si="95"/>
        <v>13295.141854331252</v>
      </c>
      <c r="P605" s="5">
        <f>O605/MAX($O$12:O605)-1</f>
        <v>-0.28795128242435986</v>
      </c>
      <c r="Q605" s="3">
        <f t="shared" si="91"/>
        <v>154.24461412244662</v>
      </c>
      <c r="R605" s="4">
        <f>Q605/MAX($Q$554:Q605)-1</f>
        <v>-0.28795128242435986</v>
      </c>
    </row>
    <row r="606" spans="1:18" x14ac:dyDescent="0.2">
      <c r="A606" s="2">
        <v>27545</v>
      </c>
      <c r="B606" s="3">
        <v>2706.4107676827703</v>
      </c>
      <c r="C606" s="5">
        <f t="shared" si="92"/>
        <v>5.2713763192477892E-2</v>
      </c>
      <c r="D606" s="3">
        <f t="shared" si="94"/>
        <v>1855.5734690152883</v>
      </c>
      <c r="E606" s="5">
        <f>D606/MAX(D$12:$D606)-1</f>
        <v>-0.26372155038002321</v>
      </c>
      <c r="F606" s="3">
        <f t="shared" si="90"/>
        <v>170.36544277868586</v>
      </c>
      <c r="G606" s="4">
        <f>F606/MAX(F$554:$F606)-1</f>
        <v>-0.26372155038002354</v>
      </c>
      <c r="H606" s="5">
        <f t="shared" si="93"/>
        <v>5.8333333333333336E-3</v>
      </c>
      <c r="I606" s="7">
        <f t="shared" si="96"/>
        <v>2665.7903934300307</v>
      </c>
      <c r="J606" s="7">
        <f t="shared" si="97"/>
        <v>2728.8297970925978</v>
      </c>
      <c r="K606" s="7">
        <f t="shared" si="98"/>
        <v>2821.4988031613689</v>
      </c>
      <c r="L606" s="7">
        <f t="shared" si="99"/>
        <v>2927.0300449110669</v>
      </c>
      <c r="M606" s="7">
        <f t="shared" si="100"/>
        <v>2864.6725676580832</v>
      </c>
      <c r="N606" s="5">
        <f t="shared" si="101"/>
        <v>5.8333333333333336E-3</v>
      </c>
      <c r="O606" s="3">
        <f t="shared" si="95"/>
        <v>13372.696848481519</v>
      </c>
      <c r="P606" s="5">
        <f>O606/MAX($O$12:O606)-1</f>
        <v>-0.28379766490516856</v>
      </c>
      <c r="Q606" s="3">
        <f t="shared" si="91"/>
        <v>155.14437437149422</v>
      </c>
      <c r="R606" s="4">
        <f>Q606/MAX($Q$554:Q606)-1</f>
        <v>-0.28379766490516856</v>
      </c>
    </row>
    <row r="607" spans="1:18" x14ac:dyDescent="0.2">
      <c r="A607" s="2">
        <v>27575</v>
      </c>
      <c r="B607" s="3">
        <v>3000.1607573957335</v>
      </c>
      <c r="C607" s="5">
        <f t="shared" si="92"/>
        <v>0.10853858298992503</v>
      </c>
      <c r="D607" s="3">
        <f t="shared" si="94"/>
        <v>2056.974783975907</v>
      </c>
      <c r="E607" s="5">
        <f>D607/MAX(D$12:$D607)-1</f>
        <v>-0.18380693077225219</v>
      </c>
      <c r="F607" s="3">
        <f t="shared" si="90"/>
        <v>188.85666652833558</v>
      </c>
      <c r="G607" s="4">
        <f>F607/MAX(F$554:$F607)-1</f>
        <v>-0.1838069307722523</v>
      </c>
      <c r="H607" s="5">
        <f t="shared" si="93"/>
        <v>5.8333333333333336E-3</v>
      </c>
      <c r="I607" s="7">
        <f t="shared" si="96"/>
        <v>2759.153677364804</v>
      </c>
      <c r="J607" s="7">
        <f t="shared" si="97"/>
        <v>2748.8554491955729</v>
      </c>
      <c r="K607" s="7">
        <f t="shared" si="98"/>
        <v>2838.7188434185923</v>
      </c>
      <c r="L607" s="7">
        <f t="shared" si="99"/>
        <v>2948.8129745058704</v>
      </c>
      <c r="M607" s="7">
        <f t="shared" si="100"/>
        <v>2863.4786616821766</v>
      </c>
      <c r="N607" s="5">
        <f t="shared" si="101"/>
        <v>2.6374383264651673E-2</v>
      </c>
      <c r="O607" s="3">
        <f t="shared" si="95"/>
        <v>13725.393480445371</v>
      </c>
      <c r="P607" s="5">
        <f>O607/MAX($O$12:O607)-1</f>
        <v>-0.26490827002433892</v>
      </c>
      <c r="Q607" s="3">
        <f t="shared" si="91"/>
        <v>159.23621156252261</v>
      </c>
      <c r="R607" s="4">
        <f>Q607/MAX($Q$554:Q607)-1</f>
        <v>-0.26490827002433903</v>
      </c>
    </row>
    <row r="608" spans="1:18" x14ac:dyDescent="0.2">
      <c r="A608" s="2">
        <v>27606</v>
      </c>
      <c r="B608" s="3">
        <v>2896.6766142995421</v>
      </c>
      <c r="C608" s="5">
        <f t="shared" si="92"/>
        <v>-3.4492866037625247E-2</v>
      </c>
      <c r="D608" s="3">
        <f t="shared" si="94"/>
        <v>1986.0238283094529</v>
      </c>
      <c r="E608" s="5">
        <f>D608/MAX(D$12:$D608)-1</f>
        <v>-0.21195976896996305</v>
      </c>
      <c r="F608" s="3">
        <f t="shared" si="90"/>
        <v>182.34245882946124</v>
      </c>
      <c r="G608" s="4">
        <f>F608/MAX(F$554:$F608)-1</f>
        <v>-0.21195976896996327</v>
      </c>
      <c r="H608" s="5">
        <f t="shared" si="93"/>
        <v>5.8333333333333336E-3</v>
      </c>
      <c r="I608" s="7">
        <f t="shared" si="96"/>
        <v>2867.7493797926818</v>
      </c>
      <c r="J608" s="7">
        <f t="shared" si="97"/>
        <v>2782.5417111455208</v>
      </c>
      <c r="K608" s="7">
        <f t="shared" si="98"/>
        <v>2820.4325996093025</v>
      </c>
      <c r="L608" s="7">
        <f t="shared" si="99"/>
        <v>2942.3833227354758</v>
      </c>
      <c r="M608" s="7">
        <f t="shared" si="100"/>
        <v>2866.1329947474583</v>
      </c>
      <c r="N608" s="5">
        <f t="shared" si="101"/>
        <v>-3.4492866037625247E-2</v>
      </c>
      <c r="O608" s="3">
        <f t="shared" si="95"/>
        <v>13251.965321810674</v>
      </c>
      <c r="P608" s="5">
        <f>O608/MAX($O$12:O608)-1</f>
        <v>-0.29026369059175561</v>
      </c>
      <c r="Q608" s="3">
        <f t="shared" si="91"/>
        <v>153.74369824875757</v>
      </c>
      <c r="R608" s="4">
        <f>Q608/MAX($Q$554:Q608)-1</f>
        <v>-0.29026369059175572</v>
      </c>
    </row>
    <row r="609" spans="1:18" x14ac:dyDescent="0.2">
      <c r="A609" s="2">
        <v>27637</v>
      </c>
      <c r="B609" s="3">
        <v>2433.1435036426215</v>
      </c>
      <c r="C609" s="5">
        <f t="shared" si="92"/>
        <v>-0.16002238854301987</v>
      </c>
      <c r="D609" s="3">
        <f t="shared" si="94"/>
        <v>1668.2155516000219</v>
      </c>
      <c r="E609" s="5">
        <f>D609/MAX(D$12:$D609)-1</f>
        <v>-0.33806384900738273</v>
      </c>
      <c r="F609" s="3">
        <f t="shared" si="90"/>
        <v>153.16358303476358</v>
      </c>
      <c r="G609" s="4">
        <f>F609/MAX(F$554:$F609)-1</f>
        <v>-0.33806384900738295</v>
      </c>
      <c r="H609" s="5">
        <f t="shared" si="93"/>
        <v>5.8333333333333336E-3</v>
      </c>
      <c r="I609" s="7">
        <f t="shared" si="96"/>
        <v>2776.6602917792989</v>
      </c>
      <c r="J609" s="7">
        <f t="shared" si="97"/>
        <v>2721.225342604665</v>
      </c>
      <c r="K609" s="7">
        <f t="shared" si="98"/>
        <v>2768.8288814115963</v>
      </c>
      <c r="L609" s="7">
        <f t="shared" si="99"/>
        <v>2902.8965330600572</v>
      </c>
      <c r="M609" s="7">
        <f t="shared" si="100"/>
        <v>2852.5667256447873</v>
      </c>
      <c r="N609" s="5">
        <f t="shared" si="101"/>
        <v>-0.12685124416774923</v>
      </c>
      <c r="O609" s="3">
        <f t="shared" si="95"/>
        <v>11570.937033071123</v>
      </c>
      <c r="P609" s="5">
        <f>O609/MAX($O$12:O609)-1</f>
        <v>-0.38029462447121809</v>
      </c>
      <c r="Q609" s="3">
        <f t="shared" si="91"/>
        <v>134.24111884295166</v>
      </c>
      <c r="R609" s="4">
        <f>Q609/MAX($Q$554:Q609)-1</f>
        <v>-0.38029462447121809</v>
      </c>
    </row>
    <row r="610" spans="1:18" x14ac:dyDescent="0.2">
      <c r="A610" s="2">
        <v>27667</v>
      </c>
      <c r="B610" s="3">
        <v>2324.9777265789885</v>
      </c>
      <c r="C610" s="5">
        <f t="shared" si="92"/>
        <v>-4.4455157248925015E-2</v>
      </c>
      <c r="D610" s="3">
        <f t="shared" si="94"/>
        <v>1594.0547669285406</v>
      </c>
      <c r="E610" s="5">
        <f>D610/MAX(D$12:$D610)-1</f>
        <v>-0.36749032468850773</v>
      </c>
      <c r="F610" s="3">
        <f t="shared" si="90"/>
        <v>146.35467186614437</v>
      </c>
      <c r="G610" s="4">
        <f>F610/MAX(F$554:$F610)-1</f>
        <v>-0.36749032468850795</v>
      </c>
      <c r="H610" s="5">
        <f t="shared" si="93"/>
        <v>5.8333333333333336E-3</v>
      </c>
      <c r="I610" s="7">
        <f t="shared" si="96"/>
        <v>2551.5992815070508</v>
      </c>
      <c r="J610" s="7">
        <f t="shared" si="97"/>
        <v>2655.3764794359272</v>
      </c>
      <c r="K610" s="7">
        <f t="shared" si="98"/>
        <v>2742.0728648472741</v>
      </c>
      <c r="L610" s="7">
        <f t="shared" si="99"/>
        <v>2827.8509687185319</v>
      </c>
      <c r="M610" s="7">
        <f t="shared" si="100"/>
        <v>2842.2565456740126</v>
      </c>
      <c r="N610" s="5">
        <f t="shared" si="101"/>
        <v>5.8333333333333336E-3</v>
      </c>
      <c r="O610" s="3">
        <f t="shared" si="95"/>
        <v>11638.434165764038</v>
      </c>
      <c r="P610" s="5">
        <f>O610/MAX($O$12:O610)-1</f>
        <v>-0.37667967644730016</v>
      </c>
      <c r="Q610" s="3">
        <f t="shared" si="91"/>
        <v>135.02419203620221</v>
      </c>
      <c r="R610" s="4">
        <f>Q610/MAX($Q$554:Q610)-1</f>
        <v>-0.37667967644730027</v>
      </c>
    </row>
    <row r="611" spans="1:18" x14ac:dyDescent="0.2">
      <c r="A611" s="2">
        <v>27698</v>
      </c>
      <c r="B611" s="3">
        <v>2397.4904903898787</v>
      </c>
      <c r="C611" s="5">
        <f t="shared" si="92"/>
        <v>3.1188584295638311E-2</v>
      </c>
      <c r="D611" s="3">
        <f t="shared" si="94"/>
        <v>1643.7710783987554</v>
      </c>
      <c r="E611" s="5">
        <f>D611/MAX(D$12:$D611)-1</f>
        <v>-0.34776324336224851</v>
      </c>
      <c r="F611" s="3">
        <f t="shared" si="90"/>
        <v>150.9192668867021</v>
      </c>
      <c r="G611" s="4">
        <f>F611/MAX(F$554:$F611)-1</f>
        <v>-0.34776324336224862</v>
      </c>
      <c r="H611" s="5">
        <f t="shared" si="93"/>
        <v>5.8333333333333336E-3</v>
      </c>
      <c r="I611" s="7">
        <f t="shared" si="96"/>
        <v>2385.2039068704962</v>
      </c>
      <c r="J611" s="7">
        <f t="shared" si="97"/>
        <v>2626.476643331589</v>
      </c>
      <c r="K611" s="7">
        <f t="shared" si="98"/>
        <v>2692.7154361019866</v>
      </c>
      <c r="L611" s="7">
        <f t="shared" si="99"/>
        <v>2773.1691251404623</v>
      </c>
      <c r="M611" s="7">
        <f t="shared" si="100"/>
        <v>2831.2056536208634</v>
      </c>
      <c r="N611" s="5">
        <f t="shared" si="101"/>
        <v>5.8333333333333336E-3</v>
      </c>
      <c r="O611" s="3">
        <f t="shared" si="95"/>
        <v>11706.325031730996</v>
      </c>
      <c r="P611" s="5">
        <f>O611/MAX($O$12:O611)-1</f>
        <v>-0.37304364122657596</v>
      </c>
      <c r="Q611" s="3">
        <f t="shared" si="91"/>
        <v>135.8118331564134</v>
      </c>
      <c r="R611" s="4">
        <f>Q611/MAX($Q$554:Q611)-1</f>
        <v>-0.37304364122657607</v>
      </c>
    </row>
    <row r="612" spans="1:18" x14ac:dyDescent="0.2">
      <c r="A612" s="2">
        <v>27728</v>
      </c>
      <c r="B612" s="3">
        <v>2384.0006266160804</v>
      </c>
      <c r="C612" s="5">
        <f t="shared" si="92"/>
        <v>-5.6266599712787579E-3</v>
      </c>
      <c r="D612" s="3">
        <f t="shared" si="94"/>
        <v>1634.5221374699834</v>
      </c>
      <c r="E612" s="5">
        <f>D612/MAX(D$12:$D612)-1</f>
        <v>-0.35143315781261886</v>
      </c>
      <c r="F612" s="3">
        <f t="shared" si="90"/>
        <v>150.07009548881595</v>
      </c>
      <c r="G612" s="4">
        <f>F612/MAX(F$554:$F612)-1</f>
        <v>-0.35143315781261897</v>
      </c>
      <c r="H612" s="5">
        <f t="shared" si="93"/>
        <v>5.8333333333333336E-3</v>
      </c>
      <c r="I612" s="7">
        <f t="shared" si="96"/>
        <v>2368.822947861649</v>
      </c>
      <c r="J612" s="7">
        <f t="shared" si="97"/>
        <v>2572.7416198204742</v>
      </c>
      <c r="K612" s="7">
        <f t="shared" si="98"/>
        <v>2650.7857084565362</v>
      </c>
      <c r="L612" s="7">
        <f t="shared" si="99"/>
        <v>2738.5797420477375</v>
      </c>
      <c r="M612" s="7">
        <f t="shared" si="100"/>
        <v>2838.457938638418</v>
      </c>
      <c r="N612" s="5">
        <f t="shared" si="101"/>
        <v>3.5413346724109153E-3</v>
      </c>
      <c r="O612" s="3">
        <f t="shared" si="95"/>
        <v>11747.781046452377</v>
      </c>
      <c r="P612" s="5">
        <f>O612/MAX($O$12:O612)-1</f>
        <v>-0.37082337893516315</v>
      </c>
      <c r="Q612" s="3">
        <f t="shared" si="91"/>
        <v>136.2927883100939</v>
      </c>
      <c r="R612" s="4">
        <f>Q612/MAX($Q$554:Q612)-1</f>
        <v>-0.37082337893516326</v>
      </c>
    </row>
    <row r="613" spans="1:18" x14ac:dyDescent="0.2">
      <c r="A613" s="2">
        <v>27759</v>
      </c>
      <c r="B613" s="3">
        <v>2414.8994846073556</v>
      </c>
      <c r="C613" s="5">
        <f t="shared" si="92"/>
        <v>1.2960926958787811E-2</v>
      </c>
      <c r="D613" s="3">
        <f t="shared" si="94"/>
        <v>1655.7070595062535</v>
      </c>
      <c r="E613" s="5">
        <f>D613/MAX(D$12:$D613)-1</f>
        <v>-0.34302713034313659</v>
      </c>
      <c r="F613" s="3">
        <f t="shared" si="90"/>
        <v>152.0151430351448</v>
      </c>
      <c r="G613" s="4">
        <f>F613/MAX(F$554:$F613)-1</f>
        <v>-0.3430271303431367</v>
      </c>
      <c r="H613" s="5">
        <f t="shared" si="93"/>
        <v>5.8333333333333336E-3</v>
      </c>
      <c r="I613" s="7">
        <f t="shared" si="96"/>
        <v>2398.7968672044381</v>
      </c>
      <c r="J613" s="7">
        <f t="shared" si="97"/>
        <v>2475.1980743557447</v>
      </c>
      <c r="K613" s="7">
        <f t="shared" si="98"/>
        <v>2612.0267617756585</v>
      </c>
      <c r="L613" s="7">
        <f t="shared" si="99"/>
        <v>2717.5452537309761</v>
      </c>
      <c r="M613" s="7">
        <f t="shared" si="100"/>
        <v>2830.4092494683387</v>
      </c>
      <c r="N613" s="5">
        <f t="shared" si="101"/>
        <v>7.2588520584242287E-3</v>
      </c>
      <c r="O613" s="3">
        <f t="shared" si="95"/>
        <v>11833.056451083336</v>
      </c>
      <c r="P613" s="5">
        <f>O613/MAX($O$12:O613)-1</f>
        <v>-0.36625627892423418</v>
      </c>
      <c r="Q613" s="3">
        <f t="shared" si="91"/>
        <v>137.28211749706699</v>
      </c>
      <c r="R613" s="4">
        <f>Q613/MAX($Q$554:Q613)-1</f>
        <v>-0.3662562789242344</v>
      </c>
    </row>
    <row r="614" spans="1:18" x14ac:dyDescent="0.2">
      <c r="A614" s="2">
        <v>27790</v>
      </c>
      <c r="B614" s="3">
        <v>2472.0817060925174</v>
      </c>
      <c r="C614" s="5">
        <f t="shared" si="92"/>
        <v>2.3678924050314798E-2</v>
      </c>
      <c r="D614" s="3">
        <f t="shared" si="94"/>
        <v>1694.9124212178722</v>
      </c>
      <c r="E614" s="5">
        <f>D614/MAX(D$12:$D614)-1</f>
        <v>-0.32747071965941432</v>
      </c>
      <c r="F614" s="3">
        <f t="shared" si="90"/>
        <v>155.61469806157174</v>
      </c>
      <c r="G614" s="4">
        <f>F614/MAX(F$554:$F614)-1</f>
        <v>-0.32747071965941443</v>
      </c>
      <c r="H614" s="5">
        <f t="shared" si="93"/>
        <v>5.8333333333333336E-3</v>
      </c>
      <c r="I614" s="7">
        <f t="shared" si="96"/>
        <v>2423.6606057719846</v>
      </c>
      <c r="J614" s="7">
        <f t="shared" si="97"/>
        <v>2404.4322563212404</v>
      </c>
      <c r="K614" s="7">
        <f t="shared" si="98"/>
        <v>2593.4869837333808</v>
      </c>
      <c r="L614" s="7">
        <f t="shared" si="99"/>
        <v>2681.7658185132814</v>
      </c>
      <c r="M614" s="7">
        <f t="shared" si="100"/>
        <v>2807.8955561319167</v>
      </c>
      <c r="N614" s="5">
        <f t="shared" si="101"/>
        <v>9.4024514767296272E-3</v>
      </c>
      <c r="O614" s="3">
        <f t="shared" si="95"/>
        <v>11944.316190186049</v>
      </c>
      <c r="P614" s="5">
        <f>O614/MAX($O$12:O614)-1</f>
        <v>-0.36029753433813727</v>
      </c>
      <c r="Q614" s="3">
        <f t="shared" si="91"/>
        <v>138.57290594545586</v>
      </c>
      <c r="R614" s="4">
        <f>Q614/MAX($Q$554:Q614)-1</f>
        <v>-0.36029753433813749</v>
      </c>
    </row>
    <row r="615" spans="1:18" x14ac:dyDescent="0.2">
      <c r="A615" s="2">
        <v>27819</v>
      </c>
      <c r="B615" s="3">
        <v>2382.6341006952312</v>
      </c>
      <c r="C615" s="5">
        <f t="shared" si="92"/>
        <v>-3.6183110443655631E-2</v>
      </c>
      <c r="D615" s="3">
        <f t="shared" si="94"/>
        <v>1633.5852178886221</v>
      </c>
      <c r="E615" s="5">
        <f>D615/MAX(D$12:$D615)-1</f>
        <v>-0.35180492088657001</v>
      </c>
      <c r="F615" s="3">
        <f t="shared" si="90"/>
        <v>149.98407425495378</v>
      </c>
      <c r="G615" s="4">
        <f>F615/MAX(F$554:$F615)-1</f>
        <v>-0.35180492088657001</v>
      </c>
      <c r="H615" s="5">
        <f t="shared" si="93"/>
        <v>5.8333333333333336E-3</v>
      </c>
      <c r="I615" s="7">
        <f t="shared" si="96"/>
        <v>2423.2050971317017</v>
      </c>
      <c r="J615" s="7">
        <f t="shared" si="97"/>
        <v>2396.0140224966758</v>
      </c>
      <c r="K615" s="7">
        <f t="shared" si="98"/>
        <v>2558.6196825506699</v>
      </c>
      <c r="L615" s="7">
        <f t="shared" si="99"/>
        <v>2644.5572617732887</v>
      </c>
      <c r="M615" s="7">
        <f t="shared" si="100"/>
        <v>2776.1759054192116</v>
      </c>
      <c r="N615" s="5">
        <f t="shared" si="101"/>
        <v>-1.0973244177462253E-2</v>
      </c>
      <c r="O615" s="3">
        <f t="shared" si="95"/>
        <v>11813.248292098322</v>
      </c>
      <c r="P615" s="5">
        <f>O615/MAX($O$12:O615)-1</f>
        <v>-0.36731714569476948</v>
      </c>
      <c r="Q615" s="3">
        <f t="shared" si="91"/>
        <v>137.05231161213587</v>
      </c>
      <c r="R615" s="4">
        <f>Q615/MAX($Q$554:Q615)-1</f>
        <v>-0.3673171456947697</v>
      </c>
    </row>
    <row r="616" spans="1:18" x14ac:dyDescent="0.2">
      <c r="A616" s="2">
        <v>27850</v>
      </c>
      <c r="B616" s="3">
        <v>2243.1538703978899</v>
      </c>
      <c r="C616" s="5">
        <f t="shared" si="92"/>
        <v>-5.8540348371846962E-2</v>
      </c>
      <c r="D616" s="3">
        <f t="shared" si="94"/>
        <v>1537.9545701383227</v>
      </c>
      <c r="E616" s="5">
        <f>D616/MAX(D$12:$D616)-1</f>
        <v>-0.38975048663078704</v>
      </c>
      <c r="F616" s="3">
        <f t="shared" si="90"/>
        <v>141.20395429783983</v>
      </c>
      <c r="G616" s="4">
        <f>F616/MAX(F$554:$F616)-1</f>
        <v>-0.38975048663078715</v>
      </c>
      <c r="H616" s="5">
        <f t="shared" si="93"/>
        <v>5.8333333333333336E-3</v>
      </c>
      <c r="I616" s="7">
        <f t="shared" si="96"/>
        <v>2365.956559061879</v>
      </c>
      <c r="J616" s="7">
        <f t="shared" si="97"/>
        <v>2382.3767131331588</v>
      </c>
      <c r="K616" s="7">
        <f t="shared" si="98"/>
        <v>2518.8765962845432</v>
      </c>
      <c r="L616" s="7">
        <f t="shared" si="99"/>
        <v>2622.1741476092352</v>
      </c>
      <c r="M616" s="7">
        <f t="shared" si="100"/>
        <v>2716.4824048221885</v>
      </c>
      <c r="N616" s="5">
        <f t="shared" si="101"/>
        <v>5.8333333333333336E-3</v>
      </c>
      <c r="O616" s="3">
        <f t="shared" si="95"/>
        <v>11882.158907135563</v>
      </c>
      <c r="P616" s="5">
        <f>O616/MAX($O$12:O616)-1</f>
        <v>-0.36362649571132233</v>
      </c>
      <c r="Q616" s="3">
        <f t="shared" si="91"/>
        <v>137.85178342987334</v>
      </c>
      <c r="R616" s="4">
        <f>Q616/MAX($Q$554:Q616)-1</f>
        <v>-0.36362649571132244</v>
      </c>
    </row>
    <row r="617" spans="1:18" x14ac:dyDescent="0.2">
      <c r="A617" s="2">
        <v>27880</v>
      </c>
      <c r="B617" s="3">
        <v>2391.1960420270575</v>
      </c>
      <c r="C617" s="5">
        <f t="shared" si="92"/>
        <v>6.5997332408992415E-2</v>
      </c>
      <c r="D617" s="3">
        <f t="shared" si="94"/>
        <v>1639.4554691336705</v>
      </c>
      <c r="E617" s="5">
        <f>D617/MAX(D$12:$D617)-1</f>
        <v>-0.34947564664453323</v>
      </c>
      <c r="F617" s="3">
        <f t="shared" si="90"/>
        <v>150.52303860709853</v>
      </c>
      <c r="G617" s="4">
        <f>F617/MAX(F$554:$F617)-1</f>
        <v>-0.34947564664453334</v>
      </c>
      <c r="H617" s="5">
        <f t="shared" si="93"/>
        <v>5.8333333333333336E-3</v>
      </c>
      <c r="I617" s="7">
        <f t="shared" si="96"/>
        <v>2338.9946710400595</v>
      </c>
      <c r="J617" s="7">
        <f t="shared" si="97"/>
        <v>2381.3276384060218</v>
      </c>
      <c r="K617" s="7">
        <f t="shared" si="98"/>
        <v>2503.9021408688059</v>
      </c>
      <c r="L617" s="7">
        <f t="shared" si="99"/>
        <v>2588.9195035366647</v>
      </c>
      <c r="M617" s="7">
        <f t="shared" si="100"/>
        <v>2675.2087534568518</v>
      </c>
      <c r="N617" s="5">
        <f t="shared" si="101"/>
        <v>5.8333333333333336E-3</v>
      </c>
      <c r="O617" s="3">
        <f t="shared" si="95"/>
        <v>11951.471500760521</v>
      </c>
      <c r="P617" s="5">
        <f>O617/MAX($O$12:O617)-1</f>
        <v>-0.35991431693630505</v>
      </c>
      <c r="Q617" s="3">
        <f t="shared" si="91"/>
        <v>138.65591883321426</v>
      </c>
      <c r="R617" s="4">
        <f>Q617/MAX($Q$554:Q617)-1</f>
        <v>-0.35991431693630527</v>
      </c>
    </row>
    <row r="618" spans="1:18" x14ac:dyDescent="0.2">
      <c r="A618" s="2">
        <v>27911</v>
      </c>
      <c r="B618" s="3">
        <v>2483.4227297264711</v>
      </c>
      <c r="C618" s="5">
        <f t="shared" si="92"/>
        <v>3.8569270807771838E-2</v>
      </c>
      <c r="D618" s="3">
        <f t="shared" si="94"/>
        <v>1702.6880710999696</v>
      </c>
      <c r="E618" s="5">
        <f>D618/MAX(D$12:$D618)-1</f>
        <v>-0.32438539669291566</v>
      </c>
      <c r="F618" s="3">
        <f t="shared" si="90"/>
        <v>156.3286024459444</v>
      </c>
      <c r="G618" s="4">
        <f>F618/MAX(F$554:$F618)-1</f>
        <v>-0.32438539669291577</v>
      </c>
      <c r="H618" s="5">
        <f t="shared" si="93"/>
        <v>5.8333333333333336E-3</v>
      </c>
      <c r="I618" s="7">
        <f t="shared" si="96"/>
        <v>2372.5908807171395</v>
      </c>
      <c r="J618" s="7">
        <f t="shared" si="97"/>
        <v>2397.8979889244206</v>
      </c>
      <c r="K618" s="7">
        <f t="shared" si="98"/>
        <v>2485.3198043724474</v>
      </c>
      <c r="L618" s="7">
        <f t="shared" si="99"/>
        <v>2566.4898019458305</v>
      </c>
      <c r="M618" s="7">
        <f t="shared" si="100"/>
        <v>2653.4093037669077</v>
      </c>
      <c r="N618" s="5">
        <f t="shared" si="101"/>
        <v>1.8927708323108736E-2</v>
      </c>
      <c r="O618" s="3">
        <f t="shared" si="95"/>
        <v>12177.685467358862</v>
      </c>
      <c r="P618" s="5">
        <f>O618/MAX($O$12:O618)-1</f>
        <v>-0.34779896182547754</v>
      </c>
      <c r="Q618" s="3">
        <f t="shared" si="91"/>
        <v>141.28035762216197</v>
      </c>
      <c r="R618" s="4">
        <f>Q618/MAX($Q$554:Q618)-1</f>
        <v>-0.34779896182547776</v>
      </c>
    </row>
    <row r="619" spans="1:18" x14ac:dyDescent="0.2">
      <c r="A619" s="2">
        <v>27941</v>
      </c>
      <c r="B619" s="3">
        <v>2246.3328474058435</v>
      </c>
      <c r="C619" s="5">
        <f t="shared" si="92"/>
        <v>-9.5468999088504369E-2</v>
      </c>
      <c r="D619" s="3">
        <f t="shared" si="94"/>
        <v>1540.1341451921194</v>
      </c>
      <c r="E619" s="5">
        <f>D619/MAX(D$12:$D619)-1</f>
        <v>-0.38888564664021996</v>
      </c>
      <c r="F619" s="3">
        <f t="shared" si="90"/>
        <v>141.40406724152538</v>
      </c>
      <c r="G619" s="4">
        <f>F619/MAX(F$554:$F619)-1</f>
        <v>-0.38888564664021996</v>
      </c>
      <c r="H619" s="5">
        <f t="shared" si="93"/>
        <v>5.8333333333333336E-3</v>
      </c>
      <c r="I619" s="7">
        <f t="shared" si="96"/>
        <v>2373.6505397197907</v>
      </c>
      <c r="J619" s="7">
        <f t="shared" si="97"/>
        <v>2369.8035493908351</v>
      </c>
      <c r="K619" s="7">
        <f t="shared" si="98"/>
        <v>2422.5008118732899</v>
      </c>
      <c r="L619" s="7">
        <f t="shared" si="99"/>
        <v>2531.2856909807174</v>
      </c>
      <c r="M619" s="7">
        <f t="shared" si="100"/>
        <v>2630.6098276459406</v>
      </c>
      <c r="N619" s="5">
        <f t="shared" si="101"/>
        <v>-3.4687599635401738E-2</v>
      </c>
      <c r="O619" s="3">
        <f t="shared" si="95"/>
        <v>11755.270789381269</v>
      </c>
      <c r="P619" s="5">
        <f>O619/MAX($O$12:O619)-1</f>
        <v>-0.37042225031946874</v>
      </c>
      <c r="Q619" s="3">
        <f t="shared" si="91"/>
        <v>136.37968114061803</v>
      </c>
      <c r="R619" s="4">
        <f>Q619/MAX($Q$554:Q619)-1</f>
        <v>-0.37042225031946907</v>
      </c>
    </row>
    <row r="620" spans="1:18" x14ac:dyDescent="0.2">
      <c r="A620" s="2">
        <v>27972</v>
      </c>
      <c r="B620" s="3">
        <v>2200.3111347232475</v>
      </c>
      <c r="C620" s="5">
        <f t="shared" si="92"/>
        <v>-2.0487485964399199E-2</v>
      </c>
      <c r="D620" s="3">
        <f t="shared" si="94"/>
        <v>1508.5806685092039</v>
      </c>
      <c r="E620" s="5">
        <f>D620/MAX(D$12:$D620)-1</f>
        <v>-0.40140584337732133</v>
      </c>
      <c r="F620" s="3">
        <f t="shared" ref="F620:F683" si="102">F619*(1+C620)</f>
        <v>138.50705339860568</v>
      </c>
      <c r="G620" s="4">
        <f>F620/MAX(F$554:$F620)-1</f>
        <v>-0.40140584337732133</v>
      </c>
      <c r="H620" s="5">
        <f t="shared" si="93"/>
        <v>5.8333333333333336E-3</v>
      </c>
      <c r="I620" s="7">
        <f t="shared" si="96"/>
        <v>2310.0222372851877</v>
      </c>
      <c r="J620" s="7">
        <f t="shared" si="97"/>
        <v>2324.5084541626234</v>
      </c>
      <c r="K620" s="7">
        <f t="shared" si="98"/>
        <v>2364.4703552419319</v>
      </c>
      <c r="L620" s="7">
        <f t="shared" si="99"/>
        <v>2503.8274738764612</v>
      </c>
      <c r="M620" s="7">
        <f t="shared" si="100"/>
        <v>2592.4514774256168</v>
      </c>
      <c r="N620" s="5">
        <f t="shared" si="101"/>
        <v>5.8333333333333336E-3</v>
      </c>
      <c r="O620" s="3">
        <f t="shared" si="95"/>
        <v>11823.843202319327</v>
      </c>
      <c r="P620" s="5">
        <f>O620/MAX($O$12:O620)-1</f>
        <v>-0.36674971344633223</v>
      </c>
      <c r="Q620" s="3">
        <f t="shared" ref="Q620:Q683" si="103">Q619*(1+N620)</f>
        <v>137.17522928060498</v>
      </c>
      <c r="R620" s="4">
        <f>Q620/MAX($Q$554:Q620)-1</f>
        <v>-0.36674971344633256</v>
      </c>
    </row>
    <row r="621" spans="1:18" x14ac:dyDescent="0.2">
      <c r="A621" s="2">
        <v>28003</v>
      </c>
      <c r="B621" s="3">
        <v>1856.1644064614741</v>
      </c>
      <c r="C621" s="5">
        <f t="shared" si="92"/>
        <v>-0.15640821101651148</v>
      </c>
      <c r="D621" s="3">
        <f t="shared" si="94"/>
        <v>1272.6262649735863</v>
      </c>
      <c r="E621" s="5">
        <f>D621/MAX(D$12:$D621)-1</f>
        <v>-0.49503088453961197</v>
      </c>
      <c r="F621" s="3">
        <f t="shared" si="102"/>
        <v>116.84341296336133</v>
      </c>
      <c r="G621" s="4">
        <f>F621/MAX(F$554:$F621)-1</f>
        <v>-0.49503088453961197</v>
      </c>
      <c r="H621" s="5">
        <f t="shared" si="93"/>
        <v>5.8333333333333336E-3</v>
      </c>
      <c r="I621" s="7">
        <f t="shared" si="96"/>
        <v>2100.9361295301883</v>
      </c>
      <c r="J621" s="7">
        <f t="shared" si="97"/>
        <v>2236.7635051236639</v>
      </c>
      <c r="K621" s="7">
        <f t="shared" si="98"/>
        <v>2316.3887638101701</v>
      </c>
      <c r="L621" s="7">
        <f t="shared" si="99"/>
        <v>2451.3342900750013</v>
      </c>
      <c r="M621" s="7">
        <f t="shared" si="100"/>
        <v>2542.6088226108827</v>
      </c>
      <c r="N621" s="5">
        <f t="shared" si="101"/>
        <v>5.8333333333333336E-3</v>
      </c>
      <c r="O621" s="3">
        <f t="shared" si="95"/>
        <v>11892.815620999523</v>
      </c>
      <c r="P621" s="5">
        <f>O621/MAX($O$12:O621)-1</f>
        <v>-0.36305575344143581</v>
      </c>
      <c r="Q621" s="3">
        <f t="shared" si="103"/>
        <v>137.97541811807517</v>
      </c>
      <c r="R621" s="4">
        <f>Q621/MAX($Q$554:Q621)-1</f>
        <v>-0.36305575344143615</v>
      </c>
    </row>
    <row r="622" spans="1:18" x14ac:dyDescent="0.2">
      <c r="A622" s="2">
        <v>28033</v>
      </c>
      <c r="B622" s="3">
        <v>2038.2628667648808</v>
      </c>
      <c r="C622" s="5">
        <f t="shared" si="92"/>
        <v>9.8104704340577609E-2</v>
      </c>
      <c r="D622" s="3">
        <f t="shared" si="94"/>
        <v>1397.4768884348737</v>
      </c>
      <c r="E622" s="5">
        <f>D622/MAX(D$12:$D622)-1</f>
        <v>-0.44549103876624752</v>
      </c>
      <c r="F622" s="3">
        <f t="shared" si="102"/>
        <v>128.30630144627591</v>
      </c>
      <c r="G622" s="4">
        <f>F622/MAX(F$554:$F622)-1</f>
        <v>-0.44549103876624763</v>
      </c>
      <c r="H622" s="5">
        <f t="shared" si="93"/>
        <v>5.8333333333333336E-3</v>
      </c>
      <c r="I622" s="7">
        <f t="shared" si="96"/>
        <v>2031.5794693165342</v>
      </c>
      <c r="J622" s="7">
        <f t="shared" si="97"/>
        <v>2202.6150045181626</v>
      </c>
      <c r="K622" s="7">
        <f t="shared" si="98"/>
        <v>2292.4958588256609</v>
      </c>
      <c r="L622" s="7">
        <f t="shared" si="99"/>
        <v>2413.4560656957497</v>
      </c>
      <c r="M622" s="7">
        <f t="shared" si="100"/>
        <v>2517.2843618364673</v>
      </c>
      <c r="N622" s="5">
        <f t="shared" si="101"/>
        <v>5.8333333333333336E-3</v>
      </c>
      <c r="O622" s="3">
        <f t="shared" si="95"/>
        <v>11962.190378788688</v>
      </c>
      <c r="P622" s="5">
        <f>O622/MAX($O$12:O622)-1</f>
        <v>-0.35934024533651088</v>
      </c>
      <c r="Q622" s="3">
        <f t="shared" si="103"/>
        <v>138.78027472376394</v>
      </c>
      <c r="R622" s="4">
        <f>Q622/MAX($Q$554:Q622)-1</f>
        <v>-0.35934024533651121</v>
      </c>
    </row>
    <row r="623" spans="1:18" x14ac:dyDescent="0.2">
      <c r="A623" s="2">
        <v>28064</v>
      </c>
      <c r="B623" s="3">
        <v>1959.0192754087484</v>
      </c>
      <c r="C623" s="5">
        <f t="shared" si="92"/>
        <v>-3.8878003739482025E-2</v>
      </c>
      <c r="D623" s="3">
        <f t="shared" si="94"/>
        <v>1343.1457767404629</v>
      </c>
      <c r="E623" s="5">
        <f>D623/MAX(D$12:$D623)-1</f>
        <v>-0.46704924023466965</v>
      </c>
      <c r="F623" s="3">
        <f t="shared" si="102"/>
        <v>123.31800857884849</v>
      </c>
      <c r="G623" s="4">
        <f>F623/MAX(F$554:$F623)-1</f>
        <v>-0.46704924023466976</v>
      </c>
      <c r="H623" s="5">
        <f t="shared" si="93"/>
        <v>5.8333333333333336E-3</v>
      </c>
      <c r="I623" s="7">
        <f t="shared" si="96"/>
        <v>1951.1488495450346</v>
      </c>
      <c r="J623" s="7">
        <f t="shared" si="97"/>
        <v>2130.5855434151108</v>
      </c>
      <c r="K623" s="7">
        <f t="shared" si="98"/>
        <v>2255.9565909105663</v>
      </c>
      <c r="L623" s="7">
        <f t="shared" si="99"/>
        <v>2379.4632750509072</v>
      </c>
      <c r="M623" s="7">
        <f t="shared" si="100"/>
        <v>2474.3360135062762</v>
      </c>
      <c r="N623" s="5">
        <f t="shared" si="101"/>
        <v>-3.1089340812297389E-3</v>
      </c>
      <c r="O623" s="3">
        <f t="shared" si="95"/>
        <v>11925.000717433913</v>
      </c>
      <c r="P623" s="5">
        <f>O623/MAX($O$12:O623)-1</f>
        <v>-0.36133201428225648</v>
      </c>
      <c r="Q623" s="3">
        <f t="shared" si="103"/>
        <v>138.3488159978728</v>
      </c>
      <c r="R623" s="4">
        <f>Q623/MAX($Q$554:Q623)-1</f>
        <v>-0.36133201428225681</v>
      </c>
    </row>
    <row r="624" spans="1:18" x14ac:dyDescent="0.2">
      <c r="A624" s="2">
        <v>28094</v>
      </c>
      <c r="B624" s="3">
        <v>2056.970692231509</v>
      </c>
      <c r="C624" s="5">
        <f t="shared" si="92"/>
        <v>5.0000231264862416E-2</v>
      </c>
      <c r="D624" s="3">
        <f t="shared" si="94"/>
        <v>1410.3033761999093</v>
      </c>
      <c r="E624" s="5">
        <f>D624/MAX(D$12:$D624)-1</f>
        <v>-0.44040157899361909</v>
      </c>
      <c r="F624" s="3">
        <f t="shared" si="102"/>
        <v>129.48393752691319</v>
      </c>
      <c r="G624" s="4">
        <f>F624/MAX(F$554:$F624)-1</f>
        <v>-0.44040157899361909</v>
      </c>
      <c r="H624" s="5">
        <f t="shared" si="93"/>
        <v>5.8333333333333336E-3</v>
      </c>
      <c r="I624" s="7">
        <f t="shared" si="96"/>
        <v>2018.0842781350459</v>
      </c>
      <c r="J624" s="7">
        <f t="shared" si="97"/>
        <v>2059.5102038326172</v>
      </c>
      <c r="K624" s="7">
        <f t="shared" si="98"/>
        <v>2228.7040963785189</v>
      </c>
      <c r="L624" s="7">
        <f t="shared" si="99"/>
        <v>2343.3832708591708</v>
      </c>
      <c r="M624" s="7">
        <f t="shared" si="100"/>
        <v>2439.7449024175271</v>
      </c>
      <c r="N624" s="5">
        <f t="shared" si="101"/>
        <v>1.466671291963915E-2</v>
      </c>
      <c r="O624" s="3">
        <f t="shared" si="95"/>
        <v>12099.901279523008</v>
      </c>
      <c r="P624" s="5">
        <f>O624/MAX($O$12:O624)-1</f>
        <v>-0.35196485428477009</v>
      </c>
      <c r="Q624" s="3">
        <f t="shared" si="103"/>
        <v>140.37793836488558</v>
      </c>
      <c r="R624" s="4">
        <f>Q624/MAX($Q$554:Q624)-1</f>
        <v>-0.35196485428477053</v>
      </c>
    </row>
    <row r="625" spans="1:18" x14ac:dyDescent="0.2">
      <c r="A625" s="2">
        <v>28125</v>
      </c>
      <c r="B625" s="3">
        <v>2155.6709912741007</v>
      </c>
      <c r="C625" s="5">
        <f t="shared" si="92"/>
        <v>4.7983327820541932E-2</v>
      </c>
      <c r="D625" s="3">
        <f t="shared" si="94"/>
        <v>1477.9744254265265</v>
      </c>
      <c r="E625" s="5">
        <f>D625/MAX(D$12:$D625)-1</f>
        <v>-0.41355018451061232</v>
      </c>
      <c r="F625" s="3">
        <f t="shared" si="102"/>
        <v>135.69700774876165</v>
      </c>
      <c r="G625" s="4">
        <f>F625/MAX(F$554:$F625)-1</f>
        <v>-0.41355018451061232</v>
      </c>
      <c r="H625" s="5">
        <f t="shared" si="93"/>
        <v>5.8333333333333336E-3</v>
      </c>
      <c r="I625" s="7">
        <f t="shared" si="96"/>
        <v>2057.2203196381192</v>
      </c>
      <c r="J625" s="7">
        <f t="shared" si="97"/>
        <v>2044.3998944773268</v>
      </c>
      <c r="K625" s="7">
        <f t="shared" si="98"/>
        <v>2207.1017219340811</v>
      </c>
      <c r="L625" s="7">
        <f t="shared" si="99"/>
        <v>2296.4671727413024</v>
      </c>
      <c r="M625" s="7">
        <f t="shared" si="100"/>
        <v>2409.5642418548696</v>
      </c>
      <c r="N625" s="5">
        <f t="shared" si="101"/>
        <v>1.4263332230775054E-2</v>
      </c>
      <c r="O625" s="3">
        <f t="shared" si="95"/>
        <v>12272.486191432425</v>
      </c>
      <c r="P625" s="5">
        <f>O625/MAX($O$12:O625)-1</f>
        <v>-0.342721713704215</v>
      </c>
      <c r="Q625" s="3">
        <f t="shared" si="103"/>
        <v>142.3801955376552</v>
      </c>
      <c r="R625" s="4">
        <f>Q625/MAX($Q$554:Q625)-1</f>
        <v>-0.34272171370421556</v>
      </c>
    </row>
    <row r="626" spans="1:18" x14ac:dyDescent="0.2">
      <c r="A626" s="2">
        <v>28156</v>
      </c>
      <c r="B626" s="3">
        <v>2054.8611746978613</v>
      </c>
      <c r="C626" s="5">
        <f t="shared" si="92"/>
        <v>-4.6764936293295922E-2</v>
      </c>
      <c r="D626" s="3">
        <f t="shared" si="94"/>
        <v>1408.8570455783345</v>
      </c>
      <c r="E626" s="5">
        <f>D626/MAX(D$12:$D626)-1</f>
        <v>-0.44097547277118865</v>
      </c>
      <c r="F626" s="3">
        <f t="shared" si="102"/>
        <v>129.35114582619994</v>
      </c>
      <c r="G626" s="4">
        <f>F626/MAX(F$554:$F626)-1</f>
        <v>-0.44097547277118854</v>
      </c>
      <c r="H626" s="5">
        <f t="shared" si="93"/>
        <v>5.8333333333333336E-3</v>
      </c>
      <c r="I626" s="7">
        <f t="shared" si="96"/>
        <v>2089.167619401157</v>
      </c>
      <c r="J626" s="7">
        <f t="shared" si="97"/>
        <v>2020.1582344730959</v>
      </c>
      <c r="K626" s="7">
        <f t="shared" si="98"/>
        <v>2172.3333443178594</v>
      </c>
      <c r="L626" s="7">
        <f t="shared" si="99"/>
        <v>2249.6996483189869</v>
      </c>
      <c r="M626" s="7">
        <f t="shared" si="100"/>
        <v>2382.9101640256199</v>
      </c>
      <c r="N626" s="5">
        <f t="shared" si="101"/>
        <v>-1.5205974517318369E-2</v>
      </c>
      <c r="O626" s="3">
        <f t="shared" si="95"/>
        <v>12085.871079141361</v>
      </c>
      <c r="P626" s="5">
        <f>O626/MAX($O$12:O626)-1</f>
        <v>-0.35271627057641541</v>
      </c>
      <c r="Q626" s="3">
        <f t="shared" si="103"/>
        <v>140.21516591253879</v>
      </c>
      <c r="R626" s="4">
        <f>Q626/MAX($Q$554:Q626)-1</f>
        <v>-0.35271627057641597</v>
      </c>
    </row>
    <row r="627" spans="1:18" x14ac:dyDescent="0.2">
      <c r="A627" s="2">
        <v>28184</v>
      </c>
      <c r="B627" s="3">
        <v>2234.2079286139947</v>
      </c>
      <c r="C627" s="5">
        <f t="shared" si="92"/>
        <v>8.7279255710548842E-2</v>
      </c>
      <c r="D627" s="3">
        <f t="shared" si="94"/>
        <v>1531.8210399189743</v>
      </c>
      <c r="E627" s="5">
        <f>D627/MAX(D$12:$D627)-1</f>
        <v>-0.39218422811071652</v>
      </c>
      <c r="F627" s="3">
        <f t="shared" si="102"/>
        <v>140.64081755921734</v>
      </c>
      <c r="G627" s="4">
        <f>F627/MAX(F$554:$F627)-1</f>
        <v>-0.39218422811071652</v>
      </c>
      <c r="H627" s="5">
        <f t="shared" si="93"/>
        <v>5.8333333333333336E-3</v>
      </c>
      <c r="I627" s="7">
        <f t="shared" si="96"/>
        <v>2148.2466981953189</v>
      </c>
      <c r="J627" s="7">
        <f t="shared" si="97"/>
        <v>2083.1654881651821</v>
      </c>
      <c r="K627" s="7">
        <f t="shared" si="98"/>
        <v>2159.964496644423</v>
      </c>
      <c r="L627" s="7">
        <f t="shared" si="99"/>
        <v>2238.6476719285074</v>
      </c>
      <c r="M627" s="7">
        <f t="shared" si="100"/>
        <v>2359.2920895975467</v>
      </c>
      <c r="N627" s="5">
        <f t="shared" si="101"/>
        <v>2.2122517808776436E-2</v>
      </c>
      <c r="O627" s="3">
        <f t="shared" si="95"/>
        <v>12353.240977324243</v>
      </c>
      <c r="P627" s="5">
        <f>O627/MAX($O$12:O627)-1</f>
        <v>-0.33839672474491089</v>
      </c>
      <c r="Q627" s="3">
        <f t="shared" si="103"/>
        <v>143.31707841749949</v>
      </c>
      <c r="R627" s="4">
        <f>Q627/MAX($Q$554:Q627)-1</f>
        <v>-0.33839672474491145</v>
      </c>
    </row>
    <row r="628" spans="1:18" x14ac:dyDescent="0.2">
      <c r="A628" s="2">
        <v>28215</v>
      </c>
      <c r="B628" s="3">
        <v>2103.9766291628816</v>
      </c>
      <c r="C628" s="5">
        <f t="shared" si="92"/>
        <v>-5.8289695324778013E-2</v>
      </c>
      <c r="D628" s="3">
        <f t="shared" si="94"/>
        <v>1442.5316582100127</v>
      </c>
      <c r="E628" s="5">
        <f>D628/MAX(D$12:$D628)-1</f>
        <v>-0.42761362426773764</v>
      </c>
      <c r="F628" s="3">
        <f t="shared" si="102"/>
        <v>132.44290715346287</v>
      </c>
      <c r="G628" s="4">
        <f>F628/MAX(F$554:$F628)-1</f>
        <v>-0.42761362426773764</v>
      </c>
      <c r="H628" s="5">
        <f t="shared" si="93"/>
        <v>5.8333333333333336E-3</v>
      </c>
      <c r="I628" s="7">
        <f t="shared" si="96"/>
        <v>2131.0152441582463</v>
      </c>
      <c r="J628" s="7">
        <f t="shared" si="97"/>
        <v>2094.1177818981828</v>
      </c>
      <c r="K628" s="7">
        <f t="shared" si="98"/>
        <v>2148.3663932081722</v>
      </c>
      <c r="L628" s="7">
        <f t="shared" si="99"/>
        <v>2226.3698331831679</v>
      </c>
      <c r="M628" s="7">
        <f t="shared" si="100"/>
        <v>2333.6214947463582</v>
      </c>
      <c r="N628" s="5">
        <f t="shared" si="101"/>
        <v>-3.2640483861533467E-2</v>
      </c>
      <c r="O628" s="3">
        <f t="shared" si="95"/>
        <v>11950.025214566256</v>
      </c>
      <c r="P628" s="5">
        <f>O628/MAX($O$12:O628)-1</f>
        <v>-0.35999177577361241</v>
      </c>
      <c r="Q628" s="3">
        <f t="shared" si="103"/>
        <v>138.63913963233097</v>
      </c>
      <c r="R628" s="4">
        <f>Q628/MAX($Q$554:Q628)-1</f>
        <v>-0.35999177577361285</v>
      </c>
    </row>
    <row r="629" spans="1:18" x14ac:dyDescent="0.2">
      <c r="A629" s="2">
        <v>28245</v>
      </c>
      <c r="B629" s="3">
        <v>2065.0614605066226</v>
      </c>
      <c r="C629" s="5">
        <f t="shared" si="92"/>
        <v>-1.8496008043465073E-2</v>
      </c>
      <c r="D629" s="3">
        <f t="shared" si="94"/>
        <v>1415.8505810568072</v>
      </c>
      <c r="E629" s="5">
        <f>D629/MAX(D$12:$D629)-1</f>
        <v>-0.43820048727725136</v>
      </c>
      <c r="F629" s="3">
        <f t="shared" si="102"/>
        <v>129.99324207745252</v>
      </c>
      <c r="G629" s="4">
        <f>F629/MAX(F$554:$F629)-1</f>
        <v>-0.43820048727725136</v>
      </c>
      <c r="H629" s="5">
        <f t="shared" si="93"/>
        <v>5.8333333333333336E-3</v>
      </c>
      <c r="I629" s="7">
        <f t="shared" si="96"/>
        <v>2134.4153394278328</v>
      </c>
      <c r="J629" s="7">
        <f t="shared" si="97"/>
        <v>2111.7914794144949</v>
      </c>
      <c r="K629" s="7">
        <f t="shared" si="98"/>
        <v>2121.1885114148031</v>
      </c>
      <c r="L629" s="7">
        <f t="shared" si="99"/>
        <v>2207.9015537452092</v>
      </c>
      <c r="M629" s="7">
        <f t="shared" si="100"/>
        <v>2312.5453261418043</v>
      </c>
      <c r="N629" s="5">
        <f t="shared" si="101"/>
        <v>9.6746505797365239E-4</v>
      </c>
      <c r="O629" s="3">
        <f t="shared" si="95"/>
        <v>11961.586446403253</v>
      </c>
      <c r="P629" s="5">
        <f>O629/MAX($O$12:O629)-1</f>
        <v>-0.35937259017985768</v>
      </c>
      <c r="Q629" s="3">
        <f t="shared" si="103"/>
        <v>138.77326815559277</v>
      </c>
      <c r="R629" s="4">
        <f>Q629/MAX($Q$554:Q629)-1</f>
        <v>-0.35937259017985812</v>
      </c>
    </row>
    <row r="630" spans="1:18" x14ac:dyDescent="0.2">
      <c r="A630" s="2">
        <v>28276</v>
      </c>
      <c r="B630" s="3">
        <v>2036.6406637273801</v>
      </c>
      <c r="C630" s="5">
        <f t="shared" si="92"/>
        <v>-1.3762688095622089E-2</v>
      </c>
      <c r="D630" s="3">
        <f t="shared" si="94"/>
        <v>1396.3646711197171</v>
      </c>
      <c r="E630" s="5">
        <f>D630/MAX(D$12:$D630)-1</f>
        <v>-0.44593235874312709</v>
      </c>
      <c r="F630" s="3">
        <f t="shared" si="102"/>
        <v>128.20418563220184</v>
      </c>
      <c r="G630" s="4">
        <f>F630/MAX(F$554:$F630)-1</f>
        <v>-0.44593235874312698</v>
      </c>
      <c r="H630" s="5">
        <f t="shared" si="93"/>
        <v>5.8333333333333336E-3</v>
      </c>
      <c r="I630" s="7">
        <f t="shared" si="96"/>
        <v>2068.5595844656282</v>
      </c>
      <c r="J630" s="7">
        <f t="shared" si="97"/>
        <v>2108.4031413304733</v>
      </c>
      <c r="K630" s="7">
        <f t="shared" si="98"/>
        <v>2083.9566725815453</v>
      </c>
      <c r="L630" s="7">
        <f t="shared" si="99"/>
        <v>2188.6037780291708</v>
      </c>
      <c r="M630" s="7">
        <f t="shared" si="100"/>
        <v>2284.6382384769963</v>
      </c>
      <c r="N630" s="5">
        <f t="shared" si="101"/>
        <v>5.8333333333333336E-3</v>
      </c>
      <c r="O630" s="3">
        <f t="shared" si="95"/>
        <v>12031.362367340605</v>
      </c>
      <c r="P630" s="5">
        <f>O630/MAX($O$12:O630)-1</f>
        <v>-0.35563559695590674</v>
      </c>
      <c r="Q630" s="3">
        <f t="shared" si="103"/>
        <v>139.58277888650039</v>
      </c>
      <c r="R630" s="4">
        <f>Q630/MAX($Q$554:Q630)-1</f>
        <v>-0.3556355969559073</v>
      </c>
    </row>
    <row r="631" spans="1:18" x14ac:dyDescent="0.2">
      <c r="A631" s="2">
        <v>28306</v>
      </c>
      <c r="B631" s="3">
        <v>2035.6005831152986</v>
      </c>
      <c r="C631" s="5">
        <f t="shared" si="92"/>
        <v>-5.106843983847531E-4</v>
      </c>
      <c r="D631" s="3">
        <f t="shared" si="94"/>
        <v>1395.6515694677205</v>
      </c>
      <c r="E631" s="5">
        <f>D631/MAX(D$12:$D631)-1</f>
        <v>-0.44621531244316681</v>
      </c>
      <c r="F631" s="3">
        <f t="shared" si="102"/>
        <v>128.13871375479187</v>
      </c>
      <c r="G631" s="4">
        <f>F631/MAX(F$554:$F631)-1</f>
        <v>-0.4462153124431667</v>
      </c>
      <c r="H631" s="5">
        <f t="shared" si="93"/>
        <v>5.8333333333333336E-3</v>
      </c>
      <c r="I631" s="7">
        <f t="shared" si="96"/>
        <v>2045.7675691164338</v>
      </c>
      <c r="J631" s="7">
        <f t="shared" si="97"/>
        <v>2088.3914066373395</v>
      </c>
      <c r="K631" s="7">
        <f t="shared" si="98"/>
        <v>2066.3956505573333</v>
      </c>
      <c r="L631" s="7">
        <f t="shared" si="99"/>
        <v>2167.5316168351678</v>
      </c>
      <c r="M631" s="7">
        <f t="shared" si="100"/>
        <v>2244.4482312153118</v>
      </c>
      <c r="N631" s="5">
        <f t="shared" si="101"/>
        <v>5.8333333333333336E-3</v>
      </c>
      <c r="O631" s="3">
        <f t="shared" si="95"/>
        <v>12101.545314483426</v>
      </c>
      <c r="P631" s="5">
        <f>O631/MAX($O$12:O631)-1</f>
        <v>-0.35187680460481618</v>
      </c>
      <c r="Q631" s="3">
        <f t="shared" si="103"/>
        <v>140.39701176333833</v>
      </c>
      <c r="R631" s="4">
        <f>Q631/MAX($Q$554:Q631)-1</f>
        <v>-0.35187680460481663</v>
      </c>
    </row>
    <row r="632" spans="1:18" x14ac:dyDescent="0.2">
      <c r="A632" s="2">
        <v>28337</v>
      </c>
      <c r="B632" s="3">
        <v>2195.5400883284942</v>
      </c>
      <c r="C632" s="5">
        <f t="shared" si="92"/>
        <v>7.8571162997223665E-2</v>
      </c>
      <c r="D632" s="3">
        <f t="shared" si="94"/>
        <v>1505.3095364196997</v>
      </c>
      <c r="E632" s="5">
        <f>D632/MAX(D$12:$D632)-1</f>
        <v>-0.40270380549177232</v>
      </c>
      <c r="F632" s="3">
        <f t="shared" si="102"/>
        <v>138.2067215194742</v>
      </c>
      <c r="G632" s="4">
        <f>F632/MAX(F$554:$F632)-1</f>
        <v>-0.4027038054917722</v>
      </c>
      <c r="H632" s="5">
        <f t="shared" si="93"/>
        <v>5.8333333333333336E-3</v>
      </c>
      <c r="I632" s="7">
        <f t="shared" si="96"/>
        <v>2089.2604450570575</v>
      </c>
      <c r="J632" s="7">
        <f t="shared" si="97"/>
        <v>2111.8378922424449</v>
      </c>
      <c r="K632" s="7">
        <f t="shared" si="98"/>
        <v>2065.9980633577702</v>
      </c>
      <c r="L632" s="7">
        <f t="shared" si="99"/>
        <v>2152.1681936260552</v>
      </c>
      <c r="M632" s="7">
        <f t="shared" si="100"/>
        <v>2215.234209299852</v>
      </c>
      <c r="N632" s="5">
        <f t="shared" si="101"/>
        <v>5.8333333333333336E-3</v>
      </c>
      <c r="O632" s="3">
        <f t="shared" si="95"/>
        <v>12172.137662151246</v>
      </c>
      <c r="P632" s="5">
        <f>O632/MAX($O$12:O632)-1</f>
        <v>-0.34809608596501096</v>
      </c>
      <c r="Q632" s="3">
        <f t="shared" si="103"/>
        <v>141.2159943319578</v>
      </c>
      <c r="R632" s="4">
        <f>Q632/MAX($Q$554:Q632)-1</f>
        <v>-0.3480960859650114</v>
      </c>
    </row>
    <row r="633" spans="1:18" x14ac:dyDescent="0.2">
      <c r="A633" s="2">
        <v>28368</v>
      </c>
      <c r="B633" s="3">
        <v>2271.1021588370718</v>
      </c>
      <c r="C633" s="5">
        <f t="shared" si="92"/>
        <v>3.4416165257134645E-2</v>
      </c>
      <c r="D633" s="3">
        <f t="shared" si="94"/>
        <v>1557.1165181882609</v>
      </c>
      <c r="E633" s="5">
        <f>D633/MAX(D$12:$D633)-1</f>
        <v>-0.38214716095411949</v>
      </c>
      <c r="F633" s="3">
        <f t="shared" si="102"/>
        <v>142.9632668869352</v>
      </c>
      <c r="G633" s="4">
        <f>F633/MAX(F$554:$F633)-1</f>
        <v>-0.38214716095411938</v>
      </c>
      <c r="H633" s="5">
        <f t="shared" si="93"/>
        <v>5.8333333333333336E-3</v>
      </c>
      <c r="I633" s="7">
        <f t="shared" si="96"/>
        <v>2167.414276760288</v>
      </c>
      <c r="J633" s="7">
        <f t="shared" si="97"/>
        <v>2117.9869306129581</v>
      </c>
      <c r="K633" s="7">
        <f t="shared" si="98"/>
        <v>2100.5762093890698</v>
      </c>
      <c r="L633" s="7">
        <f t="shared" si="99"/>
        <v>2145.9719746339347</v>
      </c>
      <c r="M633" s="7">
        <f t="shared" si="100"/>
        <v>2208.4824865996202</v>
      </c>
      <c r="N633" s="5">
        <f t="shared" si="101"/>
        <v>2.8699598872374384E-2</v>
      </c>
      <c r="O633" s="3">
        <f t="shared" si="95"/>
        <v>12521.473130474307</v>
      </c>
      <c r="P633" s="5">
        <f>O633/MAX($O$12:O633)-1</f>
        <v>-0.32938670512887602</v>
      </c>
      <c r="Q633" s="3">
        <f t="shared" si="103"/>
        <v>145.26883672364849</v>
      </c>
      <c r="R633" s="4">
        <f>Q633/MAX($Q$554:Q633)-1</f>
        <v>-0.32938670512887636</v>
      </c>
    </row>
    <row r="634" spans="1:18" x14ac:dyDescent="0.2">
      <c r="A634" s="2">
        <v>28398</v>
      </c>
      <c r="B634" s="3">
        <v>2372.0837620216998</v>
      </c>
      <c r="C634" s="5">
        <f t="shared" si="92"/>
        <v>4.4463699174297044E-2</v>
      </c>
      <c r="D634" s="3">
        <f t="shared" si="94"/>
        <v>1626.3516786323125</v>
      </c>
      <c r="E634" s="5">
        <f>D634/MAX(D$12:$D634)-1</f>
        <v>-0.35467513818479812</v>
      </c>
      <c r="F634" s="3">
        <f t="shared" si="102"/>
        <v>149.31994257877062</v>
      </c>
      <c r="G634" s="4">
        <f>F634/MAX(F$554:$F634)-1</f>
        <v>-0.35467513818479801</v>
      </c>
      <c r="H634" s="5">
        <f t="shared" si="93"/>
        <v>5.8333333333333336E-3</v>
      </c>
      <c r="I634" s="7">
        <f t="shared" si="96"/>
        <v>2279.5753363957551</v>
      </c>
      <c r="J634" s="7">
        <f t="shared" si="97"/>
        <v>2162.6714527560944</v>
      </c>
      <c r="K634" s="7">
        <f t="shared" si="98"/>
        <v>2128.3946173271383</v>
      </c>
      <c r="L634" s="7">
        <f t="shared" si="99"/>
        <v>2153.1347463908128</v>
      </c>
      <c r="M634" s="7">
        <f t="shared" si="100"/>
        <v>2210.4452380764001</v>
      </c>
      <c r="N634" s="5">
        <f t="shared" si="101"/>
        <v>4.4463699174297044E-2</v>
      </c>
      <c r="O634" s="3">
        <f t="shared" si="95"/>
        <v>13078.22414496676</v>
      </c>
      <c r="P634" s="5">
        <f>O634/MAX($O$12:O634)-1</f>
        <v>-0.29956875732344224</v>
      </c>
      <c r="Q634" s="3">
        <f t="shared" si="103"/>
        <v>151.72802657912888</v>
      </c>
      <c r="R634" s="4">
        <f>Q634/MAX($Q$554:Q634)-1</f>
        <v>-0.29956875732344257</v>
      </c>
    </row>
    <row r="635" spans="1:18" x14ac:dyDescent="0.2">
      <c r="A635" s="2">
        <v>28429</v>
      </c>
      <c r="B635" s="3">
        <v>2373.2257182381577</v>
      </c>
      <c r="C635" s="5">
        <f t="shared" si="92"/>
        <v>4.8141479434282708E-4</v>
      </c>
      <c r="D635" s="3">
        <f t="shared" si="94"/>
        <v>1627.1346283912105</v>
      </c>
      <c r="E635" s="5">
        <f>D635/MAX(D$12:$D635)-1</f>
        <v>-0.35436446924916298</v>
      </c>
      <c r="F635" s="3">
        <f t="shared" si="102"/>
        <v>149.39182740821846</v>
      </c>
      <c r="G635" s="4">
        <f>F635/MAX(F$554:$F635)-1</f>
        <v>-0.35436446924916298</v>
      </c>
      <c r="H635" s="5">
        <f t="shared" si="93"/>
        <v>5.8333333333333336E-3</v>
      </c>
      <c r="I635" s="7">
        <f t="shared" si="96"/>
        <v>2338.8038796989767</v>
      </c>
      <c r="J635" s="7">
        <f t="shared" si="97"/>
        <v>2214.0321623780169</v>
      </c>
      <c r="K635" s="7">
        <f t="shared" si="98"/>
        <v>2162.9118208962559</v>
      </c>
      <c r="L635" s="7">
        <f t="shared" si="99"/>
        <v>2152.1363950692075</v>
      </c>
      <c r="M635" s="7">
        <f t="shared" si="100"/>
        <v>2209.4342059034116</v>
      </c>
      <c r="N635" s="5">
        <f t="shared" si="101"/>
        <v>4.8141479434282713E-4</v>
      </c>
      <c r="O635" s="3">
        <f t="shared" si="95"/>
        <v>13084.520195553878</v>
      </c>
      <c r="P635" s="5">
        <f>O635/MAX($O$12:O635)-1</f>
        <v>-0.29923155936079782</v>
      </c>
      <c r="Q635" s="3">
        <f t="shared" si="103"/>
        <v>151.80107069584051</v>
      </c>
      <c r="R635" s="4">
        <f>Q635/MAX($Q$554:Q635)-1</f>
        <v>-0.29923155936079815</v>
      </c>
    </row>
    <row r="636" spans="1:18" x14ac:dyDescent="0.2">
      <c r="A636" s="2">
        <v>28459</v>
      </c>
      <c r="B636" s="3">
        <v>2424.3507064169289</v>
      </c>
      <c r="C636" s="5">
        <f t="shared" si="92"/>
        <v>2.1542404410114679E-2</v>
      </c>
      <c r="D636" s="3">
        <f t="shared" si="94"/>
        <v>1662.1870205857156</v>
      </c>
      <c r="E636" s="5">
        <f>D636/MAX(D$12:$D636)-1</f>
        <v>-0.34045592754418941</v>
      </c>
      <c r="F636" s="3">
        <f t="shared" si="102"/>
        <v>152.61008656981235</v>
      </c>
      <c r="G636" s="4">
        <f>F636/MAX(F$554:$F636)-1</f>
        <v>-0.34045592754418941</v>
      </c>
      <c r="H636" s="5">
        <f t="shared" si="93"/>
        <v>5.8333333333333336E-3</v>
      </c>
      <c r="I636" s="7">
        <f t="shared" si="96"/>
        <v>2389.886728892262</v>
      </c>
      <c r="J636" s="7">
        <f t="shared" si="97"/>
        <v>2278.650502826275</v>
      </c>
      <c r="K636" s="7">
        <f t="shared" si="98"/>
        <v>2193.5268220783742</v>
      </c>
      <c r="L636" s="7">
        <f t="shared" si="99"/>
        <v>2148.8546159964553</v>
      </c>
      <c r="M636" s="7">
        <f t="shared" si="100"/>
        <v>2211.115459228447</v>
      </c>
      <c r="N636" s="5">
        <f t="shared" si="101"/>
        <v>2.1542404410114683E-2</v>
      </c>
      <c r="O636" s="3">
        <f t="shared" si="95"/>
        <v>13366.392221118813</v>
      </c>
      <c r="P636" s="5">
        <f>O636/MAX($O$12:O636)-1</f>
        <v>-0.28413532221470261</v>
      </c>
      <c r="Q636" s="3">
        <f t="shared" si="103"/>
        <v>155.07123075065871</v>
      </c>
      <c r="R636" s="4">
        <f>Q636/MAX($Q$554:Q636)-1</f>
        <v>-0.28413532221470306</v>
      </c>
    </row>
    <row r="637" spans="1:18" x14ac:dyDescent="0.2">
      <c r="A637" s="2">
        <v>28490</v>
      </c>
      <c r="B637" s="3">
        <v>2612.3317494089451</v>
      </c>
      <c r="C637" s="5">
        <f t="shared" si="92"/>
        <v>7.7538716859097967E-2</v>
      </c>
      <c r="D637" s="3">
        <f t="shared" si="94"/>
        <v>1791.0708693417789</v>
      </c>
      <c r="E637" s="5">
        <f>D637/MAX(D$12:$D637)-1</f>
        <v>-0.28931572645394199</v>
      </c>
      <c r="F637" s="3">
        <f t="shared" si="102"/>
        <v>164.44327686219145</v>
      </c>
      <c r="G637" s="4">
        <f>F637/MAX(F$554:$F637)-1</f>
        <v>-0.28931572645394199</v>
      </c>
      <c r="H637" s="5">
        <f t="shared" si="93"/>
        <v>5.8333333333333336E-3</v>
      </c>
      <c r="I637" s="7">
        <f t="shared" si="96"/>
        <v>2469.9693913546771</v>
      </c>
      <c r="J637" s="7">
        <f t="shared" si="97"/>
        <v>2374.7723638752163</v>
      </c>
      <c r="K637" s="7">
        <f t="shared" si="98"/>
        <v>2231.5818852562779</v>
      </c>
      <c r="L637" s="7">
        <f t="shared" si="99"/>
        <v>2169.1878883299605</v>
      </c>
      <c r="M637" s="7">
        <f t="shared" si="100"/>
        <v>2219.34180359518</v>
      </c>
      <c r="N637" s="5">
        <f t="shared" si="101"/>
        <v>7.7538716859097967E-2</v>
      </c>
      <c r="O637" s="3">
        <f t="shared" si="95"/>
        <v>14402.805122979795</v>
      </c>
      <c r="P637" s="5">
        <f>O637/MAX($O$12:O637)-1</f>
        <v>-0.228628093654479</v>
      </c>
      <c r="Q637" s="3">
        <f t="shared" si="103"/>
        <v>167.09525500482587</v>
      </c>
      <c r="R637" s="4">
        <f>Q637/MAX($Q$554:Q637)-1</f>
        <v>-0.22862809365447956</v>
      </c>
    </row>
    <row r="638" spans="1:18" x14ac:dyDescent="0.2">
      <c r="A638" s="2">
        <v>28521</v>
      </c>
      <c r="B638" s="3">
        <v>2621.3172139756052</v>
      </c>
      <c r="C638" s="5">
        <f t="shared" si="92"/>
        <v>3.4396337940971744E-3</v>
      </c>
      <c r="D638" s="3">
        <f t="shared" si="94"/>
        <v>1797.2314972315899</v>
      </c>
      <c r="E638" s="5">
        <f>D638/MAX(D$12:$D638)-1</f>
        <v>-0.2868712328097196</v>
      </c>
      <c r="F638" s="3">
        <f t="shared" si="102"/>
        <v>165.00890151449872</v>
      </c>
      <c r="G638" s="4">
        <f>F638/MAX(F$554:$F638)-1</f>
        <v>-0.2868712328097196</v>
      </c>
      <c r="H638" s="5">
        <f t="shared" si="93"/>
        <v>5.8333333333333336E-3</v>
      </c>
      <c r="I638" s="7">
        <f t="shared" si="96"/>
        <v>2552.6665566004931</v>
      </c>
      <c r="J638" s="7">
        <f t="shared" si="97"/>
        <v>2445.7352181497354</v>
      </c>
      <c r="K638" s="7">
        <f t="shared" si="98"/>
        <v>2278.7865551960899</v>
      </c>
      <c r="L638" s="7">
        <f t="shared" si="99"/>
        <v>2192.5771149550915</v>
      </c>
      <c r="M638" s="7">
        <f t="shared" si="100"/>
        <v>2225.5599497569751</v>
      </c>
      <c r="N638" s="5">
        <f t="shared" si="101"/>
        <v>3.4396337940971748E-3</v>
      </c>
      <c r="O638" s="3">
        <f t="shared" si="95"/>
        <v>14452.345498210592</v>
      </c>
      <c r="P638" s="5">
        <f>O638/MAX($O$12:O638)-1</f>
        <v>-0.22597485677759577</v>
      </c>
      <c r="Q638" s="3">
        <f t="shared" si="103"/>
        <v>167.67000149077376</v>
      </c>
      <c r="R638" s="4">
        <f>Q638/MAX($Q$554:Q638)-1</f>
        <v>-0.22597485677759632</v>
      </c>
    </row>
    <row r="639" spans="1:18" x14ac:dyDescent="0.2">
      <c r="A639" s="2">
        <v>28549</v>
      </c>
      <c r="B639" s="3">
        <v>2430.8169516650814</v>
      </c>
      <c r="C639" s="5">
        <f t="shared" si="92"/>
        <v>-7.267348693811948E-2</v>
      </c>
      <c r="D639" s="3">
        <f t="shared" si="94"/>
        <v>1666.6204174927529</v>
      </c>
      <c r="E639" s="5">
        <f>D639/MAX(D$12:$D639)-1</f>
        <v>-0.33869678695731964</v>
      </c>
      <c r="F639" s="3">
        <f t="shared" si="102"/>
        <v>153.01712926561135</v>
      </c>
      <c r="G639" s="4">
        <f>F639/MAX(F$554:$F639)-1</f>
        <v>-0.33869678695731975</v>
      </c>
      <c r="H639" s="5">
        <f t="shared" si="93"/>
        <v>5.8333333333333336E-3</v>
      </c>
      <c r="I639" s="7">
        <f t="shared" si="96"/>
        <v>2554.8219716832104</v>
      </c>
      <c r="J639" s="7">
        <f t="shared" si="97"/>
        <v>2472.3543502877365</v>
      </c>
      <c r="K639" s="7">
        <f t="shared" si="98"/>
        <v>2295.1706404503475</v>
      </c>
      <c r="L639" s="7">
        <f t="shared" si="99"/>
        <v>2224.502256355292</v>
      </c>
      <c r="M639" s="7">
        <f t="shared" si="100"/>
        <v>2227.5675685473852</v>
      </c>
      <c r="N639" s="5">
        <f t="shared" si="101"/>
        <v>-7.267348693811948E-2</v>
      </c>
      <c r="O639" s="3">
        <f t="shared" si="95"/>
        <v>13402.043156421196</v>
      </c>
      <c r="P639" s="5">
        <f>O639/MAX($O$12:O639)-1</f>
        <v>-0.28222596291334523</v>
      </c>
      <c r="Q639" s="3">
        <f t="shared" si="103"/>
        <v>155.48483782751953</v>
      </c>
      <c r="R639" s="4">
        <f>Q639/MAX($Q$554:Q639)-1</f>
        <v>-0.28222596291334578</v>
      </c>
    </row>
    <row r="640" spans="1:18" x14ac:dyDescent="0.2">
      <c r="A640" s="2">
        <v>28580</v>
      </c>
      <c r="B640" s="3">
        <v>2434.7251920436734</v>
      </c>
      <c r="C640" s="5">
        <f t="shared" si="92"/>
        <v>1.6077888447811883E-3</v>
      </c>
      <c r="D640" s="3">
        <f t="shared" si="94"/>
        <v>1669.2999912084824</v>
      </c>
      <c r="E640" s="5">
        <f>D640/MAX(D$12:$D640)-1</f>
        <v>-0.33763355102837167</v>
      </c>
      <c r="F640" s="3">
        <f t="shared" si="102"/>
        <v>153.26314849910503</v>
      </c>
      <c r="G640" s="4">
        <f>F640/MAX(F$554:$F640)-1</f>
        <v>-0.33763355102837178</v>
      </c>
      <c r="H640" s="5">
        <f t="shared" si="93"/>
        <v>5.8333333333333336E-3</v>
      </c>
      <c r="I640" s="7">
        <f t="shared" si="96"/>
        <v>2495.6197858947867</v>
      </c>
      <c r="J640" s="7">
        <f t="shared" si="97"/>
        <v>2482.7945886247321</v>
      </c>
      <c r="K640" s="7">
        <f t="shared" si="98"/>
        <v>2322.733020690413</v>
      </c>
      <c r="L640" s="7">
        <f t="shared" si="99"/>
        <v>2246.5279410930029</v>
      </c>
      <c r="M640" s="7">
        <f t="shared" si="100"/>
        <v>2235.5497069492926</v>
      </c>
      <c r="N640" s="5">
        <f t="shared" si="101"/>
        <v>3.2980066402020468E-3</v>
      </c>
      <c r="O640" s="3">
        <f t="shared" si="95"/>
        <v>13446.243183743347</v>
      </c>
      <c r="P640" s="5">
        <f>O640/MAX($O$12:O640)-1</f>
        <v>-0.27985873937286876</v>
      </c>
      <c r="Q640" s="3">
        <f t="shared" si="103"/>
        <v>155.99762785512542</v>
      </c>
      <c r="R640" s="4">
        <f>Q640/MAX($Q$554:Q640)-1</f>
        <v>-0.27985873937286943</v>
      </c>
    </row>
    <row r="641" spans="1:18" x14ac:dyDescent="0.2">
      <c r="A641" s="2">
        <v>28610</v>
      </c>
      <c r="B641" s="3">
        <v>2496.7849578042378</v>
      </c>
      <c r="C641" s="5">
        <f t="shared" si="92"/>
        <v>2.5489433453667276E-2</v>
      </c>
      <c r="D641" s="3">
        <f t="shared" si="94"/>
        <v>1711.8495022485984</v>
      </c>
      <c r="E641" s="5">
        <f>D641/MAX(D$12:$D641)-1</f>
        <v>-0.32075020550536748</v>
      </c>
      <c r="F641" s="3">
        <f t="shared" si="102"/>
        <v>157.1697393236725</v>
      </c>
      <c r="G641" s="4">
        <f>F641/MAX(F$554:$F641)-1</f>
        <v>-0.32075020550536748</v>
      </c>
      <c r="H641" s="5">
        <f t="shared" si="93"/>
        <v>5.8333333333333336E-3</v>
      </c>
      <c r="I641" s="7">
        <f t="shared" si="96"/>
        <v>2454.1090338376644</v>
      </c>
      <c r="J641" s="7">
        <f t="shared" si="97"/>
        <v>2503.3877952190792</v>
      </c>
      <c r="K641" s="7">
        <f t="shared" si="98"/>
        <v>2358.7099787985476</v>
      </c>
      <c r="L641" s="7">
        <f t="shared" si="99"/>
        <v>2276.4038123371965</v>
      </c>
      <c r="M641" s="7">
        <f t="shared" si="100"/>
        <v>2239.9492451066753</v>
      </c>
      <c r="N641" s="5">
        <f t="shared" si="101"/>
        <v>1.7626993405533701E-2</v>
      </c>
      <c r="O641" s="3">
        <f t="shared" si="95"/>
        <v>13683.260023672394</v>
      </c>
      <c r="P641" s="5">
        <f>O641/MAX($O$12:O641)-1</f>
        <v>-0.26716481412074156</v>
      </c>
      <c r="Q641" s="3">
        <f t="shared" si="103"/>
        <v>158.74739701260663</v>
      </c>
      <c r="R641" s="4">
        <f>Q641/MAX($Q$554:Q641)-1</f>
        <v>-0.26716481412074222</v>
      </c>
    </row>
    <row r="642" spans="1:18" x14ac:dyDescent="0.2">
      <c r="A642" s="2">
        <v>28641</v>
      </c>
      <c r="B642" s="3">
        <v>2628.1184024177151</v>
      </c>
      <c r="C642" s="5">
        <f t="shared" si="92"/>
        <v>5.2601023649620382E-2</v>
      </c>
      <c r="D642" s="3">
        <f t="shared" si="94"/>
        <v>1801.8945384009678</v>
      </c>
      <c r="E642" s="5">
        <f>D642/MAX(D$12:$D642)-1</f>
        <v>-0.28502097100115553</v>
      </c>
      <c r="F642" s="3">
        <f t="shared" si="102"/>
        <v>165.43702849884167</v>
      </c>
      <c r="G642" s="4">
        <f>F642/MAX(F$554:$F642)-1</f>
        <v>-0.28502097100115553</v>
      </c>
      <c r="H642" s="5">
        <f t="shared" si="93"/>
        <v>5.8333333333333336E-3</v>
      </c>
      <c r="I642" s="7">
        <f t="shared" si="96"/>
        <v>2519.8761840885418</v>
      </c>
      <c r="J642" s="7">
        <f t="shared" si="97"/>
        <v>2537.3490778858763</v>
      </c>
      <c r="K642" s="7">
        <f t="shared" si="98"/>
        <v>2407.9997903560757</v>
      </c>
      <c r="L642" s="7">
        <f t="shared" si="99"/>
        <v>2308.1342406808744</v>
      </c>
      <c r="M642" s="7">
        <f t="shared" si="100"/>
        <v>2245.9782314688105</v>
      </c>
      <c r="N642" s="5">
        <f t="shared" si="101"/>
        <v>4.3247485586362981E-2</v>
      </c>
      <c r="O642" s="3">
        <f t="shared" si="95"/>
        <v>14275.026614320621</v>
      </c>
      <c r="P642" s="5">
        <f>O642/MAX($O$12:O642)-1</f>
        <v>-0.23547153498224882</v>
      </c>
      <c r="Q642" s="3">
        <f t="shared" si="103"/>
        <v>165.61282277678197</v>
      </c>
      <c r="R642" s="4">
        <f>Q642/MAX($Q$554:Q642)-1</f>
        <v>-0.23547153498224938</v>
      </c>
    </row>
    <row r="643" spans="1:18" x14ac:dyDescent="0.2">
      <c r="A643" s="2">
        <v>28671</v>
      </c>
      <c r="B643" s="3">
        <v>2805.2891619481484</v>
      </c>
      <c r="C643" s="5">
        <f t="shared" ref="C643:C706" si="104">B643/B642-1</f>
        <v>6.7413537901278131E-2</v>
      </c>
      <c r="D643" s="3">
        <f t="shared" si="94"/>
        <v>1923.3666241595674</v>
      </c>
      <c r="E643" s="5">
        <f>D643/MAX(D$12:$D643)-1</f>
        <v>-0.23682170513112288</v>
      </c>
      <c r="F643" s="3">
        <f t="shared" si="102"/>
        <v>176.58972388982318</v>
      </c>
      <c r="G643" s="4">
        <f>F643/MAX(F$554:$F643)-1</f>
        <v>-0.23682170513112288</v>
      </c>
      <c r="H643" s="5">
        <f t="shared" si="93"/>
        <v>5.8333333333333336E-3</v>
      </c>
      <c r="I643" s="7">
        <f t="shared" si="96"/>
        <v>2643.3975073900342</v>
      </c>
      <c r="J643" s="7">
        <f t="shared" si="97"/>
        <v>2569.50864664241</v>
      </c>
      <c r="K643" s="7">
        <f t="shared" si="98"/>
        <v>2472.1405052588134</v>
      </c>
      <c r="L643" s="7">
        <f t="shared" si="99"/>
        <v>2344.2241390516551</v>
      </c>
      <c r="M643" s="7">
        <f t="shared" si="100"/>
        <v>2269.2680779080729</v>
      </c>
      <c r="N643" s="5">
        <f t="shared" si="101"/>
        <v>6.7413537901278131E-2</v>
      </c>
      <c r="O643" s="3">
        <f t="shared" si="95"/>
        <v>15237.356662026878</v>
      </c>
      <c r="P643" s="5">
        <f>O643/MAX($O$12:O643)-1</f>
        <v>-0.18393196632916875</v>
      </c>
      <c r="Q643" s="3">
        <f t="shared" si="103"/>
        <v>176.77736908198221</v>
      </c>
      <c r="R643" s="4">
        <f>Q643/MAX($Q$554:Q643)-1</f>
        <v>-0.18393196632916931</v>
      </c>
    </row>
    <row r="644" spans="1:18" x14ac:dyDescent="0.2">
      <c r="A644" s="2">
        <v>28702</v>
      </c>
      <c r="B644" s="3">
        <v>3074.5769708187995</v>
      </c>
      <c r="C644" s="5">
        <f t="shared" si="104"/>
        <v>9.5992888192546477E-2</v>
      </c>
      <c r="D644" s="3">
        <f t="shared" si="94"/>
        <v>2107.9961414657923</v>
      </c>
      <c r="E644" s="5">
        <f>D644/MAX(D$12:$D644)-1</f>
        <v>-0.16356201640079648</v>
      </c>
      <c r="F644" s="3">
        <f t="shared" si="102"/>
        <v>193.54108151113164</v>
      </c>
      <c r="G644" s="4">
        <f>F644/MAX(F$554:$F644)-1</f>
        <v>-0.16356201640079637</v>
      </c>
      <c r="H644" s="5">
        <f t="shared" ref="H644:H707" si="105">H643</f>
        <v>5.8333333333333336E-3</v>
      </c>
      <c r="I644" s="7">
        <f t="shared" si="96"/>
        <v>2835.9948450615543</v>
      </c>
      <c r="J644" s="7">
        <f t="shared" si="97"/>
        <v>2645.0519394496096</v>
      </c>
      <c r="K644" s="7">
        <f t="shared" si="98"/>
        <v>2545.393578799672</v>
      </c>
      <c r="L644" s="7">
        <f t="shared" si="99"/>
        <v>2400.8750166139298</v>
      </c>
      <c r="M644" s="7">
        <f t="shared" si="100"/>
        <v>2305.6958210787211</v>
      </c>
      <c r="N644" s="5">
        <f t="shared" si="101"/>
        <v>9.5992888192546477E-2</v>
      </c>
      <c r="O644" s="3">
        <f t="shared" si="95"/>
        <v>16700.034536434778</v>
      </c>
      <c r="P644" s="5">
        <f>O644/MAX($O$12:O644)-1</f>
        <v>-0.10559523881549326</v>
      </c>
      <c r="Q644" s="3">
        <f t="shared" si="103"/>
        <v>193.74673930724146</v>
      </c>
      <c r="R644" s="4">
        <f>Q644/MAX($Q$554:Q644)-1</f>
        <v>-0.10559523881549393</v>
      </c>
    </row>
    <row r="645" spans="1:18" x14ac:dyDescent="0.2">
      <c r="A645" s="2">
        <v>28733</v>
      </c>
      <c r="B645" s="3">
        <v>3066.9435332469443</v>
      </c>
      <c r="C645" s="5">
        <f t="shared" si="104"/>
        <v>-2.4827602770414181E-3</v>
      </c>
      <c r="D645" s="3">
        <f t="shared" si="94"/>
        <v>2102.7624923816043</v>
      </c>
      <c r="E645" s="5">
        <f>D645/MAX(D$12:$D645)-1</f>
        <v>-0.16563869140068532</v>
      </c>
      <c r="F645" s="3">
        <f t="shared" si="102"/>
        <v>193.06056540198017</v>
      </c>
      <c r="G645" s="4">
        <f>F645/MAX(F$554:$F645)-1</f>
        <v>-0.1656386914006851</v>
      </c>
      <c r="H645" s="5">
        <f t="shared" si="105"/>
        <v>5.8333333333333336E-3</v>
      </c>
      <c r="I645" s="7">
        <f t="shared" si="96"/>
        <v>2982.2698886712974</v>
      </c>
      <c r="J645" s="7">
        <f t="shared" si="97"/>
        <v>2751.0730363799198</v>
      </c>
      <c r="K645" s="7">
        <f t="shared" si="98"/>
        <v>2611.7136933338279</v>
      </c>
      <c r="L645" s="7">
        <f t="shared" si="99"/>
        <v>2447.1381057602048</v>
      </c>
      <c r="M645" s="7">
        <f t="shared" si="100"/>
        <v>2356.1449513614489</v>
      </c>
      <c r="N645" s="5">
        <f t="shared" si="101"/>
        <v>-2.4827602770414185E-3</v>
      </c>
      <c r="O645" s="3">
        <f t="shared" si="95"/>
        <v>16658.572354062497</v>
      </c>
      <c r="P645" s="5">
        <f>O645/MAX($O$12:O645)-1</f>
        <v>-0.10781583142815898</v>
      </c>
      <c r="Q645" s="3">
        <f t="shared" si="103"/>
        <v>193.26571259908314</v>
      </c>
      <c r="R645" s="4">
        <f>Q645/MAX($Q$554:Q645)-1</f>
        <v>-0.10781583142815954</v>
      </c>
    </row>
    <row r="646" spans="1:18" x14ac:dyDescent="0.2">
      <c r="A646" s="2">
        <v>28763</v>
      </c>
      <c r="B646" s="3">
        <v>3182.3454279940156</v>
      </c>
      <c r="C646" s="5">
        <f t="shared" si="104"/>
        <v>3.7627655513075675E-2</v>
      </c>
      <c r="D646" s="3">
        <f t="shared" si="94"/>
        <v>2181.8845150707557</v>
      </c>
      <c r="E646" s="5">
        <f>D646/MAX(D$12:$D646)-1</f>
        <v>-0.13424363150727125</v>
      </c>
      <c r="F646" s="3">
        <f t="shared" si="102"/>
        <v>200.32498185008549</v>
      </c>
      <c r="G646" s="4">
        <f>F646/MAX(F$554:$F646)-1</f>
        <v>-0.13424363150727103</v>
      </c>
      <c r="H646" s="5">
        <f t="shared" si="105"/>
        <v>5.8333333333333336E-3</v>
      </c>
      <c r="I646" s="7">
        <f t="shared" si="96"/>
        <v>3107.9553106865865</v>
      </c>
      <c r="J646" s="7">
        <f t="shared" si="97"/>
        <v>2875.6764090383099</v>
      </c>
      <c r="K646" s="7">
        <f t="shared" si="98"/>
        <v>2679.235498831521</v>
      </c>
      <c r="L646" s="7">
        <f t="shared" si="99"/>
        <v>2507.0474834730453</v>
      </c>
      <c r="M646" s="7">
        <f t="shared" si="100"/>
        <v>2403.8150580793294</v>
      </c>
      <c r="N646" s="5">
        <f t="shared" si="101"/>
        <v>3.7627655513075675E-2</v>
      </c>
      <c r="O646" s="3">
        <f t="shared" si="95"/>
        <v>17285.395375940807</v>
      </c>
      <c r="P646" s="5">
        <f>O646/MAX($O$12:O646)-1</f>
        <v>-7.4245032878917816E-2</v>
      </c>
      <c r="Q646" s="3">
        <f t="shared" si="103"/>
        <v>200.53784825525054</v>
      </c>
      <c r="R646" s="4">
        <f>Q646/MAX($Q$554:Q646)-1</f>
        <v>-7.4245032878918482E-2</v>
      </c>
    </row>
    <row r="647" spans="1:18" x14ac:dyDescent="0.2">
      <c r="A647" s="2">
        <v>28794</v>
      </c>
      <c r="B647" s="3">
        <v>3367.3935608880706</v>
      </c>
      <c r="C647" s="5">
        <f t="shared" si="104"/>
        <v>5.8148349096942553E-2</v>
      </c>
      <c r="D647" s="3">
        <f t="shared" si="94"/>
        <v>2308.7574975423031</v>
      </c>
      <c r="E647" s="5">
        <f>D647/MAX(D$12:$D647)-1</f>
        <v>-8.3901327959254868E-2</v>
      </c>
      <c r="F647" s="3">
        <f t="shared" si="102"/>
        <v>211.97354882754294</v>
      </c>
      <c r="G647" s="4">
        <f>F647/MAX(F$554:$F647)-1</f>
        <v>-8.3901327959254646E-2</v>
      </c>
      <c r="H647" s="5">
        <f t="shared" si="105"/>
        <v>5.8333333333333336E-3</v>
      </c>
      <c r="I647" s="7">
        <f t="shared" si="96"/>
        <v>3205.560840709677</v>
      </c>
      <c r="J647" s="7">
        <f t="shared" si="97"/>
        <v>3020.7778428856159</v>
      </c>
      <c r="K647" s="7">
        <f t="shared" si="98"/>
        <v>2762.0828190523475</v>
      </c>
      <c r="L647" s="7">
        <f t="shared" si="99"/>
        <v>2579.39926682757</v>
      </c>
      <c r="M647" s="7">
        <f t="shared" si="100"/>
        <v>2462.4973199743013</v>
      </c>
      <c r="N647" s="5">
        <f t="shared" si="101"/>
        <v>5.8148349096942553E-2</v>
      </c>
      <c r="O647" s="3">
        <f t="shared" si="95"/>
        <v>18290.512580539689</v>
      </c>
      <c r="P647" s="5">
        <f>O647/MAX($O$12:O647)-1</f>
        <v>-2.0413909872532554E-2</v>
      </c>
      <c r="Q647" s="3">
        <f t="shared" si="103"/>
        <v>212.19879306274655</v>
      </c>
      <c r="R647" s="4">
        <f>Q647/MAX($Q$554:Q647)-1</f>
        <v>-2.041390987253322E-2</v>
      </c>
    </row>
    <row r="648" spans="1:18" x14ac:dyDescent="0.2">
      <c r="A648" s="2">
        <v>28824</v>
      </c>
      <c r="B648" s="3">
        <v>3068.7297047384282</v>
      </c>
      <c r="C648" s="5">
        <f t="shared" si="104"/>
        <v>-8.8692886872087762E-2</v>
      </c>
      <c r="D648" s="3">
        <f t="shared" si="94"/>
        <v>2103.987129997699</v>
      </c>
      <c r="E648" s="5">
        <f>D648/MAX(D$12:$D648)-1</f>
        <v>-0.16515276384223465</v>
      </c>
      <c r="F648" s="3">
        <f t="shared" si="102"/>
        <v>193.1730028415067</v>
      </c>
      <c r="G648" s="4">
        <f>F648/MAX(F$554:$F648)-1</f>
        <v>-0.16515276384223432</v>
      </c>
      <c r="H648" s="5">
        <f t="shared" si="105"/>
        <v>5.8333333333333336E-3</v>
      </c>
      <c r="I648" s="7">
        <f t="shared" si="96"/>
        <v>3206.1562312068381</v>
      </c>
      <c r="J648" s="7">
        <f t="shared" si="97"/>
        <v>3094.213059939068</v>
      </c>
      <c r="K648" s="7">
        <f t="shared" si="98"/>
        <v>2815.7810689124722</v>
      </c>
      <c r="L648" s="7">
        <f t="shared" si="99"/>
        <v>2636.7375468837399</v>
      </c>
      <c r="M648" s="7">
        <f t="shared" si="100"/>
        <v>2504.6539454954227</v>
      </c>
      <c r="N648" s="5">
        <f t="shared" si="101"/>
        <v>-8.8692886872087776E-2</v>
      </c>
      <c r="O648" s="3">
        <f t="shared" si="95"/>
        <v>16668.274217401384</v>
      </c>
      <c r="P648" s="5">
        <f>O648/MAX($O$12:O648)-1</f>
        <v>-0.10729622814567885</v>
      </c>
      <c r="Q648" s="3">
        <f t="shared" si="103"/>
        <v>193.3782695152388</v>
      </c>
      <c r="R648" s="4">
        <f>Q648/MAX($Q$554:Q648)-1</f>
        <v>-0.10729622814567941</v>
      </c>
    </row>
    <row r="649" spans="1:18" x14ac:dyDescent="0.2">
      <c r="A649" s="2">
        <v>28855</v>
      </c>
      <c r="B649" s="3">
        <v>3350.4053104317413</v>
      </c>
      <c r="C649" s="5">
        <f t="shared" si="104"/>
        <v>9.1788991796305064E-2</v>
      </c>
      <c r="D649" s="3">
        <f t="shared" si="94"/>
        <v>2297.1099874125894</v>
      </c>
      <c r="E649" s="5">
        <f>D649/MAX(D$12:$D649)-1</f>
        <v>-8.8522977731381514E-2</v>
      </c>
      <c r="F649" s="3">
        <f t="shared" si="102"/>
        <v>210.90415801459338</v>
      </c>
      <c r="G649" s="4">
        <f>F649/MAX(F$554:$F649)-1</f>
        <v>-8.8522977731381181E-2</v>
      </c>
      <c r="H649" s="5">
        <f t="shared" si="105"/>
        <v>5.8333333333333336E-3</v>
      </c>
      <c r="I649" s="7">
        <f t="shared" si="96"/>
        <v>3262.1761920194131</v>
      </c>
      <c r="J649" s="7">
        <f t="shared" si="97"/>
        <v>3185.0657513530005</v>
      </c>
      <c r="K649" s="7">
        <f t="shared" si="98"/>
        <v>2877.2871989977048</v>
      </c>
      <c r="L649" s="7">
        <f t="shared" si="99"/>
        <v>2709.7822539568751</v>
      </c>
      <c r="M649" s="7">
        <f t="shared" si="100"/>
        <v>2554.4345421269913</v>
      </c>
      <c r="N649" s="5">
        <f t="shared" si="101"/>
        <v>5.7406728411116381E-2</v>
      </c>
      <c r="O649" s="3">
        <f t="shared" si="95"/>
        <v>17625.145308481759</v>
      </c>
      <c r="P649" s="5">
        <f>O649/MAX($O$12:O649)-1</f>
        <v>-5.6049025163258714E-2</v>
      </c>
      <c r="Q649" s="3">
        <f t="shared" si="103"/>
        <v>204.47948331391177</v>
      </c>
      <c r="R649" s="4">
        <f>Q649/MAX($Q$554:Q649)-1</f>
        <v>-5.604902516325927E-2</v>
      </c>
    </row>
    <row r="650" spans="1:18" x14ac:dyDescent="0.2">
      <c r="A650" s="2">
        <v>28886</v>
      </c>
      <c r="B650" s="3">
        <v>3642.9699382600734</v>
      </c>
      <c r="C650" s="5">
        <f t="shared" si="104"/>
        <v>8.7322159774941177E-2</v>
      </c>
      <c r="D650" s="3">
        <f t="shared" si="94"/>
        <v>2497.6985927540445</v>
      </c>
      <c r="E650" s="5">
        <f>D650/MAX(D$12:$D650)-1</f>
        <v>-8.9308355616536383E-3</v>
      </c>
      <c r="F650" s="3">
        <f t="shared" si="102"/>
        <v>229.32076459794314</v>
      </c>
      <c r="G650" s="4">
        <f>F650/MAX(F$554:$F650)-1</f>
        <v>-8.9308355616533053E-3</v>
      </c>
      <c r="H650" s="5">
        <f t="shared" si="105"/>
        <v>5.8333333333333336E-3</v>
      </c>
      <c r="I650" s="7">
        <f t="shared" si="96"/>
        <v>3354.0349844767479</v>
      </c>
      <c r="J650" s="7">
        <f t="shared" si="97"/>
        <v>3279.797912593212</v>
      </c>
      <c r="K650" s="7">
        <f t="shared" si="98"/>
        <v>2962.424926021411</v>
      </c>
      <c r="L650" s="7">
        <f t="shared" si="99"/>
        <v>2790.195023397519</v>
      </c>
      <c r="M650" s="7">
        <f t="shared" si="100"/>
        <v>2620.6057406087502</v>
      </c>
      <c r="N650" s="5">
        <f t="shared" si="101"/>
        <v>8.7322159774941177E-2</v>
      </c>
      <c r="O650" s="3">
        <f t="shared" si="95"/>
        <v>19164.211063165556</v>
      </c>
      <c r="P650" s="5">
        <f>O650/MAX($O$12:O650)-1</f>
        <v>0</v>
      </c>
      <c r="Q650" s="3">
        <f t="shared" si="103"/>
        <v>222.33507342654659</v>
      </c>
      <c r="R650" s="4">
        <f>Q650/MAX($Q$554:Q650)-1</f>
        <v>0</v>
      </c>
    </row>
    <row r="651" spans="1:18" x14ac:dyDescent="0.2">
      <c r="A651" s="2">
        <v>28914</v>
      </c>
      <c r="B651" s="3">
        <v>3799.9999324970536</v>
      </c>
      <c r="C651" s="5">
        <f t="shared" si="104"/>
        <v>4.3104938250459357E-2</v>
      </c>
      <c r="D651" s="3">
        <f t="shared" si="94"/>
        <v>2605.3617363629669</v>
      </c>
      <c r="E651" s="5">
        <f>D651/MAX(D$12:$D651)-1</f>
        <v>0</v>
      </c>
      <c r="F651" s="3">
        <f t="shared" si="102"/>
        <v>239.20562199548561</v>
      </c>
      <c r="G651" s="4">
        <f>F651/MAX(F$554:$F651)-1</f>
        <v>0</v>
      </c>
      <c r="H651" s="5">
        <f t="shared" si="105"/>
        <v>5.8333333333333336E-3</v>
      </c>
      <c r="I651" s="7">
        <f t="shared" si="96"/>
        <v>3597.7917270629564</v>
      </c>
      <c r="J651" s="7">
        <f t="shared" si="97"/>
        <v>3401.9739791348966</v>
      </c>
      <c r="K651" s="7">
        <f t="shared" si="98"/>
        <v>3076.5235077574089</v>
      </c>
      <c r="L651" s="7">
        <f t="shared" si="99"/>
        <v>2875.1337886008509</v>
      </c>
      <c r="M651" s="7">
        <f t="shared" si="100"/>
        <v>2685.8470741038777</v>
      </c>
      <c r="N651" s="5">
        <f t="shared" si="101"/>
        <v>4.3104938250459357E-2</v>
      </c>
      <c r="O651" s="3">
        <f t="shared" si="95"/>
        <v>19990.283197662076</v>
      </c>
      <c r="P651" s="5">
        <f>O651/MAX($O$12:O651)-1</f>
        <v>0</v>
      </c>
      <c r="Q651" s="3">
        <f t="shared" si="103"/>
        <v>231.91881303750921</v>
      </c>
      <c r="R651" s="4">
        <f>Q651/MAX($Q$554:Q651)-1</f>
        <v>0</v>
      </c>
    </row>
    <row r="652" spans="1:18" x14ac:dyDescent="0.2">
      <c r="A652" s="2">
        <v>28945</v>
      </c>
      <c r="B652" s="3">
        <v>3731.4907695800803</v>
      </c>
      <c r="C652" s="5">
        <f t="shared" si="104"/>
        <v>-1.8028727403675116E-2</v>
      </c>
      <c r="D652" s="3">
        <f t="shared" si="94"/>
        <v>2558.3903798301135</v>
      </c>
      <c r="E652" s="5">
        <f>D652/MAX(D$12:$D652)-1</f>
        <v>-1.8028727403675004E-2</v>
      </c>
      <c r="F652" s="3">
        <f t="shared" si="102"/>
        <v>234.89304904310245</v>
      </c>
      <c r="G652" s="4">
        <f>F652/MAX(F$554:$F652)-1</f>
        <v>-1.8028727403675116E-2</v>
      </c>
      <c r="H652" s="5">
        <f t="shared" si="105"/>
        <v>5.8333333333333336E-3</v>
      </c>
      <c r="I652" s="7">
        <f t="shared" si="96"/>
        <v>3724.8202134457356</v>
      </c>
      <c r="J652" s="7">
        <f t="shared" si="97"/>
        <v>3493.4982027325746</v>
      </c>
      <c r="K652" s="7">
        <f t="shared" si="98"/>
        <v>3184.5873058854427</v>
      </c>
      <c r="L652" s="7">
        <f t="shared" si="99"/>
        <v>2950.656400131872</v>
      </c>
      <c r="M652" s="7">
        <f t="shared" si="100"/>
        <v>2753.6601632879278</v>
      </c>
      <c r="N652" s="5">
        <f t="shared" si="101"/>
        <v>-1.8028727403675116E-2</v>
      </c>
      <c r="O652" s="3">
        <f t="shared" si="95"/>
        <v>19629.883831169162</v>
      </c>
      <c r="P652" s="5">
        <f>O652/MAX($O$12:O652)-1</f>
        <v>-1.8028727403675004E-2</v>
      </c>
      <c r="Q652" s="3">
        <f t="shared" si="103"/>
        <v>227.73761197747206</v>
      </c>
      <c r="R652" s="4">
        <f>Q652/MAX($Q$554:Q652)-1</f>
        <v>-1.8028727403675116E-2</v>
      </c>
    </row>
    <row r="653" spans="1:18" x14ac:dyDescent="0.2">
      <c r="A653" s="2">
        <v>28975</v>
      </c>
      <c r="B653" s="3">
        <v>3687.3633459337661</v>
      </c>
      <c r="C653" s="5">
        <f t="shared" si="104"/>
        <v>-1.1825682112374558E-2</v>
      </c>
      <c r="D653" s="3">
        <f t="shared" si="94"/>
        <v>2528.1356684788852</v>
      </c>
      <c r="E653" s="5">
        <f>D653/MAX(D$12:$D653)-1</f>
        <v>-2.964120751688315E-2</v>
      </c>
      <c r="F653" s="3">
        <f t="shared" si="102"/>
        <v>232.11527851471232</v>
      </c>
      <c r="G653" s="4">
        <f>F653/MAX(F$554:$F653)-1</f>
        <v>-2.964120751688315E-2</v>
      </c>
      <c r="H653" s="5">
        <f t="shared" si="105"/>
        <v>5.8333333333333336E-3</v>
      </c>
      <c r="I653" s="7">
        <f t="shared" si="96"/>
        <v>3739.6180160036333</v>
      </c>
      <c r="J653" s="7">
        <f t="shared" si="97"/>
        <v>3546.8265002401909</v>
      </c>
      <c r="K653" s="7">
        <f t="shared" si="98"/>
        <v>3283.8021715629034</v>
      </c>
      <c r="L653" s="7">
        <f t="shared" si="99"/>
        <v>3023.6640461149618</v>
      </c>
      <c r="M653" s="7">
        <f t="shared" si="100"/>
        <v>2821.2560751807255</v>
      </c>
      <c r="N653" s="5">
        <f t="shared" si="101"/>
        <v>-1.1825682112374558E-2</v>
      </c>
      <c r="O653" s="3">
        <f t="shared" si="95"/>
        <v>19397.747065078915</v>
      </c>
      <c r="P653" s="5">
        <f>O653/MAX($O$12:O653)-1</f>
        <v>-2.9641207516883039E-2</v>
      </c>
      <c r="Q653" s="3">
        <f t="shared" si="103"/>
        <v>225.04445937319517</v>
      </c>
      <c r="R653" s="4">
        <f>Q653/MAX($Q$554:Q653)-1</f>
        <v>-2.964120751688315E-2</v>
      </c>
    </row>
    <row r="654" spans="1:18" x14ac:dyDescent="0.2">
      <c r="A654" s="2">
        <v>29006</v>
      </c>
      <c r="B654" s="3">
        <v>3954.4758696158906</v>
      </c>
      <c r="C654" s="5">
        <f t="shared" si="104"/>
        <v>7.2439979091478035E-2</v>
      </c>
      <c r="D654" s="3">
        <f t="shared" ref="D654:D717" si="106">D653*(C654+1)</f>
        <v>2711.2737634439154</v>
      </c>
      <c r="E654" s="5">
        <f>D654/MAX(D$12:$D654)-1</f>
        <v>0</v>
      </c>
      <c r="F654" s="3">
        <f t="shared" si="102"/>
        <v>248.92970443713068</v>
      </c>
      <c r="G654" s="4">
        <f>F654/MAX(F$554:$F654)-1</f>
        <v>0</v>
      </c>
      <c r="H654" s="5">
        <f t="shared" si="105"/>
        <v>5.8333333333333336E-3</v>
      </c>
      <c r="I654" s="7">
        <f t="shared" si="96"/>
        <v>3791.1099950432458</v>
      </c>
      <c r="J654" s="7">
        <f t="shared" si="97"/>
        <v>3694.4508610531007</v>
      </c>
      <c r="K654" s="7">
        <f t="shared" si="98"/>
        <v>3394.3319604960848</v>
      </c>
      <c r="L654" s="7">
        <f t="shared" si="99"/>
        <v>3108.6709996260151</v>
      </c>
      <c r="M654" s="7">
        <f t="shared" si="100"/>
        <v>2901.1658754260807</v>
      </c>
      <c r="N654" s="5">
        <f t="shared" si="101"/>
        <v>5.9118649939849104E-2</v>
      </c>
      <c r="O654" s="3">
        <f t="shared" ref="O654:O717" si="107">O653*(1+N654)</f>
        <v>20544.515683441048</v>
      </c>
      <c r="P654" s="5">
        <f>O654/MAX($O$12:O654)-1</f>
        <v>0</v>
      </c>
      <c r="Q654" s="3">
        <f t="shared" si="103"/>
        <v>238.34878398778167</v>
      </c>
      <c r="R654" s="4">
        <f>Q654/MAX($Q$554:Q654)-1</f>
        <v>0</v>
      </c>
    </row>
    <row r="655" spans="1:18" x14ac:dyDescent="0.2">
      <c r="A655" s="2">
        <v>29036</v>
      </c>
      <c r="B655" s="3">
        <v>3827.158618561557</v>
      </c>
      <c r="C655" s="5">
        <f t="shared" si="104"/>
        <v>-3.2195733455493425E-2</v>
      </c>
      <c r="D655" s="3">
        <f t="shared" si="106"/>
        <v>2623.9823160312026</v>
      </c>
      <c r="E655" s="5">
        <f>D655/MAX(D$12:$D655)-1</f>
        <v>-3.2195733455493425E-2</v>
      </c>
      <c r="F655" s="3">
        <f t="shared" si="102"/>
        <v>240.91523002391807</v>
      </c>
      <c r="G655" s="4">
        <f>F655/MAX(F$554:$F655)-1</f>
        <v>-3.2195733455493425E-2</v>
      </c>
      <c r="H655" s="5">
        <f t="shared" si="105"/>
        <v>5.8333333333333336E-3</v>
      </c>
      <c r="I655" s="7">
        <f t="shared" si="96"/>
        <v>3822.9992780370717</v>
      </c>
      <c r="J655" s="7">
        <f t="shared" si="97"/>
        <v>3773.9097457414032</v>
      </c>
      <c r="K655" s="7">
        <f t="shared" si="98"/>
        <v>3479.487748547202</v>
      </c>
      <c r="L655" s="7">
        <f t="shared" si="99"/>
        <v>3176.1613812456044</v>
      </c>
      <c r="M655" s="7">
        <f t="shared" si="100"/>
        <v>2975.8141269030075</v>
      </c>
      <c r="N655" s="5">
        <f t="shared" si="101"/>
        <v>-3.2195733455493425E-2</v>
      </c>
      <c r="O655" s="3">
        <f t="shared" si="107"/>
        <v>19883.069932524777</v>
      </c>
      <c r="P655" s="5">
        <f>O655/MAX($O$12:O655)-1</f>
        <v>-3.2195733455493425E-2</v>
      </c>
      <c r="Q655" s="3">
        <f t="shared" si="103"/>
        <v>230.67497006907007</v>
      </c>
      <c r="R655" s="4">
        <f>Q655/MAX($Q$554:Q655)-1</f>
        <v>-3.2195733455493425E-2</v>
      </c>
    </row>
    <row r="656" spans="1:18" x14ac:dyDescent="0.2">
      <c r="A656" s="2">
        <v>29067</v>
      </c>
      <c r="B656" s="3">
        <v>3890.904796778394</v>
      </c>
      <c r="C656" s="5">
        <f t="shared" si="104"/>
        <v>1.6656267630944521E-2</v>
      </c>
      <c r="D656" s="3">
        <f t="shared" si="106"/>
        <v>2667.6880677458839</v>
      </c>
      <c r="E656" s="5">
        <f>D656/MAX(D$12:$D656)-1</f>
        <v>-1.607572657755818E-2</v>
      </c>
      <c r="F656" s="3">
        <f t="shared" si="102"/>
        <v>244.92797857156702</v>
      </c>
      <c r="G656" s="4">
        <f>F656/MAX(F$554:$F656)-1</f>
        <v>-1.6075726577558069E-2</v>
      </c>
      <c r="H656" s="5">
        <f t="shared" si="105"/>
        <v>5.8333333333333336E-3</v>
      </c>
      <c r="I656" s="7">
        <f t="shared" si="96"/>
        <v>3890.8464283186136</v>
      </c>
      <c r="J656" s="7">
        <f t="shared" si="97"/>
        <v>3815.2322221611234</v>
      </c>
      <c r="K656" s="7">
        <f t="shared" si="98"/>
        <v>3547.5150673771677</v>
      </c>
      <c r="L656" s="7">
        <f t="shared" si="99"/>
        <v>3246.6940247346483</v>
      </c>
      <c r="M656" s="7">
        <f t="shared" si="100"/>
        <v>3046.4543230884206</v>
      </c>
      <c r="N656" s="5">
        <f t="shared" si="101"/>
        <v>1.6656267630944521E-2</v>
      </c>
      <c r="O656" s="3">
        <f t="shared" si="107"/>
        <v>20214.247666645697</v>
      </c>
      <c r="P656" s="5">
        <f>O656/MAX($O$12:O656)-1</f>
        <v>-1.6075726577558069E-2</v>
      </c>
      <c r="Q656" s="3">
        <f t="shared" si="103"/>
        <v>234.51715410630061</v>
      </c>
      <c r="R656" s="4">
        <f>Q656/MAX($Q$554:Q656)-1</f>
        <v>-1.607572657755818E-2</v>
      </c>
    </row>
    <row r="657" spans="1:18" x14ac:dyDescent="0.2">
      <c r="A657" s="2">
        <v>29098</v>
      </c>
      <c r="B657" s="3">
        <v>4306.0847961597192</v>
      </c>
      <c r="C657" s="5">
        <f t="shared" si="104"/>
        <v>0.10670525779121798</v>
      </c>
      <c r="D657" s="3">
        <f t="shared" si="106"/>
        <v>2952.3444107212645</v>
      </c>
      <c r="E657" s="5">
        <f>D657/MAX(D$12:$D657)-1</f>
        <v>0</v>
      </c>
      <c r="F657" s="3">
        <f t="shared" si="102"/>
        <v>271.06308166532801</v>
      </c>
      <c r="G657" s="4">
        <f>F657/MAX(F$554:$F657)-1</f>
        <v>0</v>
      </c>
      <c r="H657" s="5">
        <f t="shared" si="105"/>
        <v>5.8333333333333336E-3</v>
      </c>
      <c r="I657" s="7">
        <f t="shared" si="96"/>
        <v>4008.0494038332236</v>
      </c>
      <c r="J657" s="7">
        <f t="shared" si="97"/>
        <v>3899.5796994382349</v>
      </c>
      <c r="K657" s="7">
        <f t="shared" si="98"/>
        <v>3650.7768392865651</v>
      </c>
      <c r="L657" s="7">
        <f t="shared" si="99"/>
        <v>3350.8755716510173</v>
      </c>
      <c r="M657" s="7">
        <f t="shared" si="100"/>
        <v>3131.2452663101972</v>
      </c>
      <c r="N657" s="5">
        <f t="shared" si="101"/>
        <v>0.10670525779121798</v>
      </c>
      <c r="O657" s="3">
        <f t="shared" si="107"/>
        <v>22371.214174970653</v>
      </c>
      <c r="P657" s="5">
        <f>O657/MAX($O$12:O657)-1</f>
        <v>0</v>
      </c>
      <c r="Q657" s="3">
        <f t="shared" si="103"/>
        <v>259.54136749167623</v>
      </c>
      <c r="R657" s="4">
        <f>Q657/MAX($Q$554:Q657)-1</f>
        <v>0</v>
      </c>
    </row>
    <row r="658" spans="1:18" x14ac:dyDescent="0.2">
      <c r="A658" s="2">
        <v>29128</v>
      </c>
      <c r="B658" s="3">
        <v>4867.2639532055009</v>
      </c>
      <c r="C658" s="5">
        <f t="shared" si="104"/>
        <v>0.13032236558514976</v>
      </c>
      <c r="D658" s="3">
        <f t="shared" si="106"/>
        <v>3337.1009183485548</v>
      </c>
      <c r="E658" s="5">
        <f>D658/MAX(D$12:$D658)-1</f>
        <v>0</v>
      </c>
      <c r="F658" s="3">
        <f t="shared" si="102"/>
        <v>306.38866369075419</v>
      </c>
      <c r="G658" s="4">
        <f>F658/MAX(F$554:$F658)-1</f>
        <v>0</v>
      </c>
      <c r="H658" s="5">
        <f t="shared" si="105"/>
        <v>5.8333333333333336E-3</v>
      </c>
      <c r="I658" s="7">
        <f t="shared" si="96"/>
        <v>4354.7511820478712</v>
      </c>
      <c r="J658" s="7">
        <f t="shared" si="97"/>
        <v>4088.8752300424712</v>
      </c>
      <c r="K658" s="7">
        <f t="shared" si="98"/>
        <v>3791.1867163875227</v>
      </c>
      <c r="L658" s="7">
        <f t="shared" si="99"/>
        <v>3486.0166139377852</v>
      </c>
      <c r="M658" s="7">
        <f t="shared" si="100"/>
        <v>3235.2111076095221</v>
      </c>
      <c r="N658" s="5">
        <f t="shared" si="101"/>
        <v>0.13032236558514976</v>
      </c>
      <c r="O658" s="3">
        <f t="shared" si="107"/>
        <v>25286.683727264863</v>
      </c>
      <c r="P658" s="5">
        <f>O658/MAX($O$12:O658)-1</f>
        <v>0</v>
      </c>
      <c r="Q658" s="3">
        <f t="shared" si="103"/>
        <v>293.36541247039617</v>
      </c>
      <c r="R658" s="4">
        <f>Q658/MAX($Q$554:Q658)-1</f>
        <v>0</v>
      </c>
    </row>
    <row r="659" spans="1:18" x14ac:dyDescent="0.2">
      <c r="A659" s="2">
        <v>29159</v>
      </c>
      <c r="B659" s="3">
        <v>5034.4339462305488</v>
      </c>
      <c r="C659" s="5">
        <f t="shared" si="104"/>
        <v>3.434578330500293E-2</v>
      </c>
      <c r="D659" s="3">
        <f t="shared" si="106"/>
        <v>3451.7162633570806</v>
      </c>
      <c r="E659" s="5">
        <f>D659/MAX(D$12:$D659)-1</f>
        <v>0</v>
      </c>
      <c r="F659" s="3">
        <f t="shared" si="102"/>
        <v>316.91182234098625</v>
      </c>
      <c r="G659" s="4">
        <f>F659/MAX(F$554:$F659)-1</f>
        <v>0</v>
      </c>
      <c r="H659" s="5">
        <f t="shared" si="105"/>
        <v>5.8333333333333336E-3</v>
      </c>
      <c r="I659" s="7">
        <f t="shared" si="96"/>
        <v>4735.9275651985899</v>
      </c>
      <c r="J659" s="7">
        <f t="shared" si="97"/>
        <v>4313.3869967586024</v>
      </c>
      <c r="K659" s="7">
        <f t="shared" si="98"/>
        <v>3930.1067484993964</v>
      </c>
      <c r="L659" s="7">
        <f t="shared" si="99"/>
        <v>3626.9971132948031</v>
      </c>
      <c r="M659" s="7">
        <f t="shared" si="100"/>
        <v>3346.0947837758722</v>
      </c>
      <c r="N659" s="5">
        <f t="shared" si="101"/>
        <v>3.434578330500293E-2</v>
      </c>
      <c r="O659" s="3">
        <f t="shared" si="107"/>
        <v>26155.174687063645</v>
      </c>
      <c r="P659" s="5">
        <f>O659/MAX($O$12:O659)-1</f>
        <v>0</v>
      </c>
      <c r="Q659" s="3">
        <f t="shared" si="103"/>
        <v>303.44127735628717</v>
      </c>
      <c r="R659" s="4">
        <f>Q659/MAX($Q$554:Q659)-1</f>
        <v>0</v>
      </c>
    </row>
    <row r="660" spans="1:18" x14ac:dyDescent="0.2">
      <c r="A660" s="2">
        <v>29189</v>
      </c>
      <c r="B660" s="3">
        <v>5364.0485495934936</v>
      </c>
      <c r="C660" s="5">
        <f t="shared" si="104"/>
        <v>6.5472028610036315E-2</v>
      </c>
      <c r="D660" s="3">
        <f t="shared" si="106"/>
        <v>3677.7071293053232</v>
      </c>
      <c r="E660" s="5">
        <f>D660/MAX(D$12:$D660)-1</f>
        <v>0</v>
      </c>
      <c r="F660" s="3">
        <f t="shared" si="102"/>
        <v>337.66068224015402</v>
      </c>
      <c r="G660" s="4">
        <f>F660/MAX(F$554:$F660)-1</f>
        <v>0</v>
      </c>
      <c r="H660" s="5">
        <f t="shared" si="105"/>
        <v>5.8333333333333336E-3</v>
      </c>
      <c r="I660" s="7">
        <f t="shared" si="96"/>
        <v>5088.5821496765147</v>
      </c>
      <c r="J660" s="7">
        <f t="shared" si="97"/>
        <v>4548.3157767548691</v>
      </c>
      <c r="K660" s="7">
        <f t="shared" si="98"/>
        <v>4121.3833189039851</v>
      </c>
      <c r="L660" s="7">
        <f t="shared" si="99"/>
        <v>3778.9932325823465</v>
      </c>
      <c r="M660" s="7">
        <f t="shared" si="100"/>
        <v>3468.5821939082289</v>
      </c>
      <c r="N660" s="5">
        <f t="shared" si="101"/>
        <v>6.5472028610036315E-2</v>
      </c>
      <c r="O660" s="3">
        <f t="shared" si="107"/>
        <v>27867.607032475575</v>
      </c>
      <c r="P660" s="5">
        <f>O660/MAX($O$12:O660)-1</f>
        <v>0</v>
      </c>
      <c r="Q660" s="3">
        <f t="shared" si="103"/>
        <v>323.30819334882398</v>
      </c>
      <c r="R660" s="4">
        <f>Q660/MAX($Q$554:Q660)-1</f>
        <v>0</v>
      </c>
    </row>
    <row r="661" spans="1:18" x14ac:dyDescent="0.2">
      <c r="A661" s="2">
        <v>29220</v>
      </c>
      <c r="B661" s="3">
        <v>6120.6088715386932</v>
      </c>
      <c r="C661" s="5">
        <f t="shared" si="104"/>
        <v>0.14104278045778207</v>
      </c>
      <c r="D661" s="3">
        <f t="shared" si="106"/>
        <v>4196.4211685319542</v>
      </c>
      <c r="E661" s="5">
        <f>D661/MAX(D$12:$D661)-1</f>
        <v>0</v>
      </c>
      <c r="F661" s="3">
        <f t="shared" si="102"/>
        <v>385.28528371457696</v>
      </c>
      <c r="G661" s="4">
        <f>F661/MAX(F$554:$F661)-1</f>
        <v>0</v>
      </c>
      <c r="H661" s="5">
        <f t="shared" si="105"/>
        <v>5.8333333333333336E-3</v>
      </c>
      <c r="I661" s="7">
        <f t="shared" si="96"/>
        <v>5506.3637891209119</v>
      </c>
      <c r="J661" s="7">
        <f t="shared" si="97"/>
        <v>4930.5574855843915</v>
      </c>
      <c r="K661" s="7">
        <f t="shared" si="98"/>
        <v>4352.233615662898</v>
      </c>
      <c r="L661" s="7">
        <f t="shared" si="99"/>
        <v>3963.1776608929317</v>
      </c>
      <c r="M661" s="7">
        <f t="shared" si="100"/>
        <v>3614.7604073303009</v>
      </c>
      <c r="N661" s="5">
        <f t="shared" si="101"/>
        <v>0.14104278045778207</v>
      </c>
      <c r="O661" s="3">
        <f t="shared" si="107"/>
        <v>31798.131813040771</v>
      </c>
      <c r="P661" s="5">
        <f>O661/MAX($O$12:O661)-1</f>
        <v>0</v>
      </c>
      <c r="Q661" s="3">
        <f t="shared" si="103"/>
        <v>368.90847988352431</v>
      </c>
      <c r="R661" s="4">
        <f>Q661/MAX($Q$554:Q661)-1</f>
        <v>0</v>
      </c>
    </row>
    <row r="662" spans="1:18" x14ac:dyDescent="0.2">
      <c r="A662" s="2">
        <v>29251</v>
      </c>
      <c r="B662" s="3">
        <v>6061.1018487968895</v>
      </c>
      <c r="C662" s="5">
        <f t="shared" si="104"/>
        <v>-9.7224024587677649E-3</v>
      </c>
      <c r="D662" s="3">
        <f t="shared" si="106"/>
        <v>4155.6218730449937</v>
      </c>
      <c r="E662" s="5">
        <f>D662/MAX(D$12:$D662)-1</f>
        <v>-9.7224024587678759E-3</v>
      </c>
      <c r="F662" s="3">
        <f t="shared" si="102"/>
        <v>381.53938512486332</v>
      </c>
      <c r="G662" s="4">
        <f>F662/MAX(F$554:$F662)-1</f>
        <v>-9.7224024587677649E-3</v>
      </c>
      <c r="H662" s="5">
        <f t="shared" si="105"/>
        <v>5.8333333333333336E-3</v>
      </c>
      <c r="I662" s="7">
        <f t="shared" si="96"/>
        <v>5848.5864233096918</v>
      </c>
      <c r="J662" s="7">
        <f t="shared" si="97"/>
        <v>5292.2569942541413</v>
      </c>
      <c r="K662" s="7">
        <f t="shared" si="98"/>
        <v>4553.7446082076322</v>
      </c>
      <c r="L662" s="7">
        <f t="shared" si="99"/>
        <v>4129.095709669492</v>
      </c>
      <c r="M662" s="7">
        <f t="shared" si="100"/>
        <v>3758.0847671145216</v>
      </c>
      <c r="N662" s="5">
        <f t="shared" si="101"/>
        <v>-9.7224024587677649E-3</v>
      </c>
      <c r="O662" s="3">
        <f t="shared" si="107"/>
        <v>31488.977578117443</v>
      </c>
      <c r="P662" s="5">
        <f>O662/MAX($O$12:O662)-1</f>
        <v>-9.7224024587677649E-3</v>
      </c>
      <c r="Q662" s="3">
        <f t="shared" si="103"/>
        <v>365.32180317164443</v>
      </c>
      <c r="R662" s="4">
        <f>Q662/MAX($Q$554:Q662)-1</f>
        <v>-9.7224024587677649E-3</v>
      </c>
    </row>
    <row r="663" spans="1:18" x14ac:dyDescent="0.2">
      <c r="A663" s="2">
        <v>29280</v>
      </c>
      <c r="B663" s="3">
        <v>6687.7892363854462</v>
      </c>
      <c r="C663" s="5">
        <f t="shared" si="104"/>
        <v>0.10339496072202659</v>
      </c>
      <c r="D663" s="3">
        <f t="shared" si="106"/>
        <v>4585.2922333840752</v>
      </c>
      <c r="E663" s="5">
        <f>D663/MAX(D$12:$D663)-1</f>
        <v>0</v>
      </c>
      <c r="F663" s="3">
        <f t="shared" si="102"/>
        <v>420.98863486375473</v>
      </c>
      <c r="G663" s="4">
        <f>F663/MAX(F$554:$F663)-1</f>
        <v>0</v>
      </c>
      <c r="H663" s="5">
        <f t="shared" si="105"/>
        <v>5.8333333333333336E-3</v>
      </c>
      <c r="I663" s="7">
        <f t="shared" si="96"/>
        <v>6289.8333189070099</v>
      </c>
      <c r="J663" s="7">
        <f t="shared" si="97"/>
        <v>5689.2077342917619</v>
      </c>
      <c r="K663" s="7">
        <f t="shared" si="98"/>
        <v>4794.3937168649982</v>
      </c>
      <c r="L663" s="7">
        <f t="shared" si="99"/>
        <v>4330.2538042882979</v>
      </c>
      <c r="M663" s="7">
        <f t="shared" si="100"/>
        <v>3935.4586123112035</v>
      </c>
      <c r="N663" s="5">
        <f t="shared" si="101"/>
        <v>0.10339496072202659</v>
      </c>
      <c r="O663" s="3">
        <f t="shared" si="107"/>
        <v>34744.77917798367</v>
      </c>
      <c r="P663" s="5">
        <f>O663/MAX($O$12:O663)-1</f>
        <v>0</v>
      </c>
      <c r="Q663" s="3">
        <f t="shared" si="103"/>
        <v>403.09423666147654</v>
      </c>
      <c r="R663" s="4">
        <f>Q663/MAX($Q$554:Q663)-1</f>
        <v>0</v>
      </c>
    </row>
    <row r="664" spans="1:18" x14ac:dyDescent="0.2">
      <c r="A664" s="2">
        <v>29311</v>
      </c>
      <c r="B664" s="3">
        <v>6127.6626231573764</v>
      </c>
      <c r="C664" s="5">
        <f t="shared" si="104"/>
        <v>-8.3753628206561404E-2</v>
      </c>
      <c r="D664" s="3">
        <f t="shared" si="106"/>
        <v>4201.257372450792</v>
      </c>
      <c r="E664" s="5">
        <f>D664/MAX(D$12:$D664)-1</f>
        <v>-8.3753628206561404E-2</v>
      </c>
      <c r="F664" s="3">
        <f t="shared" si="102"/>
        <v>385.72930926018796</v>
      </c>
      <c r="G664" s="4">
        <f>F664/MAX(F$554:$F664)-1</f>
        <v>-8.3753628206561404E-2</v>
      </c>
      <c r="H664" s="5">
        <f t="shared" si="105"/>
        <v>5.8333333333333336E-3</v>
      </c>
      <c r="I664" s="7">
        <f t="shared" si="96"/>
        <v>6292.1845694465701</v>
      </c>
      <c r="J664" s="7">
        <f t="shared" si="97"/>
        <v>5899.2741792837414</v>
      </c>
      <c r="K664" s="7">
        <f t="shared" si="98"/>
        <v>4994.0747046631068</v>
      </c>
      <c r="L664" s="7">
        <f t="shared" si="99"/>
        <v>4493.8825373529289</v>
      </c>
      <c r="M664" s="7">
        <f t="shared" si="100"/>
        <v>4089.331005274274</v>
      </c>
      <c r="N664" s="5">
        <f t="shared" si="101"/>
        <v>-8.3753628206561404E-2</v>
      </c>
      <c r="O664" s="3">
        <f t="shared" si="107"/>
        <v>31834.777860591748</v>
      </c>
      <c r="P664" s="5">
        <f>O664/MAX($O$12:O664)-1</f>
        <v>-8.3753628206561404E-2</v>
      </c>
      <c r="Q664" s="3">
        <f t="shared" si="103"/>
        <v>369.33363183192358</v>
      </c>
      <c r="R664" s="4">
        <f>Q664/MAX($Q$554:Q664)-1</f>
        <v>-8.3753628206561404E-2</v>
      </c>
    </row>
    <row r="665" spans="1:18" x14ac:dyDescent="0.2">
      <c r="A665" s="2">
        <v>29341</v>
      </c>
      <c r="B665" s="3">
        <v>6100.7652899435589</v>
      </c>
      <c r="C665" s="5">
        <f t="shared" si="104"/>
        <v>-4.3894931669652415E-3</v>
      </c>
      <c r="D665" s="3">
        <f t="shared" si="106"/>
        <v>4182.8159819217572</v>
      </c>
      <c r="E665" s="5">
        <f>D665/MAX(D$12:$D665)-1</f>
        <v>-8.7775485394805286E-2</v>
      </c>
      <c r="F665" s="3">
        <f t="shared" si="102"/>
        <v>384.03615309289216</v>
      </c>
      <c r="G665" s="4">
        <f>F665/MAX(F$554:$F665)-1</f>
        <v>-8.7775485394805397E-2</v>
      </c>
      <c r="H665" s="5">
        <f t="shared" si="105"/>
        <v>5.8333333333333336E-3</v>
      </c>
      <c r="I665" s="7">
        <f t="shared" ref="I665:I728" si="108">AVERAGE(B663:B665)</f>
        <v>6305.4057164954611</v>
      </c>
      <c r="J665" s="7">
        <f t="shared" ref="J665:J728" si="109">AVERAGE(B660:B665)</f>
        <v>6076.996069902576</v>
      </c>
      <c r="K665" s="7">
        <f t="shared" ref="K665:K728" si="110">AVERAGE(B654:B665)</f>
        <v>5195.1915333305888</v>
      </c>
      <c r="L665" s="7">
        <f t="shared" ref="L665:L728" si="111">AVERAGE(B648:B665)</f>
        <v>4645.7365223004563</v>
      </c>
      <c r="M665" s="7">
        <f t="shared" ref="M665:M728" si="112">AVERAGE(B642:B665)</f>
        <v>4239.4968524467458</v>
      </c>
      <c r="N665" s="5">
        <f t="shared" si="101"/>
        <v>-2.3449278669055267E-3</v>
      </c>
      <c r="O665" s="3">
        <f t="shared" si="107"/>
        <v>31760.127602849698</v>
      </c>
      <c r="P665" s="5">
        <f>O665/MAX($O$12:O665)-1</f>
        <v>-8.5902159856730997E-2</v>
      </c>
      <c r="Q665" s="3">
        <f t="shared" si="103"/>
        <v>368.46757110645547</v>
      </c>
      <c r="R665" s="4">
        <f>Q665/MAX($Q$554:Q665)-1</f>
        <v>-8.5902159856730886E-2</v>
      </c>
    </row>
    <row r="666" spans="1:18" x14ac:dyDescent="0.2">
      <c r="A666" s="2">
        <v>29372</v>
      </c>
      <c r="B666" s="3">
        <v>6729.9445223204166</v>
      </c>
      <c r="C666" s="5">
        <f t="shared" si="104"/>
        <v>0.10313119788659808</v>
      </c>
      <c r="D666" s="3">
        <f t="shared" si="106"/>
        <v>4614.1948046765547</v>
      </c>
      <c r="E666" s="5">
        <f>D666/MAX(D$12:$D666)-1</f>
        <v>0</v>
      </c>
      <c r="F666" s="3">
        <f t="shared" si="102"/>
        <v>423.64226159312312</v>
      </c>
      <c r="G666" s="4">
        <f>F666/MAX(F$554:$F666)-1</f>
        <v>0</v>
      </c>
      <c r="H666" s="5">
        <f t="shared" si="105"/>
        <v>5.8333333333333336E-3</v>
      </c>
      <c r="I666" s="7">
        <f t="shared" si="108"/>
        <v>6319.4574784737842</v>
      </c>
      <c r="J666" s="7">
        <f t="shared" si="109"/>
        <v>6304.6453986903971</v>
      </c>
      <c r="K666" s="7">
        <f t="shared" si="110"/>
        <v>5426.4805877226327</v>
      </c>
      <c r="L666" s="7">
        <f t="shared" si="111"/>
        <v>4849.1373454994564</v>
      </c>
      <c r="M666" s="7">
        <f t="shared" si="112"/>
        <v>4410.4062741093585</v>
      </c>
      <c r="N666" s="5">
        <f t="shared" ref="N666:N729" si="113">IF($B665&gt;=I665,$C666,$H666)*0.2+IF($B665&gt;=J665,$C666,$H666)*0.2+IF($B665&gt;=K665,$C666,$H666)*0.2+IF($B665&gt;=L665,$C666,$H666)*0.2+IF($B665&gt;=M665,$C666,$H666)*0.2</f>
        <v>8.367162497594513E-2</v>
      </c>
      <c r="O666" s="3">
        <f t="shared" si="107"/>
        <v>34417.5490888235</v>
      </c>
      <c r="P666" s="5">
        <f>O666/MAX($O$12:O666)-1</f>
        <v>-9.4181081849419312E-3</v>
      </c>
      <c r="Q666" s="3">
        <f t="shared" si="103"/>
        <v>399.2978515318722</v>
      </c>
      <c r="R666" s="4">
        <f>Q666/MAX($Q$554:Q666)-1</f>
        <v>-9.4181081849418202E-3</v>
      </c>
    </row>
    <row r="667" spans="1:18" x14ac:dyDescent="0.2">
      <c r="A667" s="2">
        <v>29402</v>
      </c>
      <c r="B667" s="3">
        <v>7346.947635392904</v>
      </c>
      <c r="C667" s="5">
        <f t="shared" si="104"/>
        <v>9.1680267352300726E-2</v>
      </c>
      <c r="D667" s="3">
        <f t="shared" si="106"/>
        <v>5037.2254179848978</v>
      </c>
      <c r="E667" s="5">
        <f>D667/MAX(D$12:$D667)-1</f>
        <v>0</v>
      </c>
      <c r="F667" s="3">
        <f t="shared" si="102"/>
        <v>462.48189739771396</v>
      </c>
      <c r="G667" s="4">
        <f>F667/MAX(F$554:$F667)-1</f>
        <v>0</v>
      </c>
      <c r="H667" s="5">
        <f t="shared" si="105"/>
        <v>5.8333333333333336E-3</v>
      </c>
      <c r="I667" s="7">
        <f t="shared" si="108"/>
        <v>6725.8858158856265</v>
      </c>
      <c r="J667" s="7">
        <f t="shared" si="109"/>
        <v>6509.0351926660987</v>
      </c>
      <c r="K667" s="7">
        <f t="shared" si="110"/>
        <v>5719.7963391252451</v>
      </c>
      <c r="L667" s="7">
        <f t="shared" si="111"/>
        <v>5071.1674746639655</v>
      </c>
      <c r="M667" s="7">
        <f t="shared" si="112"/>
        <v>4599.6420438362238</v>
      </c>
      <c r="N667" s="5">
        <f t="shared" si="113"/>
        <v>9.1680267352300726E-2</v>
      </c>
      <c r="O667" s="3">
        <f t="shared" si="107"/>
        <v>37572.959190897775</v>
      </c>
      <c r="P667" s="5">
        <f>O667/MAX($O$12:O667)-1</f>
        <v>0</v>
      </c>
      <c r="Q667" s="3">
        <f t="shared" si="103"/>
        <v>435.90558531351354</v>
      </c>
      <c r="R667" s="4">
        <f>Q667/MAX($Q$554:Q667)-1</f>
        <v>0</v>
      </c>
    </row>
    <row r="668" spans="1:18" x14ac:dyDescent="0.2">
      <c r="A668" s="2">
        <v>29433</v>
      </c>
      <c r="B668" s="3">
        <v>7931.6335931812691</v>
      </c>
      <c r="C668" s="5">
        <f t="shared" si="104"/>
        <v>7.9582159395246155E-2</v>
      </c>
      <c r="D668" s="3">
        <f t="shared" si="106"/>
        <v>5438.0986941087576</v>
      </c>
      <c r="E668" s="5">
        <f>D668/MAX(D$12:$D668)-1</f>
        <v>0</v>
      </c>
      <c r="F668" s="3">
        <f t="shared" si="102"/>
        <v>499.28720547383472</v>
      </c>
      <c r="G668" s="4">
        <f>F668/MAX(F$554:$F668)-1</f>
        <v>0</v>
      </c>
      <c r="H668" s="5">
        <f t="shared" si="105"/>
        <v>5.8333333333333336E-3</v>
      </c>
      <c r="I668" s="7">
        <f t="shared" si="108"/>
        <v>7336.1752502981972</v>
      </c>
      <c r="J668" s="7">
        <f t="shared" si="109"/>
        <v>6820.7904833968287</v>
      </c>
      <c r="K668" s="7">
        <f t="shared" si="110"/>
        <v>6056.5237388254855</v>
      </c>
      <c r="L668" s="7">
        <f t="shared" si="111"/>
        <v>5309.426566604031</v>
      </c>
      <c r="M668" s="7">
        <f t="shared" si="112"/>
        <v>4802.0194031013261</v>
      </c>
      <c r="N668" s="5">
        <f t="shared" si="113"/>
        <v>7.9582159395246155E-2</v>
      </c>
      <c r="O668" s="3">
        <f t="shared" si="107"/>
        <v>40563.09641817888</v>
      </c>
      <c r="P668" s="5">
        <f>O668/MAX($O$12:O668)-1</f>
        <v>0</v>
      </c>
      <c r="Q668" s="3">
        <f t="shared" si="103"/>
        <v>470.59589308521163</v>
      </c>
      <c r="R668" s="4">
        <f>Q668/MAX($Q$554:Q668)-1</f>
        <v>0</v>
      </c>
    </row>
    <row r="669" spans="1:18" x14ac:dyDescent="0.2">
      <c r="A669" s="2">
        <v>29464</v>
      </c>
      <c r="B669" s="3">
        <v>8431.9386512252859</v>
      </c>
      <c r="C669" s="5">
        <f t="shared" si="104"/>
        <v>6.307717725061357E-2</v>
      </c>
      <c r="D669" s="3">
        <f t="shared" si="106"/>
        <v>5781.1186093433862</v>
      </c>
      <c r="E669" s="5">
        <f>D669/MAX(D$12:$D669)-1</f>
        <v>0</v>
      </c>
      <c r="F669" s="3">
        <f t="shared" si="102"/>
        <v>530.78083303247126</v>
      </c>
      <c r="G669" s="4">
        <f>F669/MAX(F$554:$F669)-1</f>
        <v>0</v>
      </c>
      <c r="H669" s="5">
        <f t="shared" si="105"/>
        <v>5.8333333333333336E-3</v>
      </c>
      <c r="I669" s="7">
        <f t="shared" si="108"/>
        <v>7903.5066265998203</v>
      </c>
      <c r="J669" s="7">
        <f t="shared" si="109"/>
        <v>7111.4820525368023</v>
      </c>
      <c r="K669" s="7">
        <f t="shared" si="110"/>
        <v>6400.3448934142807</v>
      </c>
      <c r="L669" s="7">
        <f t="shared" si="111"/>
        <v>5566.7564954222662</v>
      </c>
      <c r="M669" s="7">
        <f t="shared" si="112"/>
        <v>5025.5608663504236</v>
      </c>
      <c r="N669" s="5">
        <f t="shared" si="113"/>
        <v>6.307717725061357E-2</v>
      </c>
      <c r="O669" s="3">
        <f t="shared" si="107"/>
        <v>43121.702040782075</v>
      </c>
      <c r="P669" s="5">
        <f>O669/MAX($O$12:O669)-1</f>
        <v>0</v>
      </c>
      <c r="Q669" s="3">
        <f t="shared" si="103"/>
        <v>500.27975364675831</v>
      </c>
      <c r="R669" s="4">
        <f>Q669/MAX($Q$554:Q669)-1</f>
        <v>0</v>
      </c>
    </row>
    <row r="670" spans="1:18" x14ac:dyDescent="0.2">
      <c r="A670" s="2">
        <v>29494</v>
      </c>
      <c r="B670" s="3">
        <v>8998.1134449865986</v>
      </c>
      <c r="C670" s="5">
        <f t="shared" si="104"/>
        <v>6.7146455540095573E-2</v>
      </c>
      <c r="D670" s="3">
        <f t="shared" si="106"/>
        <v>6169.3002330176814</v>
      </c>
      <c r="E670" s="5">
        <f>D670/MAX(D$12:$D670)-1</f>
        <v>0</v>
      </c>
      <c r="F670" s="3">
        <f t="shared" si="102"/>
        <v>566.42088463922096</v>
      </c>
      <c r="G670" s="4">
        <f>F670/MAX(F$554:$F670)-1</f>
        <v>0</v>
      </c>
      <c r="H670" s="5">
        <f t="shared" si="105"/>
        <v>5.8333333333333336E-3</v>
      </c>
      <c r="I670" s="7">
        <f t="shared" si="108"/>
        <v>8453.8952297977175</v>
      </c>
      <c r="J670" s="7">
        <f t="shared" si="109"/>
        <v>7589.8905228416725</v>
      </c>
      <c r="K670" s="7">
        <f t="shared" si="110"/>
        <v>6744.582351062706</v>
      </c>
      <c r="L670" s="7">
        <f t="shared" si="111"/>
        <v>5859.3466440559605</v>
      </c>
      <c r="M670" s="7">
        <f t="shared" si="112"/>
        <v>5267.8845337251141</v>
      </c>
      <c r="N670" s="5">
        <f t="shared" si="113"/>
        <v>6.7146455540095573E-2</v>
      </c>
      <c r="O670" s="3">
        <f t="shared" si="107"/>
        <v>46017.171489676693</v>
      </c>
      <c r="P670" s="5">
        <f>O670/MAX($O$12:O670)-1</f>
        <v>0</v>
      </c>
      <c r="Q670" s="3">
        <f t="shared" si="103"/>
        <v>533.87176588261036</v>
      </c>
      <c r="R670" s="4">
        <f>Q670/MAX($Q$554:Q670)-1</f>
        <v>0</v>
      </c>
    </row>
    <row r="671" spans="1:18" x14ac:dyDescent="0.2">
      <c r="A671" s="2">
        <v>29525</v>
      </c>
      <c r="B671" s="3">
        <v>9220.6039771505748</v>
      </c>
      <c r="C671" s="5">
        <f t="shared" si="104"/>
        <v>2.472635330997508E-2</v>
      </c>
      <c r="D671" s="3">
        <f t="shared" si="106"/>
        <v>6321.8445302545879</v>
      </c>
      <c r="E671" s="5">
        <f>D671/MAX(D$12:$D671)-1</f>
        <v>0</v>
      </c>
      <c r="F671" s="3">
        <f t="shared" si="102"/>
        <v>580.42640755495893</v>
      </c>
      <c r="G671" s="4">
        <f>F671/MAX(F$554:$F671)-1</f>
        <v>0</v>
      </c>
      <c r="H671" s="5">
        <f t="shared" si="105"/>
        <v>5.8333333333333336E-3</v>
      </c>
      <c r="I671" s="7">
        <f t="shared" si="108"/>
        <v>8883.5520244541531</v>
      </c>
      <c r="J671" s="7">
        <f t="shared" si="109"/>
        <v>8109.8636373761756</v>
      </c>
      <c r="K671" s="7">
        <f t="shared" si="110"/>
        <v>7093.4298536393753</v>
      </c>
      <c r="L671" s="7">
        <f t="shared" si="111"/>
        <v>6166.7489013457844</v>
      </c>
      <c r="M671" s="7">
        <f t="shared" si="112"/>
        <v>5511.7683010693845</v>
      </c>
      <c r="N671" s="5">
        <f t="shared" si="113"/>
        <v>2.472635330997508E-2</v>
      </c>
      <c r="O671" s="3">
        <f t="shared" si="107"/>
        <v>47155.008330256154</v>
      </c>
      <c r="P671" s="5">
        <f>O671/MAX($O$12:O671)-1</f>
        <v>0</v>
      </c>
      <c r="Q671" s="3">
        <f t="shared" si="103"/>
        <v>547.07246778804404</v>
      </c>
      <c r="R671" s="4">
        <f>Q671/MAX($Q$554:Q671)-1</f>
        <v>0</v>
      </c>
    </row>
    <row r="672" spans="1:18" x14ac:dyDescent="0.2">
      <c r="A672" s="2">
        <v>29555</v>
      </c>
      <c r="B672" s="3">
        <v>8605.2491902454494</v>
      </c>
      <c r="C672" s="5">
        <f t="shared" si="104"/>
        <v>-6.6736928343308688E-2</v>
      </c>
      <c r="D672" s="3">
        <f t="shared" si="106"/>
        <v>5899.9440448414498</v>
      </c>
      <c r="E672" s="5">
        <f>D672/MAX(D$12:$D672)-1</f>
        <v>-6.6736928343308688E-2</v>
      </c>
      <c r="F672" s="3">
        <f t="shared" si="102"/>
        <v>541.6905319853995</v>
      </c>
      <c r="G672" s="4">
        <f>F672/MAX(F$554:$F672)-1</f>
        <v>-6.6736928343308799E-2</v>
      </c>
      <c r="H672" s="5">
        <f t="shared" si="105"/>
        <v>5.8333333333333336E-3</v>
      </c>
      <c r="I672" s="7">
        <f t="shared" si="108"/>
        <v>8941.3222041275421</v>
      </c>
      <c r="J672" s="7">
        <f t="shared" si="109"/>
        <v>8422.4144153636807</v>
      </c>
      <c r="K672" s="7">
        <f t="shared" si="110"/>
        <v>7363.5299070270385</v>
      </c>
      <c r="L672" s="7">
        <f t="shared" si="111"/>
        <v>6425.1251969363148</v>
      </c>
      <c r="M672" s="7">
        <f t="shared" si="112"/>
        <v>5742.4566129655113</v>
      </c>
      <c r="N672" s="5">
        <f t="shared" si="113"/>
        <v>-6.6736928343308688E-2</v>
      </c>
      <c r="O672" s="3">
        <f t="shared" si="107"/>
        <v>44008.027918291722</v>
      </c>
      <c r="P672" s="5">
        <f>O672/MAX($O$12:O672)-1</f>
        <v>-6.6736928343308799E-2</v>
      </c>
      <c r="Q672" s="3">
        <f t="shared" si="103"/>
        <v>510.56253170667628</v>
      </c>
      <c r="R672" s="4">
        <f>Q672/MAX($Q$554:Q672)-1</f>
        <v>-6.6736928343308688E-2</v>
      </c>
    </row>
    <row r="673" spans="1:18" x14ac:dyDescent="0.2">
      <c r="A673" s="2">
        <v>29586</v>
      </c>
      <c r="B673" s="3">
        <v>8115.3014793773937</v>
      </c>
      <c r="C673" s="5">
        <f t="shared" si="104"/>
        <v>-5.6935912027212376E-2</v>
      </c>
      <c r="D673" s="3">
        <f t="shared" si="106"/>
        <v>5564.0253497388812</v>
      </c>
      <c r="E673" s="5">
        <f>D673/MAX(D$12:$D673)-1</f>
        <v>-0.11987311248940002</v>
      </c>
      <c r="F673" s="3">
        <f t="shared" si="102"/>
        <v>510.84888751030491</v>
      </c>
      <c r="G673" s="4">
        <f>F673/MAX(F$554:$F673)-1</f>
        <v>-0.11987311248940014</v>
      </c>
      <c r="H673" s="5">
        <f t="shared" si="105"/>
        <v>5.8333333333333336E-3</v>
      </c>
      <c r="I673" s="7">
        <f t="shared" si="108"/>
        <v>8647.0515489244735</v>
      </c>
      <c r="J673" s="7">
        <f t="shared" si="109"/>
        <v>8550.4733893610955</v>
      </c>
      <c r="K673" s="7">
        <f t="shared" si="110"/>
        <v>7529.7542910135962</v>
      </c>
      <c r="L673" s="7">
        <f t="shared" si="111"/>
        <v>6663.355355870528</v>
      </c>
      <c r="M673" s="7">
        <f t="shared" si="112"/>
        <v>5940.9939533382485</v>
      </c>
      <c r="N673" s="5">
        <f t="shared" si="113"/>
        <v>-4.4382062955103233E-2</v>
      </c>
      <c r="O673" s="3">
        <f t="shared" si="107"/>
        <v>42054.86085269216</v>
      </c>
      <c r="P673" s="5">
        <f>O673/MAX($O$12:O673)-1</f>
        <v>-0.10815706874324904</v>
      </c>
      <c r="Q673" s="3">
        <f t="shared" si="103"/>
        <v>487.90271328195365</v>
      </c>
      <c r="R673" s="4">
        <f>Q673/MAX($Q$554:Q673)-1</f>
        <v>-0.10815706874324904</v>
      </c>
    </row>
    <row r="674" spans="1:18" x14ac:dyDescent="0.2">
      <c r="A674" s="2">
        <v>29617</v>
      </c>
      <c r="B674" s="3">
        <v>6841.6259256657322</v>
      </c>
      <c r="C674" s="5">
        <f t="shared" si="104"/>
        <v>-0.15694741063512252</v>
      </c>
      <c r="D674" s="3">
        <f t="shared" si="106"/>
        <v>4690.7659783891822</v>
      </c>
      <c r="E674" s="5">
        <f>D674/MAX(D$12:$D674)-1</f>
        <v>-0.25800674851453842</v>
      </c>
      <c r="F674" s="3">
        <f t="shared" si="102"/>
        <v>430.67247738972958</v>
      </c>
      <c r="G674" s="4">
        <f>F674/MAX(F$554:$F674)-1</f>
        <v>-0.25800674851453853</v>
      </c>
      <c r="H674" s="5">
        <f t="shared" si="105"/>
        <v>5.8333333333333336E-3</v>
      </c>
      <c r="I674" s="7">
        <f t="shared" si="108"/>
        <v>7854.0588650961918</v>
      </c>
      <c r="J674" s="7">
        <f t="shared" si="109"/>
        <v>8368.8054447751711</v>
      </c>
      <c r="K674" s="7">
        <f t="shared" si="110"/>
        <v>7594.7979640860003</v>
      </c>
      <c r="L674" s="7">
        <f t="shared" si="111"/>
        <v>6827.28430747538</v>
      </c>
      <c r="M674" s="7">
        <f t="shared" si="112"/>
        <v>6074.2712861468162</v>
      </c>
      <c r="N674" s="5">
        <f t="shared" si="113"/>
        <v>-9.1835113047740183E-2</v>
      </c>
      <c r="O674" s="3">
        <f t="shared" si="107"/>
        <v>38192.747952078193</v>
      </c>
      <c r="P674" s="5">
        <f>O674/MAX($O$12:O674)-1</f>
        <v>-0.19005956515604072</v>
      </c>
      <c r="Q674" s="3">
        <f t="shared" si="103"/>
        <v>443.09611245140627</v>
      </c>
      <c r="R674" s="4">
        <f>Q674/MAX($Q$554:Q674)-1</f>
        <v>-0.19005956515604072</v>
      </c>
    </row>
    <row r="675" spans="1:18" x14ac:dyDescent="0.2">
      <c r="A675" s="2">
        <v>29645</v>
      </c>
      <c r="B675" s="3">
        <v>6931.7372336440667</v>
      </c>
      <c r="C675" s="5">
        <f t="shared" si="104"/>
        <v>1.3171036966562299E-2</v>
      </c>
      <c r="D675" s="3">
        <f t="shared" si="106"/>
        <v>4752.5482304920388</v>
      </c>
      <c r="E675" s="5">
        <f>D675/MAX(D$12:$D675)-1</f>
        <v>-0.24823392797028365</v>
      </c>
      <c r="F675" s="3">
        <f t="shared" si="102"/>
        <v>436.34488050991069</v>
      </c>
      <c r="G675" s="4">
        <f>F675/MAX(F$554:$F675)-1</f>
        <v>-0.24823392797028376</v>
      </c>
      <c r="H675" s="5">
        <f t="shared" si="105"/>
        <v>5.8333333333333336E-3</v>
      </c>
      <c r="I675" s="7">
        <f t="shared" si="108"/>
        <v>7296.2215462290651</v>
      </c>
      <c r="J675" s="7">
        <f t="shared" si="109"/>
        <v>8118.7718751783023</v>
      </c>
      <c r="K675" s="7">
        <f t="shared" si="110"/>
        <v>7615.1269638575513</v>
      </c>
      <c r="L675" s="7">
        <f t="shared" si="111"/>
        <v>6973.1538873356212</v>
      </c>
      <c r="M675" s="7">
        <f t="shared" si="112"/>
        <v>6204.7603403612748</v>
      </c>
      <c r="N675" s="5">
        <f t="shared" si="113"/>
        <v>8.7684147866249201E-3</v>
      </c>
      <c r="O675" s="3">
        <f t="shared" si="107"/>
        <v>38527.637807963038</v>
      </c>
      <c r="P675" s="5">
        <f>O675/MAX($O$12:O675)-1</f>
        <v>-0.18295767147086939</v>
      </c>
      <c r="Q675" s="3">
        <f t="shared" si="103"/>
        <v>446.98136295572118</v>
      </c>
      <c r="R675" s="4">
        <f>Q675/MAX($Q$554:Q675)-1</f>
        <v>-0.18295767147086961</v>
      </c>
    </row>
    <row r="676" spans="1:18" x14ac:dyDescent="0.2">
      <c r="A676" s="2">
        <v>29676</v>
      </c>
      <c r="B676" s="3">
        <v>7388.6483050291863</v>
      </c>
      <c r="C676" s="5">
        <f t="shared" si="104"/>
        <v>6.5915809556000404E-2</v>
      </c>
      <c r="D676" s="3">
        <f t="shared" si="106"/>
        <v>5065.8162945588583</v>
      </c>
      <c r="E676" s="5">
        <f>D676/MAX(D$12:$D676)-1</f>
        <v>-0.1986806587357105</v>
      </c>
      <c r="F676" s="3">
        <f t="shared" si="102"/>
        <v>465.10690655433774</v>
      </c>
      <c r="G676" s="4">
        <f>F676/MAX(F$554:$F676)-1</f>
        <v>-0.1986806587357105</v>
      </c>
      <c r="H676" s="5">
        <f t="shared" si="105"/>
        <v>5.8333333333333336E-3</v>
      </c>
      <c r="I676" s="7">
        <f t="shared" si="108"/>
        <v>7054.0038214463284</v>
      </c>
      <c r="J676" s="7">
        <f t="shared" si="109"/>
        <v>7850.5276851854005</v>
      </c>
      <c r="K676" s="7">
        <f t="shared" si="110"/>
        <v>7720.2091040135356</v>
      </c>
      <c r="L676" s="7">
        <f t="shared" si="111"/>
        <v>7113.2307957702706</v>
      </c>
      <c r="M676" s="7">
        <f t="shared" si="112"/>
        <v>6357.1419043383212</v>
      </c>
      <c r="N676" s="5">
        <f t="shared" si="113"/>
        <v>1.7849828577866749E-2</v>
      </c>
      <c r="O676" s="3">
        <f t="shared" si="107"/>
        <v>39215.349538345319</v>
      </c>
      <c r="P676" s="5">
        <f>O676/MAX($O$12:O676)-1</f>
        <v>-0.16837360596576334</v>
      </c>
      <c r="Q676" s="3">
        <f t="shared" si="103"/>
        <v>454.95990366198203</v>
      </c>
      <c r="R676" s="4">
        <f>Q676/MAX($Q$554:Q676)-1</f>
        <v>-0.16837360596576356</v>
      </c>
    </row>
    <row r="677" spans="1:18" x14ac:dyDescent="0.2">
      <c r="A677" s="2">
        <v>29706</v>
      </c>
      <c r="B677" s="3">
        <v>7482.1269417388294</v>
      </c>
      <c r="C677" s="5">
        <f t="shared" si="104"/>
        <v>1.2651656006690049E-2</v>
      </c>
      <c r="D677" s="3">
        <f t="shared" si="106"/>
        <v>5129.9072597107024</v>
      </c>
      <c r="E677" s="5">
        <f>D677/MAX(D$12:$D677)-1</f>
        <v>-0.18854264207852711</v>
      </c>
      <c r="F677" s="3">
        <f t="shared" si="102"/>
        <v>470.99127914239898</v>
      </c>
      <c r="G677" s="4">
        <f>F677/MAX(F$554:$F677)-1</f>
        <v>-0.18854264207852711</v>
      </c>
      <c r="H677" s="5">
        <f t="shared" si="105"/>
        <v>5.8333333333333336E-3</v>
      </c>
      <c r="I677" s="7">
        <f t="shared" si="108"/>
        <v>7267.5041601373605</v>
      </c>
      <c r="J677" s="7">
        <f t="shared" si="109"/>
        <v>7560.781512616777</v>
      </c>
      <c r="K677" s="7">
        <f t="shared" si="110"/>
        <v>7835.322574996474</v>
      </c>
      <c r="L677" s="7">
        <f t="shared" si="111"/>
        <v>7249.2137399651747</v>
      </c>
      <c r="M677" s="7">
        <f t="shared" si="112"/>
        <v>6515.2570541635314</v>
      </c>
      <c r="N677" s="5">
        <f t="shared" si="113"/>
        <v>9.9243269373473636E-3</v>
      </c>
      <c r="O677" s="3">
        <f t="shared" si="107"/>
        <v>39604.535488126217</v>
      </c>
      <c r="P677" s="5">
        <f>O677/MAX($O$12:O677)-1</f>
        <v>-0.16012027374164017</v>
      </c>
      <c r="Q677" s="3">
        <f t="shared" si="103"/>
        <v>459.47507448930764</v>
      </c>
      <c r="R677" s="4">
        <f>Q677/MAX($Q$554:Q677)-1</f>
        <v>-0.16012027374164051</v>
      </c>
    </row>
    <row r="678" spans="1:18" x14ac:dyDescent="0.2">
      <c r="A678" s="2">
        <v>29737</v>
      </c>
      <c r="B678" s="3">
        <v>7478.9989369317846</v>
      </c>
      <c r="C678" s="5">
        <f t="shared" si="104"/>
        <v>-4.1806358424567591E-4</v>
      </c>
      <c r="D678" s="3">
        <f t="shared" si="106"/>
        <v>5127.7626322948599</v>
      </c>
      <c r="E678" s="5">
        <f>D678/MAX(D$12:$D678)-1</f>
        <v>-0.18888188285004237</v>
      </c>
      <c r="F678" s="3">
        <f t="shared" si="102"/>
        <v>470.79437484009225</v>
      </c>
      <c r="G678" s="4">
        <f>F678/MAX(F$554:$F678)-1</f>
        <v>-0.18888188285004237</v>
      </c>
      <c r="H678" s="5">
        <f t="shared" si="105"/>
        <v>5.8333333333333336E-3</v>
      </c>
      <c r="I678" s="7">
        <f t="shared" si="108"/>
        <v>7449.9247278999328</v>
      </c>
      <c r="J678" s="7">
        <f t="shared" si="109"/>
        <v>7373.0731370644999</v>
      </c>
      <c r="K678" s="7">
        <f t="shared" si="110"/>
        <v>7897.743776214088</v>
      </c>
      <c r="L678" s="7">
        <f t="shared" si="111"/>
        <v>7366.7109837061917</v>
      </c>
      <c r="M678" s="7">
        <f t="shared" si="112"/>
        <v>6662.1121819683613</v>
      </c>
      <c r="N678" s="5">
        <f t="shared" si="113"/>
        <v>2.0824951827859281E-3</v>
      </c>
      <c r="O678" s="3">
        <f t="shared" si="107"/>
        <v>39687.011742496717</v>
      </c>
      <c r="P678" s="5">
        <f>O678/MAX($O$12:O678)-1</f>
        <v>-0.15837122825758754</v>
      </c>
      <c r="Q678" s="3">
        <f t="shared" si="103"/>
        <v>460.43192911854186</v>
      </c>
      <c r="R678" s="4">
        <f>Q678/MAX($Q$554:Q678)-1</f>
        <v>-0.15837122825758776</v>
      </c>
    </row>
    <row r="679" spans="1:18" x14ac:dyDescent="0.2">
      <c r="A679" s="2">
        <v>29767</v>
      </c>
      <c r="B679" s="3">
        <v>6551.477413040694</v>
      </c>
      <c r="C679" s="5">
        <f t="shared" si="104"/>
        <v>-0.12401680114044789</v>
      </c>
      <c r="D679" s="3">
        <f t="shared" si="106"/>
        <v>4491.8339136301283</v>
      </c>
      <c r="E679" s="5">
        <f>D679/MAX(D$12:$D679)-1</f>
        <v>-0.28947415708604318</v>
      </c>
      <c r="F679" s="3">
        <f t="shared" si="102"/>
        <v>412.40796247750706</v>
      </c>
      <c r="G679" s="4">
        <f>F679/MAX(F$554:$F679)-1</f>
        <v>-0.28947415708604318</v>
      </c>
      <c r="H679" s="5">
        <f t="shared" si="105"/>
        <v>5.8333333333333336E-3</v>
      </c>
      <c r="I679" s="7">
        <f t="shared" si="108"/>
        <v>7170.8677639037696</v>
      </c>
      <c r="J679" s="7">
        <f t="shared" si="109"/>
        <v>7112.435792675049</v>
      </c>
      <c r="K679" s="7">
        <f t="shared" si="110"/>
        <v>7831.4545910180714</v>
      </c>
      <c r="L679" s="7">
        <f t="shared" si="111"/>
        <v>7390.6481249007466</v>
      </c>
      <c r="M679" s="7">
        <f t="shared" si="112"/>
        <v>6775.6254650716583</v>
      </c>
      <c r="N679" s="5">
        <f t="shared" si="113"/>
        <v>-9.8046774245691637E-2</v>
      </c>
      <c r="O679" s="3">
        <f t="shared" si="107"/>
        <v>35795.828261694027</v>
      </c>
      <c r="P679" s="5">
        <f>O679/MAX($O$12:O679)-1</f>
        <v>-0.24089021443929459</v>
      </c>
      <c r="Q679" s="3">
        <f t="shared" si="103"/>
        <v>415.28806370874787</v>
      </c>
      <c r="R679" s="4">
        <f>Q679/MAX($Q$554:Q679)-1</f>
        <v>-0.24089021443929493</v>
      </c>
    </row>
    <row r="680" spans="1:18" x14ac:dyDescent="0.2">
      <c r="A680" s="2">
        <v>29798</v>
      </c>
      <c r="B680" s="3">
        <v>7016.9772008822165</v>
      </c>
      <c r="C680" s="5">
        <f t="shared" si="104"/>
        <v>7.1052643319039266E-2</v>
      </c>
      <c r="D680" s="3">
        <f t="shared" si="106"/>
        <v>4810.990586543654</v>
      </c>
      <c r="E680" s="5">
        <f>D680/MAX(D$12:$D680)-1</f>
        <v>-0.23898941780051808</v>
      </c>
      <c r="F680" s="3">
        <f t="shared" si="102"/>
        <v>441.71063833735309</v>
      </c>
      <c r="G680" s="4">
        <f>F680/MAX(F$554:$F680)-1</f>
        <v>-0.23898941780051808</v>
      </c>
      <c r="H680" s="5">
        <f t="shared" si="105"/>
        <v>5.8333333333333336E-3</v>
      </c>
      <c r="I680" s="7">
        <f t="shared" si="108"/>
        <v>7015.8178502848996</v>
      </c>
      <c r="J680" s="7">
        <f t="shared" si="109"/>
        <v>7141.6610052111291</v>
      </c>
      <c r="K680" s="7">
        <f t="shared" si="110"/>
        <v>7755.2332249931505</v>
      </c>
      <c r="L680" s="7">
        <f t="shared" si="111"/>
        <v>7443.7523111277078</v>
      </c>
      <c r="M680" s="7">
        <f t="shared" si="112"/>
        <v>6905.8784819093171</v>
      </c>
      <c r="N680" s="5">
        <f t="shared" si="113"/>
        <v>5.8333333333333336E-3</v>
      </c>
      <c r="O680" s="3">
        <f t="shared" si="107"/>
        <v>36004.63725988724</v>
      </c>
      <c r="P680" s="5">
        <f>O680/MAX($O$12:O680)-1</f>
        <v>-0.23646207402352382</v>
      </c>
      <c r="Q680" s="3">
        <f t="shared" si="103"/>
        <v>417.71057741371555</v>
      </c>
      <c r="R680" s="4">
        <f>Q680/MAX($Q$554:Q680)-1</f>
        <v>-0.23646207402352415</v>
      </c>
    </row>
    <row r="681" spans="1:18" x14ac:dyDescent="0.2">
      <c r="A681" s="2">
        <v>29829</v>
      </c>
      <c r="B681" s="3">
        <v>7653.1978205333471</v>
      </c>
      <c r="C681" s="5">
        <f t="shared" si="104"/>
        <v>9.066875970056465E-2</v>
      </c>
      <c r="D681" s="3">
        <f t="shared" si="106"/>
        <v>5247.1971359566587</v>
      </c>
      <c r="E681" s="5">
        <f>D681/MAX(D$12:$D681)-1</f>
        <v>-0.16998953219348656</v>
      </c>
      <c r="F681" s="3">
        <f t="shared" si="102"/>
        <v>481.75999406194558</v>
      </c>
      <c r="G681" s="4">
        <f>F681/MAX(F$554:$F681)-1</f>
        <v>-0.16998953219348645</v>
      </c>
      <c r="H681" s="5">
        <f t="shared" si="105"/>
        <v>5.8333333333333336E-3</v>
      </c>
      <c r="I681" s="7">
        <f t="shared" si="108"/>
        <v>7073.8841448187522</v>
      </c>
      <c r="J681" s="7">
        <f t="shared" si="109"/>
        <v>7261.9044363593421</v>
      </c>
      <c r="K681" s="7">
        <f t="shared" si="110"/>
        <v>7690.3381557688217</v>
      </c>
      <c r="L681" s="7">
        <f t="shared" si="111"/>
        <v>7497.3861213581486</v>
      </c>
      <c r="M681" s="7">
        <f t="shared" si="112"/>
        <v>7045.3415245915521</v>
      </c>
      <c r="N681" s="5">
        <f t="shared" si="113"/>
        <v>3.976750388022586E-2</v>
      </c>
      <c r="O681" s="3">
        <f t="shared" si="107"/>
        <v>37436.451811825929</v>
      </c>
      <c r="P681" s="5">
        <f>O681/MAX($O$12:O681)-1</f>
        <v>-0.2060980765895547</v>
      </c>
      <c r="Q681" s="3">
        <f t="shared" si="103"/>
        <v>434.32188442182689</v>
      </c>
      <c r="R681" s="4">
        <f>Q681/MAX($Q$554:Q681)-1</f>
        <v>-0.20609807658955492</v>
      </c>
    </row>
    <row r="682" spans="1:18" x14ac:dyDescent="0.2">
      <c r="A682" s="2">
        <v>29859</v>
      </c>
      <c r="B682" s="3">
        <v>7961.4656326613394</v>
      </c>
      <c r="C682" s="5">
        <f t="shared" si="104"/>
        <v>4.0279608518796861E-2</v>
      </c>
      <c r="D682" s="3">
        <f t="shared" si="106"/>
        <v>5458.552182413945</v>
      </c>
      <c r="E682" s="5">
        <f>D682/MAX(D$12:$D682)-1</f>
        <v>-0.13655703548373677</v>
      </c>
      <c r="F682" s="3">
        <f t="shared" si="102"/>
        <v>501.16509802277864</v>
      </c>
      <c r="G682" s="4">
        <f>F682/MAX(F$554:$F682)-1</f>
        <v>-0.13655703548373666</v>
      </c>
      <c r="H682" s="5">
        <f t="shared" si="105"/>
        <v>5.8333333333333336E-3</v>
      </c>
      <c r="I682" s="7">
        <f t="shared" si="108"/>
        <v>7543.8802180256343</v>
      </c>
      <c r="J682" s="7">
        <f t="shared" si="109"/>
        <v>7357.3739909647011</v>
      </c>
      <c r="K682" s="7">
        <f t="shared" si="110"/>
        <v>7603.9508380750513</v>
      </c>
      <c r="L682" s="7">
        <f t="shared" si="111"/>
        <v>7599.2640663305901</v>
      </c>
      <c r="M682" s="7">
        <f t="shared" si="112"/>
        <v>7174.2665945688786</v>
      </c>
      <c r="N682" s="5">
        <f t="shared" si="113"/>
        <v>3.3390353481704153E-2</v>
      </c>
      <c r="O682" s="3">
        <f t="shared" si="107"/>
        <v>38686.468170923581</v>
      </c>
      <c r="P682" s="5">
        <f>O682/MAX($O$12:O682)-1</f>
        <v>-0.17958941073707513</v>
      </c>
      <c r="Q682" s="3">
        <f t="shared" si="103"/>
        <v>448.82404566751154</v>
      </c>
      <c r="R682" s="4">
        <f>Q682/MAX($Q$554:Q682)-1</f>
        <v>-0.17958941073707546</v>
      </c>
    </row>
    <row r="683" spans="1:18" x14ac:dyDescent="0.2">
      <c r="A683" s="2">
        <v>29890</v>
      </c>
      <c r="B683" s="3">
        <v>7924.5064787942856</v>
      </c>
      <c r="C683" s="5">
        <f t="shared" si="104"/>
        <v>-4.6422550284499486E-3</v>
      </c>
      <c r="D683" s="3">
        <f t="shared" si="106"/>
        <v>5433.2121910970773</v>
      </c>
      <c r="E683" s="5">
        <f>D683/MAX(D$12:$D683)-1</f>
        <v>-0.1405653579275421</v>
      </c>
      <c r="F683" s="3">
        <f t="shared" si="102"/>
        <v>498.8385618263988</v>
      </c>
      <c r="G683" s="4">
        <f>F683/MAX(F$554:$F683)-1</f>
        <v>-0.14056535792754188</v>
      </c>
      <c r="H683" s="5">
        <f t="shared" si="105"/>
        <v>5.8333333333333336E-3</v>
      </c>
      <c r="I683" s="7">
        <f t="shared" si="108"/>
        <v>7846.389977329658</v>
      </c>
      <c r="J683" s="7">
        <f t="shared" si="109"/>
        <v>7431.1039138072774</v>
      </c>
      <c r="K683" s="7">
        <f t="shared" si="110"/>
        <v>7495.9427132120263</v>
      </c>
      <c r="L683" s="7">
        <f t="shared" si="111"/>
        <v>7700.5830212667415</v>
      </c>
      <c r="M683" s="7">
        <f t="shared" si="112"/>
        <v>7294.6862834257017</v>
      </c>
      <c r="N683" s="5">
        <f t="shared" si="113"/>
        <v>-4.6422550284499486E-3</v>
      </c>
      <c r="O683" s="3">
        <f t="shared" si="107"/>
        <v>38506.875719524141</v>
      </c>
      <c r="P683" s="5">
        <f>O683/MAX($O$12:O683)-1</f>
        <v>-0.18339796592047453</v>
      </c>
      <c r="Q683" s="3">
        <f t="shared" si="103"/>
        <v>446.74048998462229</v>
      </c>
      <c r="R683" s="4">
        <f>Q683/MAX($Q$554:Q683)-1</f>
        <v>-0.18339796592047486</v>
      </c>
    </row>
    <row r="684" spans="1:18" x14ac:dyDescent="0.2">
      <c r="A684" s="2">
        <v>29920</v>
      </c>
      <c r="B684" s="3">
        <v>7632.7949562425292</v>
      </c>
      <c r="C684" s="5">
        <f t="shared" si="104"/>
        <v>-3.6811317314506153E-2</v>
      </c>
      <c r="D684" s="3">
        <f t="shared" si="106"/>
        <v>5233.2084930935598</v>
      </c>
      <c r="E684" s="5">
        <f>D684/MAX(D$12:$D684)-1</f>
        <v>-0.1722022792479504</v>
      </c>
      <c r="F684" s="3">
        <f t="shared" ref="F684:F747" si="114">F683*(1+C684)</f>
        <v>480.47565723829536</v>
      </c>
      <c r="G684" s="4">
        <f>F684/MAX(F$554:$F684)-1</f>
        <v>-0.17220227924795017</v>
      </c>
      <c r="H684" s="5">
        <f t="shared" si="105"/>
        <v>5.8333333333333336E-3</v>
      </c>
      <c r="I684" s="7">
        <f t="shared" si="108"/>
        <v>7839.5890225660514</v>
      </c>
      <c r="J684" s="7">
        <f t="shared" si="109"/>
        <v>7456.7365836924009</v>
      </c>
      <c r="K684" s="7">
        <f t="shared" si="110"/>
        <v>7414.9048603784504</v>
      </c>
      <c r="L684" s="7">
        <f t="shared" si="111"/>
        <v>7750.741378706859</v>
      </c>
      <c r="M684" s="7">
        <f t="shared" si="112"/>
        <v>7389.2173837027449</v>
      </c>
      <c r="N684" s="5">
        <f t="shared" si="113"/>
        <v>-3.6811317314506153E-2</v>
      </c>
      <c r="O684" s="3">
        <f t="shared" si="107"/>
        <v>37089.386898622484</v>
      </c>
      <c r="P684" s="5">
        <f>O684/MAX($O$12:O684)-1</f>
        <v>-0.21345816251664718</v>
      </c>
      <c r="Q684" s="3">
        <f t="shared" ref="Q684:Q747" si="115">Q683*(1+N684)</f>
        <v>430.29538405056041</v>
      </c>
      <c r="R684" s="4">
        <f>Q684/MAX($Q$554:Q684)-1</f>
        <v>-0.21345816251664729</v>
      </c>
    </row>
    <row r="685" spans="1:18" x14ac:dyDescent="0.2">
      <c r="A685" s="2">
        <v>29951</v>
      </c>
      <c r="B685" s="3">
        <v>7550.3882442375034</v>
      </c>
      <c r="C685" s="5">
        <f t="shared" si="104"/>
        <v>-1.0796400594729638E-2</v>
      </c>
      <c r="D685" s="3">
        <f t="shared" si="106"/>
        <v>5176.7086778063804</v>
      </c>
      <c r="E685" s="5">
        <f>D685/MAX(D$12:$D685)-1</f>
        <v>-0.18113951505259362</v>
      </c>
      <c r="F685" s="3">
        <f t="shared" si="114"/>
        <v>475.28824956673469</v>
      </c>
      <c r="G685" s="4">
        <f>F685/MAX(F$554:$F685)-1</f>
        <v>-0.18113951505259351</v>
      </c>
      <c r="H685" s="5">
        <f t="shared" si="105"/>
        <v>5.8333333333333336E-3</v>
      </c>
      <c r="I685" s="7">
        <f t="shared" si="108"/>
        <v>7702.5632264247724</v>
      </c>
      <c r="J685" s="7">
        <f t="shared" si="109"/>
        <v>7623.2217222252038</v>
      </c>
      <c r="K685" s="7">
        <f t="shared" si="110"/>
        <v>7367.8287574501273</v>
      </c>
      <c r="L685" s="7">
        <f t="shared" si="111"/>
        <v>7762.0436347537807</v>
      </c>
      <c r="M685" s="7">
        <f t="shared" si="112"/>
        <v>7448.7915242318604</v>
      </c>
      <c r="N685" s="5">
        <f t="shared" si="113"/>
        <v>-4.1445070235044505E-3</v>
      </c>
      <c r="O685" s="3">
        <f t="shared" si="107"/>
        <v>36935.669674123666</v>
      </c>
      <c r="P685" s="5">
        <f>O685/MAX($O$12:O685)-1</f>
        <v>-0.21671799068637709</v>
      </c>
      <c r="Q685" s="3">
        <f t="shared" si="115"/>
        <v>428.51202180918131</v>
      </c>
      <c r="R685" s="4">
        <f>Q685/MAX($Q$554:Q685)-1</f>
        <v>-0.2167179906863772</v>
      </c>
    </row>
    <row r="686" spans="1:18" x14ac:dyDescent="0.2">
      <c r="A686" s="2">
        <v>29982</v>
      </c>
      <c r="B686" s="3">
        <v>7320.3014011483174</v>
      </c>
      <c r="C686" s="5">
        <f t="shared" si="104"/>
        <v>-3.0473511513105289E-2</v>
      </c>
      <c r="D686" s="3">
        <f t="shared" si="106"/>
        <v>5018.9561863132558</v>
      </c>
      <c r="E686" s="5">
        <f>D686/MAX(D$12:$D686)-1</f>
        <v>-0.20609306946826533</v>
      </c>
      <c r="F686" s="3">
        <f t="shared" si="114"/>
        <v>460.80454762151913</v>
      </c>
      <c r="G686" s="4">
        <f>F686/MAX(F$554:$F686)-1</f>
        <v>-0.20609306946826522</v>
      </c>
      <c r="H686" s="5">
        <f t="shared" si="105"/>
        <v>5.8333333333333336E-3</v>
      </c>
      <c r="I686" s="7">
        <f t="shared" si="108"/>
        <v>7501.1615338761158</v>
      </c>
      <c r="J686" s="7">
        <f t="shared" si="109"/>
        <v>7673.7757556028873</v>
      </c>
      <c r="K686" s="7">
        <f t="shared" si="110"/>
        <v>7407.7183804070091</v>
      </c>
      <c r="L686" s="7">
        <f t="shared" si="111"/>
        <v>7728.0807351963949</v>
      </c>
      <c r="M686" s="7">
        <f t="shared" si="112"/>
        <v>7501.2581722465038</v>
      </c>
      <c r="N686" s="5">
        <f t="shared" si="113"/>
        <v>-8.6894046052421146E-3</v>
      </c>
      <c r="O686" s="3">
        <f t="shared" si="107"/>
        <v>36614.720695959637</v>
      </c>
      <c r="P686" s="5">
        <f>O686/MAX($O$12:O686)-1</f>
        <v>-0.22352424498531009</v>
      </c>
      <c r="Q686" s="3">
        <f t="shared" si="115"/>
        <v>424.78850747347099</v>
      </c>
      <c r="R686" s="4">
        <f>Q686/MAX($Q$554:Q686)-1</f>
        <v>-0.22352424498531032</v>
      </c>
    </row>
    <row r="687" spans="1:18" x14ac:dyDescent="0.2">
      <c r="A687" s="2">
        <v>30010</v>
      </c>
      <c r="B687" s="3">
        <v>6684.3192393816107</v>
      </c>
      <c r="C687" s="5">
        <f t="shared" si="104"/>
        <v>-8.6879231730395912E-2</v>
      </c>
      <c r="D687" s="3">
        <f t="shared" si="106"/>
        <v>4582.9131287578421</v>
      </c>
      <c r="E687" s="5">
        <f>D687/MAX(D$12:$D687)-1</f>
        <v>-0.27506709365829929</v>
      </c>
      <c r="F687" s="3">
        <f t="shared" si="114"/>
        <v>420.77020254628894</v>
      </c>
      <c r="G687" s="4">
        <f>F687/MAX(F$554:$F687)-1</f>
        <v>-0.27506709365829918</v>
      </c>
      <c r="H687" s="5">
        <f t="shared" si="105"/>
        <v>5.8333333333333336E-3</v>
      </c>
      <c r="I687" s="7">
        <f t="shared" si="108"/>
        <v>7185.0029615891435</v>
      </c>
      <c r="J687" s="7">
        <f t="shared" si="109"/>
        <v>7512.2959920775975</v>
      </c>
      <c r="K687" s="7">
        <f t="shared" si="110"/>
        <v>7387.1002142184698</v>
      </c>
      <c r="L687" s="7">
        <f t="shared" si="111"/>
        <v>7630.9907678717464</v>
      </c>
      <c r="M687" s="7">
        <f t="shared" si="112"/>
        <v>7501.113589038011</v>
      </c>
      <c r="N687" s="5">
        <f t="shared" si="113"/>
        <v>5.8333333333333336E-3</v>
      </c>
      <c r="O687" s="3">
        <f t="shared" si="107"/>
        <v>36828.306566686071</v>
      </c>
      <c r="P687" s="5">
        <f>O687/MAX($O$12:O687)-1</f>
        <v>-0.21899480308105768</v>
      </c>
      <c r="Q687" s="3">
        <f t="shared" si="115"/>
        <v>427.2664404337329</v>
      </c>
      <c r="R687" s="4">
        <f>Q687/MAX($Q$554:Q687)-1</f>
        <v>-0.21899480308105801</v>
      </c>
    </row>
    <row r="688" spans="1:18" x14ac:dyDescent="0.2">
      <c r="A688" s="2">
        <v>30041</v>
      </c>
      <c r="B688" s="3">
        <v>5736.2328955869634</v>
      </c>
      <c r="C688" s="5">
        <f t="shared" si="104"/>
        <v>-0.14183738236331722</v>
      </c>
      <c r="D688" s="3">
        <f t="shared" si="106"/>
        <v>3932.8847269763496</v>
      </c>
      <c r="E688" s="5">
        <f>D688/MAX(D$12:$D688)-1</f>
        <v>-0.37788967948283791</v>
      </c>
      <c r="F688" s="3">
        <f t="shared" si="114"/>
        <v>361.08925844064055</v>
      </c>
      <c r="G688" s="4">
        <f>F688/MAX(F$554:$F688)-1</f>
        <v>-0.37788967948283769</v>
      </c>
      <c r="H688" s="5">
        <f t="shared" si="105"/>
        <v>5.8333333333333336E-3</v>
      </c>
      <c r="I688" s="7">
        <f t="shared" si="108"/>
        <v>6580.2845120389638</v>
      </c>
      <c r="J688" s="7">
        <f t="shared" si="109"/>
        <v>7141.4238692318686</v>
      </c>
      <c r="K688" s="7">
        <f t="shared" si="110"/>
        <v>7249.3989300982839</v>
      </c>
      <c r="L688" s="7">
        <f t="shared" si="111"/>
        <v>7449.7751817939907</v>
      </c>
      <c r="M688" s="7">
        <f t="shared" si="112"/>
        <v>7484.8040170559107</v>
      </c>
      <c r="N688" s="5">
        <f t="shared" si="113"/>
        <v>5.8333333333333336E-3</v>
      </c>
      <c r="O688" s="3">
        <f t="shared" si="107"/>
        <v>37043.138354991737</v>
      </c>
      <c r="P688" s="5">
        <f>O688/MAX($O$12:O688)-1</f>
        <v>-0.21443893943236392</v>
      </c>
      <c r="Q688" s="3">
        <f t="shared" si="115"/>
        <v>429.7588280029297</v>
      </c>
      <c r="R688" s="4">
        <f>Q688/MAX($Q$554:Q688)-1</f>
        <v>-0.21443893943236414</v>
      </c>
    </row>
    <row r="689" spans="1:18" x14ac:dyDescent="0.2">
      <c r="A689" s="2">
        <v>30071</v>
      </c>
      <c r="B689" s="3">
        <v>5893.8141525465908</v>
      </c>
      <c r="C689" s="5">
        <f t="shared" si="104"/>
        <v>2.7471209734329038E-2</v>
      </c>
      <c r="D689" s="3">
        <f t="shared" si="106"/>
        <v>4040.9258281720563</v>
      </c>
      <c r="E689" s="5">
        <f>D689/MAX(D$12:$D689)-1</f>
        <v>-0.36079955639002026</v>
      </c>
      <c r="F689" s="3">
        <f t="shared" si="114"/>
        <v>371.00881719207672</v>
      </c>
      <c r="G689" s="4">
        <f>F689/MAX(F$554:$F689)-1</f>
        <v>-0.36079955639002015</v>
      </c>
      <c r="H689" s="5">
        <f t="shared" si="105"/>
        <v>5.8333333333333336E-3</v>
      </c>
      <c r="I689" s="7">
        <f t="shared" si="108"/>
        <v>6104.7887625050544</v>
      </c>
      <c r="J689" s="7">
        <f t="shared" si="109"/>
        <v>6802.9751481905851</v>
      </c>
      <c r="K689" s="7">
        <f t="shared" si="110"/>
        <v>7117.0395309989317</v>
      </c>
      <c r="L689" s="7">
        <f t="shared" si="111"/>
        <v>7264.9535248715465</v>
      </c>
      <c r="M689" s="7">
        <f t="shared" si="112"/>
        <v>7476.181052997701</v>
      </c>
      <c r="N689" s="5">
        <f t="shared" si="113"/>
        <v>5.8333333333333336E-3</v>
      </c>
      <c r="O689" s="3">
        <f t="shared" si="107"/>
        <v>37259.223328729189</v>
      </c>
      <c r="P689" s="5">
        <f>O689/MAX($O$12:O689)-1</f>
        <v>-0.20985649991238609</v>
      </c>
      <c r="Q689" s="3">
        <f t="shared" si="115"/>
        <v>432.26575449961348</v>
      </c>
      <c r="R689" s="4">
        <f>Q689/MAX($Q$554:Q689)-1</f>
        <v>-0.2098564999123862</v>
      </c>
    </row>
    <row r="690" spans="1:18" x14ac:dyDescent="0.2">
      <c r="A690" s="2">
        <v>30102</v>
      </c>
      <c r="B690" s="3">
        <v>5367.8822960931448</v>
      </c>
      <c r="C690" s="5">
        <f t="shared" si="104"/>
        <v>-8.923455046952955E-2</v>
      </c>
      <c r="D690" s="3">
        <f t="shared" si="106"/>
        <v>3680.3356284144115</v>
      </c>
      <c r="E690" s="5">
        <f>D690/MAX(D$12:$D690)-1</f>
        <v>-0.41783832063548065</v>
      </c>
      <c r="F690" s="3">
        <f t="shared" si="114"/>
        <v>337.90201216970991</v>
      </c>
      <c r="G690" s="4">
        <f>F690/MAX(F$554:$F690)-1</f>
        <v>-0.41783832063548054</v>
      </c>
      <c r="H690" s="5">
        <f t="shared" si="105"/>
        <v>5.8333333333333336E-3</v>
      </c>
      <c r="I690" s="7">
        <f t="shared" si="108"/>
        <v>5665.9764480755666</v>
      </c>
      <c r="J690" s="7">
        <f t="shared" si="109"/>
        <v>6425.4897048323546</v>
      </c>
      <c r="K690" s="7">
        <f t="shared" si="110"/>
        <v>6941.1131442623773</v>
      </c>
      <c r="L690" s="7">
        <f t="shared" si="111"/>
        <v>7085.0998085297515</v>
      </c>
      <c r="M690" s="7">
        <f t="shared" si="112"/>
        <v>7419.4284602382322</v>
      </c>
      <c r="N690" s="5">
        <f t="shared" si="113"/>
        <v>5.8333333333333336E-3</v>
      </c>
      <c r="O690" s="3">
        <f t="shared" si="107"/>
        <v>37476.568798146778</v>
      </c>
      <c r="P690" s="5">
        <f>O690/MAX($O$12:O690)-1</f>
        <v>-0.2052473294952083</v>
      </c>
      <c r="Q690" s="3">
        <f t="shared" si="115"/>
        <v>434.78730473419455</v>
      </c>
      <c r="R690" s="4">
        <f>Q690/MAX($Q$554:Q690)-1</f>
        <v>-0.20524732949520841</v>
      </c>
    </row>
    <row r="691" spans="1:18" x14ac:dyDescent="0.2">
      <c r="A691" s="2">
        <v>30132</v>
      </c>
      <c r="B691" s="3">
        <v>4923.5497755035358</v>
      </c>
      <c r="C691" s="5">
        <f t="shared" si="104"/>
        <v>-8.2776129594533621E-2</v>
      </c>
      <c r="D691" s="3">
        <f t="shared" si="106"/>
        <v>3375.6916894854007</v>
      </c>
      <c r="E691" s="5">
        <f>D691/MAX(D$12:$D691)-1</f>
        <v>-0.46602741125152947</v>
      </c>
      <c r="F691" s="3">
        <f t="shared" si="114"/>
        <v>309.93179142009632</v>
      </c>
      <c r="G691" s="4">
        <f>F691/MAX(F$554:$F691)-1</f>
        <v>-0.46602741125152936</v>
      </c>
      <c r="H691" s="5">
        <f t="shared" si="105"/>
        <v>5.8333333333333336E-3</v>
      </c>
      <c r="I691" s="7">
        <f t="shared" si="108"/>
        <v>5395.0820747144235</v>
      </c>
      <c r="J691" s="7">
        <f t="shared" si="109"/>
        <v>5987.6832933766927</v>
      </c>
      <c r="K691" s="7">
        <f t="shared" si="110"/>
        <v>6805.4525078009492</v>
      </c>
      <c r="L691" s="7">
        <f t="shared" si="111"/>
        <v>6907.7802694256497</v>
      </c>
      <c r="M691" s="7">
        <f t="shared" si="112"/>
        <v>7318.4535494095098</v>
      </c>
      <c r="N691" s="5">
        <f t="shared" si="113"/>
        <v>5.8333333333333336E-3</v>
      </c>
      <c r="O691" s="3">
        <f t="shared" si="107"/>
        <v>37695.182116135969</v>
      </c>
      <c r="P691" s="5">
        <f>O691/MAX($O$12:O691)-1</f>
        <v>-0.20061127225059694</v>
      </c>
      <c r="Q691" s="3">
        <f t="shared" si="115"/>
        <v>437.32356401181067</v>
      </c>
      <c r="R691" s="4">
        <f>Q691/MAX($Q$554:Q691)-1</f>
        <v>-0.20061127225059716</v>
      </c>
    </row>
    <row r="692" spans="1:18" x14ac:dyDescent="0.2">
      <c r="A692" s="2">
        <v>30163</v>
      </c>
      <c r="B692" s="3">
        <v>5762.0022733840215</v>
      </c>
      <c r="C692" s="5">
        <f t="shared" si="104"/>
        <v>0.17029430717895733</v>
      </c>
      <c r="D692" s="3">
        <f t="shared" si="106"/>
        <v>3950.5527669960811</v>
      </c>
      <c r="E692" s="5">
        <f>D692/MAX(D$12:$D692)-1</f>
        <v>-0.37509491919805438</v>
      </c>
      <c r="F692" s="3">
        <f t="shared" si="114"/>
        <v>362.71141111271476</v>
      </c>
      <c r="G692" s="4">
        <f>F692/MAX(F$554:$F692)-1</f>
        <v>-0.37509491919805416</v>
      </c>
      <c r="H692" s="5">
        <f t="shared" si="105"/>
        <v>5.8333333333333336E-3</v>
      </c>
      <c r="I692" s="7">
        <f t="shared" si="108"/>
        <v>5351.144781660234</v>
      </c>
      <c r="J692" s="7">
        <f t="shared" si="109"/>
        <v>5727.9667720826437</v>
      </c>
      <c r="K692" s="7">
        <f t="shared" si="110"/>
        <v>6700.8712638427651</v>
      </c>
      <c r="L692" s="7">
        <f t="shared" si="111"/>
        <v>6847.8011776322201</v>
      </c>
      <c r="M692" s="7">
        <f t="shared" si="112"/>
        <v>7228.0522444179578</v>
      </c>
      <c r="N692" s="5">
        <f t="shared" si="113"/>
        <v>5.8333333333333336E-3</v>
      </c>
      <c r="O692" s="3">
        <f t="shared" si="107"/>
        <v>37915.070678480093</v>
      </c>
      <c r="P692" s="5">
        <f>O692/MAX($O$12:O692)-1</f>
        <v>-0.19594817133872555</v>
      </c>
      <c r="Q692" s="3">
        <f t="shared" si="115"/>
        <v>439.87461813521293</v>
      </c>
      <c r="R692" s="4">
        <f>Q692/MAX($Q$554:Q692)-1</f>
        <v>-0.19594817133872566</v>
      </c>
    </row>
    <row r="693" spans="1:18" x14ac:dyDescent="0.2">
      <c r="A693" s="2">
        <v>30194</v>
      </c>
      <c r="B693" s="3">
        <v>6683.6832467882314</v>
      </c>
      <c r="C693" s="5">
        <f t="shared" si="104"/>
        <v>0.15995845361978778</v>
      </c>
      <c r="D693" s="3">
        <f t="shared" si="106"/>
        <v>4582.4770785481478</v>
      </c>
      <c r="E693" s="5">
        <f>D693/MAX(D$12:$D693)-1</f>
        <v>-0.27513606881382668</v>
      </c>
      <c r="F693" s="3">
        <f t="shared" si="114"/>
        <v>420.73016754455574</v>
      </c>
      <c r="G693" s="4">
        <f>F693/MAX(F$554:$F693)-1</f>
        <v>-0.27513606881382635</v>
      </c>
      <c r="H693" s="5">
        <f t="shared" si="105"/>
        <v>5.8333333333333336E-3</v>
      </c>
      <c r="I693" s="7">
        <f t="shared" si="108"/>
        <v>5789.7450985585965</v>
      </c>
      <c r="J693" s="7">
        <f t="shared" si="109"/>
        <v>5727.860773317082</v>
      </c>
      <c r="K693" s="7">
        <f t="shared" si="110"/>
        <v>6620.0783826973384</v>
      </c>
      <c r="L693" s="7">
        <f t="shared" si="111"/>
        <v>6834.0204005846726</v>
      </c>
      <c r="M693" s="7">
        <f t="shared" si="112"/>
        <v>7155.2082692330796</v>
      </c>
      <c r="N693" s="5">
        <f t="shared" si="113"/>
        <v>6.7483381447915103E-2</v>
      </c>
      <c r="O693" s="3">
        <f t="shared" si="107"/>
        <v>40473.707855700632</v>
      </c>
      <c r="P693" s="5">
        <f>O693/MAX($O$12:O693)-1</f>
        <v>-0.14168803508128291</v>
      </c>
      <c r="Q693" s="3">
        <f t="shared" si="115"/>
        <v>469.55884478008755</v>
      </c>
      <c r="R693" s="4">
        <f>Q693/MAX($Q$554:Q693)-1</f>
        <v>-0.14168803508128303</v>
      </c>
    </row>
    <row r="694" spans="1:18" x14ac:dyDescent="0.2">
      <c r="A694" s="2">
        <v>30224</v>
      </c>
      <c r="B694" s="3">
        <v>7522.4231863049881</v>
      </c>
      <c r="C694" s="5">
        <f t="shared" si="104"/>
        <v>0.12549067760202481</v>
      </c>
      <c r="D694" s="3">
        <f t="shared" si="106"/>
        <v>5157.5352322309018</v>
      </c>
      <c r="E694" s="5">
        <f>D694/MAX(D$12:$D694)-1</f>
        <v>-0.18417240292000636</v>
      </c>
      <c r="F694" s="3">
        <f t="shared" si="114"/>
        <v>473.52788135733545</v>
      </c>
      <c r="G694" s="4">
        <f>F694/MAX(F$554:$F694)-1</f>
        <v>-0.18417240292000592</v>
      </c>
      <c r="H694" s="5">
        <f t="shared" si="105"/>
        <v>5.8333333333333336E-3</v>
      </c>
      <c r="I694" s="7">
        <f t="shared" si="108"/>
        <v>6656.0362354924146</v>
      </c>
      <c r="J694" s="7">
        <f t="shared" si="109"/>
        <v>6025.5591551034186</v>
      </c>
      <c r="K694" s="7">
        <f t="shared" si="110"/>
        <v>6583.4915121676431</v>
      </c>
      <c r="L694" s="7">
        <f t="shared" si="111"/>
        <v>6841.4523384333288</v>
      </c>
      <c r="M694" s="7">
        <f t="shared" si="112"/>
        <v>7093.7211751213481</v>
      </c>
      <c r="N694" s="5">
        <f t="shared" si="113"/>
        <v>7.7627739894548214E-2</v>
      </c>
      <c r="O694" s="3">
        <f t="shared" si="107"/>
        <v>43615.590321690892</v>
      </c>
      <c r="P694" s="5">
        <f>O694/MAX($O$12:O694)-1</f>
        <v>-7.5059217120194144E-2</v>
      </c>
      <c r="Q694" s="3">
        <f t="shared" si="115"/>
        <v>506.0096366478607</v>
      </c>
      <c r="R694" s="4">
        <f>Q694/MAX($Q$554:Q694)-1</f>
        <v>-7.5059217120194366E-2</v>
      </c>
    </row>
    <row r="695" spans="1:18" x14ac:dyDescent="0.2">
      <c r="A695" s="2">
        <v>30255</v>
      </c>
      <c r="B695" s="3">
        <v>7754.6168807051226</v>
      </c>
      <c r="C695" s="5">
        <f t="shared" si="104"/>
        <v>3.086687476222516E-2</v>
      </c>
      <c r="D695" s="3">
        <f t="shared" si="106"/>
        <v>5316.7322263259366</v>
      </c>
      <c r="E695" s="5">
        <f>D695/MAX(D$12:$D695)-1</f>
        <v>-0.15899035465337108</v>
      </c>
      <c r="F695" s="3">
        <f t="shared" si="114"/>
        <v>488.14420716761413</v>
      </c>
      <c r="G695" s="4">
        <f>F695/MAX(F$554:$F695)-1</f>
        <v>-0.15899035465337075</v>
      </c>
      <c r="H695" s="5">
        <f t="shared" si="105"/>
        <v>5.8333333333333336E-3</v>
      </c>
      <c r="I695" s="7">
        <f t="shared" si="108"/>
        <v>7320.2411045994477</v>
      </c>
      <c r="J695" s="7">
        <f t="shared" si="109"/>
        <v>6335.6929431298404</v>
      </c>
      <c r="K695" s="7">
        <f t="shared" si="110"/>
        <v>6569.3340456602136</v>
      </c>
      <c r="L695" s="7">
        <f t="shared" si="111"/>
        <v>6856.5906683759013</v>
      </c>
      <c r="M695" s="7">
        <f t="shared" si="112"/>
        <v>7032.63837943612</v>
      </c>
      <c r="N695" s="5">
        <f t="shared" si="113"/>
        <v>3.086687476222516E-2</v>
      </c>
      <c r="O695" s="3">
        <f t="shared" si="107"/>
        <v>44961.867285831046</v>
      </c>
      <c r="P695" s="5">
        <f>O695/MAX($O$12:O695)-1</f>
        <v>-4.6509185812568687E-2</v>
      </c>
      <c r="Q695" s="3">
        <f t="shared" si="115"/>
        <v>521.62857273074928</v>
      </c>
      <c r="R695" s="4">
        <f>Q695/MAX($Q$554:Q695)-1</f>
        <v>-4.6509185812568909E-2</v>
      </c>
    </row>
    <row r="696" spans="1:18" x14ac:dyDescent="0.2">
      <c r="A696" s="2">
        <v>30285</v>
      </c>
      <c r="B696" s="3">
        <v>8556.0033464435473</v>
      </c>
      <c r="C696" s="5">
        <f t="shared" si="104"/>
        <v>0.10334314100447917</v>
      </c>
      <c r="D696" s="3">
        <f t="shared" si="106"/>
        <v>5866.180034474196</v>
      </c>
      <c r="E696" s="5">
        <f>D696/MAX(D$12:$D696)-1</f>
        <v>-7.2077776288187456E-2</v>
      </c>
      <c r="F696" s="3">
        <f t="shared" si="114"/>
        <v>538.59056279945651</v>
      </c>
      <c r="G696" s="4">
        <f>F696/MAX(F$554:$F696)-1</f>
        <v>-7.2077776288187012E-2</v>
      </c>
      <c r="H696" s="5">
        <f t="shared" si="105"/>
        <v>5.8333333333333336E-3</v>
      </c>
      <c r="I696" s="7">
        <f t="shared" si="108"/>
        <v>7944.3478044845533</v>
      </c>
      <c r="J696" s="7">
        <f t="shared" si="109"/>
        <v>6867.0464515215745</v>
      </c>
      <c r="K696" s="7">
        <f t="shared" si="110"/>
        <v>6646.2680781769641</v>
      </c>
      <c r="L696" s="7">
        <f t="shared" si="111"/>
        <v>6916.4242466821097</v>
      </c>
      <c r="M696" s="7">
        <f t="shared" si="112"/>
        <v>7030.5864692777068</v>
      </c>
      <c r="N696" s="5">
        <f t="shared" si="113"/>
        <v>0.10334314100447918</v>
      </c>
      <c r="O696" s="3">
        <f t="shared" si="107"/>
        <v>49608.367876575365</v>
      </c>
      <c r="P696" s="5">
        <f>O696/MAX($O$12:O696)-1</f>
        <v>0</v>
      </c>
      <c r="Q696" s="3">
        <f t="shared" si="115"/>
        <v>575.53530787442833</v>
      </c>
      <c r="R696" s="4">
        <f>Q696/MAX($Q$554:Q696)-1</f>
        <v>0</v>
      </c>
    </row>
    <row r="697" spans="1:18" x14ac:dyDescent="0.2">
      <c r="A697" s="2">
        <v>30316</v>
      </c>
      <c r="B697" s="3">
        <v>9628.1127986683732</v>
      </c>
      <c r="C697" s="5">
        <f t="shared" si="104"/>
        <v>0.12530493605644355</v>
      </c>
      <c r="D697" s="3">
        <f t="shared" si="106"/>
        <v>6601.2413485895713</v>
      </c>
      <c r="E697" s="5">
        <f>D697/MAX(D$12:$D697)-1</f>
        <v>0</v>
      </c>
      <c r="F697" s="3">
        <f t="shared" si="114"/>
        <v>606.07861883164639</v>
      </c>
      <c r="G697" s="4">
        <f>F697/MAX(F$554:$F697)-1</f>
        <v>0</v>
      </c>
      <c r="H697" s="5">
        <f t="shared" si="105"/>
        <v>5.8333333333333336E-3</v>
      </c>
      <c r="I697" s="7">
        <f t="shared" si="108"/>
        <v>8646.2443419390129</v>
      </c>
      <c r="J697" s="7">
        <f t="shared" si="109"/>
        <v>7651.1402887157137</v>
      </c>
      <c r="K697" s="7">
        <f t="shared" si="110"/>
        <v>6819.4117910462037</v>
      </c>
      <c r="L697" s="7">
        <f t="shared" si="111"/>
        <v>7087.3484347725371</v>
      </c>
      <c r="M697" s="7">
        <f t="shared" si="112"/>
        <v>7093.6202742481655</v>
      </c>
      <c r="N697" s="5">
        <f t="shared" si="113"/>
        <v>0.12530493605644355</v>
      </c>
      <c r="O697" s="3">
        <f t="shared" si="107"/>
        <v>55824.541241214167</v>
      </c>
      <c r="P697" s="5">
        <f>O697/MAX($O$12:O697)-1</f>
        <v>0</v>
      </c>
      <c r="Q697" s="3">
        <f t="shared" si="115"/>
        <v>647.65272282585909</v>
      </c>
      <c r="R697" s="4">
        <f>Q697/MAX($Q$554:Q697)-1</f>
        <v>0</v>
      </c>
    </row>
    <row r="698" spans="1:18" x14ac:dyDescent="0.2">
      <c r="A698" s="2">
        <v>30347</v>
      </c>
      <c r="B698" s="3">
        <v>10553.492975747095</v>
      </c>
      <c r="C698" s="5">
        <f t="shared" si="104"/>
        <v>9.6112311563976149E-2</v>
      </c>
      <c r="D698" s="3">
        <f t="shared" si="106"/>
        <v>7235.7019137942143</v>
      </c>
      <c r="E698" s="5">
        <f>D698/MAX(D$12:$D698)-1</f>
        <v>0</v>
      </c>
      <c r="F698" s="3">
        <f t="shared" si="114"/>
        <v>664.33023587705793</v>
      </c>
      <c r="G698" s="4">
        <f>F698/MAX(F$554:$F698)-1</f>
        <v>0</v>
      </c>
      <c r="H698" s="5">
        <f t="shared" si="105"/>
        <v>5.8333333333333336E-3</v>
      </c>
      <c r="I698" s="7">
        <f t="shared" si="108"/>
        <v>9579.2030402863384</v>
      </c>
      <c r="J698" s="7">
        <f t="shared" si="109"/>
        <v>8449.7220724428935</v>
      </c>
      <c r="K698" s="7">
        <f t="shared" si="110"/>
        <v>7088.8444222627686</v>
      </c>
      <c r="L698" s="7">
        <f t="shared" si="111"/>
        <v>7283.8215333761409</v>
      </c>
      <c r="M698" s="7">
        <f t="shared" si="112"/>
        <v>7248.2814013348898</v>
      </c>
      <c r="N698" s="5">
        <f t="shared" si="113"/>
        <v>9.6112311563976149E-2</v>
      </c>
      <c r="O698" s="3">
        <f t="shared" si="107"/>
        <v>61189.966941905775</v>
      </c>
      <c r="P698" s="5">
        <f>O698/MAX($O$12:O698)-1</f>
        <v>0</v>
      </c>
      <c r="Q698" s="3">
        <f t="shared" si="115"/>
        <v>709.90012310735551</v>
      </c>
      <c r="R698" s="4">
        <f>Q698/MAX($Q$554:Q698)-1</f>
        <v>0</v>
      </c>
    </row>
    <row r="699" spans="1:18" x14ac:dyDescent="0.2">
      <c r="A699" s="2">
        <v>30375</v>
      </c>
      <c r="B699" s="3">
        <v>9033.5319207522462</v>
      </c>
      <c r="C699" s="5">
        <f t="shared" si="104"/>
        <v>-0.14402445318226487</v>
      </c>
      <c r="D699" s="3">
        <f t="shared" si="106"/>
        <v>6193.5839022701348</v>
      </c>
      <c r="E699" s="5">
        <f>D699/MAX(D$12:$D699)-1</f>
        <v>-0.14402445318226498</v>
      </c>
      <c r="F699" s="3">
        <f t="shared" si="114"/>
        <v>568.65043692241966</v>
      </c>
      <c r="G699" s="4">
        <f>F699/MAX(F$554:$F699)-1</f>
        <v>-0.14402445318226487</v>
      </c>
      <c r="H699" s="5">
        <f t="shared" si="105"/>
        <v>5.8333333333333336E-3</v>
      </c>
      <c r="I699" s="7">
        <f t="shared" si="108"/>
        <v>9738.3792317225725</v>
      </c>
      <c r="J699" s="7">
        <f t="shared" si="109"/>
        <v>8841.3635181035625</v>
      </c>
      <c r="K699" s="7">
        <f t="shared" si="110"/>
        <v>7284.6121457103218</v>
      </c>
      <c r="L699" s="7">
        <f t="shared" si="111"/>
        <v>7360.5067611660797</v>
      </c>
      <c r="M699" s="7">
        <f t="shared" si="112"/>
        <v>7335.8561799643967</v>
      </c>
      <c r="N699" s="5">
        <f t="shared" si="113"/>
        <v>-0.14402445318226487</v>
      </c>
      <c r="O699" s="3">
        <f t="shared" si="107"/>
        <v>52377.115412856932</v>
      </c>
      <c r="P699" s="5">
        <f>O699/MAX($O$12:O699)-1</f>
        <v>-0.14402445318226487</v>
      </c>
      <c r="Q699" s="3">
        <f t="shared" si="115"/>
        <v>607.65714606279607</v>
      </c>
      <c r="R699" s="4">
        <f>Q699/MAX($Q$554:Q699)-1</f>
        <v>-0.14402445318226498</v>
      </c>
    </row>
    <row r="700" spans="1:18" x14ac:dyDescent="0.2">
      <c r="A700" s="2">
        <v>30406</v>
      </c>
      <c r="B700" s="3">
        <v>9197.7049054195522</v>
      </c>
      <c r="C700" s="5">
        <f t="shared" si="104"/>
        <v>1.8173731615444888E-2</v>
      </c>
      <c r="D700" s="3">
        <f t="shared" si="106"/>
        <v>6306.1444338477322</v>
      </c>
      <c r="E700" s="5">
        <f>D700/MAX(D$12:$D700)-1</f>
        <v>-0.12846818332501575</v>
      </c>
      <c r="F700" s="3">
        <f t="shared" si="114"/>
        <v>578.98493734605313</v>
      </c>
      <c r="G700" s="4">
        <f>F700/MAX(F$554:$F700)-1</f>
        <v>-0.12846818332501575</v>
      </c>
      <c r="H700" s="5">
        <f t="shared" si="105"/>
        <v>5.8333333333333336E-3</v>
      </c>
      <c r="I700" s="7">
        <f t="shared" si="108"/>
        <v>9594.9099339729637</v>
      </c>
      <c r="J700" s="7">
        <f t="shared" si="109"/>
        <v>9120.5771379559901</v>
      </c>
      <c r="K700" s="7">
        <f t="shared" si="110"/>
        <v>7573.068146529703</v>
      </c>
      <c r="L700" s="7">
        <f t="shared" si="111"/>
        <v>7429.1867207637588</v>
      </c>
      <c r="M700" s="7">
        <f t="shared" si="112"/>
        <v>7411.2335383139953</v>
      </c>
      <c r="N700" s="5">
        <f t="shared" si="113"/>
        <v>1.5705651959022578E-2</v>
      </c>
      <c r="O700" s="3">
        <f t="shared" si="107"/>
        <v>53199.732158148821</v>
      </c>
      <c r="P700" s="5">
        <f>O700/MAX($O$12:O700)-1</f>
        <v>-0.13058079915851151</v>
      </c>
      <c r="Q700" s="3">
        <f t="shared" si="115"/>
        <v>617.20079770927134</v>
      </c>
      <c r="R700" s="4">
        <f>Q700/MAX($Q$554:Q700)-1</f>
        <v>-0.13058079915851151</v>
      </c>
    </row>
    <row r="701" spans="1:18" x14ac:dyDescent="0.2">
      <c r="A701" s="2">
        <v>30436</v>
      </c>
      <c r="B701" s="3">
        <v>10072.793513963245</v>
      </c>
      <c r="C701" s="5">
        <f t="shared" si="104"/>
        <v>9.5142061801533284E-2</v>
      </c>
      <c r="D701" s="3">
        <f t="shared" si="106"/>
        <v>6906.1240173022679</v>
      </c>
      <c r="E701" s="5">
        <f>D701/MAX(D$12:$D701)-1</f>
        <v>-4.554884936092185E-2</v>
      </c>
      <c r="F701" s="3">
        <f t="shared" si="114"/>
        <v>634.07075803718817</v>
      </c>
      <c r="G701" s="4">
        <f>F701/MAX(F$554:$F701)-1</f>
        <v>-4.554884936092185E-2</v>
      </c>
      <c r="H701" s="5">
        <f t="shared" si="105"/>
        <v>5.8333333333333336E-3</v>
      </c>
      <c r="I701" s="7">
        <f t="shared" si="108"/>
        <v>9434.6767800450161</v>
      </c>
      <c r="J701" s="7">
        <f t="shared" si="109"/>
        <v>9506.9399101656763</v>
      </c>
      <c r="K701" s="7">
        <f t="shared" si="110"/>
        <v>7921.3164266477579</v>
      </c>
      <c r="L701" s="7">
        <f t="shared" si="111"/>
        <v>7548.5360004953673</v>
      </c>
      <c r="M701" s="7">
        <f t="shared" si="112"/>
        <v>7519.1779788233462</v>
      </c>
      <c r="N701" s="5">
        <f t="shared" si="113"/>
        <v>7.7280316107893293E-2</v>
      </c>
      <c r="O701" s="3">
        <f t="shared" si="107"/>
        <v>57311.024276185817</v>
      </c>
      <c r="P701" s="5">
        <f>O701/MAX($O$12:O701)-1</f>
        <v>-6.3391808487209267E-2</v>
      </c>
      <c r="Q701" s="3">
        <f t="shared" si="115"/>
        <v>664.8982704582877</v>
      </c>
      <c r="R701" s="4">
        <f>Q701/MAX($Q$554:Q701)-1</f>
        <v>-6.3391808487209378E-2</v>
      </c>
    </row>
    <row r="702" spans="1:18" x14ac:dyDescent="0.2">
      <c r="A702" s="2">
        <v>30467</v>
      </c>
      <c r="B702" s="3">
        <v>10425.676202124527</v>
      </c>
      <c r="C702" s="5">
        <f t="shared" si="104"/>
        <v>3.5033249482589346E-2</v>
      </c>
      <c r="D702" s="3">
        <f t="shared" si="106"/>
        <v>7148.0679829581204</v>
      </c>
      <c r="E702" s="5">
        <f>D702/MAX(D$12:$D702)-1</f>
        <v>-1.2111324081638508E-2</v>
      </c>
      <c r="F702" s="3">
        <f t="shared" si="114"/>
        <v>656.28431709311951</v>
      </c>
      <c r="G702" s="4">
        <f>F702/MAX(F$554:$F702)-1</f>
        <v>-1.2111324081638508E-2</v>
      </c>
      <c r="H702" s="5">
        <f t="shared" si="105"/>
        <v>5.8333333333333336E-3</v>
      </c>
      <c r="I702" s="7">
        <f t="shared" si="108"/>
        <v>9898.7248738357757</v>
      </c>
      <c r="J702" s="7">
        <f t="shared" si="109"/>
        <v>9818.5520527791741</v>
      </c>
      <c r="K702" s="7">
        <f t="shared" si="110"/>
        <v>8342.7992521503729</v>
      </c>
      <c r="L702" s="7">
        <f t="shared" si="111"/>
        <v>7703.6960697110335</v>
      </c>
      <c r="M702" s="7">
        <f t="shared" si="112"/>
        <v>7641.956198206376</v>
      </c>
      <c r="N702" s="5">
        <f t="shared" si="113"/>
        <v>3.5033249482589346E-2</v>
      </c>
      <c r="O702" s="3">
        <f t="shared" si="107"/>
        <v>59318.815687756171</v>
      </c>
      <c r="P702" s="5">
        <f>O702/MAX($O$12:O702)-1</f>
        <v>-3.0579380046504845E-2</v>
      </c>
      <c r="Q702" s="3">
        <f t="shared" si="115"/>
        <v>688.19181744779507</v>
      </c>
      <c r="R702" s="4">
        <f>Q702/MAX($Q$554:Q702)-1</f>
        <v>-3.0579380046504845E-2</v>
      </c>
    </row>
    <row r="703" spans="1:18" x14ac:dyDescent="0.2">
      <c r="A703" s="2">
        <v>30497</v>
      </c>
      <c r="B703" s="3">
        <v>10484.803675804194</v>
      </c>
      <c r="C703" s="5">
        <f t="shared" si="104"/>
        <v>5.6713322506236619E-3</v>
      </c>
      <c r="D703" s="3">
        <f t="shared" si="106"/>
        <v>7188.6070514395215</v>
      </c>
      <c r="E703" s="5">
        <f>D703/MAX(D$12:$D703)-1</f>
        <v>-6.5086791738767635E-3</v>
      </c>
      <c r="F703" s="3">
        <f t="shared" si="114"/>
        <v>660.00632350622823</v>
      </c>
      <c r="G703" s="4">
        <f>F703/MAX(F$554:$F703)-1</f>
        <v>-6.5086791738768746E-3</v>
      </c>
      <c r="H703" s="5">
        <f t="shared" si="105"/>
        <v>5.8333333333333336E-3</v>
      </c>
      <c r="I703" s="7">
        <f t="shared" si="108"/>
        <v>10327.757797297321</v>
      </c>
      <c r="J703" s="7">
        <f t="shared" si="109"/>
        <v>9961.3338656351425</v>
      </c>
      <c r="K703" s="7">
        <f t="shared" si="110"/>
        <v>8806.2370771754286</v>
      </c>
      <c r="L703" s="7">
        <f t="shared" si="111"/>
        <v>7866.7191492425172</v>
      </c>
      <c r="M703" s="7">
        <f t="shared" si="112"/>
        <v>7805.8447924881884</v>
      </c>
      <c r="N703" s="5">
        <f t="shared" si="113"/>
        <v>5.6713322506236627E-3</v>
      </c>
      <c r="O703" s="3">
        <f t="shared" si="107"/>
        <v>59655.232400234941</v>
      </c>
      <c r="P703" s="5">
        <f>O703/MAX($O$12:O703)-1</f>
        <v>-2.5081473620143013E-2</v>
      </c>
      <c r="Q703" s="3">
        <f t="shared" si="115"/>
        <v>692.0947818967021</v>
      </c>
      <c r="R703" s="4">
        <f>Q703/MAX($Q$554:Q703)-1</f>
        <v>-2.5081473620143013E-2</v>
      </c>
    </row>
    <row r="704" spans="1:18" x14ac:dyDescent="0.2">
      <c r="A704" s="2">
        <v>30528</v>
      </c>
      <c r="B704" s="3">
        <v>10492.64449789207</v>
      </c>
      <c r="C704" s="5">
        <f t="shared" si="104"/>
        <v>7.4782726795064036E-4</v>
      </c>
      <c r="D704" s="3">
        <f t="shared" si="106"/>
        <v>7193.9828878111703</v>
      </c>
      <c r="E704" s="5">
        <f>D704/MAX(D$12:$D704)-1</f>
        <v>-5.7657192736907392E-3</v>
      </c>
      <c r="F704" s="3">
        <f t="shared" si="114"/>
        <v>660.49989423196598</v>
      </c>
      <c r="G704" s="4">
        <f>F704/MAX(F$554:$F704)-1</f>
        <v>-5.7657192736908502E-3</v>
      </c>
      <c r="H704" s="5">
        <f t="shared" si="105"/>
        <v>5.8333333333333336E-3</v>
      </c>
      <c r="I704" s="7">
        <f t="shared" si="108"/>
        <v>10467.708125273597</v>
      </c>
      <c r="J704" s="7">
        <f t="shared" si="109"/>
        <v>9951.1924526593066</v>
      </c>
      <c r="K704" s="7">
        <f t="shared" si="110"/>
        <v>9200.4572625510991</v>
      </c>
      <c r="L704" s="7">
        <f t="shared" si="111"/>
        <v>8042.9604323949461</v>
      </c>
      <c r="M704" s="7">
        <f t="shared" si="112"/>
        <v>7950.6642631969326</v>
      </c>
      <c r="N704" s="5">
        <f t="shared" si="113"/>
        <v>7.4782726795064036E-4</v>
      </c>
      <c r="O704" s="3">
        <f t="shared" si="107"/>
        <v>59699.844209699768</v>
      </c>
      <c r="P704" s="5">
        <f>O704/MAX($O$12:O704)-1</f>
        <v>-2.4352402962085962E-2</v>
      </c>
      <c r="Q704" s="3">
        <f t="shared" si="115"/>
        <v>692.61234924661085</v>
      </c>
      <c r="R704" s="4">
        <f>Q704/MAX($Q$554:Q704)-1</f>
        <v>-2.4352402962085851E-2</v>
      </c>
    </row>
    <row r="705" spans="1:18" x14ac:dyDescent="0.2">
      <c r="A705" s="2">
        <v>30559</v>
      </c>
      <c r="B705" s="3">
        <v>10767.866847783318</v>
      </c>
      <c r="C705" s="5">
        <f t="shared" si="104"/>
        <v>2.623002713439293E-2</v>
      </c>
      <c r="D705" s="3">
        <f t="shared" si="106"/>
        <v>7382.681254162816</v>
      </c>
      <c r="E705" s="5">
        <f>D705/MAX(D$12:$D705)-1</f>
        <v>0</v>
      </c>
      <c r="F705" s="3">
        <f t="shared" si="114"/>
        <v>677.82482437993406</v>
      </c>
      <c r="G705" s="4">
        <f>F705/MAX(F$554:$F705)-1</f>
        <v>0</v>
      </c>
      <c r="H705" s="5">
        <f t="shared" si="105"/>
        <v>5.8333333333333336E-3</v>
      </c>
      <c r="I705" s="7">
        <f t="shared" si="108"/>
        <v>10581.771673826528</v>
      </c>
      <c r="J705" s="7">
        <f t="shared" si="109"/>
        <v>10240.248273831152</v>
      </c>
      <c r="K705" s="7">
        <f t="shared" si="110"/>
        <v>9540.8058959673563</v>
      </c>
      <c r="L705" s="7">
        <f t="shared" si="111"/>
        <v>8269.8241884172658</v>
      </c>
      <c r="M705" s="7">
        <f t="shared" si="112"/>
        <v>8080.4421393323473</v>
      </c>
      <c r="N705" s="5">
        <f t="shared" si="113"/>
        <v>2.623002713439293E-2</v>
      </c>
      <c r="O705" s="3">
        <f t="shared" si="107"/>
        <v>61265.77274323922</v>
      </c>
      <c r="P705" s="5">
        <f>O705/MAX($O$12:O705)-1</f>
        <v>0</v>
      </c>
      <c r="Q705" s="3">
        <f t="shared" si="115"/>
        <v>710.77958996096504</v>
      </c>
      <c r="R705" s="4">
        <f>Q705/MAX($Q$554:Q705)-1</f>
        <v>0</v>
      </c>
    </row>
    <row r="706" spans="1:18" x14ac:dyDescent="0.2">
      <c r="A706" s="2">
        <v>30589</v>
      </c>
      <c r="B706" s="3">
        <v>10053.511593172891</v>
      </c>
      <c r="C706" s="5">
        <f t="shared" si="104"/>
        <v>-6.6341390055123628E-2</v>
      </c>
      <c r="D706" s="3">
        <f t="shared" si="106"/>
        <v>6892.9039174277514</v>
      </c>
      <c r="E706" s="5">
        <f>D706/MAX(D$12:$D706)-1</f>
        <v>-6.6341390055123628E-2</v>
      </c>
      <c r="F706" s="3">
        <f t="shared" si="114"/>
        <v>632.85698331669914</v>
      </c>
      <c r="G706" s="4">
        <f>F706/MAX(F$554:$F706)-1</f>
        <v>-6.6341390055123628E-2</v>
      </c>
      <c r="H706" s="5">
        <f t="shared" si="105"/>
        <v>5.8333333333333336E-3</v>
      </c>
      <c r="I706" s="7">
        <f t="shared" si="108"/>
        <v>10438.00764628276</v>
      </c>
      <c r="J706" s="7">
        <f t="shared" si="109"/>
        <v>10382.88272179004</v>
      </c>
      <c r="K706" s="7">
        <f t="shared" si="110"/>
        <v>9751.7299298730159</v>
      </c>
      <c r="L706" s="7">
        <f t="shared" si="111"/>
        <v>8509.6730049498165</v>
      </c>
      <c r="M706" s="7">
        <f t="shared" si="112"/>
        <v>8167.610721020329</v>
      </c>
      <c r="N706" s="5">
        <f t="shared" si="113"/>
        <v>-6.6341390055123628E-2</v>
      </c>
      <c r="O706" s="3">
        <f t="shared" si="107"/>
        <v>57201.316216651423</v>
      </c>
      <c r="P706" s="5">
        <f>O706/MAX($O$12:O706)-1</f>
        <v>-6.6341390055123628E-2</v>
      </c>
      <c r="Q706" s="3">
        <f t="shared" si="115"/>
        <v>663.62548394014379</v>
      </c>
      <c r="R706" s="4">
        <f>Q706/MAX($Q$554:Q706)-1</f>
        <v>-6.6341390055123628E-2</v>
      </c>
    </row>
    <row r="707" spans="1:18" x14ac:dyDescent="0.2">
      <c r="A707" s="2">
        <v>30620</v>
      </c>
      <c r="B707" s="3">
        <v>8924.5795194713173</v>
      </c>
      <c r="C707" s="5">
        <f t="shared" ref="C707:C770" si="116">B707/B706-1</f>
        <v>-0.11229231331152045</v>
      </c>
      <c r="D707" s="3">
        <f t="shared" si="106"/>
        <v>6118.8837911057472</v>
      </c>
      <c r="E707" s="5">
        <f>D707/MAX(D$12:$D707)-1</f>
        <v>-0.17118407520905243</v>
      </c>
      <c r="F707" s="3">
        <f t="shared" si="114"/>
        <v>561.79200866471672</v>
      </c>
      <c r="G707" s="4">
        <f>F707/MAX(F$554:$F707)-1</f>
        <v>-0.17118407520905232</v>
      </c>
      <c r="H707" s="5">
        <f t="shared" si="105"/>
        <v>5.8333333333333336E-3</v>
      </c>
      <c r="I707" s="7">
        <f t="shared" si="108"/>
        <v>9915.3193201425074</v>
      </c>
      <c r="J707" s="7">
        <f t="shared" si="109"/>
        <v>10191.513722708054</v>
      </c>
      <c r="K707" s="7">
        <f t="shared" si="110"/>
        <v>9849.2268164368634</v>
      </c>
      <c r="L707" s="7">
        <f t="shared" si="111"/>
        <v>8678.0488586678566</v>
      </c>
      <c r="M707" s="7">
        <f t="shared" si="112"/>
        <v>8209.280431048539</v>
      </c>
      <c r="N707" s="5">
        <f t="shared" si="113"/>
        <v>-6.5042054653578943E-2</v>
      </c>
      <c r="O707" s="3">
        <f t="shared" si="107"/>
        <v>53480.825081031333</v>
      </c>
      <c r="P707" s="5">
        <f>O707/MAX($O$12:O707)-1</f>
        <v>-0.12706846439094277</v>
      </c>
      <c r="Q707" s="3">
        <f t="shared" si="115"/>
        <v>620.46191894420122</v>
      </c>
      <c r="R707" s="4">
        <f>Q707/MAX($Q$554:Q707)-1</f>
        <v>-0.12706846439094277</v>
      </c>
    </row>
    <row r="708" spans="1:18" x14ac:dyDescent="0.2">
      <c r="A708" s="2">
        <v>30650</v>
      </c>
      <c r="B708" s="3">
        <v>9891.0318741310402</v>
      </c>
      <c r="C708" s="5">
        <f t="shared" si="116"/>
        <v>0.10829107999443033</v>
      </c>
      <c r="D708" s="3">
        <f t="shared" si="106"/>
        <v>6781.5043252050027</v>
      </c>
      <c r="E708" s="5">
        <f>D708/MAX(D$12:$D708)-1</f>
        <v>-8.1430703596858112E-2</v>
      </c>
      <c r="F708" s="3">
        <f t="shared" si="114"/>
        <v>622.62907201525923</v>
      </c>
      <c r="G708" s="4">
        <f>F708/MAX(F$554:$F708)-1</f>
        <v>-8.1430703596858112E-2</v>
      </c>
      <c r="H708" s="5">
        <f t="shared" ref="H708:H771" si="117">H707</f>
        <v>5.8333333333333336E-3</v>
      </c>
      <c r="I708" s="7">
        <f t="shared" si="108"/>
        <v>9623.0409955917494</v>
      </c>
      <c r="J708" s="7">
        <f t="shared" si="109"/>
        <v>10102.406334709138</v>
      </c>
      <c r="K708" s="7">
        <f t="shared" si="110"/>
        <v>9960.4791937441569</v>
      </c>
      <c r="L708" s="7">
        <f t="shared" si="111"/>
        <v>8929.3349463366285</v>
      </c>
      <c r="M708" s="7">
        <f t="shared" si="112"/>
        <v>8303.3736359605591</v>
      </c>
      <c r="N708" s="5">
        <f t="shared" si="113"/>
        <v>4.6816431997772134E-2</v>
      </c>
      <c r="O708" s="3">
        <f t="shared" si="107"/>
        <v>55984.606491622188</v>
      </c>
      <c r="P708" s="5">
        <f>O708/MAX($O$12:O708)-1</f>
        <v>-8.620092451539052E-2</v>
      </c>
      <c r="Q708" s="3">
        <f t="shared" si="115"/>
        <v>649.50973217965964</v>
      </c>
      <c r="R708" s="4">
        <f>Q708/MAX($Q$554:Q708)-1</f>
        <v>-8.620092451539052E-2</v>
      </c>
    </row>
    <row r="709" spans="1:18" x14ac:dyDescent="0.2">
      <c r="A709" s="2">
        <v>30681</v>
      </c>
      <c r="B709" s="3">
        <v>10427.045931196062</v>
      </c>
      <c r="C709" s="5">
        <f t="shared" si="116"/>
        <v>5.4191924956475956E-2</v>
      </c>
      <c r="D709" s="3">
        <f t="shared" si="106"/>
        <v>7149.0070986885294</v>
      </c>
      <c r="E709" s="5">
        <f>D709/MAX(D$12:$D709)-1</f>
        <v>-3.1651665218856206E-2</v>
      </c>
      <c r="F709" s="3">
        <f t="shared" si="114"/>
        <v>656.37053996163047</v>
      </c>
      <c r="G709" s="4">
        <f>F709/MAX(F$554:$F709)-1</f>
        <v>-3.1651665218856095E-2</v>
      </c>
      <c r="H709" s="5">
        <f t="shared" si="117"/>
        <v>5.8333333333333336E-3</v>
      </c>
      <c r="I709" s="7">
        <f t="shared" si="108"/>
        <v>9747.5524415994732</v>
      </c>
      <c r="J709" s="7">
        <f t="shared" si="109"/>
        <v>10092.780043941117</v>
      </c>
      <c r="K709" s="7">
        <f t="shared" si="110"/>
        <v>10027.056954788128</v>
      </c>
      <c r="L709" s="7">
        <f t="shared" si="111"/>
        <v>9235.0847327639913</v>
      </c>
      <c r="M709" s="7">
        <f t="shared" si="112"/>
        <v>8423.234372917168</v>
      </c>
      <c r="N709" s="5">
        <f t="shared" si="113"/>
        <v>3.4848488307218907E-2</v>
      </c>
      <c r="O709" s="3">
        <f t="shared" si="107"/>
        <v>57935.585396329734</v>
      </c>
      <c r="P709" s="5">
        <f>O709/MAX($O$12:O709)-1</f>
        <v>-5.4356408118217625E-2</v>
      </c>
      <c r="Q709" s="3">
        <f t="shared" si="115"/>
        <v>672.14416448694737</v>
      </c>
      <c r="R709" s="4">
        <f>Q709/MAX($Q$554:Q709)-1</f>
        <v>-5.4356408118217736E-2</v>
      </c>
    </row>
    <row r="710" spans="1:18" x14ac:dyDescent="0.2">
      <c r="A710" s="2">
        <v>30712</v>
      </c>
      <c r="B710" s="3">
        <v>10282.836802174552</v>
      </c>
      <c r="C710" s="5">
        <f t="shared" si="116"/>
        <v>-1.3830295749447052E-2</v>
      </c>
      <c r="D710" s="3">
        <f t="shared" si="106"/>
        <v>7050.1342161987704</v>
      </c>
      <c r="E710" s="5">
        <f>D710/MAX(D$12:$D710)-1</f>
        <v>-4.504420907736395E-2</v>
      </c>
      <c r="F710" s="3">
        <f t="shared" si="114"/>
        <v>647.29274127273686</v>
      </c>
      <c r="G710" s="4">
        <f>F710/MAX(F$554:$F710)-1</f>
        <v>-4.5044209077363839E-2</v>
      </c>
      <c r="H710" s="5">
        <f t="shared" si="117"/>
        <v>5.8333333333333336E-3</v>
      </c>
      <c r="I710" s="7">
        <f t="shared" si="108"/>
        <v>10200.304869167217</v>
      </c>
      <c r="J710" s="7">
        <f t="shared" si="109"/>
        <v>10057.812094654864</v>
      </c>
      <c r="K710" s="7">
        <f t="shared" si="110"/>
        <v>10004.502273657085</v>
      </c>
      <c r="L710" s="7">
        <f t="shared" si="111"/>
        <v>9486.2422065856881</v>
      </c>
      <c r="M710" s="7">
        <f t="shared" si="112"/>
        <v>8546.6733479599261</v>
      </c>
      <c r="N710" s="5">
        <f t="shared" si="113"/>
        <v>-1.3830295749447054E-2</v>
      </c>
      <c r="O710" s="3">
        <f t="shared" si="107"/>
        <v>57134.319115881146</v>
      </c>
      <c r="P710" s="5">
        <f>O710/MAX($O$12:O710)-1</f>
        <v>-6.7434938667512156E-2</v>
      </c>
      <c r="Q710" s="3">
        <f t="shared" si="115"/>
        <v>662.84821190582795</v>
      </c>
      <c r="R710" s="4">
        <f>Q710/MAX($Q$554:Q710)-1</f>
        <v>-6.7434938667512156E-2</v>
      </c>
    </row>
    <row r="711" spans="1:18" x14ac:dyDescent="0.2">
      <c r="A711" s="2">
        <v>30741</v>
      </c>
      <c r="B711" s="3">
        <v>11360.531584268187</v>
      </c>
      <c r="C711" s="5">
        <f t="shared" si="116"/>
        <v>0.10480520140762417</v>
      </c>
      <c r="D711" s="3">
        <f t="shared" si="106"/>
        <v>7789.0249526782654</v>
      </c>
      <c r="E711" s="5">
        <f>D711/MAX(D$12:$D711)-1</f>
        <v>0</v>
      </c>
      <c r="F711" s="3">
        <f t="shared" si="114"/>
        <v>715.13238739151916</v>
      </c>
      <c r="G711" s="4">
        <f>F711/MAX(F$554:$F711)-1</f>
        <v>0</v>
      </c>
      <c r="H711" s="5">
        <f t="shared" si="117"/>
        <v>5.8333333333333336E-3</v>
      </c>
      <c r="I711" s="7">
        <f t="shared" si="108"/>
        <v>10690.138105879601</v>
      </c>
      <c r="J711" s="7">
        <f t="shared" si="109"/>
        <v>10156.589550735676</v>
      </c>
      <c r="K711" s="7">
        <f t="shared" si="110"/>
        <v>10198.418912283412</v>
      </c>
      <c r="L711" s="7">
        <f t="shared" si="111"/>
        <v>9746.0671142234623</v>
      </c>
      <c r="M711" s="7">
        <f t="shared" si="112"/>
        <v>8741.5155289968661</v>
      </c>
      <c r="N711" s="5">
        <f t="shared" si="113"/>
        <v>0.10480520140762417</v>
      </c>
      <c r="O711" s="3">
        <f t="shared" si="107"/>
        <v>63122.292938108541</v>
      </c>
      <c r="P711" s="5">
        <f>O711/MAX($O$12:O711)-1</f>
        <v>0</v>
      </c>
      <c r="Q711" s="3">
        <f t="shared" si="115"/>
        <v>732.31815225730179</v>
      </c>
      <c r="R711" s="4">
        <f>Q711/MAX($Q$554:Q711)-1</f>
        <v>0</v>
      </c>
    </row>
    <row r="712" spans="1:18" x14ac:dyDescent="0.2">
      <c r="A712" s="2">
        <v>30772</v>
      </c>
      <c r="B712" s="3">
        <v>11574.865894354865</v>
      </c>
      <c r="C712" s="5">
        <f t="shared" si="116"/>
        <v>1.8866574024008154E-2</v>
      </c>
      <c r="D712" s="3">
        <f t="shared" si="106"/>
        <v>7935.9771685228161</v>
      </c>
      <c r="E712" s="5">
        <f>D712/MAX(D$12:$D712)-1</f>
        <v>0</v>
      </c>
      <c r="F712" s="3">
        <f t="shared" si="114"/>
        <v>728.62448551520697</v>
      </c>
      <c r="G712" s="4">
        <f>F712/MAX(F$554:$F712)-1</f>
        <v>0</v>
      </c>
      <c r="H712" s="5">
        <f t="shared" si="117"/>
        <v>5.8333333333333336E-3</v>
      </c>
      <c r="I712" s="7">
        <f t="shared" si="108"/>
        <v>11072.744760265867</v>
      </c>
      <c r="J712" s="7">
        <f t="shared" si="109"/>
        <v>10410.148600932671</v>
      </c>
      <c r="K712" s="7">
        <f t="shared" si="110"/>
        <v>10396.515661361356</v>
      </c>
      <c r="L712" s="7">
        <f t="shared" si="111"/>
        <v>9971.2028202262336</v>
      </c>
      <c r="M712" s="7">
        <f t="shared" si="112"/>
        <v>8984.7919039455301</v>
      </c>
      <c r="N712" s="5">
        <f t="shared" si="113"/>
        <v>1.8866574024008154E-2</v>
      </c>
      <c r="O712" s="3">
        <f t="shared" si="107"/>
        <v>64313.194350390491</v>
      </c>
      <c r="P712" s="5">
        <f>O712/MAX($O$12:O712)-1</f>
        <v>0</v>
      </c>
      <c r="Q712" s="3">
        <f t="shared" si="115"/>
        <v>746.13448688598908</v>
      </c>
      <c r="R712" s="4">
        <f>Q712/MAX($Q$554:Q712)-1</f>
        <v>0</v>
      </c>
    </row>
    <row r="713" spans="1:18" x14ac:dyDescent="0.2">
      <c r="A713" s="2">
        <v>30802</v>
      </c>
      <c r="B713" s="3">
        <v>11674.885117297412</v>
      </c>
      <c r="C713" s="5">
        <f t="shared" si="116"/>
        <v>8.6410696983820756E-3</v>
      </c>
      <c r="D713" s="3">
        <f t="shared" si="106"/>
        <v>8004.5525003607909</v>
      </c>
      <c r="E713" s="5">
        <f>D713/MAX(D$12:$D713)-1</f>
        <v>0</v>
      </c>
      <c r="F713" s="3">
        <f t="shared" si="114"/>
        <v>734.92058047849162</v>
      </c>
      <c r="G713" s="4">
        <f>F713/MAX(F$554:$F713)-1</f>
        <v>0</v>
      </c>
      <c r="H713" s="5">
        <f t="shared" si="117"/>
        <v>5.8333333333333336E-3</v>
      </c>
      <c r="I713" s="7">
        <f t="shared" si="108"/>
        <v>11536.760865306822</v>
      </c>
      <c r="J713" s="7">
        <f t="shared" si="109"/>
        <v>10868.53286723702</v>
      </c>
      <c r="K713" s="7">
        <f t="shared" si="110"/>
        <v>10530.023294972538</v>
      </c>
      <c r="L713" s="7">
        <f t="shared" si="111"/>
        <v>10188.995500036915</v>
      </c>
      <c r="M713" s="7">
        <f t="shared" si="112"/>
        <v>9225.6698608101451</v>
      </c>
      <c r="N713" s="5">
        <f t="shared" si="113"/>
        <v>8.6410696983820756E-3</v>
      </c>
      <c r="O713" s="3">
        <f t="shared" si="107"/>
        <v>64868.929145297807</v>
      </c>
      <c r="P713" s="5">
        <f>O713/MAX($O$12:O713)-1</f>
        <v>0</v>
      </c>
      <c r="Q713" s="3">
        <f t="shared" si="115"/>
        <v>752.58188699153743</v>
      </c>
      <c r="R713" s="4">
        <f>Q713/MAX($Q$554:Q713)-1</f>
        <v>0</v>
      </c>
    </row>
    <row r="714" spans="1:18" x14ac:dyDescent="0.2">
      <c r="A714" s="2">
        <v>30833</v>
      </c>
      <c r="B714" s="3">
        <v>11494.672147524107</v>
      </c>
      <c r="C714" s="5">
        <f t="shared" si="116"/>
        <v>-1.5435952299547973E-2</v>
      </c>
      <c r="D714" s="3">
        <f t="shared" si="106"/>
        <v>7880.9946097859938</v>
      </c>
      <c r="E714" s="5">
        <f>D714/MAX(D$12:$D714)-1</f>
        <v>-1.5435952299547973E-2</v>
      </c>
      <c r="F714" s="3">
        <f t="shared" si="114"/>
        <v>723.57638145426949</v>
      </c>
      <c r="G714" s="4">
        <f>F714/MAX(F$554:$F714)-1</f>
        <v>-1.5435952299547973E-2</v>
      </c>
      <c r="H714" s="5">
        <f t="shared" si="117"/>
        <v>5.8333333333333336E-3</v>
      </c>
      <c r="I714" s="7">
        <f t="shared" si="108"/>
        <v>11581.474386392127</v>
      </c>
      <c r="J714" s="7">
        <f t="shared" si="109"/>
        <v>11135.806246135864</v>
      </c>
      <c r="K714" s="7">
        <f t="shared" si="110"/>
        <v>10619.106290422502</v>
      </c>
      <c r="L714" s="7">
        <f t="shared" si="111"/>
        <v>10352.254877874726</v>
      </c>
      <c r="M714" s="7">
        <f t="shared" si="112"/>
        <v>9480.9527712864383</v>
      </c>
      <c r="N714" s="5">
        <f t="shared" si="113"/>
        <v>-1.5435952299547974E-2</v>
      </c>
      <c r="O714" s="3">
        <f t="shared" si="107"/>
        <v>63867.615449288234</v>
      </c>
      <c r="P714" s="5">
        <f>O714/MAX($O$12:O714)-1</f>
        <v>-1.5435952299547973E-2</v>
      </c>
      <c r="Q714" s="3">
        <f t="shared" si="115"/>
        <v>740.96506888243221</v>
      </c>
      <c r="R714" s="4">
        <f>Q714/MAX($Q$554:Q714)-1</f>
        <v>-1.5435952299548084E-2</v>
      </c>
    </row>
    <row r="715" spans="1:18" x14ac:dyDescent="0.2">
      <c r="A715" s="2">
        <v>30863</v>
      </c>
      <c r="B715" s="3">
        <v>11316.962283411145</v>
      </c>
      <c r="C715" s="5">
        <f t="shared" si="116"/>
        <v>-1.5460194238879565E-2</v>
      </c>
      <c r="D715" s="3">
        <f t="shared" si="106"/>
        <v>7759.1529023231396</v>
      </c>
      <c r="E715" s="5">
        <f>D715/MAX(D$12:$D715)-1</f>
        <v>-3.0657503717614443E-2</v>
      </c>
      <c r="F715" s="3">
        <f t="shared" si="114"/>
        <v>712.38975005032091</v>
      </c>
      <c r="G715" s="4">
        <f>F715/MAX(F$554:$F715)-1</f>
        <v>-3.0657503717614443E-2</v>
      </c>
      <c r="H715" s="5">
        <f t="shared" si="117"/>
        <v>5.8333333333333336E-3</v>
      </c>
      <c r="I715" s="7">
        <f t="shared" si="108"/>
        <v>11495.506516077554</v>
      </c>
      <c r="J715" s="7">
        <f t="shared" si="109"/>
        <v>11284.12563817171</v>
      </c>
      <c r="K715" s="7">
        <f t="shared" si="110"/>
        <v>10688.452841056414</v>
      </c>
      <c r="L715" s="7">
        <f t="shared" si="111"/>
        <v>10446.079849249321</v>
      </c>
      <c r="M715" s="7">
        <f t="shared" si="112"/>
        <v>9747.3449591159206</v>
      </c>
      <c r="N715" s="5">
        <f t="shared" si="113"/>
        <v>-1.1201488724436987E-2</v>
      </c>
      <c r="O715" s="3">
        <f t="shared" si="107"/>
        <v>63152.203074976358</v>
      </c>
      <c r="P715" s="5">
        <f>O715/MAX($O$12:O715)-1</f>
        <v>-2.6464535378350584E-2</v>
      </c>
      <c r="Q715" s="3">
        <f t="shared" si="115"/>
        <v>732.66515701814399</v>
      </c>
      <c r="R715" s="4">
        <f>Q715/MAX($Q$554:Q715)-1</f>
        <v>-2.6464535378350695E-2</v>
      </c>
    </row>
    <row r="716" spans="1:18" x14ac:dyDescent="0.2">
      <c r="A716" s="2">
        <v>30894</v>
      </c>
      <c r="B716" s="3">
        <v>10161.503946679915</v>
      </c>
      <c r="C716" s="5">
        <f t="shared" si="116"/>
        <v>-0.10209968963358185</v>
      </c>
      <c r="D716" s="3">
        <f t="shared" si="106"/>
        <v>6966.9457991764411</v>
      </c>
      <c r="E716" s="5">
        <f>D716/MAX(D$12:$D716)-1</f>
        <v>-0.12962707173668753</v>
      </c>
      <c r="F716" s="3">
        <f t="shared" si="114"/>
        <v>639.65497767203817</v>
      </c>
      <c r="G716" s="4">
        <f>F716/MAX(F$554:$F716)-1</f>
        <v>-0.12962707173668753</v>
      </c>
      <c r="H716" s="5">
        <f t="shared" si="117"/>
        <v>5.8333333333333336E-3</v>
      </c>
      <c r="I716" s="7">
        <f t="shared" si="108"/>
        <v>10991.046125871721</v>
      </c>
      <c r="J716" s="7">
        <f t="shared" si="109"/>
        <v>11263.903495589271</v>
      </c>
      <c r="K716" s="7">
        <f t="shared" si="110"/>
        <v>10660.857795122069</v>
      </c>
      <c r="L716" s="7">
        <f t="shared" si="111"/>
        <v>10424.302680967814</v>
      </c>
      <c r="M716" s="7">
        <f t="shared" si="112"/>
        <v>9930.6575288365821</v>
      </c>
      <c r="N716" s="5">
        <f t="shared" si="113"/>
        <v>-8.0513085040198815E-2</v>
      </c>
      <c r="O716" s="3">
        <f t="shared" si="107"/>
        <v>58067.624378324879</v>
      </c>
      <c r="P716" s="5">
        <f>O716/MAX($O$12:O716)-1</f>
        <v>-0.10484687903108292</v>
      </c>
      <c r="Q716" s="3">
        <f t="shared" si="115"/>
        <v>673.67602492515152</v>
      </c>
      <c r="R716" s="4">
        <f>Q716/MAX($Q$554:Q716)-1</f>
        <v>-0.10484687903108303</v>
      </c>
    </row>
    <row r="717" spans="1:18" x14ac:dyDescent="0.2">
      <c r="A717" s="2">
        <v>30925</v>
      </c>
      <c r="B717" s="3">
        <v>10796.357245716288</v>
      </c>
      <c r="C717" s="5">
        <f t="shared" si="116"/>
        <v>6.2476312794603528E-2</v>
      </c>
      <c r="D717" s="3">
        <f t="shared" si="106"/>
        <v>7402.2148841488379</v>
      </c>
      <c r="E717" s="5">
        <f>D717/MAX(D$12:$D717)-1</f>
        <v>-7.5249380422553802E-2</v>
      </c>
      <c r="F717" s="3">
        <f t="shared" si="114"/>
        <v>679.61826213770155</v>
      </c>
      <c r="G717" s="4">
        <f>F717/MAX(F$554:$F717)-1</f>
        <v>-7.5249380422553802E-2</v>
      </c>
      <c r="H717" s="5">
        <f t="shared" si="117"/>
        <v>5.8333333333333336E-3</v>
      </c>
      <c r="I717" s="7">
        <f t="shared" si="108"/>
        <v>10758.274491935783</v>
      </c>
      <c r="J717" s="7">
        <f t="shared" si="109"/>
        <v>11169.874439163954</v>
      </c>
      <c r="K717" s="7">
        <f t="shared" si="110"/>
        <v>10663.231994949818</v>
      </c>
      <c r="L717" s="7">
        <f t="shared" si="111"/>
        <v>10522.237421243593</v>
      </c>
      <c r="M717" s="7">
        <f t="shared" si="112"/>
        <v>10102.018945458585</v>
      </c>
      <c r="N717" s="5">
        <f t="shared" si="113"/>
        <v>1.7161929225587375E-2</v>
      </c>
      <c r="O717" s="3">
        <f t="shared" si="107"/>
        <v>59064.176838203683</v>
      </c>
      <c r="P717" s="5">
        <f>O717/MAX($O$12:O717)-1</f>
        <v>-8.9484324522950742E-2</v>
      </c>
      <c r="Q717" s="3">
        <f t="shared" si="115"/>
        <v>685.23760518589199</v>
      </c>
      <c r="R717" s="4">
        <f>Q717/MAX($Q$554:Q717)-1</f>
        <v>-8.9484324522950853E-2</v>
      </c>
    </row>
    <row r="718" spans="1:18" x14ac:dyDescent="0.2">
      <c r="A718" s="2">
        <v>30955</v>
      </c>
      <c r="B718" s="3">
        <v>10622.023048243052</v>
      </c>
      <c r="C718" s="5">
        <f t="shared" si="116"/>
        <v>-1.6147501745776949E-2</v>
      </c>
      <c r="D718" s="3">
        <f t="shared" ref="D718:D781" si="118">D717*(C718+1)</f>
        <v>7282.6876063844284</v>
      </c>
      <c r="E718" s="5">
        <f>D718/MAX(D$12:$D718)-1</f>
        <v>-9.0181792666588878E-2</v>
      </c>
      <c r="F718" s="3">
        <f t="shared" si="114"/>
        <v>668.64412506337112</v>
      </c>
      <c r="G718" s="4">
        <f>F718/MAX(F$554:$F718)-1</f>
        <v>-9.0181792666588878E-2</v>
      </c>
      <c r="H718" s="5">
        <f t="shared" si="117"/>
        <v>5.8333333333333336E-3</v>
      </c>
      <c r="I718" s="7">
        <f t="shared" si="108"/>
        <v>10526.628080213084</v>
      </c>
      <c r="J718" s="7">
        <f t="shared" si="109"/>
        <v>11011.067298145319</v>
      </c>
      <c r="K718" s="7">
        <f t="shared" si="110"/>
        <v>10710.607949538995</v>
      </c>
      <c r="L718" s="7">
        <f t="shared" si="111"/>
        <v>10601.366206956011</v>
      </c>
      <c r="M718" s="7">
        <f t="shared" si="112"/>
        <v>10231.168939706005</v>
      </c>
      <c r="N718" s="5">
        <f t="shared" si="113"/>
        <v>-1.1751334729954894E-2</v>
      </c>
      <c r="O718" s="3">
        <f t="shared" ref="O718:O781" si="119">O717*(1+N718)</f>
        <v>58370.093925628702</v>
      </c>
      <c r="P718" s="5">
        <f>O718/MAX($O$12:O718)-1</f>
        <v>-0.10018409900235248</v>
      </c>
      <c r="Q718" s="3">
        <f t="shared" si="115"/>
        <v>677.18514871779985</v>
      </c>
      <c r="R718" s="4">
        <f>Q718/MAX($Q$554:Q718)-1</f>
        <v>-0.1001840990023527</v>
      </c>
    </row>
    <row r="719" spans="1:18" x14ac:dyDescent="0.2">
      <c r="A719" s="2">
        <v>30986</v>
      </c>
      <c r="B719" s="3">
        <v>10926.284047092813</v>
      </c>
      <c r="C719" s="5">
        <f t="shared" si="116"/>
        <v>2.8644354984720843E-2</v>
      </c>
      <c r="D719" s="3">
        <f t="shared" si="118"/>
        <v>7491.2954954245306</v>
      </c>
      <c r="E719" s="5">
        <f>D719/MAX(D$12:$D719)-1</f>
        <v>-6.4120636964168365E-2</v>
      </c>
      <c r="F719" s="3">
        <f t="shared" si="114"/>
        <v>687.79700474013441</v>
      </c>
      <c r="G719" s="4">
        <f>F719/MAX(F$554:$F719)-1</f>
        <v>-6.4120636964168365E-2</v>
      </c>
      <c r="H719" s="5">
        <f t="shared" si="117"/>
        <v>5.8333333333333336E-3</v>
      </c>
      <c r="I719" s="7">
        <f t="shared" si="108"/>
        <v>10781.554780350718</v>
      </c>
      <c r="J719" s="7">
        <f t="shared" si="109"/>
        <v>10886.30045311122</v>
      </c>
      <c r="K719" s="7">
        <f t="shared" si="110"/>
        <v>10877.416660174118</v>
      </c>
      <c r="L719" s="7">
        <f t="shared" si="111"/>
        <v>10648.782347685432</v>
      </c>
      <c r="M719" s="7">
        <f t="shared" si="112"/>
        <v>10363.321738305493</v>
      </c>
      <c r="N719" s="5">
        <f t="shared" si="113"/>
        <v>1.9519946324165843E-2</v>
      </c>
      <c r="O719" s="3">
        <f t="shared" si="119"/>
        <v>59509.475025993488</v>
      </c>
      <c r="P719" s="5">
        <f>O719/MAX($O$12:O719)-1</f>
        <v>-8.261974091324753E-2</v>
      </c>
      <c r="Q719" s="3">
        <f t="shared" si="115"/>
        <v>690.40376647229346</v>
      </c>
      <c r="R719" s="4">
        <f>Q719/MAX($Q$554:Q719)-1</f>
        <v>-8.2619740913247863E-2</v>
      </c>
    </row>
    <row r="720" spans="1:18" x14ac:dyDescent="0.2">
      <c r="A720" s="2">
        <v>31016</v>
      </c>
      <c r="B720" s="3">
        <v>11447.781508570944</v>
      </c>
      <c r="C720" s="5">
        <f t="shared" si="116"/>
        <v>4.7728711722160311E-2</v>
      </c>
      <c r="D720" s="3">
        <f t="shared" si="118"/>
        <v>7848.8453785511665</v>
      </c>
      <c r="E720" s="5">
        <f>D720/MAX(D$12:$D720)-1</f>
        <v>-1.9452320639112064E-2</v>
      </c>
      <c r="F720" s="3">
        <f t="shared" si="114"/>
        <v>720.62466970274158</v>
      </c>
      <c r="G720" s="4">
        <f>F720/MAX(F$554:$F720)-1</f>
        <v>-1.9452320639112175E-2</v>
      </c>
      <c r="H720" s="5">
        <f t="shared" si="117"/>
        <v>5.8333333333333336E-3</v>
      </c>
      <c r="I720" s="7">
        <f t="shared" si="108"/>
        <v>10998.696201302271</v>
      </c>
      <c r="J720" s="7">
        <f t="shared" si="109"/>
        <v>10878.485346619027</v>
      </c>
      <c r="K720" s="7">
        <f t="shared" si="110"/>
        <v>11007.145796377445</v>
      </c>
      <c r="L720" s="7">
        <f t="shared" si="111"/>
        <v>10705.565975821342</v>
      </c>
      <c r="M720" s="7">
        <f t="shared" si="112"/>
        <v>10483.812495060802</v>
      </c>
      <c r="N720" s="5">
        <f t="shared" si="113"/>
        <v>4.7728711722160311E-2</v>
      </c>
      <c r="O720" s="3">
        <f t="shared" si="119"/>
        <v>62349.78560424623</v>
      </c>
      <c r="P720" s="5">
        <f>O720/MAX($O$12:O720)-1</f>
        <v>-3.883436298769527E-2</v>
      </c>
      <c r="Q720" s="3">
        <f t="shared" si="115"/>
        <v>723.3558488141432</v>
      </c>
      <c r="R720" s="4">
        <f>Q720/MAX($Q$554:Q720)-1</f>
        <v>-3.8834362987695492E-2</v>
      </c>
    </row>
    <row r="721" spans="1:18" x14ac:dyDescent="0.2">
      <c r="A721" s="2">
        <v>31047</v>
      </c>
      <c r="B721" s="3">
        <v>10819.249238644212</v>
      </c>
      <c r="C721" s="5">
        <f t="shared" si="116"/>
        <v>-5.4904285992543711E-2</v>
      </c>
      <c r="D721" s="3">
        <f t="shared" si="118"/>
        <v>7417.9101271759382</v>
      </c>
      <c r="E721" s="5">
        <f>D721/MAX(D$12:$D721)-1</f>
        <v>-7.3288590856067315E-2</v>
      </c>
      <c r="F721" s="3">
        <f t="shared" si="114"/>
        <v>681.05928674409995</v>
      </c>
      <c r="G721" s="4">
        <f>F721/MAX(F$554:$F721)-1</f>
        <v>-7.3288590856067315E-2</v>
      </c>
      <c r="H721" s="5">
        <f t="shared" si="117"/>
        <v>5.8333333333333336E-3</v>
      </c>
      <c r="I721" s="7">
        <f t="shared" si="108"/>
        <v>11064.438264769322</v>
      </c>
      <c r="J721" s="7">
        <f t="shared" si="109"/>
        <v>10795.533172491205</v>
      </c>
      <c r="K721" s="7">
        <f t="shared" si="110"/>
        <v>11039.829405331455</v>
      </c>
      <c r="L721" s="7">
        <f t="shared" si="111"/>
        <v>10724.146284868011</v>
      </c>
      <c r="M721" s="7">
        <f t="shared" si="112"/>
        <v>10533.44318005979</v>
      </c>
      <c r="N721" s="5">
        <f t="shared" si="113"/>
        <v>-5.4904285992543711E-2</v>
      </c>
      <c r="O721" s="3">
        <f t="shared" si="119"/>
        <v>58926.515143856908</v>
      </c>
      <c r="P721" s="5">
        <f>O721/MAX($O$12:O721)-1</f>
        <v>-9.1606476008424309E-2</v>
      </c>
      <c r="Q721" s="3">
        <f t="shared" si="115"/>
        <v>683.64051241647223</v>
      </c>
      <c r="R721" s="4">
        <f>Q721/MAX($Q$554:Q721)-1</f>
        <v>-9.1606476008424642E-2</v>
      </c>
    </row>
    <row r="722" spans="1:18" x14ac:dyDescent="0.2">
      <c r="A722" s="2">
        <v>31078</v>
      </c>
      <c r="B722" s="3">
        <v>10442.399738252889</v>
      </c>
      <c r="C722" s="5">
        <f t="shared" si="116"/>
        <v>-3.4831390984625066E-2</v>
      </c>
      <c r="D722" s="3">
        <f t="shared" si="118"/>
        <v>7159.5339992474628</v>
      </c>
      <c r="E722" s="5">
        <f>D722/MAX(D$12:$D722)-1</f>
        <v>-0.10556723827787251</v>
      </c>
      <c r="F722" s="3">
        <f t="shared" si="114"/>
        <v>657.33704444380635</v>
      </c>
      <c r="G722" s="4">
        <f>F722/MAX(F$554:$F722)-1</f>
        <v>-0.10556723827787251</v>
      </c>
      <c r="H722" s="5">
        <f t="shared" si="117"/>
        <v>5.8333333333333336E-3</v>
      </c>
      <c r="I722" s="7">
        <f t="shared" si="108"/>
        <v>10903.143495156015</v>
      </c>
      <c r="J722" s="7">
        <f t="shared" si="109"/>
        <v>10842.349137753366</v>
      </c>
      <c r="K722" s="7">
        <f t="shared" si="110"/>
        <v>11053.126316671318</v>
      </c>
      <c r="L722" s="7">
        <f t="shared" si="111"/>
        <v>10721.3549093325</v>
      </c>
      <c r="M722" s="7">
        <f t="shared" si="112"/>
        <v>10528.814295164202</v>
      </c>
      <c r="N722" s="5">
        <f t="shared" si="113"/>
        <v>-1.8565501257441708E-2</v>
      </c>
      <c r="O722" s="3">
        <f t="shared" si="119"/>
        <v>57832.514852856977</v>
      </c>
      <c r="P722" s="5">
        <f>O722/MAX($O$12:O722)-1</f>
        <v>-0.10847125712034178</v>
      </c>
      <c r="Q722" s="3">
        <f t="shared" si="115"/>
        <v>670.94838362356609</v>
      </c>
      <c r="R722" s="4">
        <f>Q722/MAX($Q$554:Q722)-1</f>
        <v>-0.10847125712034211</v>
      </c>
    </row>
    <row r="723" spans="1:18" x14ac:dyDescent="0.2">
      <c r="A723" s="2">
        <v>31106</v>
      </c>
      <c r="B723" s="3">
        <v>10334.946513205789</v>
      </c>
      <c r="C723" s="5">
        <f t="shared" si="116"/>
        <v>-1.0290089226662635E-2</v>
      </c>
      <c r="D723" s="3">
        <f t="shared" si="118"/>
        <v>7085.861755573882</v>
      </c>
      <c r="E723" s="5">
        <f>D723/MAX(D$12:$D723)-1</f>
        <v>-0.1147710312032435</v>
      </c>
      <c r="F723" s="3">
        <f t="shared" si="114"/>
        <v>650.57298760448884</v>
      </c>
      <c r="G723" s="4">
        <f>F723/MAX(F$554:$F723)-1</f>
        <v>-0.1147710312032435</v>
      </c>
      <c r="H723" s="5">
        <f t="shared" si="117"/>
        <v>5.8333333333333336E-3</v>
      </c>
      <c r="I723" s="7">
        <f t="shared" si="108"/>
        <v>10532.198496700963</v>
      </c>
      <c r="J723" s="7">
        <f t="shared" si="109"/>
        <v>10765.447349001617</v>
      </c>
      <c r="K723" s="7">
        <f t="shared" si="110"/>
        <v>10967.660894082785</v>
      </c>
      <c r="L723" s="7">
        <f t="shared" si="111"/>
        <v>10697.30377963375</v>
      </c>
      <c r="M723" s="7">
        <f t="shared" si="112"/>
        <v>10583.039903183098</v>
      </c>
      <c r="N723" s="5">
        <f t="shared" si="113"/>
        <v>5.8333333333333336E-3</v>
      </c>
      <c r="O723" s="3">
        <f t="shared" si="119"/>
        <v>58169.871189498641</v>
      </c>
      <c r="P723" s="5">
        <f>O723/MAX($O$12:O723)-1</f>
        <v>-0.10327067278687707</v>
      </c>
      <c r="Q723" s="3">
        <f t="shared" si="115"/>
        <v>674.86224919470362</v>
      </c>
      <c r="R723" s="4">
        <f>Q723/MAX($Q$554:Q723)-1</f>
        <v>-0.1032706727868774</v>
      </c>
    </row>
    <row r="724" spans="1:18" x14ac:dyDescent="0.2">
      <c r="A724" s="2">
        <v>31137</v>
      </c>
      <c r="B724" s="3">
        <v>11380.013129424102</v>
      </c>
      <c r="C724" s="5">
        <f t="shared" si="116"/>
        <v>0.10111969277082844</v>
      </c>
      <c r="D724" s="3">
        <f t="shared" si="118"/>
        <v>7802.3819193140762</v>
      </c>
      <c r="E724" s="5">
        <f>D724/MAX(D$12:$D724)-1</f>
        <v>-2.5256949846678145E-2</v>
      </c>
      <c r="F724" s="3">
        <f t="shared" si="114"/>
        <v>716.35872823605473</v>
      </c>
      <c r="G724" s="4">
        <f>F724/MAX(F$554:$F724)-1</f>
        <v>-2.5256949846678145E-2</v>
      </c>
      <c r="H724" s="5">
        <f t="shared" si="117"/>
        <v>5.8333333333333336E-3</v>
      </c>
      <c r="I724" s="7">
        <f t="shared" si="108"/>
        <v>10719.119793627593</v>
      </c>
      <c r="J724" s="7">
        <f t="shared" si="109"/>
        <v>10891.779029198458</v>
      </c>
      <c r="K724" s="7">
        <f t="shared" si="110"/>
        <v>10951.423163671889</v>
      </c>
      <c r="L724" s="7">
        <f t="shared" si="111"/>
        <v>10770.998309425482</v>
      </c>
      <c r="M724" s="7">
        <f t="shared" si="112"/>
        <v>10673.969412516622</v>
      </c>
      <c r="N724" s="5">
        <f t="shared" si="113"/>
        <v>5.8333333333333336E-3</v>
      </c>
      <c r="O724" s="3">
        <f t="shared" si="119"/>
        <v>58509.195438104049</v>
      </c>
      <c r="P724" s="5">
        <f>O724/MAX($O$12:O724)-1</f>
        <v>-9.8039751711467282E-2</v>
      </c>
      <c r="Q724" s="3">
        <f t="shared" si="115"/>
        <v>678.79894564833944</v>
      </c>
      <c r="R724" s="4">
        <f>Q724/MAX($Q$554:Q724)-1</f>
        <v>-9.8039751711467504E-2</v>
      </c>
    </row>
    <row r="725" spans="1:18" x14ac:dyDescent="0.2">
      <c r="A725" s="2">
        <v>31167</v>
      </c>
      <c r="B725" s="3">
        <v>11978.873031675577</v>
      </c>
      <c r="C725" s="5">
        <f t="shared" si="116"/>
        <v>5.2623832278634763E-2</v>
      </c>
      <c r="D725" s="3">
        <f t="shared" si="118"/>
        <v>8212.9731568099123</v>
      </c>
      <c r="E725" s="5">
        <f>D725/MAX(D$12:$D725)-1</f>
        <v>0</v>
      </c>
      <c r="F725" s="3">
        <f t="shared" si="114"/>
        <v>754.05626980208501</v>
      </c>
      <c r="G725" s="4">
        <f>F725/MAX(F$554:$F725)-1</f>
        <v>0</v>
      </c>
      <c r="H725" s="5">
        <f t="shared" si="117"/>
        <v>5.8333333333333336E-3</v>
      </c>
      <c r="I725" s="7">
        <f t="shared" si="108"/>
        <v>11231.277558101821</v>
      </c>
      <c r="J725" s="7">
        <f t="shared" si="109"/>
        <v>11067.21052662892</v>
      </c>
      <c r="K725" s="7">
        <f t="shared" si="110"/>
        <v>10976.755489870069</v>
      </c>
      <c r="L725" s="7">
        <f t="shared" si="111"/>
        <v>10940.681282325719</v>
      </c>
      <c r="M725" s="7">
        <f t="shared" si="112"/>
        <v>10753.389392421303</v>
      </c>
      <c r="N725" s="5">
        <f t="shared" si="113"/>
        <v>5.262383227863477E-2</v>
      </c>
      <c r="O725" s="3">
        <f t="shared" si="119"/>
        <v>61588.1735255967</v>
      </c>
      <c r="P725" s="5">
        <f>O725/MAX($O$12:O725)-1</f>
        <v>-5.0575146883535704E-2</v>
      </c>
      <c r="Q725" s="3">
        <f t="shared" si="115"/>
        <v>714.51994751505174</v>
      </c>
      <c r="R725" s="4">
        <f>Q725/MAX($Q$554:Q725)-1</f>
        <v>-5.0575146883536037E-2</v>
      </c>
    </row>
    <row r="726" spans="1:18" x14ac:dyDescent="0.2">
      <c r="A726" s="2">
        <v>31198</v>
      </c>
      <c r="B726" s="3">
        <v>12485.288626624124</v>
      </c>
      <c r="C726" s="5">
        <f t="shared" si="116"/>
        <v>4.2275729412060592E-2</v>
      </c>
      <c r="D726" s="3">
        <f t="shared" si="118"/>
        <v>8560.182587655725</v>
      </c>
      <c r="E726" s="5">
        <f>D726/MAX(D$12:$D726)-1</f>
        <v>0</v>
      </c>
      <c r="F726" s="3">
        <f t="shared" si="114"/>
        <v>785.9345486257057</v>
      </c>
      <c r="G726" s="4">
        <f>F726/MAX(F$554:$F726)-1</f>
        <v>0</v>
      </c>
      <c r="H726" s="5">
        <f t="shared" si="117"/>
        <v>5.8333333333333336E-3</v>
      </c>
      <c r="I726" s="7">
        <f t="shared" si="108"/>
        <v>11948.058262574601</v>
      </c>
      <c r="J726" s="7">
        <f t="shared" si="109"/>
        <v>11240.128379637781</v>
      </c>
      <c r="K726" s="7">
        <f t="shared" si="110"/>
        <v>11059.306863128404</v>
      </c>
      <c r="L726" s="7">
        <f t="shared" si="111"/>
        <v>11084.806657464223</v>
      </c>
      <c r="M726" s="7">
        <f t="shared" si="112"/>
        <v>10839.206576775452</v>
      </c>
      <c r="N726" s="5">
        <f t="shared" si="113"/>
        <v>4.2275729412060592E-2</v>
      </c>
      <c r="O726" s="3">
        <f t="shared" si="119"/>
        <v>64191.858484547862</v>
      </c>
      <c r="P726" s="5">
        <f>O726/MAX($O$12:O726)-1</f>
        <v>-1.0437518696098658E-2</v>
      </c>
      <c r="Q726" s="3">
        <f t="shared" si="115"/>
        <v>744.72679947571783</v>
      </c>
      <c r="R726" s="4">
        <f>Q726/MAX($Q$554:Q726)-1</f>
        <v>-1.0437518696098991E-2</v>
      </c>
    </row>
    <row r="727" spans="1:18" x14ac:dyDescent="0.2">
      <c r="A727" s="2">
        <v>31228</v>
      </c>
      <c r="B727" s="3">
        <v>12423.141876161442</v>
      </c>
      <c r="C727" s="5">
        <f t="shared" si="116"/>
        <v>-4.9775982214906866E-3</v>
      </c>
      <c r="D727" s="3">
        <f t="shared" si="118"/>
        <v>8517.5734380317735</v>
      </c>
      <c r="E727" s="5">
        <f>D727/MAX(D$12:$D727)-1</f>
        <v>-4.9775982214907977E-3</v>
      </c>
      <c r="F727" s="3">
        <f t="shared" si="114"/>
        <v>782.02248221425828</v>
      </c>
      <c r="G727" s="4">
        <f>F727/MAX(F$554:$F727)-1</f>
        <v>-4.9775982214906866E-3</v>
      </c>
      <c r="H727" s="5">
        <f t="shared" si="117"/>
        <v>5.8333333333333336E-3</v>
      </c>
      <c r="I727" s="7">
        <f t="shared" si="108"/>
        <v>12295.767844820381</v>
      </c>
      <c r="J727" s="7">
        <f t="shared" si="109"/>
        <v>11507.443819223989</v>
      </c>
      <c r="K727" s="7">
        <f t="shared" si="110"/>
        <v>11151.488495857595</v>
      </c>
      <c r="L727" s="7">
        <f t="shared" si="111"/>
        <v>11195.700876628967</v>
      </c>
      <c r="M727" s="7">
        <f t="shared" si="112"/>
        <v>10919.970668457006</v>
      </c>
      <c r="N727" s="5">
        <f t="shared" si="113"/>
        <v>-4.9775982214906875E-3</v>
      </c>
      <c r="O727" s="3">
        <f t="shared" si="119"/>
        <v>63872.337203920993</v>
      </c>
      <c r="P727" s="5">
        <f>O727/MAX($O$12:O727)-1</f>
        <v>-1.536316314309083E-2</v>
      </c>
      <c r="Q727" s="3">
        <f t="shared" si="115"/>
        <v>741.01984868315105</v>
      </c>
      <c r="R727" s="4">
        <f>Q727/MAX($Q$554:Q727)-1</f>
        <v>-1.5363163143091163E-2</v>
      </c>
    </row>
    <row r="728" spans="1:18" x14ac:dyDescent="0.2">
      <c r="A728" s="2">
        <v>31259</v>
      </c>
      <c r="B728" s="3">
        <v>11814.842229231452</v>
      </c>
      <c r="C728" s="5">
        <f t="shared" si="116"/>
        <v>-4.8965040647024005E-2</v>
      </c>
      <c r="D728" s="3">
        <f t="shared" si="118"/>
        <v>8100.5101084245362</v>
      </c>
      <c r="E728" s="5">
        <f>D728/MAX(D$12:$D728)-1</f>
        <v>-5.3698910569274894E-2</v>
      </c>
      <c r="F728" s="3">
        <f t="shared" si="114"/>
        <v>743.73071958575053</v>
      </c>
      <c r="G728" s="4">
        <f>F728/MAX(F$554:$F728)-1</f>
        <v>-5.3698910569274894E-2</v>
      </c>
      <c r="H728" s="5">
        <f t="shared" si="117"/>
        <v>5.8333333333333336E-3</v>
      </c>
      <c r="I728" s="7">
        <f t="shared" si="108"/>
        <v>12241.090910672339</v>
      </c>
      <c r="J728" s="7">
        <f t="shared" si="109"/>
        <v>11736.184234387081</v>
      </c>
      <c r="K728" s="7">
        <f t="shared" si="110"/>
        <v>11289.266686070225</v>
      </c>
      <c r="L728" s="7">
        <f t="shared" si="111"/>
        <v>11280.81228924324</v>
      </c>
      <c r="M728" s="7">
        <f t="shared" si="112"/>
        <v>10975.062240596146</v>
      </c>
      <c r="N728" s="5">
        <f t="shared" si="113"/>
        <v>-4.8965040647024005E-2</v>
      </c>
      <c r="O728" s="3">
        <f t="shared" si="119"/>
        <v>60744.825616510578</v>
      </c>
      <c r="P728" s="5">
        <f>O728/MAX($O$12:O728)-1</f>
        <v>-6.3575945882346607E-2</v>
      </c>
      <c r="Q728" s="3">
        <f t="shared" si="115"/>
        <v>704.73578167212895</v>
      </c>
      <c r="R728" s="4">
        <f>Q728/MAX($Q$554:Q728)-1</f>
        <v>-6.3575945882346829E-2</v>
      </c>
    </row>
    <row r="729" spans="1:18" x14ac:dyDescent="0.2">
      <c r="A729" s="2">
        <v>31290</v>
      </c>
      <c r="B729" s="3">
        <v>12802.039127849399</v>
      </c>
      <c r="C729" s="5">
        <f t="shared" si="116"/>
        <v>8.3555656475504447E-2</v>
      </c>
      <c r="D729" s="3">
        <f t="shared" si="118"/>
        <v>8777.3535483204087</v>
      </c>
      <c r="E729" s="5">
        <f>D729/MAX(D$12:$D729)-1</f>
        <v>0</v>
      </c>
      <c r="F729" s="3">
        <f t="shared" si="114"/>
        <v>805.87362810173727</v>
      </c>
      <c r="G729" s="4">
        <f>F729/MAX(F$554:$F729)-1</f>
        <v>0</v>
      </c>
      <c r="H729" s="5">
        <f t="shared" si="117"/>
        <v>5.8333333333333336E-3</v>
      </c>
      <c r="I729" s="7">
        <f t="shared" ref="I729:I792" si="120">AVERAGE(B727:B729)</f>
        <v>12346.674411080763</v>
      </c>
      <c r="J729" s="7">
        <f t="shared" ref="J729:J792" si="121">AVERAGE(B724:B729)</f>
        <v>12147.366336827681</v>
      </c>
      <c r="K729" s="7">
        <f t="shared" ref="K729:K792" si="122">AVERAGE(B718:B729)</f>
        <v>11456.40684291465</v>
      </c>
      <c r="L729" s="7">
        <f t="shared" ref="L729:L792" si="123">AVERAGE(B712:B729)</f>
        <v>11360.896041664419</v>
      </c>
      <c r="M729" s="7">
        <f t="shared" ref="M729:M792" si="124">AVERAGE(B706:B729)</f>
        <v>11059.819418932233</v>
      </c>
      <c r="N729" s="5">
        <f t="shared" si="113"/>
        <v>6.8011191847070232E-2</v>
      </c>
      <c r="O729" s="3">
        <f t="shared" si="119"/>
        <v>64876.153605231906</v>
      </c>
      <c r="P729" s="5">
        <f>O729/MAX($O$12:O729)-1</f>
        <v>0</v>
      </c>
      <c r="Q729" s="3">
        <f t="shared" si="115"/>
        <v>752.66570212092711</v>
      </c>
      <c r="R729" s="4">
        <f>Q729/MAX($Q$554:Q729)-1</f>
        <v>0</v>
      </c>
    </row>
    <row r="730" spans="1:18" x14ac:dyDescent="0.2">
      <c r="A730" s="2">
        <v>31320</v>
      </c>
      <c r="B730" s="3">
        <v>13109.067901398703</v>
      </c>
      <c r="C730" s="5">
        <f t="shared" si="116"/>
        <v>2.3982802308532003E-2</v>
      </c>
      <c r="D730" s="3">
        <f t="shared" si="118"/>
        <v>8987.8590832618684</v>
      </c>
      <c r="E730" s="5">
        <f>D730/MAX(D$12:$D730)-1</f>
        <v>0</v>
      </c>
      <c r="F730" s="3">
        <f t="shared" si="114"/>
        <v>825.20073601016065</v>
      </c>
      <c r="G730" s="4">
        <f>F730/MAX(F$554:$F730)-1</f>
        <v>0</v>
      </c>
      <c r="H730" s="5">
        <f t="shared" si="117"/>
        <v>5.8333333333333336E-3</v>
      </c>
      <c r="I730" s="7">
        <f t="shared" si="120"/>
        <v>12575.316419493183</v>
      </c>
      <c r="J730" s="7">
        <f t="shared" si="121"/>
        <v>12435.542132156783</v>
      </c>
      <c r="K730" s="7">
        <f t="shared" si="122"/>
        <v>11663.660580677621</v>
      </c>
      <c r="L730" s="7">
        <f t="shared" si="123"/>
        <v>11446.129486500187</v>
      </c>
      <c r="M730" s="7">
        <f t="shared" si="124"/>
        <v>11187.134265108309</v>
      </c>
      <c r="N730" s="5">
        <f t="shared" ref="N730:N793" si="125">IF($B729&gt;=I729,$C730,$H730)*0.2+IF($B729&gt;=J729,$C730,$H730)*0.2+IF($B729&gt;=K729,$C730,$H730)*0.2+IF($B729&gt;=L729,$C730,$H730)*0.2+IF($B729&gt;=M729,$C730,$H730)*0.2</f>
        <v>2.3982802308532003E-2</v>
      </c>
      <c r="O730" s="3">
        <f t="shared" si="119"/>
        <v>66432.065571684143</v>
      </c>
      <c r="P730" s="5">
        <f>O730/MAX($O$12:O730)-1</f>
        <v>0</v>
      </c>
      <c r="Q730" s="3">
        <f t="shared" si="115"/>
        <v>770.71673485930569</v>
      </c>
      <c r="R730" s="4">
        <f>Q730/MAX($Q$554:Q730)-1</f>
        <v>0</v>
      </c>
    </row>
    <row r="731" spans="1:18" x14ac:dyDescent="0.2">
      <c r="A731" s="2">
        <v>31351</v>
      </c>
      <c r="B731" s="3">
        <v>13426.932403586881</v>
      </c>
      <c r="C731" s="5">
        <f t="shared" si="116"/>
        <v>2.4247681420145994E-2</v>
      </c>
      <c r="D731" s="3">
        <f t="shared" si="118"/>
        <v>9205.7938269619681</v>
      </c>
      <c r="E731" s="5">
        <f>D731/MAX(D$12:$D731)-1</f>
        <v>0</v>
      </c>
      <c r="F731" s="3">
        <f t="shared" si="114"/>
        <v>845.20994056460506</v>
      </c>
      <c r="G731" s="4">
        <f>F731/MAX(F$554:$F731)-1</f>
        <v>0</v>
      </c>
      <c r="H731" s="5">
        <f t="shared" si="117"/>
        <v>5.8333333333333336E-3</v>
      </c>
      <c r="I731" s="7">
        <f t="shared" si="120"/>
        <v>13112.679810944994</v>
      </c>
      <c r="J731" s="7">
        <f t="shared" si="121"/>
        <v>12676.885360808667</v>
      </c>
      <c r="K731" s="7">
        <f t="shared" si="122"/>
        <v>11872.047943718795</v>
      </c>
      <c r="L731" s="7">
        <f t="shared" si="123"/>
        <v>11543.465446849603</v>
      </c>
      <c r="M731" s="7">
        <f t="shared" si="124"/>
        <v>11374.732301946455</v>
      </c>
      <c r="N731" s="5">
        <f t="shared" si="125"/>
        <v>2.4247681420145994E-2</v>
      </c>
      <c r="O731" s="3">
        <f t="shared" si="119"/>
        <v>68042.889133748584</v>
      </c>
      <c r="P731" s="5">
        <f>O731/MAX($O$12:O731)-1</f>
        <v>0</v>
      </c>
      <c r="Q731" s="3">
        <f t="shared" si="115"/>
        <v>789.4048287113493</v>
      </c>
      <c r="R731" s="4">
        <f>Q731/MAX($Q$554:Q731)-1</f>
        <v>0</v>
      </c>
    </row>
    <row r="732" spans="1:18" x14ac:dyDescent="0.2">
      <c r="A732" s="2">
        <v>31381</v>
      </c>
      <c r="B732" s="3">
        <v>14367.676534427072</v>
      </c>
      <c r="C732" s="5">
        <f t="shared" si="116"/>
        <v>7.0063965659712402E-2</v>
      </c>
      <c r="D732" s="3">
        <f t="shared" si="118"/>
        <v>9850.7882495246231</v>
      </c>
      <c r="E732" s="5">
        <f>D732/MAX(D$12:$D732)-1</f>
        <v>0</v>
      </c>
      <c r="F732" s="3">
        <f t="shared" si="114"/>
        <v>904.42870081557112</v>
      </c>
      <c r="G732" s="4">
        <f>F732/MAX(F$554:$F732)-1</f>
        <v>0</v>
      </c>
      <c r="H732" s="5">
        <f t="shared" si="117"/>
        <v>5.8333333333333336E-3</v>
      </c>
      <c r="I732" s="7">
        <f t="shared" si="120"/>
        <v>13634.558946470885</v>
      </c>
      <c r="J732" s="7">
        <f t="shared" si="121"/>
        <v>12990.616678775825</v>
      </c>
      <c r="K732" s="7">
        <f t="shared" si="122"/>
        <v>12115.372529206803</v>
      </c>
      <c r="L732" s="7">
        <f t="shared" si="123"/>
        <v>11703.076801677546</v>
      </c>
      <c r="M732" s="7">
        <f t="shared" si="124"/>
        <v>11561.259162792127</v>
      </c>
      <c r="N732" s="5">
        <f t="shared" si="125"/>
        <v>7.0063965659712402E-2</v>
      </c>
      <c r="O732" s="3">
        <f t="shared" si="119"/>
        <v>72810.243781403158</v>
      </c>
      <c r="P732" s="5">
        <f>O732/MAX($O$12:O732)-1</f>
        <v>0</v>
      </c>
      <c r="Q732" s="3">
        <f t="shared" si="115"/>
        <v>844.71366152179246</v>
      </c>
      <c r="R732" s="4">
        <f>Q732/MAX($Q$554:Q732)-1</f>
        <v>0</v>
      </c>
    </row>
    <row r="733" spans="1:18" x14ac:dyDescent="0.2">
      <c r="A733" s="2">
        <v>31412</v>
      </c>
      <c r="B733" s="3">
        <v>14582.651636107945</v>
      </c>
      <c r="C733" s="5">
        <f t="shared" si="116"/>
        <v>1.4962412409950998E-2</v>
      </c>
      <c r="D733" s="3">
        <f t="shared" si="118"/>
        <v>9998.1798058771092</v>
      </c>
      <c r="E733" s="5">
        <f>D733/MAX(D$12:$D733)-1</f>
        <v>0</v>
      </c>
      <c r="F733" s="3">
        <f t="shared" si="114"/>
        <v>917.96113603256993</v>
      </c>
      <c r="G733" s="4">
        <f>F733/MAX(F$554:$F733)-1</f>
        <v>0</v>
      </c>
      <c r="H733" s="5">
        <f t="shared" si="117"/>
        <v>5.8333333333333336E-3</v>
      </c>
      <c r="I733" s="7">
        <f t="shared" si="120"/>
        <v>14125.753524707301</v>
      </c>
      <c r="J733" s="7">
        <f t="shared" si="121"/>
        <v>13350.53497210024</v>
      </c>
      <c r="K733" s="7">
        <f t="shared" si="122"/>
        <v>12428.989395662114</v>
      </c>
      <c r="L733" s="7">
        <f t="shared" si="123"/>
        <v>11884.503987938479</v>
      </c>
      <c r="M733" s="7">
        <f t="shared" si="124"/>
        <v>11734.409400496786</v>
      </c>
      <c r="N733" s="5">
        <f t="shared" si="125"/>
        <v>1.4962412409950998E-2</v>
      </c>
      <c r="O733" s="3">
        <f t="shared" si="119"/>
        <v>73899.660676529587</v>
      </c>
      <c r="P733" s="5">
        <f>O733/MAX($O$12:O733)-1</f>
        <v>0</v>
      </c>
      <c r="Q733" s="3">
        <f t="shared" si="115"/>
        <v>857.35261569380123</v>
      </c>
      <c r="R733" s="4">
        <f>Q733/MAX($Q$554:Q733)-1</f>
        <v>0</v>
      </c>
    </row>
    <row r="734" spans="1:18" x14ac:dyDescent="0.2">
      <c r="A734" s="2">
        <v>31443</v>
      </c>
      <c r="B734" s="3">
        <v>15448.004284681756</v>
      </c>
      <c r="C734" s="5">
        <f t="shared" si="116"/>
        <v>5.9341241234284192E-2</v>
      </c>
      <c r="D734" s="3">
        <f t="shared" si="118"/>
        <v>10591.484205641411</v>
      </c>
      <c r="E734" s="5">
        <f>D734/MAX(D$12:$D734)-1</f>
        <v>0</v>
      </c>
      <c r="F734" s="3">
        <f t="shared" si="114"/>
        <v>972.43408924957623</v>
      </c>
      <c r="G734" s="4">
        <f>F734/MAX(F$554:$F734)-1</f>
        <v>0</v>
      </c>
      <c r="H734" s="5">
        <f t="shared" si="117"/>
        <v>5.8333333333333336E-3</v>
      </c>
      <c r="I734" s="7">
        <f t="shared" si="120"/>
        <v>14799.444151738926</v>
      </c>
      <c r="J734" s="7">
        <f t="shared" si="121"/>
        <v>13956.061981341956</v>
      </c>
      <c r="K734" s="7">
        <f t="shared" si="122"/>
        <v>12846.12310786452</v>
      </c>
      <c r="L734" s="7">
        <f t="shared" si="123"/>
        <v>12178.198451160803</v>
      </c>
      <c r="M734" s="7">
        <f t="shared" si="124"/>
        <v>11949.62471226792</v>
      </c>
      <c r="N734" s="5">
        <f t="shared" si="125"/>
        <v>5.9341241234284192E-2</v>
      </c>
      <c r="O734" s="3">
        <f t="shared" si="119"/>
        <v>78284.958267867274</v>
      </c>
      <c r="P734" s="5">
        <f>O734/MAX($O$12:O734)-1</f>
        <v>0</v>
      </c>
      <c r="Q734" s="3">
        <f t="shared" si="115"/>
        <v>908.22898408453159</v>
      </c>
      <c r="R734" s="4">
        <f>Q734/MAX($Q$554:Q734)-1</f>
        <v>0</v>
      </c>
    </row>
    <row r="735" spans="1:18" x14ac:dyDescent="0.2">
      <c r="A735" s="2">
        <v>31471</v>
      </c>
      <c r="B735" s="3">
        <v>15389.647878946897</v>
      </c>
      <c r="C735" s="5">
        <f t="shared" si="116"/>
        <v>-3.7776016020869552E-3</v>
      </c>
      <c r="D735" s="3">
        <f t="shared" si="118"/>
        <v>10551.473797937701</v>
      </c>
      <c r="E735" s="5">
        <f>D735/MAX(D$12:$D735)-1</f>
        <v>-3.7776016020870662E-3</v>
      </c>
      <c r="F735" s="3">
        <f t="shared" si="114"/>
        <v>968.76062067610303</v>
      </c>
      <c r="G735" s="4">
        <f>F735/MAX(F$554:$F735)-1</f>
        <v>-3.7776016020869552E-3</v>
      </c>
      <c r="H735" s="5">
        <f t="shared" si="117"/>
        <v>5.8333333333333336E-3</v>
      </c>
      <c r="I735" s="7">
        <f t="shared" si="120"/>
        <v>15140.101266578866</v>
      </c>
      <c r="J735" s="7">
        <f t="shared" si="121"/>
        <v>14387.330106524874</v>
      </c>
      <c r="K735" s="7">
        <f t="shared" si="122"/>
        <v>13267.348221676279</v>
      </c>
      <c r="L735" s="7">
        <f t="shared" si="123"/>
        <v>12433.381264118058</v>
      </c>
      <c r="M735" s="7">
        <f t="shared" si="124"/>
        <v>12117.504557879533</v>
      </c>
      <c r="N735" s="5">
        <f t="shared" si="125"/>
        <v>-3.7776016020869552E-3</v>
      </c>
      <c r="O735" s="3">
        <f t="shared" si="119"/>
        <v>77989.228884095268</v>
      </c>
      <c r="P735" s="5">
        <f>O735/MAX($O$12:O735)-1</f>
        <v>-3.7776016020869552E-3</v>
      </c>
      <c r="Q735" s="3">
        <f t="shared" si="115"/>
        <v>904.79805681919208</v>
      </c>
      <c r="R735" s="4">
        <f>Q735/MAX($Q$554:Q735)-1</f>
        <v>-3.7776016020869552E-3</v>
      </c>
    </row>
    <row r="736" spans="1:18" x14ac:dyDescent="0.2">
      <c r="A736" s="2">
        <v>31502</v>
      </c>
      <c r="B736" s="3">
        <v>16157.918293287788</v>
      </c>
      <c r="C736" s="5">
        <f t="shared" si="116"/>
        <v>4.992124708661394E-2</v>
      </c>
      <c r="D736" s="3">
        <f t="shared" si="118"/>
        <v>11078.216528532481</v>
      </c>
      <c r="E736" s="5">
        <f>D736/MAX(D$12:$D736)-1</f>
        <v>0</v>
      </c>
      <c r="F736" s="3">
        <f t="shared" si="114"/>
        <v>1017.1223589886563</v>
      </c>
      <c r="G736" s="4">
        <f>F736/MAX(F$554:$F736)-1</f>
        <v>0</v>
      </c>
      <c r="H736" s="5">
        <f t="shared" si="117"/>
        <v>5.8333333333333336E-3</v>
      </c>
      <c r="I736" s="7">
        <f t="shared" si="120"/>
        <v>15665.190152305478</v>
      </c>
      <c r="J736" s="7">
        <f t="shared" si="121"/>
        <v>14895.47183850639</v>
      </c>
      <c r="K736" s="7">
        <f t="shared" si="122"/>
        <v>13665.506985331585</v>
      </c>
      <c r="L736" s="7">
        <f t="shared" si="123"/>
        <v>12740.930999953878</v>
      </c>
      <c r="M736" s="7">
        <f t="shared" si="124"/>
        <v>12308.465074501741</v>
      </c>
      <c r="N736" s="5">
        <f t="shared" si="125"/>
        <v>4.992124708661394E-2</v>
      </c>
      <c r="O736" s="3">
        <f t="shared" si="119"/>
        <v>81882.548449312671</v>
      </c>
      <c r="P736" s="5">
        <f>O736/MAX($O$12:O736)-1</f>
        <v>0</v>
      </c>
      <c r="Q736" s="3">
        <f t="shared" si="115"/>
        <v>949.96670417715109</v>
      </c>
      <c r="R736" s="4">
        <f>Q736/MAX($Q$554:Q736)-1</f>
        <v>0</v>
      </c>
    </row>
    <row r="737" spans="1:18" x14ac:dyDescent="0.2">
      <c r="A737" s="2">
        <v>31532</v>
      </c>
      <c r="B737" s="3">
        <v>14983.653192641932</v>
      </c>
      <c r="C737" s="5">
        <f t="shared" si="116"/>
        <v>-7.2674281385224027E-2</v>
      </c>
      <c r="D737" s="3">
        <f t="shared" si="118"/>
        <v>10273.115103291471</v>
      </c>
      <c r="E737" s="5">
        <f>D737/MAX(D$12:$D737)-1</f>
        <v>-7.2674281385224027E-2</v>
      </c>
      <c r="F737" s="3">
        <f t="shared" si="114"/>
        <v>943.20372246831187</v>
      </c>
      <c r="G737" s="4">
        <f>F737/MAX(F$554:$F737)-1</f>
        <v>-7.2674281385224027E-2</v>
      </c>
      <c r="H737" s="5">
        <f t="shared" si="117"/>
        <v>5.8333333333333336E-3</v>
      </c>
      <c r="I737" s="7">
        <f t="shared" si="120"/>
        <v>15510.406454958873</v>
      </c>
      <c r="J737" s="7">
        <f t="shared" si="121"/>
        <v>15154.925303348899</v>
      </c>
      <c r="K737" s="7">
        <f t="shared" si="122"/>
        <v>13915.905332078781</v>
      </c>
      <c r="L737" s="7">
        <f t="shared" si="123"/>
        <v>12966.340396928828</v>
      </c>
      <c r="M737" s="7">
        <f t="shared" si="124"/>
        <v>12446.330410974426</v>
      </c>
      <c r="N737" s="5">
        <f t="shared" si="125"/>
        <v>-7.2674281385224027E-2</v>
      </c>
      <c r="O737" s="3">
        <f t="shared" si="119"/>
        <v>75931.793082768083</v>
      </c>
      <c r="P737" s="5">
        <f>O737/MAX($O$12:O737)-1</f>
        <v>-7.2674281385224027E-2</v>
      </c>
      <c r="Q737" s="3">
        <f t="shared" si="115"/>
        <v>880.92855661118699</v>
      </c>
      <c r="R737" s="4">
        <f>Q737/MAX($Q$554:Q737)-1</f>
        <v>-7.2674281385223916E-2</v>
      </c>
    </row>
    <row r="738" spans="1:18" x14ac:dyDescent="0.2">
      <c r="A738" s="2">
        <v>31563</v>
      </c>
      <c r="B738" s="3">
        <v>15675.17059523888</v>
      </c>
      <c r="C738" s="5">
        <f t="shared" si="116"/>
        <v>4.615145543655097E-2</v>
      </c>
      <c r="D738" s="3">
        <f t="shared" si="118"/>
        <v>10747.234317175586</v>
      </c>
      <c r="E738" s="5">
        <f>D738/MAX(D$12:$D738)-1</f>
        <v>-2.987684980740668E-2</v>
      </c>
      <c r="F738" s="3">
        <f t="shared" si="114"/>
        <v>986.73394703339716</v>
      </c>
      <c r="G738" s="4">
        <f>F738/MAX(F$554:$F738)-1</f>
        <v>-2.9876849807406569E-2</v>
      </c>
      <c r="H738" s="5">
        <f t="shared" si="117"/>
        <v>5.8333333333333336E-3</v>
      </c>
      <c r="I738" s="7">
        <f t="shared" si="120"/>
        <v>15605.580693722868</v>
      </c>
      <c r="J738" s="7">
        <f t="shared" si="121"/>
        <v>15372.840980150868</v>
      </c>
      <c r="K738" s="7">
        <f t="shared" si="122"/>
        <v>14181.728829463347</v>
      </c>
      <c r="L738" s="7">
        <f t="shared" si="123"/>
        <v>13201.195346188159</v>
      </c>
      <c r="M738" s="7">
        <f t="shared" si="124"/>
        <v>12620.517846295874</v>
      </c>
      <c r="N738" s="5">
        <f t="shared" si="125"/>
        <v>3.0024206595263912E-2</v>
      </c>
      <c r="O738" s="3">
        <f t="shared" si="119"/>
        <v>78211.584925433941</v>
      </c>
      <c r="P738" s="5">
        <f>O738/MAX($O$12:O738)-1</f>
        <v>-4.4832062428432407E-2</v>
      </c>
      <c r="Q738" s="3">
        <f t="shared" si="115"/>
        <v>907.3777375905488</v>
      </c>
      <c r="R738" s="4">
        <f>Q738/MAX($Q$554:Q738)-1</f>
        <v>-4.4832062428432518E-2</v>
      </c>
    </row>
    <row r="739" spans="1:18" x14ac:dyDescent="0.2">
      <c r="A739" s="2">
        <v>31593</v>
      </c>
      <c r="B739" s="3">
        <v>16558.441434187582</v>
      </c>
      <c r="C739" s="5">
        <f t="shared" si="116"/>
        <v>5.63484035840085E-2</v>
      </c>
      <c r="D739" s="3">
        <f t="shared" si="118"/>
        <v>11352.823813891702</v>
      </c>
      <c r="E739" s="5">
        <f>D739/MAX(D$12:$D739)-1</f>
        <v>0</v>
      </c>
      <c r="F739" s="3">
        <f t="shared" si="114"/>
        <v>1042.3348297108766</v>
      </c>
      <c r="G739" s="4">
        <f>F739/MAX(F$554:$F739)-1</f>
        <v>0</v>
      </c>
      <c r="H739" s="5">
        <f t="shared" si="117"/>
        <v>5.8333333333333336E-3</v>
      </c>
      <c r="I739" s="7">
        <f t="shared" si="120"/>
        <v>15739.088407356132</v>
      </c>
      <c r="J739" s="7">
        <f t="shared" si="121"/>
        <v>15702.139279830806</v>
      </c>
      <c r="K739" s="7">
        <f t="shared" si="122"/>
        <v>14526.337125965523</v>
      </c>
      <c r="L739" s="7">
        <f t="shared" si="123"/>
        <v>13520.039357051681</v>
      </c>
      <c r="M739" s="7">
        <f t="shared" si="124"/>
        <v>12838.912810911557</v>
      </c>
      <c r="N739" s="5">
        <f t="shared" si="125"/>
        <v>5.63484035840085E-2</v>
      </c>
      <c r="O739" s="3">
        <f t="shared" si="119"/>
        <v>82618.682877757252</v>
      </c>
      <c r="P739" s="5">
        <f>O739/MAX($O$12:O739)-1</f>
        <v>0</v>
      </c>
      <c r="Q739" s="3">
        <f t="shared" si="115"/>
        <v>958.50702455144562</v>
      </c>
      <c r="R739" s="4">
        <f>Q739/MAX($Q$554:Q739)-1</f>
        <v>0</v>
      </c>
    </row>
    <row r="740" spans="1:18" x14ac:dyDescent="0.2">
      <c r="A740" s="2">
        <v>31624</v>
      </c>
      <c r="B740" s="3">
        <v>17810.842221576415</v>
      </c>
      <c r="C740" s="5">
        <f t="shared" si="116"/>
        <v>7.5635185374575808E-2</v>
      </c>
      <c r="D740" s="3">
        <f t="shared" si="118"/>
        <v>12211.496747580301</v>
      </c>
      <c r="E740" s="5">
        <f>D740/MAX(D$12:$D740)-1</f>
        <v>0</v>
      </c>
      <c r="F740" s="3">
        <f t="shared" si="114"/>
        <v>1121.1720177784357</v>
      </c>
      <c r="G740" s="4">
        <f>F740/MAX(F$554:$F740)-1</f>
        <v>0</v>
      </c>
      <c r="H740" s="5">
        <f t="shared" si="117"/>
        <v>5.8333333333333336E-3</v>
      </c>
      <c r="I740" s="7">
        <f t="shared" si="120"/>
        <v>16681.484750334293</v>
      </c>
      <c r="J740" s="7">
        <f t="shared" si="121"/>
        <v>16095.945602646583</v>
      </c>
      <c r="K740" s="7">
        <f t="shared" si="122"/>
        <v>15026.00379199427</v>
      </c>
      <c r="L740" s="7">
        <f t="shared" si="123"/>
        <v>13929.397272791875</v>
      </c>
      <c r="M740" s="7">
        <f t="shared" si="124"/>
        <v>13157.635239032248</v>
      </c>
      <c r="N740" s="5">
        <f t="shared" si="125"/>
        <v>7.5635185374575808E-2</v>
      </c>
      <c r="O740" s="3">
        <f t="shared" si="119"/>
        <v>88867.562272619718</v>
      </c>
      <c r="P740" s="5">
        <f>O740/MAX($O$12:O740)-1</f>
        <v>0</v>
      </c>
      <c r="Q740" s="3">
        <f t="shared" si="115"/>
        <v>1031.0038810362273</v>
      </c>
      <c r="R740" s="4">
        <f>Q740/MAX($Q$554:Q740)-1</f>
        <v>0</v>
      </c>
    </row>
    <row r="741" spans="1:18" x14ac:dyDescent="0.2">
      <c r="A741" s="2">
        <v>31655</v>
      </c>
      <c r="B741" s="3">
        <v>20573.844013282658</v>
      </c>
      <c r="C741" s="5">
        <f t="shared" si="116"/>
        <v>0.15513032777074898</v>
      </c>
      <c r="D741" s="3">
        <f t="shared" si="118"/>
        <v>14105.870240603868</v>
      </c>
      <c r="E741" s="5">
        <f>D741/MAX(D$12:$D741)-1</f>
        <v>0</v>
      </c>
      <c r="F741" s="3">
        <f t="shared" si="114"/>
        <v>1295.0998003837965</v>
      </c>
      <c r="G741" s="4">
        <f>F741/MAX(F$554:$F741)-1</f>
        <v>0</v>
      </c>
      <c r="H741" s="5">
        <f t="shared" si="117"/>
        <v>5.8333333333333336E-3</v>
      </c>
      <c r="I741" s="7">
        <f t="shared" si="120"/>
        <v>18314.375889682218</v>
      </c>
      <c r="J741" s="7">
        <f t="shared" si="121"/>
        <v>16959.978291702544</v>
      </c>
      <c r="K741" s="7">
        <f t="shared" si="122"/>
        <v>15673.654199113707</v>
      </c>
      <c r="L741" s="7">
        <f t="shared" si="123"/>
        <v>14498.224911685036</v>
      </c>
      <c r="M741" s="7">
        <f t="shared" si="124"/>
        <v>13565.030521014181</v>
      </c>
      <c r="N741" s="5">
        <f t="shared" si="125"/>
        <v>0.15513032777074898</v>
      </c>
      <c r="O741" s="3">
        <f t="shared" si="119"/>
        <v>102653.61633615867</v>
      </c>
      <c r="P741" s="5">
        <f>O741/MAX($O$12:O741)-1</f>
        <v>0</v>
      </c>
      <c r="Q741" s="3">
        <f t="shared" si="115"/>
        <v>1190.9438510342916</v>
      </c>
      <c r="R741" s="4">
        <f>Q741/MAX($Q$554:Q741)-1</f>
        <v>0</v>
      </c>
    </row>
    <row r="742" spans="1:18" x14ac:dyDescent="0.2">
      <c r="A742" s="2">
        <v>31685</v>
      </c>
      <c r="B742" s="3">
        <v>21218.812040869467</v>
      </c>
      <c r="C742" s="5">
        <f t="shared" si="116"/>
        <v>3.1348931544849412E-2</v>
      </c>
      <c r="D742" s="3">
        <f t="shared" si="118"/>
        <v>14548.074201157087</v>
      </c>
      <c r="E742" s="5">
        <f>D742/MAX(D$12:$D742)-1</f>
        <v>0</v>
      </c>
      <c r="F742" s="3">
        <f t="shared" si="114"/>
        <v>1335.6997953697762</v>
      </c>
      <c r="G742" s="4">
        <f>F742/MAX(F$554:$F742)-1</f>
        <v>0</v>
      </c>
      <c r="H742" s="5">
        <f t="shared" si="117"/>
        <v>5.8333333333333336E-3</v>
      </c>
      <c r="I742" s="7">
        <f t="shared" si="120"/>
        <v>19867.83275857618</v>
      </c>
      <c r="J742" s="7">
        <f t="shared" si="121"/>
        <v>17803.460582966156</v>
      </c>
      <c r="K742" s="7">
        <f t="shared" si="122"/>
        <v>16349.466210736273</v>
      </c>
      <c r="L742" s="7">
        <f t="shared" si="123"/>
        <v>15044.824851209776</v>
      </c>
      <c r="M742" s="7">
        <f t="shared" si="124"/>
        <v>14006.563395706951</v>
      </c>
      <c r="N742" s="5">
        <f t="shared" si="125"/>
        <v>3.1348931544849412E-2</v>
      </c>
      <c r="O742" s="3">
        <f t="shared" si="119"/>
        <v>105871.69752751214</v>
      </c>
      <c r="P742" s="5">
        <f>O742/MAX($O$12:O742)-1</f>
        <v>0</v>
      </c>
      <c r="Q742" s="3">
        <f t="shared" si="115"/>
        <v>1228.2786682941248</v>
      </c>
      <c r="R742" s="4">
        <f>Q742/MAX($Q$554:Q742)-1</f>
        <v>0</v>
      </c>
    </row>
    <row r="743" spans="1:18" x14ac:dyDescent="0.2">
      <c r="A743" s="2">
        <v>31716</v>
      </c>
      <c r="B743" s="3">
        <v>20975.321387809723</v>
      </c>
      <c r="C743" s="5">
        <f t="shared" si="116"/>
        <v>-1.1475225502292852E-2</v>
      </c>
      <c r="D743" s="3">
        <f t="shared" si="118"/>
        <v>14381.13176907472</v>
      </c>
      <c r="E743" s="5">
        <f>D743/MAX(D$12:$D743)-1</f>
        <v>-1.1475225502292852E-2</v>
      </c>
      <c r="F743" s="3">
        <f t="shared" si="114"/>
        <v>1320.3723390145417</v>
      </c>
      <c r="G743" s="4">
        <f>F743/MAX(F$554:$F743)-1</f>
        <v>-1.1475225502292741E-2</v>
      </c>
      <c r="H743" s="5">
        <f t="shared" si="117"/>
        <v>5.8333333333333336E-3</v>
      </c>
      <c r="I743" s="7">
        <f t="shared" si="120"/>
        <v>20922.659147320617</v>
      </c>
      <c r="J743" s="7">
        <f t="shared" si="121"/>
        <v>18802.071948827452</v>
      </c>
      <c r="K743" s="7">
        <f t="shared" si="122"/>
        <v>16978.498626088178</v>
      </c>
      <c r="L743" s="7">
        <f t="shared" si="123"/>
        <v>15544.627537661672</v>
      </c>
      <c r="M743" s="7">
        <f t="shared" si="124"/>
        <v>14425.273284903486</v>
      </c>
      <c r="N743" s="5">
        <f t="shared" si="125"/>
        <v>-1.1475225502292853E-2</v>
      </c>
      <c r="O743" s="3">
        <f t="shared" si="119"/>
        <v>104656.79592407339</v>
      </c>
      <c r="P743" s="5">
        <f>O743/MAX($O$12:O743)-1</f>
        <v>-1.1475225502292852E-2</v>
      </c>
      <c r="Q743" s="3">
        <f t="shared" si="115"/>
        <v>1214.1838935957937</v>
      </c>
      <c r="R743" s="4">
        <f>Q743/MAX($Q$554:Q743)-1</f>
        <v>-1.1475225502292852E-2</v>
      </c>
    </row>
    <row r="744" spans="1:18" x14ac:dyDescent="0.2">
      <c r="A744" s="2">
        <v>31746</v>
      </c>
      <c r="B744" s="3">
        <v>22097.16235690334</v>
      </c>
      <c r="C744" s="5">
        <f t="shared" si="116"/>
        <v>5.348385125319699E-2</v>
      </c>
      <c r="D744" s="3">
        <f t="shared" si="118"/>
        <v>15150.290081464538</v>
      </c>
      <c r="E744" s="5">
        <f>D744/MAX(D$12:$D744)-1</f>
        <v>0</v>
      </c>
      <c r="F744" s="3">
        <f t="shared" si="114"/>
        <v>1390.9909367932312</v>
      </c>
      <c r="G744" s="4">
        <f>F744/MAX(F$554:$F744)-1</f>
        <v>0</v>
      </c>
      <c r="H744" s="5">
        <f t="shared" si="117"/>
        <v>5.8333333333333336E-3</v>
      </c>
      <c r="I744" s="7">
        <f t="shared" si="120"/>
        <v>21430.431928527509</v>
      </c>
      <c r="J744" s="7">
        <f t="shared" si="121"/>
        <v>19872.403909104865</v>
      </c>
      <c r="K744" s="7">
        <f t="shared" si="122"/>
        <v>17622.622444627868</v>
      </c>
      <c r="L744" s="7">
        <f t="shared" si="123"/>
        <v>16078.620522677187</v>
      </c>
      <c r="M744" s="7">
        <f t="shared" si="124"/>
        <v>14868.997486917337</v>
      </c>
      <c r="N744" s="5">
        <f t="shared" si="125"/>
        <v>5.3483851253196997E-2</v>
      </c>
      <c r="O744" s="3">
        <f t="shared" si="119"/>
        <v>110254.24442991272</v>
      </c>
      <c r="P744" s="5">
        <f>O744/MAX($O$12:O744)-1</f>
        <v>0</v>
      </c>
      <c r="Q744" s="3">
        <f t="shared" si="115"/>
        <v>1279.1231243548987</v>
      </c>
      <c r="R744" s="4">
        <f>Q744/MAX($Q$554:Q744)-1</f>
        <v>0</v>
      </c>
    </row>
    <row r="745" spans="1:18" x14ac:dyDescent="0.2">
      <c r="A745" s="2">
        <v>31777</v>
      </c>
      <c r="B745" s="3">
        <v>21898.855087785589</v>
      </c>
      <c r="C745" s="5">
        <f t="shared" si="116"/>
        <v>-8.9743319035622271E-3</v>
      </c>
      <c r="D745" s="3">
        <f t="shared" si="118"/>
        <v>15014.326349838229</v>
      </c>
      <c r="E745" s="5">
        <f>D745/MAX(D$12:$D745)-1</f>
        <v>-8.9743319035622271E-3</v>
      </c>
      <c r="F745" s="3">
        <f t="shared" si="114"/>
        <v>1378.5077224516017</v>
      </c>
      <c r="G745" s="4">
        <f>F745/MAX(F$554:$F745)-1</f>
        <v>-8.9743319035623381E-3</v>
      </c>
      <c r="H745" s="5">
        <f t="shared" si="117"/>
        <v>5.8333333333333336E-3</v>
      </c>
      <c r="I745" s="7">
        <f t="shared" si="120"/>
        <v>21657.112944166216</v>
      </c>
      <c r="J745" s="7">
        <f t="shared" si="121"/>
        <v>20762.4728513712</v>
      </c>
      <c r="K745" s="7">
        <f t="shared" si="122"/>
        <v>18232.306065601002</v>
      </c>
      <c r="L745" s="7">
        <f t="shared" si="123"/>
        <v>16605.04903443408</v>
      </c>
      <c r="M745" s="7">
        <f t="shared" si="124"/>
        <v>15330.647730631557</v>
      </c>
      <c r="N745" s="5">
        <f t="shared" si="125"/>
        <v>-8.9743319035622271E-3</v>
      </c>
      <c r="O745" s="3">
        <f t="shared" si="119"/>
        <v>109264.78624662221</v>
      </c>
      <c r="P745" s="5">
        <f>O745/MAX($O$12:O745)-1</f>
        <v>-8.9743319035622271E-3</v>
      </c>
      <c r="Q745" s="3">
        <f t="shared" si="115"/>
        <v>1267.6438488914164</v>
      </c>
      <c r="R745" s="4">
        <f>Q745/MAX($Q$554:Q745)-1</f>
        <v>-8.9743319035621161E-3</v>
      </c>
    </row>
    <row r="746" spans="1:18" x14ac:dyDescent="0.2">
      <c r="A746" s="2">
        <v>31808</v>
      </c>
      <c r="B746" s="3">
        <v>23553.954644164049</v>
      </c>
      <c r="C746" s="5">
        <f t="shared" si="116"/>
        <v>7.5579273425194549E-2</v>
      </c>
      <c r="D746" s="3">
        <f t="shared" si="118"/>
        <v>16149.098226327756</v>
      </c>
      <c r="E746" s="5">
        <f>D746/MAX(D$12:$D746)-1</f>
        <v>0</v>
      </c>
      <c r="F746" s="3">
        <f t="shared" si="114"/>
        <v>1482.6943345255136</v>
      </c>
      <c r="G746" s="4">
        <f>F746/MAX(F$554:$F746)-1</f>
        <v>0</v>
      </c>
      <c r="H746" s="5">
        <f t="shared" si="117"/>
        <v>5.8333333333333336E-3</v>
      </c>
      <c r="I746" s="7">
        <f t="shared" si="120"/>
        <v>22516.657362950995</v>
      </c>
      <c r="J746" s="7">
        <f t="shared" si="121"/>
        <v>21719.658255135804</v>
      </c>
      <c r="K746" s="7">
        <f t="shared" si="122"/>
        <v>18907.801928891193</v>
      </c>
      <c r="L746" s="7">
        <f t="shared" si="123"/>
        <v>17257.221946374782</v>
      </c>
      <c r="M746" s="7">
        <f t="shared" si="124"/>
        <v>15876.962518377857</v>
      </c>
      <c r="N746" s="5">
        <f t="shared" si="125"/>
        <v>7.5579273425194549E-2</v>
      </c>
      <c r="O746" s="3">
        <f t="shared" si="119"/>
        <v>117522.93940210111</v>
      </c>
      <c r="P746" s="5">
        <f>O746/MAX($O$12:O746)-1</f>
        <v>0</v>
      </c>
      <c r="Q746" s="3">
        <f t="shared" si="115"/>
        <v>1363.4514499525467</v>
      </c>
      <c r="R746" s="4">
        <f>Q746/MAX($Q$554:Q746)-1</f>
        <v>0</v>
      </c>
    </row>
    <row r="747" spans="1:18" x14ac:dyDescent="0.2">
      <c r="A747" s="2">
        <v>31836</v>
      </c>
      <c r="B747" s="3">
        <v>23177.154548170347</v>
      </c>
      <c r="C747" s="5">
        <f t="shared" si="116"/>
        <v>-1.5997317719513404E-2</v>
      </c>
      <c r="D747" s="3">
        <f t="shared" si="118"/>
        <v>15890.755971117562</v>
      </c>
      <c r="E747" s="5">
        <f>D747/MAX(D$12:$D747)-1</f>
        <v>-1.5997317719513404E-2</v>
      </c>
      <c r="F747" s="3">
        <f t="shared" si="114"/>
        <v>1458.9752021751865</v>
      </c>
      <c r="G747" s="4">
        <f>F747/MAX(F$554:$F747)-1</f>
        <v>-1.5997317719513404E-2</v>
      </c>
      <c r="H747" s="5">
        <f t="shared" si="117"/>
        <v>5.8333333333333336E-3</v>
      </c>
      <c r="I747" s="7">
        <f t="shared" si="120"/>
        <v>22876.654760039994</v>
      </c>
      <c r="J747" s="7">
        <f t="shared" si="121"/>
        <v>22153.543344283749</v>
      </c>
      <c r="K747" s="7">
        <f t="shared" si="122"/>
        <v>19556.760817993149</v>
      </c>
      <c r="L747" s="7">
        <f t="shared" si="123"/>
        <v>17833.617247503724</v>
      </c>
      <c r="M747" s="7">
        <f t="shared" si="124"/>
        <v>16412.054519834714</v>
      </c>
      <c r="N747" s="5">
        <f t="shared" si="125"/>
        <v>-1.5997317719513404E-2</v>
      </c>
      <c r="O747" s="3">
        <f t="shared" si="119"/>
        <v>115642.88760115458</v>
      </c>
      <c r="P747" s="5">
        <f>O747/MAX($O$12:O747)-1</f>
        <v>-1.5997317719513404E-2</v>
      </c>
      <c r="Q747" s="3">
        <f t="shared" si="115"/>
        <v>1341.6398839125245</v>
      </c>
      <c r="R747" s="4">
        <f>Q747/MAX($Q$554:Q747)-1</f>
        <v>-1.5997317719513404E-2</v>
      </c>
    </row>
    <row r="748" spans="1:18" x14ac:dyDescent="0.2">
      <c r="A748" s="2">
        <v>31867</v>
      </c>
      <c r="B748" s="3">
        <v>23921.60202125441</v>
      </c>
      <c r="C748" s="5">
        <f t="shared" si="116"/>
        <v>3.2119882168315295E-2</v>
      </c>
      <c r="D748" s="3">
        <f t="shared" si="118"/>
        <v>16401.165180475309</v>
      </c>
      <c r="E748" s="5">
        <f>D748/MAX(D$12:$D748)-1</f>
        <v>0</v>
      </c>
      <c r="F748" s="3">
        <f t="shared" ref="F748:F811" si="126">F747*(1+C748)</f>
        <v>1505.8373137555475</v>
      </c>
      <c r="G748" s="4">
        <f>F748/MAX(F$554:$F748)-1</f>
        <v>0</v>
      </c>
      <c r="H748" s="5">
        <f t="shared" si="117"/>
        <v>5.8333333333333336E-3</v>
      </c>
      <c r="I748" s="7">
        <f t="shared" si="120"/>
        <v>23550.903737862933</v>
      </c>
      <c r="J748" s="7">
        <f t="shared" si="121"/>
        <v>22604.008341014578</v>
      </c>
      <c r="K748" s="7">
        <f t="shared" si="122"/>
        <v>20203.734461990363</v>
      </c>
      <c r="L748" s="7">
        <f t="shared" si="123"/>
        <v>18434.313587495708</v>
      </c>
      <c r="M748" s="7">
        <f t="shared" si="124"/>
        <v>16934.620723660973</v>
      </c>
      <c r="N748" s="5">
        <f t="shared" si="125"/>
        <v>3.2119882168315295E-2</v>
      </c>
      <c r="O748" s="3">
        <f t="shared" si="119"/>
        <v>119357.32352450739</v>
      </c>
      <c r="P748" s="5">
        <f>O748/MAX($O$12:O748)-1</f>
        <v>0</v>
      </c>
      <c r="Q748" s="3">
        <f t="shared" ref="Q748:Q811" si="127">Q747*(1+N748)</f>
        <v>1384.7331988961071</v>
      </c>
      <c r="R748" s="4">
        <f>Q748/MAX($Q$554:Q748)-1</f>
        <v>0</v>
      </c>
    </row>
    <row r="749" spans="1:18" x14ac:dyDescent="0.2">
      <c r="A749" s="2">
        <v>31897</v>
      </c>
      <c r="B749" s="3">
        <v>25999.820705272494</v>
      </c>
      <c r="C749" s="5">
        <f t="shared" si="116"/>
        <v>8.6876233547050097E-2</v>
      </c>
      <c r="D749" s="3">
        <f t="shared" si="118"/>
        <v>17826.03663713803</v>
      </c>
      <c r="E749" s="5">
        <f>D749/MAX(D$12:$D749)-1</f>
        <v>0</v>
      </c>
      <c r="F749" s="3">
        <f t="shared" si="126"/>
        <v>1636.6587879092369</v>
      </c>
      <c r="G749" s="4">
        <f>F749/MAX(F$554:$F749)-1</f>
        <v>0</v>
      </c>
      <c r="H749" s="5">
        <f t="shared" si="117"/>
        <v>5.8333333333333336E-3</v>
      </c>
      <c r="I749" s="7">
        <f t="shared" si="120"/>
        <v>24366.192424899084</v>
      </c>
      <c r="J749" s="7">
        <f t="shared" si="121"/>
        <v>23441.424893925039</v>
      </c>
      <c r="K749" s="7">
        <f t="shared" si="122"/>
        <v>21121.74842137624</v>
      </c>
      <c r="L749" s="7">
        <f t="shared" si="123"/>
        <v>19132.8073820338</v>
      </c>
      <c r="M749" s="7">
        <f t="shared" si="124"/>
        <v>17518.826876727511</v>
      </c>
      <c r="N749" s="5">
        <f t="shared" si="125"/>
        <v>8.6876233547050097E-2</v>
      </c>
      <c r="O749" s="3">
        <f t="shared" si="119"/>
        <v>129726.63823857332</v>
      </c>
      <c r="P749" s="5">
        <f>O749/MAX($O$12:O749)-1</f>
        <v>0</v>
      </c>
      <c r="Q749" s="3">
        <f t="shared" si="127"/>
        <v>1505.0336036837591</v>
      </c>
      <c r="R749" s="4">
        <f>Q749/MAX($Q$554:Q749)-1</f>
        <v>0</v>
      </c>
    </row>
    <row r="750" spans="1:18" x14ac:dyDescent="0.2">
      <c r="A750" s="2">
        <v>31928</v>
      </c>
      <c r="B750" s="3">
        <v>25801.333534363534</v>
      </c>
      <c r="C750" s="5">
        <f t="shared" si="116"/>
        <v>-7.6341746029313651E-3</v>
      </c>
      <c r="D750" s="3">
        <f t="shared" si="118"/>
        <v>17689.949560971865</v>
      </c>
      <c r="E750" s="5">
        <f>D750/MAX(D$12:$D750)-1</f>
        <v>-7.6341746029314761E-3</v>
      </c>
      <c r="F750" s="3">
        <f t="shared" si="126"/>
        <v>1624.1642489569158</v>
      </c>
      <c r="G750" s="4">
        <f>F750/MAX(F$554:$F750)-1</f>
        <v>-7.6341746029313651E-3</v>
      </c>
      <c r="H750" s="5">
        <f t="shared" si="117"/>
        <v>5.8333333333333336E-3</v>
      </c>
      <c r="I750" s="7">
        <f t="shared" si="120"/>
        <v>25240.918753630143</v>
      </c>
      <c r="J750" s="7">
        <f t="shared" si="121"/>
        <v>24058.786756835067</v>
      </c>
      <c r="K750" s="7">
        <f t="shared" si="122"/>
        <v>21965.595332969966</v>
      </c>
      <c r="L750" s="7">
        <f t="shared" si="123"/>
        <v>19768.010548696937</v>
      </c>
      <c r="M750" s="7">
        <f t="shared" si="124"/>
        <v>18073.662081216658</v>
      </c>
      <c r="N750" s="5">
        <f t="shared" si="125"/>
        <v>-7.6341746029313659E-3</v>
      </c>
      <c r="O750" s="3">
        <f t="shared" si="119"/>
        <v>128736.28243160874</v>
      </c>
      <c r="P750" s="5">
        <f>O750/MAX($O$12:O750)-1</f>
        <v>-7.6341746029313651E-3</v>
      </c>
      <c r="Q750" s="3">
        <f t="shared" si="127"/>
        <v>1493.5439143699582</v>
      </c>
      <c r="R750" s="4">
        <f>Q750/MAX($Q$554:Q750)-1</f>
        <v>-7.6341746029314761E-3</v>
      </c>
    </row>
    <row r="751" spans="1:18" x14ac:dyDescent="0.2">
      <c r="A751" s="2">
        <v>31958</v>
      </c>
      <c r="B751" s="3">
        <v>25790.449401640177</v>
      </c>
      <c r="C751" s="5">
        <f t="shared" si="116"/>
        <v>-4.2184380543197619E-4</v>
      </c>
      <c r="D751" s="3">
        <f t="shared" si="118"/>
        <v>17682.487165331164</v>
      </c>
      <c r="E751" s="5">
        <f>D751/MAX(D$12:$D751)-1</f>
        <v>-8.0527979790976367E-3</v>
      </c>
      <c r="F751" s="3">
        <f t="shared" si="126"/>
        <v>1623.4791053294894</v>
      </c>
      <c r="G751" s="4">
        <f>F751/MAX(F$554:$F751)-1</f>
        <v>-8.0527979790974147E-3</v>
      </c>
      <c r="H751" s="5">
        <f t="shared" si="117"/>
        <v>5.8333333333333336E-3</v>
      </c>
      <c r="I751" s="7">
        <f t="shared" si="120"/>
        <v>25863.867880425401</v>
      </c>
      <c r="J751" s="7">
        <f t="shared" si="121"/>
        <v>24707.385809144169</v>
      </c>
      <c r="K751" s="7">
        <f t="shared" si="122"/>
        <v>22734.929330257681</v>
      </c>
      <c r="L751" s="7">
        <f t="shared" si="123"/>
        <v>20390.665980115391</v>
      </c>
      <c r="M751" s="7">
        <f t="shared" si="124"/>
        <v>18630.633228111601</v>
      </c>
      <c r="N751" s="5">
        <f t="shared" si="125"/>
        <v>-4.2184380543197619E-4</v>
      </c>
      <c r="O751" s="3">
        <f t="shared" si="119"/>
        <v>128681.97582833061</v>
      </c>
      <c r="P751" s="5">
        <f>O751/MAX($O$12:O751)-1</f>
        <v>-8.0527979790975257E-3</v>
      </c>
      <c r="Q751" s="3">
        <f t="shared" si="127"/>
        <v>1492.9138721215406</v>
      </c>
      <c r="R751" s="4">
        <f>Q751/MAX($Q$554:Q751)-1</f>
        <v>-8.0527979790975257E-3</v>
      </c>
    </row>
    <row r="752" spans="1:18" x14ac:dyDescent="0.2">
      <c r="A752" s="2">
        <v>31989</v>
      </c>
      <c r="B752" s="3">
        <v>29121.744797620431</v>
      </c>
      <c r="C752" s="5">
        <f t="shared" si="116"/>
        <v>0.12916779169301318</v>
      </c>
      <c r="D752" s="3">
        <f t="shared" si="118"/>
        <v>19966.494984117038</v>
      </c>
      <c r="E752" s="5">
        <f>D752/MAX(D$12:$D752)-1</f>
        <v>0</v>
      </c>
      <c r="F752" s="3">
        <f t="shared" si="126"/>
        <v>1833.1803162246483</v>
      </c>
      <c r="G752" s="4">
        <f>F752/MAX(F$554:$F752)-1</f>
        <v>0</v>
      </c>
      <c r="H752" s="5">
        <f t="shared" si="117"/>
        <v>5.8333333333333336E-3</v>
      </c>
      <c r="I752" s="7">
        <f t="shared" si="120"/>
        <v>26904.509244541379</v>
      </c>
      <c r="J752" s="7">
        <f t="shared" si="121"/>
        <v>25635.350834720233</v>
      </c>
      <c r="K752" s="7">
        <f t="shared" si="122"/>
        <v>23677.504544928019</v>
      </c>
      <c r="L752" s="7">
        <f t="shared" si="123"/>
        <v>21150.318230834204</v>
      </c>
      <c r="M752" s="7">
        <f t="shared" si="124"/>
        <v>19351.754168461146</v>
      </c>
      <c r="N752" s="5">
        <f t="shared" si="125"/>
        <v>0.10450090002107722</v>
      </c>
      <c r="O752" s="3">
        <f t="shared" si="119"/>
        <v>142129.35811888168</v>
      </c>
      <c r="P752" s="5">
        <f>O752/MAX($O$12:O752)-1</f>
        <v>0</v>
      </c>
      <c r="Q752" s="3">
        <f t="shared" si="127"/>
        <v>1648.9247154121931</v>
      </c>
      <c r="R752" s="4">
        <f>Q752/MAX($Q$554:Q752)-1</f>
        <v>0</v>
      </c>
    </row>
    <row r="753" spans="1:18" x14ac:dyDescent="0.2">
      <c r="A753" s="2">
        <v>32020</v>
      </c>
      <c r="B753" s="3">
        <v>29932.989664491102</v>
      </c>
      <c r="C753" s="5">
        <f t="shared" si="116"/>
        <v>2.7857014492378873E-2</v>
      </c>
      <c r="D753" s="3">
        <f t="shared" si="118"/>
        <v>20522.701924251596</v>
      </c>
      <c r="E753" s="5">
        <f>D753/MAX(D$12:$D753)-1</f>
        <v>0</v>
      </c>
      <c r="F753" s="3">
        <f t="shared" si="126"/>
        <v>1884.2472468608621</v>
      </c>
      <c r="G753" s="4">
        <f>F753/MAX(F$554:$F753)-1</f>
        <v>0</v>
      </c>
      <c r="H753" s="5">
        <f t="shared" si="117"/>
        <v>5.8333333333333336E-3</v>
      </c>
      <c r="I753" s="7">
        <f t="shared" si="120"/>
        <v>28281.727954583901</v>
      </c>
      <c r="J753" s="7">
        <f t="shared" si="121"/>
        <v>26761.323354107022</v>
      </c>
      <c r="K753" s="7">
        <f t="shared" si="122"/>
        <v>24457.433349195388</v>
      </c>
      <c r="L753" s="7">
        <f t="shared" si="123"/>
        <v>21958.28166336444</v>
      </c>
      <c r="M753" s="7">
        <f t="shared" si="124"/>
        <v>20065.54377415455</v>
      </c>
      <c r="N753" s="5">
        <f t="shared" si="125"/>
        <v>2.7857014492378877E-2</v>
      </c>
      <c r="O753" s="3">
        <f t="shared" si="119"/>
        <v>146088.65770779186</v>
      </c>
      <c r="P753" s="5">
        <f>O753/MAX($O$12:O753)-1</f>
        <v>0</v>
      </c>
      <c r="Q753" s="3">
        <f t="shared" si="127"/>
        <v>1694.8588351062722</v>
      </c>
      <c r="R753" s="4">
        <f>Q753/MAX($Q$554:Q753)-1</f>
        <v>0</v>
      </c>
    </row>
    <row r="754" spans="1:18" x14ac:dyDescent="0.2">
      <c r="A754" s="2">
        <v>32050</v>
      </c>
      <c r="B754" s="3">
        <v>29634.504796942758</v>
      </c>
      <c r="C754" s="5">
        <f t="shared" si="116"/>
        <v>-9.9717693051700751E-3</v>
      </c>
      <c r="D754" s="3">
        <f t="shared" si="118"/>
        <v>20318.05427514419</v>
      </c>
      <c r="E754" s="5">
        <f>D754/MAX(D$12:$D754)-1</f>
        <v>-9.9717693051700751E-3</v>
      </c>
      <c r="F754" s="3">
        <f t="shared" si="126"/>
        <v>1865.4579680012637</v>
      </c>
      <c r="G754" s="4">
        <f>F754/MAX(F$554:$F754)-1</f>
        <v>-9.9717693051700751E-3</v>
      </c>
      <c r="H754" s="5">
        <f t="shared" si="117"/>
        <v>5.8333333333333336E-3</v>
      </c>
      <c r="I754" s="7">
        <f t="shared" si="120"/>
        <v>29563.079753018097</v>
      </c>
      <c r="J754" s="7">
        <f t="shared" si="121"/>
        <v>27713.473816721747</v>
      </c>
      <c r="K754" s="7">
        <f t="shared" si="122"/>
        <v>25158.741078868163</v>
      </c>
      <c r="L754" s="7">
        <f t="shared" si="123"/>
        <v>22706.980913567491</v>
      </c>
      <c r="M754" s="7">
        <f t="shared" si="124"/>
        <v>20754.103644802217</v>
      </c>
      <c r="N754" s="5">
        <f t="shared" si="125"/>
        <v>-9.9717693051700768E-3</v>
      </c>
      <c r="O754" s="3">
        <f t="shared" si="119"/>
        <v>144631.8953150278</v>
      </c>
      <c r="P754" s="5">
        <f>O754/MAX($O$12:O754)-1</f>
        <v>-9.9717693051701861E-3</v>
      </c>
      <c r="Q754" s="3">
        <f t="shared" si="127"/>
        <v>1677.9580937977632</v>
      </c>
      <c r="R754" s="4">
        <f>Q754/MAX($Q$554:Q754)-1</f>
        <v>-9.9717693051700751E-3</v>
      </c>
    </row>
    <row r="755" spans="1:18" x14ac:dyDescent="0.2">
      <c r="A755" s="2">
        <v>32081</v>
      </c>
      <c r="B755" s="3">
        <v>22561.239721907041</v>
      </c>
      <c r="C755" s="5">
        <f t="shared" si="116"/>
        <v>-0.23868342405253995</v>
      </c>
      <c r="D755" s="3">
        <f t="shared" si="118"/>
        <v>15468.471510667427</v>
      </c>
      <c r="E755" s="5">
        <f>D755/MAX(D$12:$D755)-1</f>
        <v>-0.24627509731608999</v>
      </c>
      <c r="F755" s="3">
        <f t="shared" si="126"/>
        <v>1420.2040727726285</v>
      </c>
      <c r="G755" s="4">
        <f>F755/MAX(F$554:$F755)-1</f>
        <v>-0.2462750973160901</v>
      </c>
      <c r="H755" s="5">
        <f t="shared" si="117"/>
        <v>5.8333333333333336E-3</v>
      </c>
      <c r="I755" s="7">
        <f t="shared" si="120"/>
        <v>27376.2447277803</v>
      </c>
      <c r="J755" s="7">
        <f t="shared" si="121"/>
        <v>27140.376986160842</v>
      </c>
      <c r="K755" s="7">
        <f t="shared" si="122"/>
        <v>25290.900940042939</v>
      </c>
      <c r="L755" s="7">
        <f t="shared" si="123"/>
        <v>23127.957942971105</v>
      </c>
      <c r="M755" s="7">
        <f t="shared" si="124"/>
        <v>21134.69978306556</v>
      </c>
      <c r="N755" s="5">
        <f t="shared" si="125"/>
        <v>-0.23868342405253998</v>
      </c>
      <c r="O755" s="3">
        <f t="shared" si="119"/>
        <v>110110.65931402845</v>
      </c>
      <c r="P755" s="5">
        <f>O755/MAX($O$12:O755)-1</f>
        <v>-0.2462750973160901</v>
      </c>
      <c r="Q755" s="3">
        <f t="shared" si="127"/>
        <v>1277.45731055344</v>
      </c>
      <c r="R755" s="4">
        <f>Q755/MAX($Q$554:Q755)-1</f>
        <v>-0.24627509731608999</v>
      </c>
    </row>
    <row r="756" spans="1:18" x14ac:dyDescent="0.2">
      <c r="A756" s="2">
        <v>32111</v>
      </c>
      <c r="B756" s="3">
        <v>21284.397019899134</v>
      </c>
      <c r="C756" s="5">
        <f t="shared" si="116"/>
        <v>-5.6594527505866132E-2</v>
      </c>
      <c r="D756" s="3">
        <f t="shared" si="118"/>
        <v>14593.040674283253</v>
      </c>
      <c r="E756" s="5">
        <f>D756/MAX(D$12:$D756)-1</f>
        <v>-0.28893180205289082</v>
      </c>
      <c r="F756" s="3">
        <f t="shared" si="126"/>
        <v>1339.8282943121549</v>
      </c>
      <c r="G756" s="4">
        <f>F756/MAX(F$554:$F756)-1</f>
        <v>-0.28893180205289093</v>
      </c>
      <c r="H756" s="5">
        <f t="shared" si="117"/>
        <v>5.8333333333333336E-3</v>
      </c>
      <c r="I756" s="7">
        <f t="shared" si="120"/>
        <v>24493.380512916308</v>
      </c>
      <c r="J756" s="7">
        <f t="shared" si="121"/>
        <v>26387.554233750107</v>
      </c>
      <c r="K756" s="7">
        <f t="shared" si="122"/>
        <v>25223.17049529259</v>
      </c>
      <c r="L756" s="7">
        <f t="shared" si="123"/>
        <v>23439.581633230016</v>
      </c>
      <c r="M756" s="7">
        <f t="shared" si="124"/>
        <v>21422.896469960229</v>
      </c>
      <c r="N756" s="5">
        <f t="shared" si="125"/>
        <v>-6.6522388345065598E-3</v>
      </c>
      <c r="O756" s="3">
        <f t="shared" si="119"/>
        <v>109378.17691004655</v>
      </c>
      <c r="P756" s="5">
        <f>O756/MAX($O$12:O756)-1</f>
        <v>-0.25128905538425872</v>
      </c>
      <c r="Q756" s="3">
        <f t="shared" si="127"/>
        <v>1268.9593594227522</v>
      </c>
      <c r="R756" s="4">
        <f>Q756/MAX($Q$554:Q756)-1</f>
        <v>-0.25128905538425861</v>
      </c>
    </row>
    <row r="757" spans="1:18" x14ac:dyDescent="0.2">
      <c r="A757" s="2">
        <v>32142</v>
      </c>
      <c r="B757" s="3">
        <v>20107.708052680515</v>
      </c>
      <c r="C757" s="5">
        <f t="shared" si="116"/>
        <v>-5.5284110990718394E-2</v>
      </c>
      <c r="D757" s="3">
        <f t="shared" si="118"/>
        <v>13786.277393954109</v>
      </c>
      <c r="E757" s="5">
        <f>D757/MAX(D$12:$D757)-1</f>
        <v>-0.32824257523016886</v>
      </c>
      <c r="F757" s="3">
        <f t="shared" si="126"/>
        <v>1265.7570781808968</v>
      </c>
      <c r="G757" s="4">
        <f>F757/MAX(F$554:$F757)-1</f>
        <v>-0.32824257523016898</v>
      </c>
      <c r="H757" s="5">
        <f t="shared" si="117"/>
        <v>5.8333333333333336E-3</v>
      </c>
      <c r="I757" s="7">
        <f t="shared" si="120"/>
        <v>21317.78159816223</v>
      </c>
      <c r="J757" s="7">
        <f t="shared" si="121"/>
        <v>25440.430675590163</v>
      </c>
      <c r="K757" s="7">
        <f t="shared" si="122"/>
        <v>25073.908242367168</v>
      </c>
      <c r="L757" s="7">
        <f t="shared" si="123"/>
        <v>23636.76311203518</v>
      </c>
      <c r="M757" s="7">
        <f t="shared" si="124"/>
        <v>21653.107153984089</v>
      </c>
      <c r="N757" s="5">
        <f t="shared" si="125"/>
        <v>5.8333333333333336E-3</v>
      </c>
      <c r="O757" s="3">
        <f t="shared" si="119"/>
        <v>110016.21627535515</v>
      </c>
      <c r="P757" s="5">
        <f>O757/MAX($O$12:O757)-1</f>
        <v>-0.24692157487400013</v>
      </c>
      <c r="Q757" s="3">
        <f t="shared" si="127"/>
        <v>1276.3616223527183</v>
      </c>
      <c r="R757" s="4">
        <f>Q757/MAX($Q$554:Q757)-1</f>
        <v>-0.24692157487400002</v>
      </c>
    </row>
    <row r="758" spans="1:18" x14ac:dyDescent="0.2">
      <c r="A758" s="2">
        <v>32173</v>
      </c>
      <c r="B758" s="3">
        <v>17308.88765654547</v>
      </c>
      <c r="C758" s="5">
        <f t="shared" si="116"/>
        <v>-0.13919141797774115</v>
      </c>
      <c r="D758" s="3">
        <f t="shared" si="118"/>
        <v>11867.34589485516</v>
      </c>
      <c r="E758" s="5">
        <f>D758/MAX(D$12:$D758)-1</f>
        <v>-0.42174544372095746</v>
      </c>
      <c r="F758" s="3">
        <f t="shared" si="126"/>
        <v>1089.5745556535351</v>
      </c>
      <c r="G758" s="4">
        <f>F758/MAX(F$554:$F758)-1</f>
        <v>-0.42174544372095757</v>
      </c>
      <c r="H758" s="5">
        <f t="shared" si="117"/>
        <v>5.8333333333333336E-3</v>
      </c>
      <c r="I758" s="7">
        <f t="shared" si="120"/>
        <v>19566.997576375041</v>
      </c>
      <c r="J758" s="7">
        <f t="shared" si="121"/>
        <v>23471.621152077671</v>
      </c>
      <c r="K758" s="7">
        <f t="shared" si="122"/>
        <v>24553.485993398954</v>
      </c>
      <c r="L758" s="7">
        <f t="shared" si="123"/>
        <v>23608.876747311242</v>
      </c>
      <c r="M758" s="7">
        <f t="shared" si="124"/>
        <v>21730.643961145073</v>
      </c>
      <c r="N758" s="5">
        <f t="shared" si="125"/>
        <v>5.8333333333333336E-3</v>
      </c>
      <c r="O758" s="3">
        <f t="shared" si="119"/>
        <v>110657.97753696139</v>
      </c>
      <c r="P758" s="5">
        <f>O758/MAX($O$12:O758)-1</f>
        <v>-0.24252861739409848</v>
      </c>
      <c r="Q758" s="3">
        <f t="shared" si="127"/>
        <v>1283.8070651497758</v>
      </c>
      <c r="R758" s="4">
        <f>Q758/MAX($Q$554:Q758)-1</f>
        <v>-0.24252861739409837</v>
      </c>
    </row>
    <row r="759" spans="1:18" x14ac:dyDescent="0.2">
      <c r="A759" s="2">
        <v>32202</v>
      </c>
      <c r="B759" s="3">
        <v>16755.783090462584</v>
      </c>
      <c r="C759" s="5">
        <f t="shared" si="116"/>
        <v>-3.1954945751451858E-2</v>
      </c>
      <c r="D759" s="3">
        <f t="shared" si="118"/>
        <v>11488.125500571348</v>
      </c>
      <c r="E759" s="5">
        <f>D759/MAX(D$12:$D759)-1</f>
        <v>-0.44022353669738412</v>
      </c>
      <c r="F759" s="3">
        <f t="shared" si="126"/>
        <v>1054.7572598354641</v>
      </c>
      <c r="G759" s="4">
        <f>F759/MAX(F$554:$F759)-1</f>
        <v>-0.44022353669738423</v>
      </c>
      <c r="H759" s="5">
        <f t="shared" si="117"/>
        <v>5.8333333333333336E-3</v>
      </c>
      <c r="I759" s="7">
        <f t="shared" si="120"/>
        <v>18057.459599896189</v>
      </c>
      <c r="J759" s="7">
        <f t="shared" si="121"/>
        <v>21275.420056406248</v>
      </c>
      <c r="K759" s="7">
        <f t="shared" si="122"/>
        <v>24018.371705256635</v>
      </c>
      <c r="L759" s="7">
        <f t="shared" si="123"/>
        <v>23396.762251599012</v>
      </c>
      <c r="M759" s="7">
        <f t="shared" si="124"/>
        <v>21787.566261624892</v>
      </c>
      <c r="N759" s="5">
        <f t="shared" si="125"/>
        <v>5.8333333333333336E-3</v>
      </c>
      <c r="O759" s="3">
        <f t="shared" si="119"/>
        <v>111303.482405927</v>
      </c>
      <c r="P759" s="5">
        <f>O759/MAX($O$12:O759)-1</f>
        <v>-0.23811003432889744</v>
      </c>
      <c r="Q759" s="3">
        <f t="shared" si="127"/>
        <v>1291.2959396964829</v>
      </c>
      <c r="R759" s="4">
        <f>Q759/MAX($Q$554:Q759)-1</f>
        <v>-0.23811003432889721</v>
      </c>
    </row>
    <row r="760" spans="1:18" x14ac:dyDescent="0.2">
      <c r="A760" s="2">
        <v>32233</v>
      </c>
      <c r="B760" s="3">
        <v>18556.023767476127</v>
      </c>
      <c r="C760" s="5">
        <f t="shared" si="116"/>
        <v>0.10743996071650286</v>
      </c>
      <c r="D760" s="3">
        <f t="shared" si="118"/>
        <v>12722.409253058988</v>
      </c>
      <c r="E760" s="5">
        <f>D760/MAX(D$12:$D760)-1</f>
        <v>-0.38008117547012821</v>
      </c>
      <c r="F760" s="3">
        <f t="shared" si="126"/>
        <v>1168.0803383976324</v>
      </c>
      <c r="G760" s="4">
        <f>F760/MAX(F$554:$F760)-1</f>
        <v>-0.38008117547012843</v>
      </c>
      <c r="H760" s="5">
        <f t="shared" si="117"/>
        <v>5.8333333333333336E-3</v>
      </c>
      <c r="I760" s="7">
        <f t="shared" si="120"/>
        <v>17540.231504828062</v>
      </c>
      <c r="J760" s="7">
        <f t="shared" si="121"/>
        <v>19429.006551495146</v>
      </c>
      <c r="K760" s="7">
        <f t="shared" si="122"/>
        <v>23571.240184108447</v>
      </c>
      <c r="L760" s="7">
        <f t="shared" si="123"/>
        <v>23248.829569743826</v>
      </c>
      <c r="M760" s="7">
        <f t="shared" si="124"/>
        <v>21887.487323049409</v>
      </c>
      <c r="N760" s="5">
        <f t="shared" si="125"/>
        <v>5.8333333333333336E-3</v>
      </c>
      <c r="O760" s="3">
        <f t="shared" si="119"/>
        <v>111952.75271996159</v>
      </c>
      <c r="P760" s="5">
        <f>O760/MAX($O$12:O760)-1</f>
        <v>-0.23366567619581591</v>
      </c>
      <c r="Q760" s="3">
        <f t="shared" si="127"/>
        <v>1298.8284993447126</v>
      </c>
      <c r="R760" s="4">
        <f>Q760/MAX($Q$554:Q760)-1</f>
        <v>-0.23366567619581569</v>
      </c>
    </row>
    <row r="761" spans="1:18" x14ac:dyDescent="0.2">
      <c r="A761" s="2">
        <v>32263</v>
      </c>
      <c r="B761" s="3">
        <v>17724.549994936886</v>
      </c>
      <c r="C761" s="5">
        <f t="shared" si="116"/>
        <v>-4.4808833129250325E-2</v>
      </c>
      <c r="D761" s="3">
        <f t="shared" si="118"/>
        <v>12152.332939836637</v>
      </c>
      <c r="E761" s="5">
        <f>D761/MAX(D$12:$D761)-1</f>
        <v>-0.40785901463216823</v>
      </c>
      <c r="F761" s="3">
        <f t="shared" si="126"/>
        <v>1115.7400214328147</v>
      </c>
      <c r="G761" s="4">
        <f>F761/MAX(F$554:$F761)-1</f>
        <v>-0.40785901463216845</v>
      </c>
      <c r="H761" s="5">
        <f t="shared" si="117"/>
        <v>5.8333333333333336E-3</v>
      </c>
      <c r="I761" s="7">
        <f t="shared" si="120"/>
        <v>17678.785617625199</v>
      </c>
      <c r="J761" s="7">
        <f t="shared" si="121"/>
        <v>18622.891597000122</v>
      </c>
      <c r="K761" s="7">
        <f t="shared" si="122"/>
        <v>22881.634291580482</v>
      </c>
      <c r="L761" s="7">
        <f t="shared" si="123"/>
        <v>23068.23115902867</v>
      </c>
      <c r="M761" s="7">
        <f t="shared" si="124"/>
        <v>22001.691356478361</v>
      </c>
      <c r="N761" s="5">
        <f t="shared" si="125"/>
        <v>-4.2950999591833995E-3</v>
      </c>
      <c r="O761" s="3">
        <f t="shared" si="119"/>
        <v>111471.90445632361</v>
      </c>
      <c r="P761" s="5">
        <f>O761/MAX($O$12:O761)-1</f>
        <v>-0.23695715871870804</v>
      </c>
      <c r="Q761" s="3">
        <f t="shared" si="127"/>
        <v>1293.2499011101909</v>
      </c>
      <c r="R761" s="4">
        <f>Q761/MAX($Q$554:Q761)-1</f>
        <v>-0.23695715871870793</v>
      </c>
    </row>
    <row r="762" spans="1:18" x14ac:dyDescent="0.2">
      <c r="A762" s="2">
        <v>32294</v>
      </c>
      <c r="B762" s="3">
        <v>18514.571479500202</v>
      </c>
      <c r="C762" s="5">
        <f t="shared" si="116"/>
        <v>4.4572160353238299E-2</v>
      </c>
      <c r="D762" s="3">
        <f t="shared" si="118"/>
        <v>12693.988672296975</v>
      </c>
      <c r="E762" s="5">
        <f>D762/MAX(D$12:$D762)-1</f>
        <v>-0.38146601168062877</v>
      </c>
      <c r="F762" s="3">
        <f t="shared" si="126"/>
        <v>1165.4709645806438</v>
      </c>
      <c r="G762" s="4">
        <f>F762/MAX(F$554:$F762)-1</f>
        <v>-0.38146601168062877</v>
      </c>
      <c r="H762" s="5">
        <f t="shared" si="117"/>
        <v>5.8333333333333336E-3</v>
      </c>
      <c r="I762" s="7">
        <f t="shared" si="120"/>
        <v>18265.048413971072</v>
      </c>
      <c r="J762" s="7">
        <f t="shared" si="121"/>
        <v>18161.254006933628</v>
      </c>
      <c r="K762" s="7">
        <f t="shared" si="122"/>
        <v>22274.404120341864</v>
      </c>
      <c r="L762" s="7">
        <f t="shared" si="123"/>
        <v>22869.198332506272</v>
      </c>
      <c r="M762" s="7">
        <f t="shared" si="124"/>
        <v>22119.999726655922</v>
      </c>
      <c r="N762" s="5">
        <f t="shared" si="125"/>
        <v>1.3581098737314326E-2</v>
      </c>
      <c r="O762" s="3">
        <f t="shared" si="119"/>
        <v>112985.81539718142</v>
      </c>
      <c r="P762" s="5">
        <f>O762/MAX($O$12:O762)-1</f>
        <v>-0.22659419855046592</v>
      </c>
      <c r="Q762" s="3">
        <f t="shared" si="127"/>
        <v>1310.8136557091905</v>
      </c>
      <c r="R762" s="4">
        <f>Q762/MAX($Q$554:Q762)-1</f>
        <v>-0.2265941985504657</v>
      </c>
    </row>
    <row r="763" spans="1:18" x14ac:dyDescent="0.2">
      <c r="A763" s="2">
        <v>32324</v>
      </c>
      <c r="B763" s="3">
        <v>19394.210835894224</v>
      </c>
      <c r="C763" s="5">
        <f t="shared" si="116"/>
        <v>4.7510651670657378E-2</v>
      </c>
      <c r="D763" s="3">
        <f t="shared" si="118"/>
        <v>13297.088346417748</v>
      </c>
      <c r="E763" s="5">
        <f>D763/MAX(D$12:$D763)-1</f>
        <v>-0.35207905881512458</v>
      </c>
      <c r="F763" s="3">
        <f t="shared" si="126"/>
        <v>1220.8432496110997</v>
      </c>
      <c r="G763" s="4">
        <f>F763/MAX(F$554:$F763)-1</f>
        <v>-0.3520790588151248</v>
      </c>
      <c r="H763" s="5">
        <f t="shared" si="117"/>
        <v>5.8333333333333336E-3</v>
      </c>
      <c r="I763" s="7">
        <f t="shared" si="120"/>
        <v>18544.444103443773</v>
      </c>
      <c r="J763" s="7">
        <f t="shared" si="121"/>
        <v>18042.337804135914</v>
      </c>
      <c r="K763" s="7">
        <f t="shared" si="122"/>
        <v>21741.38423986304</v>
      </c>
      <c r="L763" s="7">
        <f t="shared" si="123"/>
        <v>22730.051429623421</v>
      </c>
      <c r="M763" s="7">
        <f t="shared" si="124"/>
        <v>22238.156785060364</v>
      </c>
      <c r="N763" s="5">
        <f t="shared" si="125"/>
        <v>2.2504260668262954E-2</v>
      </c>
      <c r="O763" s="3">
        <f t="shared" si="119"/>
        <v>115528.47763869584</v>
      </c>
      <c r="P763" s="5">
        <f>O763/MAX($O$12:O763)-1</f>
        <v>-0.20918927279229871</v>
      </c>
      <c r="Q763" s="3">
        <f t="shared" si="127"/>
        <v>1340.312547904789</v>
      </c>
      <c r="R763" s="4">
        <f>Q763/MAX($Q$554:Q763)-1</f>
        <v>-0.20918927279229849</v>
      </c>
    </row>
    <row r="764" spans="1:18" x14ac:dyDescent="0.2">
      <c r="A764" s="2">
        <v>32355</v>
      </c>
      <c r="B764" s="3">
        <v>20029.948434135702</v>
      </c>
      <c r="C764" s="5">
        <f t="shared" si="116"/>
        <v>3.2779761116388029E-2</v>
      </c>
      <c r="D764" s="3">
        <f t="shared" si="118"/>
        <v>13732.963725956828</v>
      </c>
      <c r="E764" s="5">
        <f>D764/MAX(D$12:$D764)-1</f>
        <v>-0.33084036514077908</v>
      </c>
      <c r="F764" s="3">
        <f t="shared" si="126"/>
        <v>1260.8621996939064</v>
      </c>
      <c r="G764" s="4">
        <f>F764/MAX(F$554:$F764)-1</f>
        <v>-0.3308403651407793</v>
      </c>
      <c r="H764" s="5">
        <f t="shared" si="117"/>
        <v>5.8333333333333336E-3</v>
      </c>
      <c r="I764" s="7">
        <f t="shared" si="120"/>
        <v>19312.910249843375</v>
      </c>
      <c r="J764" s="7">
        <f t="shared" si="121"/>
        <v>18495.847933734287</v>
      </c>
      <c r="K764" s="7">
        <f t="shared" si="122"/>
        <v>20983.734542905979</v>
      </c>
      <c r="L764" s="7">
        <f t="shared" si="123"/>
        <v>22534.273306844068</v>
      </c>
      <c r="M764" s="7">
        <f t="shared" si="124"/>
        <v>22330.619543917001</v>
      </c>
      <c r="N764" s="5">
        <f t="shared" si="125"/>
        <v>1.6611904446555213E-2</v>
      </c>
      <c r="O764" s="3">
        <f t="shared" si="119"/>
        <v>117447.62567008584</v>
      </c>
      <c r="P764" s="5">
        <f>O764/MAX($O$12:O764)-1</f>
        <v>-0.19605240055661355</v>
      </c>
      <c r="Q764" s="3">
        <f t="shared" si="127"/>
        <v>1362.5776918791021</v>
      </c>
      <c r="R764" s="4">
        <f>Q764/MAX($Q$554:Q764)-1</f>
        <v>-0.19605240055661344</v>
      </c>
    </row>
    <row r="765" spans="1:18" x14ac:dyDescent="0.2">
      <c r="A765" s="2">
        <v>32386</v>
      </c>
      <c r="B765" s="3">
        <v>19052.716382130409</v>
      </c>
      <c r="C765" s="5">
        <f t="shared" si="116"/>
        <v>-4.8788545573080988E-2</v>
      </c>
      <c r="D765" s="3">
        <f t="shared" si="118"/>
        <v>13062.952399359516</v>
      </c>
      <c r="E765" s="5">
        <f>D765/MAX(D$12:$D765)-1</f>
        <v>-0.36348769048177443</v>
      </c>
      <c r="F765" s="3">
        <f t="shared" si="126"/>
        <v>1199.3465668027652</v>
      </c>
      <c r="G765" s="4">
        <f>F765/MAX(F$554:$F765)-1</f>
        <v>-0.36348769048177454</v>
      </c>
      <c r="H765" s="5">
        <f t="shared" si="117"/>
        <v>5.8333333333333336E-3</v>
      </c>
      <c r="I765" s="7">
        <f t="shared" si="120"/>
        <v>19492.291884053444</v>
      </c>
      <c r="J765" s="7">
        <f t="shared" si="121"/>
        <v>18878.670149012258</v>
      </c>
      <c r="K765" s="7">
        <f t="shared" si="122"/>
        <v>20077.045102709253</v>
      </c>
      <c r="L765" s="7">
        <f t="shared" si="123"/>
        <v>22305.13785317518</v>
      </c>
      <c r="M765" s="7">
        <f t="shared" si="124"/>
        <v>22267.239225952329</v>
      </c>
      <c r="N765" s="5">
        <f t="shared" si="125"/>
        <v>-1.6015418229232397E-2</v>
      </c>
      <c r="O765" s="3">
        <f t="shared" si="119"/>
        <v>115566.65282494908</v>
      </c>
      <c r="P765" s="5">
        <f>O765/MAX($O$12:O765)-1</f>
        <v>-0.20892795759608684</v>
      </c>
      <c r="Q765" s="3">
        <f t="shared" si="127"/>
        <v>1340.7554402738363</v>
      </c>
      <c r="R765" s="4">
        <f>Q765/MAX($Q$554:Q765)-1</f>
        <v>-0.20892795759608662</v>
      </c>
    </row>
    <row r="766" spans="1:18" x14ac:dyDescent="0.2">
      <c r="A766" s="2">
        <v>32416</v>
      </c>
      <c r="B766" s="3">
        <v>20443.724916470503</v>
      </c>
      <c r="C766" s="5">
        <f t="shared" si="116"/>
        <v>7.30084102676678E-2</v>
      </c>
      <c r="D766" s="3">
        <f t="shared" si="118"/>
        <v>14016.657787438971</v>
      </c>
      <c r="E766" s="5">
        <f>D766/MAX(D$12:$D766)-1</f>
        <v>-0.31701693864804703</v>
      </c>
      <c r="F766" s="3">
        <f t="shared" si="126"/>
        <v>1286.9089530050203</v>
      </c>
      <c r="G766" s="4">
        <f>F766/MAX(F$554:$F766)-1</f>
        <v>-0.31701693864804725</v>
      </c>
      <c r="H766" s="5">
        <f t="shared" si="117"/>
        <v>5.8333333333333336E-3</v>
      </c>
      <c r="I766" s="7">
        <f t="shared" si="120"/>
        <v>19842.129910912205</v>
      </c>
      <c r="J766" s="7">
        <f t="shared" si="121"/>
        <v>19193.287007177987</v>
      </c>
      <c r="K766" s="7">
        <f t="shared" si="122"/>
        <v>19311.146779336566</v>
      </c>
      <c r="L766" s="7">
        <f t="shared" si="123"/>
        <v>22111.922458464964</v>
      </c>
      <c r="M766" s="7">
        <f t="shared" si="124"/>
        <v>22234.94392910237</v>
      </c>
      <c r="N766" s="5">
        <f t="shared" si="125"/>
        <v>1.9268348720200227E-2</v>
      </c>
      <c r="O766" s="3">
        <f t="shared" si="119"/>
        <v>117793.43139200652</v>
      </c>
      <c r="P766" s="5">
        <f>O766/MAX($O$12:O766)-1</f>
        <v>-0.19368530562024722</v>
      </c>
      <c r="Q766" s="3">
        <f t="shared" si="127"/>
        <v>1366.5895836455384</v>
      </c>
      <c r="R766" s="4">
        <f>Q766/MAX($Q$554:Q766)-1</f>
        <v>-0.19368530562024677</v>
      </c>
    </row>
    <row r="767" spans="1:18" x14ac:dyDescent="0.2">
      <c r="A767" s="2">
        <v>32447</v>
      </c>
      <c r="B767" s="3">
        <v>21768.526729732424</v>
      </c>
      <c r="C767" s="5">
        <f t="shared" si="116"/>
        <v>6.4802369366386614E-2</v>
      </c>
      <c r="D767" s="3">
        <f t="shared" si="118"/>
        <v>14924.970422662831</v>
      </c>
      <c r="E767" s="5">
        <f>D767/MAX(D$12:$D767)-1</f>
        <v>-0.27275801803533228</v>
      </c>
      <c r="F767" s="3">
        <f t="shared" si="126"/>
        <v>1370.3037023185616</v>
      </c>
      <c r="G767" s="4">
        <f>F767/MAX(F$554:$F767)-1</f>
        <v>-0.27275801803533239</v>
      </c>
      <c r="H767" s="5">
        <f t="shared" si="117"/>
        <v>5.8333333333333336E-3</v>
      </c>
      <c r="I767" s="7">
        <f t="shared" si="120"/>
        <v>20421.656009444447</v>
      </c>
      <c r="J767" s="7">
        <f t="shared" si="121"/>
        <v>19867.283129643911</v>
      </c>
      <c r="K767" s="7">
        <f t="shared" si="122"/>
        <v>19245.087363322014</v>
      </c>
      <c r="L767" s="7">
        <f t="shared" si="123"/>
        <v>21876.850570934956</v>
      </c>
      <c r="M767" s="7">
        <f t="shared" si="124"/>
        <v>22267.99415168248</v>
      </c>
      <c r="N767" s="5">
        <f t="shared" si="125"/>
        <v>4.121475495316531E-2</v>
      </c>
      <c r="O767" s="3">
        <f t="shared" si="119"/>
        <v>122648.25880192057</v>
      </c>
      <c r="P767" s="5">
        <f>O767/MAX($O$12:O767)-1</f>
        <v>-0.1604532430762492</v>
      </c>
      <c r="Q767" s="3">
        <f t="shared" si="127"/>
        <v>1422.9132384570376</v>
      </c>
      <c r="R767" s="4">
        <f>Q767/MAX($Q$554:Q767)-1</f>
        <v>-0.16045324307624886</v>
      </c>
    </row>
    <row r="768" spans="1:18" x14ac:dyDescent="0.2">
      <c r="A768" s="2">
        <v>32477</v>
      </c>
      <c r="B768" s="3">
        <v>21691.685676329867</v>
      </c>
      <c r="C768" s="5">
        <f t="shared" si="116"/>
        <v>-3.5299152008116952E-3</v>
      </c>
      <c r="D768" s="3">
        <f t="shared" si="118"/>
        <v>14872.286542696209</v>
      </c>
      <c r="E768" s="5">
        <f>D768/MAX(D$12:$D768)-1</f>
        <v>-0.27532512056213776</v>
      </c>
      <c r="F768" s="3">
        <f t="shared" si="126"/>
        <v>1365.4666464500187</v>
      </c>
      <c r="G768" s="4">
        <f>F768/MAX(F$554:$F768)-1</f>
        <v>-0.27532512056213798</v>
      </c>
      <c r="H768" s="5">
        <f t="shared" si="117"/>
        <v>5.8333333333333336E-3</v>
      </c>
      <c r="I768" s="7">
        <f t="shared" si="120"/>
        <v>21301.312440844267</v>
      </c>
      <c r="J768" s="7">
        <f t="shared" si="121"/>
        <v>20396.802162448854</v>
      </c>
      <c r="K768" s="7">
        <f t="shared" si="122"/>
        <v>19279.028084691239</v>
      </c>
      <c r="L768" s="7">
        <f t="shared" si="123"/>
        <v>21648.536801044196</v>
      </c>
      <c r="M768" s="7">
        <f t="shared" si="124"/>
        <v>22251.099289991918</v>
      </c>
      <c r="N768" s="5">
        <f t="shared" si="125"/>
        <v>2.1538421284631641E-4</v>
      </c>
      <c r="O768" s="3">
        <f t="shared" si="119"/>
        <v>122674.67530059959</v>
      </c>
      <c r="P768" s="5">
        <f>O768/MAX($O$12:O768)-1</f>
        <v>-0.16027241795886149</v>
      </c>
      <c r="Q768" s="3">
        <f t="shared" si="127"/>
        <v>1423.2197115048511</v>
      </c>
      <c r="R768" s="4">
        <f>Q768/MAX($Q$554:Q768)-1</f>
        <v>-0.16027241795886116</v>
      </c>
    </row>
    <row r="769" spans="1:18" x14ac:dyDescent="0.2">
      <c r="A769" s="2">
        <v>32508</v>
      </c>
      <c r="B769" s="3">
        <v>22015.450481664233</v>
      </c>
      <c r="C769" s="5">
        <f t="shared" si="116"/>
        <v>1.4925755894004133E-2</v>
      </c>
      <c r="D769" s="3">
        <f t="shared" si="118"/>
        <v>15094.266661218175</v>
      </c>
      <c r="E769" s="5">
        <f>D769/MAX(D$12:$D769)-1</f>
        <v>-0.26450880020913137</v>
      </c>
      <c r="F769" s="3">
        <f t="shared" si="126"/>
        <v>1385.8472682963361</v>
      </c>
      <c r="G769" s="4">
        <f>F769/MAX(F$554:$F769)-1</f>
        <v>-0.26450880020913159</v>
      </c>
      <c r="H769" s="5">
        <f t="shared" si="117"/>
        <v>5.8333333333333336E-3</v>
      </c>
      <c r="I769" s="7">
        <f t="shared" si="120"/>
        <v>21825.220962575506</v>
      </c>
      <c r="J769" s="7">
        <f t="shared" si="121"/>
        <v>20833.675436743855</v>
      </c>
      <c r="K769" s="7">
        <f t="shared" si="122"/>
        <v>19438.006620439886</v>
      </c>
      <c r="L769" s="7">
        <f t="shared" si="123"/>
        <v>21438.814638823311</v>
      </c>
      <c r="M769" s="7">
        <f t="shared" si="124"/>
        <v>22255.957431403531</v>
      </c>
      <c r="N769" s="5">
        <f t="shared" si="125"/>
        <v>1.3107271381869973E-2</v>
      </c>
      <c r="O769" s="3">
        <f t="shared" si="119"/>
        <v>124282.60556144733</v>
      </c>
      <c r="P769" s="5">
        <f>O769/MAX($O$12:O769)-1</f>
        <v>-0.14926588065420687</v>
      </c>
      <c r="Q769" s="3">
        <f t="shared" si="127"/>
        <v>1441.8742384995721</v>
      </c>
      <c r="R769" s="4">
        <f>Q769/MAX($Q$554:Q769)-1</f>
        <v>-0.14926588065420632</v>
      </c>
    </row>
    <row r="770" spans="1:18" x14ac:dyDescent="0.2">
      <c r="A770" s="2">
        <v>32539</v>
      </c>
      <c r="B770" s="3">
        <v>23885.71041847418</v>
      </c>
      <c r="C770" s="5">
        <f t="shared" si="116"/>
        <v>8.4952153868830038E-2</v>
      </c>
      <c r="D770" s="3">
        <f t="shared" si="118"/>
        <v>16376.557125159132</v>
      </c>
      <c r="E770" s="5">
        <f>D770/MAX(D$12:$D770)-1</f>
        <v>-0.20202723863532712</v>
      </c>
      <c r="F770" s="3">
        <f t="shared" si="126"/>
        <v>1503.5779786713442</v>
      </c>
      <c r="G770" s="4">
        <f>F770/MAX(F$554:$F770)-1</f>
        <v>-0.20202723863532734</v>
      </c>
      <c r="H770" s="5">
        <f t="shared" si="117"/>
        <v>5.8333333333333336E-3</v>
      </c>
      <c r="I770" s="7">
        <f t="shared" si="120"/>
        <v>22530.948858822758</v>
      </c>
      <c r="J770" s="7">
        <f t="shared" si="121"/>
        <v>21476.302434133602</v>
      </c>
      <c r="K770" s="7">
        <f t="shared" si="122"/>
        <v>19986.075183933946</v>
      </c>
      <c r="L770" s="7">
        <f t="shared" si="123"/>
        <v>21147.923839981853</v>
      </c>
      <c r="M770" s="7">
        <f t="shared" si="124"/>
        <v>22269.780588666454</v>
      </c>
      <c r="N770" s="5">
        <f t="shared" si="125"/>
        <v>6.9128389761730691E-2</v>
      </c>
      <c r="O770" s="3">
        <f t="shared" si="119"/>
        <v>132874.06195930252</v>
      </c>
      <c r="P770" s="5">
        <f>O770/MAX($O$12:O770)-1</f>
        <v>-9.0456000868467945E-2</v>
      </c>
      <c r="Q770" s="3">
        <f t="shared" si="127"/>
        <v>1541.5486828459693</v>
      </c>
      <c r="R770" s="4">
        <f>Q770/MAX($Q$554:Q770)-1</f>
        <v>-9.0456000868467501E-2</v>
      </c>
    </row>
    <row r="771" spans="1:18" x14ac:dyDescent="0.2">
      <c r="A771" s="2">
        <v>32567</v>
      </c>
      <c r="B771" s="3">
        <v>25298.663773644188</v>
      </c>
      <c r="C771" s="5">
        <f t="shared" ref="C771:C834" si="128">B771/B770-1</f>
        <v>5.9154755308310714E-2</v>
      </c>
      <c r="D771" s="3">
        <f t="shared" si="118"/>
        <v>17345.308354690493</v>
      </c>
      <c r="E771" s="5">
        <f>D771/MAX(D$12:$D771)-1</f>
        <v>-0.15482335519410284</v>
      </c>
      <c r="F771" s="3">
        <f t="shared" si="126"/>
        <v>1592.5217660866119</v>
      </c>
      <c r="G771" s="4">
        <f>F771/MAX(F$554:$F771)-1</f>
        <v>-0.15482335519410317</v>
      </c>
      <c r="H771" s="5">
        <f t="shared" si="117"/>
        <v>5.8333333333333336E-3</v>
      </c>
      <c r="I771" s="7">
        <f t="shared" si="120"/>
        <v>23733.274891260866</v>
      </c>
      <c r="J771" s="7">
        <f t="shared" si="121"/>
        <v>22517.293666052563</v>
      </c>
      <c r="K771" s="7">
        <f t="shared" si="122"/>
        <v>20697.981907532416</v>
      </c>
      <c r="L771" s="7">
        <f t="shared" si="123"/>
        <v>20890.461290490355</v>
      </c>
      <c r="M771" s="7">
        <f t="shared" si="124"/>
        <v>22358.176806394524</v>
      </c>
      <c r="N771" s="5">
        <f t="shared" si="125"/>
        <v>5.9154755308310714E-2</v>
      </c>
      <c r="O771" s="3">
        <f t="shared" si="119"/>
        <v>140734.19458132639</v>
      </c>
      <c r="P771" s="5">
        <f>O771/MAX($O$12:O771)-1</f>
        <v>-3.6652148157699793E-2</v>
      </c>
      <c r="Q771" s="3">
        <f t="shared" si="127"/>
        <v>1632.7386179755713</v>
      </c>
      <c r="R771" s="4">
        <f>Q771/MAX($Q$554:Q771)-1</f>
        <v>-3.6652148157699349E-2</v>
      </c>
    </row>
    <row r="772" spans="1:18" x14ac:dyDescent="0.2">
      <c r="A772" s="2">
        <v>32598</v>
      </c>
      <c r="B772" s="3">
        <v>28056.823142357985</v>
      </c>
      <c r="C772" s="5">
        <f t="shared" si="128"/>
        <v>0.10902391499377173</v>
      </c>
      <c r="D772" s="3">
        <f t="shared" si="118"/>
        <v>19236.361778293027</v>
      </c>
      <c r="E772" s="5">
        <f>D772/MAX(D$12:$D772)-1</f>
        <v>-6.2678888516063624E-2</v>
      </c>
      <c r="F772" s="3">
        <f t="shared" si="126"/>
        <v>1766.1447237381699</v>
      </c>
      <c r="G772" s="4">
        <f>F772/MAX(F$554:$F772)-1</f>
        <v>-6.2678888516063846E-2</v>
      </c>
      <c r="H772" s="5">
        <f t="shared" ref="H772:H835" si="129">H771</f>
        <v>5.8333333333333336E-3</v>
      </c>
      <c r="I772" s="7">
        <f t="shared" si="120"/>
        <v>25747.065778158783</v>
      </c>
      <c r="J772" s="7">
        <f t="shared" si="121"/>
        <v>23786.143370367146</v>
      </c>
      <c r="K772" s="7">
        <f t="shared" si="122"/>
        <v>21489.715188772567</v>
      </c>
      <c r="L772" s="7">
        <f t="shared" si="123"/>
        <v>20802.812309680092</v>
      </c>
      <c r="M772" s="7">
        <f t="shared" si="124"/>
        <v>22530.477686440503</v>
      </c>
      <c r="N772" s="5">
        <f t="shared" si="125"/>
        <v>0.10902391499377174</v>
      </c>
      <c r="O772" s="3">
        <f t="shared" si="119"/>
        <v>156077.58744807786</v>
      </c>
      <c r="P772" s="5">
        <f>O772/MAX($O$12:O772)-1</f>
        <v>0</v>
      </c>
      <c r="Q772" s="3">
        <f t="shared" si="127"/>
        <v>1810.7461742687883</v>
      </c>
      <c r="R772" s="4">
        <f>Q772/MAX($Q$554:Q772)-1</f>
        <v>0</v>
      </c>
    </row>
    <row r="773" spans="1:18" x14ac:dyDescent="0.2">
      <c r="A773" s="2">
        <v>32628</v>
      </c>
      <c r="B773" s="3">
        <v>28736.276931636719</v>
      </c>
      <c r="C773" s="5">
        <f t="shared" si="128"/>
        <v>2.4217060706810623E-2</v>
      </c>
      <c r="D773" s="3">
        <f t="shared" si="118"/>
        <v>19702.209919256122</v>
      </c>
      <c r="E773" s="5">
        <f>D773/MAX(D$12:$D773)-1</f>
        <v>-3.9979726257481807E-2</v>
      </c>
      <c r="F773" s="3">
        <f t="shared" si="126"/>
        <v>1808.9155577299505</v>
      </c>
      <c r="G773" s="4">
        <f>F773/MAX(F$554:$F773)-1</f>
        <v>-3.997972625748214E-2</v>
      </c>
      <c r="H773" s="5">
        <f t="shared" si="129"/>
        <v>5.8333333333333336E-3</v>
      </c>
      <c r="I773" s="7">
        <f t="shared" si="120"/>
        <v>27363.9212825463</v>
      </c>
      <c r="J773" s="7">
        <f t="shared" si="121"/>
        <v>24947.435070684529</v>
      </c>
      <c r="K773" s="7">
        <f t="shared" si="122"/>
        <v>22407.35910016422</v>
      </c>
      <c r="L773" s="7">
        <f t="shared" si="123"/>
        <v>21145.869932442853</v>
      </c>
      <c r="M773" s="7">
        <f t="shared" si="124"/>
        <v>22644.496695872349</v>
      </c>
      <c r="N773" s="5">
        <f t="shared" si="125"/>
        <v>2.4217060706810626E-2</v>
      </c>
      <c r="O773" s="3">
        <f t="shared" si="119"/>
        <v>159857.32785828051</v>
      </c>
      <c r="P773" s="5">
        <f>O773/MAX($O$12:O773)-1</f>
        <v>0</v>
      </c>
      <c r="Q773" s="3">
        <f t="shared" si="127"/>
        <v>1854.5971242956807</v>
      </c>
      <c r="R773" s="4">
        <f>Q773/MAX($Q$554:Q773)-1</f>
        <v>0</v>
      </c>
    </row>
    <row r="774" spans="1:18" x14ac:dyDescent="0.2">
      <c r="A774" s="2">
        <v>32659</v>
      </c>
      <c r="B774" s="3">
        <v>26554.847043672875</v>
      </c>
      <c r="C774" s="5">
        <f t="shared" si="128"/>
        <v>-7.5912056845549025E-2</v>
      </c>
      <c r="D774" s="3">
        <f t="shared" si="118"/>
        <v>18206.574639882612</v>
      </c>
      <c r="E774" s="5">
        <f>D774/MAX(D$12:$D774)-1</f>
        <v>-0.11285683985070338</v>
      </c>
      <c r="F774" s="3">
        <f t="shared" si="126"/>
        <v>1671.5970570827565</v>
      </c>
      <c r="G774" s="4">
        <f>F774/MAX(F$554:$F774)-1</f>
        <v>-0.11285683985070372</v>
      </c>
      <c r="H774" s="5">
        <f t="shared" si="129"/>
        <v>5.8333333333333336E-3</v>
      </c>
      <c r="I774" s="7">
        <f t="shared" si="120"/>
        <v>27782.649039222528</v>
      </c>
      <c r="J774" s="7">
        <f t="shared" si="121"/>
        <v>25757.961965241699</v>
      </c>
      <c r="K774" s="7">
        <f t="shared" si="122"/>
        <v>23077.382063845274</v>
      </c>
      <c r="L774" s="7">
        <f t="shared" si="123"/>
        <v>21438.672711541396</v>
      </c>
      <c r="M774" s="7">
        <f t="shared" si="124"/>
        <v>22675.893092093571</v>
      </c>
      <c r="N774" s="5">
        <f t="shared" si="125"/>
        <v>-7.5912056845549025E-2</v>
      </c>
      <c r="O774" s="3">
        <f t="shared" si="119"/>
        <v>147722.22929872514</v>
      </c>
      <c r="P774" s="5">
        <f>O774/MAX($O$12:O774)-1</f>
        <v>-7.5912056845549025E-2</v>
      </c>
      <c r="Q774" s="3">
        <f t="shared" si="127"/>
        <v>1713.8108419705552</v>
      </c>
      <c r="R774" s="4">
        <f>Q774/MAX($Q$554:Q774)-1</f>
        <v>-7.5912056845549025E-2</v>
      </c>
    </row>
    <row r="775" spans="1:18" x14ac:dyDescent="0.2">
      <c r="A775" s="2">
        <v>32689</v>
      </c>
      <c r="B775" s="3">
        <v>29115.198301993503</v>
      </c>
      <c r="C775" s="5">
        <f t="shared" si="128"/>
        <v>9.6417473394209363E-2</v>
      </c>
      <c r="D775" s="3">
        <f t="shared" si="118"/>
        <v>19962.00656582318</v>
      </c>
      <c r="E775" s="5">
        <f>D775/MAX(D$12:$D775)-1</f>
        <v>-2.7320737810153761E-2</v>
      </c>
      <c r="F775" s="3">
        <f t="shared" si="126"/>
        <v>1832.7682218598718</v>
      </c>
      <c r="G775" s="4">
        <f>F775/MAX(F$554:$F775)-1</f>
        <v>-2.7320737810154094E-2</v>
      </c>
      <c r="H775" s="5">
        <f t="shared" si="129"/>
        <v>5.8333333333333336E-3</v>
      </c>
      <c r="I775" s="7">
        <f t="shared" si="120"/>
        <v>28135.440759101035</v>
      </c>
      <c r="J775" s="7">
        <f t="shared" si="121"/>
        <v>26941.253268629909</v>
      </c>
      <c r="K775" s="7">
        <f t="shared" si="122"/>
        <v>23887.464352686879</v>
      </c>
      <c r="L775" s="7">
        <f t="shared" si="123"/>
        <v>21939.088836503226</v>
      </c>
      <c r="M775" s="7">
        <f t="shared" si="124"/>
        <v>22814.424296274959</v>
      </c>
      <c r="N775" s="5">
        <f t="shared" si="125"/>
        <v>7.8300645382034156E-2</v>
      </c>
      <c r="O775" s="3">
        <f t="shared" si="119"/>
        <v>159288.97519008815</v>
      </c>
      <c r="P775" s="5">
        <f>O775/MAX($O$12:O775)-1</f>
        <v>-3.5553745067991027E-3</v>
      </c>
      <c r="Q775" s="3">
        <f t="shared" si="127"/>
        <v>1848.0033369595769</v>
      </c>
      <c r="R775" s="4">
        <f>Q775/MAX($Q$554:Q775)-1</f>
        <v>-3.5553745067991027E-3</v>
      </c>
    </row>
    <row r="776" spans="1:18" x14ac:dyDescent="0.2">
      <c r="A776" s="2">
        <v>32720</v>
      </c>
      <c r="B776" s="3">
        <v>29640.485303409328</v>
      </c>
      <c r="C776" s="5">
        <f t="shared" si="128"/>
        <v>1.8041676926509487E-2</v>
      </c>
      <c r="D776" s="3">
        <f t="shared" si="118"/>
        <v>20322.154639088621</v>
      </c>
      <c r="E776" s="5">
        <f>D776/MAX(D$12:$D776)-1</f>
        <v>-9.7719728086089752E-3</v>
      </c>
      <c r="F776" s="3">
        <f t="shared" si="126"/>
        <v>1865.8344339998409</v>
      </c>
      <c r="G776" s="4">
        <f>F776/MAX(F$554:$F776)-1</f>
        <v>-9.7719728086091973E-3</v>
      </c>
      <c r="H776" s="5">
        <f t="shared" si="129"/>
        <v>5.8333333333333336E-3</v>
      </c>
      <c r="I776" s="7">
        <f t="shared" si="120"/>
        <v>28436.843549691901</v>
      </c>
      <c r="J776" s="7">
        <f t="shared" si="121"/>
        <v>27900.382416119104</v>
      </c>
      <c r="K776" s="7">
        <f t="shared" si="122"/>
        <v>24688.34242512635</v>
      </c>
      <c r="L776" s="7">
        <f t="shared" si="123"/>
        <v>22624.177594662331</v>
      </c>
      <c r="M776" s="7">
        <f t="shared" si="124"/>
        <v>22836.038484016161</v>
      </c>
      <c r="N776" s="5">
        <f t="shared" si="125"/>
        <v>1.8041676926509487E-2</v>
      </c>
      <c r="O776" s="3">
        <f t="shared" si="119"/>
        <v>162162.81541842251</v>
      </c>
      <c r="P776" s="5">
        <f>O776/MAX($O$12:O776)-1</f>
        <v>0</v>
      </c>
      <c r="Q776" s="3">
        <f t="shared" si="127"/>
        <v>1881.344416124113</v>
      </c>
      <c r="R776" s="4">
        <f>Q776/MAX($Q$554:Q776)-1</f>
        <v>0</v>
      </c>
    </row>
    <row r="777" spans="1:18" x14ac:dyDescent="0.2">
      <c r="A777" s="2">
        <v>32751</v>
      </c>
      <c r="B777" s="3">
        <v>30853.829904537539</v>
      </c>
      <c r="C777" s="5">
        <f t="shared" si="128"/>
        <v>4.0935382424006628E-2</v>
      </c>
      <c r="D777" s="3">
        <f t="shared" si="118"/>
        <v>21154.049810919514</v>
      </c>
      <c r="E777" s="5">
        <f>D777/MAX(D$12:$D777)-1</f>
        <v>0</v>
      </c>
      <c r="F777" s="3">
        <f t="shared" si="126"/>
        <v>1942.2130800955044</v>
      </c>
      <c r="G777" s="4">
        <f>F777/MAX(F$554:$F777)-1</f>
        <v>0</v>
      </c>
      <c r="H777" s="5">
        <f t="shared" si="129"/>
        <v>5.8333333333333336E-3</v>
      </c>
      <c r="I777" s="7">
        <f t="shared" si="120"/>
        <v>29869.837836646791</v>
      </c>
      <c r="J777" s="7">
        <f t="shared" si="121"/>
        <v>28826.243437934656</v>
      </c>
      <c r="K777" s="7">
        <f t="shared" si="122"/>
        <v>25671.768551993609</v>
      </c>
      <c r="L777" s="7">
        <f t="shared" si="123"/>
        <v>23407.402417666497</v>
      </c>
      <c r="M777" s="7">
        <f t="shared" si="124"/>
        <v>22874.406827351431</v>
      </c>
      <c r="N777" s="5">
        <f t="shared" si="125"/>
        <v>4.0935382424006628E-2</v>
      </c>
      <c r="O777" s="3">
        <f t="shared" si="119"/>
        <v>168801.01228252923</v>
      </c>
      <c r="P777" s="5">
        <f>O777/MAX($O$12:O777)-1</f>
        <v>0</v>
      </c>
      <c r="Q777" s="3">
        <f t="shared" si="127"/>
        <v>1958.3579692694229</v>
      </c>
      <c r="R777" s="4">
        <f>Q777/MAX($Q$554:Q777)-1</f>
        <v>0</v>
      </c>
    </row>
    <row r="778" spans="1:18" x14ac:dyDescent="0.2">
      <c r="A778" s="2">
        <v>32781</v>
      </c>
      <c r="B778" s="3">
        <v>30654.320163305147</v>
      </c>
      <c r="C778" s="5">
        <f t="shared" si="128"/>
        <v>-6.4662877137029451E-3</v>
      </c>
      <c r="D778" s="3">
        <f t="shared" si="118"/>
        <v>21017.261638532105</v>
      </c>
      <c r="E778" s="5">
        <f>D778/MAX(D$12:$D778)-1</f>
        <v>-6.4662877137029451E-3</v>
      </c>
      <c r="F778" s="3">
        <f t="shared" si="126"/>
        <v>1929.6541715182898</v>
      </c>
      <c r="G778" s="4">
        <f>F778/MAX(F$554:$F778)-1</f>
        <v>-6.4662877137029451E-3</v>
      </c>
      <c r="H778" s="5">
        <f t="shared" si="129"/>
        <v>5.8333333333333336E-3</v>
      </c>
      <c r="I778" s="7">
        <f t="shared" si="120"/>
        <v>30382.878457084007</v>
      </c>
      <c r="J778" s="7">
        <f t="shared" si="121"/>
        <v>29259.159608092519</v>
      </c>
      <c r="K778" s="7">
        <f t="shared" si="122"/>
        <v>26522.651489229833</v>
      </c>
      <c r="L778" s="7">
        <f t="shared" si="123"/>
        <v>24079.52999521255</v>
      </c>
      <c r="M778" s="7">
        <f t="shared" si="124"/>
        <v>22916.899134283198</v>
      </c>
      <c r="N778" s="5">
        <f t="shared" si="125"/>
        <v>-6.466287713702946E-3</v>
      </c>
      <c r="O778" s="3">
        <f t="shared" si="119"/>
        <v>167709.49637074608</v>
      </c>
      <c r="P778" s="5">
        <f>O778/MAX($O$12:O778)-1</f>
        <v>-6.4662877137030561E-3</v>
      </c>
      <c r="Q778" s="3">
        <f t="shared" si="127"/>
        <v>1945.6946631937037</v>
      </c>
      <c r="R778" s="4">
        <f>Q778/MAX($Q$554:Q778)-1</f>
        <v>-6.4662877137029451E-3</v>
      </c>
    </row>
    <row r="779" spans="1:18" x14ac:dyDescent="0.2">
      <c r="A779" s="2">
        <v>32812</v>
      </c>
      <c r="B779" s="3">
        <v>29877.914356389592</v>
      </c>
      <c r="C779" s="5">
        <f t="shared" si="128"/>
        <v>-2.5327777708962329E-2</v>
      </c>
      <c r="D779" s="3">
        <f t="shared" si="118"/>
        <v>20484.941107700262</v>
      </c>
      <c r="E779" s="5">
        <f>D779/MAX(D$12:$D779)-1</f>
        <v>-3.1630288724850408E-2</v>
      </c>
      <c r="F779" s="3">
        <f t="shared" si="126"/>
        <v>1880.7803196069026</v>
      </c>
      <c r="G779" s="4">
        <f>F779/MAX(F$554:$F779)-1</f>
        <v>-3.1630288724850408E-2</v>
      </c>
      <c r="H779" s="5">
        <f t="shared" si="129"/>
        <v>5.8333333333333336E-3</v>
      </c>
      <c r="I779" s="7">
        <f t="shared" si="120"/>
        <v>30462.021474744091</v>
      </c>
      <c r="J779" s="7">
        <f t="shared" si="121"/>
        <v>29449.432512217998</v>
      </c>
      <c r="K779" s="7">
        <f t="shared" si="122"/>
        <v>27198.433791451269</v>
      </c>
      <c r="L779" s="7">
        <f t="shared" si="123"/>
        <v>24754.716904182147</v>
      </c>
      <c r="M779" s="7">
        <f t="shared" si="124"/>
        <v>23221.760577386634</v>
      </c>
      <c r="N779" s="5">
        <f t="shared" si="125"/>
        <v>-2.5327777708962329E-2</v>
      </c>
      <c r="O779" s="3">
        <f t="shared" si="119"/>
        <v>163461.78752698581</v>
      </c>
      <c r="P779" s="5">
        <f>O779/MAX($O$12:O779)-1</f>
        <v>-3.1630288724850519E-2</v>
      </c>
      <c r="Q779" s="3">
        <f t="shared" si="127"/>
        <v>1896.4145412748192</v>
      </c>
      <c r="R779" s="4">
        <f>Q779/MAX($Q$554:Q779)-1</f>
        <v>-3.1630288724850519E-2</v>
      </c>
    </row>
    <row r="780" spans="1:18" x14ac:dyDescent="0.2">
      <c r="A780" s="2">
        <v>32842</v>
      </c>
      <c r="B780" s="3">
        <v>31694.127335801149</v>
      </c>
      <c r="C780" s="5">
        <f t="shared" si="128"/>
        <v>6.0787809943740223E-2</v>
      </c>
      <c r="D780" s="3">
        <f t="shared" si="118"/>
        <v>21730.175814463859</v>
      </c>
      <c r="E780" s="5">
        <f>D780/MAX(D$12:$D780)-1</f>
        <v>0</v>
      </c>
      <c r="F780" s="3">
        <f t="shared" si="126"/>
        <v>1995.108836221094</v>
      </c>
      <c r="G780" s="4">
        <f>F780/MAX(F$554:$F780)-1</f>
        <v>0</v>
      </c>
      <c r="H780" s="5">
        <f t="shared" si="129"/>
        <v>5.8333333333333336E-3</v>
      </c>
      <c r="I780" s="7">
        <f t="shared" si="120"/>
        <v>30742.120618498633</v>
      </c>
      <c r="J780" s="7">
        <f t="shared" si="121"/>
        <v>30305.979227572709</v>
      </c>
      <c r="K780" s="7">
        <f t="shared" si="122"/>
        <v>28031.970596407205</v>
      </c>
      <c r="L780" s="7">
        <f t="shared" si="123"/>
        <v>25486.914451754419</v>
      </c>
      <c r="M780" s="7">
        <f t="shared" si="124"/>
        <v>23655.499340549224</v>
      </c>
      <c r="N780" s="5">
        <f t="shared" si="125"/>
        <v>4.9796914621658854E-2</v>
      </c>
      <c r="O780" s="3">
        <f t="shared" si="119"/>
        <v>171601.68020437084</v>
      </c>
      <c r="P780" s="5">
        <f>O780/MAX($O$12:O780)-1</f>
        <v>0</v>
      </c>
      <c r="Q780" s="3">
        <f t="shared" si="127"/>
        <v>1990.8501342739535</v>
      </c>
      <c r="R780" s="4">
        <f>Q780/MAX($Q$554:Q780)-1</f>
        <v>0</v>
      </c>
    </row>
    <row r="781" spans="1:18" x14ac:dyDescent="0.2">
      <c r="A781" s="2">
        <v>32873</v>
      </c>
      <c r="B781" s="3">
        <v>32998.068427721053</v>
      </c>
      <c r="C781" s="5">
        <f t="shared" si="128"/>
        <v>4.1141410145310919E-2</v>
      </c>
      <c r="D781" s="3">
        <f t="shared" si="118"/>
        <v>22624.185890176432</v>
      </c>
      <c r="E781" s="5">
        <f>D781/MAX(D$12:$D781)-1</f>
        <v>0</v>
      </c>
      <c r="F781" s="3">
        <f t="shared" si="126"/>
        <v>2077.1904271365997</v>
      </c>
      <c r="G781" s="4">
        <f>F781/MAX(F$554:$F781)-1</f>
        <v>0</v>
      </c>
      <c r="H781" s="5">
        <f t="shared" si="129"/>
        <v>5.8333333333333336E-3</v>
      </c>
      <c r="I781" s="7">
        <f t="shared" si="120"/>
        <v>31523.370039970599</v>
      </c>
      <c r="J781" s="7">
        <f t="shared" si="121"/>
        <v>30953.1242485273</v>
      </c>
      <c r="K781" s="7">
        <f t="shared" si="122"/>
        <v>28947.188758578603</v>
      </c>
      <c r="L781" s="7">
        <f t="shared" si="123"/>
        <v>26242.684317967021</v>
      </c>
      <c r="M781" s="7">
        <f t="shared" si="124"/>
        <v>24192.597689509246</v>
      </c>
      <c r="N781" s="5">
        <f t="shared" si="125"/>
        <v>4.1141410145310926E-2</v>
      </c>
      <c r="O781" s="3">
        <f t="shared" si="119"/>
        <v>178661.61531128336</v>
      </c>
      <c r="P781" s="5">
        <f>O781/MAX($O$12:O781)-1</f>
        <v>0</v>
      </c>
      <c r="Q781" s="3">
        <f t="shared" si="127"/>
        <v>2072.7565161859657</v>
      </c>
      <c r="R781" s="4">
        <f>Q781/MAX($Q$554:Q781)-1</f>
        <v>0</v>
      </c>
    </row>
    <row r="782" spans="1:18" x14ac:dyDescent="0.2">
      <c r="A782" s="2">
        <v>32904</v>
      </c>
      <c r="B782" s="3">
        <v>35427.648573806931</v>
      </c>
      <c r="C782" s="5">
        <f t="shared" si="128"/>
        <v>7.3627950417995747E-2</v>
      </c>
      <c r="D782" s="3">
        <f t="shared" ref="D782:D845" si="130">D781*(C782+1)</f>
        <v>24289.958327145861</v>
      </c>
      <c r="E782" s="5">
        <f>D782/MAX(D$12:$D782)-1</f>
        <v>0</v>
      </c>
      <c r="F782" s="3">
        <f t="shared" si="126"/>
        <v>2230.1297009145487</v>
      </c>
      <c r="G782" s="4">
        <f>F782/MAX(F$554:$F782)-1</f>
        <v>0</v>
      </c>
      <c r="H782" s="5">
        <f t="shared" si="129"/>
        <v>5.8333333333333336E-3</v>
      </c>
      <c r="I782" s="7">
        <f t="shared" si="120"/>
        <v>33373.281445776382</v>
      </c>
      <c r="J782" s="7">
        <f t="shared" si="121"/>
        <v>31917.651460260229</v>
      </c>
      <c r="K782" s="7">
        <f t="shared" si="122"/>
        <v>29909.016938189667</v>
      </c>
      <c r="L782" s="7">
        <f t="shared" si="123"/>
        <v>27098.112103504311</v>
      </c>
      <c r="M782" s="7">
        <f t="shared" si="124"/>
        <v>24947.546061061807</v>
      </c>
      <c r="N782" s="5">
        <f t="shared" si="125"/>
        <v>7.3627950417995747E-2</v>
      </c>
      <c r="O782" s="3">
        <f t="shared" ref="O782:O845" si="131">O781*(1+N782)</f>
        <v>191816.10386502155</v>
      </c>
      <c r="P782" s="5">
        <f>O782/MAX($O$12:O782)-1</f>
        <v>0</v>
      </c>
      <c r="Q782" s="3">
        <f t="shared" si="127"/>
        <v>2225.3693301882836</v>
      </c>
      <c r="R782" s="4">
        <f>Q782/MAX($Q$554:Q782)-1</f>
        <v>0</v>
      </c>
    </row>
    <row r="783" spans="1:18" x14ac:dyDescent="0.2">
      <c r="A783" s="2">
        <v>32932</v>
      </c>
      <c r="B783" s="3">
        <v>34202.843373742595</v>
      </c>
      <c r="C783" s="5">
        <f t="shared" si="128"/>
        <v>-3.4572015060855166E-2</v>
      </c>
      <c r="D783" s="3">
        <f t="shared" si="130"/>
        <v>23450.205522032229</v>
      </c>
      <c r="E783" s="5">
        <f>D783/MAX(D$12:$D783)-1</f>
        <v>-3.4572015060855166E-2</v>
      </c>
      <c r="F783" s="3">
        <f t="shared" si="126"/>
        <v>2153.0296233068707</v>
      </c>
      <c r="G783" s="4">
        <f>F783/MAX(F$554:$F783)-1</f>
        <v>-3.4572015060855055E-2</v>
      </c>
      <c r="H783" s="5">
        <f t="shared" si="129"/>
        <v>5.8333333333333336E-3</v>
      </c>
      <c r="I783" s="7">
        <f t="shared" si="120"/>
        <v>34209.520125090196</v>
      </c>
      <c r="J783" s="7">
        <f t="shared" si="121"/>
        <v>32475.820371794412</v>
      </c>
      <c r="K783" s="7">
        <f t="shared" si="122"/>
        <v>30651.031904864532</v>
      </c>
      <c r="L783" s="7">
        <f t="shared" si="123"/>
        <v>27939.785825260544</v>
      </c>
      <c r="M783" s="7">
        <f t="shared" si="124"/>
        <v>25674.506906198472</v>
      </c>
      <c r="N783" s="5">
        <f t="shared" si="125"/>
        <v>-3.4572015060855166E-2</v>
      </c>
      <c r="O783" s="3">
        <f t="shared" si="131"/>
        <v>185184.63463328546</v>
      </c>
      <c r="P783" s="5">
        <f>O783/MAX($O$12:O783)-1</f>
        <v>-3.4572015060855166E-2</v>
      </c>
      <c r="Q783" s="3">
        <f t="shared" si="127"/>
        <v>2148.4338281890491</v>
      </c>
      <c r="R783" s="4">
        <f>Q783/MAX($Q$554:Q783)-1</f>
        <v>-3.4572015060855166E-2</v>
      </c>
    </row>
    <row r="784" spans="1:18" x14ac:dyDescent="0.2">
      <c r="A784" s="2">
        <v>32963</v>
      </c>
      <c r="B784" s="3">
        <v>36129.996539886626</v>
      </c>
      <c r="C784" s="5">
        <f t="shared" si="128"/>
        <v>5.6344823296869517E-2</v>
      </c>
      <c r="D784" s="3">
        <f t="shared" si="130"/>
        <v>24771.503208446407</v>
      </c>
      <c r="E784" s="5">
        <f>D784/MAX(D$12:$D784)-1</f>
        <v>0</v>
      </c>
      <c r="F784" s="3">
        <f t="shared" si="126"/>
        <v>2274.3416969850218</v>
      </c>
      <c r="G784" s="4">
        <f>F784/MAX(F$554:$F784)-1</f>
        <v>0</v>
      </c>
      <c r="H784" s="5">
        <f t="shared" si="129"/>
        <v>5.8333333333333336E-3</v>
      </c>
      <c r="I784" s="7">
        <f t="shared" si="120"/>
        <v>35253.496162478717</v>
      </c>
      <c r="J784" s="7">
        <f t="shared" si="121"/>
        <v>33388.433101224662</v>
      </c>
      <c r="K784" s="7">
        <f t="shared" si="122"/>
        <v>31323.796354658585</v>
      </c>
      <c r="L784" s="7">
        <f t="shared" si="123"/>
        <v>28811.245359894776</v>
      </c>
      <c r="M784" s="7">
        <f t="shared" si="124"/>
        <v>26406.755771715583</v>
      </c>
      <c r="N784" s="5">
        <f t="shared" si="125"/>
        <v>4.6242525304162278E-2</v>
      </c>
      <c r="O784" s="3">
        <f t="shared" si="131"/>
        <v>193748.0397862572</v>
      </c>
      <c r="P784" s="5">
        <f>O784/MAX($O$12:O784)-1</f>
        <v>0</v>
      </c>
      <c r="Q784" s="3">
        <f t="shared" si="127"/>
        <v>2247.7828338533996</v>
      </c>
      <c r="R784" s="4">
        <f>Q784/MAX($Q$554:Q784)-1</f>
        <v>0</v>
      </c>
    </row>
    <row r="785" spans="1:18" x14ac:dyDescent="0.2">
      <c r="A785" s="2">
        <v>32993</v>
      </c>
      <c r="B785" s="3">
        <v>33624.02592737849</v>
      </c>
      <c r="C785" s="5">
        <f t="shared" si="128"/>
        <v>-6.9359835386134217E-2</v>
      </c>
      <c r="D785" s="3">
        <f t="shared" si="130"/>
        <v>23053.355823641468</v>
      </c>
      <c r="E785" s="5">
        <f>D785/MAX(D$12:$D785)-1</f>
        <v>-6.9359835386134217E-2</v>
      </c>
      <c r="F785" s="3">
        <f t="shared" si="126"/>
        <v>2116.5937312703195</v>
      </c>
      <c r="G785" s="4">
        <f>F785/MAX(F$554:$F785)-1</f>
        <v>-6.9359835386134217E-2</v>
      </c>
      <c r="H785" s="5">
        <f t="shared" si="129"/>
        <v>5.8333333333333336E-3</v>
      </c>
      <c r="I785" s="7">
        <f t="shared" si="120"/>
        <v>34652.28861366924</v>
      </c>
      <c r="J785" s="7">
        <f t="shared" si="121"/>
        <v>34012.785029722814</v>
      </c>
      <c r="K785" s="7">
        <f t="shared" si="122"/>
        <v>31731.108770970401</v>
      </c>
      <c r="L785" s="7">
        <f t="shared" si="123"/>
        <v>29469.884204208443</v>
      </c>
      <c r="M785" s="7">
        <f t="shared" si="124"/>
        <v>27069.233935567303</v>
      </c>
      <c r="N785" s="5">
        <f t="shared" si="125"/>
        <v>-6.9359835386134217E-2</v>
      </c>
      <c r="O785" s="3">
        <f t="shared" si="131"/>
        <v>180309.70764029623</v>
      </c>
      <c r="P785" s="5">
        <f>O785/MAX($O$12:O785)-1</f>
        <v>-6.9359835386134217E-2</v>
      </c>
      <c r="Q785" s="3">
        <f t="shared" si="127"/>
        <v>2091.8769865135496</v>
      </c>
      <c r="R785" s="4">
        <f>Q785/MAX($Q$554:Q785)-1</f>
        <v>-6.9359835386134217E-2</v>
      </c>
    </row>
    <row r="786" spans="1:18" x14ac:dyDescent="0.2">
      <c r="A786" s="2">
        <v>33024</v>
      </c>
      <c r="B786" s="3">
        <v>35363.617287248097</v>
      </c>
      <c r="C786" s="5">
        <f t="shared" si="128"/>
        <v>5.1736557770529767E-2</v>
      </c>
      <c r="D786" s="3">
        <f t="shared" si="130"/>
        <v>24246.057099015874</v>
      </c>
      <c r="E786" s="5">
        <f>D786/MAX(D$12:$D786)-1</f>
        <v>-2.1211716746013631E-2</v>
      </c>
      <c r="F786" s="3">
        <f t="shared" si="126"/>
        <v>2226.0990051249273</v>
      </c>
      <c r="G786" s="4">
        <f>F786/MAX(F$554:$F786)-1</f>
        <v>-2.1211716746013742E-2</v>
      </c>
      <c r="H786" s="5">
        <f t="shared" si="129"/>
        <v>5.8333333333333336E-3</v>
      </c>
      <c r="I786" s="7">
        <f t="shared" si="120"/>
        <v>35039.2132515044</v>
      </c>
      <c r="J786" s="7">
        <f t="shared" si="121"/>
        <v>34624.366688297298</v>
      </c>
      <c r="K786" s="7">
        <f t="shared" si="122"/>
        <v>32465.172957935003</v>
      </c>
      <c r="L786" s="7">
        <f t="shared" si="123"/>
        <v>30229.435960370567</v>
      </c>
      <c r="M786" s="7">
        <f t="shared" si="124"/>
        <v>27771.277510890141</v>
      </c>
      <c r="N786" s="5">
        <f t="shared" si="125"/>
        <v>3.3375267995651194E-2</v>
      </c>
      <c r="O786" s="3">
        <f t="shared" si="131"/>
        <v>186327.59245500862</v>
      </c>
      <c r="P786" s="5">
        <f>O786/MAX($O$12:O786)-1</f>
        <v>-3.829947048462945E-2</v>
      </c>
      <c r="Q786" s="3">
        <f t="shared" si="127"/>
        <v>2161.6939415523743</v>
      </c>
      <c r="R786" s="4">
        <f>Q786/MAX($Q$554:Q786)-1</f>
        <v>-3.8299470484629561E-2</v>
      </c>
    </row>
    <row r="787" spans="1:18" x14ac:dyDescent="0.2">
      <c r="A787" s="2">
        <v>33054</v>
      </c>
      <c r="B787" s="3">
        <v>34129.048215338946</v>
      </c>
      <c r="C787" s="5">
        <f t="shared" si="128"/>
        <v>-3.4910712382195341E-2</v>
      </c>
      <c r="D787" s="3">
        <f t="shared" si="130"/>
        <v>23399.609973229846</v>
      </c>
      <c r="E787" s="5">
        <f>D787/MAX(D$12:$D787)-1</f>
        <v>-5.5381912985756232E-2</v>
      </c>
      <c r="F787" s="3">
        <f t="shared" si="126"/>
        <v>2148.3843030227199</v>
      </c>
      <c r="G787" s="4">
        <f>F787/MAX(F$554:$F787)-1</f>
        <v>-5.5381912985756343E-2</v>
      </c>
      <c r="H787" s="5">
        <f t="shared" si="129"/>
        <v>5.8333333333333336E-3</v>
      </c>
      <c r="I787" s="7">
        <f t="shared" si="120"/>
        <v>34372.230476655175</v>
      </c>
      <c r="J787" s="7">
        <f t="shared" si="121"/>
        <v>34812.863319566946</v>
      </c>
      <c r="K787" s="7">
        <f t="shared" si="122"/>
        <v>32882.993784047125</v>
      </c>
      <c r="L787" s="7">
        <f t="shared" si="123"/>
        <v>30902.413612241384</v>
      </c>
      <c r="M787" s="7">
        <f t="shared" si="124"/>
        <v>28385.229068367</v>
      </c>
      <c r="N787" s="5">
        <f t="shared" si="125"/>
        <v>-3.4910712382195341E-2</v>
      </c>
      <c r="O787" s="3">
        <f t="shared" si="131"/>
        <v>179822.76346594491</v>
      </c>
      <c r="P787" s="5">
        <f>O787/MAX($O$12:O787)-1</f>
        <v>-7.1873121068345536E-2</v>
      </c>
      <c r="Q787" s="3">
        <f t="shared" si="127"/>
        <v>2086.2276661005053</v>
      </c>
      <c r="R787" s="4">
        <f>Q787/MAX($Q$554:Q787)-1</f>
        <v>-7.1873121068345536E-2</v>
      </c>
    </row>
    <row r="788" spans="1:18" x14ac:dyDescent="0.2">
      <c r="A788" s="2">
        <v>33085</v>
      </c>
      <c r="B788" s="3">
        <v>34966.490830514922</v>
      </c>
      <c r="C788" s="5">
        <f t="shared" si="128"/>
        <v>2.4537532072154145E-2</v>
      </c>
      <c r="D788" s="3">
        <f t="shared" si="130"/>
        <v>23973.778653423873</v>
      </c>
      <c r="E788" s="5">
        <f>D788/MAX(D$12:$D788)-1</f>
        <v>-3.2203316379707303E-2</v>
      </c>
      <c r="F788" s="3">
        <f t="shared" si="126"/>
        <v>2201.1003517614522</v>
      </c>
      <c r="G788" s="4">
        <f>F788/MAX(F$554:$F788)-1</f>
        <v>-3.2203316379707525E-2</v>
      </c>
      <c r="H788" s="5">
        <f t="shared" si="129"/>
        <v>5.8333333333333336E-3</v>
      </c>
      <c r="I788" s="7">
        <f t="shared" si="120"/>
        <v>34819.718777700655</v>
      </c>
      <c r="J788" s="7">
        <f t="shared" si="121"/>
        <v>34736.003695684951</v>
      </c>
      <c r="K788" s="7">
        <f t="shared" si="122"/>
        <v>33326.827577972588</v>
      </c>
      <c r="L788" s="7">
        <f t="shared" si="123"/>
        <v>31518.012524021426</v>
      </c>
      <c r="M788" s="7">
        <f t="shared" si="124"/>
        <v>29007.585001549469</v>
      </c>
      <c r="N788" s="5">
        <f t="shared" si="125"/>
        <v>1.705585257662582E-2</v>
      </c>
      <c r="O788" s="3">
        <f t="shared" si="131"/>
        <v>182889.79400954151</v>
      </c>
      <c r="P788" s="5">
        <f>O788/MAX($O$12:O788)-1</f>
        <v>-5.604312584888349E-2</v>
      </c>
      <c r="Q788" s="3">
        <f t="shared" si="127"/>
        <v>2121.8100576147935</v>
      </c>
      <c r="R788" s="4">
        <f>Q788/MAX($Q$554:Q788)-1</f>
        <v>-5.604312584888349E-2</v>
      </c>
    </row>
    <row r="789" spans="1:18" x14ac:dyDescent="0.2">
      <c r="A789" s="2">
        <v>33116</v>
      </c>
      <c r="B789" s="3">
        <v>33196.305128773856</v>
      </c>
      <c r="C789" s="5">
        <f t="shared" si="128"/>
        <v>-5.0625203150103992E-2</v>
      </c>
      <c r="D789" s="3">
        <f t="shared" si="130"/>
        <v>22760.101238818665</v>
      </c>
      <c r="E789" s="5">
        <f>D789/MAX(D$12:$D789)-1</f>
        <v>-8.1198220095981433E-2</v>
      </c>
      <c r="F789" s="3">
        <f t="shared" si="126"/>
        <v>2089.6691992997635</v>
      </c>
      <c r="G789" s="4">
        <f>F789/MAX(F$554:$F789)-1</f>
        <v>-8.1198220095981766E-2</v>
      </c>
      <c r="H789" s="5">
        <f t="shared" si="129"/>
        <v>5.8333333333333336E-3</v>
      </c>
      <c r="I789" s="7">
        <f t="shared" si="120"/>
        <v>34097.281391542572</v>
      </c>
      <c r="J789" s="7">
        <f t="shared" si="121"/>
        <v>34568.247321523486</v>
      </c>
      <c r="K789" s="7">
        <f t="shared" si="122"/>
        <v>33522.033846658953</v>
      </c>
      <c r="L789" s="7">
        <f t="shared" si="123"/>
        <v>31956.770377084187</v>
      </c>
      <c r="M789" s="7">
        <f t="shared" si="124"/>
        <v>29596.901199326283</v>
      </c>
      <c r="N789" s="5">
        <f t="shared" si="125"/>
        <v>-5.0625203150103999E-2</v>
      </c>
      <c r="O789" s="3">
        <f t="shared" si="131"/>
        <v>173630.9610337278</v>
      </c>
      <c r="P789" s="5">
        <f>O789/MAX($O$12:O789)-1</f>
        <v>-0.10383113436772085</v>
      </c>
      <c r="Q789" s="3">
        <f t="shared" si="127"/>
        <v>2014.3929924021108</v>
      </c>
      <c r="R789" s="4">
        <f>Q789/MAX($Q$554:Q789)-1</f>
        <v>-0.10383113436772085</v>
      </c>
    </row>
    <row r="790" spans="1:18" x14ac:dyDescent="0.2">
      <c r="A790" s="2">
        <v>33146</v>
      </c>
      <c r="B790" s="3">
        <v>30422.102692683751</v>
      </c>
      <c r="C790" s="5">
        <f t="shared" si="128"/>
        <v>-8.3569614911313872E-2</v>
      </c>
      <c r="D790" s="3">
        <f t="shared" si="130"/>
        <v>20858.04834294807</v>
      </c>
      <c r="E790" s="5">
        <f>D790/MAX(D$12:$D790)-1</f>
        <v>-0.15798213102239012</v>
      </c>
      <c r="F790" s="3">
        <f t="shared" si="126"/>
        <v>1915.0363490222487</v>
      </c>
      <c r="G790" s="4">
        <f>F790/MAX(F$554:$F790)-1</f>
        <v>-0.15798213102239023</v>
      </c>
      <c r="H790" s="5">
        <f t="shared" si="129"/>
        <v>5.8333333333333336E-3</v>
      </c>
      <c r="I790" s="7">
        <f t="shared" si="120"/>
        <v>32861.632883990846</v>
      </c>
      <c r="J790" s="7">
        <f t="shared" si="121"/>
        <v>33616.93168032301</v>
      </c>
      <c r="K790" s="7">
        <f t="shared" si="122"/>
        <v>33502.682390773836</v>
      </c>
      <c r="L790" s="7">
        <f t="shared" si="123"/>
        <v>32088.174796546733</v>
      </c>
      <c r="M790" s="7">
        <f t="shared" si="124"/>
        <v>30012.66694000184</v>
      </c>
      <c r="N790" s="5">
        <f t="shared" si="125"/>
        <v>-2.9927845964525548E-2</v>
      </c>
      <c r="O790" s="3">
        <f t="shared" si="131"/>
        <v>168434.56037723785</v>
      </c>
      <c r="P790" s="5">
        <f>O790/MAX($O$12:O790)-1</f>
        <v>-0.13065153813656738</v>
      </c>
      <c r="Q790" s="3">
        <f t="shared" si="127"/>
        <v>1954.1065492134808</v>
      </c>
      <c r="R790" s="4">
        <f>Q790/MAX($Q$554:Q790)-1</f>
        <v>-0.13065153813656727</v>
      </c>
    </row>
    <row r="791" spans="1:18" x14ac:dyDescent="0.2">
      <c r="A791" s="2">
        <v>33177</v>
      </c>
      <c r="B791" s="3">
        <v>29566.359128998654</v>
      </c>
      <c r="C791" s="5">
        <f t="shared" si="128"/>
        <v>-2.8129007791788729E-2</v>
      </c>
      <c r="D791" s="3">
        <f t="shared" si="130"/>
        <v>20271.332138587779</v>
      </c>
      <c r="E791" s="5">
        <f>D791/MAX(D$12:$D791)-1</f>
        <v>-0.18166725821968654</v>
      </c>
      <c r="F791" s="3">
        <f t="shared" si="126"/>
        <v>1861.1682766390431</v>
      </c>
      <c r="G791" s="4">
        <f>F791/MAX(F$554:$F791)-1</f>
        <v>-0.18166725821968688</v>
      </c>
      <c r="H791" s="5">
        <f t="shared" si="129"/>
        <v>5.8333333333333336E-3</v>
      </c>
      <c r="I791" s="7">
        <f t="shared" si="120"/>
        <v>31061.588983485421</v>
      </c>
      <c r="J791" s="7">
        <f t="shared" si="121"/>
        <v>32940.65388059304</v>
      </c>
      <c r="K791" s="7">
        <f t="shared" si="122"/>
        <v>33476.719455157923</v>
      </c>
      <c r="L791" s="7">
        <f t="shared" si="123"/>
        <v>32134.290474177953</v>
      </c>
      <c r="M791" s="7">
        <f t="shared" si="124"/>
        <v>30337.576623304598</v>
      </c>
      <c r="N791" s="5">
        <f t="shared" si="125"/>
        <v>-9.5913489169107899E-4</v>
      </c>
      <c r="O791" s="3">
        <f t="shared" si="131"/>
        <v>168273.00891341339</v>
      </c>
      <c r="P791" s="5">
        <f>O791/MAX($O$12:O791)-1</f>
        <v>-0.13148536057937854</v>
      </c>
      <c r="Q791" s="3">
        <f t="shared" si="127"/>
        <v>1952.2322974400481</v>
      </c>
      <c r="R791" s="4">
        <f>Q791/MAX($Q$554:Q791)-1</f>
        <v>-0.13148536057937843</v>
      </c>
    </row>
    <row r="792" spans="1:18" x14ac:dyDescent="0.2">
      <c r="A792" s="2">
        <v>33207</v>
      </c>
      <c r="B792" s="3">
        <v>28833.059443279995</v>
      </c>
      <c r="C792" s="5">
        <f t="shared" si="128"/>
        <v>-2.4801825700596303E-2</v>
      </c>
      <c r="D792" s="3">
        <f t="shared" si="130"/>
        <v>19768.566092167628</v>
      </c>
      <c r="E792" s="5">
        <f>D792/MAX(D$12:$D792)-1</f>
        <v>-0.20196340424641301</v>
      </c>
      <c r="F792" s="3">
        <f t="shared" si="126"/>
        <v>1815.0079054423625</v>
      </c>
      <c r="G792" s="4">
        <f>F792/MAX(F$554:$F792)-1</f>
        <v>-0.20196340424641324</v>
      </c>
      <c r="H792" s="5">
        <f t="shared" si="129"/>
        <v>5.8333333333333336E-3</v>
      </c>
      <c r="I792" s="7">
        <f t="shared" si="120"/>
        <v>29607.173754987467</v>
      </c>
      <c r="J792" s="7">
        <f t="shared" si="121"/>
        <v>31852.227573265016</v>
      </c>
      <c r="K792" s="7">
        <f t="shared" si="122"/>
        <v>33238.29713078116</v>
      </c>
      <c r="L792" s="7">
        <f t="shared" si="123"/>
        <v>32260.857829711676</v>
      </c>
      <c r="M792" s="7">
        <f t="shared" si="124"/>
        <v>30635.13386359419</v>
      </c>
      <c r="N792" s="5">
        <f t="shared" si="125"/>
        <v>5.8333333333333336E-3</v>
      </c>
      <c r="O792" s="3">
        <f t="shared" si="131"/>
        <v>169254.60146540831</v>
      </c>
      <c r="P792" s="5">
        <f>O792/MAX($O$12:O792)-1</f>
        <v>-0.12641902518275816</v>
      </c>
      <c r="Q792" s="3">
        <f t="shared" si="127"/>
        <v>1963.6203191751151</v>
      </c>
      <c r="R792" s="4">
        <f>Q792/MAX($Q$554:Q792)-1</f>
        <v>-0.12641902518275816</v>
      </c>
    </row>
    <row r="793" spans="1:18" x14ac:dyDescent="0.2">
      <c r="A793" s="2">
        <v>33238</v>
      </c>
      <c r="B793" s="3">
        <v>30161.148603925587</v>
      </c>
      <c r="C793" s="5">
        <f t="shared" si="128"/>
        <v>4.6061333285085215E-2</v>
      </c>
      <c r="D793" s="3">
        <f t="shared" si="130"/>
        <v>20679.132603507194</v>
      </c>
      <c r="E793" s="5">
        <f>D793/MAX(D$12:$D793)-1</f>
        <v>-0.16520477463571226</v>
      </c>
      <c r="F793" s="3">
        <f t="shared" si="126"/>
        <v>1898.6095894900075</v>
      </c>
      <c r="G793" s="4">
        <f>F793/MAX(F$554:$F793)-1</f>
        <v>-0.16520477463571248</v>
      </c>
      <c r="H793" s="5">
        <f t="shared" si="129"/>
        <v>5.8333333333333336E-3</v>
      </c>
      <c r="I793" s="7">
        <f t="shared" ref="I793:I856" si="132">AVERAGE(B791:B793)</f>
        <v>29520.189058734744</v>
      </c>
      <c r="J793" s="7">
        <f t="shared" ref="J793:J856" si="133">AVERAGE(B788:B793)</f>
        <v>31190.910971362795</v>
      </c>
      <c r="K793" s="7">
        <f t="shared" ref="K793:K856" si="134">AVERAGE(B782:B793)</f>
        <v>33001.887145464869</v>
      </c>
      <c r="L793" s="7">
        <f t="shared" ref="L793:L856" si="135">AVERAGE(B776:B793)</f>
        <v>32318.966179819014</v>
      </c>
      <c r="M793" s="7">
        <f t="shared" ref="M793:M856" si="136">AVERAGE(B770:B793)</f>
        <v>30974.537952021739</v>
      </c>
      <c r="N793" s="5">
        <f t="shared" si="125"/>
        <v>5.8333333333333336E-3</v>
      </c>
      <c r="O793" s="3">
        <f t="shared" si="131"/>
        <v>170241.91997395654</v>
      </c>
      <c r="P793" s="5">
        <f>O793/MAX($O$12:O793)-1</f>
        <v>-0.12132313616299095</v>
      </c>
      <c r="Q793" s="3">
        <f t="shared" si="127"/>
        <v>1975.0747710369701</v>
      </c>
      <c r="R793" s="4">
        <f>Q793/MAX($Q$554:Q793)-1</f>
        <v>-0.12132313616299084</v>
      </c>
    </row>
    <row r="794" spans="1:18" x14ac:dyDescent="0.2">
      <c r="A794" s="2">
        <v>33269</v>
      </c>
      <c r="B794" s="3">
        <v>28335.916156268078</v>
      </c>
      <c r="C794" s="5">
        <f t="shared" si="128"/>
        <v>-6.0516012557291887E-2</v>
      </c>
      <c r="D794" s="3">
        <f t="shared" si="130"/>
        <v>19427.713955199448</v>
      </c>
      <c r="E794" s="5">
        <f>D794/MAX(D$12:$D794)-1</f>
        <v>-0.21572325297662487</v>
      </c>
      <c r="F794" s="3">
        <f t="shared" si="126"/>
        <v>1783.7133077310355</v>
      </c>
      <c r="G794" s="4">
        <f>F794/MAX(F$554:$F794)-1</f>
        <v>-0.21572325297662498</v>
      </c>
      <c r="H794" s="5">
        <f t="shared" si="129"/>
        <v>5.8333333333333336E-3</v>
      </c>
      <c r="I794" s="7">
        <f t="shared" si="132"/>
        <v>29110.041401157887</v>
      </c>
      <c r="J794" s="7">
        <f t="shared" si="133"/>
        <v>30085.815192321654</v>
      </c>
      <c r="K794" s="7">
        <f t="shared" si="134"/>
        <v>32410.909444003304</v>
      </c>
      <c r="L794" s="7">
        <f t="shared" si="135"/>
        <v>32246.490116088942</v>
      </c>
      <c r="M794" s="7">
        <f t="shared" si="136"/>
        <v>31159.963191096485</v>
      </c>
      <c r="N794" s="5">
        <f t="shared" ref="N794:N857" si="137">IF($B793&gt;=I793,$C794,$H794)*0.2+IF($B793&gt;=J793,$C794,$H794)*0.2+IF($B793&gt;=K793,$C794,$H794)*0.2+IF($B793&gt;=L793,$C794,$H794)*0.2+IF($B793&gt;=M793,$C794,$H794)*0.2</f>
        <v>-7.4365358447917116E-3</v>
      </c>
      <c r="O794" s="3">
        <f t="shared" si="131"/>
        <v>168975.90983378404</v>
      </c>
      <c r="P794" s="5">
        <f>O794/MAX($O$12:O794)-1</f>
        <v>-0.12785744815690403</v>
      </c>
      <c r="Q794" s="3">
        <f t="shared" si="127"/>
        <v>1960.3870567060098</v>
      </c>
      <c r="R794" s="4">
        <f>Q794/MAX($Q$554:Q794)-1</f>
        <v>-0.12785744815690392</v>
      </c>
    </row>
    <row r="795" spans="1:18" x14ac:dyDescent="0.2">
      <c r="A795" s="2">
        <v>33297</v>
      </c>
      <c r="B795" s="3">
        <v>31088.840733319226</v>
      </c>
      <c r="C795" s="5">
        <f t="shared" si="128"/>
        <v>9.7153187561298759E-2</v>
      </c>
      <c r="D795" s="3">
        <f t="shared" si="130"/>
        <v>21315.178292976201</v>
      </c>
      <c r="E795" s="5">
        <f>D795/MAX(D$12:$D795)-1</f>
        <v>-0.13952826707309762</v>
      </c>
      <c r="F795" s="3">
        <f t="shared" si="126"/>
        <v>1957.0067412726135</v>
      </c>
      <c r="G795" s="4">
        <f>F795/MAX(F$554:$F795)-1</f>
        <v>-0.13952826707309773</v>
      </c>
      <c r="H795" s="5">
        <f t="shared" si="129"/>
        <v>5.8333333333333336E-3</v>
      </c>
      <c r="I795" s="7">
        <f t="shared" si="132"/>
        <v>29861.968497837632</v>
      </c>
      <c r="J795" s="7">
        <f t="shared" si="133"/>
        <v>29734.571126412546</v>
      </c>
      <c r="K795" s="7">
        <f t="shared" si="134"/>
        <v>32151.409223968021</v>
      </c>
      <c r="L795" s="7">
        <f t="shared" si="135"/>
        <v>32259.546273243479</v>
      </c>
      <c r="M795" s="7">
        <f t="shared" si="136"/>
        <v>31401.220564416275</v>
      </c>
      <c r="N795" s="5">
        <f t="shared" si="137"/>
        <v>5.8333333333333336E-3</v>
      </c>
      <c r="O795" s="3">
        <f t="shared" si="131"/>
        <v>169961.60264114779</v>
      </c>
      <c r="P795" s="5">
        <f>O795/MAX($O$12:O795)-1</f>
        <v>-0.1227699499378192</v>
      </c>
      <c r="Q795" s="3">
        <f t="shared" si="127"/>
        <v>1971.8226478701283</v>
      </c>
      <c r="R795" s="4">
        <f>Q795/MAX($Q$554:Q795)-1</f>
        <v>-0.1227699499378192</v>
      </c>
    </row>
    <row r="796" spans="1:18" x14ac:dyDescent="0.2">
      <c r="A796" s="2">
        <v>33328</v>
      </c>
      <c r="B796" s="3">
        <v>31915.495179456182</v>
      </c>
      <c r="C796" s="5">
        <f t="shared" si="128"/>
        <v>2.6590069833353214E-2</v>
      </c>
      <c r="D796" s="3">
        <f t="shared" si="130"/>
        <v>21881.950372296811</v>
      </c>
      <c r="E796" s="5">
        <f>D796/MAX(D$12:$D796)-1</f>
        <v>-0.11664826360494496</v>
      </c>
      <c r="F796" s="3">
        <f t="shared" si="126"/>
        <v>2009.0436871873953</v>
      </c>
      <c r="G796" s="4">
        <f>F796/MAX(F$554:$F796)-1</f>
        <v>-0.11664826360494485</v>
      </c>
      <c r="H796" s="5">
        <f t="shared" si="129"/>
        <v>5.8333333333333336E-3</v>
      </c>
      <c r="I796" s="7">
        <f t="shared" si="132"/>
        <v>30446.750689681165</v>
      </c>
      <c r="J796" s="7">
        <f t="shared" si="133"/>
        <v>29983.469874207953</v>
      </c>
      <c r="K796" s="7">
        <f t="shared" si="134"/>
        <v>31800.20077726548</v>
      </c>
      <c r="L796" s="7">
        <f t="shared" si="135"/>
        <v>32329.61155191854</v>
      </c>
      <c r="M796" s="7">
        <f t="shared" si="136"/>
        <v>31561.99856596204</v>
      </c>
      <c r="N796" s="5">
        <f t="shared" si="137"/>
        <v>1.4136027933341285E-2</v>
      </c>
      <c r="O796" s="3">
        <f t="shared" si="131"/>
        <v>172364.18460367853</v>
      </c>
      <c r="P796" s="5">
        <f>O796/MAX($O$12:O796)-1</f>
        <v>-0.1103694014461738</v>
      </c>
      <c r="Q796" s="3">
        <f t="shared" si="127"/>
        <v>1999.6963879000155</v>
      </c>
      <c r="R796" s="4">
        <f>Q796/MAX($Q$554:Q796)-1</f>
        <v>-0.1103694014461738</v>
      </c>
    </row>
    <row r="797" spans="1:18" x14ac:dyDescent="0.2">
      <c r="A797" s="2">
        <v>33358</v>
      </c>
      <c r="B797" s="3">
        <v>33657.02341121887</v>
      </c>
      <c r="C797" s="5">
        <f t="shared" si="128"/>
        <v>5.456685606694589E-2</v>
      </c>
      <c r="D797" s="3">
        <f t="shared" si="130"/>
        <v>23075.979608725986</v>
      </c>
      <c r="E797" s="5">
        <f>D797/MAX(D$12:$D797)-1</f>
        <v>-6.8446536548589232E-2</v>
      </c>
      <c r="F797" s="3">
        <f t="shared" si="126"/>
        <v>2118.6708848983562</v>
      </c>
      <c r="G797" s="4">
        <f>F797/MAX(F$554:$F797)-1</f>
        <v>-6.8446536548589121E-2</v>
      </c>
      <c r="H797" s="5">
        <f t="shared" si="129"/>
        <v>5.8333333333333336E-3</v>
      </c>
      <c r="I797" s="7">
        <f t="shared" si="132"/>
        <v>32220.453107998095</v>
      </c>
      <c r="J797" s="7">
        <f t="shared" si="133"/>
        <v>30665.247254577989</v>
      </c>
      <c r="K797" s="7">
        <f t="shared" si="134"/>
        <v>31802.950567585518</v>
      </c>
      <c r="L797" s="7">
        <f t="shared" si="135"/>
        <v>32539.562054964616</v>
      </c>
      <c r="M797" s="7">
        <f t="shared" si="136"/>
        <v>31767.029669277963</v>
      </c>
      <c r="N797" s="5">
        <f t="shared" si="137"/>
        <v>4.4820151520223388E-2</v>
      </c>
      <c r="O797" s="3">
        <f t="shared" si="131"/>
        <v>180089.57347427515</v>
      </c>
      <c r="P797" s="5">
        <f>O797/MAX($O$12:O797)-1</f>
        <v>-7.0496023221964244E-2</v>
      </c>
      <c r="Q797" s="3">
        <f t="shared" si="127"/>
        <v>2089.3230830001376</v>
      </c>
      <c r="R797" s="4">
        <f>Q797/MAX($Q$554:Q797)-1</f>
        <v>-7.0496023221964355E-2</v>
      </c>
    </row>
    <row r="798" spans="1:18" x14ac:dyDescent="0.2">
      <c r="A798" s="2">
        <v>33389</v>
      </c>
      <c r="B798" s="3">
        <v>34572.726558422757</v>
      </c>
      <c r="C798" s="5">
        <f t="shared" si="128"/>
        <v>2.7206896344216025E-2</v>
      </c>
      <c r="D798" s="3">
        <f t="shared" si="130"/>
        <v>23703.805393981835</v>
      </c>
      <c r="E798" s="5">
        <f>D798/MAX(D$12:$D798)-1</f>
        <v>-4.3101858029371276E-2</v>
      </c>
      <c r="F798" s="3">
        <f t="shared" si="126"/>
        <v>2176.3133440512943</v>
      </c>
      <c r="G798" s="4">
        <f>F798/MAX(F$554:$F798)-1</f>
        <v>-4.3101858029371165E-2</v>
      </c>
      <c r="H798" s="5">
        <f t="shared" si="129"/>
        <v>5.8333333333333336E-3</v>
      </c>
      <c r="I798" s="7">
        <f t="shared" si="132"/>
        <v>33381.748383032602</v>
      </c>
      <c r="J798" s="7">
        <f t="shared" si="133"/>
        <v>31621.858440435117</v>
      </c>
      <c r="K798" s="7">
        <f t="shared" si="134"/>
        <v>31737.043006850068</v>
      </c>
      <c r="L798" s="7">
        <f t="shared" si="135"/>
        <v>32699.484233999145</v>
      </c>
      <c r="M798" s="7">
        <f t="shared" si="136"/>
        <v>32101.107982392539</v>
      </c>
      <c r="N798" s="5">
        <f t="shared" si="137"/>
        <v>2.7206896344216025E-2</v>
      </c>
      <c r="O798" s="3">
        <f t="shared" si="131"/>
        <v>184989.25183246384</v>
      </c>
      <c r="P798" s="5">
        <f>O798/MAX($O$12:O798)-1</f>
        <v>-4.5207104874227633E-2</v>
      </c>
      <c r="Q798" s="3">
        <f t="shared" si="127"/>
        <v>2146.1670795489003</v>
      </c>
      <c r="R798" s="4">
        <f>Q798/MAX($Q$554:Q798)-1</f>
        <v>-4.5207104874227633E-2</v>
      </c>
    </row>
    <row r="799" spans="1:18" x14ac:dyDescent="0.2">
      <c r="A799" s="2">
        <v>33419</v>
      </c>
      <c r="B799" s="3">
        <v>36702.92664246964</v>
      </c>
      <c r="C799" s="5">
        <f t="shared" si="128"/>
        <v>6.1615044461337476E-2</v>
      </c>
      <c r="D799" s="3">
        <f t="shared" si="130"/>
        <v>25164.316417234917</v>
      </c>
      <c r="E799" s="5">
        <f>D799/MAX(D$12:$D799)-1</f>
        <v>0</v>
      </c>
      <c r="F799" s="3">
        <f t="shared" si="126"/>
        <v>2310.4069875068167</v>
      </c>
      <c r="G799" s="4">
        <f>F799/MAX(F$554:$F799)-1</f>
        <v>0</v>
      </c>
      <c r="H799" s="5">
        <f t="shared" si="129"/>
        <v>5.8333333333333336E-3</v>
      </c>
      <c r="I799" s="7">
        <f t="shared" si="132"/>
        <v>34977.558870703753</v>
      </c>
      <c r="J799" s="7">
        <f t="shared" si="133"/>
        <v>32712.154780192457</v>
      </c>
      <c r="K799" s="7">
        <f t="shared" si="134"/>
        <v>31951.532875777626</v>
      </c>
      <c r="L799" s="7">
        <f t="shared" si="135"/>
        <v>32905.309690374066</v>
      </c>
      <c r="M799" s="7">
        <f t="shared" si="136"/>
        <v>32417.263329912374</v>
      </c>
      <c r="N799" s="5">
        <f t="shared" si="137"/>
        <v>6.1615044461337476E-2</v>
      </c>
      <c r="O799" s="3">
        <f t="shared" si="131"/>
        <v>196387.37280899065</v>
      </c>
      <c r="P799" s="5">
        <f>O799/MAX($O$12:O799)-1</f>
        <v>0</v>
      </c>
      <c r="Q799" s="3">
        <f t="shared" si="127"/>
        <v>2278.4032595767649</v>
      </c>
      <c r="R799" s="4">
        <f>Q799/MAX($Q$554:Q799)-1</f>
        <v>0</v>
      </c>
    </row>
    <row r="800" spans="1:18" x14ac:dyDescent="0.2">
      <c r="A800" s="2">
        <v>33450</v>
      </c>
      <c r="B800" s="3">
        <v>38766.668251763884</v>
      </c>
      <c r="C800" s="5">
        <f t="shared" si="128"/>
        <v>5.622825747378557E-2</v>
      </c>
      <c r="D800" s="3">
        <f t="shared" si="130"/>
        <v>26579.262079895012</v>
      </c>
      <c r="E800" s="5">
        <f>D800/MAX(D$12:$D800)-1</f>
        <v>0</v>
      </c>
      <c r="F800" s="3">
        <f t="shared" si="126"/>
        <v>2440.3171464695833</v>
      </c>
      <c r="G800" s="4">
        <f>F800/MAX(F$554:$F800)-1</f>
        <v>0</v>
      </c>
      <c r="H800" s="5">
        <f t="shared" si="129"/>
        <v>5.8333333333333336E-3</v>
      </c>
      <c r="I800" s="7">
        <f t="shared" si="132"/>
        <v>36680.773817552094</v>
      </c>
      <c r="J800" s="7">
        <f t="shared" si="133"/>
        <v>34450.613462775094</v>
      </c>
      <c r="K800" s="7">
        <f t="shared" si="134"/>
        <v>32268.21432754838</v>
      </c>
      <c r="L800" s="7">
        <f t="shared" si="135"/>
        <v>33090.810783593901</v>
      </c>
      <c r="M800" s="7">
        <f t="shared" si="136"/>
        <v>32797.520952760482</v>
      </c>
      <c r="N800" s="5">
        <f t="shared" si="137"/>
        <v>5.622825747378557E-2</v>
      </c>
      <c r="O800" s="3">
        <f t="shared" si="131"/>
        <v>207429.89257189489</v>
      </c>
      <c r="P800" s="5">
        <f>O800/MAX($O$12:O800)-1</f>
        <v>0</v>
      </c>
      <c r="Q800" s="3">
        <f t="shared" si="127"/>
        <v>2406.5139046853596</v>
      </c>
      <c r="R800" s="4">
        <f>Q800/MAX($Q$554:Q800)-1</f>
        <v>0</v>
      </c>
    </row>
    <row r="801" spans="1:18" x14ac:dyDescent="0.2">
      <c r="A801" s="2">
        <v>33481</v>
      </c>
      <c r="B801" s="3">
        <v>37184.015701183147</v>
      </c>
      <c r="C801" s="5">
        <f t="shared" si="128"/>
        <v>-4.082508562000875E-2</v>
      </c>
      <c r="D801" s="3">
        <f t="shared" si="130"/>
        <v>25494.161429766646</v>
      </c>
      <c r="E801" s="5">
        <f>D801/MAX(D$12:$D801)-1</f>
        <v>-4.082508562000875E-2</v>
      </c>
      <c r="F801" s="3">
        <f t="shared" si="126"/>
        <v>2340.6909900249871</v>
      </c>
      <c r="G801" s="4">
        <f>F801/MAX(F$554:$F801)-1</f>
        <v>-4.082508562000875E-2</v>
      </c>
      <c r="H801" s="5">
        <f t="shared" si="129"/>
        <v>5.8333333333333336E-3</v>
      </c>
      <c r="I801" s="7">
        <f t="shared" si="132"/>
        <v>37551.203531805557</v>
      </c>
      <c r="J801" s="7">
        <f t="shared" si="133"/>
        <v>35466.475957419083</v>
      </c>
      <c r="K801" s="7">
        <f t="shared" si="134"/>
        <v>32600.523541915813</v>
      </c>
      <c r="L801" s="7">
        <f t="shared" si="135"/>
        <v>33256.431468451708</v>
      </c>
      <c r="M801" s="7">
        <f t="shared" si="136"/>
        <v>33061.278694287379</v>
      </c>
      <c r="N801" s="5">
        <f t="shared" si="137"/>
        <v>-4.082508562000875E-2</v>
      </c>
      <c r="O801" s="3">
        <f t="shared" si="131"/>
        <v>198961.54944749805</v>
      </c>
      <c r="P801" s="5">
        <f>O801/MAX($O$12:O801)-1</f>
        <v>-4.082508562000875E-2</v>
      </c>
      <c r="Q801" s="3">
        <f t="shared" si="127"/>
        <v>2308.2677684808382</v>
      </c>
      <c r="R801" s="4">
        <f>Q801/MAX($Q$554:Q801)-1</f>
        <v>-4.082508562000875E-2</v>
      </c>
    </row>
    <row r="802" spans="1:18" x14ac:dyDescent="0.2">
      <c r="A802" s="2">
        <v>33511</v>
      </c>
      <c r="B802" s="3">
        <v>36605.237019073196</v>
      </c>
      <c r="C802" s="5">
        <f t="shared" si="128"/>
        <v>-1.556525488696836E-2</v>
      </c>
      <c r="D802" s="3">
        <f t="shared" si="130"/>
        <v>25097.338308982809</v>
      </c>
      <c r="E802" s="5">
        <f>D802/MAX(D$12:$D802)-1</f>
        <v>-5.5754887643519435E-2</v>
      </c>
      <c r="F802" s="3">
        <f t="shared" si="126"/>
        <v>2304.257538153618</v>
      </c>
      <c r="G802" s="4">
        <f>F802/MAX(F$554:$F802)-1</f>
        <v>-5.5754887643519324E-2</v>
      </c>
      <c r="H802" s="5">
        <f t="shared" si="129"/>
        <v>5.8333333333333336E-3</v>
      </c>
      <c r="I802" s="7">
        <f t="shared" si="132"/>
        <v>37518.640324006738</v>
      </c>
      <c r="J802" s="7">
        <f t="shared" si="133"/>
        <v>36248.099597355242</v>
      </c>
      <c r="K802" s="7">
        <f t="shared" si="134"/>
        <v>33115.784735781599</v>
      </c>
      <c r="L802" s="7">
        <f t="shared" si="135"/>
        <v>33282.833717295405</v>
      </c>
      <c r="M802" s="7">
        <f t="shared" si="136"/>
        <v>33309.233563277718</v>
      </c>
      <c r="N802" s="5">
        <f t="shared" si="137"/>
        <v>-1.1285537242908022E-2</v>
      </c>
      <c r="O802" s="3">
        <f t="shared" si="131"/>
        <v>196716.16147130163</v>
      </c>
      <c r="P802" s="5">
        <f>O802/MAX($O$12:O802)-1</f>
        <v>-5.164988983870733E-2</v>
      </c>
      <c r="Q802" s="3">
        <f t="shared" si="127"/>
        <v>2282.2177266130434</v>
      </c>
      <c r="R802" s="4">
        <f>Q802/MAX($Q$554:Q802)-1</f>
        <v>-5.164988983870733E-2</v>
      </c>
    </row>
    <row r="803" spans="1:18" x14ac:dyDescent="0.2">
      <c r="A803" s="2">
        <v>33542</v>
      </c>
      <c r="B803" s="3">
        <v>39159.19205904533</v>
      </c>
      <c r="C803" s="5">
        <f t="shared" si="128"/>
        <v>6.9770209072581357E-2</v>
      </c>
      <c r="D803" s="3">
        <f t="shared" si="130"/>
        <v>26848.384849965845</v>
      </c>
      <c r="E803" s="5">
        <f>D803/MAX(D$12:$D803)-1</f>
        <v>0</v>
      </c>
      <c r="F803" s="3">
        <f t="shared" si="126"/>
        <v>2465.0260683476677</v>
      </c>
      <c r="G803" s="4">
        <f>F803/MAX(F$554:$F803)-1</f>
        <v>0</v>
      </c>
      <c r="H803" s="5">
        <f t="shared" si="129"/>
        <v>5.8333333333333336E-3</v>
      </c>
      <c r="I803" s="7">
        <f t="shared" si="132"/>
        <v>37649.481593100558</v>
      </c>
      <c r="J803" s="7">
        <f t="shared" si="133"/>
        <v>37165.127705326326</v>
      </c>
      <c r="K803" s="7">
        <f t="shared" si="134"/>
        <v>33915.187479952154</v>
      </c>
      <c r="L803" s="7">
        <f t="shared" si="135"/>
        <v>33590.342946832447</v>
      </c>
      <c r="M803" s="7">
        <f t="shared" si="136"/>
        <v>33695.953467555046</v>
      </c>
      <c r="N803" s="5">
        <f t="shared" si="137"/>
        <v>5.698283392473176E-2</v>
      </c>
      <c r="O803" s="3">
        <f t="shared" si="131"/>
        <v>207925.60583073154</v>
      </c>
      <c r="P803" s="5">
        <f>O803/MAX($O$12:O803)-1</f>
        <v>0</v>
      </c>
      <c r="Q803" s="3">
        <f t="shared" si="127"/>
        <v>2412.2649603087134</v>
      </c>
      <c r="R803" s="4">
        <f>Q803/MAX($Q$554:Q803)-1</f>
        <v>0</v>
      </c>
    </row>
    <row r="804" spans="1:18" x14ac:dyDescent="0.2">
      <c r="A804" s="2">
        <v>33572</v>
      </c>
      <c r="B804" s="3">
        <v>39338.99533195758</v>
      </c>
      <c r="C804" s="5">
        <f t="shared" si="128"/>
        <v>4.59159812697707E-3</v>
      </c>
      <c r="D804" s="3">
        <f t="shared" si="130"/>
        <v>26971.661843555306</v>
      </c>
      <c r="E804" s="5">
        <f>D804/MAX(D$12:$D804)-1</f>
        <v>0</v>
      </c>
      <c r="F804" s="3">
        <f t="shared" si="126"/>
        <v>2476.3444774260424</v>
      </c>
      <c r="G804" s="4">
        <f>F804/MAX(F$554:$F804)-1</f>
        <v>0</v>
      </c>
      <c r="H804" s="5">
        <f t="shared" si="129"/>
        <v>5.8333333333333336E-3</v>
      </c>
      <c r="I804" s="7">
        <f t="shared" si="132"/>
        <v>38367.808136692038</v>
      </c>
      <c r="J804" s="7">
        <f t="shared" si="133"/>
        <v>37959.505834248797</v>
      </c>
      <c r="K804" s="7">
        <f t="shared" si="134"/>
        <v>34790.682137341959</v>
      </c>
      <c r="L804" s="7">
        <f t="shared" si="135"/>
        <v>33811.197282649642</v>
      </c>
      <c r="M804" s="7">
        <f t="shared" si="136"/>
        <v>34014.48963406156</v>
      </c>
      <c r="N804" s="5">
        <f t="shared" si="137"/>
        <v>4.59159812697707E-3</v>
      </c>
      <c r="O804" s="3">
        <f t="shared" si="131"/>
        <v>208880.31665301451</v>
      </c>
      <c r="P804" s="5">
        <f>O804/MAX($O$12:O804)-1</f>
        <v>0</v>
      </c>
      <c r="Q804" s="3">
        <f t="shared" si="127"/>
        <v>2423.3411115822391</v>
      </c>
      <c r="R804" s="4">
        <f>Q804/MAX($Q$554:Q804)-1</f>
        <v>0</v>
      </c>
    </row>
    <row r="805" spans="1:18" x14ac:dyDescent="0.2">
      <c r="A805" s="2">
        <v>33603</v>
      </c>
      <c r="B805" s="3">
        <v>38203.155037844095</v>
      </c>
      <c r="C805" s="5">
        <f t="shared" si="128"/>
        <v>-2.8873139350123922E-2</v>
      </c>
      <c r="D805" s="3">
        <f t="shared" si="130"/>
        <v>26192.905292641914</v>
      </c>
      <c r="E805" s="5">
        <f>D805/MAX(D$12:$D805)-1</f>
        <v>-2.8873139350123922E-2</v>
      </c>
      <c r="F805" s="3">
        <f t="shared" si="126"/>
        <v>2404.8446382504103</v>
      </c>
      <c r="G805" s="4">
        <f>F805/MAX(F$554:$F805)-1</f>
        <v>-2.8873139350124033E-2</v>
      </c>
      <c r="H805" s="5">
        <f t="shared" si="129"/>
        <v>5.8333333333333336E-3</v>
      </c>
      <c r="I805" s="7">
        <f t="shared" si="132"/>
        <v>38900.447476282337</v>
      </c>
      <c r="J805" s="7">
        <f t="shared" si="133"/>
        <v>38209.543900144541</v>
      </c>
      <c r="K805" s="7">
        <f t="shared" si="134"/>
        <v>35460.849340168497</v>
      </c>
      <c r="L805" s="7">
        <f t="shared" si="135"/>
        <v>34037.53655056659</v>
      </c>
      <c r="M805" s="7">
        <f t="shared" si="136"/>
        <v>34231.368242816687</v>
      </c>
      <c r="N805" s="5">
        <f t="shared" si="137"/>
        <v>-2.8873139350123925E-2</v>
      </c>
      <c r="O805" s="3">
        <f t="shared" si="131"/>
        <v>202849.28616279401</v>
      </c>
      <c r="P805" s="5">
        <f>O805/MAX($O$12:O805)-1</f>
        <v>-2.8873139350123922E-2</v>
      </c>
      <c r="Q805" s="3">
        <f t="shared" si="127"/>
        <v>2353.3716459746411</v>
      </c>
      <c r="R805" s="4">
        <f>Q805/MAX($Q$554:Q805)-1</f>
        <v>-2.8873139350123922E-2</v>
      </c>
    </row>
    <row r="806" spans="1:18" x14ac:dyDescent="0.2">
      <c r="A806" s="2">
        <v>33634</v>
      </c>
      <c r="B806" s="3">
        <v>40045.064539881227</v>
      </c>
      <c r="C806" s="5">
        <f t="shared" si="128"/>
        <v>4.8213544148710596E-2</v>
      </c>
      <c r="D806" s="3">
        <f t="shared" si="130"/>
        <v>27455.7580883517</v>
      </c>
      <c r="E806" s="5">
        <f>D806/MAX(D$12:$D806)-1</f>
        <v>0</v>
      </c>
      <c r="F806" s="3">
        <f t="shared" si="126"/>
        <v>2520.7907213874864</v>
      </c>
      <c r="G806" s="4">
        <f>F806/MAX(F$554:$F806)-1</f>
        <v>0</v>
      </c>
      <c r="H806" s="5">
        <f t="shared" si="129"/>
        <v>5.8333333333333336E-3</v>
      </c>
      <c r="I806" s="7">
        <f t="shared" si="132"/>
        <v>39195.738303227634</v>
      </c>
      <c r="J806" s="7">
        <f t="shared" si="133"/>
        <v>38422.609948164092</v>
      </c>
      <c r="K806" s="7">
        <f t="shared" si="134"/>
        <v>36436.611705469601</v>
      </c>
      <c r="L806" s="7">
        <f t="shared" si="135"/>
        <v>34319.679534420284</v>
      </c>
      <c r="M806" s="7">
        <f t="shared" si="136"/>
        <v>34423.760574736451</v>
      </c>
      <c r="N806" s="5">
        <f t="shared" si="137"/>
        <v>3.1261459822559692E-2</v>
      </c>
      <c r="O806" s="3">
        <f t="shared" si="131"/>
        <v>209190.65097220714</v>
      </c>
      <c r="P806" s="5">
        <f>O806/MAX($O$12:O806)-1</f>
        <v>0</v>
      </c>
      <c r="Q806" s="3">
        <f t="shared" si="127"/>
        <v>2426.9414791328286</v>
      </c>
      <c r="R806" s="4">
        <f>Q806/MAX($Q$554:Q806)-1</f>
        <v>0</v>
      </c>
    </row>
    <row r="807" spans="1:18" x14ac:dyDescent="0.2">
      <c r="A807" s="2">
        <v>33663</v>
      </c>
      <c r="B807" s="3">
        <v>39957.540447102569</v>
      </c>
      <c r="C807" s="5">
        <f t="shared" si="128"/>
        <v>-2.1856399480013611E-3</v>
      </c>
      <c r="D807" s="3">
        <f t="shared" si="130"/>
        <v>27395.749686671137</v>
      </c>
      <c r="E807" s="5">
        <f>D807/MAX(D$12:$D807)-1</f>
        <v>-2.1856399480013611E-3</v>
      </c>
      <c r="F807" s="3">
        <f t="shared" si="126"/>
        <v>2515.2811804862708</v>
      </c>
      <c r="G807" s="4">
        <f>F807/MAX(F$554:$F807)-1</f>
        <v>-2.1856399480013611E-3</v>
      </c>
      <c r="H807" s="5">
        <f t="shared" si="129"/>
        <v>5.8333333333333336E-3</v>
      </c>
      <c r="I807" s="7">
        <f t="shared" si="132"/>
        <v>39401.920008275963</v>
      </c>
      <c r="J807" s="7">
        <f t="shared" si="133"/>
        <v>38884.864072484001</v>
      </c>
      <c r="K807" s="7">
        <f t="shared" si="134"/>
        <v>37175.670014951545</v>
      </c>
      <c r="L807" s="7">
        <f t="shared" si="135"/>
        <v>34695.303718771873</v>
      </c>
      <c r="M807" s="7">
        <f t="shared" si="136"/>
        <v>34663.539619459778</v>
      </c>
      <c r="N807" s="5">
        <f t="shared" si="137"/>
        <v>-2.1856399480013611E-3</v>
      </c>
      <c r="O807" s="3">
        <f t="shared" si="131"/>
        <v>208733.43552869387</v>
      </c>
      <c r="P807" s="5">
        <f>O807/MAX($O$12:O807)-1</f>
        <v>-2.1856399480013611E-3</v>
      </c>
      <c r="Q807" s="3">
        <f t="shared" si="127"/>
        <v>2421.6370588845743</v>
      </c>
      <c r="R807" s="4">
        <f>Q807/MAX($Q$554:Q807)-1</f>
        <v>-2.1856399480013611E-3</v>
      </c>
    </row>
    <row r="808" spans="1:18" x14ac:dyDescent="0.2">
      <c r="A808" s="2">
        <v>33694</v>
      </c>
      <c r="B808" s="3">
        <v>39434.060584614155</v>
      </c>
      <c r="C808" s="5">
        <f t="shared" si="128"/>
        <v>-1.3100903024334531E-2</v>
      </c>
      <c r="D808" s="3">
        <f t="shared" si="130"/>
        <v>27036.840626747115</v>
      </c>
      <c r="E808" s="5">
        <f>D808/MAX(D$12:$D808)-1</f>
        <v>-1.5257909115331092E-2</v>
      </c>
      <c r="F808" s="3">
        <f t="shared" si="126"/>
        <v>2482.3287256617864</v>
      </c>
      <c r="G808" s="4">
        <f>F808/MAX(F$554:$F808)-1</f>
        <v>-1.5257909115331092E-2</v>
      </c>
      <c r="H808" s="5">
        <f t="shared" si="129"/>
        <v>5.8333333333333336E-3</v>
      </c>
      <c r="I808" s="7">
        <f t="shared" si="132"/>
        <v>39812.221857199314</v>
      </c>
      <c r="J808" s="7">
        <f t="shared" si="133"/>
        <v>39356.334666740826</v>
      </c>
      <c r="K808" s="7">
        <f t="shared" si="134"/>
        <v>37802.217132048034</v>
      </c>
      <c r="L808" s="7">
        <f t="shared" si="135"/>
        <v>35195.968046101334</v>
      </c>
      <c r="M808" s="7">
        <f t="shared" si="136"/>
        <v>34801.208954656751</v>
      </c>
      <c r="N808" s="5">
        <f t="shared" si="137"/>
        <v>-1.3100903024334531E-2</v>
      </c>
      <c r="O808" s="3">
        <f t="shared" si="131"/>
        <v>205998.83903189626</v>
      </c>
      <c r="P808" s="5">
        <f>O808/MAX($O$12:O808)-1</f>
        <v>-1.5257909115330981E-2</v>
      </c>
      <c r="Q808" s="3">
        <f t="shared" si="127"/>
        <v>2389.9114266159927</v>
      </c>
      <c r="R808" s="4">
        <f>Q808/MAX($Q$554:Q808)-1</f>
        <v>-1.5257909115331092E-2</v>
      </c>
    </row>
    <row r="809" spans="1:18" x14ac:dyDescent="0.2">
      <c r="A809" s="2">
        <v>33724</v>
      </c>
      <c r="B809" s="3">
        <v>38364.872499514342</v>
      </c>
      <c r="C809" s="5">
        <f t="shared" si="128"/>
        <v>-2.7113314460874283E-2</v>
      </c>
      <c r="D809" s="3">
        <f t="shared" si="130"/>
        <v>26303.782264805577</v>
      </c>
      <c r="E809" s="5">
        <f>D809/MAX(D$12:$D809)-1</f>
        <v>-4.195753108834599E-2</v>
      </c>
      <c r="F809" s="3">
        <f t="shared" si="126"/>
        <v>2415.0245663276569</v>
      </c>
      <c r="G809" s="4">
        <f>F809/MAX(F$554:$F809)-1</f>
        <v>-4.195753108834599E-2</v>
      </c>
      <c r="H809" s="5">
        <f t="shared" si="129"/>
        <v>5.8333333333333336E-3</v>
      </c>
      <c r="I809" s="7">
        <f t="shared" si="132"/>
        <v>39252.157843743691</v>
      </c>
      <c r="J809" s="7">
        <f t="shared" si="133"/>
        <v>39223.948073485655</v>
      </c>
      <c r="K809" s="7">
        <f t="shared" si="134"/>
        <v>38194.537889405998</v>
      </c>
      <c r="L809" s="7">
        <f t="shared" si="135"/>
        <v>35684.774344463323</v>
      </c>
      <c r="M809" s="7">
        <f t="shared" si="136"/>
        <v>34998.744228495758</v>
      </c>
      <c r="N809" s="5">
        <f t="shared" si="137"/>
        <v>-2.052398490203276E-2</v>
      </c>
      <c r="O809" s="3">
        <f t="shared" si="131"/>
        <v>201770.92196976935</v>
      </c>
      <c r="P809" s="5">
        <f>O809/MAX($O$12:O809)-1</f>
        <v>-3.5468740921044128E-2</v>
      </c>
      <c r="Q809" s="3">
        <f t="shared" si="127"/>
        <v>2340.8609205789303</v>
      </c>
      <c r="R809" s="4">
        <f>Q809/MAX($Q$554:Q809)-1</f>
        <v>-3.5468740921044239E-2</v>
      </c>
    </row>
    <row r="810" spans="1:18" x14ac:dyDescent="0.2">
      <c r="A810" s="2">
        <v>33755</v>
      </c>
      <c r="B810" s="3">
        <v>41465.525556900582</v>
      </c>
      <c r="C810" s="5">
        <f t="shared" si="128"/>
        <v>8.0820105877466242E-2</v>
      </c>
      <c r="D810" s="3">
        <f t="shared" si="130"/>
        <v>28429.656732424981</v>
      </c>
      <c r="E810" s="5">
        <f>D810/MAX(D$12:$D810)-1</f>
        <v>0</v>
      </c>
      <c r="F810" s="3">
        <f t="shared" si="126"/>
        <v>2610.2071074749401</v>
      </c>
      <c r="G810" s="4">
        <f>F810/MAX(F$554:$F810)-1</f>
        <v>0</v>
      </c>
      <c r="H810" s="5">
        <f t="shared" si="129"/>
        <v>5.8333333333333336E-3</v>
      </c>
      <c r="I810" s="7">
        <f t="shared" si="132"/>
        <v>39754.819547009691</v>
      </c>
      <c r="J810" s="7">
        <f t="shared" si="133"/>
        <v>39578.369777642831</v>
      </c>
      <c r="K810" s="7">
        <f t="shared" si="134"/>
        <v>38768.937805945818</v>
      </c>
      <c r="L810" s="7">
        <f t="shared" si="135"/>
        <v>36386.578017442247</v>
      </c>
      <c r="M810" s="7">
        <f t="shared" si="136"/>
        <v>35252.990406397941</v>
      </c>
      <c r="N810" s="5">
        <f t="shared" si="137"/>
        <v>5.0825396859813077E-2</v>
      </c>
      <c r="O810" s="3">
        <f t="shared" si="131"/>
        <v>212026.00915365326</v>
      </c>
      <c r="P810" s="5">
        <f>O810/MAX($O$12:O810)-1</f>
        <v>0</v>
      </c>
      <c r="Q810" s="3">
        <f t="shared" si="127"/>
        <v>2459.8361058609821</v>
      </c>
      <c r="R810" s="4">
        <f>Q810/MAX($Q$554:Q810)-1</f>
        <v>0</v>
      </c>
    </row>
    <row r="811" spans="1:18" x14ac:dyDescent="0.2">
      <c r="A811" s="2">
        <v>33785</v>
      </c>
      <c r="B811" s="3">
        <v>40607.734741739645</v>
      </c>
      <c r="C811" s="5">
        <f t="shared" si="128"/>
        <v>-2.0686842953041684E-2</v>
      </c>
      <c r="D811" s="3">
        <f t="shared" si="130"/>
        <v>27841.53688839242</v>
      </c>
      <c r="E811" s="5">
        <f>D811/MAX(D$12:$D811)-1</f>
        <v>-2.0686842953041684E-2</v>
      </c>
      <c r="F811" s="3">
        <f t="shared" si="126"/>
        <v>2556.2101629676927</v>
      </c>
      <c r="G811" s="4">
        <f>F811/MAX(F$554:$F811)-1</f>
        <v>-2.0686842953041795E-2</v>
      </c>
      <c r="H811" s="5">
        <f t="shared" si="129"/>
        <v>5.8333333333333336E-3</v>
      </c>
      <c r="I811" s="7">
        <f t="shared" si="132"/>
        <v>40146.044266051525</v>
      </c>
      <c r="J811" s="7">
        <f t="shared" si="133"/>
        <v>39979.13306162542</v>
      </c>
      <c r="K811" s="7">
        <f t="shared" si="134"/>
        <v>39094.338480884988</v>
      </c>
      <c r="L811" s="7">
        <f t="shared" si="135"/>
        <v>36966.943913987474</v>
      </c>
      <c r="M811" s="7">
        <f t="shared" si="136"/>
        <v>35522.935678331305</v>
      </c>
      <c r="N811" s="5">
        <f t="shared" si="137"/>
        <v>-2.0686842953041684E-2</v>
      </c>
      <c r="O811" s="3">
        <f t="shared" si="131"/>
        <v>207639.86040033144</v>
      </c>
      <c r="P811" s="5">
        <f>O811/MAX($O$12:O811)-1</f>
        <v>-2.0686842953041795E-2</v>
      </c>
      <c r="Q811" s="3">
        <f t="shared" si="127"/>
        <v>2408.9498626488144</v>
      </c>
      <c r="R811" s="4">
        <f>Q811/MAX($Q$554:Q811)-1</f>
        <v>-2.0686842953041684E-2</v>
      </c>
    </row>
    <row r="812" spans="1:18" x14ac:dyDescent="0.2">
      <c r="A812" s="2">
        <v>33816</v>
      </c>
      <c r="B812" s="3">
        <v>38110.637211538779</v>
      </c>
      <c r="C812" s="5">
        <f t="shared" si="128"/>
        <v>-6.1493150161714527E-2</v>
      </c>
      <c r="D812" s="3">
        <f t="shared" si="130"/>
        <v>26129.47307978159</v>
      </c>
      <c r="E812" s="5">
        <f>D812/MAX(D$12:$D812)-1</f>
        <v>-8.0907893974673017E-2</v>
      </c>
      <c r="F812" s="3">
        <f t="shared" ref="F812:F875" si="138">F811*(1+C812)</f>
        <v>2399.0207475714196</v>
      </c>
      <c r="G812" s="4">
        <f>F812/MAX(F$554:$F812)-1</f>
        <v>-8.0907893974673017E-2</v>
      </c>
      <c r="H812" s="5">
        <f t="shared" si="129"/>
        <v>5.8333333333333336E-3</v>
      </c>
      <c r="I812" s="7">
        <f t="shared" si="132"/>
        <v>40061.299170059669</v>
      </c>
      <c r="J812" s="7">
        <f t="shared" si="133"/>
        <v>39656.72850690168</v>
      </c>
      <c r="K812" s="7">
        <f t="shared" si="134"/>
        <v>39039.66922753289</v>
      </c>
      <c r="L812" s="7">
        <f t="shared" si="135"/>
        <v>37509.98397261362</v>
      </c>
      <c r="M812" s="7">
        <f t="shared" si="136"/>
        <v>35653.941777540633</v>
      </c>
      <c r="N812" s="5">
        <f t="shared" si="137"/>
        <v>-6.1493150161714527E-2</v>
      </c>
      <c r="O812" s="3">
        <f t="shared" si="131"/>
        <v>194871.43128517643</v>
      </c>
      <c r="P812" s="5">
        <f>O812/MAX($O$12:O812)-1</f>
        <v>-8.0907893974673017E-2</v>
      </c>
      <c r="Q812" s="3">
        <f t="shared" ref="Q812:Q875" si="139">Q811*(1+N812)</f>
        <v>2260.8159470129094</v>
      </c>
      <c r="R812" s="4">
        <f>Q812/MAX($Q$554:Q812)-1</f>
        <v>-8.0907893974672906E-2</v>
      </c>
    </row>
    <row r="813" spans="1:18" x14ac:dyDescent="0.2">
      <c r="A813" s="2">
        <v>33847</v>
      </c>
      <c r="B813" s="3">
        <v>35001.250693623369</v>
      </c>
      <c r="C813" s="5">
        <f t="shared" si="128"/>
        <v>-8.1588415870778919E-2</v>
      </c>
      <c r="D813" s="3">
        <f t="shared" si="130"/>
        <v>23997.610763664048</v>
      </c>
      <c r="E813" s="5">
        <f>D813/MAX(D$12:$D813)-1</f>
        <v>-0.15589516294461747</v>
      </c>
      <c r="F813" s="3">
        <f t="shared" si="138"/>
        <v>2203.2884451359355</v>
      </c>
      <c r="G813" s="4">
        <f>F813/MAX(F$554:$F813)-1</f>
        <v>-0.15589516294461758</v>
      </c>
      <c r="H813" s="5">
        <f t="shared" si="129"/>
        <v>5.8333333333333336E-3</v>
      </c>
      <c r="I813" s="7">
        <f t="shared" si="132"/>
        <v>37906.5408823006</v>
      </c>
      <c r="J813" s="7">
        <f t="shared" si="133"/>
        <v>38830.680214655149</v>
      </c>
      <c r="K813" s="7">
        <f t="shared" si="134"/>
        <v>38857.772143569571</v>
      </c>
      <c r="L813" s="7">
        <f t="shared" si="135"/>
        <v>37727.340081519411</v>
      </c>
      <c r="M813" s="7">
        <f t="shared" si="136"/>
        <v>35729.147842742692</v>
      </c>
      <c r="N813" s="5">
        <f t="shared" si="137"/>
        <v>-2.9135366348311566E-2</v>
      </c>
      <c r="O813" s="3">
        <f t="shared" si="131"/>
        <v>189193.78074386297</v>
      </c>
      <c r="P813" s="5">
        <f>O813/MAX($O$12:O813)-1</f>
        <v>-0.1076859791915622</v>
      </c>
      <c r="Q813" s="3">
        <f t="shared" si="139"/>
        <v>2194.9462461505832</v>
      </c>
      <c r="R813" s="4">
        <f>Q813/MAX($Q$554:Q813)-1</f>
        <v>-0.10768597919156209</v>
      </c>
    </row>
    <row r="814" spans="1:18" x14ac:dyDescent="0.2">
      <c r="A814" s="2">
        <v>33877</v>
      </c>
      <c r="B814" s="3">
        <v>35660.225083805934</v>
      </c>
      <c r="C814" s="5">
        <f t="shared" si="128"/>
        <v>1.882716694756903E-2</v>
      </c>
      <c r="D814" s="3">
        <f t="shared" si="130"/>
        <v>24449.417787854331</v>
      </c>
      <c r="E814" s="5">
        <f>D814/MAX(D$12:$D814)-1</f>
        <v>-0.14000306025612519</v>
      </c>
      <c r="F814" s="3">
        <f t="shared" si="138"/>
        <v>2244.7701245261596</v>
      </c>
      <c r="G814" s="4">
        <f>F814/MAX(F$554:$F814)-1</f>
        <v>-0.1400030602561253</v>
      </c>
      <c r="H814" s="5">
        <f t="shared" si="129"/>
        <v>5.8333333333333336E-3</v>
      </c>
      <c r="I814" s="7">
        <f t="shared" si="132"/>
        <v>36257.370996322694</v>
      </c>
      <c r="J814" s="7">
        <f t="shared" si="133"/>
        <v>38201.707631187113</v>
      </c>
      <c r="K814" s="7">
        <f t="shared" si="134"/>
        <v>38779.02114896397</v>
      </c>
      <c r="L814" s="7">
        <f t="shared" si="135"/>
        <v>37935.380631761058</v>
      </c>
      <c r="M814" s="7">
        <f t="shared" si="136"/>
        <v>35947.402942372777</v>
      </c>
      <c r="N814" s="5">
        <f t="shared" si="137"/>
        <v>5.8333333333333336E-3</v>
      </c>
      <c r="O814" s="3">
        <f t="shared" si="131"/>
        <v>190297.41113153551</v>
      </c>
      <c r="P814" s="5">
        <f>O814/MAX($O$12:O814)-1</f>
        <v>-0.10248081407017962</v>
      </c>
      <c r="Q814" s="3">
        <f t="shared" si="139"/>
        <v>2207.7500992531282</v>
      </c>
      <c r="R814" s="4">
        <f>Q814/MAX($Q$554:Q814)-1</f>
        <v>-0.10248081407017962</v>
      </c>
    </row>
    <row r="815" spans="1:18" x14ac:dyDescent="0.2">
      <c r="A815" s="2">
        <v>33908</v>
      </c>
      <c r="B815" s="3">
        <v>33496.612102613341</v>
      </c>
      <c r="C815" s="5">
        <f t="shared" si="128"/>
        <v>-6.0673004057260838E-2</v>
      </c>
      <c r="D815" s="3">
        <f t="shared" si="130"/>
        <v>22965.998163214179</v>
      </c>
      <c r="E815" s="5">
        <f>D815/MAX(D$12:$D815)-1</f>
        <v>-0.1921816580704373</v>
      </c>
      <c r="F815" s="3">
        <f t="shared" si="138"/>
        <v>2108.5731776531661</v>
      </c>
      <c r="G815" s="4">
        <f>F815/MAX(F$554:$F815)-1</f>
        <v>-0.1921816580704373</v>
      </c>
      <c r="H815" s="5">
        <f t="shared" si="129"/>
        <v>5.8333333333333336E-3</v>
      </c>
      <c r="I815" s="7">
        <f t="shared" si="132"/>
        <v>34719.362626680879</v>
      </c>
      <c r="J815" s="7">
        <f t="shared" si="133"/>
        <v>37390.330898370281</v>
      </c>
      <c r="K815" s="7">
        <f t="shared" si="134"/>
        <v>38307.139485927961</v>
      </c>
      <c r="L815" s="7">
        <f t="shared" si="135"/>
        <v>37926.468892394085</v>
      </c>
      <c r="M815" s="7">
        <f t="shared" si="136"/>
        <v>36111.163482940057</v>
      </c>
      <c r="N815" s="5">
        <f t="shared" si="137"/>
        <v>5.8333333333333336E-3</v>
      </c>
      <c r="O815" s="3">
        <f t="shared" si="131"/>
        <v>191407.47936313614</v>
      </c>
      <c r="P815" s="5">
        <f>O815/MAX($O$12:O815)-1</f>
        <v>-9.7245285485588973E-2</v>
      </c>
      <c r="Q815" s="3">
        <f t="shared" si="139"/>
        <v>2220.6286414987712</v>
      </c>
      <c r="R815" s="4">
        <f>Q815/MAX($Q$554:Q815)-1</f>
        <v>-9.7245285485589084E-2</v>
      </c>
    </row>
    <row r="816" spans="1:18" x14ac:dyDescent="0.2">
      <c r="A816" s="2">
        <v>33938</v>
      </c>
      <c r="B816" s="3">
        <v>35451.471551695147</v>
      </c>
      <c r="C816" s="5">
        <f t="shared" si="128"/>
        <v>5.8359915417514507E-2</v>
      </c>
      <c r="D816" s="3">
        <f t="shared" si="130"/>
        <v>24306.29187349815</v>
      </c>
      <c r="E816" s="5">
        <f>D816/MAX(D$12:$D816)-1</f>
        <v>-0.14503744796271123</v>
      </c>
      <c r="F816" s="3">
        <f t="shared" si="138"/>
        <v>2231.6293299526446</v>
      </c>
      <c r="G816" s="4">
        <f>F816/MAX(F$554:$F816)-1</f>
        <v>-0.14503744796271123</v>
      </c>
      <c r="H816" s="5">
        <f t="shared" si="129"/>
        <v>5.8333333333333336E-3</v>
      </c>
      <c r="I816" s="7">
        <f t="shared" si="132"/>
        <v>34869.436246038145</v>
      </c>
      <c r="J816" s="7">
        <f t="shared" si="133"/>
        <v>36387.988564169369</v>
      </c>
      <c r="K816" s="7">
        <f t="shared" si="134"/>
        <v>37983.1791709061</v>
      </c>
      <c r="L816" s="7">
        <f t="shared" si="135"/>
        <v>37975.288058686994</v>
      </c>
      <c r="M816" s="7">
        <f t="shared" si="136"/>
        <v>36386.930654124029</v>
      </c>
      <c r="N816" s="5">
        <f t="shared" si="137"/>
        <v>5.8333333333333336E-3</v>
      </c>
      <c r="O816" s="3">
        <f t="shared" si="131"/>
        <v>192524.02299275444</v>
      </c>
      <c r="P816" s="5">
        <f>O816/MAX($O$12:O816)-1</f>
        <v>-9.1979216317588208E-2</v>
      </c>
      <c r="Q816" s="3">
        <f t="shared" si="139"/>
        <v>2233.5823085741808</v>
      </c>
      <c r="R816" s="4">
        <f>Q816/MAX($Q$554:Q816)-1</f>
        <v>-9.1979216317588319E-2</v>
      </c>
    </row>
    <row r="817" spans="1:18" x14ac:dyDescent="0.2">
      <c r="A817" s="2">
        <v>33969</v>
      </c>
      <c r="B817" s="3">
        <v>36199.699067742637</v>
      </c>
      <c r="C817" s="5">
        <f t="shared" si="128"/>
        <v>2.1105682875714349E-2</v>
      </c>
      <c r="D817" s="3">
        <f t="shared" si="130"/>
        <v>24819.292761664754</v>
      </c>
      <c r="E817" s="5">
        <f>D817/MAX(D$12:$D817)-1</f>
        <v>-0.12699287946880078</v>
      </c>
      <c r="F817" s="3">
        <f t="shared" si="138"/>
        <v>2278.7293908867682</v>
      </c>
      <c r="G817" s="4">
        <f>F817/MAX(F$554:$F817)-1</f>
        <v>-0.12699287946880067</v>
      </c>
      <c r="H817" s="5">
        <f t="shared" si="129"/>
        <v>5.8333333333333336E-3</v>
      </c>
      <c r="I817" s="7">
        <f t="shared" si="132"/>
        <v>35049.260907350377</v>
      </c>
      <c r="J817" s="7">
        <f t="shared" si="133"/>
        <v>35653.315951836536</v>
      </c>
      <c r="K817" s="7">
        <f t="shared" si="134"/>
        <v>37816.224506730978</v>
      </c>
      <c r="L817" s="7">
        <f t="shared" si="135"/>
        <v>37947.330971202173</v>
      </c>
      <c r="M817" s="7">
        <f t="shared" si="136"/>
        <v>36638.536923449741</v>
      </c>
      <c r="N817" s="5">
        <f t="shared" si="137"/>
        <v>8.8878032418095373E-3</v>
      </c>
      <c r="O817" s="3">
        <f t="shared" si="131"/>
        <v>194235.13862843567</v>
      </c>
      <c r="P817" s="5">
        <f>O817/MAX($O$12:O817)-1</f>
        <v>-8.3908906252745163E-2</v>
      </c>
      <c r="Q817" s="3">
        <f t="shared" si="139"/>
        <v>2253.4339486571748</v>
      </c>
      <c r="R817" s="4">
        <f>Q817/MAX($Q$554:Q817)-1</f>
        <v>-8.3908906252745386E-2</v>
      </c>
    </row>
    <row r="818" spans="1:18" x14ac:dyDescent="0.2">
      <c r="A818" s="2">
        <v>34000</v>
      </c>
      <c r="B818" s="3">
        <v>38142.699312393248</v>
      </c>
      <c r="C818" s="5">
        <f t="shared" si="128"/>
        <v>5.3674486105935948E-2</v>
      </c>
      <c r="D818" s="3">
        <f t="shared" si="130"/>
        <v>26151.455546159887</v>
      </c>
      <c r="E818" s="5">
        <f>D818/MAX(D$12:$D818)-1</f>
        <v>-8.0134670907465733E-2</v>
      </c>
      <c r="F818" s="3">
        <f t="shared" si="138"/>
        <v>2401.0390199171079</v>
      </c>
      <c r="G818" s="4">
        <f>F818/MAX(F$554:$F818)-1</f>
        <v>-8.0134670907465733E-2</v>
      </c>
      <c r="H818" s="5">
        <f t="shared" si="129"/>
        <v>5.8333333333333336E-3</v>
      </c>
      <c r="I818" s="7">
        <f t="shared" si="132"/>
        <v>36597.956643943682</v>
      </c>
      <c r="J818" s="7">
        <f t="shared" si="133"/>
        <v>35658.65963531228</v>
      </c>
      <c r="K818" s="7">
        <f t="shared" si="134"/>
        <v>37657.694071106976</v>
      </c>
      <c r="L818" s="7">
        <f t="shared" si="135"/>
        <v>37912.66603012602</v>
      </c>
      <c r="M818" s="7">
        <f t="shared" si="136"/>
        <v>37047.152888288285</v>
      </c>
      <c r="N818" s="5">
        <f t="shared" si="137"/>
        <v>2.496979444237438E-2</v>
      </c>
      <c r="O818" s="3">
        <f t="shared" si="131"/>
        <v>199085.15011347379</v>
      </c>
      <c r="P818" s="5">
        <f>O818/MAX($O$12:O818)-1</f>
        <v>-6.1034299951386317E-2</v>
      </c>
      <c r="Q818" s="3">
        <f t="shared" si="139"/>
        <v>2309.7017311446125</v>
      </c>
      <c r="R818" s="4">
        <f>Q818/MAX($Q$554:Q818)-1</f>
        <v>-6.1034299951386428E-2</v>
      </c>
    </row>
    <row r="819" spans="1:18" x14ac:dyDescent="0.2">
      <c r="A819" s="2">
        <v>34028</v>
      </c>
      <c r="B819" s="3">
        <v>37977.364667361348</v>
      </c>
      <c r="C819" s="5">
        <f t="shared" si="128"/>
        <v>-4.3346340980692233E-3</v>
      </c>
      <c r="D819" s="3">
        <f t="shared" si="130"/>
        <v>26038.09855523536</v>
      </c>
      <c r="E819" s="5">
        <f>D819/MAX(D$12:$D819)-1</f>
        <v>-8.4121950528581957E-2</v>
      </c>
      <c r="F819" s="3">
        <f t="shared" si="138"/>
        <v>2390.6313943105806</v>
      </c>
      <c r="G819" s="4">
        <f>F819/MAX(F$554:$F819)-1</f>
        <v>-8.4121950528581846E-2</v>
      </c>
      <c r="H819" s="5">
        <f t="shared" si="129"/>
        <v>5.8333333333333336E-3</v>
      </c>
      <c r="I819" s="7">
        <f t="shared" si="132"/>
        <v>37439.921015832406</v>
      </c>
      <c r="J819" s="7">
        <f t="shared" si="133"/>
        <v>36154.678630935276</v>
      </c>
      <c r="K819" s="7">
        <f t="shared" si="134"/>
        <v>37492.679422795212</v>
      </c>
      <c r="L819" s="7">
        <f t="shared" si="135"/>
        <v>37956.740972691478</v>
      </c>
      <c r="M819" s="7">
        <f t="shared" si="136"/>
        <v>37334.174718873379</v>
      </c>
      <c r="N819" s="5">
        <f t="shared" si="137"/>
        <v>-4.3346340980692233E-3</v>
      </c>
      <c r="O819" s="3">
        <f t="shared" si="131"/>
        <v>198222.1888333727</v>
      </c>
      <c r="P819" s="5">
        <f>O819/MAX($O$12:O819)-1</f>
        <v>-6.5104372691734524E-2</v>
      </c>
      <c r="Q819" s="3">
        <f t="shared" si="139"/>
        <v>2299.6900192644234</v>
      </c>
      <c r="R819" s="4">
        <f>Q819/MAX($Q$554:Q819)-1</f>
        <v>-6.5104372691734635E-2</v>
      </c>
    </row>
    <row r="820" spans="1:18" x14ac:dyDescent="0.2">
      <c r="A820" s="2">
        <v>34059</v>
      </c>
      <c r="B820" s="3">
        <v>39564.148435490868</v>
      </c>
      <c r="C820" s="5">
        <f t="shared" si="128"/>
        <v>4.1782355938279281E-2</v>
      </c>
      <c r="D820" s="3">
        <f t="shared" si="130"/>
        <v>27126.0316570262</v>
      </c>
      <c r="E820" s="5">
        <f>D820/MAX(D$12:$D820)-1</f>
        <v>-4.5854407869510116E-2</v>
      </c>
      <c r="F820" s="3">
        <f t="shared" si="138"/>
        <v>2490.5176061448901</v>
      </c>
      <c r="G820" s="4">
        <f>F820/MAX(F$554:$F820)-1</f>
        <v>-4.5854407869510116E-2</v>
      </c>
      <c r="H820" s="5">
        <f t="shared" si="129"/>
        <v>5.8333333333333336E-3</v>
      </c>
      <c r="I820" s="7">
        <f t="shared" si="132"/>
        <v>38561.404138415157</v>
      </c>
      <c r="J820" s="7">
        <f t="shared" si="133"/>
        <v>36805.332522882767</v>
      </c>
      <c r="K820" s="7">
        <f t="shared" si="134"/>
        <v>37503.52007703494</v>
      </c>
      <c r="L820" s="7">
        <f t="shared" si="135"/>
        <v>38121.124940270238</v>
      </c>
      <c r="M820" s="7">
        <f t="shared" si="136"/>
        <v>37652.868604541487</v>
      </c>
      <c r="N820" s="5">
        <f t="shared" si="137"/>
        <v>4.1782355938279281E-2</v>
      </c>
      <c r="O820" s="3">
        <f t="shared" si="131"/>
        <v>206504.37888207348</v>
      </c>
      <c r="P820" s="5">
        <f>O820/MAX($O$12:O820)-1</f>
        <v>-2.604223082639967E-2</v>
      </c>
      <c r="Q820" s="3">
        <f t="shared" si="139"/>
        <v>2395.7764861970377</v>
      </c>
      <c r="R820" s="4">
        <f>Q820/MAX($Q$554:Q820)-1</f>
        <v>-2.6042230826399893E-2</v>
      </c>
    </row>
    <row r="821" spans="1:18" x14ac:dyDescent="0.2">
      <c r="A821" s="2">
        <v>34089</v>
      </c>
      <c r="B821" s="3">
        <v>41496.424689061168</v>
      </c>
      <c r="C821" s="5">
        <f t="shared" si="128"/>
        <v>4.8839070976615773E-2</v>
      </c>
      <c r="D821" s="3">
        <f t="shared" si="130"/>
        <v>28450.841842437629</v>
      </c>
      <c r="E821" s="5">
        <f>D821/MAX(D$12:$D821)-1</f>
        <v>0</v>
      </c>
      <c r="F821" s="3">
        <f t="shared" si="138"/>
        <v>2612.1521722799116</v>
      </c>
      <c r="G821" s="4">
        <f>F821/MAX(F$554:$F821)-1</f>
        <v>0</v>
      </c>
      <c r="H821" s="5">
        <f t="shared" si="129"/>
        <v>5.8333333333333336E-3</v>
      </c>
      <c r="I821" s="7">
        <f t="shared" si="132"/>
        <v>39679.312597304459</v>
      </c>
      <c r="J821" s="7">
        <f t="shared" si="133"/>
        <v>38138.634620624071</v>
      </c>
      <c r="K821" s="7">
        <f t="shared" si="134"/>
        <v>37764.482759497179</v>
      </c>
      <c r="L821" s="7">
        <f t="shared" si="135"/>
        <v>38250.971197493331</v>
      </c>
      <c r="M821" s="7">
        <f t="shared" si="136"/>
        <v>37979.510324451585</v>
      </c>
      <c r="N821" s="5">
        <f t="shared" si="137"/>
        <v>4.8839070976615773E-2</v>
      </c>
      <c r="O821" s="3">
        <f t="shared" si="131"/>
        <v>216589.86089927703</v>
      </c>
      <c r="P821" s="5">
        <f>O821/MAX($O$12:O821)-1</f>
        <v>0</v>
      </c>
      <c r="Q821" s="3">
        <f t="shared" si="139"/>
        <v>2512.7839840505221</v>
      </c>
      <c r="R821" s="4">
        <f>Q821/MAX($Q$554:Q821)-1</f>
        <v>0</v>
      </c>
    </row>
    <row r="822" spans="1:18" x14ac:dyDescent="0.2">
      <c r="A822" s="2">
        <v>34120</v>
      </c>
      <c r="B822" s="3">
        <v>44385.667544158634</v>
      </c>
      <c r="C822" s="5">
        <f t="shared" si="128"/>
        <v>6.9626308212020316E-2</v>
      </c>
      <c r="D822" s="3">
        <f t="shared" si="130"/>
        <v>30431.768925450637</v>
      </c>
      <c r="E822" s="5">
        <f>D822/MAX(D$12:$D822)-1</f>
        <v>0</v>
      </c>
      <c r="F822" s="3">
        <f t="shared" si="138"/>
        <v>2794.0266845237711</v>
      </c>
      <c r="G822" s="4">
        <f>F822/MAX(F$554:$F822)-1</f>
        <v>0</v>
      </c>
      <c r="H822" s="5">
        <f t="shared" si="129"/>
        <v>5.8333333333333336E-3</v>
      </c>
      <c r="I822" s="7">
        <f t="shared" si="132"/>
        <v>41815.41355623689</v>
      </c>
      <c r="J822" s="7">
        <f t="shared" si="133"/>
        <v>39627.667286034652</v>
      </c>
      <c r="K822" s="7">
        <f t="shared" si="134"/>
        <v>38007.827925102014</v>
      </c>
      <c r="L822" s="7">
        <f t="shared" si="135"/>
        <v>38531.34187594895</v>
      </c>
      <c r="M822" s="7">
        <f t="shared" si="136"/>
        <v>38388.382865523912</v>
      </c>
      <c r="N822" s="5">
        <f t="shared" si="137"/>
        <v>6.9626308212020316E-2</v>
      </c>
      <c r="O822" s="3">
        <f t="shared" si="131"/>
        <v>231670.21330984871</v>
      </c>
      <c r="P822" s="5">
        <f>O822/MAX($O$12:O822)-1</f>
        <v>0</v>
      </c>
      <c r="Q822" s="3">
        <f t="shared" si="139"/>
        <v>2687.7398561942523</v>
      </c>
      <c r="R822" s="4">
        <f>Q822/MAX($Q$554:Q822)-1</f>
        <v>0</v>
      </c>
    </row>
    <row r="823" spans="1:18" x14ac:dyDescent="0.2">
      <c r="A823" s="2">
        <v>34150</v>
      </c>
      <c r="B823" s="3">
        <v>45347.395481943124</v>
      </c>
      <c r="C823" s="5">
        <f t="shared" si="128"/>
        <v>2.1667533485391077E-2</v>
      </c>
      <c r="D823" s="3">
        <f t="shared" si="130"/>
        <v>31091.150297662523</v>
      </c>
      <c r="E823" s="5">
        <f>D823/MAX(D$12:$D823)-1</f>
        <v>0</v>
      </c>
      <c r="F823" s="3">
        <f t="shared" si="138"/>
        <v>2854.5663512697661</v>
      </c>
      <c r="G823" s="4">
        <f>F823/MAX(F$554:$F823)-1</f>
        <v>0</v>
      </c>
      <c r="H823" s="5">
        <f t="shared" si="129"/>
        <v>5.8333333333333336E-3</v>
      </c>
      <c r="I823" s="7">
        <f t="shared" si="132"/>
        <v>43743.162571720975</v>
      </c>
      <c r="J823" s="7">
        <f t="shared" si="133"/>
        <v>41152.283355068073</v>
      </c>
      <c r="K823" s="7">
        <f t="shared" si="134"/>
        <v>38402.799653452304</v>
      </c>
      <c r="L823" s="7">
        <f t="shared" si="135"/>
        <v>38928.244122843345</v>
      </c>
      <c r="M823" s="7">
        <f t="shared" si="136"/>
        <v>38748.569067168646</v>
      </c>
      <c r="N823" s="5">
        <f t="shared" si="137"/>
        <v>2.1667533485391077E-2</v>
      </c>
      <c r="O823" s="3">
        <f t="shared" si="131"/>
        <v>236689.93541430755</v>
      </c>
      <c r="P823" s="5">
        <f>O823/MAX($O$12:O823)-1</f>
        <v>0</v>
      </c>
      <c r="Q823" s="3">
        <f t="shared" si="139"/>
        <v>2745.9765495283614</v>
      </c>
      <c r="R823" s="4">
        <f>Q823/MAX($Q$554:Q823)-1</f>
        <v>0</v>
      </c>
    </row>
    <row r="824" spans="1:18" x14ac:dyDescent="0.2">
      <c r="A824" s="2">
        <v>34181</v>
      </c>
      <c r="B824" s="3">
        <v>46452.299329730035</v>
      </c>
      <c r="C824" s="5">
        <f t="shared" si="128"/>
        <v>2.4365321007837615E-2</v>
      </c>
      <c r="D824" s="3">
        <f t="shared" si="130"/>
        <v>31848.696155167996</v>
      </c>
      <c r="E824" s="5">
        <f>D824/MAX(D$12:$D824)-1</f>
        <v>0</v>
      </c>
      <c r="F824" s="3">
        <f t="shared" si="138"/>
        <v>2924.1187767566257</v>
      </c>
      <c r="G824" s="4">
        <f>F824/MAX(F$554:$F824)-1</f>
        <v>0</v>
      </c>
      <c r="H824" s="5">
        <f t="shared" si="129"/>
        <v>5.8333333333333336E-3</v>
      </c>
      <c r="I824" s="7">
        <f t="shared" si="132"/>
        <v>45395.120785277271</v>
      </c>
      <c r="J824" s="7">
        <f t="shared" si="133"/>
        <v>42537.216691290865</v>
      </c>
      <c r="K824" s="7">
        <f t="shared" si="134"/>
        <v>39097.938163301573</v>
      </c>
      <c r="L824" s="7">
        <f t="shared" si="135"/>
        <v>39284.201611168268</v>
      </c>
      <c r="M824" s="7">
        <f t="shared" si="136"/>
        <v>39068.803695417235</v>
      </c>
      <c r="N824" s="5">
        <f t="shared" si="137"/>
        <v>2.4365321007837615E-2</v>
      </c>
      <c r="O824" s="3">
        <f t="shared" si="131"/>
        <v>242456.9616700015</v>
      </c>
      <c r="P824" s="5">
        <f>O824/MAX($O$12:O824)-1</f>
        <v>0</v>
      </c>
      <c r="Q824" s="3">
        <f t="shared" si="139"/>
        <v>2812.8831496376142</v>
      </c>
      <c r="R824" s="4">
        <f>Q824/MAX($Q$554:Q824)-1</f>
        <v>0</v>
      </c>
    </row>
    <row r="825" spans="1:18" x14ac:dyDescent="0.2">
      <c r="A825" s="2">
        <v>34212</v>
      </c>
      <c r="B825" s="3">
        <v>44857.852296244128</v>
      </c>
      <c r="C825" s="5">
        <f t="shared" si="128"/>
        <v>-3.432439419560529E-2</v>
      </c>
      <c r="D825" s="3">
        <f t="shared" si="130"/>
        <v>30755.50895372195</v>
      </c>
      <c r="E825" s="5">
        <f>D825/MAX(D$12:$D825)-1</f>
        <v>-3.432439419560529E-2</v>
      </c>
      <c r="F825" s="3">
        <f t="shared" si="138"/>
        <v>2823.7501711884602</v>
      </c>
      <c r="G825" s="4">
        <f>F825/MAX(F$554:$F825)-1</f>
        <v>-3.432439419560529E-2</v>
      </c>
      <c r="H825" s="5">
        <f t="shared" si="129"/>
        <v>5.8333333333333336E-3</v>
      </c>
      <c r="I825" s="7">
        <f t="shared" si="132"/>
        <v>45552.515702639095</v>
      </c>
      <c r="J825" s="7">
        <f t="shared" si="133"/>
        <v>43683.964629437993</v>
      </c>
      <c r="K825" s="7">
        <f t="shared" si="134"/>
        <v>39919.321630186641</v>
      </c>
      <c r="L825" s="7">
        <f t="shared" si="135"/>
        <v>39556.441158342801</v>
      </c>
      <c r="M825" s="7">
        <f t="shared" si="136"/>
        <v>39388.546886878103</v>
      </c>
      <c r="N825" s="5">
        <f t="shared" si="137"/>
        <v>-3.432439419560529E-2</v>
      </c>
      <c r="O825" s="3">
        <f t="shared" si="131"/>
        <v>234134.7733421716</v>
      </c>
      <c r="P825" s="5">
        <f>O825/MAX($O$12:O825)-1</f>
        <v>-3.432439419560529E-2</v>
      </c>
      <c r="Q825" s="3">
        <f t="shared" si="139"/>
        <v>2716.3326395832769</v>
      </c>
      <c r="R825" s="4">
        <f>Q825/MAX($Q$554:Q825)-1</f>
        <v>-3.432439419560529E-2</v>
      </c>
    </row>
    <row r="826" spans="1:18" x14ac:dyDescent="0.2">
      <c r="A826" s="2">
        <v>34242</v>
      </c>
      <c r="B826" s="3">
        <v>41912.751603713528</v>
      </c>
      <c r="C826" s="5">
        <f t="shared" si="128"/>
        <v>-6.5654072626593174E-2</v>
      </c>
      <c r="D826" s="3">
        <f t="shared" si="130"/>
        <v>28736.284535206454</v>
      </c>
      <c r="E826" s="5">
        <f>D826/MAX(D$12:$D826)-1</f>
        <v>-9.7724930552816391E-2</v>
      </c>
      <c r="F826" s="3">
        <f t="shared" si="138"/>
        <v>2638.359472369898</v>
      </c>
      <c r="G826" s="4">
        <f>F826/MAX(F$554:$F826)-1</f>
        <v>-9.7724930552816391E-2</v>
      </c>
      <c r="H826" s="5">
        <f t="shared" si="129"/>
        <v>5.8333333333333336E-3</v>
      </c>
      <c r="I826" s="7">
        <f t="shared" si="132"/>
        <v>44407.634409895894</v>
      </c>
      <c r="J826" s="7">
        <f t="shared" si="133"/>
        <v>44075.398490808439</v>
      </c>
      <c r="K826" s="7">
        <f t="shared" si="134"/>
        <v>40440.365506845606</v>
      </c>
      <c r="L826" s="7">
        <f t="shared" si="135"/>
        <v>39694.14621495943</v>
      </c>
      <c r="M826" s="7">
        <f t="shared" si="136"/>
        <v>39609.693327904788</v>
      </c>
      <c r="N826" s="5">
        <f t="shared" si="137"/>
        <v>-5.1356591434607871E-2</v>
      </c>
      <c r="O826" s="3">
        <f t="shared" si="131"/>
        <v>222110.40944700316</v>
      </c>
      <c r="P826" s="5">
        <f>O826/MAX($O$12:O826)-1</f>
        <v>-8.3918201741269183E-2</v>
      </c>
      <c r="Q826" s="3">
        <f t="shared" si="139"/>
        <v>2576.8310540117086</v>
      </c>
      <c r="R826" s="4">
        <f>Q826/MAX($Q$554:Q826)-1</f>
        <v>-8.3918201741269072E-2</v>
      </c>
    </row>
    <row r="827" spans="1:18" x14ac:dyDescent="0.2">
      <c r="A827" s="2">
        <v>34273</v>
      </c>
      <c r="B827" s="3">
        <v>43543.276340355231</v>
      </c>
      <c r="C827" s="5">
        <f t="shared" si="128"/>
        <v>3.8902832055942582E-2</v>
      </c>
      <c r="D827" s="3">
        <f t="shared" si="130"/>
        <v>29854.207386391372</v>
      </c>
      <c r="E827" s="5">
        <f>D827/MAX(D$12:$D827)-1</f>
        <v>-6.262387505784861E-2</v>
      </c>
      <c r="F827" s="3">
        <f t="shared" si="138"/>
        <v>2740.9991278267094</v>
      </c>
      <c r="G827" s="4">
        <f>F827/MAX(F$554:$F827)-1</f>
        <v>-6.2623875057848721E-2</v>
      </c>
      <c r="H827" s="5">
        <f t="shared" si="129"/>
        <v>5.8333333333333336E-3</v>
      </c>
      <c r="I827" s="7">
        <f t="shared" si="132"/>
        <v>43437.960080104298</v>
      </c>
      <c r="J827" s="7">
        <f t="shared" si="133"/>
        <v>44416.540432690781</v>
      </c>
      <c r="K827" s="7">
        <f t="shared" si="134"/>
        <v>41277.587526657429</v>
      </c>
      <c r="L827" s="7">
        <f t="shared" si="135"/>
        <v>39981.835317228375</v>
      </c>
      <c r="M827" s="7">
        <f t="shared" si="136"/>
        <v>39792.363506292691</v>
      </c>
      <c r="N827" s="5">
        <f t="shared" si="137"/>
        <v>2.5675032566898882E-2</v>
      </c>
      <c r="O827" s="3">
        <f t="shared" si="131"/>
        <v>227813.1014430022</v>
      </c>
      <c r="P827" s="5">
        <f>O827/MAX($O$12:O827)-1</f>
        <v>-6.0397771737032979E-2</v>
      </c>
      <c r="Q827" s="3">
        <f t="shared" si="139"/>
        <v>2642.9912752428554</v>
      </c>
      <c r="R827" s="4">
        <f>Q827/MAX($Q$554:Q827)-1</f>
        <v>-6.0397771737032868E-2</v>
      </c>
    </row>
    <row r="828" spans="1:18" x14ac:dyDescent="0.2">
      <c r="A828" s="2">
        <v>34303</v>
      </c>
      <c r="B828" s="3">
        <v>46310.900046046321</v>
      </c>
      <c r="C828" s="5">
        <f t="shared" si="128"/>
        <v>6.3560299965900846E-2</v>
      </c>
      <c r="D828" s="3">
        <f t="shared" si="130"/>
        <v>31751.749763114622</v>
      </c>
      <c r="E828" s="5">
        <f>D828/MAX(D$12:$D828)-1</f>
        <v>-3.0439673756517127E-3</v>
      </c>
      <c r="F828" s="3">
        <f t="shared" si="138"/>
        <v>2915.2178545976476</v>
      </c>
      <c r="G828" s="4">
        <f>F828/MAX(F$554:$F828)-1</f>
        <v>-3.0439673756518237E-3</v>
      </c>
      <c r="H828" s="5">
        <f t="shared" si="129"/>
        <v>5.8333333333333336E-3</v>
      </c>
      <c r="I828" s="7">
        <f t="shared" si="132"/>
        <v>43922.309330038355</v>
      </c>
      <c r="J828" s="7">
        <f t="shared" si="133"/>
        <v>44737.412516338722</v>
      </c>
      <c r="K828" s="7">
        <f t="shared" si="134"/>
        <v>42182.53990118669</v>
      </c>
      <c r="L828" s="7">
        <f t="shared" si="135"/>
        <v>40251.022788847586</v>
      </c>
      <c r="M828" s="7">
        <f t="shared" si="136"/>
        <v>40082.859536046395</v>
      </c>
      <c r="N828" s="5">
        <f t="shared" si="137"/>
        <v>5.2014906639387341E-2</v>
      </c>
      <c r="O828" s="3">
        <f t="shared" si="131"/>
        <v>239662.77864578925</v>
      </c>
      <c r="P828" s="5">
        <f>O828/MAX($O$12:O828)-1</f>
        <v>-1.1524449555774363E-2</v>
      </c>
      <c r="Q828" s="3">
        <f t="shared" si="139"/>
        <v>2780.4662196733279</v>
      </c>
      <c r="R828" s="4">
        <f>Q828/MAX($Q$554:Q828)-1</f>
        <v>-1.1524449555774363E-2</v>
      </c>
    </row>
    <row r="829" spans="1:18" x14ac:dyDescent="0.2">
      <c r="A829" s="2">
        <v>34334</v>
      </c>
      <c r="B829" s="3">
        <v>54446.378236914563</v>
      </c>
      <c r="C829" s="5">
        <f t="shared" si="128"/>
        <v>0.17567091511456789</v>
      </c>
      <c r="D829" s="3">
        <f t="shared" si="130"/>
        <v>37329.608700489734</v>
      </c>
      <c r="E829" s="5">
        <f>D829/MAX(D$12:$D829)-1</f>
        <v>0</v>
      </c>
      <c r="F829" s="3">
        <f t="shared" si="138"/>
        <v>3427.3368428731437</v>
      </c>
      <c r="G829" s="4">
        <f>F829/MAX(F$554:$F829)-1</f>
        <v>0</v>
      </c>
      <c r="H829" s="5">
        <f t="shared" si="129"/>
        <v>5.8333333333333336E-3</v>
      </c>
      <c r="I829" s="7">
        <f t="shared" si="132"/>
        <v>48100.184874438703</v>
      </c>
      <c r="J829" s="7">
        <f t="shared" si="133"/>
        <v>46253.909642167302</v>
      </c>
      <c r="K829" s="7">
        <f t="shared" si="134"/>
        <v>43703.096498617677</v>
      </c>
      <c r="L829" s="7">
        <f t="shared" si="135"/>
        <v>41019.836316357309</v>
      </c>
      <c r="M829" s="7">
        <f t="shared" si="136"/>
        <v>40759.660502674327</v>
      </c>
      <c r="N829" s="5">
        <f t="shared" si="137"/>
        <v>0.17567091511456789</v>
      </c>
      <c r="O829" s="3">
        <f t="shared" si="131"/>
        <v>281764.55828939518</v>
      </c>
      <c r="P829" s="5">
        <f>O829/MAX($O$12:O829)-1</f>
        <v>0</v>
      </c>
      <c r="Q829" s="3">
        <f t="shared" si="139"/>
        <v>3268.9132649284848</v>
      </c>
      <c r="R829" s="4">
        <f>Q829/MAX($Q$554:Q829)-1</f>
        <v>0</v>
      </c>
    </row>
    <row r="830" spans="1:18" x14ac:dyDescent="0.2">
      <c r="A830" s="2">
        <v>34365</v>
      </c>
      <c r="B830" s="3">
        <v>52906.756153120048</v>
      </c>
      <c r="C830" s="5">
        <f t="shared" si="128"/>
        <v>-2.8277768579851204E-2</v>
      </c>
      <c r="D830" s="3">
        <f t="shared" si="130"/>
        <v>36274.010664480884</v>
      </c>
      <c r="E830" s="5">
        <f>D830/MAX(D$12:$D830)-1</f>
        <v>-2.8277768579851204E-2</v>
      </c>
      <c r="F830" s="3">
        <f t="shared" si="138"/>
        <v>3330.4194047851793</v>
      </c>
      <c r="G830" s="4">
        <f>F830/MAX(F$554:$F830)-1</f>
        <v>-2.8277768579851204E-2</v>
      </c>
      <c r="H830" s="5">
        <f t="shared" si="129"/>
        <v>5.8333333333333336E-3</v>
      </c>
      <c r="I830" s="7">
        <f t="shared" si="132"/>
        <v>51221.344812026975</v>
      </c>
      <c r="J830" s="7">
        <f t="shared" si="133"/>
        <v>47329.652446065644</v>
      </c>
      <c r="K830" s="7">
        <f t="shared" si="134"/>
        <v>44933.434568678254</v>
      </c>
      <c r="L830" s="7">
        <f t="shared" si="135"/>
        <v>41841.842924222932</v>
      </c>
      <c r="M830" s="7">
        <f t="shared" si="136"/>
        <v>41295.564319892612</v>
      </c>
      <c r="N830" s="5">
        <f t="shared" si="137"/>
        <v>-2.8277768579851207E-2</v>
      </c>
      <c r="O830" s="3">
        <f t="shared" si="131"/>
        <v>273796.88531608367</v>
      </c>
      <c r="P830" s="5">
        <f>O830/MAX($O$12:O830)-1</f>
        <v>-2.8277768579851204E-2</v>
      </c>
      <c r="Q830" s="3">
        <f t="shared" si="139"/>
        <v>3176.4756921152311</v>
      </c>
      <c r="R830" s="4">
        <f>Q830/MAX($Q$554:Q830)-1</f>
        <v>-2.8277768579851204E-2</v>
      </c>
    </row>
    <row r="831" spans="1:18" x14ac:dyDescent="0.2">
      <c r="A831" s="2">
        <v>34393</v>
      </c>
      <c r="B831" s="3">
        <v>53922.737059880594</v>
      </c>
      <c r="C831" s="5">
        <f t="shared" si="128"/>
        <v>1.9203235666540364E-2</v>
      </c>
      <c r="D831" s="3">
        <f t="shared" si="130"/>
        <v>36970.589039841507</v>
      </c>
      <c r="E831" s="5">
        <f>D831/MAX(D$12:$D831)-1</f>
        <v>-9.6175575674737335E-3</v>
      </c>
      <c r="F831" s="3">
        <f t="shared" si="138"/>
        <v>3394.3742334836879</v>
      </c>
      <c r="G831" s="4">
        <f>F831/MAX(F$554:$F831)-1</f>
        <v>-9.6175575674736224E-3</v>
      </c>
      <c r="H831" s="5">
        <f t="shared" si="129"/>
        <v>5.8333333333333336E-3</v>
      </c>
      <c r="I831" s="7">
        <f t="shared" si="132"/>
        <v>53758.623816638399</v>
      </c>
      <c r="J831" s="7">
        <f t="shared" si="133"/>
        <v>48840.466573338381</v>
      </c>
      <c r="K831" s="7">
        <f t="shared" si="134"/>
        <v>46262.21560138819</v>
      </c>
      <c r="L831" s="7">
        <f t="shared" si="135"/>
        <v>42893.036611237228</v>
      </c>
      <c r="M831" s="7">
        <f t="shared" si="136"/>
        <v>41877.447512091698</v>
      </c>
      <c r="N831" s="5">
        <f t="shared" si="137"/>
        <v>1.9203235666540364E-2</v>
      </c>
      <c r="O831" s="3">
        <f t="shared" si="131"/>
        <v>279054.67142957315</v>
      </c>
      <c r="P831" s="5">
        <f>O831/MAX($O$12:O831)-1</f>
        <v>-9.6175575674736224E-3</v>
      </c>
      <c r="Q831" s="3">
        <f t="shared" si="139"/>
        <v>3237.4743034199569</v>
      </c>
      <c r="R831" s="4">
        <f>Q831/MAX($Q$554:Q831)-1</f>
        <v>-9.6175575674736224E-3</v>
      </c>
    </row>
    <row r="832" spans="1:18" x14ac:dyDescent="0.2">
      <c r="A832" s="2">
        <v>34424</v>
      </c>
      <c r="B832" s="3">
        <v>54963.18452513533</v>
      </c>
      <c r="C832" s="5">
        <f t="shared" si="128"/>
        <v>1.929515306501095E-2</v>
      </c>
      <c r="D832" s="3">
        <f t="shared" si="130"/>
        <v>37683.942214268864</v>
      </c>
      <c r="E832" s="5">
        <f>D832/MAX(D$12:$D832)-1</f>
        <v>0</v>
      </c>
      <c r="F832" s="3">
        <f t="shared" si="138"/>
        <v>3459.8692038786849</v>
      </c>
      <c r="G832" s="4">
        <f>F832/MAX(F$554:$F832)-1</f>
        <v>0</v>
      </c>
      <c r="H832" s="5">
        <f t="shared" si="129"/>
        <v>5.8333333333333336E-3</v>
      </c>
      <c r="I832" s="7">
        <f t="shared" si="132"/>
        <v>53930.892579378655</v>
      </c>
      <c r="J832" s="7">
        <f t="shared" si="133"/>
        <v>51015.538726908679</v>
      </c>
      <c r="K832" s="7">
        <f t="shared" si="134"/>
        <v>47545.468608858559</v>
      </c>
      <c r="L832" s="7">
        <f t="shared" si="135"/>
        <v>43965.423246866638</v>
      </c>
      <c r="M832" s="7">
        <f t="shared" si="136"/>
        <v>42524.494342946746</v>
      </c>
      <c r="N832" s="5">
        <f t="shared" si="137"/>
        <v>1.929515306501095E-2</v>
      </c>
      <c r="O832" s="3">
        <f t="shared" si="131"/>
        <v>284439.0740283131</v>
      </c>
      <c r="P832" s="5">
        <f>O832/MAX($O$12:O832)-1</f>
        <v>0</v>
      </c>
      <c r="Q832" s="3">
        <f t="shared" si="139"/>
        <v>3299.9418656484845</v>
      </c>
      <c r="R832" s="4">
        <f>Q832/MAX($Q$554:Q832)-1</f>
        <v>0</v>
      </c>
    </row>
    <row r="833" spans="1:18" x14ac:dyDescent="0.2">
      <c r="A833" s="2">
        <v>34454</v>
      </c>
      <c r="B833" s="3">
        <v>59651.542335732294</v>
      </c>
      <c r="C833" s="5">
        <f t="shared" si="128"/>
        <v>8.5299966715955522E-2</v>
      </c>
      <c r="D833" s="3">
        <f t="shared" si="130"/>
        <v>40898.381230871986</v>
      </c>
      <c r="E833" s="5">
        <f>D833/MAX(D$12:$D833)-1</f>
        <v>0</v>
      </c>
      <c r="F833" s="3">
        <f t="shared" si="138"/>
        <v>3754.9959318110964</v>
      </c>
      <c r="G833" s="4">
        <f>F833/MAX(F$554:$F833)-1</f>
        <v>0</v>
      </c>
      <c r="H833" s="5">
        <f t="shared" si="129"/>
        <v>5.8333333333333336E-3</v>
      </c>
      <c r="I833" s="7">
        <f t="shared" si="132"/>
        <v>56179.154640249406</v>
      </c>
      <c r="J833" s="7">
        <f t="shared" si="133"/>
        <v>53700.249726138194</v>
      </c>
      <c r="K833" s="7">
        <f t="shared" si="134"/>
        <v>49058.395079414484</v>
      </c>
      <c r="L833" s="7">
        <f t="shared" si="135"/>
        <v>45418.474926484349</v>
      </c>
      <c r="M833" s="7">
        <f t="shared" si="136"/>
        <v>43411.438919455832</v>
      </c>
      <c r="N833" s="5">
        <f t="shared" si="137"/>
        <v>8.5299966715955536E-2</v>
      </c>
      <c r="O833" s="3">
        <f t="shared" si="131"/>
        <v>308701.71757564542</v>
      </c>
      <c r="P833" s="5">
        <f>O833/MAX($O$12:O833)-1</f>
        <v>0</v>
      </c>
      <c r="Q833" s="3">
        <f t="shared" si="139"/>
        <v>3581.4267969528883</v>
      </c>
      <c r="R833" s="4">
        <f>Q833/MAX($Q$554:Q833)-1</f>
        <v>0</v>
      </c>
    </row>
    <row r="834" spans="1:18" x14ac:dyDescent="0.2">
      <c r="A834" s="2">
        <v>34485</v>
      </c>
      <c r="B834" s="3">
        <v>60065.333554531186</v>
      </c>
      <c r="C834" s="5">
        <f t="shared" si="128"/>
        <v>6.9368067043427128E-3</v>
      </c>
      <c r="D834" s="3">
        <f t="shared" si="130"/>
        <v>41182.08539599106</v>
      </c>
      <c r="E834" s="5">
        <f>D834/MAX(D$12:$D834)-1</f>
        <v>0</v>
      </c>
      <c r="F834" s="3">
        <f t="shared" si="138"/>
        <v>3781.0436127656631</v>
      </c>
      <c r="G834" s="4">
        <f>F834/MAX(F$554:$F834)-1</f>
        <v>0</v>
      </c>
      <c r="H834" s="5">
        <f t="shared" si="129"/>
        <v>5.8333333333333336E-3</v>
      </c>
      <c r="I834" s="7">
        <f t="shared" si="132"/>
        <v>58226.686805132929</v>
      </c>
      <c r="J834" s="7">
        <f t="shared" si="133"/>
        <v>55992.655310885668</v>
      </c>
      <c r="K834" s="7">
        <f t="shared" si="134"/>
        <v>50365.033913612198</v>
      </c>
      <c r="L834" s="7">
        <f t="shared" si="135"/>
        <v>46785.911704419683</v>
      </c>
      <c r="M834" s="7">
        <f t="shared" si="136"/>
        <v>44186.430919357103</v>
      </c>
      <c r="N834" s="5">
        <f t="shared" si="137"/>
        <v>6.9368067043427137E-3</v>
      </c>
      <c r="O834" s="3">
        <f t="shared" si="131"/>
        <v>310843.12171976629</v>
      </c>
      <c r="P834" s="5">
        <f>O834/MAX($O$12:O834)-1</f>
        <v>0</v>
      </c>
      <c r="Q834" s="3">
        <f t="shared" si="139"/>
        <v>3606.2704623691038</v>
      </c>
      <c r="R834" s="4">
        <f>Q834/MAX($Q$554:Q834)-1</f>
        <v>0</v>
      </c>
    </row>
    <row r="835" spans="1:18" x14ac:dyDescent="0.2">
      <c r="A835" s="2">
        <v>34515</v>
      </c>
      <c r="B835" s="3">
        <v>60153.355287774684</v>
      </c>
      <c r="C835" s="5">
        <f t="shared" ref="C835:C898" si="140">B835/B834-1</f>
        <v>1.4654331880732396E-3</v>
      </c>
      <c r="D835" s="3">
        <f t="shared" si="130"/>
        <v>41242.434990684415</v>
      </c>
      <c r="E835" s="5">
        <f>D835/MAX(D$12:$D835)-1</f>
        <v>0</v>
      </c>
      <c r="F835" s="3">
        <f t="shared" si="138"/>
        <v>3786.5844795613621</v>
      </c>
      <c r="G835" s="4">
        <f>F835/MAX(F$554:$F835)-1</f>
        <v>0</v>
      </c>
      <c r="H835" s="5">
        <f t="shared" si="129"/>
        <v>5.8333333333333336E-3</v>
      </c>
      <c r="I835" s="7">
        <f t="shared" si="132"/>
        <v>59956.743726012726</v>
      </c>
      <c r="J835" s="7">
        <f t="shared" si="133"/>
        <v>56943.818152695691</v>
      </c>
      <c r="K835" s="7">
        <f t="shared" si="134"/>
        <v>51598.863897431496</v>
      </c>
      <c r="L835" s="7">
        <f t="shared" si="135"/>
        <v>48116.670383310353</v>
      </c>
      <c r="M835" s="7">
        <f t="shared" si="136"/>
        <v>45000.831775441904</v>
      </c>
      <c r="N835" s="5">
        <f t="shared" si="137"/>
        <v>1.4654331880732396E-3</v>
      </c>
      <c r="O835" s="3">
        <f t="shared" si="131"/>
        <v>311298.64154661872</v>
      </c>
      <c r="P835" s="5">
        <f>O835/MAX($O$12:O835)-1</f>
        <v>0</v>
      </c>
      <c r="Q835" s="3">
        <f t="shared" si="139"/>
        <v>3611.5552107898279</v>
      </c>
      <c r="R835" s="4">
        <f>Q835/MAX($Q$554:Q835)-1</f>
        <v>0</v>
      </c>
    </row>
    <row r="836" spans="1:18" x14ac:dyDescent="0.2">
      <c r="A836" s="2">
        <v>34546</v>
      </c>
      <c r="B836" s="3">
        <v>62922.728187840563</v>
      </c>
      <c r="C836" s="5">
        <f t="shared" si="140"/>
        <v>4.6038544098116363E-2</v>
      </c>
      <c r="D836" s="3">
        <f t="shared" si="130"/>
        <v>43141.176652716735</v>
      </c>
      <c r="E836" s="5">
        <f>D836/MAX(D$12:$D836)-1</f>
        <v>0</v>
      </c>
      <c r="F836" s="3">
        <f t="shared" si="138"/>
        <v>3960.9133161048908</v>
      </c>
      <c r="G836" s="4">
        <f>F836/MAX(F$554:$F836)-1</f>
        <v>0</v>
      </c>
      <c r="H836" s="5">
        <f t="shared" ref="H836:H899" si="141">H835</f>
        <v>5.8333333333333336E-3</v>
      </c>
      <c r="I836" s="7">
        <f t="shared" si="132"/>
        <v>61047.139010048813</v>
      </c>
      <c r="J836" s="7">
        <f t="shared" si="133"/>
        <v>58613.146825149102</v>
      </c>
      <c r="K836" s="7">
        <f t="shared" si="134"/>
        <v>52971.399635607377</v>
      </c>
      <c r="L836" s="7">
        <f t="shared" si="135"/>
        <v>49493.33865416854</v>
      </c>
      <c r="M836" s="7">
        <f t="shared" si="136"/>
        <v>46034.668899454475</v>
      </c>
      <c r="N836" s="5">
        <f t="shared" si="137"/>
        <v>4.6038544098116363E-2</v>
      </c>
      <c r="O836" s="3">
        <f t="shared" si="131"/>
        <v>325630.37778314645</v>
      </c>
      <c r="P836" s="5">
        <f>O836/MAX($O$12:O836)-1</f>
        <v>0</v>
      </c>
      <c r="Q836" s="3">
        <f t="shared" si="139"/>
        <v>3777.8259546245572</v>
      </c>
      <c r="R836" s="4">
        <f>Q836/MAX($Q$554:Q836)-1</f>
        <v>0</v>
      </c>
    </row>
    <row r="837" spans="1:18" x14ac:dyDescent="0.2">
      <c r="A837" s="2">
        <v>34577</v>
      </c>
      <c r="B837" s="3">
        <v>64953.867664311525</v>
      </c>
      <c r="C837" s="5">
        <f t="shared" si="140"/>
        <v>3.2279901634390207E-2</v>
      </c>
      <c r="D837" s="3">
        <f t="shared" si="130"/>
        <v>44533.76959145828</v>
      </c>
      <c r="E837" s="5">
        <f>D837/MAX(D$12:$D837)-1</f>
        <v>0</v>
      </c>
      <c r="F837" s="3">
        <f t="shared" si="138"/>
        <v>4088.771208331103</v>
      </c>
      <c r="G837" s="4">
        <f>F837/MAX(F$554:$F837)-1</f>
        <v>0</v>
      </c>
      <c r="H837" s="5">
        <f t="shared" si="141"/>
        <v>5.8333333333333336E-3</v>
      </c>
      <c r="I837" s="7">
        <f t="shared" si="132"/>
        <v>62676.650379975588</v>
      </c>
      <c r="J837" s="7">
        <f t="shared" si="133"/>
        <v>60451.668592554262</v>
      </c>
      <c r="K837" s="7">
        <f t="shared" si="134"/>
        <v>54646.067582946329</v>
      </c>
      <c r="L837" s="7">
        <f t="shared" si="135"/>
        <v>50992.033265110214</v>
      </c>
      <c r="M837" s="7">
        <f t="shared" si="136"/>
        <v>47282.694606566489</v>
      </c>
      <c r="N837" s="5">
        <f t="shared" si="137"/>
        <v>3.2279901634390207E-2</v>
      </c>
      <c r="O837" s="3">
        <f t="shared" si="131"/>
        <v>336141.69434715575</v>
      </c>
      <c r="P837" s="5">
        <f>O837/MAX($O$12:O837)-1</f>
        <v>0</v>
      </c>
      <c r="Q837" s="3">
        <f t="shared" si="139"/>
        <v>3899.7738048316842</v>
      </c>
      <c r="R837" s="4">
        <f>Q837/MAX($Q$554:Q837)-1</f>
        <v>0</v>
      </c>
    </row>
    <row r="838" spans="1:18" x14ac:dyDescent="0.2">
      <c r="A838" s="2">
        <v>34607</v>
      </c>
      <c r="B838" s="3">
        <v>63192.812753084778</v>
      </c>
      <c r="C838" s="5">
        <f t="shared" si="140"/>
        <v>-2.7112394912772064E-2</v>
      </c>
      <c r="D838" s="3">
        <f t="shared" si="130"/>
        <v>43326.352443340264</v>
      </c>
      <c r="E838" s="5">
        <f>D838/MAX(D$12:$D838)-1</f>
        <v>-2.7112394912772064E-2</v>
      </c>
      <c r="F838" s="3">
        <f t="shared" si="138"/>
        <v>3977.9148286228578</v>
      </c>
      <c r="G838" s="4">
        <f>F838/MAX(F$554:$F838)-1</f>
        <v>-2.7112394912772064E-2</v>
      </c>
      <c r="H838" s="5">
        <f t="shared" si="141"/>
        <v>5.8333333333333336E-3</v>
      </c>
      <c r="I838" s="7">
        <f t="shared" si="132"/>
        <v>63689.802868412291</v>
      </c>
      <c r="J838" s="7">
        <f t="shared" si="133"/>
        <v>61823.273297212501</v>
      </c>
      <c r="K838" s="7">
        <f t="shared" si="134"/>
        <v>56419.406012060594</v>
      </c>
      <c r="L838" s="7">
        <f t="shared" si="135"/>
        <v>52304.73683830988</v>
      </c>
      <c r="M838" s="7">
        <f t="shared" si="136"/>
        <v>48429.885759453107</v>
      </c>
      <c r="N838" s="5">
        <f t="shared" si="137"/>
        <v>-2.7112394912772068E-2</v>
      </c>
      <c r="O838" s="3">
        <f t="shared" si="131"/>
        <v>327028.08798336732</v>
      </c>
      <c r="P838" s="5">
        <f>O838/MAX($O$12:O838)-1</f>
        <v>-2.7112394912772064E-2</v>
      </c>
      <c r="Q838" s="3">
        <f t="shared" si="139"/>
        <v>3794.0415973646041</v>
      </c>
      <c r="R838" s="4">
        <f>Q838/MAX($Q$554:Q838)-1</f>
        <v>-2.7112394912772064E-2</v>
      </c>
    </row>
    <row r="839" spans="1:18" x14ac:dyDescent="0.2">
      <c r="A839" s="2">
        <v>34638</v>
      </c>
      <c r="B839" s="3">
        <v>63729.448594896901</v>
      </c>
      <c r="C839" s="5">
        <f t="shared" si="140"/>
        <v>8.4920391802931761E-3</v>
      </c>
      <c r="D839" s="3">
        <f t="shared" si="130"/>
        <v>43694.281525828301</v>
      </c>
      <c r="E839" s="5">
        <f>D839/MAX(D$12:$D839)-1</f>
        <v>-1.8850595252349667E-2</v>
      </c>
      <c r="F839" s="3">
        <f t="shared" si="138"/>
        <v>4011.6954372033924</v>
      </c>
      <c r="G839" s="4">
        <f>F839/MAX(F$554:$F839)-1</f>
        <v>-1.8850595252349778E-2</v>
      </c>
      <c r="H839" s="5">
        <f t="shared" si="141"/>
        <v>5.8333333333333336E-3</v>
      </c>
      <c r="I839" s="7">
        <f t="shared" si="132"/>
        <v>63958.709670764401</v>
      </c>
      <c r="J839" s="7">
        <f t="shared" si="133"/>
        <v>62502.9243404066</v>
      </c>
      <c r="K839" s="7">
        <f t="shared" si="134"/>
        <v>58101.587033272408</v>
      </c>
      <c r="L839" s="7">
        <f t="shared" si="135"/>
        <v>53539.90483307853</v>
      </c>
      <c r="M839" s="7">
        <f t="shared" si="136"/>
        <v>49689.587279964908</v>
      </c>
      <c r="N839" s="5">
        <f t="shared" si="137"/>
        <v>7.9602980109012081E-3</v>
      </c>
      <c r="O839" s="3">
        <f t="shared" si="131"/>
        <v>329631.32902165019</v>
      </c>
      <c r="P839" s="5">
        <f>O839/MAX($O$12:O839)-1</f>
        <v>-1.936791964516571E-2</v>
      </c>
      <c r="Q839" s="3">
        <f t="shared" si="139"/>
        <v>3824.243299145382</v>
      </c>
      <c r="R839" s="4">
        <f>Q839/MAX($Q$554:Q839)-1</f>
        <v>-1.936791964516571E-2</v>
      </c>
    </row>
    <row r="840" spans="1:18" x14ac:dyDescent="0.2">
      <c r="A840" s="2">
        <v>34668</v>
      </c>
      <c r="B840" s="3">
        <v>64090.993918764398</v>
      </c>
      <c r="C840" s="5">
        <f t="shared" si="140"/>
        <v>5.6731280724817701E-3</v>
      </c>
      <c r="D840" s="3">
        <f t="shared" si="130"/>
        <v>43942.1647809594</v>
      </c>
      <c r="E840" s="5">
        <f>D840/MAX(D$12:$D840)-1</f>
        <v>-1.328440902097705E-2</v>
      </c>
      <c r="F840" s="3">
        <f t="shared" si="138"/>
        <v>4034.454299206438</v>
      </c>
      <c r="G840" s="4">
        <f>F840/MAX(F$554:$F840)-1</f>
        <v>-1.328440902097705E-2</v>
      </c>
      <c r="H840" s="5">
        <f t="shared" si="141"/>
        <v>5.8333333333333336E-3</v>
      </c>
      <c r="I840" s="7">
        <f t="shared" si="132"/>
        <v>63671.085088915359</v>
      </c>
      <c r="J840" s="7">
        <f t="shared" si="133"/>
        <v>63173.86773444547</v>
      </c>
      <c r="K840" s="7">
        <f t="shared" si="134"/>
        <v>59583.261522665583</v>
      </c>
      <c r="L840" s="7">
        <f t="shared" si="135"/>
        <v>54634.645187223301</v>
      </c>
      <c r="M840" s="7">
        <f t="shared" si="136"/>
        <v>50882.90071192613</v>
      </c>
      <c r="N840" s="5">
        <f t="shared" si="137"/>
        <v>5.7051691246520833E-3</v>
      </c>
      <c r="O840" s="3">
        <f t="shared" si="131"/>
        <v>331511.93150250259</v>
      </c>
      <c r="P840" s="5">
        <f>O840/MAX($O$12:O840)-1</f>
        <v>-1.3773247777681852E-2</v>
      </c>
      <c r="Q840" s="3">
        <f t="shared" si="139"/>
        <v>3846.0612539408239</v>
      </c>
      <c r="R840" s="4">
        <f>Q840/MAX($Q$554:Q840)-1</f>
        <v>-1.3773247777681963E-2</v>
      </c>
    </row>
    <row r="841" spans="1:18" x14ac:dyDescent="0.2">
      <c r="A841" s="2">
        <v>34699</v>
      </c>
      <c r="B841" s="3">
        <v>65325.952506950627</v>
      </c>
      <c r="C841" s="5">
        <f t="shared" si="140"/>
        <v>1.9268831900961736E-2</v>
      </c>
      <c r="D841" s="3">
        <f t="shared" si="130"/>
        <v>44788.878967488068</v>
      </c>
      <c r="E841" s="5">
        <f>D841/MAX(D$12:$D841)-1</f>
        <v>0</v>
      </c>
      <c r="F841" s="3">
        <f t="shared" si="138"/>
        <v>4112.1935209099593</v>
      </c>
      <c r="G841" s="4">
        <f>F841/MAX(F$554:$F841)-1</f>
        <v>0</v>
      </c>
      <c r="H841" s="5">
        <f t="shared" si="141"/>
        <v>5.8333333333333336E-3</v>
      </c>
      <c r="I841" s="7">
        <f t="shared" si="132"/>
        <v>64382.131673537311</v>
      </c>
      <c r="J841" s="7">
        <f t="shared" si="133"/>
        <v>64035.967270974805</v>
      </c>
      <c r="K841" s="7">
        <f t="shared" si="134"/>
        <v>60489.892711835244</v>
      </c>
      <c r="L841" s="7">
        <f t="shared" si="135"/>
        <v>55744.565021945935</v>
      </c>
      <c r="M841" s="7">
        <f t="shared" si="136"/>
        <v>52096.494605226464</v>
      </c>
      <c r="N841" s="5">
        <f t="shared" si="137"/>
        <v>1.9268831900961736E-2</v>
      </c>
      <c r="O841" s="3">
        <f t="shared" si="131"/>
        <v>337899.77918378747</v>
      </c>
      <c r="P841" s="5">
        <f>O841/MAX($O$12:O841)-1</f>
        <v>0</v>
      </c>
      <c r="Q841" s="3">
        <f t="shared" si="139"/>
        <v>3920.1703617238118</v>
      </c>
      <c r="R841" s="4">
        <f>Q841/MAX($Q$554:Q841)-1</f>
        <v>0</v>
      </c>
    </row>
    <row r="842" spans="1:18" x14ac:dyDescent="0.2">
      <c r="A842" s="2">
        <v>34730</v>
      </c>
      <c r="B842" s="3">
        <v>56250.959340527246</v>
      </c>
      <c r="C842" s="5">
        <f t="shared" si="140"/>
        <v>-0.13891865052343189</v>
      </c>
      <c r="D842" s="3">
        <f t="shared" si="130"/>
        <v>38566.868342867303</v>
      </c>
      <c r="E842" s="5">
        <f>D842/MAX(D$12:$D842)-1</f>
        <v>-0.13891865052343189</v>
      </c>
      <c r="F842" s="3">
        <f t="shared" si="138"/>
        <v>3540.9331462939476</v>
      </c>
      <c r="G842" s="4">
        <f>F842/MAX(F$554:$F842)-1</f>
        <v>-0.13891865052343189</v>
      </c>
      <c r="H842" s="5">
        <f t="shared" si="141"/>
        <v>5.8333333333333336E-3</v>
      </c>
      <c r="I842" s="7">
        <f t="shared" si="132"/>
        <v>61889.301922080755</v>
      </c>
      <c r="J842" s="7">
        <f t="shared" si="133"/>
        <v>62924.005796422578</v>
      </c>
      <c r="K842" s="7">
        <f t="shared" si="134"/>
        <v>60768.576310785837</v>
      </c>
      <c r="L842" s="7">
        <f t="shared" si="135"/>
        <v>56288.935022545782</v>
      </c>
      <c r="M842" s="7">
        <f t="shared" si="136"/>
        <v>52851.005439732049</v>
      </c>
      <c r="N842" s="5">
        <f t="shared" si="137"/>
        <v>-0.13891865052343189</v>
      </c>
      <c r="O842" s="3">
        <f t="shared" si="131"/>
        <v>290959.19784741011</v>
      </c>
      <c r="P842" s="5">
        <f>O842/MAX($O$12:O842)-1</f>
        <v>-0.13891865052343189</v>
      </c>
      <c r="Q842" s="3">
        <f t="shared" si="139"/>
        <v>3375.5855852511859</v>
      </c>
      <c r="R842" s="4">
        <f>Q842/MAX($Q$554:Q842)-1</f>
        <v>-0.13891865052343189</v>
      </c>
    </row>
    <row r="843" spans="1:18" x14ac:dyDescent="0.2">
      <c r="A843" s="2">
        <v>34758</v>
      </c>
      <c r="B843" s="3">
        <v>57289.62503969828</v>
      </c>
      <c r="C843" s="5">
        <f t="shared" si="140"/>
        <v>1.846485306825163E-2</v>
      </c>
      <c r="D843" s="3">
        <f t="shared" si="130"/>
        <v>39278.999900120951</v>
      </c>
      <c r="E843" s="5">
        <f>D843/MAX(D$12:$D843)-1</f>
        <v>-0.12301890992553532</v>
      </c>
      <c r="F843" s="3">
        <f t="shared" si="138"/>
        <v>3606.3159565647675</v>
      </c>
      <c r="G843" s="4">
        <f>F843/MAX(F$554:$F843)-1</f>
        <v>-0.12301890992553521</v>
      </c>
      <c r="H843" s="5">
        <f t="shared" si="141"/>
        <v>5.8333333333333336E-3</v>
      </c>
      <c r="I843" s="7">
        <f t="shared" si="132"/>
        <v>59622.178962392056</v>
      </c>
      <c r="J843" s="7">
        <f t="shared" si="133"/>
        <v>61646.6320256537</v>
      </c>
      <c r="K843" s="7">
        <f t="shared" si="134"/>
        <v>61049.150309103985</v>
      </c>
      <c r="L843" s="7">
        <f t="shared" si="135"/>
        <v>56979.589063848798</v>
      </c>
      <c r="M843" s="7">
        <f t="shared" si="136"/>
        <v>53655.682955246091</v>
      </c>
      <c r="N843" s="5">
        <f t="shared" si="137"/>
        <v>8.3596372803169932E-3</v>
      </c>
      <c r="O843" s="3">
        <f t="shared" si="131"/>
        <v>293391.51120478642</v>
      </c>
      <c r="P843" s="5">
        <f>O843/MAX($O$12:O843)-1</f>
        <v>-0.13172032277296197</v>
      </c>
      <c r="Q843" s="3">
        <f t="shared" si="139"/>
        <v>3403.8042563525523</v>
      </c>
      <c r="R843" s="4">
        <f>Q843/MAX($Q$554:Q843)-1</f>
        <v>-0.13172032277296197</v>
      </c>
    </row>
    <row r="844" spans="1:18" x14ac:dyDescent="0.2">
      <c r="A844" s="2">
        <v>34789</v>
      </c>
      <c r="B844" s="3">
        <v>58794.605263107187</v>
      </c>
      <c r="C844" s="5">
        <f t="shared" si="140"/>
        <v>2.6269681855415339E-2</v>
      </c>
      <c r="D844" s="3">
        <f t="shared" si="130"/>
        <v>40310.846731096019</v>
      </c>
      <c r="E844" s="5">
        <f>D844/MAX(D$12:$D844)-1</f>
        <v>-9.9980895696063832E-2</v>
      </c>
      <c r="F844" s="3">
        <f t="shared" si="138"/>
        <v>3701.0527294138319</v>
      </c>
      <c r="G844" s="4">
        <f>F844/MAX(F$554:$F844)-1</f>
        <v>-9.998089569606361E-2</v>
      </c>
      <c r="H844" s="5">
        <f t="shared" si="141"/>
        <v>5.8333333333333336E-3</v>
      </c>
      <c r="I844" s="7">
        <f t="shared" si="132"/>
        <v>57445.063214444235</v>
      </c>
      <c r="J844" s="7">
        <f t="shared" si="133"/>
        <v>60913.597443990766</v>
      </c>
      <c r="K844" s="7">
        <f t="shared" si="134"/>
        <v>61368.435370601634</v>
      </c>
      <c r="L844" s="7">
        <f t="shared" si="135"/>
        <v>57917.469822703992</v>
      </c>
      <c r="M844" s="7">
        <f t="shared" si="136"/>
        <v>54456.9519897301</v>
      </c>
      <c r="N844" s="5">
        <f t="shared" si="137"/>
        <v>1.4007872742166135E-2</v>
      </c>
      <c r="O844" s="3">
        <f t="shared" si="131"/>
        <v>297501.30215737491</v>
      </c>
      <c r="P844" s="5">
        <f>O844/MAX($O$12:O844)-1</f>
        <v>-0.11955757154975644</v>
      </c>
      <c r="Q844" s="3">
        <f t="shared" si="139"/>
        <v>3451.4843132147826</v>
      </c>
      <c r="R844" s="4">
        <f>Q844/MAX($Q$554:Q844)-1</f>
        <v>-0.11955757154975644</v>
      </c>
    </row>
    <row r="845" spans="1:18" x14ac:dyDescent="0.2">
      <c r="A845" s="2">
        <v>34819</v>
      </c>
      <c r="B845" s="3">
        <v>60997.978543304562</v>
      </c>
      <c r="C845" s="5">
        <f t="shared" si="140"/>
        <v>3.7475772995451351E-2</v>
      </c>
      <c r="D845" s="3">
        <f t="shared" si="130"/>
        <v>41821.526872445007</v>
      </c>
      <c r="E845" s="5">
        <f>D845/MAX(D$12:$D845)-1</f>
        <v>-6.6251984051599933E-2</v>
      </c>
      <c r="F845" s="3">
        <f t="shared" si="138"/>
        <v>3839.7525413455405</v>
      </c>
      <c r="G845" s="4">
        <f>F845/MAX(F$554:$F845)-1</f>
        <v>-6.6251984051599822E-2</v>
      </c>
      <c r="H845" s="5">
        <f t="shared" si="141"/>
        <v>5.8333333333333336E-3</v>
      </c>
      <c r="I845" s="7">
        <f t="shared" si="132"/>
        <v>59027.402948703348</v>
      </c>
      <c r="J845" s="7">
        <f t="shared" si="133"/>
        <v>60458.352435392044</v>
      </c>
      <c r="K845" s="7">
        <f t="shared" si="134"/>
        <v>61480.638387899344</v>
      </c>
      <c r="L845" s="7">
        <f t="shared" si="135"/>
        <v>58887.175500645622</v>
      </c>
      <c r="M845" s="7">
        <f t="shared" si="136"/>
        <v>55269.516733656921</v>
      </c>
      <c r="N845" s="5">
        <f t="shared" si="137"/>
        <v>2.4818797130604146E-2</v>
      </c>
      <c r="O845" s="3">
        <f t="shared" si="131"/>
        <v>304884.92662170937</v>
      </c>
      <c r="P845" s="5">
        <f>O845/MAX($O$12:O845)-1</f>
        <v>-9.7706049532873318E-2</v>
      </c>
      <c r="Q845" s="3">
        <f t="shared" si="139"/>
        <v>3537.146002183923</v>
      </c>
      <c r="R845" s="4">
        <f>Q845/MAX($Q$554:Q845)-1</f>
        <v>-9.7706049532873318E-2</v>
      </c>
    </row>
    <row r="846" spans="1:18" x14ac:dyDescent="0.2">
      <c r="A846" s="2">
        <v>34850</v>
      </c>
      <c r="B846" s="3">
        <v>60913.525122367937</v>
      </c>
      <c r="C846" s="5">
        <f t="shared" si="140"/>
        <v>-1.3845281918100083E-3</v>
      </c>
      <c r="D846" s="3">
        <f t="shared" ref="D846:D909" si="142">D845*(C846+1)</f>
        <v>41763.623789465564</v>
      </c>
      <c r="E846" s="5">
        <f>D846/MAX(D$12:$D846)-1</f>
        <v>-6.7544784503727251E-2</v>
      </c>
      <c r="F846" s="3">
        <f t="shared" si="138"/>
        <v>3834.4362957024737</v>
      </c>
      <c r="G846" s="4">
        <f>F846/MAX(F$554:$F846)-1</f>
        <v>-6.7544784503727029E-2</v>
      </c>
      <c r="H846" s="5">
        <f t="shared" si="141"/>
        <v>5.8333333333333336E-3</v>
      </c>
      <c r="I846" s="7">
        <f t="shared" si="132"/>
        <v>60235.369642926555</v>
      </c>
      <c r="J846" s="7">
        <f t="shared" si="133"/>
        <v>59928.774302659316</v>
      </c>
      <c r="K846" s="7">
        <f t="shared" si="134"/>
        <v>61551.3210185524</v>
      </c>
      <c r="L846" s="7">
        <f t="shared" si="135"/>
        <v>59698.432449330161</v>
      </c>
      <c r="M846" s="7">
        <f t="shared" si="136"/>
        <v>55958.177466082307</v>
      </c>
      <c r="N846" s="5">
        <f t="shared" si="137"/>
        <v>5.9044113218659992E-5</v>
      </c>
      <c r="O846" s="3">
        <f t="shared" ref="O846:O909" si="143">O845*(1+N846)</f>
        <v>304902.92828183551</v>
      </c>
      <c r="P846" s="5">
        <f>O846/MAX($O$12:O846)-1</f>
        <v>-9.7652774386705388E-2</v>
      </c>
      <c r="Q846" s="3">
        <f t="shared" si="139"/>
        <v>3537.3548498329469</v>
      </c>
      <c r="R846" s="4">
        <f>Q846/MAX($Q$554:Q846)-1</f>
        <v>-9.7652774386705388E-2</v>
      </c>
    </row>
    <row r="847" spans="1:18" x14ac:dyDescent="0.2">
      <c r="A847" s="2">
        <v>34880</v>
      </c>
      <c r="B847" s="3">
        <v>60347.005537413861</v>
      </c>
      <c r="C847" s="5">
        <f t="shared" si="140"/>
        <v>-9.3003907394294538E-3</v>
      </c>
      <c r="D847" s="3">
        <f t="shared" si="142"/>
        <v>41375.205769529006</v>
      </c>
      <c r="E847" s="5">
        <f>D847/MAX(D$12:$D847)-1</f>
        <v>-7.6216982354861407E-2</v>
      </c>
      <c r="F847" s="3">
        <f t="shared" si="138"/>
        <v>3798.7745398869902</v>
      </c>
      <c r="G847" s="4">
        <f>F847/MAX(F$554:$F847)-1</f>
        <v>-7.6216982354861296E-2</v>
      </c>
      <c r="H847" s="5">
        <f t="shared" si="141"/>
        <v>5.8333333333333336E-3</v>
      </c>
      <c r="I847" s="7">
        <f t="shared" si="132"/>
        <v>60752.836401028791</v>
      </c>
      <c r="J847" s="7">
        <f t="shared" si="133"/>
        <v>59098.949807736521</v>
      </c>
      <c r="K847" s="7">
        <f t="shared" si="134"/>
        <v>61567.458539355663</v>
      </c>
      <c r="L847" s="7">
        <f t="shared" si="135"/>
        <v>60026.245077135674</v>
      </c>
      <c r="M847" s="7">
        <f t="shared" si="136"/>
        <v>56583.161218393587</v>
      </c>
      <c r="N847" s="5">
        <f t="shared" si="137"/>
        <v>-6.2736459248768969E-3</v>
      </c>
      <c r="O847" s="3">
        <f t="shared" si="143"/>
        <v>302990.07526833715</v>
      </c>
      <c r="P847" s="5">
        <f>O847/MAX($O$12:O847)-1</f>
        <v>-0.10331378138149816</v>
      </c>
      <c r="Q847" s="3">
        <f t="shared" si="139"/>
        <v>3515.1627379944489</v>
      </c>
      <c r="R847" s="4">
        <f>Q847/MAX($Q$554:Q847)-1</f>
        <v>-0.10331378138149827</v>
      </c>
    </row>
    <row r="848" spans="1:18" x14ac:dyDescent="0.2">
      <c r="A848" s="2">
        <v>34911</v>
      </c>
      <c r="B848" s="3">
        <v>60763.468760281881</v>
      </c>
      <c r="C848" s="5">
        <f t="shared" si="140"/>
        <v>6.9011414760227208E-3</v>
      </c>
      <c r="D848" s="3">
        <f t="shared" si="142"/>
        <v>41660.741918144078</v>
      </c>
      <c r="E848" s="5">
        <f>D848/MAX(D$12:$D848)-1</f>
        <v>-6.9841825056945139E-2</v>
      </c>
      <c r="F848" s="3">
        <f t="shared" si="138"/>
        <v>3824.9904204222635</v>
      </c>
      <c r="G848" s="4">
        <f>F848/MAX(F$554:$F848)-1</f>
        <v>-6.9841825056944917E-2</v>
      </c>
      <c r="H848" s="5">
        <f t="shared" si="141"/>
        <v>5.8333333333333336E-3</v>
      </c>
      <c r="I848" s="7">
        <f t="shared" si="132"/>
        <v>60674.666473354562</v>
      </c>
      <c r="J848" s="7">
        <f t="shared" si="133"/>
        <v>59851.034711028951</v>
      </c>
      <c r="K848" s="7">
        <f t="shared" si="134"/>
        <v>61387.520253725765</v>
      </c>
      <c r="L848" s="7">
        <f t="shared" si="135"/>
        <v>60462.729110866872</v>
      </c>
      <c r="M848" s="7">
        <f t="shared" si="136"/>
        <v>57179.459944666574</v>
      </c>
      <c r="N848" s="5">
        <f t="shared" si="137"/>
        <v>6.4740182189469662E-3</v>
      </c>
      <c r="O848" s="3">
        <f t="shared" si="143"/>
        <v>304951.63853578444</v>
      </c>
      <c r="P848" s="5">
        <f>O848/MAX($O$12:O848)-1</f>
        <v>-9.7508618465483421E-2</v>
      </c>
      <c r="Q848" s="3">
        <f t="shared" si="139"/>
        <v>3537.9199656027881</v>
      </c>
      <c r="R848" s="4">
        <f>Q848/MAX($Q$554:Q848)-1</f>
        <v>-9.7508618465483532E-2</v>
      </c>
    </row>
    <row r="849" spans="1:18" x14ac:dyDescent="0.2">
      <c r="A849" s="2">
        <v>34942</v>
      </c>
      <c r="B849" s="3">
        <v>61807.284734946166</v>
      </c>
      <c r="C849" s="5">
        <f t="shared" si="140"/>
        <v>1.7178347384713133E-2</v>
      </c>
      <c r="D849" s="3">
        <f t="shared" si="142"/>
        <v>42376.404615118838</v>
      </c>
      <c r="E849" s="5">
        <f>D849/MAX(D$12:$D849)-1</f>
        <v>-5.3863244805042565E-2</v>
      </c>
      <c r="F849" s="3">
        <f t="shared" si="138"/>
        <v>3890.6974346074771</v>
      </c>
      <c r="G849" s="4">
        <f>F849/MAX(F$554:$F849)-1</f>
        <v>-5.3863244805042343E-2</v>
      </c>
      <c r="H849" s="5">
        <f t="shared" si="141"/>
        <v>5.8333333333333336E-3</v>
      </c>
      <c r="I849" s="7">
        <f t="shared" si="132"/>
        <v>60972.58634421396</v>
      </c>
      <c r="J849" s="7">
        <f t="shared" si="133"/>
        <v>60603.977993570261</v>
      </c>
      <c r="K849" s="7">
        <f t="shared" si="134"/>
        <v>61125.305009611991</v>
      </c>
      <c r="L849" s="7">
        <f t="shared" si="135"/>
        <v>60900.759537259415</v>
      </c>
      <c r="M849" s="7">
        <f t="shared" si="136"/>
        <v>57885.686296279164</v>
      </c>
      <c r="N849" s="5">
        <f t="shared" si="137"/>
        <v>1.4909344574437173E-2</v>
      </c>
      <c r="O849" s="3">
        <f t="shared" si="143"/>
        <v>309498.26759325369</v>
      </c>
      <c r="P849" s="5">
        <f>O849/MAX($O$12:O849)-1</f>
        <v>-8.4053063482725343E-2</v>
      </c>
      <c r="Q849" s="3">
        <f t="shared" si="139"/>
        <v>3590.6680334467414</v>
      </c>
      <c r="R849" s="4">
        <f>Q849/MAX($Q$554:Q849)-1</f>
        <v>-8.4053063482725454E-2</v>
      </c>
    </row>
    <row r="850" spans="1:18" x14ac:dyDescent="0.2">
      <c r="A850" s="2">
        <v>34972</v>
      </c>
      <c r="B850" s="3">
        <v>63412.601644416405</v>
      </c>
      <c r="C850" s="5">
        <f t="shared" si="140"/>
        <v>2.5972940185844839E-2</v>
      </c>
      <c r="D850" s="3">
        <f t="shared" si="142"/>
        <v>43477.044437478478</v>
      </c>
      <c r="E850" s="5">
        <f>D850/MAX(D$12:$D850)-1</f>
        <v>-2.9289291454734578E-2</v>
      </c>
      <c r="F850" s="3">
        <f t="shared" si="138"/>
        <v>3991.750286357757</v>
      </c>
      <c r="G850" s="4">
        <f>F850/MAX(F$554:$F850)-1</f>
        <v>-2.9289291454734467E-2</v>
      </c>
      <c r="H850" s="5">
        <f t="shared" si="141"/>
        <v>5.8333333333333336E-3</v>
      </c>
      <c r="I850" s="7">
        <f t="shared" si="132"/>
        <v>61994.45171321481</v>
      </c>
      <c r="J850" s="7">
        <f t="shared" si="133"/>
        <v>61373.644057121805</v>
      </c>
      <c r="K850" s="7">
        <f t="shared" si="134"/>
        <v>61143.620750556292</v>
      </c>
      <c r="L850" s="7">
        <f t="shared" si="135"/>
        <v>61370.171599441703</v>
      </c>
      <c r="M850" s="7">
        <f t="shared" si="136"/>
        <v>58781.513381308439</v>
      </c>
      <c r="N850" s="5">
        <f t="shared" si="137"/>
        <v>2.5972940185844843E-2</v>
      </c>
      <c r="O850" s="3">
        <f t="shared" si="143"/>
        <v>317536.84758507588</v>
      </c>
      <c r="P850" s="5">
        <f>O850/MAX($O$12:O850)-1</f>
        <v>-6.0263228487154374E-2</v>
      </c>
      <c r="Q850" s="3">
        <f t="shared" si="139"/>
        <v>3683.9282395066789</v>
      </c>
      <c r="R850" s="4">
        <f>Q850/MAX($Q$554:Q850)-1</f>
        <v>-6.0263228487154374E-2</v>
      </c>
    </row>
    <row r="851" spans="1:18" x14ac:dyDescent="0.2">
      <c r="A851" s="2">
        <v>35003</v>
      </c>
      <c r="B851" s="3">
        <v>64656.199009346703</v>
      </c>
      <c r="C851" s="5">
        <f t="shared" si="140"/>
        <v>1.9611202390082072E-2</v>
      </c>
      <c r="D851" s="3">
        <f t="shared" si="142"/>
        <v>44329.681555264462</v>
      </c>
      <c r="E851" s="5">
        <f>D851/MAX(D$12:$D851)-1</f>
        <v>-1.0252487287233381E-2</v>
      </c>
      <c r="F851" s="3">
        <f t="shared" si="138"/>
        <v>4070.033309114187</v>
      </c>
      <c r="G851" s="4">
        <f>F851/MAX(F$554:$F851)-1</f>
        <v>-1.025248728723327E-2</v>
      </c>
      <c r="H851" s="5">
        <f t="shared" si="141"/>
        <v>5.8333333333333336E-3</v>
      </c>
      <c r="I851" s="7">
        <f t="shared" si="132"/>
        <v>63292.028462903087</v>
      </c>
      <c r="J851" s="7">
        <f t="shared" si="133"/>
        <v>61983.347468128828</v>
      </c>
      <c r="K851" s="7">
        <f t="shared" si="134"/>
        <v>61220.849951760443</v>
      </c>
      <c r="L851" s="7">
        <f t="shared" si="135"/>
        <v>61648.208081309182</v>
      </c>
      <c r="M851" s="7">
        <f t="shared" si="136"/>
        <v>59661.218492516426</v>
      </c>
      <c r="N851" s="5">
        <f t="shared" si="137"/>
        <v>1.9611202390082072E-2</v>
      </c>
      <c r="O851" s="3">
        <f t="shared" si="143"/>
        <v>323764.12696937547</v>
      </c>
      <c r="P851" s="5">
        <f>O851/MAX($O$12:O851)-1</f>
        <v>-4.1833860467613504E-2</v>
      </c>
      <c r="Q851" s="3">
        <f t="shared" si="139"/>
        <v>3756.1745018021829</v>
      </c>
      <c r="R851" s="4">
        <f>Q851/MAX($Q$554:Q851)-1</f>
        <v>-4.1833860467613726E-2</v>
      </c>
    </row>
    <row r="852" spans="1:18" x14ac:dyDescent="0.2">
      <c r="A852" s="2">
        <v>35033</v>
      </c>
      <c r="B852" s="3">
        <v>66345.540696351221</v>
      </c>
      <c r="C852" s="5">
        <f t="shared" si="140"/>
        <v>2.6128069897215944E-2</v>
      </c>
      <c r="D852" s="3">
        <f t="shared" si="142"/>
        <v>45487.930573461737</v>
      </c>
      <c r="E852" s="5">
        <f>D852/MAX(D$12:$D852)-1</f>
        <v>0</v>
      </c>
      <c r="F852" s="3">
        <f t="shared" si="138"/>
        <v>4176.3754238987194</v>
      </c>
      <c r="G852" s="4">
        <f>F852/MAX(F$554:$F852)-1</f>
        <v>0</v>
      </c>
      <c r="H852" s="5">
        <f t="shared" si="141"/>
        <v>5.8333333333333336E-3</v>
      </c>
      <c r="I852" s="7">
        <f t="shared" si="132"/>
        <v>64804.78045003811</v>
      </c>
      <c r="J852" s="7">
        <f t="shared" si="133"/>
        <v>62888.683397126035</v>
      </c>
      <c r="K852" s="7">
        <f t="shared" si="134"/>
        <v>61408.728849892679</v>
      </c>
      <c r="L852" s="7">
        <f t="shared" si="135"/>
        <v>61997.10847807696</v>
      </c>
      <c r="M852" s="7">
        <f t="shared" si="136"/>
        <v>60495.995186279128</v>
      </c>
      <c r="N852" s="5">
        <f t="shared" si="137"/>
        <v>2.6128069897215948E-2</v>
      </c>
      <c r="O852" s="3">
        <f t="shared" si="143"/>
        <v>332223.4587090424</v>
      </c>
      <c r="P852" s="5">
        <f>O852/MAX($O$12:O852)-1</f>
        <v>-1.6798828600765869E-2</v>
      </c>
      <c r="Q852" s="3">
        <f t="shared" si="139"/>
        <v>3854.3160917314108</v>
      </c>
      <c r="R852" s="4">
        <f>Q852/MAX($Q$554:Q852)-1</f>
        <v>-1.679882860076598E-2</v>
      </c>
    </row>
    <row r="853" spans="1:18" x14ac:dyDescent="0.2">
      <c r="A853" s="2">
        <v>35064</v>
      </c>
      <c r="B853" s="3">
        <v>69149.226457626879</v>
      </c>
      <c r="C853" s="5">
        <f t="shared" si="140"/>
        <v>4.2258842596633706E-2</v>
      </c>
      <c r="D853" s="3">
        <f t="shared" si="142"/>
        <v>47410.197871612261</v>
      </c>
      <c r="E853" s="5">
        <f>D853/MAX(D$12:$D853)-1</f>
        <v>0</v>
      </c>
      <c r="F853" s="3">
        <f t="shared" si="138"/>
        <v>4352.8642155617044</v>
      </c>
      <c r="G853" s="4">
        <f>F853/MAX(F$554:$F853)-1</f>
        <v>0</v>
      </c>
      <c r="H853" s="5">
        <f t="shared" si="141"/>
        <v>5.8333333333333336E-3</v>
      </c>
      <c r="I853" s="7">
        <f t="shared" si="132"/>
        <v>66716.988721108268</v>
      </c>
      <c r="J853" s="7">
        <f t="shared" si="133"/>
        <v>64355.720217161543</v>
      </c>
      <c r="K853" s="7">
        <f t="shared" si="134"/>
        <v>61727.335012449032</v>
      </c>
      <c r="L853" s="7">
        <f t="shared" si="135"/>
        <v>62496.879098624289</v>
      </c>
      <c r="M853" s="7">
        <f t="shared" si="136"/>
        <v>61108.613862142141</v>
      </c>
      <c r="N853" s="5">
        <f t="shared" si="137"/>
        <v>4.2258842596633706E-2</v>
      </c>
      <c r="O853" s="3">
        <f t="shared" si="143"/>
        <v>346262.83755753707</v>
      </c>
      <c r="P853" s="5">
        <f>O853/MAX($O$12:O853)-1</f>
        <v>0</v>
      </c>
      <c r="Q853" s="3">
        <f t="shared" si="139"/>
        <v>4017.1950287695608</v>
      </c>
      <c r="R853" s="4">
        <f>Q853/MAX($Q$554:Q853)-1</f>
        <v>0</v>
      </c>
    </row>
    <row r="854" spans="1:18" x14ac:dyDescent="0.2">
      <c r="A854" s="2">
        <v>35095</v>
      </c>
      <c r="B854" s="3">
        <v>76317.588672088677</v>
      </c>
      <c r="C854" s="5">
        <f t="shared" si="140"/>
        <v>0.10366511068427364</v>
      </c>
      <c r="D854" s="3">
        <f t="shared" si="142"/>
        <v>52324.98128153626</v>
      </c>
      <c r="E854" s="5">
        <f>D854/MAX(D$12:$D854)-1</f>
        <v>0</v>
      </c>
      <c r="F854" s="3">
        <f t="shared" si="138"/>
        <v>4804.104366261522</v>
      </c>
      <c r="G854" s="4">
        <f>F854/MAX(F$554:$F854)-1</f>
        <v>0</v>
      </c>
      <c r="H854" s="5">
        <f t="shared" si="141"/>
        <v>5.8333333333333336E-3</v>
      </c>
      <c r="I854" s="7">
        <f t="shared" si="132"/>
        <v>70604.118608688936</v>
      </c>
      <c r="J854" s="7">
        <f t="shared" si="133"/>
        <v>66948.073535796007</v>
      </c>
      <c r="K854" s="7">
        <f t="shared" si="134"/>
        <v>63399.554123412476</v>
      </c>
      <c r="L854" s="7">
        <f t="shared" si="135"/>
        <v>63241.038014415848</v>
      </c>
      <c r="M854" s="7">
        <f t="shared" si="136"/>
        <v>62084.06521709916</v>
      </c>
      <c r="N854" s="5">
        <f t="shared" si="137"/>
        <v>0.10366511068427364</v>
      </c>
      <c r="O854" s="3">
        <f t="shared" si="143"/>
        <v>382158.2129387898</v>
      </c>
      <c r="P854" s="5">
        <f>O854/MAX($O$12:O854)-1</f>
        <v>0</v>
      </c>
      <c r="Q854" s="3">
        <f t="shared" si="139"/>
        <v>4433.6379960672712</v>
      </c>
      <c r="R854" s="4">
        <f>Q854/MAX($Q$554:Q854)-1</f>
        <v>0</v>
      </c>
    </row>
    <row r="855" spans="1:18" x14ac:dyDescent="0.2">
      <c r="A855" s="2">
        <v>35124</v>
      </c>
      <c r="B855" s="3">
        <v>74201.297106447586</v>
      </c>
      <c r="C855" s="5">
        <f t="shared" si="140"/>
        <v>-2.773006331127803E-2</v>
      </c>
      <c r="D855" s="3">
        <f t="shared" si="142"/>
        <v>50874.006237837821</v>
      </c>
      <c r="E855" s="5">
        <f>D855/MAX(D$12:$D855)-1</f>
        <v>-2.773006331127803E-2</v>
      </c>
      <c r="F855" s="3">
        <f t="shared" si="138"/>
        <v>4670.8862480311027</v>
      </c>
      <c r="G855" s="4">
        <f>F855/MAX(F$554:$F855)-1</f>
        <v>-2.773006331127803E-2</v>
      </c>
      <c r="H855" s="5">
        <f t="shared" si="141"/>
        <v>5.8333333333333336E-3</v>
      </c>
      <c r="I855" s="7">
        <f t="shared" si="132"/>
        <v>73222.704078721043</v>
      </c>
      <c r="J855" s="7">
        <f t="shared" si="133"/>
        <v>69013.742264379587</v>
      </c>
      <c r="K855" s="7">
        <f t="shared" si="134"/>
        <v>64808.860128974928</v>
      </c>
      <c r="L855" s="7">
        <f t="shared" si="135"/>
        <v>63754.784094534516</v>
      </c>
      <c r="M855" s="7">
        <f t="shared" si="136"/>
        <v>62929.005219039456</v>
      </c>
      <c r="N855" s="5">
        <f t="shared" si="137"/>
        <v>-2.7730063311278034E-2</v>
      </c>
      <c r="O855" s="3">
        <f t="shared" si="143"/>
        <v>371560.9414990723</v>
      </c>
      <c r="P855" s="5">
        <f>O855/MAX($O$12:O855)-1</f>
        <v>-2.773006331127803E-2</v>
      </c>
      <c r="Q855" s="3">
        <f t="shared" si="139"/>
        <v>4310.6929337370375</v>
      </c>
      <c r="R855" s="4">
        <f>Q855/MAX($Q$554:Q855)-1</f>
        <v>-2.7730063311278141E-2</v>
      </c>
    </row>
    <row r="856" spans="1:18" x14ac:dyDescent="0.2">
      <c r="A856" s="2">
        <v>35155</v>
      </c>
      <c r="B856" s="3">
        <v>75069.350566936846</v>
      </c>
      <c r="C856" s="5">
        <f t="shared" si="140"/>
        <v>1.1698629193017673E-2</v>
      </c>
      <c r="D856" s="3">
        <f t="shared" si="142"/>
        <v>51469.162372377556</v>
      </c>
      <c r="E856" s="5">
        <f>D856/MAX(D$12:$D856)-1</f>
        <v>-1.6355837846437904E-2</v>
      </c>
      <c r="F856" s="3">
        <f t="shared" si="138"/>
        <v>4725.5292142495846</v>
      </c>
      <c r="G856" s="4">
        <f>F856/MAX(F$554:$F856)-1</f>
        <v>-1.6355837846437793E-2</v>
      </c>
      <c r="H856" s="5">
        <f t="shared" si="141"/>
        <v>5.8333333333333336E-3</v>
      </c>
      <c r="I856" s="7">
        <f t="shared" si="132"/>
        <v>75196.07878182437</v>
      </c>
      <c r="J856" s="7">
        <f t="shared" si="133"/>
        <v>70956.533751466312</v>
      </c>
      <c r="K856" s="7">
        <f t="shared" si="134"/>
        <v>66165.088904294069</v>
      </c>
      <c r="L856" s="7">
        <f t="shared" si="135"/>
        <v>64414.591750859632</v>
      </c>
      <c r="M856" s="7">
        <f t="shared" si="136"/>
        <v>63766.762137447862</v>
      </c>
      <c r="N856" s="5">
        <f t="shared" si="137"/>
        <v>1.1698629193017673E-2</v>
      </c>
      <c r="O856" s="3">
        <f t="shared" si="143"/>
        <v>375907.69517627847</v>
      </c>
      <c r="P856" s="5">
        <f>O856/MAX($O$12:O856)-1</f>
        <v>-1.6355837846437904E-2</v>
      </c>
      <c r="Q856" s="3">
        <f t="shared" si="139"/>
        <v>4361.1221319337883</v>
      </c>
      <c r="R856" s="4">
        <f>Q856/MAX($Q$554:Q856)-1</f>
        <v>-1.6355837846438015E-2</v>
      </c>
    </row>
    <row r="857" spans="1:18" x14ac:dyDescent="0.2">
      <c r="A857" s="2">
        <v>35185</v>
      </c>
      <c r="B857" s="3">
        <v>78313.324820071721</v>
      </c>
      <c r="C857" s="5">
        <f t="shared" si="140"/>
        <v>4.3213032064828294E-2</v>
      </c>
      <c r="D857" s="3">
        <f t="shared" si="142"/>
        <v>53693.300936324958</v>
      </c>
      <c r="E857" s="5">
        <f>D857/MAX(D$12:$D857)-1</f>
        <v>0</v>
      </c>
      <c r="F857" s="3">
        <f t="shared" si="138"/>
        <v>4929.7336597082349</v>
      </c>
      <c r="G857" s="4">
        <f>F857/MAX(F$554:$F857)-1</f>
        <v>0</v>
      </c>
      <c r="H857" s="5">
        <f t="shared" si="141"/>
        <v>5.8333333333333336E-3</v>
      </c>
      <c r="I857" s="7">
        <f t="shared" ref="I857:I920" si="144">AVERAGE(B855:B857)</f>
        <v>75861.324164485384</v>
      </c>
      <c r="J857" s="7">
        <f t="shared" ref="J857:J920" si="145">AVERAGE(B852:B857)</f>
        <v>73232.721386587145</v>
      </c>
      <c r="K857" s="7">
        <f t="shared" ref="K857:K920" si="146">AVERAGE(B846:B857)</f>
        <v>67608.034427357998</v>
      </c>
      <c r="L857" s="7">
        <f t="shared" ref="L857:L920" si="147">AVERAGE(B840:B857)</f>
        <v>65224.80709670268</v>
      </c>
      <c r="M857" s="7">
        <f t="shared" ref="M857:M920" si="148">AVERAGE(B834:B857)</f>
        <v>64544.336407628674</v>
      </c>
      <c r="N857" s="5">
        <f t="shared" si="137"/>
        <v>3.5737092318529298E-2</v>
      </c>
      <c r="O857" s="3">
        <f t="shared" si="143"/>
        <v>389341.54318203876</v>
      </c>
      <c r="P857" s="5">
        <f>O857/MAX($O$12:O857)-1</f>
        <v>0</v>
      </c>
      <c r="Q857" s="3">
        <f t="shared" si="139"/>
        <v>4516.975956175088</v>
      </c>
      <c r="R857" s="4">
        <f>Q857/MAX($Q$554:Q857)-1</f>
        <v>0</v>
      </c>
    </row>
    <row r="858" spans="1:18" x14ac:dyDescent="0.2">
      <c r="A858" s="2">
        <v>35216</v>
      </c>
      <c r="B858" s="3">
        <v>76685.119156485598</v>
      </c>
      <c r="C858" s="5">
        <f t="shared" si="140"/>
        <v>-2.079091479421924E-2</v>
      </c>
      <c r="D858" s="3">
        <f t="shared" si="142"/>
        <v>52576.968091537456</v>
      </c>
      <c r="E858" s="5">
        <f>D858/MAX(D$12:$D858)-1</f>
        <v>-2.079091479421924E-2</v>
      </c>
      <c r="F858" s="3">
        <f t="shared" si="138"/>
        <v>4827.2399872310461</v>
      </c>
      <c r="G858" s="4">
        <f>F858/MAX(F$554:$F858)-1</f>
        <v>-2.079091479421924E-2</v>
      </c>
      <c r="H858" s="5">
        <f t="shared" si="141"/>
        <v>5.8333333333333336E-3</v>
      </c>
      <c r="I858" s="7">
        <f t="shared" si="144"/>
        <v>76689.264847831393</v>
      </c>
      <c r="J858" s="7">
        <f t="shared" si="145"/>
        <v>74955.984463276211</v>
      </c>
      <c r="K858" s="7">
        <f t="shared" si="146"/>
        <v>68922.33393020113</v>
      </c>
      <c r="L858" s="7">
        <f t="shared" si="147"/>
        <v>65924.480721020547</v>
      </c>
      <c r="M858" s="7">
        <f t="shared" si="148"/>
        <v>65236.827474376776</v>
      </c>
      <c r="N858" s="5">
        <f t="shared" ref="N858:N921" si="149">IF($B857&gt;=I857,$C858,$H858)*0.2+IF($B857&gt;=J857,$C858,$H858)*0.2+IF($B857&gt;=K857,$C858,$H858)*0.2+IF($B857&gt;=L857,$C858,$H858)*0.2+IF($B857&gt;=M857,$C858,$H858)*0.2</f>
        <v>-2.079091479421924E-2</v>
      </c>
      <c r="O858" s="3">
        <f t="shared" si="143"/>
        <v>381246.77633189119</v>
      </c>
      <c r="P858" s="5">
        <f>O858/MAX($O$12:O858)-1</f>
        <v>-2.0790914794219129E-2</v>
      </c>
      <c r="Q858" s="3">
        <f t="shared" si="139"/>
        <v>4423.0638939427145</v>
      </c>
      <c r="R858" s="4">
        <f>Q858/MAX($Q$554:Q858)-1</f>
        <v>-2.0790914794219351E-2</v>
      </c>
    </row>
    <row r="859" spans="1:18" x14ac:dyDescent="0.2">
      <c r="A859" s="2">
        <v>35246</v>
      </c>
      <c r="B859" s="3">
        <v>76837.869599324054</v>
      </c>
      <c r="C859" s="5">
        <f t="shared" si="140"/>
        <v>1.9919176564979768E-3</v>
      </c>
      <c r="D859" s="3">
        <f t="shared" si="142"/>
        <v>52681.697082604122</v>
      </c>
      <c r="E859" s="5">
        <f>D859/MAX(D$12:$D859)-1</f>
        <v>-1.88404109279946E-2</v>
      </c>
      <c r="F859" s="3">
        <f t="shared" si="138"/>
        <v>4836.8554517937646</v>
      </c>
      <c r="G859" s="4">
        <f>F859/MAX(F$554:$F859)-1</f>
        <v>-1.8840410927994711E-2</v>
      </c>
      <c r="H859" s="5">
        <f t="shared" si="141"/>
        <v>5.8333333333333336E-3</v>
      </c>
      <c r="I859" s="7">
        <f t="shared" si="144"/>
        <v>77278.771191960448</v>
      </c>
      <c r="J859" s="7">
        <f t="shared" si="145"/>
        <v>76237.424986892409</v>
      </c>
      <c r="K859" s="7">
        <f t="shared" si="146"/>
        <v>70296.572602026994</v>
      </c>
      <c r="L859" s="7">
        <f t="shared" si="147"/>
        <v>66564.031670596829</v>
      </c>
      <c r="M859" s="7">
        <f t="shared" si="148"/>
        <v>65932.015570691321</v>
      </c>
      <c r="N859" s="5">
        <f t="shared" si="149"/>
        <v>2.7602007918650483E-3</v>
      </c>
      <c r="O859" s="3">
        <f t="shared" si="143"/>
        <v>382299.09398581844</v>
      </c>
      <c r="P859" s="5">
        <f>O859/MAX($O$12:O859)-1</f>
        <v>-1.8088101101832788E-2</v>
      </c>
      <c r="Q859" s="3">
        <f t="shared" si="139"/>
        <v>4435.2724384052444</v>
      </c>
      <c r="R859" s="4">
        <f>Q859/MAX($Q$554:Q859)-1</f>
        <v>-1.8088101101832899E-2</v>
      </c>
    </row>
    <row r="860" spans="1:18" x14ac:dyDescent="0.2">
      <c r="A860" s="2">
        <v>35277</v>
      </c>
      <c r="B860" s="3">
        <v>73797.553518960543</v>
      </c>
      <c r="C860" s="5">
        <f t="shared" si="140"/>
        <v>-3.9567938260358204E-2</v>
      </c>
      <c r="D860" s="3">
        <f t="shared" si="142"/>
        <v>50597.190944988746</v>
      </c>
      <c r="E860" s="5">
        <f>D860/MAX(D$12:$D860)-1</f>
        <v>-5.766287297195416E-2</v>
      </c>
      <c r="F860" s="3">
        <f t="shared" si="138"/>
        <v>4645.471053902912</v>
      </c>
      <c r="G860" s="4">
        <f>F860/MAX(F$554:$F860)-1</f>
        <v>-5.766287297195416E-2</v>
      </c>
      <c r="H860" s="5">
        <f t="shared" si="141"/>
        <v>5.8333333333333336E-3</v>
      </c>
      <c r="I860" s="7">
        <f t="shared" si="144"/>
        <v>75773.51409159007</v>
      </c>
      <c r="J860" s="7">
        <f t="shared" si="145"/>
        <v>75817.419128037727</v>
      </c>
      <c r="K860" s="7">
        <f t="shared" si="146"/>
        <v>71382.746331916875</v>
      </c>
      <c r="L860" s="7">
        <f t="shared" si="147"/>
        <v>67538.842458287545</v>
      </c>
      <c r="M860" s="7">
        <f t="shared" si="148"/>
        <v>66385.133292821309</v>
      </c>
      <c r="N860" s="5">
        <f t="shared" si="149"/>
        <v>-3.0487683941619895E-2</v>
      </c>
      <c r="O860" s="3">
        <f t="shared" si="143"/>
        <v>370643.68003721116</v>
      </c>
      <c r="P860" s="5">
        <f>O860/MAX($O$12:O860)-1</f>
        <v>-4.8024320733956016E-2</v>
      </c>
      <c r="Q860" s="3">
        <f t="shared" si="139"/>
        <v>4300.0512541081671</v>
      </c>
      <c r="R860" s="4">
        <f>Q860/MAX($Q$554:Q860)-1</f>
        <v>-4.8024320733956238E-2</v>
      </c>
    </row>
    <row r="861" spans="1:18" x14ac:dyDescent="0.2">
      <c r="A861" s="2">
        <v>35308</v>
      </c>
      <c r="B861" s="3">
        <v>75115.541125899879</v>
      </c>
      <c r="C861" s="5">
        <f t="shared" si="140"/>
        <v>1.785950270832104E-2</v>
      </c>
      <c r="D861" s="3">
        <f t="shared" si="142"/>
        <v>51500.831613704213</v>
      </c>
      <c r="E861" s="5">
        <f>D861/MAX(D$12:$D861)-1</f>
        <v>-4.0833200499645228E-2</v>
      </c>
      <c r="F861" s="3">
        <f t="shared" si="138"/>
        <v>4728.4368567715183</v>
      </c>
      <c r="G861" s="4">
        <f>F861/MAX(F$554:$F861)-1</f>
        <v>-4.0833200499645339E-2</v>
      </c>
      <c r="H861" s="5">
        <f t="shared" si="141"/>
        <v>5.8333333333333336E-3</v>
      </c>
      <c r="I861" s="7">
        <f t="shared" si="144"/>
        <v>75250.321414728169</v>
      </c>
      <c r="J861" s="7">
        <f t="shared" si="145"/>
        <v>75969.793131279774</v>
      </c>
      <c r="K861" s="7">
        <f t="shared" si="146"/>
        <v>72491.76769782968</v>
      </c>
      <c r="L861" s="7">
        <f t="shared" si="147"/>
        <v>68529.171129743205</v>
      </c>
      <c r="M861" s="7">
        <f t="shared" si="148"/>
        <v>66808.536353720832</v>
      </c>
      <c r="N861" s="5">
        <f t="shared" si="149"/>
        <v>1.3049034958325958E-2</v>
      </c>
      <c r="O861" s="3">
        <f t="shared" si="143"/>
        <v>375480.22237509926</v>
      </c>
      <c r="P861" s="5">
        <f>O861/MAX($O$12:O861)-1</f>
        <v>-3.5601956815737412E-2</v>
      </c>
      <c r="Q861" s="3">
        <f t="shared" si="139"/>
        <v>4356.1627732456172</v>
      </c>
      <c r="R861" s="4">
        <f>Q861/MAX($Q$554:Q861)-1</f>
        <v>-3.5601956815737634E-2</v>
      </c>
    </row>
    <row r="862" spans="1:18" x14ac:dyDescent="0.2">
      <c r="A862" s="2">
        <v>35338</v>
      </c>
      <c r="B862" s="3">
        <v>77137.908299693692</v>
      </c>
      <c r="C862" s="5">
        <f t="shared" si="140"/>
        <v>2.6923418822266898E-2</v>
      </c>
      <c r="D862" s="3">
        <f t="shared" si="142"/>
        <v>52887.410072935018</v>
      </c>
      <c r="E862" s="5">
        <f>D862/MAX(D$12:$D862)-1</f>
        <v>-1.5009151036283863E-2</v>
      </c>
      <c r="F862" s="3">
        <f t="shared" si="138"/>
        <v>4855.7425426410209</v>
      </c>
      <c r="G862" s="4">
        <f>F862/MAX(F$554:$F862)-1</f>
        <v>-1.5009151036283974E-2</v>
      </c>
      <c r="H862" s="5">
        <f t="shared" si="141"/>
        <v>5.8333333333333336E-3</v>
      </c>
      <c r="I862" s="7">
        <f t="shared" si="144"/>
        <v>75350.334314851367</v>
      </c>
      <c r="J862" s="7">
        <f t="shared" si="145"/>
        <v>76314.552753405922</v>
      </c>
      <c r="K862" s="7">
        <f t="shared" si="146"/>
        <v>73635.543252436124</v>
      </c>
      <c r="L862" s="7">
        <f t="shared" si="147"/>
        <v>69548.243520664691</v>
      </c>
      <c r="M862" s="7">
        <f t="shared" si="148"/>
        <v>67389.582001496194</v>
      </c>
      <c r="N862" s="5">
        <f t="shared" si="149"/>
        <v>1.8487384626693474E-2</v>
      </c>
      <c r="O862" s="3">
        <f t="shared" si="143"/>
        <v>382421.86966586416</v>
      </c>
      <c r="P862" s="5">
        <f>O862/MAX($O$12:O862)-1</f>
        <v>-1.7772759258159243E-2</v>
      </c>
      <c r="Q862" s="3">
        <f t="shared" si="139"/>
        <v>4436.6968299310929</v>
      </c>
      <c r="R862" s="4">
        <f>Q862/MAX($Q$554:Q862)-1</f>
        <v>-1.7772759258159576E-2</v>
      </c>
    </row>
    <row r="863" spans="1:18" x14ac:dyDescent="0.2">
      <c r="A863" s="2">
        <v>35369</v>
      </c>
      <c r="B863" s="3">
        <v>77851.116947273578</v>
      </c>
      <c r="C863" s="5">
        <f t="shared" si="140"/>
        <v>9.2458904227601391E-3</v>
      </c>
      <c r="D863" s="3">
        <f t="shared" si="142"/>
        <v>53376.401271212955</v>
      </c>
      <c r="E863" s="5">
        <f>D863/MAX(D$12:$D863)-1</f>
        <v>-5.9020335793438239E-3</v>
      </c>
      <c r="F863" s="3">
        <f t="shared" si="138"/>
        <v>4900.6382061114145</v>
      </c>
      <c r="G863" s="4">
        <f>F863/MAX(F$554:$F863)-1</f>
        <v>-5.9020335793439349E-3</v>
      </c>
      <c r="H863" s="5">
        <f t="shared" si="141"/>
        <v>5.8333333333333336E-3</v>
      </c>
      <c r="I863" s="7">
        <f t="shared" si="144"/>
        <v>76701.522124289055</v>
      </c>
      <c r="J863" s="7">
        <f t="shared" si="145"/>
        <v>76237.51810793957</v>
      </c>
      <c r="K863" s="7">
        <f t="shared" si="146"/>
        <v>74735.119747263365</v>
      </c>
      <c r="L863" s="7">
        <f t="shared" si="147"/>
        <v>70484.52898755185</v>
      </c>
      <c r="M863" s="7">
        <f t="shared" si="148"/>
        <v>67977.984849511893</v>
      </c>
      <c r="N863" s="5">
        <f t="shared" si="149"/>
        <v>9.2458904227601391E-3</v>
      </c>
      <c r="O863" s="3">
        <f t="shared" si="143"/>
        <v>385957.70036806178</v>
      </c>
      <c r="P863" s="5">
        <f>O863/MAX($O$12:O863)-1</f>
        <v>-8.6911938200102679E-3</v>
      </c>
      <c r="Q863" s="3">
        <f t="shared" si="139"/>
        <v>4477.7180426596433</v>
      </c>
      <c r="R863" s="4">
        <f>Q863/MAX($Q$554:Q863)-1</f>
        <v>-8.6911938200104899E-3</v>
      </c>
    </row>
    <row r="864" spans="1:18" x14ac:dyDescent="0.2">
      <c r="A864" s="2">
        <v>35399</v>
      </c>
      <c r="B864" s="3">
        <v>75081.193617971789</v>
      </c>
      <c r="C864" s="5">
        <f t="shared" si="140"/>
        <v>-3.5579750656343001E-2</v>
      </c>
      <c r="D864" s="3">
        <f t="shared" si="142"/>
        <v>51477.282223050286</v>
      </c>
      <c r="E864" s="5">
        <f>D864/MAX(D$12:$D864)-1</f>
        <v>-4.1271791352568421E-2</v>
      </c>
      <c r="F864" s="3">
        <f t="shared" si="138"/>
        <v>4726.2747206810227</v>
      </c>
      <c r="G864" s="4">
        <f>F864/MAX(F$554:$F864)-1</f>
        <v>-4.1271791352568532E-2</v>
      </c>
      <c r="H864" s="5">
        <f t="shared" si="141"/>
        <v>5.8333333333333336E-3</v>
      </c>
      <c r="I864" s="7">
        <f t="shared" si="144"/>
        <v>76690.072954979682</v>
      </c>
      <c r="J864" s="7">
        <f t="shared" si="145"/>
        <v>75970.197184853925</v>
      </c>
      <c r="K864" s="7">
        <f t="shared" si="146"/>
        <v>75463.090824065075</v>
      </c>
      <c r="L864" s="7">
        <f t="shared" si="147"/>
        <v>71271.621681752062</v>
      </c>
      <c r="M864" s="7">
        <f t="shared" si="148"/>
        <v>68435.90983697887</v>
      </c>
      <c r="N864" s="5">
        <f t="shared" si="149"/>
        <v>-3.5579750656343001E-2</v>
      </c>
      <c r="O864" s="3">
        <f t="shared" si="143"/>
        <v>372225.42162507062</v>
      </c>
      <c r="P864" s="5">
        <f>O864/MAX($O$12:O864)-1</f>
        <v>-4.3961713967331284E-2</v>
      </c>
      <c r="Q864" s="3">
        <f t="shared" si="139"/>
        <v>4318.4019511924052</v>
      </c>
      <c r="R864" s="4">
        <f>Q864/MAX($Q$554:Q864)-1</f>
        <v>-4.3961713967331506E-2</v>
      </c>
    </row>
    <row r="865" spans="1:18" x14ac:dyDescent="0.2">
      <c r="A865" s="2">
        <v>35430</v>
      </c>
      <c r="B865" s="3">
        <v>74080.778725020864</v>
      </c>
      <c r="C865" s="5">
        <f t="shared" si="140"/>
        <v>-1.3324440445649288E-2</v>
      </c>
      <c r="D865" s="3">
        <f t="shared" si="142"/>
        <v>50791.376241765371</v>
      </c>
      <c r="E865" s="5">
        <f>D865/MAX(D$12:$D865)-1</f>
        <v>-5.4046308272255206E-2</v>
      </c>
      <c r="F865" s="3">
        <f t="shared" si="138"/>
        <v>4663.2997546355309</v>
      </c>
      <c r="G865" s="4">
        <f>F865/MAX(F$554:$F865)-1</f>
        <v>-5.4046308272255206E-2</v>
      </c>
      <c r="H865" s="5">
        <f t="shared" si="141"/>
        <v>5.8333333333333336E-3</v>
      </c>
      <c r="I865" s="7">
        <f t="shared" si="144"/>
        <v>75671.029763422077</v>
      </c>
      <c r="J865" s="7">
        <f t="shared" si="145"/>
        <v>75510.682039136722</v>
      </c>
      <c r="K865" s="7">
        <f t="shared" si="146"/>
        <v>75874.053513014573</v>
      </c>
      <c r="L865" s="7">
        <f t="shared" si="147"/>
        <v>72034.609081063565</v>
      </c>
      <c r="M865" s="7">
        <f t="shared" si="148"/>
        <v>68800.694262731791</v>
      </c>
      <c r="N865" s="5">
        <f t="shared" si="149"/>
        <v>-1.8297761782597151E-3</v>
      </c>
      <c r="O865" s="3">
        <f t="shared" si="143"/>
        <v>371544.33241563838</v>
      </c>
      <c r="P865" s="5">
        <f>O865/MAX($O$12:O865)-1</f>
        <v>-4.5711050048618085E-2</v>
      </c>
      <c r="Q865" s="3">
        <f t="shared" si="139"/>
        <v>4310.5002421739628</v>
      </c>
      <c r="R865" s="4">
        <f>Q865/MAX($Q$554:Q865)-1</f>
        <v>-4.5711050048618307E-2</v>
      </c>
    </row>
    <row r="866" spans="1:18" x14ac:dyDescent="0.2">
      <c r="A866" s="2">
        <v>35461</v>
      </c>
      <c r="B866" s="3">
        <v>74288.467445864386</v>
      </c>
      <c r="C866" s="5">
        <f t="shared" si="140"/>
        <v>2.8035439748066437E-3</v>
      </c>
      <c r="D866" s="3">
        <f t="shared" si="142"/>
        <v>50933.772098600108</v>
      </c>
      <c r="E866" s="5">
        <f>D866/MAX(D$12:$D866)-1</f>
        <v>-5.1394285499365866E-2</v>
      </c>
      <c r="F866" s="3">
        <f t="shared" si="138"/>
        <v>4676.3735205653566</v>
      </c>
      <c r="G866" s="4">
        <f>F866/MAX(F$554:$F866)-1</f>
        <v>-5.1394285499365755E-2</v>
      </c>
      <c r="H866" s="5">
        <f t="shared" si="141"/>
        <v>5.8333333333333336E-3</v>
      </c>
      <c r="I866" s="7">
        <f t="shared" si="144"/>
        <v>74483.479929619018</v>
      </c>
      <c r="J866" s="7">
        <f t="shared" si="145"/>
        <v>75592.501026954036</v>
      </c>
      <c r="K866" s="7">
        <f t="shared" si="146"/>
        <v>75704.960077495882</v>
      </c>
      <c r="L866" s="7">
        <f t="shared" si="147"/>
        <v>72785.997896929257</v>
      </c>
      <c r="M866" s="7">
        <f t="shared" si="148"/>
        <v>69552.257100454168</v>
      </c>
      <c r="N866" s="5">
        <f t="shared" si="149"/>
        <v>4.6214175899226577E-3</v>
      </c>
      <c r="O866" s="3">
        <f t="shared" si="143"/>
        <v>373261.39392890007</v>
      </c>
      <c r="P866" s="5">
        <f>O866/MAX($O$12:O866)-1</f>
        <v>-4.1300882309443954E-2</v>
      </c>
      <c r="Q866" s="3">
        <f t="shared" si="139"/>
        <v>4330.420863814511</v>
      </c>
      <c r="R866" s="4">
        <f>Q866/MAX($Q$554:Q866)-1</f>
        <v>-4.1300882309444287E-2</v>
      </c>
    </row>
    <row r="867" spans="1:18" x14ac:dyDescent="0.2">
      <c r="A867" s="2">
        <v>35489</v>
      </c>
      <c r="B867" s="3">
        <v>79324.972419955142</v>
      </c>
      <c r="C867" s="5">
        <f t="shared" si="140"/>
        <v>6.779659275864014E-2</v>
      </c>
      <c r="D867" s="3">
        <f t="shared" si="142"/>
        <v>54386.908303230288</v>
      </c>
      <c r="E867" s="5">
        <f>D867/MAX(D$12:$D867)-1</f>
        <v>0</v>
      </c>
      <c r="F867" s="3">
        <f t="shared" si="138"/>
        <v>4993.415711726414</v>
      </c>
      <c r="G867" s="4">
        <f>F867/MAX(F$554:$F867)-1</f>
        <v>0</v>
      </c>
      <c r="H867" s="5">
        <f t="shared" si="141"/>
        <v>5.8333333333333336E-3</v>
      </c>
      <c r="I867" s="7">
        <f t="shared" si="144"/>
        <v>75898.072863613474</v>
      </c>
      <c r="J867" s="7">
        <f t="shared" si="145"/>
        <v>76294.072909296578</v>
      </c>
      <c r="K867" s="7">
        <f t="shared" si="146"/>
        <v>76131.933020288168</v>
      </c>
      <c r="L867" s="7">
        <f t="shared" si="147"/>
        <v>73759.202768318646</v>
      </c>
      <c r="M867" s="7">
        <f t="shared" si="148"/>
        <v>70470.396574631537</v>
      </c>
      <c r="N867" s="5">
        <f t="shared" si="149"/>
        <v>3.0618637103456057E-2</v>
      </c>
      <c r="O867" s="3">
        <f t="shared" si="143"/>
        <v>384690.14909433923</v>
      </c>
      <c r="P867" s="5">
        <f>O867/MAX($O$12:O867)-1</f>
        <v>-1.1946821933473295E-2</v>
      </c>
      <c r="Q867" s="3">
        <f t="shared" si="139"/>
        <v>4463.012448748882</v>
      </c>
      <c r="R867" s="4">
        <f>Q867/MAX($Q$554:Q867)-1</f>
        <v>-1.1946821933473739E-2</v>
      </c>
    </row>
    <row r="868" spans="1:18" x14ac:dyDescent="0.2">
      <c r="A868" s="2">
        <v>35520</v>
      </c>
      <c r="B868" s="3">
        <v>78668.380110312355</v>
      </c>
      <c r="C868" s="5">
        <f t="shared" si="140"/>
        <v>-8.2772459871365278E-3</v>
      </c>
      <c r="D868" s="3">
        <f t="shared" si="142"/>
        <v>53936.734484724613</v>
      </c>
      <c r="E868" s="5">
        <f>D868/MAX(D$12:$D868)-1</f>
        <v>-8.2772459871365278E-3</v>
      </c>
      <c r="F868" s="3">
        <f t="shared" si="138"/>
        <v>4952.0839815644222</v>
      </c>
      <c r="G868" s="4">
        <f>F868/MAX(F$554:$F868)-1</f>
        <v>-8.2772459871365278E-3</v>
      </c>
      <c r="H868" s="5">
        <f t="shared" si="141"/>
        <v>5.8333333333333336E-3</v>
      </c>
      <c r="I868" s="7">
        <f t="shared" si="144"/>
        <v>77427.273325377304</v>
      </c>
      <c r="J868" s="7">
        <f t="shared" si="145"/>
        <v>76549.15154439969</v>
      </c>
      <c r="K868" s="7">
        <f t="shared" si="146"/>
        <v>76431.852148902792</v>
      </c>
      <c r="L868" s="7">
        <f t="shared" si="147"/>
        <v>74606.746016423975</v>
      </c>
      <c r="M868" s="7">
        <f t="shared" si="148"/>
        <v>71298.470526598423</v>
      </c>
      <c r="N868" s="5">
        <f t="shared" si="149"/>
        <v>-8.2772459871365278E-3</v>
      </c>
      <c r="O868" s="3">
        <f t="shared" si="143"/>
        <v>381505.97410145716</v>
      </c>
      <c r="P868" s="5">
        <f>O868/MAX($O$12:O868)-1</f>
        <v>-2.012518113670192E-2</v>
      </c>
      <c r="Q868" s="3">
        <f t="shared" si="139"/>
        <v>4426.0709968669353</v>
      </c>
      <c r="R868" s="4">
        <f>Q868/MAX($Q$554:Q868)-1</f>
        <v>-2.0125181136702253E-2</v>
      </c>
    </row>
    <row r="869" spans="1:18" x14ac:dyDescent="0.2">
      <c r="A869" s="2">
        <v>35550</v>
      </c>
      <c r="B869" s="3">
        <v>79474.793499602689</v>
      </c>
      <c r="C869" s="5">
        <f t="shared" si="140"/>
        <v>1.0250794387268947E-2</v>
      </c>
      <c r="D869" s="3">
        <f t="shared" si="142"/>
        <v>54489.628859848242</v>
      </c>
      <c r="E869" s="5">
        <f>D869/MAX(D$12:$D869)-1</f>
        <v>0</v>
      </c>
      <c r="F869" s="3">
        <f t="shared" si="138"/>
        <v>5002.8467762479277</v>
      </c>
      <c r="G869" s="4">
        <f>F869/MAX(F$554:$F869)-1</f>
        <v>0</v>
      </c>
      <c r="H869" s="5">
        <f t="shared" si="141"/>
        <v>5.8333333333333336E-3</v>
      </c>
      <c r="I869" s="7">
        <f t="shared" si="144"/>
        <v>79156.048676623395</v>
      </c>
      <c r="J869" s="7">
        <f t="shared" si="145"/>
        <v>76819.764303121206</v>
      </c>
      <c r="K869" s="7">
        <f t="shared" si="146"/>
        <v>76528.641205530381</v>
      </c>
      <c r="L869" s="7">
        <f t="shared" si="147"/>
        <v>75430.001265882631</v>
      </c>
      <c r="M869" s="7">
        <f t="shared" si="148"/>
        <v>72068.337816444182</v>
      </c>
      <c r="N869" s="5">
        <f t="shared" si="149"/>
        <v>1.0250794387268948E-2</v>
      </c>
      <c r="O869" s="3">
        <f t="shared" si="143"/>
        <v>385416.71339948598</v>
      </c>
      <c r="P869" s="5">
        <f>O869/MAX($O$12:O869)-1</f>
        <v>-1.0080685843271819E-2</v>
      </c>
      <c r="Q869" s="3">
        <f t="shared" si="139"/>
        <v>4471.4417405992726</v>
      </c>
      <c r="R869" s="4">
        <f>Q869/MAX($Q$554:Q869)-1</f>
        <v>-1.0080685843272263E-2</v>
      </c>
    </row>
    <row r="870" spans="1:18" x14ac:dyDescent="0.2">
      <c r="A870" s="2">
        <v>35581</v>
      </c>
      <c r="B870" s="3">
        <v>77653.442910840095</v>
      </c>
      <c r="C870" s="5">
        <f t="shared" si="140"/>
        <v>-2.291733653603889E-2</v>
      </c>
      <c r="D870" s="3">
        <f t="shared" si="142"/>
        <v>53240.87169754324</v>
      </c>
      <c r="E870" s="5">
        <f>D870/MAX(D$12:$D870)-1</f>
        <v>-2.2917336536039001E-2</v>
      </c>
      <c r="F870" s="3">
        <f t="shared" si="138"/>
        <v>4888.194853038417</v>
      </c>
      <c r="G870" s="4">
        <f>F870/MAX(F$554:$F870)-1</f>
        <v>-2.2917336536038779E-2</v>
      </c>
      <c r="H870" s="5">
        <f t="shared" si="141"/>
        <v>5.8333333333333336E-3</v>
      </c>
      <c r="I870" s="7">
        <f t="shared" si="144"/>
        <v>78598.872173585041</v>
      </c>
      <c r="J870" s="7">
        <f t="shared" si="145"/>
        <v>77248.472518599257</v>
      </c>
      <c r="K870" s="7">
        <f t="shared" si="146"/>
        <v>76609.334851726599</v>
      </c>
      <c r="L870" s="7">
        <f t="shared" si="147"/>
        <v>76058.21805557645</v>
      </c>
      <c r="M870" s="7">
        <f t="shared" si="148"/>
        <v>72765.83439096385</v>
      </c>
      <c r="N870" s="5">
        <f t="shared" si="149"/>
        <v>-2.291733653603889E-2</v>
      </c>
      <c r="O870" s="3">
        <f t="shared" si="143"/>
        <v>376583.98887189588</v>
      </c>
      <c r="P870" s="5">
        <f>O870/MAX($O$12:O870)-1</f>
        <v>-3.2766999909326411E-2</v>
      </c>
      <c r="Q870" s="3">
        <f t="shared" si="139"/>
        <v>4368.9682054286677</v>
      </c>
      <c r="R870" s="4">
        <f>Q870/MAX($Q$554:Q870)-1</f>
        <v>-3.2766999909326744E-2</v>
      </c>
    </row>
    <row r="871" spans="1:18" x14ac:dyDescent="0.2">
      <c r="A871" s="2">
        <v>35611</v>
      </c>
      <c r="B871" s="3">
        <v>82503.157827360716</v>
      </c>
      <c r="C871" s="5">
        <f t="shared" si="140"/>
        <v>6.2453314814244099E-2</v>
      </c>
      <c r="D871" s="3">
        <f t="shared" si="142"/>
        <v>56565.940618654684</v>
      </c>
      <c r="E871" s="5">
        <f>D871/MAX(D$12:$D871)-1</f>
        <v>0</v>
      </c>
      <c r="F871" s="3">
        <f t="shared" si="138"/>
        <v>5193.4788250685933</v>
      </c>
      <c r="G871" s="4">
        <f>F871/MAX(F$554:$F871)-1</f>
        <v>0</v>
      </c>
      <c r="H871" s="5">
        <f t="shared" si="141"/>
        <v>5.8333333333333336E-3</v>
      </c>
      <c r="I871" s="7">
        <f t="shared" si="144"/>
        <v>79877.131412601171</v>
      </c>
      <c r="J871" s="7">
        <f t="shared" si="145"/>
        <v>78652.202368989238</v>
      </c>
      <c r="K871" s="7">
        <f t="shared" si="146"/>
        <v>77081.442204062972</v>
      </c>
      <c r="L871" s="7">
        <f t="shared" si="147"/>
        <v>76800.103131672775</v>
      </c>
      <c r="M871" s="7">
        <f t="shared" si="148"/>
        <v>73689.007403044976</v>
      </c>
      <c r="N871" s="5">
        <f t="shared" si="149"/>
        <v>5.1129318518061954E-2</v>
      </c>
      <c r="O871" s="3">
        <f t="shared" si="143"/>
        <v>395838.47158772935</v>
      </c>
      <c r="P871" s="5">
        <f>O871/MAX($O$12:O871)-1</f>
        <v>0</v>
      </c>
      <c r="Q871" s="3">
        <f t="shared" si="139"/>
        <v>4592.3505723993158</v>
      </c>
      <c r="R871" s="4">
        <f>Q871/MAX($Q$554:Q871)-1</f>
        <v>0</v>
      </c>
    </row>
    <row r="872" spans="1:18" x14ac:dyDescent="0.2">
      <c r="A872" s="2">
        <v>35642</v>
      </c>
      <c r="B872" s="3">
        <v>83231.243769879526</v>
      </c>
      <c r="C872" s="5">
        <f t="shared" si="140"/>
        <v>8.8249463619602952E-3</v>
      </c>
      <c r="D872" s="3">
        <f t="shared" si="142"/>
        <v>57065.132010528141</v>
      </c>
      <c r="E872" s="5">
        <f>D872/MAX(D$12:$D872)-1</f>
        <v>0</v>
      </c>
      <c r="F872" s="3">
        <f t="shared" si="138"/>
        <v>5239.3109971317999</v>
      </c>
      <c r="G872" s="4">
        <f>F872/MAX(F$554:$F872)-1</f>
        <v>0</v>
      </c>
      <c r="H872" s="5">
        <f t="shared" si="141"/>
        <v>5.8333333333333336E-3</v>
      </c>
      <c r="I872" s="7">
        <f t="shared" si="144"/>
        <v>81129.28150269344</v>
      </c>
      <c r="J872" s="7">
        <f t="shared" si="145"/>
        <v>80142.665089658418</v>
      </c>
      <c r="K872" s="7">
        <f t="shared" si="146"/>
        <v>77867.583058306234</v>
      </c>
      <c r="L872" s="7">
        <f t="shared" si="147"/>
        <v>77184.19508155006</v>
      </c>
      <c r="M872" s="7">
        <f t="shared" si="148"/>
        <v>74625.16469511154</v>
      </c>
      <c r="N872" s="5">
        <f t="shared" si="149"/>
        <v>8.8249463619602952E-3</v>
      </c>
      <c r="O872" s="3">
        <f t="shared" si="143"/>
        <v>399331.7248674914</v>
      </c>
      <c r="P872" s="5">
        <f>O872/MAX($O$12:O872)-1</f>
        <v>0</v>
      </c>
      <c r="Q872" s="3">
        <f t="shared" si="139"/>
        <v>4632.8778198760574</v>
      </c>
      <c r="R872" s="4">
        <f>Q872/MAX($Q$554:Q872)-1</f>
        <v>0</v>
      </c>
    </row>
    <row r="873" spans="1:18" x14ac:dyDescent="0.2">
      <c r="A873" s="2">
        <v>35673</v>
      </c>
      <c r="B873" s="3">
        <v>80579.509781092958</v>
      </c>
      <c r="C873" s="5">
        <f t="shared" si="140"/>
        <v>-3.1859838549549546E-2</v>
      </c>
      <c r="D873" s="3">
        <f t="shared" si="142"/>
        <v>55247.046117863982</v>
      </c>
      <c r="E873" s="5">
        <f>D873/MAX(D$12:$D873)-1</f>
        <v>-3.1859838549549546E-2</v>
      </c>
      <c r="F873" s="3">
        <f t="shared" si="138"/>
        <v>5072.3873946523017</v>
      </c>
      <c r="G873" s="4">
        <f>F873/MAX(F$554:$F873)-1</f>
        <v>-3.1859838549549435E-2</v>
      </c>
      <c r="H873" s="5">
        <f t="shared" si="141"/>
        <v>5.8333333333333336E-3</v>
      </c>
      <c r="I873" s="7">
        <f t="shared" si="144"/>
        <v>82104.637126111062</v>
      </c>
      <c r="J873" s="7">
        <f t="shared" si="145"/>
        <v>80351.754649848051</v>
      </c>
      <c r="K873" s="7">
        <f t="shared" si="146"/>
        <v>78322.913779572322</v>
      </c>
      <c r="L873" s="7">
        <f t="shared" si="147"/>
        <v>77538.540230141458</v>
      </c>
      <c r="M873" s="7">
        <f t="shared" si="148"/>
        <v>75407.340738700979</v>
      </c>
      <c r="N873" s="5">
        <f t="shared" si="149"/>
        <v>-3.1859838549549546E-2</v>
      </c>
      <c r="O873" s="3">
        <f t="shared" si="143"/>
        <v>386609.08058549999</v>
      </c>
      <c r="P873" s="5">
        <f>O873/MAX($O$12:O873)-1</f>
        <v>-3.1859838549549546E-2</v>
      </c>
      <c r="Q873" s="3">
        <f t="shared" si="139"/>
        <v>4485.2750805150172</v>
      </c>
      <c r="R873" s="4">
        <f>Q873/MAX($Q$554:Q873)-1</f>
        <v>-3.1859838549549546E-2</v>
      </c>
    </row>
    <row r="874" spans="1:18" x14ac:dyDescent="0.2">
      <c r="A874" s="2">
        <v>35703</v>
      </c>
      <c r="B874" s="3">
        <v>78729.085472764127</v>
      </c>
      <c r="C874" s="5">
        <f t="shared" si="140"/>
        <v>-2.2963955890967891E-2</v>
      </c>
      <c r="D874" s="3">
        <f t="shared" si="142"/>
        <v>53978.355387707081</v>
      </c>
      <c r="E874" s="5">
        <f>D874/MAX(D$12:$D874)-1</f>
        <v>-5.4092166513372342E-2</v>
      </c>
      <c r="F874" s="3">
        <f t="shared" si="138"/>
        <v>4955.9053142596049</v>
      </c>
      <c r="G874" s="4">
        <f>F874/MAX(F$554:$F874)-1</f>
        <v>-5.409216651337212E-2</v>
      </c>
      <c r="H874" s="5">
        <f t="shared" si="141"/>
        <v>5.8333333333333336E-3</v>
      </c>
      <c r="I874" s="7">
        <f t="shared" si="144"/>
        <v>80846.613007912209</v>
      </c>
      <c r="J874" s="7">
        <f t="shared" si="145"/>
        <v>80361.872210256683</v>
      </c>
      <c r="K874" s="7">
        <f t="shared" si="146"/>
        <v>78455.511877328172</v>
      </c>
      <c r="L874" s="7">
        <f t="shared" si="147"/>
        <v>77741.85883602075</v>
      </c>
      <c r="M874" s="7">
        <f t="shared" si="148"/>
        <v>76045.527564882141</v>
      </c>
      <c r="N874" s="5">
        <f t="shared" si="149"/>
        <v>-1.7204498046107648E-2</v>
      </c>
      <c r="O874" s="3">
        <f t="shared" si="143"/>
        <v>379957.66541395924</v>
      </c>
      <c r="P874" s="5">
        <f>O874/MAX($O$12:O874)-1</f>
        <v>-4.8516204065582214E-2</v>
      </c>
      <c r="Q874" s="3">
        <f t="shared" si="139"/>
        <v>4408.1081741560411</v>
      </c>
      <c r="R874" s="4">
        <f>Q874/MAX($Q$554:Q874)-1</f>
        <v>-4.8516204065582214E-2</v>
      </c>
    </row>
    <row r="875" spans="1:18" x14ac:dyDescent="0.2">
      <c r="A875" s="2">
        <v>35734</v>
      </c>
      <c r="B875" s="3">
        <v>71837.006782395241</v>
      </c>
      <c r="C875" s="5">
        <f t="shared" si="140"/>
        <v>-8.7541709000965806E-2</v>
      </c>
      <c r="D875" s="3">
        <f t="shared" si="142"/>
        <v>49252.997908005709</v>
      </c>
      <c r="E875" s="5">
        <f>D875/MAX(D$12:$D875)-1</f>
        <v>-0.13689855481419277</v>
      </c>
      <c r="F875" s="3">
        <f t="shared" si="138"/>
        <v>4522.0568934023504</v>
      </c>
      <c r="G875" s="4">
        <f>F875/MAX(F$554:$F875)-1</f>
        <v>-0.13689855481419255</v>
      </c>
      <c r="H875" s="5">
        <f t="shared" si="141"/>
        <v>5.8333333333333336E-3</v>
      </c>
      <c r="I875" s="7">
        <f t="shared" si="144"/>
        <v>77048.534012084114</v>
      </c>
      <c r="J875" s="7">
        <f t="shared" si="145"/>
        <v>79088.907757388763</v>
      </c>
      <c r="K875" s="7">
        <f t="shared" si="146"/>
        <v>77954.336030254999</v>
      </c>
      <c r="L875" s="7">
        <f t="shared" si="147"/>
        <v>77382.063389483184</v>
      </c>
      <c r="M875" s="7">
        <f t="shared" si="148"/>
        <v>76344.727888759167</v>
      </c>
      <c r="N875" s="5">
        <f t="shared" si="149"/>
        <v>-5.0191692067246149E-2</v>
      </c>
      <c r="O875" s="3">
        <f t="shared" si="143"/>
        <v>360886.94727291208</v>
      </c>
      <c r="P875" s="5">
        <f>O875/MAX($O$12:O875)-1</f>
        <v>-9.6272785758096946E-2</v>
      </c>
      <c r="Q875" s="3">
        <f t="shared" si="139"/>
        <v>4186.85776607969</v>
      </c>
      <c r="R875" s="4">
        <f>Q875/MAX($Q$554:Q875)-1</f>
        <v>-9.6272785758097057E-2</v>
      </c>
    </row>
    <row r="876" spans="1:18" x14ac:dyDescent="0.2">
      <c r="A876" s="2">
        <v>35764</v>
      </c>
      <c r="B876" s="3">
        <v>68524.549980370139</v>
      </c>
      <c r="C876" s="5">
        <f t="shared" si="140"/>
        <v>-4.6110729697564024E-2</v>
      </c>
      <c r="D876" s="3">
        <f t="shared" si="142"/>
        <v>46981.906234674971</v>
      </c>
      <c r="E876" s="5">
        <f>D876/MAX(D$12:$D876)-1</f>
        <v>-0.17669679225473245</v>
      </c>
      <c r="F876" s="3">
        <f t="shared" ref="F876:F939" si="150">F875*(1+C876)</f>
        <v>4313.5415503136683</v>
      </c>
      <c r="G876" s="4">
        <f>F876/MAX(F$554:$F876)-1</f>
        <v>-0.17669679225473223</v>
      </c>
      <c r="H876" s="5">
        <f t="shared" si="141"/>
        <v>5.8333333333333336E-3</v>
      </c>
      <c r="I876" s="7">
        <f t="shared" si="144"/>
        <v>73030.214078509831</v>
      </c>
      <c r="J876" s="7">
        <f t="shared" si="145"/>
        <v>77567.425602310454</v>
      </c>
      <c r="K876" s="7">
        <f t="shared" si="146"/>
        <v>77407.949060454848</v>
      </c>
      <c r="L876" s="7">
        <f t="shared" si="147"/>
        <v>76928.698435254555</v>
      </c>
      <c r="M876" s="7">
        <f t="shared" si="148"/>
        <v>76435.519942259954</v>
      </c>
      <c r="N876" s="5">
        <f t="shared" si="149"/>
        <v>5.8333333333333336E-3</v>
      </c>
      <c r="O876" s="3">
        <f t="shared" si="143"/>
        <v>362992.12113200407</v>
      </c>
      <c r="P876" s="5">
        <f>O876/MAX($O$12:O876)-1</f>
        <v>-9.1001043675019155E-2</v>
      </c>
      <c r="Q876" s="3">
        <f t="shared" ref="Q876:Q939" si="151">Q875*(1+N876)</f>
        <v>4211.2811030484881</v>
      </c>
      <c r="R876" s="4">
        <f>Q876/MAX($Q$554:Q876)-1</f>
        <v>-9.1001043675019266E-2</v>
      </c>
    </row>
    <row r="877" spans="1:18" x14ac:dyDescent="0.2">
      <c r="A877" s="2">
        <v>35795</v>
      </c>
      <c r="B877" s="3">
        <v>67313.299022227075</v>
      </c>
      <c r="C877" s="5">
        <f t="shared" si="140"/>
        <v>-1.7676160711599609E-2</v>
      </c>
      <c r="D877" s="3">
        <f t="shared" si="142"/>
        <v>46151.446509533554</v>
      </c>
      <c r="E877" s="5">
        <f>D877/MAX(D$12:$D877)-1</f>
        <v>-0.19124963206921319</v>
      </c>
      <c r="F877" s="3">
        <f t="shared" si="150"/>
        <v>4237.2946966341615</v>
      </c>
      <c r="G877" s="4">
        <f>F877/MAX(F$554:$F877)-1</f>
        <v>-0.19124963206921308</v>
      </c>
      <c r="H877" s="5">
        <f t="shared" si="141"/>
        <v>5.8333333333333336E-3</v>
      </c>
      <c r="I877" s="7">
        <f t="shared" si="144"/>
        <v>69224.951928330818</v>
      </c>
      <c r="J877" s="7">
        <f t="shared" si="145"/>
        <v>75035.782468121513</v>
      </c>
      <c r="K877" s="7">
        <f t="shared" si="146"/>
        <v>76843.992418555368</v>
      </c>
      <c r="L877" s="7">
        <f t="shared" si="147"/>
        <v>76399.555625415815</v>
      </c>
      <c r="M877" s="7">
        <f t="shared" si="148"/>
        <v>76359.022965784956</v>
      </c>
      <c r="N877" s="5">
        <f t="shared" si="149"/>
        <v>5.8333333333333336E-3</v>
      </c>
      <c r="O877" s="3">
        <f t="shared" si="143"/>
        <v>365109.57517194079</v>
      </c>
      <c r="P877" s="5">
        <f>O877/MAX($O$12:O877)-1</f>
        <v>-8.5698549763123411E-2</v>
      </c>
      <c r="Q877" s="3">
        <f t="shared" si="151"/>
        <v>4235.8469094829379</v>
      </c>
      <c r="R877" s="4">
        <f>Q877/MAX($Q$554:Q877)-1</f>
        <v>-8.5698549763123522E-2</v>
      </c>
    </row>
    <row r="878" spans="1:18" x14ac:dyDescent="0.2">
      <c r="A878" s="2">
        <v>35826</v>
      </c>
      <c r="B878" s="3">
        <v>71742.6700572353</v>
      </c>
      <c r="C878" s="5">
        <f t="shared" si="140"/>
        <v>6.5802316917280113E-2</v>
      </c>
      <c r="D878" s="3">
        <f t="shared" si="142"/>
        <v>49188.318618944781</v>
      </c>
      <c r="E878" s="5">
        <f>D878/MAX(D$12:$D878)-1</f>
        <v>-0.13803198405166472</v>
      </c>
      <c r="F878" s="3">
        <f t="shared" si="150"/>
        <v>4516.1185051339926</v>
      </c>
      <c r="G878" s="4">
        <f>F878/MAX(F$554:$F878)-1</f>
        <v>-0.1380319840516645</v>
      </c>
      <c r="H878" s="5">
        <f t="shared" si="141"/>
        <v>5.8333333333333336E-3</v>
      </c>
      <c r="I878" s="7">
        <f t="shared" si="144"/>
        <v>69193.506353277495</v>
      </c>
      <c r="J878" s="7">
        <f t="shared" si="145"/>
        <v>73121.020182680804</v>
      </c>
      <c r="K878" s="7">
        <f t="shared" si="146"/>
        <v>76631.842636169618</v>
      </c>
      <c r="L878" s="7">
        <f t="shared" si="147"/>
        <v>76285.395433097758</v>
      </c>
      <c r="M878" s="7">
        <f t="shared" si="148"/>
        <v>76168.40135683275</v>
      </c>
      <c r="N878" s="5">
        <f t="shared" si="149"/>
        <v>5.8333333333333336E-3</v>
      </c>
      <c r="O878" s="3">
        <f t="shared" si="143"/>
        <v>367239.38102711044</v>
      </c>
      <c r="P878" s="5">
        <f>O878/MAX($O$12:O878)-1</f>
        <v>-8.0365124636741614E-2</v>
      </c>
      <c r="Q878" s="3">
        <f t="shared" si="151"/>
        <v>4260.5560164549215</v>
      </c>
      <c r="R878" s="4">
        <f>Q878/MAX($Q$554:Q878)-1</f>
        <v>-8.0365124636741725E-2</v>
      </c>
    </row>
    <row r="879" spans="1:18" x14ac:dyDescent="0.2">
      <c r="A879" s="2">
        <v>35854</v>
      </c>
      <c r="B879" s="3">
        <v>77238.549798192558</v>
      </c>
      <c r="C879" s="5">
        <f t="shared" si="140"/>
        <v>7.6605453024995107E-2</v>
      </c>
      <c r="D879" s="3">
        <f t="shared" si="142"/>
        <v>52956.412050286846</v>
      </c>
      <c r="E879" s="5">
        <f>D879/MAX(D$12:$D879)-1</f>
        <v>-7.2000533696886304E-2</v>
      </c>
      <c r="F879" s="3">
        <f t="shared" si="150"/>
        <v>4862.0778091343454</v>
      </c>
      <c r="G879" s="4">
        <f>F879/MAX(F$554:$F879)-1</f>
        <v>-7.2000533696886193E-2</v>
      </c>
      <c r="H879" s="5">
        <f t="shared" si="141"/>
        <v>5.8333333333333336E-3</v>
      </c>
      <c r="I879" s="7">
        <f t="shared" si="144"/>
        <v>72098.172959218311</v>
      </c>
      <c r="J879" s="7">
        <f t="shared" si="145"/>
        <v>72564.193518864064</v>
      </c>
      <c r="K879" s="7">
        <f t="shared" si="146"/>
        <v>76457.974084356058</v>
      </c>
      <c r="L879" s="7">
        <f t="shared" si="147"/>
        <v>76403.340359336231</v>
      </c>
      <c r="M879" s="7">
        <f t="shared" si="148"/>
        <v>76294.953552322113</v>
      </c>
      <c r="N879" s="5">
        <f t="shared" si="149"/>
        <v>1.9987757271665688E-2</v>
      </c>
      <c r="O879" s="3">
        <f t="shared" si="143"/>
        <v>374579.6726356771</v>
      </c>
      <c r="P879" s="5">
        <f>O879/MAX($O$12:O879)-1</f>
        <v>-6.1983685969422275E-2</v>
      </c>
      <c r="Q879" s="3">
        <f t="shared" si="151"/>
        <v>4345.714975954158</v>
      </c>
      <c r="R879" s="4">
        <f>Q879/MAX($Q$554:Q879)-1</f>
        <v>-6.1983685969422275E-2</v>
      </c>
    </row>
    <row r="880" spans="1:18" x14ac:dyDescent="0.2">
      <c r="A880" s="2">
        <v>35885</v>
      </c>
      <c r="B880" s="3">
        <v>83130.199874510887</v>
      </c>
      <c r="C880" s="5">
        <f t="shared" si="140"/>
        <v>7.6278621125227319E-2</v>
      </c>
      <c r="D880" s="3">
        <f t="shared" si="142"/>
        <v>56995.854141222102</v>
      </c>
      <c r="E880" s="5">
        <f>D880/MAX(D$12:$D880)-1</f>
        <v>-1.2140140023378931E-3</v>
      </c>
      <c r="F880" s="3">
        <f t="shared" si="150"/>
        <v>5232.9504002186795</v>
      </c>
      <c r="G880" s="4">
        <f>F880/MAX(F$554:$F880)-1</f>
        <v>-1.2140140023377821E-3</v>
      </c>
      <c r="H880" s="5">
        <f t="shared" si="141"/>
        <v>5.8333333333333336E-3</v>
      </c>
      <c r="I880" s="7">
        <f t="shared" si="144"/>
        <v>77370.47324331291</v>
      </c>
      <c r="J880" s="7">
        <f t="shared" si="145"/>
        <v>73297.712585821864</v>
      </c>
      <c r="K880" s="7">
        <f t="shared" si="146"/>
        <v>76829.792398039266</v>
      </c>
      <c r="L880" s="7">
        <f t="shared" si="147"/>
        <v>76736.245446826069</v>
      </c>
      <c r="M880" s="7">
        <f t="shared" si="148"/>
        <v>76630.822273471029</v>
      </c>
      <c r="N880" s="5">
        <f t="shared" si="149"/>
        <v>7.6278621125227319E-2</v>
      </c>
      <c r="O880" s="3">
        <f t="shared" si="143"/>
        <v>403152.09356586559</v>
      </c>
      <c r="P880" s="5">
        <f>O880/MAX($O$12:O880)-1</f>
        <v>0</v>
      </c>
      <c r="Q880" s="3">
        <f t="shared" si="151"/>
        <v>4677.2001221231912</v>
      </c>
      <c r="R880" s="4">
        <f>Q880/MAX($Q$554:Q880)-1</f>
        <v>0</v>
      </c>
    </row>
    <row r="881" spans="1:18" x14ac:dyDescent="0.2">
      <c r="A881" s="2">
        <v>35915</v>
      </c>
      <c r="B881" s="3">
        <v>90952.589554455146</v>
      </c>
      <c r="C881" s="5">
        <f t="shared" si="140"/>
        <v>9.4098049706996312E-2</v>
      </c>
      <c r="D881" s="3">
        <f t="shared" si="142"/>
        <v>62359.05285729553</v>
      </c>
      <c r="E881" s="5">
        <f>D881/MAX(D$12:$D881)-1</f>
        <v>0</v>
      </c>
      <c r="F881" s="3">
        <f t="shared" si="150"/>
        <v>5725.3608270927034</v>
      </c>
      <c r="G881" s="4">
        <f>F881/MAX(F$554:$F881)-1</f>
        <v>0</v>
      </c>
      <c r="H881" s="5">
        <f t="shared" si="141"/>
        <v>5.8333333333333336E-3</v>
      </c>
      <c r="I881" s="7">
        <f t="shared" si="144"/>
        <v>83773.779742386192</v>
      </c>
      <c r="J881" s="7">
        <f t="shared" si="145"/>
        <v>76483.643047831851</v>
      </c>
      <c r="K881" s="7">
        <f t="shared" si="146"/>
        <v>77786.275402610307</v>
      </c>
      <c r="L881" s="7">
        <f t="shared" si="147"/>
        <v>77464.105036113935</v>
      </c>
      <c r="M881" s="7">
        <f t="shared" si="148"/>
        <v>77157.458304070344</v>
      </c>
      <c r="N881" s="5">
        <f t="shared" si="149"/>
        <v>9.4098049706996326E-2</v>
      </c>
      <c r="O881" s="3">
        <f t="shared" si="143"/>
        <v>441087.91930570605</v>
      </c>
      <c r="P881" s="5">
        <f>O881/MAX($O$12:O881)-1</f>
        <v>0</v>
      </c>
      <c r="Q881" s="3">
        <f t="shared" si="151"/>
        <v>5117.3155317043083</v>
      </c>
      <c r="R881" s="4">
        <f>Q881/MAX($Q$554:Q881)-1</f>
        <v>0</v>
      </c>
    </row>
    <row r="882" spans="1:18" x14ac:dyDescent="0.2">
      <c r="A882" s="2">
        <v>35946</v>
      </c>
      <c r="B882" s="3">
        <v>83582.280711058032</v>
      </c>
      <c r="C882" s="5">
        <f t="shared" si="140"/>
        <v>-8.1034623417559293E-2</v>
      </c>
      <c r="D882" s="3">
        <f t="shared" si="142"/>
        <v>57305.810492328914</v>
      </c>
      <c r="E882" s="5">
        <f>D882/MAX(D$12:$D882)-1</f>
        <v>-8.1034623417559293E-2</v>
      </c>
      <c r="F882" s="3">
        <f t="shared" si="150"/>
        <v>5261.4083685396008</v>
      </c>
      <c r="G882" s="4">
        <f>F882/MAX(F$554:$F882)-1</f>
        <v>-8.1034623417559182E-2</v>
      </c>
      <c r="H882" s="5">
        <f t="shared" si="141"/>
        <v>5.8333333333333336E-3</v>
      </c>
      <c r="I882" s="7">
        <f t="shared" si="144"/>
        <v>85888.35671334136</v>
      </c>
      <c r="J882" s="7">
        <f t="shared" si="145"/>
        <v>78993.264836279835</v>
      </c>
      <c r="K882" s="7">
        <f t="shared" si="146"/>
        <v>78280.345219295137</v>
      </c>
      <c r="L882" s="7">
        <f t="shared" si="147"/>
        <v>77936.387652396515</v>
      </c>
      <c r="M882" s="7">
        <f t="shared" si="148"/>
        <v>77444.840035510875</v>
      </c>
      <c r="N882" s="5">
        <f t="shared" si="149"/>
        <v>-8.1034623417559293E-2</v>
      </c>
      <c r="O882" s="3">
        <f t="shared" si="143"/>
        <v>405344.52587073337</v>
      </c>
      <c r="P882" s="5">
        <f>O882/MAX($O$12:O882)-1</f>
        <v>-8.1034623417559293E-2</v>
      </c>
      <c r="Q882" s="3">
        <f t="shared" si="151"/>
        <v>4702.6357946838225</v>
      </c>
      <c r="R882" s="4">
        <f>Q882/MAX($Q$554:Q882)-1</f>
        <v>-8.1034623417559293E-2</v>
      </c>
    </row>
    <row r="883" spans="1:18" x14ac:dyDescent="0.2">
      <c r="A883" s="2">
        <v>35976</v>
      </c>
      <c r="B883" s="3">
        <v>74316.655197820495</v>
      </c>
      <c r="C883" s="5">
        <f t="shared" si="140"/>
        <v>-0.11085633742477774</v>
      </c>
      <c r="D883" s="3">
        <f t="shared" si="142"/>
        <v>50953.098227990929</v>
      </c>
      <c r="E883" s="5">
        <f>D883/MAX(D$12:$D883)-1</f>
        <v>-0.18290775928567027</v>
      </c>
      <c r="F883" s="3">
        <f t="shared" si="150"/>
        <v>4678.1479071072254</v>
      </c>
      <c r="G883" s="4">
        <f>F883/MAX(F$554:$F883)-1</f>
        <v>-0.18290775928567027</v>
      </c>
      <c r="H883" s="5">
        <f t="shared" si="141"/>
        <v>5.8333333333333336E-3</v>
      </c>
      <c r="I883" s="7">
        <f t="shared" si="144"/>
        <v>82950.508487777901</v>
      </c>
      <c r="J883" s="7">
        <f t="shared" si="145"/>
        <v>80160.490865545406</v>
      </c>
      <c r="K883" s="7">
        <f t="shared" si="146"/>
        <v>77598.136666833452</v>
      </c>
      <c r="L883" s="7">
        <f t="shared" si="147"/>
        <v>77949.491900885376</v>
      </c>
      <c r="M883" s="7">
        <f t="shared" si="148"/>
        <v>77339.789435448212</v>
      </c>
      <c r="N883" s="5">
        <f t="shared" si="149"/>
        <v>-8.7518403273155521E-2</v>
      </c>
      <c r="O883" s="3">
        <f t="shared" si="143"/>
        <v>369869.4201910125</v>
      </c>
      <c r="P883" s="5">
        <f>O883/MAX($O$12:O883)-1</f>
        <v>-0.16146100583936862</v>
      </c>
      <c r="Q883" s="3">
        <f t="shared" si="151"/>
        <v>4291.0686187579076</v>
      </c>
      <c r="R883" s="4">
        <f>Q883/MAX($Q$554:Q883)-1</f>
        <v>-0.16146100583936851</v>
      </c>
    </row>
    <row r="884" spans="1:18" x14ac:dyDescent="0.2">
      <c r="A884" s="2">
        <v>36007</v>
      </c>
      <c r="B884" s="3">
        <v>78072.649849591588</v>
      </c>
      <c r="C884" s="5">
        <f t="shared" si="140"/>
        <v>5.0540415762431179E-2</v>
      </c>
      <c r="D884" s="3">
        <f t="shared" si="142"/>
        <v>53528.288996817588</v>
      </c>
      <c r="E884" s="5">
        <f>D884/MAX(D$12:$D884)-1</f>
        <v>-0.14161157772371158</v>
      </c>
      <c r="F884" s="3">
        <f t="shared" si="150"/>
        <v>4914.5834473305722</v>
      </c>
      <c r="G884" s="4">
        <f>F884/MAX(F$554:$F884)-1</f>
        <v>-0.14161157772371147</v>
      </c>
      <c r="H884" s="5">
        <f t="shared" si="141"/>
        <v>5.8333333333333336E-3</v>
      </c>
      <c r="I884" s="7">
        <f t="shared" si="144"/>
        <v>78657.195252823367</v>
      </c>
      <c r="J884" s="7">
        <f t="shared" si="145"/>
        <v>81215.487497604787</v>
      </c>
      <c r="K884" s="7">
        <f t="shared" si="146"/>
        <v>77168.253840142788</v>
      </c>
      <c r="L884" s="7">
        <f t="shared" si="147"/>
        <v>78159.724256647998</v>
      </c>
      <c r="M884" s="7">
        <f t="shared" si="148"/>
        <v>77517.918449224511</v>
      </c>
      <c r="N884" s="5">
        <f t="shared" si="149"/>
        <v>5.8333333333333336E-3</v>
      </c>
      <c r="O884" s="3">
        <f t="shared" si="143"/>
        <v>372026.99180879339</v>
      </c>
      <c r="P884" s="5">
        <f>O884/MAX($O$12:O884)-1</f>
        <v>-0.15656952837343163</v>
      </c>
      <c r="Q884" s="3">
        <f t="shared" si="151"/>
        <v>4316.0998523673288</v>
      </c>
      <c r="R884" s="4">
        <f>Q884/MAX($Q$554:Q884)-1</f>
        <v>-0.15656952837343152</v>
      </c>
    </row>
    <row r="885" spans="1:18" x14ac:dyDescent="0.2">
      <c r="A885" s="2">
        <v>36038</v>
      </c>
      <c r="B885" s="3">
        <v>54995.885370768083</v>
      </c>
      <c r="C885" s="5">
        <f t="shared" si="140"/>
        <v>-0.29558064857900068</v>
      </c>
      <c r="D885" s="3">
        <f t="shared" si="142"/>
        <v>37706.362617814062</v>
      </c>
      <c r="E885" s="5">
        <f>D885/MAX(D$12:$D885)-1</f>
        <v>-0.39533458431284196</v>
      </c>
      <c r="F885" s="3">
        <f t="shared" si="150"/>
        <v>3461.9276844729807</v>
      </c>
      <c r="G885" s="4">
        <f>F885/MAX(F$554:$F885)-1</f>
        <v>-0.39533458431284196</v>
      </c>
      <c r="H885" s="5">
        <f t="shared" si="141"/>
        <v>5.8333333333333336E-3</v>
      </c>
      <c r="I885" s="7">
        <f t="shared" si="144"/>
        <v>69128.39680606006</v>
      </c>
      <c r="J885" s="7">
        <f t="shared" si="145"/>
        <v>77508.37675970071</v>
      </c>
      <c r="K885" s="7">
        <f t="shared" si="146"/>
        <v>75036.285139282394</v>
      </c>
      <c r="L885" s="7">
        <f t="shared" si="147"/>
        <v>76808.108309470932</v>
      </c>
      <c r="M885" s="7">
        <f t="shared" si="148"/>
        <v>76679.599459427351</v>
      </c>
      <c r="N885" s="5">
        <f t="shared" si="149"/>
        <v>-0.11473225943160027</v>
      </c>
      <c r="O885" s="3">
        <f t="shared" si="143"/>
        <v>329343.49446902907</v>
      </c>
      <c r="P885" s="5">
        <f>O885/MAX($O$12:O885)-1</f>
        <v>-0.253338212056608</v>
      </c>
      <c r="Q885" s="3">
        <f t="shared" si="151"/>
        <v>3820.9039643728288</v>
      </c>
      <c r="R885" s="4">
        <f>Q885/MAX($Q$554:Q885)-1</f>
        <v>-0.253338212056608</v>
      </c>
    </row>
    <row r="886" spans="1:18" x14ac:dyDescent="0.2">
      <c r="A886" s="2">
        <v>36068</v>
      </c>
      <c r="B886" s="3">
        <v>57933.124755295037</v>
      </c>
      <c r="C886" s="5">
        <f t="shared" si="140"/>
        <v>5.3408348001397599E-2</v>
      </c>
      <c r="D886" s="3">
        <f t="shared" si="142"/>
        <v>39720.197154373163</v>
      </c>
      <c r="E886" s="5">
        <f>D886/MAX(D$12:$D886)-1</f>
        <v>-0.3630404033674125</v>
      </c>
      <c r="F886" s="3">
        <f t="shared" si="150"/>
        <v>3646.8235230009864</v>
      </c>
      <c r="G886" s="4">
        <f>F886/MAX(F$554:$F886)-1</f>
        <v>-0.36304040336741239</v>
      </c>
      <c r="H886" s="5">
        <f t="shared" si="141"/>
        <v>5.8333333333333336E-3</v>
      </c>
      <c r="I886" s="7">
        <f t="shared" si="144"/>
        <v>63667.219991884915</v>
      </c>
      <c r="J886" s="7">
        <f t="shared" si="145"/>
        <v>73308.864239831411</v>
      </c>
      <c r="K886" s="7">
        <f t="shared" si="146"/>
        <v>73303.288412826616</v>
      </c>
      <c r="L886" s="7">
        <f t="shared" si="147"/>
        <v>75656.149678636633</v>
      </c>
      <c r="M886" s="7">
        <f t="shared" si="148"/>
        <v>75879.400145077394</v>
      </c>
      <c r="N886" s="5">
        <f t="shared" si="149"/>
        <v>5.8333333333333336E-3</v>
      </c>
      <c r="O886" s="3">
        <f t="shared" si="143"/>
        <v>331264.66485343175</v>
      </c>
      <c r="P886" s="5">
        <f>O886/MAX($O$12:O886)-1</f>
        <v>-0.24898268496027154</v>
      </c>
      <c r="Q886" s="3">
        <f t="shared" si="151"/>
        <v>3843.1925708316703</v>
      </c>
      <c r="R886" s="4">
        <f>Q886/MAX($Q$554:Q886)-1</f>
        <v>-0.24898268496027154</v>
      </c>
    </row>
    <row r="887" spans="1:18" x14ac:dyDescent="0.2">
      <c r="A887" s="2">
        <v>36099</v>
      </c>
      <c r="B887" s="3">
        <v>65884.295761622605</v>
      </c>
      <c r="C887" s="5">
        <f t="shared" si="140"/>
        <v>0.13724740448426842</v>
      </c>
      <c r="D887" s="3">
        <f t="shared" si="142"/>
        <v>45171.691119414303</v>
      </c>
      <c r="E887" s="5">
        <f>D887/MAX(D$12:$D887)-1</f>
        <v>-0.27561935196824339</v>
      </c>
      <c r="F887" s="3">
        <f t="shared" si="150"/>
        <v>4147.3405861450474</v>
      </c>
      <c r="G887" s="4">
        <f>F887/MAX(F$554:$F887)-1</f>
        <v>-0.27561935196824328</v>
      </c>
      <c r="H887" s="5">
        <f t="shared" si="141"/>
        <v>5.8333333333333336E-3</v>
      </c>
      <c r="I887" s="7">
        <f t="shared" si="144"/>
        <v>59604.435295895244</v>
      </c>
      <c r="J887" s="7">
        <f t="shared" si="145"/>
        <v>69130.815274359309</v>
      </c>
      <c r="K887" s="7">
        <f t="shared" si="146"/>
        <v>72807.229161095558</v>
      </c>
      <c r="L887" s="7">
        <f t="shared" si="147"/>
        <v>74901.122026526631</v>
      </c>
      <c r="M887" s="7">
        <f t="shared" si="148"/>
        <v>75380.782595675279</v>
      </c>
      <c r="N887" s="5">
        <f t="shared" si="149"/>
        <v>5.8333333333333336E-3</v>
      </c>
      <c r="O887" s="3">
        <f t="shared" si="143"/>
        <v>333197.04206507676</v>
      </c>
      <c r="P887" s="5">
        <f>O887/MAX($O$12:O887)-1</f>
        <v>-0.24460175062253986</v>
      </c>
      <c r="Q887" s="3">
        <f t="shared" si="151"/>
        <v>3865.6111941615218</v>
      </c>
      <c r="R887" s="4">
        <f>Q887/MAX($Q$554:Q887)-1</f>
        <v>-0.24460175062253975</v>
      </c>
    </row>
    <row r="888" spans="1:18" x14ac:dyDescent="0.2">
      <c r="A888" s="2">
        <v>36129</v>
      </c>
      <c r="B888" s="3">
        <v>63940.348704989025</v>
      </c>
      <c r="C888" s="5">
        <f t="shared" si="140"/>
        <v>-2.9505469158644715E-2</v>
      </c>
      <c r="D888" s="3">
        <f t="shared" si="142"/>
        <v>43838.8791802466</v>
      </c>
      <c r="E888" s="5">
        <f>D888/MAX(D$12:$D888)-1</f>
        <v>-0.29699254283786336</v>
      </c>
      <c r="F888" s="3">
        <f t="shared" si="150"/>
        <v>4024.9713563901491</v>
      </c>
      <c r="G888" s="4">
        <f>F888/MAX(F$554:$F888)-1</f>
        <v>-0.29699254283786336</v>
      </c>
      <c r="H888" s="5">
        <f t="shared" si="141"/>
        <v>5.8333333333333336E-3</v>
      </c>
      <c r="I888" s="7">
        <f t="shared" si="144"/>
        <v>62585.923073968886</v>
      </c>
      <c r="J888" s="7">
        <f t="shared" si="145"/>
        <v>65857.159940014462</v>
      </c>
      <c r="K888" s="7">
        <f t="shared" si="146"/>
        <v>72425.212388147149</v>
      </c>
      <c r="L888" s="7">
        <f t="shared" si="147"/>
        <v>74139.283459534927</v>
      </c>
      <c r="M888" s="7">
        <f t="shared" si="148"/>
        <v>74916.580724300991</v>
      </c>
      <c r="N888" s="5">
        <f t="shared" si="149"/>
        <v>-1.2344271650622767E-3</v>
      </c>
      <c r="O888" s="3">
        <f t="shared" si="143"/>
        <v>332785.73458503321</v>
      </c>
      <c r="P888" s="5">
        <f>O888/MAX($O$12:O888)-1</f>
        <v>-0.24553423474201197</v>
      </c>
      <c r="Q888" s="3">
        <f t="shared" si="151"/>
        <v>3860.83937869388</v>
      </c>
      <c r="R888" s="4">
        <f>Q888/MAX($Q$554:Q888)-1</f>
        <v>-0.24553423474201175</v>
      </c>
    </row>
    <row r="889" spans="1:18" x14ac:dyDescent="0.2">
      <c r="A889" s="2">
        <v>36160</v>
      </c>
      <c r="B889" s="3">
        <v>61742.459843796154</v>
      </c>
      <c r="C889" s="5">
        <f t="shared" si="140"/>
        <v>-3.4374051842188003E-2</v>
      </c>
      <c r="D889" s="3">
        <f t="shared" si="142"/>
        <v>42331.959274601388</v>
      </c>
      <c r="E889" s="5">
        <f>D889/MAX(D$12:$D889)-1</f>
        <v>-0.32115775761579946</v>
      </c>
      <c r="F889" s="3">
        <f t="shared" si="150"/>
        <v>3886.6167823222722</v>
      </c>
      <c r="G889" s="4">
        <f>F889/MAX(F$554:$F889)-1</f>
        <v>-0.32115775761579934</v>
      </c>
      <c r="H889" s="5">
        <f t="shared" si="141"/>
        <v>5.8333333333333336E-3</v>
      </c>
      <c r="I889" s="7">
        <f t="shared" si="144"/>
        <v>63855.701436802592</v>
      </c>
      <c r="J889" s="7">
        <f t="shared" si="145"/>
        <v>63761.460714343753</v>
      </c>
      <c r="K889" s="7">
        <f t="shared" si="146"/>
        <v>71960.975789944569</v>
      </c>
      <c r="L889" s="7">
        <f t="shared" si="147"/>
        <v>72985.911349336879</v>
      </c>
      <c r="M889" s="7">
        <f t="shared" si="148"/>
        <v>74402.484104249976</v>
      </c>
      <c r="N889" s="5">
        <f t="shared" si="149"/>
        <v>-2.2081437017709349E-3</v>
      </c>
      <c r="O889" s="3">
        <f t="shared" si="143"/>
        <v>332050.89586117008</v>
      </c>
      <c r="P889" s="5">
        <f>O889/MAX($O$12:O889)-1</f>
        <v>-0.24720020356976802</v>
      </c>
      <c r="Q889" s="3">
        <f t="shared" si="151"/>
        <v>3852.3140905362679</v>
      </c>
      <c r="R889" s="4">
        <f>Q889/MAX($Q$554:Q889)-1</f>
        <v>-0.24720020356976802</v>
      </c>
    </row>
    <row r="890" spans="1:18" x14ac:dyDescent="0.2">
      <c r="A890" s="2">
        <v>36191</v>
      </c>
      <c r="B890" s="3">
        <v>66686.33880610652</v>
      </c>
      <c r="C890" s="5">
        <f t="shared" si="140"/>
        <v>8.00725946912062E-2</v>
      </c>
      <c r="D890" s="3">
        <f t="shared" si="142"/>
        <v>45721.589092081194</v>
      </c>
      <c r="E890" s="5">
        <f>D890/MAX(D$12:$D890)-1</f>
        <v>-0.26680109788209971</v>
      </c>
      <c r="F890" s="3">
        <f t="shared" si="150"/>
        <v>4197.8282726532034</v>
      </c>
      <c r="G890" s="4">
        <f>F890/MAX(F$554:$F890)-1</f>
        <v>-0.26680109788209971</v>
      </c>
      <c r="H890" s="5">
        <f t="shared" si="141"/>
        <v>5.8333333333333336E-3</v>
      </c>
      <c r="I890" s="7">
        <f t="shared" si="144"/>
        <v>64123.049118297233</v>
      </c>
      <c r="J890" s="7">
        <f t="shared" si="145"/>
        <v>61863.742207096242</v>
      </c>
      <c r="K890" s="7">
        <f t="shared" si="146"/>
        <v>71539.614852350511</v>
      </c>
      <c r="L890" s="7">
        <f t="shared" si="147"/>
        <v>72066.749962460599</v>
      </c>
      <c r="M890" s="7">
        <f t="shared" si="148"/>
        <v>74085.728744260065</v>
      </c>
      <c r="N890" s="5">
        <f t="shared" si="149"/>
        <v>5.8333333333333336E-3</v>
      </c>
      <c r="O890" s="3">
        <f t="shared" si="143"/>
        <v>333987.85942036024</v>
      </c>
      <c r="P890" s="5">
        <f>O890/MAX($O$12:O890)-1</f>
        <v>-0.24280887142392504</v>
      </c>
      <c r="Q890" s="3">
        <f t="shared" si="151"/>
        <v>3874.7859227310628</v>
      </c>
      <c r="R890" s="4">
        <f>Q890/MAX($Q$554:Q890)-1</f>
        <v>-0.24280887142392493</v>
      </c>
    </row>
    <row r="891" spans="1:18" x14ac:dyDescent="0.2">
      <c r="A891" s="2">
        <v>36219</v>
      </c>
      <c r="B891" s="3">
        <v>68215.419060733257</v>
      </c>
      <c r="C891" s="5">
        <f t="shared" si="140"/>
        <v>2.2929437752949644E-2</v>
      </c>
      <c r="D891" s="3">
        <f t="shared" si="142"/>
        <v>46769.959423134009</v>
      </c>
      <c r="E891" s="5">
        <f>D891/MAX(D$12:$D891)-1</f>
        <v>-0.24998925929545635</v>
      </c>
      <c r="F891" s="3">
        <f t="shared" si="150"/>
        <v>4294.0821147285769</v>
      </c>
      <c r="G891" s="4">
        <f>F891/MAX(F$554:$F891)-1</f>
        <v>-0.24998925929545635</v>
      </c>
      <c r="H891" s="5">
        <f t="shared" si="141"/>
        <v>5.8333333333333336E-3</v>
      </c>
      <c r="I891" s="7">
        <f t="shared" si="144"/>
        <v>65548.072570211967</v>
      </c>
      <c r="J891" s="7">
        <f t="shared" si="145"/>
        <v>64066.997822090438</v>
      </c>
      <c r="K891" s="7">
        <f t="shared" si="146"/>
        <v>70787.687290895585</v>
      </c>
      <c r="L891" s="7">
        <f t="shared" si="147"/>
        <v>71379.856033551725</v>
      </c>
      <c r="M891" s="7">
        <f t="shared" si="148"/>
        <v>73622.830687625814</v>
      </c>
      <c r="N891" s="5">
        <f t="shared" si="149"/>
        <v>1.2671775101179858E-2</v>
      </c>
      <c r="O891" s="3">
        <f t="shared" si="143"/>
        <v>338220.07846145949</v>
      </c>
      <c r="P891" s="5">
        <f>O891/MAX($O$12:O891)-1</f>
        <v>-0.23321391573400052</v>
      </c>
      <c r="Q891" s="3">
        <f t="shared" si="151"/>
        <v>3923.8863385091281</v>
      </c>
      <c r="R891" s="4">
        <f>Q891/MAX($Q$554:Q891)-1</f>
        <v>-0.23321391573400041</v>
      </c>
    </row>
    <row r="892" spans="1:18" x14ac:dyDescent="0.2">
      <c r="A892" s="2">
        <v>36250</v>
      </c>
      <c r="B892" s="3">
        <v>73775.403613584916</v>
      </c>
      <c r="C892" s="5">
        <f t="shared" si="140"/>
        <v>8.1506272766594279E-2</v>
      </c>
      <c r="D892" s="3">
        <f t="shared" si="142"/>
        <v>50582.004493158514</v>
      </c>
      <c r="E892" s="5">
        <f>D892/MAX(D$12:$D892)-1</f>
        <v>-0.18885867928571642</v>
      </c>
      <c r="F892" s="3">
        <f t="shared" si="150"/>
        <v>4644.0767428537984</v>
      </c>
      <c r="G892" s="4">
        <f>F892/MAX(F$554:$F892)-1</f>
        <v>-0.18885867928571642</v>
      </c>
      <c r="H892" s="5">
        <f t="shared" si="141"/>
        <v>5.8333333333333336E-3</v>
      </c>
      <c r="I892" s="7">
        <f t="shared" si="144"/>
        <v>69559.053826808231</v>
      </c>
      <c r="J892" s="7">
        <f t="shared" si="145"/>
        <v>66707.377631805415</v>
      </c>
      <c r="K892" s="7">
        <f t="shared" si="146"/>
        <v>70008.120935818413</v>
      </c>
      <c r="L892" s="7">
        <f t="shared" si="147"/>
        <v>71104.651485819544</v>
      </c>
      <c r="M892" s="7">
        <f t="shared" si="148"/>
        <v>73418.956666928832</v>
      </c>
      <c r="N892" s="5">
        <f t="shared" si="149"/>
        <v>3.6102509106637724E-2</v>
      </c>
      <c r="O892" s="3">
        <f t="shared" si="143"/>
        <v>350430.67192416207</v>
      </c>
      <c r="P892" s="5">
        <f>O892/MAX($O$12:O892)-1</f>
        <v>-0.20553101414394415</v>
      </c>
      <c r="Q892" s="3">
        <f t="shared" si="151"/>
        <v>4065.5484807785656</v>
      </c>
      <c r="R892" s="4">
        <f>Q892/MAX($Q$554:Q892)-1</f>
        <v>-0.20553101414394404</v>
      </c>
    </row>
    <row r="893" spans="1:18" x14ac:dyDescent="0.2">
      <c r="A893" s="2">
        <v>36280</v>
      </c>
      <c r="B893" s="3">
        <v>82357.456304980515</v>
      </c>
      <c r="C893" s="5">
        <f t="shared" si="140"/>
        <v>0.11632674673453502</v>
      </c>
      <c r="D893" s="3">
        <f t="shared" si="142"/>
        <v>56466.044519159281</v>
      </c>
      <c r="E893" s="5">
        <f>D893/MAX(D$12:$D893)-1</f>
        <v>-9.4501248305069674E-2</v>
      </c>
      <c r="F893" s="3">
        <f t="shared" si="150"/>
        <v>5184.3070819354962</v>
      </c>
      <c r="G893" s="4">
        <f>F893/MAX(F$554:$F893)-1</f>
        <v>-9.4501248305069785E-2</v>
      </c>
      <c r="H893" s="5">
        <f t="shared" si="141"/>
        <v>5.8333333333333336E-3</v>
      </c>
      <c r="I893" s="7">
        <f t="shared" si="144"/>
        <v>74782.75965976622</v>
      </c>
      <c r="J893" s="7">
        <f t="shared" si="145"/>
        <v>69452.904389031726</v>
      </c>
      <c r="K893" s="7">
        <f t="shared" si="146"/>
        <v>69291.859831695518</v>
      </c>
      <c r="L893" s="7">
        <f t="shared" si="147"/>
        <v>71689.120903740928</v>
      </c>
      <c r="M893" s="7">
        <f t="shared" si="148"/>
        <v>73539.06761715289</v>
      </c>
      <c r="N893" s="5">
        <f t="shared" si="149"/>
        <v>0.11632674673453504</v>
      </c>
      <c r="O893" s="3">
        <f t="shared" si="143"/>
        <v>391195.131945097</v>
      </c>
      <c r="P893" s="5">
        <f>O893/MAX($O$12:O893)-1</f>
        <v>-0.11311302163782389</v>
      </c>
      <c r="Q893" s="3">
        <f t="shared" si="151"/>
        <v>4538.480509239067</v>
      </c>
      <c r="R893" s="4">
        <f>Q893/MAX($Q$554:Q893)-1</f>
        <v>-0.11311302163782377</v>
      </c>
    </row>
    <row r="894" spans="1:18" x14ac:dyDescent="0.2">
      <c r="A894" s="2">
        <v>36311</v>
      </c>
      <c r="B894" s="3">
        <v>75701.80598904143</v>
      </c>
      <c r="C894" s="5">
        <f t="shared" si="140"/>
        <v>-8.0814180215721287E-2</v>
      </c>
      <c r="D894" s="3">
        <f t="shared" si="142"/>
        <v>51902.787421319001</v>
      </c>
      <c r="E894" s="5">
        <f>D894/MAX(D$12:$D894)-1</f>
        <v>-0.16767838760965448</v>
      </c>
      <c r="F894" s="3">
        <f t="shared" si="150"/>
        <v>4765.3415551223206</v>
      </c>
      <c r="G894" s="4">
        <f>F894/MAX(F$554:$F894)-1</f>
        <v>-0.16767838760965459</v>
      </c>
      <c r="H894" s="5">
        <f t="shared" si="141"/>
        <v>5.8333333333333336E-3</v>
      </c>
      <c r="I894" s="7">
        <f t="shared" si="144"/>
        <v>77278.221969202292</v>
      </c>
      <c r="J894" s="7">
        <f t="shared" si="145"/>
        <v>71413.147269707129</v>
      </c>
      <c r="K894" s="7">
        <f t="shared" si="146"/>
        <v>68635.15360486081</v>
      </c>
      <c r="L894" s="7">
        <f t="shared" si="147"/>
        <v>72087.857348667123</v>
      </c>
      <c r="M894" s="7">
        <f t="shared" si="148"/>
        <v>73457.749412077959</v>
      </c>
      <c r="N894" s="5">
        <f t="shared" si="149"/>
        <v>-8.0814180215721287E-2</v>
      </c>
      <c r="O894" s="3">
        <f t="shared" si="143"/>
        <v>359581.01805257308</v>
      </c>
      <c r="P894" s="5">
        <f>O894/MAX($O$12:O894)-1</f>
        <v>-0.18478606573816125</v>
      </c>
      <c r="Q894" s="3">
        <f t="shared" si="151"/>
        <v>4171.7069274598825</v>
      </c>
      <c r="R894" s="4">
        <f>Q894/MAX($Q$554:Q894)-1</f>
        <v>-0.18478606573816125</v>
      </c>
    </row>
    <row r="895" spans="1:18" x14ac:dyDescent="0.2">
      <c r="A895" s="2">
        <v>36341</v>
      </c>
      <c r="B895" s="3">
        <v>82781.190770959176</v>
      </c>
      <c r="C895" s="5">
        <f t="shared" si="140"/>
        <v>9.3516722480076142E-2</v>
      </c>
      <c r="D895" s="3">
        <f t="shared" si="142"/>
        <v>56756.565988540875</v>
      </c>
      <c r="E895" s="5">
        <f>D895/MAX(D$12:$D895)-1</f>
        <v>-8.984239836957697E-2</v>
      </c>
      <c r="F895" s="3">
        <f t="shared" si="150"/>
        <v>5210.9806788554688</v>
      </c>
      <c r="G895" s="4">
        <f>F895/MAX(F$554:$F895)-1</f>
        <v>-8.9842398369577192E-2</v>
      </c>
      <c r="H895" s="5">
        <f t="shared" si="141"/>
        <v>5.8333333333333336E-3</v>
      </c>
      <c r="I895" s="7">
        <f t="shared" si="144"/>
        <v>80280.151021660378</v>
      </c>
      <c r="J895" s="7">
        <f t="shared" si="145"/>
        <v>74919.602424234297</v>
      </c>
      <c r="K895" s="7">
        <f t="shared" si="146"/>
        <v>69340.531569289029</v>
      </c>
      <c r="L895" s="7">
        <f t="shared" si="147"/>
        <v>72947.18466804114</v>
      </c>
      <c r="M895" s="7">
        <f t="shared" si="148"/>
        <v>73469.334118061219</v>
      </c>
      <c r="N895" s="5">
        <f t="shared" si="149"/>
        <v>7.598004465072758E-2</v>
      </c>
      <c r="O895" s="3">
        <f t="shared" si="143"/>
        <v>386901.99985976162</v>
      </c>
      <c r="P895" s="5">
        <f>O895/MAX($O$12:O895)-1</f>
        <v>-0.12284607461305153</v>
      </c>
      <c r="Q895" s="3">
        <f t="shared" si="151"/>
        <v>4488.6734060780336</v>
      </c>
      <c r="R895" s="4">
        <f>Q895/MAX($Q$554:Q895)-1</f>
        <v>-0.12284607461305153</v>
      </c>
    </row>
    <row r="896" spans="1:18" x14ac:dyDescent="0.2">
      <c r="A896" s="2">
        <v>36372</v>
      </c>
      <c r="B896" s="3">
        <v>83939.124493623574</v>
      </c>
      <c r="C896" s="5">
        <f t="shared" si="140"/>
        <v>1.3987884347643531E-2</v>
      </c>
      <c r="D896" s="3">
        <f t="shared" si="142"/>
        <v>57550.470269557984</v>
      </c>
      <c r="E896" s="5">
        <f>D896/MAX(D$12:$D896)-1</f>
        <v>-7.7111219099842088E-2</v>
      </c>
      <c r="F896" s="3">
        <f t="shared" si="150"/>
        <v>5283.8712739291041</v>
      </c>
      <c r="G896" s="4">
        <f>F896/MAX(F$554:$F896)-1</f>
        <v>-7.7111219099842199E-2</v>
      </c>
      <c r="H896" s="5">
        <f t="shared" si="141"/>
        <v>5.8333333333333336E-3</v>
      </c>
      <c r="I896" s="7">
        <f t="shared" si="144"/>
        <v>80807.373751208055</v>
      </c>
      <c r="J896" s="7">
        <f t="shared" si="145"/>
        <v>77795.066705487145</v>
      </c>
      <c r="K896" s="7">
        <f t="shared" si="146"/>
        <v>69829.404456291697</v>
      </c>
      <c r="L896" s="7">
        <f t="shared" si="147"/>
        <v>73624.765470062732</v>
      </c>
      <c r="M896" s="7">
        <f t="shared" si="148"/>
        <v>73498.829148217235</v>
      </c>
      <c r="N896" s="5">
        <f t="shared" si="149"/>
        <v>1.3987884347643531E-2</v>
      </c>
      <c r="O896" s="3">
        <f t="shared" si="143"/>
        <v>392313.94028767198</v>
      </c>
      <c r="P896" s="5">
        <f>O896/MAX($O$12:O896)-1</f>
        <v>-0.11057654694965735</v>
      </c>
      <c r="Q896" s="3">
        <f t="shared" si="151"/>
        <v>4551.4604505565967</v>
      </c>
      <c r="R896" s="4">
        <f>Q896/MAX($Q$554:Q896)-1</f>
        <v>-0.11057654694965724</v>
      </c>
    </row>
    <row r="897" spans="1:18" x14ac:dyDescent="0.2">
      <c r="A897" s="2">
        <v>36403</v>
      </c>
      <c r="B897" s="3">
        <v>82014.004901800799</v>
      </c>
      <c r="C897" s="5">
        <f t="shared" si="140"/>
        <v>-2.2934711357026516E-2</v>
      </c>
      <c r="D897" s="3">
        <f t="shared" si="142"/>
        <v>56230.566845464535</v>
      </c>
      <c r="E897" s="5">
        <f>D897/MAX(D$12:$D897)-1</f>
        <v>-9.8277406904425213E-2</v>
      </c>
      <c r="F897" s="3">
        <f t="shared" si="150"/>
        <v>5162.6872114138559</v>
      </c>
      <c r="G897" s="4">
        <f>F897/MAX(F$554:$F897)-1</f>
        <v>-9.8277406904425435E-2</v>
      </c>
      <c r="H897" s="5">
        <f t="shared" si="141"/>
        <v>5.8333333333333336E-3</v>
      </c>
      <c r="I897" s="7">
        <f t="shared" si="144"/>
        <v>82911.440055461178</v>
      </c>
      <c r="J897" s="7">
        <f t="shared" si="145"/>
        <v>80094.831012331721</v>
      </c>
      <c r="K897" s="7">
        <f t="shared" si="146"/>
        <v>72080.914417211097</v>
      </c>
      <c r="L897" s="7">
        <f t="shared" si="147"/>
        <v>73890.068531374302</v>
      </c>
      <c r="M897" s="7">
        <f t="shared" si="148"/>
        <v>73558.599778246731</v>
      </c>
      <c r="N897" s="5">
        <f t="shared" si="149"/>
        <v>-2.2934711357026519E-2</v>
      </c>
      <c r="O897" s="3">
        <f t="shared" si="143"/>
        <v>383316.33330583648</v>
      </c>
      <c r="P897" s="5">
        <f>O897/MAX($O$12:O897)-1</f>
        <v>-0.13097521711953675</v>
      </c>
      <c r="Q897" s="3">
        <f t="shared" si="151"/>
        <v>4447.0740188701593</v>
      </c>
      <c r="R897" s="4">
        <f>Q897/MAX($Q$554:Q897)-1</f>
        <v>-0.13097521711953664</v>
      </c>
    </row>
    <row r="898" spans="1:18" x14ac:dyDescent="0.2">
      <c r="A898" s="2">
        <v>36433</v>
      </c>
      <c r="B898" s="3">
        <v>81726.198474357923</v>
      </c>
      <c r="C898" s="5">
        <f t="shared" si="140"/>
        <v>-3.5092351335297423E-3</v>
      </c>
      <c r="D898" s="3">
        <f t="shared" si="142"/>
        <v>56033.240564712141</v>
      </c>
      <c r="E898" s="5">
        <f>D898/MAX(D$12:$D898)-1</f>
        <v>-0.10144176350881373</v>
      </c>
      <c r="F898" s="3">
        <f t="shared" si="150"/>
        <v>5144.5701280681378</v>
      </c>
      <c r="G898" s="4">
        <f>F898/MAX(F$554:$F898)-1</f>
        <v>-0.10144176350881395</v>
      </c>
      <c r="H898" s="5">
        <f t="shared" si="141"/>
        <v>5.8333333333333336E-3</v>
      </c>
      <c r="I898" s="7">
        <f t="shared" si="144"/>
        <v>82559.775956594109</v>
      </c>
      <c r="J898" s="7">
        <f t="shared" si="145"/>
        <v>81419.963489127244</v>
      </c>
      <c r="K898" s="7">
        <f t="shared" si="146"/>
        <v>74063.670560466315</v>
      </c>
      <c r="L898" s="7">
        <f t="shared" si="147"/>
        <v>73812.068453588014</v>
      </c>
      <c r="M898" s="7">
        <f t="shared" si="148"/>
        <v>73683.479486646465</v>
      </c>
      <c r="N898" s="5">
        <f t="shared" si="149"/>
        <v>-1.640721440157127E-3</v>
      </c>
      <c r="O898" s="3">
        <f t="shared" si="143"/>
        <v>382687.41797941917</v>
      </c>
      <c r="P898" s="5">
        <f>O898/MAX($O$12:O898)-1</f>
        <v>-0.13240104471283665</v>
      </c>
      <c r="Q898" s="3">
        <f t="shared" si="151"/>
        <v>4439.777609181433</v>
      </c>
      <c r="R898" s="4">
        <f>Q898/MAX($Q$554:Q898)-1</f>
        <v>-0.13240104471283665</v>
      </c>
    </row>
    <row r="899" spans="1:18" x14ac:dyDescent="0.2">
      <c r="A899" s="2">
        <v>36464</v>
      </c>
      <c r="B899" s="3">
        <v>85725.576295669292</v>
      </c>
      <c r="C899" s="5">
        <f t="shared" ref="C899:C962" si="152">B899/B898-1</f>
        <v>4.893630067188548E-2</v>
      </c>
      <c r="D899" s="3">
        <f t="shared" si="142"/>
        <v>58775.300072606988</v>
      </c>
      <c r="E899" s="5">
        <f>D899/MAX(D$12:$D899)-1</f>
        <v>-5.7469647476681818E-2</v>
      </c>
      <c r="F899" s="3">
        <f t="shared" si="150"/>
        <v>5396.3263586828807</v>
      </c>
      <c r="G899" s="4">
        <f>F899/MAX(F$554:$F899)-1</f>
        <v>-5.746964747668204E-2</v>
      </c>
      <c r="H899" s="5">
        <f t="shared" si="141"/>
        <v>5.8333333333333336E-3</v>
      </c>
      <c r="I899" s="7">
        <f t="shared" si="144"/>
        <v>83155.259890609348</v>
      </c>
      <c r="J899" s="7">
        <f t="shared" si="145"/>
        <v>81981.316820908702</v>
      </c>
      <c r="K899" s="7">
        <f t="shared" si="146"/>
        <v>75717.110604970207</v>
      </c>
      <c r="L899" s="7">
        <f t="shared" si="147"/>
        <v>73521.678828099903</v>
      </c>
      <c r="M899" s="7">
        <f t="shared" si="148"/>
        <v>74262.169883032868</v>
      </c>
      <c r="N899" s="5">
        <f t="shared" si="149"/>
        <v>4.0315707204175058E-2</v>
      </c>
      <c r="O899" s="3">
        <f t="shared" si="143"/>
        <v>398115.73187339923</v>
      </c>
      <c r="P899" s="5">
        <f>O899/MAX($O$12:O899)-1</f>
        <v>-9.7423179260831105E-2</v>
      </c>
      <c r="Q899" s="3">
        <f t="shared" si="151"/>
        <v>4618.7703833248443</v>
      </c>
      <c r="R899" s="4">
        <f>Q899/MAX($Q$554:Q899)-1</f>
        <v>-9.7423179260831105E-2</v>
      </c>
    </row>
    <row r="900" spans="1:18" x14ac:dyDescent="0.2">
      <c r="A900" s="2">
        <v>36494</v>
      </c>
      <c r="B900" s="3">
        <v>91272.672724605523</v>
      </c>
      <c r="C900" s="5">
        <f t="shared" si="152"/>
        <v>6.4707601495779699E-2</v>
      </c>
      <c r="D900" s="3">
        <f t="shared" si="142"/>
        <v>62578.508767500112</v>
      </c>
      <c r="E900" s="5">
        <f>D900/MAX(D$12:$D900)-1</f>
        <v>0</v>
      </c>
      <c r="F900" s="3">
        <f t="shared" si="150"/>
        <v>5745.5096942417049</v>
      </c>
      <c r="G900" s="4">
        <f>F900/MAX(F$554:$F900)-1</f>
        <v>0</v>
      </c>
      <c r="H900" s="5">
        <f t="shared" ref="H900:H963" si="153">H899</f>
        <v>5.8333333333333336E-3</v>
      </c>
      <c r="I900" s="7">
        <f t="shared" si="144"/>
        <v>86241.482498210913</v>
      </c>
      <c r="J900" s="7">
        <f t="shared" si="145"/>
        <v>84576.461276836053</v>
      </c>
      <c r="K900" s="7">
        <f t="shared" si="146"/>
        <v>77994.804273271599</v>
      </c>
      <c r="L900" s="7">
        <f t="shared" si="147"/>
        <v>73948.922828852548</v>
      </c>
      <c r="M900" s="7">
        <f t="shared" si="148"/>
        <v>75210.008330709345</v>
      </c>
      <c r="N900" s="5">
        <f t="shared" si="149"/>
        <v>6.4707601495779699E-2</v>
      </c>
      <c r="O900" s="3">
        <f t="shared" si="143"/>
        <v>423876.84600066382</v>
      </c>
      <c r="P900" s="5">
        <f>O900/MAX($O$12:O900)-1</f>
        <v>-3.9019598025113233E-2</v>
      </c>
      <c r="Q900" s="3">
        <f t="shared" si="151"/>
        <v>4917.6399366895375</v>
      </c>
      <c r="R900" s="4">
        <f>Q900/MAX($Q$554:Q900)-1</f>
        <v>-3.9019598025113233E-2</v>
      </c>
    </row>
    <row r="901" spans="1:18" x14ac:dyDescent="0.2">
      <c r="A901" s="2">
        <v>36525</v>
      </c>
      <c r="B901" s="3">
        <v>103093.70321465607</v>
      </c>
      <c r="C901" s="5">
        <f t="shared" si="152"/>
        <v>0.1295133596637168</v>
      </c>
      <c r="D901" s="3">
        <f t="shared" si="142"/>
        <v>70683.261680724405</v>
      </c>
      <c r="E901" s="5">
        <f>D901/MAX(D$12:$D901)-1</f>
        <v>0</v>
      </c>
      <c r="F901" s="3">
        <f t="shared" si="150"/>
        <v>6489.6299577234022</v>
      </c>
      <c r="G901" s="4">
        <f>F901/MAX(F$554:$F901)-1</f>
        <v>0</v>
      </c>
      <c r="H901" s="5">
        <f t="shared" si="153"/>
        <v>5.8333333333333336E-3</v>
      </c>
      <c r="I901" s="7">
        <f t="shared" si="144"/>
        <v>93363.984078310299</v>
      </c>
      <c r="J901" s="7">
        <f t="shared" si="145"/>
        <v>87961.880017452189</v>
      </c>
      <c r="K901" s="7">
        <f t="shared" si="146"/>
        <v>81440.741220843251</v>
      </c>
      <c r="L901" s="7">
        <f t="shared" si="147"/>
        <v>75547.647718676759</v>
      </c>
      <c r="M901" s="7">
        <f t="shared" si="148"/>
        <v>76700.858505393902</v>
      </c>
      <c r="N901" s="5">
        <f t="shared" si="149"/>
        <v>0.1295133596637168</v>
      </c>
      <c r="O901" s="3">
        <f t="shared" si="143"/>
        <v>478774.56040986971</v>
      </c>
      <c r="P901" s="5">
        <f>O901/MAX($O$12:O901)-1</f>
        <v>0</v>
      </c>
      <c r="Q901" s="3">
        <f t="shared" si="151"/>
        <v>5554.5400065066669</v>
      </c>
      <c r="R901" s="4">
        <f>Q901/MAX($Q$554:Q901)-1</f>
        <v>0</v>
      </c>
    </row>
    <row r="902" spans="1:18" x14ac:dyDescent="0.2">
      <c r="A902" s="2">
        <v>36556</v>
      </c>
      <c r="B902" s="3">
        <v>101601.15638033149</v>
      </c>
      <c r="C902" s="5">
        <f t="shared" si="152"/>
        <v>-1.4477575135863341E-2</v>
      </c>
      <c r="D902" s="3">
        <f t="shared" si="142"/>
        <v>69659.939448893827</v>
      </c>
      <c r="E902" s="5">
        <f>D902/MAX(D$12:$D902)-1</f>
        <v>-1.4477575135863341E-2</v>
      </c>
      <c r="F902" s="3">
        <f t="shared" si="150"/>
        <v>6395.6758524065117</v>
      </c>
      <c r="G902" s="4">
        <f>F902/MAX(F$554:$F902)-1</f>
        <v>-1.4477575135863341E-2</v>
      </c>
      <c r="H902" s="5">
        <f t="shared" si="153"/>
        <v>5.8333333333333336E-3</v>
      </c>
      <c r="I902" s="7">
        <f t="shared" si="144"/>
        <v>98655.844106531018</v>
      </c>
      <c r="J902" s="7">
        <f t="shared" si="145"/>
        <v>90905.551998570198</v>
      </c>
      <c r="K902" s="7">
        <f t="shared" si="146"/>
        <v>84350.309352028664</v>
      </c>
      <c r="L902" s="7">
        <f t="shared" si="147"/>
        <v>76854.786970384521</v>
      </c>
      <c r="M902" s="7">
        <f t="shared" si="148"/>
        <v>77944.962102189587</v>
      </c>
      <c r="N902" s="5">
        <f t="shared" si="149"/>
        <v>-1.4477575135863341E-2</v>
      </c>
      <c r="O902" s="3">
        <f t="shared" si="143"/>
        <v>471843.0657383959</v>
      </c>
      <c r="P902" s="5">
        <f>O902/MAX($O$12:O902)-1</f>
        <v>-1.447757513586323E-2</v>
      </c>
      <c r="Q902" s="3">
        <f t="shared" si="151"/>
        <v>5474.1237362173079</v>
      </c>
      <c r="R902" s="4">
        <f>Q902/MAX($Q$554:Q902)-1</f>
        <v>-1.4477575135863341E-2</v>
      </c>
    </row>
    <row r="903" spans="1:18" x14ac:dyDescent="0.2">
      <c r="A903" s="2">
        <v>36585</v>
      </c>
      <c r="B903" s="3">
        <v>95156.064258693033</v>
      </c>
      <c r="C903" s="5">
        <f t="shared" si="152"/>
        <v>-6.3435224078671415E-2</v>
      </c>
      <c r="D903" s="3">
        <f t="shared" si="142"/>
        <v>65241.045580646562</v>
      </c>
      <c r="E903" s="5">
        <f>D903/MAX(D$12:$D903)-1</f>
        <v>-7.6994410991675477E-2</v>
      </c>
      <c r="F903" s="3">
        <f t="shared" si="150"/>
        <v>5989.9647215745572</v>
      </c>
      <c r="G903" s="4">
        <f>F903/MAX(F$554:$F903)-1</f>
        <v>-7.6994410991675477E-2</v>
      </c>
      <c r="H903" s="5">
        <f t="shared" si="153"/>
        <v>5.8333333333333336E-3</v>
      </c>
      <c r="I903" s="7">
        <f t="shared" si="144"/>
        <v>99950.307951226874</v>
      </c>
      <c r="J903" s="7">
        <f t="shared" si="145"/>
        <v>93095.895224718886</v>
      </c>
      <c r="K903" s="7">
        <f t="shared" si="146"/>
        <v>86595.363118525318</v>
      </c>
      <c r="L903" s="7">
        <f t="shared" si="147"/>
        <v>79085.908019713679</v>
      </c>
      <c r="M903" s="7">
        <f t="shared" si="148"/>
        <v>78691.525204710444</v>
      </c>
      <c r="N903" s="5">
        <f t="shared" si="149"/>
        <v>-6.3435224078671415E-2</v>
      </c>
      <c r="O903" s="3">
        <f t="shared" si="143"/>
        <v>441911.5951333135</v>
      </c>
      <c r="P903" s="5">
        <f>O903/MAX($O$12:O903)-1</f>
        <v>-7.6994410991675366E-2</v>
      </c>
      <c r="Q903" s="3">
        <f t="shared" si="151"/>
        <v>5126.8714703759888</v>
      </c>
      <c r="R903" s="4">
        <f>Q903/MAX($Q$554:Q903)-1</f>
        <v>-7.6994410991675477E-2</v>
      </c>
    </row>
    <row r="904" spans="1:18" x14ac:dyDescent="0.2">
      <c r="A904" s="2">
        <v>36616</v>
      </c>
      <c r="B904" s="3">
        <v>95757.568181257564</v>
      </c>
      <c r="C904" s="5">
        <f t="shared" si="152"/>
        <v>6.3212358271698132E-3</v>
      </c>
      <c r="D904" s="3">
        <f t="shared" si="142"/>
        <v>65653.449615372971</v>
      </c>
      <c r="E904" s="5">
        <f>D904/MAX(D$12:$D904)-1</f>
        <v>-7.1159874993757977E-2</v>
      </c>
      <c r="F904" s="3">
        <f t="shared" si="150"/>
        <v>6027.8287011760576</v>
      </c>
      <c r="G904" s="4">
        <f>F904/MAX(F$554:$F904)-1</f>
        <v>-7.1159874993758088E-2</v>
      </c>
      <c r="H904" s="5">
        <f t="shared" si="153"/>
        <v>5.8333333333333336E-3</v>
      </c>
      <c r="I904" s="7">
        <f t="shared" si="144"/>
        <v>97504.929606760692</v>
      </c>
      <c r="J904" s="7">
        <f t="shared" si="145"/>
        <v>95434.456842535481</v>
      </c>
      <c r="K904" s="7">
        <f t="shared" si="146"/>
        <v>88427.210165831377</v>
      </c>
      <c r="L904" s="7">
        <f t="shared" si="147"/>
        <v>81187.265987822713</v>
      </c>
      <c r="M904" s="7">
        <f t="shared" si="148"/>
        <v>79217.66555082488</v>
      </c>
      <c r="N904" s="5">
        <f t="shared" si="149"/>
        <v>6.2236553284025185E-3</v>
      </c>
      <c r="O904" s="3">
        <f t="shared" si="143"/>
        <v>444661.9005870478</v>
      </c>
      <c r="P904" s="5">
        <f>O904/MAX($O$12:O904)-1</f>
        <v>-7.124994233949844E-2</v>
      </c>
      <c r="Q904" s="3">
        <f t="shared" si="151"/>
        <v>5158.7793513206288</v>
      </c>
      <c r="R904" s="4">
        <f>Q904/MAX($Q$554:Q904)-1</f>
        <v>-7.1249942339498551E-2</v>
      </c>
    </row>
    <row r="905" spans="1:18" x14ac:dyDescent="0.2">
      <c r="A905" s="2">
        <v>36646</v>
      </c>
      <c r="B905" s="3">
        <v>89693.268877569775</v>
      </c>
      <c r="C905" s="5">
        <f t="shared" si="152"/>
        <v>-6.3329712928891446E-2</v>
      </c>
      <c r="D905" s="3">
        <f t="shared" si="142"/>
        <v>61495.635498439959</v>
      </c>
      <c r="E905" s="5">
        <f>D905/MAX(D$12:$D905)-1</f>
        <v>-0.12998305346723904</v>
      </c>
      <c r="F905" s="3">
        <f t="shared" si="150"/>
        <v>5646.0880399460457</v>
      </c>
      <c r="G905" s="4">
        <f>F905/MAX(F$554:$F905)-1</f>
        <v>-0.12998305346723893</v>
      </c>
      <c r="H905" s="5">
        <f t="shared" si="153"/>
        <v>5.8333333333333336E-3</v>
      </c>
      <c r="I905" s="7">
        <f t="shared" si="144"/>
        <v>93535.633772506786</v>
      </c>
      <c r="J905" s="7">
        <f t="shared" si="145"/>
        <v>96095.738939518909</v>
      </c>
      <c r="K905" s="7">
        <f t="shared" si="146"/>
        <v>89038.527880213805</v>
      </c>
      <c r="L905" s="7">
        <f t="shared" si="147"/>
        <v>82509.986716486455</v>
      </c>
      <c r="M905" s="7">
        <f t="shared" si="148"/>
        <v>79165.193855954654</v>
      </c>
      <c r="N905" s="5">
        <f t="shared" si="149"/>
        <v>-4.9497103676446497E-2</v>
      </c>
      <c r="O905" s="3">
        <f t="shared" si="143"/>
        <v>422652.42439272499</v>
      </c>
      <c r="P905" s="5">
        <f>O905/MAX($O$12:O905)-1</f>
        <v>-0.11722038023302583</v>
      </c>
      <c r="Q905" s="3">
        <f t="shared" si="151"/>
        <v>4903.4347149244004</v>
      </c>
      <c r="R905" s="4">
        <f>Q905/MAX($Q$554:Q905)-1</f>
        <v>-0.11722038023302606</v>
      </c>
    </row>
    <row r="906" spans="1:18" x14ac:dyDescent="0.2">
      <c r="A906" s="2">
        <v>36677</v>
      </c>
      <c r="B906" s="3">
        <v>88636.116709893802</v>
      </c>
      <c r="C906" s="5">
        <f t="shared" si="152"/>
        <v>-1.1786304378302637E-2</v>
      </c>
      <c r="D906" s="3">
        <f t="shared" si="142"/>
        <v>60770.829220518193</v>
      </c>
      <c r="E906" s="5">
        <f>D906/MAX(D$12:$D906)-1</f>
        <v>-0.14023733801335558</v>
      </c>
      <c r="F906" s="3">
        <f t="shared" si="150"/>
        <v>5579.5415277605471</v>
      </c>
      <c r="G906" s="4">
        <f>F906/MAX(F$554:$F906)-1</f>
        <v>-0.14023733801335558</v>
      </c>
      <c r="H906" s="5">
        <f t="shared" si="153"/>
        <v>5.8333333333333336E-3</v>
      </c>
      <c r="I906" s="7">
        <f t="shared" si="144"/>
        <v>91362.317922907052</v>
      </c>
      <c r="J906" s="7">
        <f t="shared" si="145"/>
        <v>95656.312937066963</v>
      </c>
      <c r="K906" s="7">
        <f t="shared" si="146"/>
        <v>90116.387106951515</v>
      </c>
      <c r="L906" s="7">
        <f t="shared" si="147"/>
        <v>83881.973827870039</v>
      </c>
      <c r="M906" s="7">
        <f t="shared" si="148"/>
        <v>79375.770355906148</v>
      </c>
      <c r="N906" s="5">
        <f t="shared" si="149"/>
        <v>-4.7384492936482486E-3</v>
      </c>
      <c r="O906" s="3">
        <f t="shared" si="143"/>
        <v>420649.7073109026</v>
      </c>
      <c r="P906" s="5">
        <f>O906/MAX($O$12:O906)-1</f>
        <v>-0.12140338669875761</v>
      </c>
      <c r="Q906" s="3">
        <f t="shared" si="151"/>
        <v>4880.2000381630169</v>
      </c>
      <c r="R906" s="4">
        <f>Q906/MAX($Q$554:Q906)-1</f>
        <v>-0.12140338669875794</v>
      </c>
    </row>
    <row r="907" spans="1:18" x14ac:dyDescent="0.2">
      <c r="A907" s="2">
        <v>36707</v>
      </c>
      <c r="B907" s="3">
        <v>93490.883025798175</v>
      </c>
      <c r="C907" s="5">
        <f t="shared" si="152"/>
        <v>5.4771875123929892E-2</v>
      </c>
      <c r="D907" s="3">
        <f t="shared" si="142"/>
        <v>64099.361489762086</v>
      </c>
      <c r="E907" s="5">
        <f>D907/MAX(D$12:$D907)-1</f>
        <v>-9.3146524854805568E-2</v>
      </c>
      <c r="F907" s="3">
        <f t="shared" si="150"/>
        <v>5885.1434795678288</v>
      </c>
      <c r="G907" s="4">
        <f>F907/MAX(F$554:$F907)-1</f>
        <v>-9.3146524854805568E-2</v>
      </c>
      <c r="H907" s="5">
        <f t="shared" si="153"/>
        <v>5.8333333333333336E-3</v>
      </c>
      <c r="I907" s="7">
        <f t="shared" si="144"/>
        <v>90606.756204420584</v>
      </c>
      <c r="J907" s="7">
        <f t="shared" si="145"/>
        <v>94055.842905590645</v>
      </c>
      <c r="K907" s="7">
        <f t="shared" si="146"/>
        <v>91008.861461521417</v>
      </c>
      <c r="L907" s="7">
        <f t="shared" si="147"/>
        <v>85645.775115759054</v>
      </c>
      <c r="M907" s="7">
        <f t="shared" si="148"/>
        <v>80174.69651540523</v>
      </c>
      <c r="N907" s="5">
        <f t="shared" si="149"/>
        <v>2.5408750049571958E-2</v>
      </c>
      <c r="O907" s="3">
        <f t="shared" si="143"/>
        <v>431337.89058239089</v>
      </c>
      <c r="P907" s="5">
        <f>O907/MAX($O$12:O907)-1</f>
        <v>-9.9079344956986004E-2</v>
      </c>
      <c r="Q907" s="3">
        <f t="shared" si="151"/>
        <v>5004.1998211246118</v>
      </c>
      <c r="R907" s="4">
        <f>Q907/MAX($Q$554:Q907)-1</f>
        <v>-9.9079344956986337E-2</v>
      </c>
    </row>
    <row r="908" spans="1:18" x14ac:dyDescent="0.2">
      <c r="A908" s="2">
        <v>36738</v>
      </c>
      <c r="B908" s="3">
        <v>94090.345498433191</v>
      </c>
      <c r="C908" s="5">
        <f t="shared" si="152"/>
        <v>6.4119885622386796E-3</v>
      </c>
      <c r="D908" s="3">
        <f t="shared" si="142"/>
        <v>64510.365862481245</v>
      </c>
      <c r="E908" s="5">
        <f>D908/MAX(D$12:$D908)-1</f>
        <v>-8.733179074454811E-2</v>
      </c>
      <c r="F908" s="3">
        <f t="shared" si="150"/>
        <v>5922.878952245951</v>
      </c>
      <c r="G908" s="4">
        <f>F908/MAX(F$554:$F908)-1</f>
        <v>-8.7331790744548221E-2</v>
      </c>
      <c r="H908" s="5">
        <f t="shared" si="153"/>
        <v>5.8333333333333336E-3</v>
      </c>
      <c r="I908" s="7">
        <f t="shared" si="144"/>
        <v>92072.448411375051</v>
      </c>
      <c r="J908" s="7">
        <f t="shared" si="145"/>
        <v>92804.041091940933</v>
      </c>
      <c r="K908" s="7">
        <f t="shared" si="146"/>
        <v>91854.796545255565</v>
      </c>
      <c r="L908" s="7">
        <f t="shared" si="147"/>
        <v>87168.219931999411</v>
      </c>
      <c r="M908" s="7">
        <f t="shared" si="148"/>
        <v>80842.100500773624</v>
      </c>
      <c r="N908" s="5">
        <f t="shared" si="149"/>
        <v>6.2962575164576106E-3</v>
      </c>
      <c r="O908" s="3">
        <f t="shared" si="143"/>
        <v>434053.70501810324</v>
      </c>
      <c r="P908" s="5">
        <f>O908/MAX($O$12:O908)-1</f>
        <v>-9.3406916510939464E-2</v>
      </c>
      <c r="Q908" s="3">
        <f t="shared" si="151"/>
        <v>5035.7075518622232</v>
      </c>
      <c r="R908" s="4">
        <f>Q908/MAX($Q$554:Q908)-1</f>
        <v>-9.3406916510939908E-2</v>
      </c>
    </row>
    <row r="909" spans="1:18" x14ac:dyDescent="0.2">
      <c r="A909" s="2">
        <v>36769</v>
      </c>
      <c r="B909" s="3">
        <v>103165.00239172892</v>
      </c>
      <c r="C909" s="5">
        <f t="shared" si="152"/>
        <v>9.6446206518041144E-2</v>
      </c>
      <c r="D909" s="3">
        <f t="shared" si="142"/>
        <v>70732.145931008505</v>
      </c>
      <c r="E909" s="5">
        <f>D909/MAX(D$12:$D909)-1</f>
        <v>0</v>
      </c>
      <c r="F909" s="3">
        <f t="shared" si="150"/>
        <v>6494.1181588556228</v>
      </c>
      <c r="G909" s="4">
        <f>F909/MAX(F$554:$F909)-1</f>
        <v>0</v>
      </c>
      <c r="H909" s="5">
        <f t="shared" si="153"/>
        <v>5.8333333333333336E-3</v>
      </c>
      <c r="I909" s="7">
        <f t="shared" si="144"/>
        <v>96915.410305320096</v>
      </c>
      <c r="J909" s="7">
        <f t="shared" si="145"/>
        <v>94138.864114113574</v>
      </c>
      <c r="K909" s="7">
        <f t="shared" si="146"/>
        <v>93617.37966941623</v>
      </c>
      <c r="L909" s="7">
        <f t="shared" si="147"/>
        <v>89109.86345038806</v>
      </c>
      <c r="M909" s="7">
        <f t="shared" si="148"/>
        <v>82849.147043313656</v>
      </c>
      <c r="N909" s="5">
        <f t="shared" si="149"/>
        <v>9.6446206518041158E-2</v>
      </c>
      <c r="O909" s="3">
        <f t="shared" si="143"/>
        <v>475916.53829220013</v>
      </c>
      <c r="P909" s="5">
        <f>O909/MAX($O$12:O909)-1</f>
        <v>-5.96945275292593E-3</v>
      </c>
      <c r="Q909" s="3">
        <f t="shared" si="151"/>
        <v>5521.3824423735869</v>
      </c>
      <c r="R909" s="4">
        <f>Q909/MAX($Q$554:Q909)-1</f>
        <v>-5.9694527529262631E-3</v>
      </c>
    </row>
    <row r="910" spans="1:18" x14ac:dyDescent="0.2">
      <c r="A910" s="2">
        <v>36799</v>
      </c>
      <c r="B910" s="3">
        <v>101040.48223183851</v>
      </c>
      <c r="C910" s="5">
        <f t="shared" si="152"/>
        <v>-2.0593419382896605E-2</v>
      </c>
      <c r="D910" s="3">
        <f t="shared" ref="D910:D973" si="154">D909*(C910+1)</f>
        <v>69275.529185998996</v>
      </c>
      <c r="E910" s="5">
        <f>D910/MAX(D$12:$D910)-1</f>
        <v>-2.0593419382896716E-2</v>
      </c>
      <c r="F910" s="3">
        <f t="shared" si="150"/>
        <v>6360.3820600882245</v>
      </c>
      <c r="G910" s="4">
        <f>F910/MAX(F$554:$F910)-1</f>
        <v>-2.0593419382896605E-2</v>
      </c>
      <c r="H910" s="5">
        <f t="shared" si="153"/>
        <v>5.8333333333333336E-3</v>
      </c>
      <c r="I910" s="7">
        <f t="shared" si="144"/>
        <v>99431.943374000213</v>
      </c>
      <c r="J910" s="7">
        <f t="shared" si="145"/>
        <v>95019.349789210406</v>
      </c>
      <c r="K910" s="7">
        <f t="shared" si="146"/>
        <v>95226.903315872943</v>
      </c>
      <c r="L910" s="7">
        <f t="shared" si="147"/>
        <v>90624.590040291063</v>
      </c>
      <c r="M910" s="7">
        <f t="shared" si="148"/>
        <v>84645.286938169636</v>
      </c>
      <c r="N910" s="5">
        <f t="shared" si="149"/>
        <v>-2.0593419382896605E-2</v>
      </c>
      <c r="O910" s="3">
        <f t="shared" ref="O910:O973" si="155">O909*(1+N910)</f>
        <v>466115.78942789248</v>
      </c>
      <c r="P910" s="5">
        <f>O910/MAX($O$12:O910)-1</f>
        <v>-2.6439940691795116E-2</v>
      </c>
      <c r="Q910" s="3">
        <f t="shared" si="151"/>
        <v>5407.6782981644255</v>
      </c>
      <c r="R910" s="4">
        <f>Q910/MAX($Q$554:Q910)-1</f>
        <v>-2.6439940691795449E-2</v>
      </c>
    </row>
    <row r="911" spans="1:18" x14ac:dyDescent="0.2">
      <c r="A911" s="2">
        <v>36830</v>
      </c>
      <c r="B911" s="3">
        <v>99423.417463719918</v>
      </c>
      <c r="C911" s="5">
        <f t="shared" si="152"/>
        <v>-1.6004127577382565E-2</v>
      </c>
      <c r="D911" s="3">
        <f t="shared" si="154"/>
        <v>68166.834778915581</v>
      </c>
      <c r="E911" s="5">
        <f>D911/MAX(D$12:$D911)-1</f>
        <v>-3.6267967249220767E-2</v>
      </c>
      <c r="F911" s="3">
        <f t="shared" si="150"/>
        <v>6258.5896941576775</v>
      </c>
      <c r="G911" s="4">
        <f>F911/MAX(F$554:$F911)-1</f>
        <v>-3.6267967249220767E-2</v>
      </c>
      <c r="H911" s="5">
        <f t="shared" si="153"/>
        <v>5.8333333333333336E-3</v>
      </c>
      <c r="I911" s="7">
        <f t="shared" si="144"/>
        <v>101209.63402909577</v>
      </c>
      <c r="J911" s="7">
        <f t="shared" si="145"/>
        <v>96641.04122023542</v>
      </c>
      <c r="K911" s="7">
        <f t="shared" si="146"/>
        <v>96368.39007987715</v>
      </c>
      <c r="L911" s="7">
        <f t="shared" si="147"/>
        <v>91572.698993554339</v>
      </c>
      <c r="M911" s="7">
        <f t="shared" si="148"/>
        <v>86042.750342423693</v>
      </c>
      <c r="N911" s="5">
        <f t="shared" si="149"/>
        <v>-1.6004127577382565E-2</v>
      </c>
      <c r="O911" s="3">
        <f t="shared" si="155"/>
        <v>458656.01286805607</v>
      </c>
      <c r="P911" s="5">
        <f>O911/MAX($O$12:O911)-1</f>
        <v>-4.2020920085207858E-2</v>
      </c>
      <c r="Q911" s="3">
        <f t="shared" si="151"/>
        <v>5321.1331247831595</v>
      </c>
      <c r="R911" s="4">
        <f>Q911/MAX($Q$554:Q911)-1</f>
        <v>-4.2020920085207969E-2</v>
      </c>
    </row>
    <row r="912" spans="1:18" x14ac:dyDescent="0.2">
      <c r="A912" s="2">
        <v>36860</v>
      </c>
      <c r="B912" s="3">
        <v>95061.464700729135</v>
      </c>
      <c r="C912" s="5">
        <f t="shared" si="152"/>
        <v>-4.3872488738203708E-2</v>
      </c>
      <c r="D912" s="3">
        <f t="shared" si="154"/>
        <v>65176.186087758615</v>
      </c>
      <c r="E912" s="5">
        <f>D912/MAX(D$12:$D912)-1</f>
        <v>-7.854929000272548E-2</v>
      </c>
      <c r="F912" s="3">
        <f t="shared" si="150"/>
        <v>5984.0097882837072</v>
      </c>
      <c r="G912" s="4">
        <f>F912/MAX(F$554:$F912)-1</f>
        <v>-7.854929000272548E-2</v>
      </c>
      <c r="H912" s="5">
        <f t="shared" si="153"/>
        <v>5.8333333333333336E-3</v>
      </c>
      <c r="I912" s="7">
        <f t="shared" si="144"/>
        <v>98508.454798762512</v>
      </c>
      <c r="J912" s="7">
        <f t="shared" si="145"/>
        <v>97711.932552041311</v>
      </c>
      <c r="K912" s="7">
        <f t="shared" si="146"/>
        <v>96684.12274455413</v>
      </c>
      <c r="L912" s="7">
        <f t="shared" si="147"/>
        <v>92648.235588648124</v>
      </c>
      <c r="M912" s="7">
        <f t="shared" si="148"/>
        <v>87339.463508912871</v>
      </c>
      <c r="N912" s="5">
        <f t="shared" si="149"/>
        <v>-3.3931324323896297E-2</v>
      </c>
      <c r="O912" s="3">
        <f t="shared" si="155"/>
        <v>443093.20694232488</v>
      </c>
      <c r="P912" s="5">
        <f>O912/MAX($O$12:O912)-1</f>
        <v>-7.4526418941304517E-2</v>
      </c>
      <c r="Q912" s="3">
        <f t="shared" si="151"/>
        <v>5140.5800309555143</v>
      </c>
      <c r="R912" s="4">
        <f>Q912/MAX($Q$554:Q912)-1</f>
        <v>-7.4526418941304629E-2</v>
      </c>
    </row>
    <row r="913" spans="1:18" x14ac:dyDescent="0.2">
      <c r="A913" s="2">
        <v>36891</v>
      </c>
      <c r="B913" s="3">
        <v>101058.83230434633</v>
      </c>
      <c r="C913" s="5">
        <f t="shared" si="152"/>
        <v>6.3089366679737191E-2</v>
      </c>
      <c r="D913" s="3">
        <f t="shared" si="154"/>
        <v>69288.110390636008</v>
      </c>
      <c r="E913" s="5">
        <f>D913/MAX(D$12:$D913)-1</f>
        <v>-2.0415548282403218E-2</v>
      </c>
      <c r="F913" s="3">
        <f t="shared" si="150"/>
        <v>6361.5371760318749</v>
      </c>
      <c r="G913" s="4">
        <f>F913/MAX(F$554:$F913)-1</f>
        <v>-2.0415548282403106E-2</v>
      </c>
      <c r="H913" s="5">
        <f t="shared" si="153"/>
        <v>5.8333333333333336E-3</v>
      </c>
      <c r="I913" s="7">
        <f t="shared" si="144"/>
        <v>98514.571489598471</v>
      </c>
      <c r="J913" s="7">
        <f t="shared" si="145"/>
        <v>98973.257431799328</v>
      </c>
      <c r="K913" s="7">
        <f t="shared" si="146"/>
        <v>96514.550168695001</v>
      </c>
      <c r="L913" s="7">
        <f t="shared" si="147"/>
        <v>93663.660118280735</v>
      </c>
      <c r="M913" s="7">
        <f t="shared" si="148"/>
        <v>88977.645694769119</v>
      </c>
      <c r="N913" s="5">
        <f t="shared" si="149"/>
        <v>2.8735746671894876E-2</v>
      </c>
      <c r="O913" s="3">
        <f t="shared" si="155"/>
        <v>455825.82108905702</v>
      </c>
      <c r="P913" s="5">
        <f>O913/MAX($O$12:O913)-1</f>
        <v>-4.7932244564470428E-2</v>
      </c>
      <c r="Q913" s="3">
        <f t="shared" si="151"/>
        <v>5288.298436471654</v>
      </c>
      <c r="R913" s="4">
        <f>Q913/MAX($Q$554:Q913)-1</f>
        <v>-4.7932244564470428E-2</v>
      </c>
    </row>
    <row r="914" spans="1:18" x14ac:dyDescent="0.2">
      <c r="A914" s="2">
        <v>36922</v>
      </c>
      <c r="B914" s="3">
        <v>110499.86929439876</v>
      </c>
      <c r="C914" s="5">
        <f t="shared" si="152"/>
        <v>9.3421196097140946E-2</v>
      </c>
      <c r="D914" s="3">
        <f t="shared" si="154"/>
        <v>75761.08853863996</v>
      </c>
      <c r="E914" s="5">
        <f>D914/MAX(D$12:$D914)-1</f>
        <v>0</v>
      </c>
      <c r="F914" s="3">
        <f t="shared" si="150"/>
        <v>6955.8395880332009</v>
      </c>
      <c r="G914" s="4">
        <f>F914/MAX(F$554:$F914)-1</f>
        <v>0</v>
      </c>
      <c r="H914" s="5">
        <f t="shared" si="153"/>
        <v>5.8333333333333336E-3</v>
      </c>
      <c r="I914" s="7">
        <f t="shared" si="144"/>
        <v>102206.72209982474</v>
      </c>
      <c r="J914" s="7">
        <f t="shared" si="145"/>
        <v>101708.17806446024</v>
      </c>
      <c r="K914" s="7">
        <f t="shared" si="146"/>
        <v>97256.109578200601</v>
      </c>
      <c r="L914" s="7">
        <f t="shared" si="147"/>
        <v>95139.257051657129</v>
      </c>
      <c r="M914" s="7">
        <f t="shared" si="148"/>
        <v>90803.209465114633</v>
      </c>
      <c r="N914" s="5">
        <f t="shared" si="149"/>
        <v>9.3421196097140946E-2</v>
      </c>
      <c r="O914" s="3">
        <f t="shared" si="155"/>
        <v>498409.61450715811</v>
      </c>
      <c r="P914" s="5">
        <f>O914/MAX($O$12:O914)-1</f>
        <v>0</v>
      </c>
      <c r="Q914" s="3">
        <f t="shared" si="151"/>
        <v>5782.3376017254759</v>
      </c>
      <c r="R914" s="4">
        <f>Q914/MAX($Q$554:Q914)-1</f>
        <v>0</v>
      </c>
    </row>
    <row r="915" spans="1:18" x14ac:dyDescent="0.2">
      <c r="A915" s="2">
        <v>36950</v>
      </c>
      <c r="B915" s="3">
        <v>110104.44523193035</v>
      </c>
      <c r="C915" s="5">
        <f t="shared" si="152"/>
        <v>-3.5785025357351063E-3</v>
      </c>
      <c r="D915" s="3">
        <f t="shared" si="154"/>
        <v>75489.977291194387</v>
      </c>
      <c r="E915" s="5">
        <f>D915/MAX(D$12:$D915)-1</f>
        <v>-3.5785025357351063E-3</v>
      </c>
      <c r="F915" s="3">
        <f t="shared" si="150"/>
        <v>6930.9480984292577</v>
      </c>
      <c r="G915" s="4">
        <f>F915/MAX(F$554:$F915)-1</f>
        <v>-3.5785025357351063E-3</v>
      </c>
      <c r="H915" s="5">
        <f t="shared" si="153"/>
        <v>5.8333333333333336E-3</v>
      </c>
      <c r="I915" s="7">
        <f t="shared" si="144"/>
        <v>107221.04894355848</v>
      </c>
      <c r="J915" s="7">
        <f t="shared" si="145"/>
        <v>102864.75187116051</v>
      </c>
      <c r="K915" s="7">
        <f t="shared" si="146"/>
        <v>98501.807992637041</v>
      </c>
      <c r="L915" s="7">
        <f t="shared" si="147"/>
        <v>96699.837069997651</v>
      </c>
      <c r="M915" s="7">
        <f t="shared" si="148"/>
        <v>92548.585555581187</v>
      </c>
      <c r="N915" s="5">
        <f t="shared" si="149"/>
        <v>-3.5785025357351063E-3</v>
      </c>
      <c r="O915" s="3">
        <f t="shared" si="155"/>
        <v>496626.05443780951</v>
      </c>
      <c r="P915" s="5">
        <f>O915/MAX($O$12:O915)-1</f>
        <v>-3.5785025357351063E-3</v>
      </c>
      <c r="Q915" s="3">
        <f t="shared" si="151"/>
        <v>5761.6454919552252</v>
      </c>
      <c r="R915" s="4">
        <f>Q915/MAX($Q$554:Q915)-1</f>
        <v>-3.5785025357349953E-3</v>
      </c>
    </row>
    <row r="916" spans="1:18" x14ac:dyDescent="0.2">
      <c r="A916" s="2">
        <v>36981</v>
      </c>
      <c r="B916" s="3">
        <v>100780.70446312272</v>
      </c>
      <c r="C916" s="5">
        <f t="shared" si="152"/>
        <v>-8.4680875047029813E-2</v>
      </c>
      <c r="D916" s="3">
        <f t="shared" si="154"/>
        <v>69097.419956895639</v>
      </c>
      <c r="E916" s="5">
        <f>D916/MAX(D$12:$D916)-1</f>
        <v>-8.7956346856680856E-2</v>
      </c>
      <c r="F916" s="3">
        <f t="shared" si="150"/>
        <v>6344.0293485487209</v>
      </c>
      <c r="G916" s="4">
        <f>F916/MAX(F$554:$F916)-1</f>
        <v>-8.7956346856680856E-2</v>
      </c>
      <c r="H916" s="5">
        <f t="shared" si="153"/>
        <v>5.8333333333333336E-3</v>
      </c>
      <c r="I916" s="7">
        <f t="shared" si="144"/>
        <v>107128.3396631506</v>
      </c>
      <c r="J916" s="7">
        <f t="shared" si="145"/>
        <v>102821.45557637454</v>
      </c>
      <c r="K916" s="7">
        <f t="shared" si="146"/>
        <v>98920.402682792468</v>
      </c>
      <c r="L916" s="7">
        <f t="shared" si="147"/>
        <v>97758.420736040134</v>
      </c>
      <c r="M916" s="7">
        <f t="shared" si="148"/>
        <v>93673.80642431193</v>
      </c>
      <c r="N916" s="5">
        <f t="shared" si="149"/>
        <v>-8.4680875047029813E-2</v>
      </c>
      <c r="O916" s="3">
        <f t="shared" si="155"/>
        <v>454571.32557686191</v>
      </c>
      <c r="P916" s="5">
        <f>O916/MAX($O$12:O916)-1</f>
        <v>-8.7956346856680856E-2</v>
      </c>
      <c r="Q916" s="3">
        <f t="shared" si="151"/>
        <v>5273.7443099856819</v>
      </c>
      <c r="R916" s="4">
        <f>Q916/MAX($Q$554:Q916)-1</f>
        <v>-8.7956346856680856E-2</v>
      </c>
    </row>
    <row r="917" spans="1:18" x14ac:dyDescent="0.2">
      <c r="A917" s="2">
        <v>37011</v>
      </c>
      <c r="B917" s="3">
        <v>110698.79275561078</v>
      </c>
      <c r="C917" s="5">
        <f t="shared" si="152"/>
        <v>9.8412571586232955E-2</v>
      </c>
      <c r="D917" s="3">
        <f t="shared" si="154"/>
        <v>75897.474744827632</v>
      </c>
      <c r="E917" s="5">
        <f>D917/MAX(D$12:$D917)-1</f>
        <v>0</v>
      </c>
      <c r="F917" s="3">
        <f t="shared" si="150"/>
        <v>6968.3615909579348</v>
      </c>
      <c r="G917" s="4">
        <f>F917/MAX(F$554:$F917)-1</f>
        <v>0</v>
      </c>
      <c r="H917" s="5">
        <f t="shared" si="153"/>
        <v>5.8333333333333336E-3</v>
      </c>
      <c r="I917" s="7">
        <f t="shared" si="144"/>
        <v>107194.64748355461</v>
      </c>
      <c r="J917" s="7">
        <f t="shared" si="145"/>
        <v>104700.68479168967</v>
      </c>
      <c r="K917" s="7">
        <f t="shared" si="146"/>
        <v>100670.86300596256</v>
      </c>
      <c r="L917" s="7">
        <f t="shared" si="147"/>
        <v>99145.821650481317</v>
      </c>
      <c r="M917" s="7">
        <f t="shared" si="148"/>
        <v>94854.695443088174</v>
      </c>
      <c r="N917" s="5">
        <f t="shared" si="149"/>
        <v>6.1380876285073105E-2</v>
      </c>
      <c r="O917" s="3">
        <f t="shared" si="155"/>
        <v>482473.31187483697</v>
      </c>
      <c r="P917" s="5">
        <f>O917/MAX($O$12:O917)-1</f>
        <v>-3.1974308216504599E-2</v>
      </c>
      <c r="Q917" s="3">
        <f t="shared" si="151"/>
        <v>5597.4513570360214</v>
      </c>
      <c r="R917" s="4">
        <f>Q917/MAX($Q$554:Q917)-1</f>
        <v>-3.1974308216504599E-2</v>
      </c>
    </row>
    <row r="918" spans="1:18" x14ac:dyDescent="0.2">
      <c r="A918" s="2">
        <v>37042</v>
      </c>
      <c r="B918" s="3">
        <v>115073.28622433418</v>
      </c>
      <c r="C918" s="5">
        <f t="shared" si="152"/>
        <v>3.9517083789531116E-2</v>
      </c>
      <c r="D918" s="3">
        <f t="shared" si="154"/>
        <v>78896.721613732807</v>
      </c>
      <c r="E918" s="5">
        <f>D918/MAX(D$12:$D918)-1</f>
        <v>0</v>
      </c>
      <c r="F918" s="3">
        <f t="shared" si="150"/>
        <v>7243.7309198235698</v>
      </c>
      <c r="G918" s="4">
        <f>F918/MAX(F$554:$F918)-1</f>
        <v>0</v>
      </c>
      <c r="H918" s="5">
        <f t="shared" si="153"/>
        <v>5.8333333333333336E-3</v>
      </c>
      <c r="I918" s="7">
        <f t="shared" si="144"/>
        <v>108850.92781435589</v>
      </c>
      <c r="J918" s="7">
        <f t="shared" si="145"/>
        <v>108035.98837895716</v>
      </c>
      <c r="K918" s="7">
        <f t="shared" si="146"/>
        <v>102873.96046549926</v>
      </c>
      <c r="L918" s="7">
        <f t="shared" si="147"/>
        <v>100468.07795602182</v>
      </c>
      <c r="M918" s="7">
        <f t="shared" si="148"/>
        <v>96495.173786225379</v>
      </c>
      <c r="N918" s="5">
        <f t="shared" si="149"/>
        <v>3.9517083789531116E-2</v>
      </c>
      <c r="O918" s="3">
        <f t="shared" si="155"/>
        <v>501539.2501664075</v>
      </c>
      <c r="P918" s="5">
        <f>O918/MAX($O$12:O918)-1</f>
        <v>0</v>
      </c>
      <c r="Q918" s="3">
        <f t="shared" si="151"/>
        <v>5818.6463113198388</v>
      </c>
      <c r="R918" s="4">
        <f>Q918/MAX($Q$554:Q918)-1</f>
        <v>0</v>
      </c>
    </row>
    <row r="919" spans="1:18" x14ac:dyDescent="0.2">
      <c r="A919" s="2">
        <v>37072</v>
      </c>
      <c r="B919" s="3">
        <v>113014.85616457835</v>
      </c>
      <c r="C919" s="5">
        <f t="shared" si="152"/>
        <v>-1.7887992315983259E-2</v>
      </c>
      <c r="D919" s="3">
        <f t="shared" si="154"/>
        <v>77485.417663750079</v>
      </c>
      <c r="E919" s="5">
        <f>D919/MAX(D$12:$D919)-1</f>
        <v>-1.788799231598337E-2</v>
      </c>
      <c r="F919" s="3">
        <f t="shared" si="150"/>
        <v>7114.1551167907155</v>
      </c>
      <c r="G919" s="4">
        <f>F919/MAX(F$554:$F919)-1</f>
        <v>-1.7887992315983259E-2</v>
      </c>
      <c r="H919" s="5">
        <f t="shared" si="153"/>
        <v>5.8333333333333336E-3</v>
      </c>
      <c r="I919" s="7">
        <f t="shared" si="144"/>
        <v>112928.97838150775</v>
      </c>
      <c r="J919" s="7">
        <f t="shared" si="145"/>
        <v>110028.65902232919</v>
      </c>
      <c r="K919" s="7">
        <f t="shared" si="146"/>
        <v>104500.95822706427</v>
      </c>
      <c r="L919" s="7">
        <f t="shared" si="147"/>
        <v>101019.2531199064</v>
      </c>
      <c r="M919" s="7">
        <f t="shared" si="148"/>
        <v>97754.909844292837</v>
      </c>
      <c r="N919" s="5">
        <f t="shared" si="149"/>
        <v>-1.7887992315983259E-2</v>
      </c>
      <c r="O919" s="3">
        <f t="shared" si="155"/>
        <v>492567.71991326677</v>
      </c>
      <c r="P919" s="5">
        <f>O919/MAX($O$12:O919)-1</f>
        <v>-1.7887992315983259E-2</v>
      </c>
      <c r="Q919" s="3">
        <f t="shared" si="151"/>
        <v>5714.5624108135253</v>
      </c>
      <c r="R919" s="4">
        <f>Q919/MAX($Q$554:Q919)-1</f>
        <v>-1.7887992315983259E-2</v>
      </c>
    </row>
    <row r="920" spans="1:18" x14ac:dyDescent="0.2">
      <c r="A920" s="2">
        <v>37103</v>
      </c>
      <c r="B920" s="3">
        <v>105014.43760931946</v>
      </c>
      <c r="C920" s="5">
        <f t="shared" si="152"/>
        <v>-7.079085729763035E-2</v>
      </c>
      <c r="D920" s="3">
        <f t="shared" si="154"/>
        <v>72000.158519268254</v>
      </c>
      <c r="E920" s="5">
        <f>D920/MAX(D$12:$D920)-1</f>
        <v>-8.7412543302231915E-2</v>
      </c>
      <c r="F920" s="3">
        <f t="shared" si="150"/>
        <v>6610.5379771247772</v>
      </c>
      <c r="G920" s="4">
        <f>F920/MAX(F$554:$F920)-1</f>
        <v>-8.7412543302231693E-2</v>
      </c>
      <c r="H920" s="5">
        <f t="shared" si="153"/>
        <v>5.8333333333333336E-3</v>
      </c>
      <c r="I920" s="7">
        <f t="shared" si="144"/>
        <v>111034.19333274399</v>
      </c>
      <c r="J920" s="7">
        <f t="shared" si="145"/>
        <v>109114.42040814931</v>
      </c>
      <c r="K920" s="7">
        <f t="shared" si="146"/>
        <v>105411.29923630478</v>
      </c>
      <c r="L920" s="7">
        <f t="shared" si="147"/>
        <v>101208.87985485017</v>
      </c>
      <c r="M920" s="7">
        <f t="shared" si="148"/>
        <v>98633.047890780159</v>
      </c>
      <c r="N920" s="5">
        <f t="shared" si="149"/>
        <v>-7.079085729763035E-2</v>
      </c>
      <c r="O920" s="3">
        <f t="shared" si="155"/>
        <v>457698.42874346755</v>
      </c>
      <c r="P920" s="5">
        <f>O920/MAX($O$12:O920)-1</f>
        <v>-8.7412543302231804E-2</v>
      </c>
      <c r="Q920" s="3">
        <f t="shared" si="151"/>
        <v>5310.0236386712222</v>
      </c>
      <c r="R920" s="4">
        <f>Q920/MAX($Q$554:Q920)-1</f>
        <v>-8.7412543302231804E-2</v>
      </c>
    </row>
    <row r="921" spans="1:18" x14ac:dyDescent="0.2">
      <c r="A921" s="2">
        <v>37134</v>
      </c>
      <c r="B921" s="3">
        <v>110414.26633133262</v>
      </c>
      <c r="C921" s="5">
        <f t="shared" si="152"/>
        <v>5.1419869923999384E-2</v>
      </c>
      <c r="D921" s="3">
        <f t="shared" si="154"/>
        <v>75702.39730483637</v>
      </c>
      <c r="E921" s="5">
        <f>D921/MAX(D$12:$D921)-1</f>
        <v>-4.04874149845591E-2</v>
      </c>
      <c r="F921" s="3">
        <f t="shared" si="150"/>
        <v>6950.4509800361911</v>
      </c>
      <c r="G921" s="4">
        <f>F921/MAX(F$554:$F921)-1</f>
        <v>-4.04874149845591E-2</v>
      </c>
      <c r="H921" s="5">
        <f t="shared" si="153"/>
        <v>5.8333333333333336E-3</v>
      </c>
      <c r="I921" s="7">
        <f t="shared" ref="I921:I984" si="156">AVERAGE(B919:B921)</f>
        <v>109481.18670174347</v>
      </c>
      <c r="J921" s="7">
        <f t="shared" ref="J921:J984" si="157">AVERAGE(B916:B921)</f>
        <v>109166.05725804968</v>
      </c>
      <c r="K921" s="7">
        <f t="shared" ref="K921:K984" si="158">AVERAGE(B910:B921)</f>
        <v>106015.40456460509</v>
      </c>
      <c r="L921" s="7">
        <f t="shared" ref="L921:L984" si="159">AVERAGE(B904:B921)</f>
        <v>102056.5577477746</v>
      </c>
      <c r="M921" s="7">
        <f t="shared" ref="M921:M984" si="160">AVERAGE(B898:B921)</f>
        <v>99816.392117010662</v>
      </c>
      <c r="N921" s="5">
        <f t="shared" si="149"/>
        <v>2.4067947969599754E-2</v>
      </c>
      <c r="O921" s="3">
        <f t="shared" si="155"/>
        <v>468714.29071223288</v>
      </c>
      <c r="P921" s="5">
        <f>O921/MAX($O$12:O921)-1</f>
        <v>-6.5448435876720557E-2</v>
      </c>
      <c r="Q921" s="3">
        <f t="shared" si="151"/>
        <v>5437.8250113241056</v>
      </c>
      <c r="R921" s="4">
        <f>Q921/MAX($Q$554:Q921)-1</f>
        <v>-6.5448435876720557E-2</v>
      </c>
    </row>
    <row r="922" spans="1:18" x14ac:dyDescent="0.2">
      <c r="A922" s="2">
        <v>37164</v>
      </c>
      <c r="B922" s="3">
        <v>99944.652696301753</v>
      </c>
      <c r="C922" s="5">
        <f t="shared" si="152"/>
        <v>-9.4821203662337483E-2</v>
      </c>
      <c r="D922" s="3">
        <f t="shared" si="154"/>
        <v>68524.204872267292</v>
      </c>
      <c r="E922" s="5">
        <f>D922/MAX(D$12:$D922)-1</f>
        <v>-0.13146955322488418</v>
      </c>
      <c r="F922" s="3">
        <f t="shared" si="150"/>
        <v>6291.4008521130863</v>
      </c>
      <c r="G922" s="4">
        <f>F922/MAX(F$554:$F922)-1</f>
        <v>-0.13146955322488407</v>
      </c>
      <c r="H922" s="5">
        <f t="shared" si="153"/>
        <v>5.8333333333333336E-3</v>
      </c>
      <c r="I922" s="7">
        <f t="shared" si="156"/>
        <v>105124.45221231795</v>
      </c>
      <c r="J922" s="7">
        <f t="shared" si="157"/>
        <v>109026.71529691287</v>
      </c>
      <c r="K922" s="7">
        <f t="shared" si="158"/>
        <v>105924.08543664368</v>
      </c>
      <c r="L922" s="7">
        <f t="shared" si="159"/>
        <v>102289.17355416593</v>
      </c>
      <c r="M922" s="7">
        <f t="shared" si="160"/>
        <v>100575.49437625833</v>
      </c>
      <c r="N922" s="5">
        <f t="shared" ref="N922:N985" si="161">IF($B921&gt;=I921,$C922,$H922)*0.2+IF($B921&gt;=J921,$C922,$H922)*0.2+IF($B921&gt;=K921,$C922,$H922)*0.2+IF($B921&gt;=L921,$C922,$H922)*0.2+IF($B921&gt;=M921,$C922,$H922)*0.2</f>
        <v>-9.4821203662337483E-2</v>
      </c>
      <c r="O922" s="3">
        <f t="shared" si="155"/>
        <v>424270.23749316018</v>
      </c>
      <c r="P922" s="5">
        <f>O922/MAX($O$12:O922)-1</f>
        <v>-0.1540637400714101</v>
      </c>
      <c r="Q922" s="3">
        <f t="shared" si="151"/>
        <v>4922.2038984451901</v>
      </c>
      <c r="R922" s="4">
        <f>Q922/MAX($Q$554:Q922)-1</f>
        <v>-0.1540637400714101</v>
      </c>
    </row>
    <row r="923" spans="1:18" x14ac:dyDescent="0.2">
      <c r="A923" s="2">
        <v>37195</v>
      </c>
      <c r="B923" s="3">
        <v>105793.57298151967</v>
      </c>
      <c r="C923" s="5">
        <f t="shared" si="152"/>
        <v>5.8521592975972592E-2</v>
      </c>
      <c r="D923" s="3">
        <f t="shared" si="154"/>
        <v>72534.35049880427</v>
      </c>
      <c r="E923" s="5">
        <f>D923/MAX(D$12:$D923)-1</f>
        <v>-8.0641767931471264E-2</v>
      </c>
      <c r="F923" s="3">
        <f t="shared" si="150"/>
        <v>6659.5836520291359</v>
      </c>
      <c r="G923" s="4">
        <f>F923/MAX(F$554:$F923)-1</f>
        <v>-8.0641767931471042E-2</v>
      </c>
      <c r="H923" s="5">
        <f t="shared" si="153"/>
        <v>5.8333333333333336E-3</v>
      </c>
      <c r="I923" s="7">
        <f t="shared" si="156"/>
        <v>105384.16400305135</v>
      </c>
      <c r="J923" s="7">
        <f t="shared" si="157"/>
        <v>108209.17866789766</v>
      </c>
      <c r="K923" s="7">
        <f t="shared" si="158"/>
        <v>106454.93172979366</v>
      </c>
      <c r="L923" s="7">
        <f t="shared" si="159"/>
        <v>103183.63489327427</v>
      </c>
      <c r="M923" s="7">
        <f t="shared" si="160"/>
        <v>101411.6609048354</v>
      </c>
      <c r="N923" s="5">
        <f t="shared" si="161"/>
        <v>5.8333333333333336E-3</v>
      </c>
      <c r="O923" s="3">
        <f t="shared" si="155"/>
        <v>426745.14721187029</v>
      </c>
      <c r="P923" s="5">
        <f>O923/MAX($O$12:O923)-1</f>
        <v>-0.14912911188849332</v>
      </c>
      <c r="Q923" s="3">
        <f t="shared" si="151"/>
        <v>4950.9167545194541</v>
      </c>
      <c r="R923" s="4">
        <f>Q923/MAX($Q$554:Q923)-1</f>
        <v>-0.1491291118884932</v>
      </c>
    </row>
    <row r="924" spans="1:18" x14ac:dyDescent="0.2">
      <c r="A924" s="2">
        <v>37225</v>
      </c>
      <c r="B924" s="3">
        <v>117300.82141791789</v>
      </c>
      <c r="C924" s="5">
        <f t="shared" si="152"/>
        <v>0.10877077039839023</v>
      </c>
      <c r="D924" s="3">
        <f t="shared" si="154"/>
        <v>80423.967682906077</v>
      </c>
      <c r="E924" s="5">
        <f>D924/MAX(D$12:$D924)-1</f>
        <v>0</v>
      </c>
      <c r="F924" s="3">
        <f t="shared" si="150"/>
        <v>7383.95169639287</v>
      </c>
      <c r="G924" s="4">
        <f>F924/MAX(F$554:$F924)-1</f>
        <v>0</v>
      </c>
      <c r="H924" s="5">
        <f t="shared" si="153"/>
        <v>5.8333333333333336E-3</v>
      </c>
      <c r="I924" s="7">
        <f t="shared" si="156"/>
        <v>107679.68236524645</v>
      </c>
      <c r="J924" s="7">
        <f t="shared" si="157"/>
        <v>108580.43453349495</v>
      </c>
      <c r="K924" s="7">
        <f t="shared" si="158"/>
        <v>108308.21145622607</v>
      </c>
      <c r="L924" s="7">
        <f t="shared" si="159"/>
        <v>104776.11848816449</v>
      </c>
      <c r="M924" s="7">
        <f t="shared" si="160"/>
        <v>102496.16710039011</v>
      </c>
      <c r="N924" s="5">
        <f t="shared" si="161"/>
        <v>6.7595795572367473E-2</v>
      </c>
      <c r="O924" s="3">
        <f t="shared" si="155"/>
        <v>455591.32494430372</v>
      </c>
      <c r="P924" s="5">
        <f>O924/MAX($O$12:O924)-1</f>
        <v>-9.161381727722917E-2</v>
      </c>
      <c r="Q924" s="3">
        <f t="shared" si="151"/>
        <v>5285.5779113537601</v>
      </c>
      <c r="R924" s="4">
        <f>Q924/MAX($Q$554:Q924)-1</f>
        <v>-9.1613817277229059E-2</v>
      </c>
    </row>
    <row r="925" spans="1:18" x14ac:dyDescent="0.2">
      <c r="A925" s="2">
        <v>37256</v>
      </c>
      <c r="B925" s="3">
        <v>130380.18206806792</v>
      </c>
      <c r="C925" s="5">
        <f t="shared" si="152"/>
        <v>0.11150272003254824</v>
      </c>
      <c r="D925" s="3">
        <f t="shared" si="154"/>
        <v>89391.458835359866</v>
      </c>
      <c r="E925" s="5">
        <f>D925/MAX(D$12:$D925)-1</f>
        <v>0</v>
      </c>
      <c r="F925" s="3">
        <f t="shared" si="150"/>
        <v>8207.2823951296232</v>
      </c>
      <c r="G925" s="4">
        <f>F925/MAX(F$554:$F925)-1</f>
        <v>0</v>
      </c>
      <c r="H925" s="5">
        <f t="shared" si="153"/>
        <v>5.8333333333333336E-3</v>
      </c>
      <c r="I925" s="7">
        <f t="shared" si="156"/>
        <v>117824.85882250183</v>
      </c>
      <c r="J925" s="7">
        <f t="shared" si="157"/>
        <v>111474.65551740989</v>
      </c>
      <c r="K925" s="7">
        <f t="shared" si="158"/>
        <v>110751.65726986952</v>
      </c>
      <c r="L925" s="7">
        <f t="shared" si="159"/>
        <v>106825.52399051281</v>
      </c>
      <c r="M925" s="7">
        <f t="shared" si="160"/>
        <v>103633.10371928227</v>
      </c>
      <c r="N925" s="5">
        <f t="shared" si="161"/>
        <v>0.11150272003254824</v>
      </c>
      <c r="O925" s="3">
        <f t="shared" si="155"/>
        <v>506390.99689882615</v>
      </c>
      <c r="P925" s="5">
        <f>O925/MAX($O$12:O925)-1</f>
        <v>0</v>
      </c>
      <c r="Q925" s="3">
        <f t="shared" si="151"/>
        <v>5874.9342254136591</v>
      </c>
      <c r="R925" s="4">
        <f>Q925/MAX($Q$554:Q925)-1</f>
        <v>0</v>
      </c>
    </row>
    <row r="926" spans="1:18" x14ac:dyDescent="0.2">
      <c r="A926" s="2">
        <v>37287</v>
      </c>
      <c r="B926" s="3">
        <v>128738.56670972845</v>
      </c>
      <c r="C926" s="5">
        <f t="shared" si="152"/>
        <v>-1.2590988387195523E-2</v>
      </c>
      <c r="D926" s="3">
        <f t="shared" si="154"/>
        <v>88265.932015249389</v>
      </c>
      <c r="E926" s="5">
        <f>D926/MAX(D$12:$D926)-1</f>
        <v>-1.2590988387195412E-2</v>
      </c>
      <c r="F926" s="3">
        <f t="shared" si="150"/>
        <v>8103.9445978021122</v>
      </c>
      <c r="G926" s="4">
        <f>F926/MAX(F$554:$F926)-1</f>
        <v>-1.2590988387195523E-2</v>
      </c>
      <c r="H926" s="5">
        <f t="shared" si="153"/>
        <v>5.8333333333333336E-3</v>
      </c>
      <c r="I926" s="7">
        <f t="shared" si="156"/>
        <v>125473.19006523809</v>
      </c>
      <c r="J926" s="7">
        <f t="shared" si="157"/>
        <v>115428.67703414471</v>
      </c>
      <c r="K926" s="7">
        <f t="shared" si="158"/>
        <v>112271.548721147</v>
      </c>
      <c r="L926" s="7">
        <f t="shared" si="159"/>
        <v>108750.4251689181</v>
      </c>
      <c r="M926" s="7">
        <f t="shared" si="160"/>
        <v>104763.82914967381</v>
      </c>
      <c r="N926" s="5">
        <f t="shared" si="161"/>
        <v>-1.2590988387195523E-2</v>
      </c>
      <c r="O926" s="3">
        <f t="shared" si="155"/>
        <v>500015.03373749269</v>
      </c>
      <c r="P926" s="5">
        <f>O926/MAX($O$12:O926)-1</f>
        <v>-1.2590988387195523E-2</v>
      </c>
      <c r="Q926" s="3">
        <f t="shared" si="151"/>
        <v>5800.962996805938</v>
      </c>
      <c r="R926" s="4">
        <f>Q926/MAX($Q$554:Q926)-1</f>
        <v>-1.2590988387195523E-2</v>
      </c>
    </row>
    <row r="927" spans="1:18" x14ac:dyDescent="0.2">
      <c r="A927" s="2">
        <v>37315</v>
      </c>
      <c r="B927" s="3">
        <v>135328.5249913288</v>
      </c>
      <c r="C927" s="5">
        <f t="shared" si="152"/>
        <v>5.1188687663883847E-2</v>
      </c>
      <c r="D927" s="3">
        <f t="shared" si="154"/>
        <v>92784.149240539598</v>
      </c>
      <c r="E927" s="5">
        <f>D927/MAX(D$12:$D927)-1</f>
        <v>0</v>
      </c>
      <c r="F927" s="3">
        <f t="shared" si="150"/>
        <v>8518.7748866644233</v>
      </c>
      <c r="G927" s="4">
        <f>F927/MAX(F$554:$F927)-1</f>
        <v>0</v>
      </c>
      <c r="H927" s="5">
        <f t="shared" si="153"/>
        <v>5.8333333333333336E-3</v>
      </c>
      <c r="I927" s="7">
        <f t="shared" si="156"/>
        <v>131482.42458970839</v>
      </c>
      <c r="J927" s="7">
        <f t="shared" si="157"/>
        <v>119581.05347747741</v>
      </c>
      <c r="K927" s="7">
        <f t="shared" si="158"/>
        <v>114373.55536776355</v>
      </c>
      <c r="L927" s="7">
        <f t="shared" si="159"/>
        <v>110537.28753556253</v>
      </c>
      <c r="M927" s="7">
        <f t="shared" si="160"/>
        <v>106437.68168020032</v>
      </c>
      <c r="N927" s="5">
        <f t="shared" si="161"/>
        <v>5.1188687663883854E-2</v>
      </c>
      <c r="O927" s="3">
        <f t="shared" si="155"/>
        <v>525610.1471267275</v>
      </c>
      <c r="P927" s="5">
        <f>O927/MAX($O$12:O927)-1</f>
        <v>0</v>
      </c>
      <c r="Q927" s="3">
        <f t="shared" si="151"/>
        <v>6097.9066797991845</v>
      </c>
      <c r="R927" s="4">
        <f>Q927/MAX($Q$554:Q927)-1</f>
        <v>0</v>
      </c>
    </row>
    <row r="928" spans="1:18" x14ac:dyDescent="0.2">
      <c r="A928" s="2">
        <v>37346</v>
      </c>
      <c r="B928" s="3">
        <v>137654.74711180653</v>
      </c>
      <c r="C928" s="5">
        <f t="shared" si="152"/>
        <v>1.718944413697554E-2</v>
      </c>
      <c r="D928" s="3">
        <f t="shared" si="154"/>
        <v>94379.057190706662</v>
      </c>
      <c r="E928" s="5">
        <f>D928/MAX(D$12:$D928)-1</f>
        <v>0</v>
      </c>
      <c r="F928" s="3">
        <f t="shared" si="150"/>
        <v>8665.2078916942119</v>
      </c>
      <c r="G928" s="4">
        <f>F928/MAX(F$554:$F928)-1</f>
        <v>0</v>
      </c>
      <c r="H928" s="5">
        <f t="shared" si="153"/>
        <v>5.8333333333333336E-3</v>
      </c>
      <c r="I928" s="7">
        <f t="shared" si="156"/>
        <v>133907.27960428793</v>
      </c>
      <c r="J928" s="7">
        <f t="shared" si="157"/>
        <v>125866.06921339488</v>
      </c>
      <c r="K928" s="7">
        <f t="shared" si="158"/>
        <v>117446.39225515386</v>
      </c>
      <c r="L928" s="7">
        <f t="shared" si="159"/>
        <v>112571.41336222741</v>
      </c>
      <c r="M928" s="7">
        <f t="shared" si="160"/>
        <v>108183.39746897318</v>
      </c>
      <c r="N928" s="5">
        <f t="shared" si="161"/>
        <v>1.718944413697554E-2</v>
      </c>
      <c r="O928" s="3">
        <f t="shared" si="155"/>
        <v>534645.09338858991</v>
      </c>
      <c r="P928" s="5">
        <f>O928/MAX($O$12:O928)-1</f>
        <v>0</v>
      </c>
      <c r="Q928" s="3">
        <f t="shared" si="151"/>
        <v>6202.726306024083</v>
      </c>
      <c r="R928" s="4">
        <f>Q928/MAX($Q$554:Q928)-1</f>
        <v>0</v>
      </c>
    </row>
    <row r="929" spans="1:18" x14ac:dyDescent="0.2">
      <c r="A929" s="2">
        <v>37376</v>
      </c>
      <c r="B929" s="3">
        <v>137822.44468241182</v>
      </c>
      <c r="C929" s="5">
        <f t="shared" si="152"/>
        <v>1.2182476385582675E-3</v>
      </c>
      <c r="D929" s="3">
        <f t="shared" si="154"/>
        <v>94494.0342542586</v>
      </c>
      <c r="E929" s="5">
        <f>D929/MAX(D$12:$D929)-1</f>
        <v>0</v>
      </c>
      <c r="F929" s="3">
        <f t="shared" si="150"/>
        <v>8675.7642607458856</v>
      </c>
      <c r="G929" s="4">
        <f>F929/MAX(F$554:$F929)-1</f>
        <v>0</v>
      </c>
      <c r="H929" s="5">
        <f t="shared" si="153"/>
        <v>5.8333333333333336E-3</v>
      </c>
      <c r="I929" s="7">
        <f t="shared" si="156"/>
        <v>136935.23892851573</v>
      </c>
      <c r="J929" s="7">
        <f t="shared" si="157"/>
        <v>131204.2144968769</v>
      </c>
      <c r="K929" s="7">
        <f t="shared" si="158"/>
        <v>119706.69658238727</v>
      </c>
      <c r="L929" s="7">
        <f t="shared" si="159"/>
        <v>114704.69265215474</v>
      </c>
      <c r="M929" s="7">
        <f t="shared" si="160"/>
        <v>110188.77979417494</v>
      </c>
      <c r="N929" s="5">
        <f t="shared" si="161"/>
        <v>1.2182476385582675E-3</v>
      </c>
      <c r="O929" s="3">
        <f t="shared" si="155"/>
        <v>535296.4235110773</v>
      </c>
      <c r="P929" s="5">
        <f>O929/MAX($O$12:O929)-1</f>
        <v>0</v>
      </c>
      <c r="Q929" s="3">
        <f t="shared" si="151"/>
        <v>6210.2827626990202</v>
      </c>
      <c r="R929" s="4">
        <f>Q929/MAX($Q$554:Q929)-1</f>
        <v>0</v>
      </c>
    </row>
    <row r="930" spans="1:18" x14ac:dyDescent="0.2">
      <c r="A930" s="2">
        <v>37407</v>
      </c>
      <c r="B930" s="3">
        <v>139950.95796670372</v>
      </c>
      <c r="C930" s="5">
        <f t="shared" si="152"/>
        <v>1.5443879907925728E-2</v>
      </c>
      <c r="D930" s="3">
        <f t="shared" si="154"/>
        <v>95953.388771296784</v>
      </c>
      <c r="E930" s="5">
        <f>D930/MAX(D$12:$D930)-1</f>
        <v>0</v>
      </c>
      <c r="F930" s="3">
        <f t="shared" si="150"/>
        <v>8809.7517220983191</v>
      </c>
      <c r="G930" s="4">
        <f>F930/MAX(F$554:$F930)-1</f>
        <v>0</v>
      </c>
      <c r="H930" s="5">
        <f t="shared" si="153"/>
        <v>5.8333333333333336E-3</v>
      </c>
      <c r="I930" s="7">
        <f t="shared" si="156"/>
        <v>138476.04992030736</v>
      </c>
      <c r="J930" s="7">
        <f t="shared" si="157"/>
        <v>134979.23725500787</v>
      </c>
      <c r="K930" s="7">
        <f t="shared" si="158"/>
        <v>121779.83589425142</v>
      </c>
      <c r="L930" s="7">
        <f t="shared" si="159"/>
        <v>117198.55338915334</v>
      </c>
      <c r="M930" s="7">
        <f t="shared" si="160"/>
        <v>112326.89817987534</v>
      </c>
      <c r="N930" s="5">
        <f t="shared" si="161"/>
        <v>1.5443879907925728E-2</v>
      </c>
      <c r="O930" s="3">
        <f t="shared" si="155"/>
        <v>543563.47719092458</v>
      </c>
      <c r="P930" s="5">
        <f>O930/MAX($O$12:O930)-1</f>
        <v>0</v>
      </c>
      <c r="Q930" s="3">
        <f t="shared" si="151"/>
        <v>6306.1936238804046</v>
      </c>
      <c r="R930" s="4">
        <f>Q930/MAX($Q$554:Q930)-1</f>
        <v>0</v>
      </c>
    </row>
    <row r="931" spans="1:18" x14ac:dyDescent="0.2">
      <c r="A931" s="2">
        <v>37437</v>
      </c>
      <c r="B931" s="3">
        <v>133029.9282089654</v>
      </c>
      <c r="C931" s="5">
        <f t="shared" si="152"/>
        <v>-4.9453250326338738E-2</v>
      </c>
      <c r="D931" s="3">
        <f t="shared" si="154"/>
        <v>91208.181816729339</v>
      </c>
      <c r="E931" s="5">
        <f>D931/MAX(D$12:$D931)-1</f>
        <v>-4.9453250326338738E-2</v>
      </c>
      <c r="F931" s="3">
        <f t="shared" si="150"/>
        <v>8374.0808648724978</v>
      </c>
      <c r="G931" s="4">
        <f>F931/MAX(F$554:$F931)-1</f>
        <v>-4.9453250326338627E-2</v>
      </c>
      <c r="H931" s="5">
        <f t="shared" si="153"/>
        <v>5.8333333333333336E-3</v>
      </c>
      <c r="I931" s="7">
        <f t="shared" si="156"/>
        <v>136934.4436193603</v>
      </c>
      <c r="J931" s="7">
        <f t="shared" si="157"/>
        <v>135420.86161182413</v>
      </c>
      <c r="K931" s="7">
        <f t="shared" si="158"/>
        <v>123447.758564617</v>
      </c>
      <c r="L931" s="7">
        <f t="shared" si="159"/>
        <v>118974.7253838544</v>
      </c>
      <c r="M931" s="7">
        <f t="shared" si="160"/>
        <v>113974.35839584064</v>
      </c>
      <c r="N931" s="5">
        <f t="shared" si="161"/>
        <v>-4.9453250326338745E-2</v>
      </c>
      <c r="O931" s="3">
        <f t="shared" si="155"/>
        <v>516682.49648514669</v>
      </c>
      <c r="P931" s="5">
        <f>O931/MAX($O$12:O931)-1</f>
        <v>-4.9453250326338738E-2</v>
      </c>
      <c r="Q931" s="3">
        <f t="shared" si="151"/>
        <v>5994.3318519922859</v>
      </c>
      <c r="R931" s="4">
        <f>Q931/MAX($Q$554:Q931)-1</f>
        <v>-4.9453250326338738E-2</v>
      </c>
    </row>
    <row r="932" spans="1:18" x14ac:dyDescent="0.2">
      <c r="A932" s="2">
        <v>37468</v>
      </c>
      <c r="B932" s="3">
        <v>115182.11125177908</v>
      </c>
      <c r="C932" s="5">
        <f t="shared" si="152"/>
        <v>-0.13416392234047292</v>
      </c>
      <c r="D932" s="3">
        <f t="shared" si="154"/>
        <v>78971.334394653924</v>
      </c>
      <c r="E932" s="5">
        <f>D932/MAX(D$12:$D932)-1</f>
        <v>-0.17698233063054492</v>
      </c>
      <c r="F932" s="3">
        <f t="shared" si="150"/>
        <v>7250.5813300449036</v>
      </c>
      <c r="G932" s="4">
        <f>F932/MAX(F$554:$F932)-1</f>
        <v>-0.17698233063054469</v>
      </c>
      <c r="H932" s="5">
        <f t="shared" si="153"/>
        <v>5.8333333333333336E-3</v>
      </c>
      <c r="I932" s="7">
        <f t="shared" si="156"/>
        <v>129387.6658091494</v>
      </c>
      <c r="J932" s="7">
        <f t="shared" si="157"/>
        <v>133161.45236883257</v>
      </c>
      <c r="K932" s="7">
        <f t="shared" si="158"/>
        <v>124295.06470148863</v>
      </c>
      <c r="L932" s="7">
        <f t="shared" si="159"/>
        <v>119234.84993704219</v>
      </c>
      <c r="M932" s="7">
        <f t="shared" si="160"/>
        <v>114853.18196889671</v>
      </c>
      <c r="N932" s="5">
        <f t="shared" si="161"/>
        <v>-7.8165020070950428E-2</v>
      </c>
      <c r="O932" s="3">
        <f t="shared" si="155"/>
        <v>476295.99877707643</v>
      </c>
      <c r="P932" s="5">
        <f>O932/MAX($O$12:O932)-1</f>
        <v>-0.12375275609295711</v>
      </c>
      <c r="Q932" s="3">
        <f t="shared" si="151"/>
        <v>5525.7847824693717</v>
      </c>
      <c r="R932" s="4">
        <f>Q932/MAX($Q$554:Q932)-1</f>
        <v>-0.12375275609295711</v>
      </c>
    </row>
    <row r="933" spans="1:18" x14ac:dyDescent="0.2">
      <c r="A933" s="2">
        <v>37499</v>
      </c>
      <c r="B933" s="3">
        <v>120746.09739511953</v>
      </c>
      <c r="C933" s="5">
        <f t="shared" si="152"/>
        <v>4.8305991988443653E-2</v>
      </c>
      <c r="D933" s="3">
        <f t="shared" si="154"/>
        <v>82786.123041238781</v>
      </c>
      <c r="E933" s="5">
        <f>D933/MAX(D$12:$D933)-1</f>
        <v>-0.1372256456876364</v>
      </c>
      <c r="F933" s="3">
        <f t="shared" si="150"/>
        <v>7600.8278536856114</v>
      </c>
      <c r="G933" s="4">
        <f>F933/MAX(F$554:$F933)-1</f>
        <v>-0.13722564568763629</v>
      </c>
      <c r="H933" s="5">
        <f t="shared" si="153"/>
        <v>5.8333333333333336E-3</v>
      </c>
      <c r="I933" s="7">
        <f t="shared" si="156"/>
        <v>122986.04561862134</v>
      </c>
      <c r="J933" s="7">
        <f t="shared" si="157"/>
        <v>130731.04776946436</v>
      </c>
      <c r="K933" s="7">
        <f t="shared" si="158"/>
        <v>125156.05062347087</v>
      </c>
      <c r="L933" s="7">
        <f t="shared" si="159"/>
        <v>119826.05283499716</v>
      </c>
      <c r="M933" s="7">
        <f t="shared" si="160"/>
        <v>115585.72759403799</v>
      </c>
      <c r="N933" s="5">
        <f t="shared" si="161"/>
        <v>1.4327865064355398E-2</v>
      </c>
      <c r="O933" s="3">
        <f t="shared" si="155"/>
        <v>483120.30357824679</v>
      </c>
      <c r="P933" s="5">
        <f>O933/MAX($O$12:O933)-1</f>
        <v>-0.11119800381924361</v>
      </c>
      <c r="Q933" s="3">
        <f t="shared" si="151"/>
        <v>5604.9574812072615</v>
      </c>
      <c r="R933" s="4">
        <f>Q933/MAX($Q$554:Q933)-1</f>
        <v>-0.11119800381924361</v>
      </c>
    </row>
    <row r="934" spans="1:18" x14ac:dyDescent="0.2">
      <c r="A934" s="2">
        <v>37529</v>
      </c>
      <c r="B934" s="3">
        <v>118535.00007689379</v>
      </c>
      <c r="C934" s="5">
        <f t="shared" si="152"/>
        <v>-1.8311956791367989E-2</v>
      </c>
      <c r="D934" s="3">
        <f t="shared" si="154"/>
        <v>81270.147133182749</v>
      </c>
      <c r="E934" s="5">
        <f>D934/MAX(D$12:$D934)-1</f>
        <v>-0.15302473238450476</v>
      </c>
      <c r="F934" s="3">
        <f t="shared" si="150"/>
        <v>7461.6418224502941</v>
      </c>
      <c r="G934" s="4">
        <f>F934/MAX(F$554:$F934)-1</f>
        <v>-0.15302473238450476</v>
      </c>
      <c r="H934" s="5">
        <f t="shared" si="153"/>
        <v>5.8333333333333336E-3</v>
      </c>
      <c r="I934" s="7">
        <f t="shared" si="156"/>
        <v>118154.40290793079</v>
      </c>
      <c r="J934" s="7">
        <f t="shared" si="157"/>
        <v>127544.42326364556</v>
      </c>
      <c r="K934" s="7">
        <f t="shared" si="158"/>
        <v>126705.24623852021</v>
      </c>
      <c r="L934" s="7">
        <f t="shared" si="159"/>
        <v>120812.40259131776</v>
      </c>
      <c r="M934" s="7">
        <f t="shared" si="160"/>
        <v>116314.66583758195</v>
      </c>
      <c r="N934" s="5">
        <f t="shared" si="161"/>
        <v>-3.8247827165471954E-3</v>
      </c>
      <c r="O934" s="3">
        <f t="shared" si="155"/>
        <v>481272.47339110769</v>
      </c>
      <c r="P934" s="5">
        <f>O934/MAX($O$12:O934)-1</f>
        <v>-0.11459747833266842</v>
      </c>
      <c r="Q934" s="3">
        <f t="shared" si="151"/>
        <v>5583.5197367061583</v>
      </c>
      <c r="R934" s="4">
        <f>Q934/MAX($Q$554:Q934)-1</f>
        <v>-0.11459747833266842</v>
      </c>
    </row>
    <row r="935" spans="1:18" x14ac:dyDescent="0.2">
      <c r="A935" s="2">
        <v>37560</v>
      </c>
      <c r="B935" s="3">
        <v>117480.80186809678</v>
      </c>
      <c r="C935" s="5">
        <f t="shared" si="152"/>
        <v>-8.8935606201809847E-3</v>
      </c>
      <c r="D935" s="3">
        <f t="shared" si="154"/>
        <v>80547.366153042763</v>
      </c>
      <c r="E935" s="5">
        <f>D935/MAX(D$12:$D935)-1</f>
        <v>-0.16055735827083717</v>
      </c>
      <c r="F935" s="3">
        <f t="shared" si="150"/>
        <v>7395.2812585762549</v>
      </c>
      <c r="G935" s="4">
        <f>F935/MAX(F$554:$F935)-1</f>
        <v>-0.16055735827083717</v>
      </c>
      <c r="H935" s="5">
        <f t="shared" si="153"/>
        <v>5.8333333333333336E-3</v>
      </c>
      <c r="I935" s="7">
        <f t="shared" si="156"/>
        <v>118920.63311337004</v>
      </c>
      <c r="J935" s="7">
        <f t="shared" si="157"/>
        <v>124154.14946125973</v>
      </c>
      <c r="K935" s="7">
        <f t="shared" si="158"/>
        <v>127679.18197906831</v>
      </c>
      <c r="L935" s="7">
        <f t="shared" si="159"/>
        <v>121189.18087534474</v>
      </c>
      <c r="M935" s="7">
        <f t="shared" si="160"/>
        <v>117067.05685443099</v>
      </c>
      <c r="N935" s="5">
        <f t="shared" si="161"/>
        <v>-5.7424248072393937E-5</v>
      </c>
      <c r="O935" s="3">
        <f t="shared" si="155"/>
        <v>481244.83668120526</v>
      </c>
      <c r="P935" s="5">
        <f>O935/MAX($O$12:O935)-1</f>
        <v>-0.11464832190671659</v>
      </c>
      <c r="Q935" s="3">
        <f t="shared" si="151"/>
        <v>5583.19910728368</v>
      </c>
      <c r="R935" s="4">
        <f>Q935/MAX($Q$554:Q935)-1</f>
        <v>-0.1146483219067167</v>
      </c>
    </row>
    <row r="936" spans="1:18" x14ac:dyDescent="0.2">
      <c r="A936" s="2">
        <v>37590</v>
      </c>
      <c r="B936" s="3">
        <v>119684.4180315399</v>
      </c>
      <c r="C936" s="5">
        <f t="shared" si="152"/>
        <v>1.8757244829816999E-2</v>
      </c>
      <c r="D936" s="3">
        <f t="shared" si="154"/>
        <v>82058.212820372297</v>
      </c>
      <c r="E936" s="5">
        <f>D936/MAX(D$12:$D936)-1</f>
        <v>-0.14481172711933499</v>
      </c>
      <c r="F936" s="3">
        <f t="shared" si="150"/>
        <v>7533.9963597287269</v>
      </c>
      <c r="G936" s="4">
        <f>F936/MAX(F$554:$F936)-1</f>
        <v>-0.14481172711933488</v>
      </c>
      <c r="H936" s="5">
        <f t="shared" si="153"/>
        <v>5.8333333333333336E-3</v>
      </c>
      <c r="I936" s="7">
        <f t="shared" si="156"/>
        <v>118566.73999217682</v>
      </c>
      <c r="J936" s="7">
        <f t="shared" si="157"/>
        <v>120776.39280539908</v>
      </c>
      <c r="K936" s="7">
        <f t="shared" si="158"/>
        <v>127877.81503020348</v>
      </c>
      <c r="L936" s="7">
        <f t="shared" si="159"/>
        <v>121445.35486463395</v>
      </c>
      <c r="M936" s="7">
        <f t="shared" si="160"/>
        <v>118093.01324321477</v>
      </c>
      <c r="N936" s="5">
        <f t="shared" si="161"/>
        <v>8.4181156326300667E-3</v>
      </c>
      <c r="O936" s="3">
        <f t="shared" si="155"/>
        <v>485296.01136399386</v>
      </c>
      <c r="P936" s="5">
        <f>O936/MAX($O$12:O936)-1</f>
        <v>-0.10719532910498419</v>
      </c>
      <c r="Q936" s="3">
        <f t="shared" si="151"/>
        <v>5630.1991229687919</v>
      </c>
      <c r="R936" s="4">
        <f>Q936/MAX($Q$554:Q936)-1</f>
        <v>-0.10719532910498419</v>
      </c>
    </row>
    <row r="937" spans="1:18" x14ac:dyDescent="0.2">
      <c r="A937" s="2">
        <v>37621</v>
      </c>
      <c r="B937" s="3">
        <v>115941.79569999536</v>
      </c>
      <c r="C937" s="5">
        <f t="shared" si="152"/>
        <v>-3.1270756821144885E-2</v>
      </c>
      <c r="D937" s="3">
        <f t="shared" si="154"/>
        <v>79492.190402088687</v>
      </c>
      <c r="E937" s="5">
        <f>D937/MAX(D$12:$D937)-1</f>
        <v>-0.17155411163688106</v>
      </c>
      <c r="F937" s="3">
        <f t="shared" si="150"/>
        <v>7298.4025916722594</v>
      </c>
      <c r="G937" s="4">
        <f>F937/MAX(F$554:$F937)-1</f>
        <v>-0.17155411163688095</v>
      </c>
      <c r="H937" s="5">
        <f t="shared" si="153"/>
        <v>5.8333333333333336E-3</v>
      </c>
      <c r="I937" s="7">
        <f t="shared" si="156"/>
        <v>117702.33853321068</v>
      </c>
      <c r="J937" s="7">
        <f t="shared" si="157"/>
        <v>117928.37072057073</v>
      </c>
      <c r="K937" s="7">
        <f t="shared" si="158"/>
        <v>126674.61616619742</v>
      </c>
      <c r="L937" s="7">
        <f t="shared" si="159"/>
        <v>121607.96261660157</v>
      </c>
      <c r="M937" s="7">
        <f t="shared" si="160"/>
        <v>118713.13671803348</v>
      </c>
      <c r="N937" s="5">
        <f t="shared" si="161"/>
        <v>-9.0083027284579547E-3</v>
      </c>
      <c r="O937" s="3">
        <f t="shared" si="155"/>
        <v>480924.31798071379</v>
      </c>
      <c r="P937" s="5">
        <f>O937/MAX($O$12:O937)-1</f>
        <v>-0.11523798385778783</v>
      </c>
      <c r="Q937" s="3">
        <f t="shared" si="151"/>
        <v>5579.4805848475908</v>
      </c>
      <c r="R937" s="4">
        <f>Q937/MAX($Q$554:Q937)-1</f>
        <v>-0.11523798385778772</v>
      </c>
    </row>
    <row r="938" spans="1:18" x14ac:dyDescent="0.2">
      <c r="A938" s="2">
        <v>37652</v>
      </c>
      <c r="B938" s="3">
        <v>109830.49335268048</v>
      </c>
      <c r="C938" s="5">
        <f t="shared" si="152"/>
        <v>-5.2710088802903732E-2</v>
      </c>
      <c r="D938" s="3">
        <f t="shared" si="154"/>
        <v>75302.149986857257</v>
      </c>
      <c r="E938" s="5">
        <f>D938/MAX(D$12:$D938)-1</f>
        <v>-0.21522156798090153</v>
      </c>
      <c r="F938" s="3">
        <f t="shared" si="150"/>
        <v>6913.7031429458721</v>
      </c>
      <c r="G938" s="4">
        <f>F938/MAX(F$554:$F938)-1</f>
        <v>-0.21522156798090142</v>
      </c>
      <c r="H938" s="5">
        <f t="shared" si="153"/>
        <v>5.8333333333333336E-3</v>
      </c>
      <c r="I938" s="7">
        <f t="shared" si="156"/>
        <v>115152.23569473857</v>
      </c>
      <c r="J938" s="7">
        <f t="shared" si="157"/>
        <v>117036.43440405431</v>
      </c>
      <c r="K938" s="7">
        <f t="shared" si="158"/>
        <v>125098.94338644347</v>
      </c>
      <c r="L938" s="7">
        <f t="shared" si="159"/>
        <v>121875.52126901051</v>
      </c>
      <c r="M938" s="7">
        <f t="shared" si="160"/>
        <v>118685.24605379523</v>
      </c>
      <c r="N938" s="5">
        <f t="shared" si="161"/>
        <v>5.8333333333333336E-3</v>
      </c>
      <c r="O938" s="3">
        <f t="shared" si="155"/>
        <v>483729.70983560133</v>
      </c>
      <c r="P938" s="5">
        <f>O938/MAX($O$12:O938)-1</f>
        <v>-0.11007687209695816</v>
      </c>
      <c r="Q938" s="3">
        <f t="shared" si="151"/>
        <v>5612.0275549258686</v>
      </c>
      <c r="R938" s="4">
        <f>Q938/MAX($Q$554:Q938)-1</f>
        <v>-0.11007687209695816</v>
      </c>
    </row>
    <row r="939" spans="1:18" x14ac:dyDescent="0.2">
      <c r="A939" s="2">
        <v>37680</v>
      </c>
      <c r="B939" s="3">
        <v>104758.73719314885</v>
      </c>
      <c r="C939" s="5">
        <f t="shared" si="152"/>
        <v>-4.6178033119140705E-2</v>
      </c>
      <c r="D939" s="3">
        <f t="shared" si="154"/>
        <v>71824.844810821669</v>
      </c>
      <c r="E939" s="5">
        <f>D939/MAX(D$12:$D939)-1</f>
        <v>-0.25146109240586678</v>
      </c>
      <c r="F939" s="3">
        <f t="shared" si="150"/>
        <v>6594.4419302350107</v>
      </c>
      <c r="G939" s="4">
        <f>F939/MAX(F$554:$F939)-1</f>
        <v>-0.25146109240586667</v>
      </c>
      <c r="H939" s="5">
        <f t="shared" si="153"/>
        <v>5.8333333333333336E-3</v>
      </c>
      <c r="I939" s="7">
        <f t="shared" si="156"/>
        <v>110177.00874860822</v>
      </c>
      <c r="J939" s="7">
        <f t="shared" si="157"/>
        <v>114371.87437039253</v>
      </c>
      <c r="K939" s="7">
        <f t="shared" si="158"/>
        <v>122551.46106992847</v>
      </c>
      <c r="L939" s="7">
        <f t="shared" si="159"/>
        <v>121561.32520577811</v>
      </c>
      <c r="M939" s="7">
        <f t="shared" si="160"/>
        <v>118462.50821884601</v>
      </c>
      <c r="N939" s="5">
        <f t="shared" si="161"/>
        <v>5.8333333333333336E-3</v>
      </c>
      <c r="O939" s="3">
        <f t="shared" si="155"/>
        <v>486551.466476309</v>
      </c>
      <c r="P939" s="5">
        <f>O939/MAX($O$12:O939)-1</f>
        <v>-0.10488565385085713</v>
      </c>
      <c r="Q939" s="3">
        <f t="shared" si="151"/>
        <v>5644.764382329603</v>
      </c>
      <c r="R939" s="4">
        <f>Q939/MAX($Q$554:Q939)-1</f>
        <v>-0.10488565385085702</v>
      </c>
    </row>
    <row r="940" spans="1:18" x14ac:dyDescent="0.2">
      <c r="A940" s="2">
        <v>37711</v>
      </c>
      <c r="B940" s="3">
        <v>96094.053178227812</v>
      </c>
      <c r="C940" s="5">
        <f t="shared" si="152"/>
        <v>-8.2710848250733715E-2</v>
      </c>
      <c r="D940" s="3">
        <f t="shared" si="154"/>
        <v>65884.150971041294</v>
      </c>
      <c r="E940" s="5">
        <f>D940/MAX(D$12:$D940)-1</f>
        <v>-0.31337338040165508</v>
      </c>
      <c r="F940" s="3">
        <f t="shared" ref="F940:F1003" si="162">F939*(1+C940)</f>
        <v>6049.0100444450673</v>
      </c>
      <c r="G940" s="4">
        <f>F940/MAX(F$554:$F940)-1</f>
        <v>-0.31337338040165497</v>
      </c>
      <c r="H940" s="5">
        <f t="shared" si="153"/>
        <v>5.8333333333333336E-3</v>
      </c>
      <c r="I940" s="7">
        <f t="shared" si="156"/>
        <v>103561.09457468572</v>
      </c>
      <c r="J940" s="7">
        <f t="shared" si="157"/>
        <v>110631.71655394819</v>
      </c>
      <c r="K940" s="7">
        <f t="shared" si="158"/>
        <v>119088.06990879687</v>
      </c>
      <c r="L940" s="7">
        <f t="shared" si="159"/>
        <v>121347.40301032954</v>
      </c>
      <c r="M940" s="7">
        <f t="shared" si="160"/>
        <v>118267.23108197539</v>
      </c>
      <c r="N940" s="5">
        <f t="shared" si="161"/>
        <v>5.8333333333333336E-3</v>
      </c>
      <c r="O940" s="3">
        <f t="shared" si="155"/>
        <v>489389.68336408748</v>
      </c>
      <c r="P940" s="5">
        <f>O940/MAX($O$12:O940)-1</f>
        <v>-9.9664153498320363E-2</v>
      </c>
      <c r="Q940" s="3">
        <f t="shared" ref="Q940:Q1003" si="163">Q939*(1+N940)</f>
        <v>5677.6921745598593</v>
      </c>
      <c r="R940" s="4">
        <f>Q940/MAX($Q$554:Q940)-1</f>
        <v>-9.9664153498320252E-2</v>
      </c>
    </row>
    <row r="941" spans="1:18" x14ac:dyDescent="0.2">
      <c r="A941" s="2">
        <v>37741</v>
      </c>
      <c r="B941" s="3">
        <v>94166.398701922109</v>
      </c>
      <c r="C941" s="5">
        <f t="shared" si="152"/>
        <v>-2.0060080853603224E-2</v>
      </c>
      <c r="D941" s="3">
        <f t="shared" si="154"/>
        <v>64562.509575591204</v>
      </c>
      <c r="E941" s="5">
        <f>D941/MAX(D$12:$D941)-1</f>
        <v>-0.32714716590703419</v>
      </c>
      <c r="F941" s="3">
        <f t="shared" si="162"/>
        <v>5927.6664138692413</v>
      </c>
      <c r="G941" s="4">
        <f>F941/MAX(F$554:$F941)-1</f>
        <v>-0.32714716590703408</v>
      </c>
      <c r="H941" s="5">
        <f t="shared" si="153"/>
        <v>5.8333333333333336E-3</v>
      </c>
      <c r="I941" s="7">
        <f t="shared" si="156"/>
        <v>98339.729691099594</v>
      </c>
      <c r="J941" s="7">
        <f t="shared" si="157"/>
        <v>106745.98269291909</v>
      </c>
      <c r="K941" s="7">
        <f t="shared" si="158"/>
        <v>115450.0660770894</v>
      </c>
      <c r="L941" s="7">
        <f t="shared" si="159"/>
        <v>120701.44888368523</v>
      </c>
      <c r="M941" s="7">
        <f t="shared" si="160"/>
        <v>117578.38132973835</v>
      </c>
      <c r="N941" s="5">
        <f t="shared" si="161"/>
        <v>5.8333333333333336E-3</v>
      </c>
      <c r="O941" s="3">
        <f t="shared" si="155"/>
        <v>492244.45651704469</v>
      </c>
      <c r="P941" s="5">
        <f>O941/MAX($O$12:O941)-1</f>
        <v>-9.4412194393727278E-2</v>
      </c>
      <c r="Q941" s="3">
        <f t="shared" si="163"/>
        <v>5710.8120455781254</v>
      </c>
      <c r="R941" s="4">
        <f>Q941/MAX($Q$554:Q941)-1</f>
        <v>-9.4412194393727167E-2</v>
      </c>
    </row>
    <row r="942" spans="1:18" x14ac:dyDescent="0.2">
      <c r="A942" s="2">
        <v>37772</v>
      </c>
      <c r="B942" s="3">
        <v>107115.38306097809</v>
      </c>
      <c r="C942" s="5">
        <f t="shared" si="152"/>
        <v>0.137511729635591</v>
      </c>
      <c r="D942" s="3">
        <f t="shared" si="154"/>
        <v>73440.611936945163</v>
      </c>
      <c r="E942" s="5">
        <f>D942/MAX(D$12:$D942)-1</f>
        <v>-0.23462200890070106</v>
      </c>
      <c r="F942" s="3">
        <f t="shared" si="162"/>
        <v>6742.7900751432016</v>
      </c>
      <c r="G942" s="4">
        <f>F942/MAX(F$554:$F942)-1</f>
        <v>-0.23462200890070095</v>
      </c>
      <c r="H942" s="5">
        <f t="shared" si="153"/>
        <v>5.8333333333333336E-3</v>
      </c>
      <c r="I942" s="7">
        <f t="shared" si="156"/>
        <v>99125.27831370935</v>
      </c>
      <c r="J942" s="7">
        <f t="shared" si="157"/>
        <v>104651.14353115876</v>
      </c>
      <c r="K942" s="7">
        <f t="shared" si="158"/>
        <v>112713.76816827891</v>
      </c>
      <c r="L942" s="7">
        <f t="shared" si="159"/>
        <v>120135.59119718858</v>
      </c>
      <c r="M942" s="7">
        <f t="shared" si="160"/>
        <v>117246.80203126518</v>
      </c>
      <c r="N942" s="5">
        <f t="shared" si="161"/>
        <v>5.8333333333333336E-3</v>
      </c>
      <c r="O942" s="3">
        <f t="shared" si="155"/>
        <v>495115.88251339411</v>
      </c>
      <c r="P942" s="5">
        <f>O942/MAX($O$12:O942)-1</f>
        <v>-8.9129598861024006E-2</v>
      </c>
      <c r="Q942" s="3">
        <f t="shared" si="163"/>
        <v>5744.1251158439982</v>
      </c>
      <c r="R942" s="4">
        <f>Q942/MAX($Q$554:Q942)-1</f>
        <v>-8.9129598861023784E-2</v>
      </c>
    </row>
    <row r="943" spans="1:18" x14ac:dyDescent="0.2">
      <c r="A943" s="2">
        <v>37802</v>
      </c>
      <c r="B943" s="3">
        <v>104394.07751317632</v>
      </c>
      <c r="C943" s="5">
        <f t="shared" si="152"/>
        <v>-2.5405366344557589E-2</v>
      </c>
      <c r="D943" s="3">
        <f t="shared" si="154"/>
        <v>71574.826286118579</v>
      </c>
      <c r="E943" s="5">
        <f>D943/MAX(D$12:$D943)-1</f>
        <v>-0.25406671715664031</v>
      </c>
      <c r="F943" s="3">
        <f t="shared" si="162"/>
        <v>6571.4870230997412</v>
      </c>
      <c r="G943" s="4">
        <f>F943/MAX(F$554:$F943)-1</f>
        <v>-0.2540667171566402</v>
      </c>
      <c r="H943" s="5">
        <f t="shared" si="153"/>
        <v>5.8333333333333336E-3</v>
      </c>
      <c r="I943" s="7">
        <f t="shared" si="156"/>
        <v>101891.95309202549</v>
      </c>
      <c r="J943" s="7">
        <f t="shared" si="157"/>
        <v>102726.52383335562</v>
      </c>
      <c r="K943" s="7">
        <f t="shared" si="158"/>
        <v>110327.44727696315</v>
      </c>
      <c r="L943" s="7">
        <f t="shared" si="159"/>
        <v>118691.91872191679</v>
      </c>
      <c r="M943" s="7">
        <f t="shared" si="160"/>
        <v>116887.6029207901</v>
      </c>
      <c r="N943" s="5">
        <f t="shared" si="161"/>
        <v>-6.6621465378230368E-3</v>
      </c>
      <c r="O943" s="3">
        <f t="shared" si="155"/>
        <v>491817.34795088629</v>
      </c>
      <c r="P943" s="5">
        <f>O943/MAX($O$12:O943)-1</f>
        <v>-9.519795095037753E-2</v>
      </c>
      <c r="Q943" s="3">
        <f t="shared" si="163"/>
        <v>5705.8569125906561</v>
      </c>
      <c r="R943" s="4">
        <f>Q943/MAX($Q$554:Q943)-1</f>
        <v>-9.5197950950377308E-2</v>
      </c>
    </row>
    <row r="944" spans="1:18" x14ac:dyDescent="0.2">
      <c r="A944" s="2">
        <v>37833</v>
      </c>
      <c r="B944" s="3">
        <v>110001.97087865447</v>
      </c>
      <c r="C944" s="5">
        <f t="shared" si="152"/>
        <v>5.3718501078476644E-2</v>
      </c>
      <c r="D944" s="3">
        <f t="shared" si="154"/>
        <v>75419.718669161215</v>
      </c>
      <c r="E944" s="5">
        <f>D944/MAX(D$12:$D944)-1</f>
        <v>-0.21399629929774766</v>
      </c>
      <c r="F944" s="3">
        <f t="shared" si="162"/>
        <v>6924.4974558373196</v>
      </c>
      <c r="G944" s="4">
        <f>F944/MAX(F$554:$F944)-1</f>
        <v>-0.21399629929774766</v>
      </c>
      <c r="H944" s="5">
        <f t="shared" si="153"/>
        <v>5.8333333333333336E-3</v>
      </c>
      <c r="I944" s="7">
        <f t="shared" si="156"/>
        <v>107170.47715093628</v>
      </c>
      <c r="J944" s="7">
        <f t="shared" si="157"/>
        <v>102755.10342101794</v>
      </c>
      <c r="K944" s="7">
        <f t="shared" si="158"/>
        <v>109895.76891253611</v>
      </c>
      <c r="L944" s="7">
        <f t="shared" si="159"/>
        <v>117650.99673130161</v>
      </c>
      <c r="M944" s="7">
        <f t="shared" si="160"/>
        <v>117095.4168070124</v>
      </c>
      <c r="N944" s="5">
        <f t="shared" si="161"/>
        <v>2.4987400431390659E-2</v>
      </c>
      <c r="O944" s="3">
        <f t="shared" si="155"/>
        <v>504106.58496323967</v>
      </c>
      <c r="P944" s="5">
        <f>O944/MAX($O$12:O944)-1</f>
        <v>-7.2589299839631805E-2</v>
      </c>
      <c r="Q944" s="3">
        <f t="shared" si="163"/>
        <v>5848.4314440697772</v>
      </c>
      <c r="R944" s="4">
        <f>Q944/MAX($Q$554:Q944)-1</f>
        <v>-7.2589299839631583E-2</v>
      </c>
    </row>
    <row r="945" spans="1:18" x14ac:dyDescent="0.2">
      <c r="A945" s="2">
        <v>37864</v>
      </c>
      <c r="B945" s="3">
        <v>115334.28610190966</v>
      </c>
      <c r="C945" s="5">
        <f t="shared" si="152"/>
        <v>4.8474724413232417E-2</v>
      </c>
      <c r="D945" s="3">
        <f t="shared" si="154"/>
        <v>79075.668746972326</v>
      </c>
      <c r="E945" s="5">
        <f>D945/MAX(D$12:$D945)-1</f>
        <v>-0.17589498651842517</v>
      </c>
      <c r="F945" s="3">
        <f t="shared" si="162"/>
        <v>7260.1605617091627</v>
      </c>
      <c r="G945" s="4">
        <f>F945/MAX(F$554:$F945)-1</f>
        <v>-0.17589498651842517</v>
      </c>
      <c r="H945" s="5">
        <f t="shared" si="153"/>
        <v>5.8333333333333336E-3</v>
      </c>
      <c r="I945" s="7">
        <f t="shared" si="156"/>
        <v>109910.11149791349</v>
      </c>
      <c r="J945" s="7">
        <f t="shared" si="157"/>
        <v>104517.69490581141</v>
      </c>
      <c r="K945" s="7">
        <f t="shared" si="158"/>
        <v>109444.78463810195</v>
      </c>
      <c r="L945" s="7">
        <f t="shared" si="159"/>
        <v>116540.20568188942</v>
      </c>
      <c r="M945" s="7">
        <f t="shared" si="160"/>
        <v>117300.41763078647</v>
      </c>
      <c r="N945" s="5">
        <f t="shared" si="161"/>
        <v>3.1418167981272789E-2</v>
      </c>
      <c r="O945" s="3">
        <f t="shared" si="155"/>
        <v>519944.69033008051</v>
      </c>
      <c r="P945" s="5">
        <f>O945/MAX($O$12:O945)-1</f>
        <v>-4.3451754674363574E-2</v>
      </c>
      <c r="Q945" s="3">
        <f t="shared" si="163"/>
        <v>6032.1784456065197</v>
      </c>
      <c r="R945" s="4">
        <f>Q945/MAX($Q$554:Q945)-1</f>
        <v>-4.3451754674363241E-2</v>
      </c>
    </row>
    <row r="946" spans="1:18" x14ac:dyDescent="0.2">
      <c r="A946" s="2">
        <v>37894</v>
      </c>
      <c r="B946" s="3">
        <v>111694.21977078172</v>
      </c>
      <c r="C946" s="5">
        <f t="shared" si="152"/>
        <v>-3.1561008041542493E-2</v>
      </c>
      <c r="D946" s="3">
        <f t="shared" si="154"/>
        <v>76579.960929758789</v>
      </c>
      <c r="E946" s="5">
        <f>D946/MAX(D$12:$D946)-1</f>
        <v>-0.20190457147599261</v>
      </c>
      <c r="F946" s="3">
        <f t="shared" si="162"/>
        <v>7031.0225758381703</v>
      </c>
      <c r="G946" s="4">
        <f>F946/MAX(F$554:$F946)-1</f>
        <v>-0.20190457147599261</v>
      </c>
      <c r="H946" s="5">
        <f t="shared" si="153"/>
        <v>5.8333333333333336E-3</v>
      </c>
      <c r="I946" s="7">
        <f t="shared" si="156"/>
        <v>112343.49225044862</v>
      </c>
      <c r="J946" s="7">
        <f t="shared" si="157"/>
        <v>107117.72267123706</v>
      </c>
      <c r="K946" s="7">
        <f t="shared" si="158"/>
        <v>108874.71961259264</v>
      </c>
      <c r="L946" s="7">
        <f t="shared" si="159"/>
        <v>115097.95416294358</v>
      </c>
      <c r="M946" s="7">
        <f t="shared" si="160"/>
        <v>117789.98292555644</v>
      </c>
      <c r="N946" s="5">
        <f t="shared" si="161"/>
        <v>-1.6603271491592166E-2</v>
      </c>
      <c r="O946" s="3">
        <f t="shared" si="155"/>
        <v>511311.90747591842</v>
      </c>
      <c r="P946" s="5">
        <f>O946/MAX($O$12:O946)-1</f>
        <v>-5.933358488631113E-2</v>
      </c>
      <c r="Q946" s="3">
        <f t="shared" si="163"/>
        <v>5932.0245491883843</v>
      </c>
      <c r="R946" s="4">
        <f>Q946/MAX($Q$554:Q946)-1</f>
        <v>-5.9333584886310908E-2</v>
      </c>
    </row>
    <row r="947" spans="1:18" x14ac:dyDescent="0.2">
      <c r="A947" s="2">
        <v>37925</v>
      </c>
      <c r="B947" s="3">
        <v>122315.28389854585</v>
      </c>
      <c r="C947" s="5">
        <f t="shared" si="152"/>
        <v>9.5090544072563565E-2</v>
      </c>
      <c r="D947" s="3">
        <f t="shared" si="154"/>
        <v>83861.991079625208</v>
      </c>
      <c r="E947" s="5">
        <f>D947/MAX(D$12:$D947)-1</f>
        <v>-0.12601324295581895</v>
      </c>
      <c r="F947" s="3">
        <f t="shared" si="162"/>
        <v>7699.6063379610996</v>
      </c>
      <c r="G947" s="4">
        <f>F947/MAX(F$554:$F947)-1</f>
        <v>-0.12601324295581895</v>
      </c>
      <c r="H947" s="5">
        <f t="shared" si="153"/>
        <v>5.8333333333333336E-3</v>
      </c>
      <c r="I947" s="7">
        <f t="shared" si="156"/>
        <v>116447.92992374575</v>
      </c>
      <c r="J947" s="7">
        <f t="shared" si="157"/>
        <v>111809.20353734102</v>
      </c>
      <c r="K947" s="7">
        <f t="shared" si="158"/>
        <v>109277.59311513005</v>
      </c>
      <c r="L947" s="7">
        <f t="shared" si="159"/>
        <v>114236.44523050659</v>
      </c>
      <c r="M947" s="7">
        <f t="shared" si="160"/>
        <v>118478.38754709921</v>
      </c>
      <c r="N947" s="5">
        <f t="shared" si="161"/>
        <v>4.1536217629025429E-2</v>
      </c>
      <c r="O947" s="3">
        <f t="shared" si="155"/>
        <v>532549.87014115031</v>
      </c>
      <c r="P947" s="5">
        <f>O947/MAX($O$12:O947)-1</f>
        <v>-2.0261859951833716E-2</v>
      </c>
      <c r="Q947" s="3">
        <f t="shared" si="163"/>
        <v>6178.4184118441945</v>
      </c>
      <c r="R947" s="4">
        <f>Q947/MAX($Q$554:Q947)-1</f>
        <v>-2.0261859951833494E-2</v>
      </c>
    </row>
    <row r="948" spans="1:18" x14ac:dyDescent="0.2">
      <c r="A948" s="2">
        <v>37955</v>
      </c>
      <c r="B948" s="3">
        <v>121708.82463513645</v>
      </c>
      <c r="C948" s="5">
        <f t="shared" si="152"/>
        <v>-4.9581642136596882E-3</v>
      </c>
      <c r="D948" s="3">
        <f t="shared" si="154"/>
        <v>83446.189556567959</v>
      </c>
      <c r="E948" s="5">
        <f>D948/MAX(D$12:$D948)-1</f>
        <v>-0.13034661281780802</v>
      </c>
      <c r="F948" s="3">
        <f t="shared" si="162"/>
        <v>7661.4304253569535</v>
      </c>
      <c r="G948" s="4">
        <f>F948/MAX(F$554:$F948)-1</f>
        <v>-0.13034661281780791</v>
      </c>
      <c r="H948" s="5">
        <f t="shared" si="153"/>
        <v>5.8333333333333336E-3</v>
      </c>
      <c r="I948" s="7">
        <f t="shared" si="156"/>
        <v>118572.77610148802</v>
      </c>
      <c r="J948" s="7">
        <f t="shared" si="157"/>
        <v>114241.44379970075</v>
      </c>
      <c r="K948" s="7">
        <f t="shared" si="158"/>
        <v>109446.29366542977</v>
      </c>
      <c r="L948" s="7">
        <f t="shared" si="159"/>
        <v>113222.99337875284</v>
      </c>
      <c r="M948" s="7">
        <f t="shared" si="160"/>
        <v>118662.05434781664</v>
      </c>
      <c r="N948" s="5">
        <f t="shared" si="161"/>
        <v>-4.9581642136596882E-3</v>
      </c>
      <c r="O948" s="3">
        <f t="shared" si="155"/>
        <v>529909.4004330273</v>
      </c>
      <c r="P948" s="5">
        <f>O948/MAX($O$12:O948)-1</f>
        <v>-2.5119562536578099E-2</v>
      </c>
      <c r="Q948" s="3">
        <f t="shared" si="163"/>
        <v>6147.7847987775722</v>
      </c>
      <c r="R948" s="4">
        <f>Q948/MAX($Q$554:Q948)-1</f>
        <v>-2.5119562536577877E-2</v>
      </c>
    </row>
    <row r="949" spans="1:18" x14ac:dyDescent="0.2">
      <c r="A949" s="2">
        <v>37986</v>
      </c>
      <c r="B949" s="3">
        <v>129827.10068182522</v>
      </c>
      <c r="C949" s="5">
        <f t="shared" si="152"/>
        <v>6.6702443894483876E-2</v>
      </c>
      <c r="D949" s="3">
        <f t="shared" si="154"/>
        <v>89012.254333673394</v>
      </c>
      <c r="E949" s="5">
        <f>D949/MAX(D$12:$D949)-1</f>
        <v>-7.2338606551640039E-2</v>
      </c>
      <c r="F949" s="3">
        <f t="shared" si="162"/>
        <v>8172.466558455817</v>
      </c>
      <c r="G949" s="4">
        <f>F949/MAX(F$554:$F949)-1</f>
        <v>-7.2338606551639817E-2</v>
      </c>
      <c r="H949" s="5">
        <f t="shared" si="153"/>
        <v>5.8333333333333336E-3</v>
      </c>
      <c r="I949" s="7">
        <f t="shared" si="156"/>
        <v>124617.0697385025</v>
      </c>
      <c r="J949" s="7">
        <f t="shared" si="157"/>
        <v>118480.28099447554</v>
      </c>
      <c r="K949" s="7">
        <f t="shared" si="158"/>
        <v>110603.4024139156</v>
      </c>
      <c r="L949" s="7">
        <f t="shared" si="159"/>
        <v>113045.05851613395</v>
      </c>
      <c r="M949" s="7">
        <f t="shared" si="160"/>
        <v>118639.00929005649</v>
      </c>
      <c r="N949" s="5">
        <f t="shared" si="161"/>
        <v>6.6702443894483876E-2</v>
      </c>
      <c r="O949" s="3">
        <f t="shared" si="155"/>
        <v>565255.65248457086</v>
      </c>
      <c r="P949" s="5">
        <f>O949/MAX($O$12:O949)-1</f>
        <v>0</v>
      </c>
      <c r="Q949" s="3">
        <f t="shared" si="163"/>
        <v>6557.8570693933943</v>
      </c>
      <c r="R949" s="4">
        <f>Q949/MAX($Q$554:Q949)-1</f>
        <v>0</v>
      </c>
    </row>
    <row r="950" spans="1:18" x14ac:dyDescent="0.2">
      <c r="A950" s="2">
        <v>38017</v>
      </c>
      <c r="B950" s="3">
        <v>135530.59290471193</v>
      </c>
      <c r="C950" s="5">
        <f t="shared" si="152"/>
        <v>4.3931445691486104E-2</v>
      </c>
      <c r="D950" s="3">
        <f t="shared" si="154"/>
        <v>92922.69135080991</v>
      </c>
      <c r="E950" s="5">
        <f>D950/MAX(D$12:$D950)-1</f>
        <v>-3.158510042527507E-2</v>
      </c>
      <c r="F950" s="3">
        <f t="shared" si="162"/>
        <v>8531.4948292341051</v>
      </c>
      <c r="G950" s="4">
        <f>F950/MAX(F$554:$F950)-1</f>
        <v>-3.1585100425274959E-2</v>
      </c>
      <c r="H950" s="5">
        <f t="shared" si="153"/>
        <v>5.8333333333333336E-3</v>
      </c>
      <c r="I950" s="7">
        <f t="shared" si="156"/>
        <v>129022.17274055786</v>
      </c>
      <c r="J950" s="7">
        <f t="shared" si="157"/>
        <v>122735.05133215181</v>
      </c>
      <c r="K950" s="7">
        <f t="shared" si="158"/>
        <v>112745.07737658487</v>
      </c>
      <c r="L950" s="7">
        <f t="shared" si="159"/>
        <v>114175.52971907466</v>
      </c>
      <c r="M950" s="7">
        <f t="shared" si="160"/>
        <v>118922.01038151416</v>
      </c>
      <c r="N950" s="5">
        <f t="shared" si="161"/>
        <v>4.3931445691486111E-2</v>
      </c>
      <c r="O950" s="3">
        <f t="shared" si="155"/>
        <v>590088.15048350231</v>
      </c>
      <c r="P950" s="5">
        <f>O950/MAX($O$12:O950)-1</f>
        <v>0</v>
      </c>
      <c r="Q950" s="3">
        <f t="shared" si="163"/>
        <v>6845.9532110899781</v>
      </c>
      <c r="R950" s="4">
        <f>Q950/MAX($Q$554:Q950)-1</f>
        <v>0</v>
      </c>
    </row>
    <row r="951" spans="1:18" x14ac:dyDescent="0.2">
      <c r="A951" s="2">
        <v>38046</v>
      </c>
      <c r="B951" s="3">
        <v>135854.23551660407</v>
      </c>
      <c r="C951" s="5">
        <f t="shared" si="152"/>
        <v>2.3879672106184024E-3</v>
      </c>
      <c r="D951" s="3">
        <f t="shared" si="154"/>
        <v>93144.587690878063</v>
      </c>
      <c r="E951" s="5">
        <f>D951/MAX(D$12:$D951)-1</f>
        <v>-2.927255739881629E-2</v>
      </c>
      <c r="F951" s="3">
        <f t="shared" si="162"/>
        <v>8551.8677591438773</v>
      </c>
      <c r="G951" s="4">
        <f>F951/MAX(F$554:$F951)-1</f>
        <v>-2.9272557398816068E-2</v>
      </c>
      <c r="H951" s="5">
        <f t="shared" si="153"/>
        <v>5.8333333333333336E-3</v>
      </c>
      <c r="I951" s="7">
        <f t="shared" si="156"/>
        <v>133737.30970104705</v>
      </c>
      <c r="J951" s="7">
        <f t="shared" si="157"/>
        <v>126155.04290126754</v>
      </c>
      <c r="K951" s="7">
        <f t="shared" si="158"/>
        <v>115336.36890353948</v>
      </c>
      <c r="L951" s="7">
        <f t="shared" si="159"/>
        <v>115014.87072582381</v>
      </c>
      <c r="M951" s="7">
        <f t="shared" si="160"/>
        <v>118943.91498673394</v>
      </c>
      <c r="N951" s="5">
        <f t="shared" si="161"/>
        <v>2.3879672106184024E-3</v>
      </c>
      <c r="O951" s="3">
        <f t="shared" si="155"/>
        <v>591497.26163823134</v>
      </c>
      <c r="P951" s="5">
        <f>O951/MAX($O$12:O951)-1</f>
        <v>0</v>
      </c>
      <c r="Q951" s="3">
        <f t="shared" si="163"/>
        <v>6862.3011228834885</v>
      </c>
      <c r="R951" s="4">
        <f>Q951/MAX($Q$554:Q951)-1</f>
        <v>0</v>
      </c>
    </row>
    <row r="952" spans="1:18" x14ac:dyDescent="0.2">
      <c r="A952" s="2">
        <v>38077</v>
      </c>
      <c r="B952" s="3">
        <v>133639.98758904275</v>
      </c>
      <c r="C952" s="5">
        <f t="shared" si="152"/>
        <v>-1.6298703674135329E-2</v>
      </c>
      <c r="D952" s="3">
        <f t="shared" si="154"/>
        <v>91626.451657254933</v>
      </c>
      <c r="E952" s="5">
        <f>D952/MAX(D$12:$D952)-1</f>
        <v>-4.5094156334124169E-2</v>
      </c>
      <c r="F952" s="3">
        <f t="shared" si="162"/>
        <v>8412.4834006771998</v>
      </c>
      <c r="G952" s="4">
        <f>F952/MAX(F$554:$F952)-1</f>
        <v>-4.5094156334123947E-2</v>
      </c>
      <c r="H952" s="5">
        <f t="shared" si="153"/>
        <v>5.8333333333333336E-3</v>
      </c>
      <c r="I952" s="7">
        <f t="shared" si="156"/>
        <v>135008.2720034529</v>
      </c>
      <c r="J952" s="7">
        <f t="shared" si="157"/>
        <v>129812.6708709777</v>
      </c>
      <c r="K952" s="7">
        <f t="shared" si="158"/>
        <v>118465.19677110738</v>
      </c>
      <c r="L952" s="7">
        <f t="shared" si="159"/>
        <v>115854.03669872099</v>
      </c>
      <c r="M952" s="7">
        <f t="shared" si="160"/>
        <v>118776.6333399521</v>
      </c>
      <c r="N952" s="5">
        <f t="shared" si="161"/>
        <v>-1.6298703674135329E-2</v>
      </c>
      <c r="O952" s="3">
        <f t="shared" si="155"/>
        <v>581856.62304672727</v>
      </c>
      <c r="P952" s="5">
        <f>O952/MAX($O$12:O952)-1</f>
        <v>-1.629870367413544E-2</v>
      </c>
      <c r="Q952" s="3">
        <f t="shared" si="163"/>
        <v>6750.4545103589244</v>
      </c>
      <c r="R952" s="4">
        <f>Q952/MAX($Q$554:Q952)-1</f>
        <v>-1.6298703674135329E-2</v>
      </c>
    </row>
    <row r="953" spans="1:18" x14ac:dyDescent="0.2">
      <c r="A953" s="2">
        <v>38107</v>
      </c>
      <c r="B953" s="3">
        <v>130149.65918614413</v>
      </c>
      <c r="C953" s="5">
        <f t="shared" si="152"/>
        <v>-2.6117395443284175E-2</v>
      </c>
      <c r="D953" s="3">
        <f t="shared" si="154"/>
        <v>89233.407386257444</v>
      </c>
      <c r="E953" s="5">
        <f>D953/MAX(D$12:$D953)-1</f>
        <v>-7.0033809864248786E-2</v>
      </c>
      <c r="F953" s="3">
        <f t="shared" si="162"/>
        <v>8192.7712450416493</v>
      </c>
      <c r="G953" s="4">
        <f>F953/MAX(F$554:$F953)-1</f>
        <v>-7.0033809864248564E-2</v>
      </c>
      <c r="H953" s="5">
        <f t="shared" si="153"/>
        <v>5.8333333333333336E-3</v>
      </c>
      <c r="I953" s="7">
        <f t="shared" si="156"/>
        <v>133214.62743059697</v>
      </c>
      <c r="J953" s="7">
        <f t="shared" si="157"/>
        <v>131118.40008557742</v>
      </c>
      <c r="K953" s="7">
        <f t="shared" si="158"/>
        <v>121463.80181145923</v>
      </c>
      <c r="L953" s="7">
        <f t="shared" si="159"/>
        <v>116557.86210527917</v>
      </c>
      <c r="M953" s="7">
        <f t="shared" si="160"/>
        <v>118456.93394427428</v>
      </c>
      <c r="N953" s="5">
        <f t="shared" si="161"/>
        <v>-1.9727249687960673E-2</v>
      </c>
      <c r="O953" s="3">
        <f t="shared" si="155"/>
        <v>570378.19216129091</v>
      </c>
      <c r="P953" s="5">
        <f>O953/MAX($O$12:O953)-1</f>
        <v>-3.5704424765126253E-2</v>
      </c>
      <c r="Q953" s="3">
        <f t="shared" si="163"/>
        <v>6617.2866087258535</v>
      </c>
      <c r="R953" s="4">
        <f>Q953/MAX($Q$554:Q953)-1</f>
        <v>-3.5704424765126253E-2</v>
      </c>
    </row>
    <row r="954" spans="1:18" x14ac:dyDescent="0.2">
      <c r="A954" s="2">
        <v>38138</v>
      </c>
      <c r="B954" s="3">
        <v>130227.96637401872</v>
      </c>
      <c r="C954" s="5">
        <f t="shared" si="152"/>
        <v>6.0167032602520543E-4</v>
      </c>
      <c r="D954" s="3">
        <f t="shared" si="154"/>
        <v>89287.096479571876</v>
      </c>
      <c r="E954" s="5">
        <f>D954/MAX(D$12:$D954)-1</f>
        <v>-6.9474276803437318E-2</v>
      </c>
      <c r="F954" s="3">
        <f t="shared" si="162"/>
        <v>8197.7005923877041</v>
      </c>
      <c r="G954" s="4">
        <f>F954/MAX(F$554:$F954)-1</f>
        <v>-6.9474276803437096E-2</v>
      </c>
      <c r="H954" s="5">
        <f t="shared" si="153"/>
        <v>5.8333333333333336E-3</v>
      </c>
      <c r="I954" s="7">
        <f t="shared" si="156"/>
        <v>131339.20438306851</v>
      </c>
      <c r="J954" s="7">
        <f t="shared" si="157"/>
        <v>132538.25704205778</v>
      </c>
      <c r="K954" s="7">
        <f t="shared" si="158"/>
        <v>123389.85042087926</v>
      </c>
      <c r="L954" s="7">
        <f t="shared" si="159"/>
        <v>117143.61479097245</v>
      </c>
      <c r="M954" s="7">
        <f t="shared" si="160"/>
        <v>118051.80929457907</v>
      </c>
      <c r="N954" s="5">
        <f t="shared" si="161"/>
        <v>2.694335528948457E-3</v>
      </c>
      <c r="O954" s="3">
        <f t="shared" si="155"/>
        <v>571914.98238936847</v>
      </c>
      <c r="P954" s="5">
        <f>O954/MAX($O$12:O954)-1</f>
        <v>-3.3106288936363137E-2</v>
      </c>
      <c r="Q954" s="3">
        <f t="shared" si="163"/>
        <v>6635.1157991409782</v>
      </c>
      <c r="R954" s="4">
        <f>Q954/MAX($Q$554:Q954)-1</f>
        <v>-3.3106288936363137E-2</v>
      </c>
    </row>
    <row r="955" spans="1:18" x14ac:dyDescent="0.2">
      <c r="A955" s="2">
        <v>38168</v>
      </c>
      <c r="B955" s="3">
        <v>126352.7482114618</v>
      </c>
      <c r="C955" s="5">
        <f t="shared" si="152"/>
        <v>-2.9757188647384525E-2</v>
      </c>
      <c r="D955" s="3">
        <f t="shared" si="154"/>
        <v>86630.163505852033</v>
      </c>
      <c r="E955" s="5">
        <f>D955/MAX(D$12:$D955)-1</f>
        <v>-9.7164106289841401E-2</v>
      </c>
      <c r="F955" s="3">
        <f t="shared" si="162"/>
        <v>7953.7600693852473</v>
      </c>
      <c r="G955" s="4">
        <f>F955/MAX(F$554:$F955)-1</f>
        <v>-9.7164106289841068E-2</v>
      </c>
      <c r="H955" s="5">
        <f t="shared" si="153"/>
        <v>5.8333333333333336E-3</v>
      </c>
      <c r="I955" s="7">
        <f t="shared" si="156"/>
        <v>128910.12459054154</v>
      </c>
      <c r="J955" s="7">
        <f t="shared" si="157"/>
        <v>131959.19829699723</v>
      </c>
      <c r="K955" s="7">
        <f t="shared" si="158"/>
        <v>125219.73964573639</v>
      </c>
      <c r="L955" s="7">
        <f t="shared" si="159"/>
        <v>117722.00104160946</v>
      </c>
      <c r="M955" s="7">
        <f t="shared" si="160"/>
        <v>117773.59346134977</v>
      </c>
      <c r="N955" s="5">
        <f t="shared" si="161"/>
        <v>-1.5520979855097383E-2</v>
      </c>
      <c r="O955" s="3">
        <f t="shared" si="155"/>
        <v>563038.30146887468</v>
      </c>
      <c r="P955" s="5">
        <f>O955/MAX($O$12:O955)-1</f>
        <v>-4.8113426747802279E-2</v>
      </c>
      <c r="Q955" s="3">
        <f t="shared" si="163"/>
        <v>6532.1323004862725</v>
      </c>
      <c r="R955" s="4">
        <f>Q955/MAX($Q$554:Q955)-1</f>
        <v>-4.8113426747802279E-2</v>
      </c>
    </row>
    <row r="956" spans="1:18" x14ac:dyDescent="0.2">
      <c r="A956" s="2">
        <v>38199</v>
      </c>
      <c r="B956" s="3">
        <v>128746.77412882746</v>
      </c>
      <c r="C956" s="5">
        <f t="shared" si="152"/>
        <v>1.8947161429041959E-2</v>
      </c>
      <c r="D956" s="3">
        <f t="shared" si="154"/>
        <v>88271.559198421717</v>
      </c>
      <c r="E956" s="5">
        <f>D956/MAX(D$12:$D956)-1</f>
        <v>-8.0057928867781514E-2</v>
      </c>
      <c r="F956" s="3">
        <f t="shared" si="162"/>
        <v>8104.461245387758</v>
      </c>
      <c r="G956" s="4">
        <f>F956/MAX(F$554:$F956)-1</f>
        <v>-8.0057928867781292E-2</v>
      </c>
      <c r="H956" s="5">
        <f t="shared" si="153"/>
        <v>5.8333333333333336E-3</v>
      </c>
      <c r="I956" s="7">
        <f t="shared" si="156"/>
        <v>128442.49623810266</v>
      </c>
      <c r="J956" s="7">
        <f t="shared" si="157"/>
        <v>130828.56183434982</v>
      </c>
      <c r="K956" s="7">
        <f t="shared" si="158"/>
        <v>126781.80658325081</v>
      </c>
      <c r="L956" s="7">
        <f t="shared" si="159"/>
        <v>118772.90552917316</v>
      </c>
      <c r="M956" s="7">
        <f t="shared" si="160"/>
        <v>118338.78774789344</v>
      </c>
      <c r="N956" s="5">
        <f t="shared" si="161"/>
        <v>1.3701630190758509E-2</v>
      </c>
      <c r="O956" s="3">
        <f t="shared" si="155"/>
        <v>570752.8440588339</v>
      </c>
      <c r="P956" s="5">
        <f>O956/MAX($O$12:O956)-1</f>
        <v>-3.5071028937552429E-2</v>
      </c>
      <c r="Q956" s="3">
        <f t="shared" si="163"/>
        <v>6621.6331616246434</v>
      </c>
      <c r="R956" s="4">
        <f>Q956/MAX($Q$554:Q956)-1</f>
        <v>-3.5071028937552429E-2</v>
      </c>
    </row>
    <row r="957" spans="1:18" x14ac:dyDescent="0.2">
      <c r="A957" s="2">
        <v>38230</v>
      </c>
      <c r="B957" s="3">
        <v>139702.00087180673</v>
      </c>
      <c r="C957" s="5">
        <f t="shared" si="152"/>
        <v>8.5091271739493601E-2</v>
      </c>
      <c r="D957" s="3">
        <f t="shared" si="154"/>
        <v>95782.698429043419</v>
      </c>
      <c r="E957" s="5">
        <f>D957/MAX(D$12:$D957)-1</f>
        <v>-1.7788881084773722E-3</v>
      </c>
      <c r="F957" s="3">
        <f t="shared" si="162"/>
        <v>8794.0801595212433</v>
      </c>
      <c r="G957" s="4">
        <f>F957/MAX(F$554:$F957)-1</f>
        <v>-1.7788881084770392E-3</v>
      </c>
      <c r="H957" s="5">
        <f t="shared" si="153"/>
        <v>5.8333333333333336E-3</v>
      </c>
      <c r="I957" s="7">
        <f t="shared" si="156"/>
        <v>131600.50773736532</v>
      </c>
      <c r="J957" s="7">
        <f t="shared" si="157"/>
        <v>131469.85606021693</v>
      </c>
      <c r="K957" s="7">
        <f t="shared" si="158"/>
        <v>128812.44948074223</v>
      </c>
      <c r="L957" s="7">
        <f t="shared" si="159"/>
        <v>120714.1979557653</v>
      </c>
      <c r="M957" s="7">
        <f t="shared" si="160"/>
        <v>119128.61705942209</v>
      </c>
      <c r="N957" s="5">
        <f t="shared" si="161"/>
        <v>6.9239684058261544E-2</v>
      </c>
      <c r="O957" s="3">
        <f t="shared" si="155"/>
        <v>610271.59065682185</v>
      </c>
      <c r="P957" s="5">
        <f>O957/MAX($O$12:O957)-1</f>
        <v>0</v>
      </c>
      <c r="Q957" s="3">
        <f t="shared" si="163"/>
        <v>7080.1129496852418</v>
      </c>
      <c r="R957" s="4">
        <f>Q957/MAX($Q$554:Q957)-1</f>
        <v>0</v>
      </c>
    </row>
    <row r="958" spans="1:18" x14ac:dyDescent="0.2">
      <c r="A958" s="2">
        <v>38260</v>
      </c>
      <c r="B958" s="3">
        <v>147370.51611432451</v>
      </c>
      <c r="C958" s="5">
        <f t="shared" si="152"/>
        <v>5.4891949969668286E-2</v>
      </c>
      <c r="D958" s="3">
        <f t="shared" si="154"/>
        <v>101040.39751917029</v>
      </c>
      <c r="E958" s="5">
        <f>D958/MAX(D$12:$D958)-1</f>
        <v>0</v>
      </c>
      <c r="F958" s="3">
        <f t="shared" si="162"/>
        <v>9276.8043676669367</v>
      </c>
      <c r="G958" s="4">
        <f>F958/MAX(F$554:$F958)-1</f>
        <v>0</v>
      </c>
      <c r="H958" s="5">
        <f t="shared" si="153"/>
        <v>5.8333333333333336E-3</v>
      </c>
      <c r="I958" s="7">
        <f t="shared" si="156"/>
        <v>138606.43037165291</v>
      </c>
      <c r="J958" s="7">
        <f t="shared" si="157"/>
        <v>133758.27748109723</v>
      </c>
      <c r="K958" s="7">
        <f t="shared" si="158"/>
        <v>131785.47417603745</v>
      </c>
      <c r="L958" s="7">
        <f t="shared" si="159"/>
        <v>123562.89034110398</v>
      </c>
      <c r="M958" s="7">
        <f t="shared" si="160"/>
        <v>120330.09689431504</v>
      </c>
      <c r="N958" s="5">
        <f t="shared" si="161"/>
        <v>5.4891949969668286E-2</v>
      </c>
      <c r="O958" s="3">
        <f t="shared" si="155"/>
        <v>643770.58827906603</v>
      </c>
      <c r="P958" s="5">
        <f>O958/MAX($O$12:O958)-1</f>
        <v>0</v>
      </c>
      <c r="Q958" s="3">
        <f t="shared" si="163"/>
        <v>7468.7541554989648</v>
      </c>
      <c r="R958" s="4">
        <f>Q958/MAX($Q$554:Q958)-1</f>
        <v>0</v>
      </c>
    </row>
    <row r="959" spans="1:18" x14ac:dyDescent="0.2">
      <c r="A959" s="2">
        <v>38291</v>
      </c>
      <c r="B959" s="3">
        <v>146129.55084650707</v>
      </c>
      <c r="C959" s="5">
        <f t="shared" si="152"/>
        <v>-8.4207160328781949E-3</v>
      </c>
      <c r="D959" s="3">
        <f t="shared" si="154"/>
        <v>100189.56502381223</v>
      </c>
      <c r="E959" s="5">
        <f>D959/MAX(D$12:$D959)-1</f>
        <v>-8.4207160328781949E-3</v>
      </c>
      <c r="F959" s="3">
        <f t="shared" si="162"/>
        <v>9198.6870323942494</v>
      </c>
      <c r="G959" s="4">
        <f>F959/MAX(F$554:$F959)-1</f>
        <v>-8.4207160328781949E-3</v>
      </c>
      <c r="H959" s="5">
        <f t="shared" si="153"/>
        <v>5.8333333333333336E-3</v>
      </c>
      <c r="I959" s="7">
        <f t="shared" si="156"/>
        <v>144400.6892775461</v>
      </c>
      <c r="J959" s="7">
        <f t="shared" si="157"/>
        <v>136421.59275782437</v>
      </c>
      <c r="K959" s="7">
        <f t="shared" si="158"/>
        <v>133769.9964217009</v>
      </c>
      <c r="L959" s="7">
        <f t="shared" si="159"/>
        <v>126449.73212691427</v>
      </c>
      <c r="M959" s="7">
        <f t="shared" si="160"/>
        <v>121523.79476841546</v>
      </c>
      <c r="N959" s="5">
        <f t="shared" si="161"/>
        <v>-8.4207160328781949E-3</v>
      </c>
      <c r="O959" s="3">
        <f t="shared" si="155"/>
        <v>638349.57896484912</v>
      </c>
      <c r="P959" s="5">
        <f>O959/MAX($O$12:O959)-1</f>
        <v>-8.4207160328780839E-3</v>
      </c>
      <c r="Q959" s="3">
        <f t="shared" si="163"/>
        <v>7405.8618976361295</v>
      </c>
      <c r="R959" s="4">
        <f>Q959/MAX($Q$554:Q959)-1</f>
        <v>-8.4207160328780839E-3</v>
      </c>
    </row>
    <row r="960" spans="1:18" x14ac:dyDescent="0.2">
      <c r="A960" s="2">
        <v>38321</v>
      </c>
      <c r="B960" s="3">
        <v>156421.69325013229</v>
      </c>
      <c r="C960" s="5">
        <f t="shared" si="152"/>
        <v>7.0431629632776716E-2</v>
      </c>
      <c r="D960" s="3">
        <f t="shared" si="154"/>
        <v>107246.07936063838</v>
      </c>
      <c r="E960" s="5">
        <f>D960/MAX(D$12:$D960)-1</f>
        <v>0</v>
      </c>
      <c r="F960" s="3">
        <f t="shared" si="162"/>
        <v>9846.5655505676677</v>
      </c>
      <c r="G960" s="4">
        <f>F960/MAX(F$554:$F960)-1</f>
        <v>0</v>
      </c>
      <c r="H960" s="5">
        <f t="shared" si="153"/>
        <v>5.8333333333333336E-3</v>
      </c>
      <c r="I960" s="7">
        <f t="shared" si="156"/>
        <v>149973.9200703213</v>
      </c>
      <c r="J960" s="7">
        <f t="shared" si="157"/>
        <v>140787.21390384331</v>
      </c>
      <c r="K960" s="7">
        <f t="shared" si="158"/>
        <v>136662.73547295053</v>
      </c>
      <c r="L960" s="7">
        <f t="shared" si="159"/>
        <v>129188.97158186727</v>
      </c>
      <c r="M960" s="7">
        <f t="shared" si="160"/>
        <v>123054.51456919016</v>
      </c>
      <c r="N960" s="5">
        <f t="shared" si="161"/>
        <v>7.0431629632776716E-2</v>
      </c>
      <c r="O960" s="3">
        <f t="shared" si="155"/>
        <v>683309.58008674032</v>
      </c>
      <c r="P960" s="5">
        <f>O960/MAX($O$12:O960)-1</f>
        <v>0</v>
      </c>
      <c r="Q960" s="3">
        <f t="shared" si="163"/>
        <v>7927.4688199219299</v>
      </c>
      <c r="R960" s="4">
        <f>Q960/MAX($Q$554:Q960)-1</f>
        <v>0</v>
      </c>
    </row>
    <row r="961" spans="1:18" x14ac:dyDescent="0.2">
      <c r="A961" s="2">
        <v>38352</v>
      </c>
      <c r="B961" s="3">
        <v>158343.09367545709</v>
      </c>
      <c r="C961" s="5">
        <f t="shared" si="152"/>
        <v>1.2283465198476673E-2</v>
      </c>
      <c r="D961" s="3">
        <f t="shared" si="154"/>
        <v>108563.43284413785</v>
      </c>
      <c r="E961" s="5">
        <f>D961/MAX(D$12:$D961)-1</f>
        <v>0</v>
      </c>
      <c r="F961" s="3">
        <f t="shared" si="162"/>
        <v>9967.5154958325857</v>
      </c>
      <c r="G961" s="4">
        <f>F961/MAX(F$554:$F961)-1</f>
        <v>0</v>
      </c>
      <c r="H961" s="5">
        <f t="shared" si="153"/>
        <v>5.8333333333333336E-3</v>
      </c>
      <c r="I961" s="7">
        <f t="shared" si="156"/>
        <v>153631.44592403213</v>
      </c>
      <c r="J961" s="7">
        <f t="shared" si="157"/>
        <v>146118.93814784251</v>
      </c>
      <c r="K961" s="7">
        <f t="shared" si="158"/>
        <v>139039.06822241988</v>
      </c>
      <c r="L961" s="7">
        <f t="shared" si="159"/>
        <v>132186.13914643845</v>
      </c>
      <c r="M961" s="7">
        <f t="shared" si="160"/>
        <v>124821.2353181677</v>
      </c>
      <c r="N961" s="5">
        <f t="shared" si="161"/>
        <v>1.2283465198476675E-2</v>
      </c>
      <c r="O961" s="3">
        <f t="shared" si="155"/>
        <v>691702.98953352147</v>
      </c>
      <c r="P961" s="5">
        <f>O961/MAX($O$12:O961)-1</f>
        <v>0</v>
      </c>
      <c r="Q961" s="3">
        <f t="shared" si="163"/>
        <v>8024.8456072834497</v>
      </c>
      <c r="R961" s="4">
        <f>Q961/MAX($Q$554:Q961)-1</f>
        <v>0</v>
      </c>
    </row>
    <row r="962" spans="1:18" x14ac:dyDescent="0.2">
      <c r="A962" s="2">
        <v>38383</v>
      </c>
      <c r="B962" s="3">
        <v>160141.62948485493</v>
      </c>
      <c r="C962" s="5">
        <f t="shared" si="152"/>
        <v>1.1358473348286102E-2</v>
      </c>
      <c r="D962" s="3">
        <f t="shared" si="154"/>
        <v>109796.54770269644</v>
      </c>
      <c r="E962" s="5">
        <f>D962/MAX(D$12:$D962)-1</f>
        <v>0</v>
      </c>
      <c r="F962" s="3">
        <f t="shared" si="162"/>
        <v>10080.731254940629</v>
      </c>
      <c r="G962" s="4">
        <f>F962/MAX(F$554:$F962)-1</f>
        <v>0</v>
      </c>
      <c r="H962" s="5">
        <f t="shared" si="153"/>
        <v>5.8333333333333336E-3</v>
      </c>
      <c r="I962" s="7">
        <f t="shared" si="156"/>
        <v>158302.13880348144</v>
      </c>
      <c r="J962" s="7">
        <f t="shared" si="157"/>
        <v>151351.41404051377</v>
      </c>
      <c r="K962" s="7">
        <f t="shared" si="158"/>
        <v>141089.98793743181</v>
      </c>
      <c r="L962" s="7">
        <f t="shared" si="159"/>
        <v>134971.6757356718</v>
      </c>
      <c r="M962" s="7">
        <f t="shared" si="160"/>
        <v>126917.53265700831</v>
      </c>
      <c r="N962" s="5">
        <f t="shared" si="161"/>
        <v>1.1358473348286102E-2</v>
      </c>
      <c r="O962" s="3">
        <f t="shared" si="155"/>
        <v>699559.67950506776</v>
      </c>
      <c r="P962" s="5">
        <f>O962/MAX($O$12:O962)-1</f>
        <v>0</v>
      </c>
      <c r="Q962" s="3">
        <f t="shared" si="163"/>
        <v>8115.9956022378892</v>
      </c>
      <c r="R962" s="4">
        <f>Q962/MAX($Q$554:Q962)-1</f>
        <v>0</v>
      </c>
    </row>
    <row r="963" spans="1:18" x14ac:dyDescent="0.2">
      <c r="A963" s="2">
        <v>38411</v>
      </c>
      <c r="B963" s="3">
        <v>168541.80033340416</v>
      </c>
      <c r="C963" s="5">
        <f t="shared" ref="C963:C1026" si="164">B963/B962-1</f>
        <v>5.2454635784405124E-2</v>
      </c>
      <c r="D963" s="3">
        <f t="shared" si="154"/>
        <v>115555.88562282643</v>
      </c>
      <c r="E963" s="5">
        <f>D963/MAX(D$12:$D963)-1</f>
        <v>0</v>
      </c>
      <c r="F963" s="3">
        <f t="shared" si="162"/>
        <v>10609.512341359008</v>
      </c>
      <c r="G963" s="4">
        <f>F963/MAX(F$554:$F963)-1</f>
        <v>0</v>
      </c>
      <c r="H963" s="5">
        <f t="shared" si="153"/>
        <v>5.8333333333333336E-3</v>
      </c>
      <c r="I963" s="7">
        <f t="shared" si="156"/>
        <v>162342.17449790539</v>
      </c>
      <c r="J963" s="7">
        <f t="shared" si="157"/>
        <v>156158.04728411336</v>
      </c>
      <c r="K963" s="7">
        <f t="shared" si="158"/>
        <v>143813.95167216516</v>
      </c>
      <c r="L963" s="7">
        <f t="shared" si="159"/>
        <v>137927.64874853261</v>
      </c>
      <c r="M963" s="7">
        <f t="shared" si="160"/>
        <v>129575.16028785228</v>
      </c>
      <c r="N963" s="5">
        <f t="shared" si="161"/>
        <v>5.2454635784405131E-2</v>
      </c>
      <c r="O963" s="3">
        <f t="shared" si="155"/>
        <v>736254.82770296128</v>
      </c>
      <c r="P963" s="5">
        <f>O963/MAX($O$12:O963)-1</f>
        <v>0</v>
      </c>
      <c r="Q963" s="3">
        <f t="shared" si="163"/>
        <v>8541.7171955811118</v>
      </c>
      <c r="R963" s="4">
        <f>Q963/MAX($Q$554:Q963)-1</f>
        <v>0</v>
      </c>
    </row>
    <row r="964" spans="1:18" x14ac:dyDescent="0.2">
      <c r="A964" s="2">
        <v>38442</v>
      </c>
      <c r="B964" s="3">
        <v>166698.39728131748</v>
      </c>
      <c r="C964" s="5">
        <f t="shared" si="164"/>
        <v>-1.0937364193571719E-2</v>
      </c>
      <c r="D964" s="3">
        <f t="shared" si="154"/>
        <v>114292.00881705886</v>
      </c>
      <c r="E964" s="5">
        <f>D964/MAX(D$12:$D964)-1</f>
        <v>-1.0937364193571719E-2</v>
      </c>
      <c r="F964" s="3">
        <f t="shared" si="162"/>
        <v>10493.472240965371</v>
      </c>
      <c r="G964" s="4">
        <f>F964/MAX(F$554:$F964)-1</f>
        <v>-1.0937364193571719E-2</v>
      </c>
      <c r="H964" s="5">
        <f t="shared" ref="H964:H1027" si="165">H963</f>
        <v>5.8333333333333336E-3</v>
      </c>
      <c r="I964" s="7">
        <f t="shared" si="156"/>
        <v>165127.27569985887</v>
      </c>
      <c r="J964" s="7">
        <f t="shared" si="157"/>
        <v>159379.36081194552</v>
      </c>
      <c r="K964" s="7">
        <f t="shared" si="158"/>
        <v>146568.81914652136</v>
      </c>
      <c r="L964" s="7">
        <f t="shared" si="159"/>
        <v>140983.43638800678</v>
      </c>
      <c r="M964" s="7">
        <f t="shared" si="160"/>
        <v>132517.00795881436</v>
      </c>
      <c r="N964" s="5">
        <f t="shared" si="161"/>
        <v>-1.0937364193571719E-2</v>
      </c>
      <c r="O964" s="3">
        <f t="shared" si="155"/>
        <v>728202.14051309857</v>
      </c>
      <c r="P964" s="5">
        <f>O964/MAX($O$12:O964)-1</f>
        <v>-1.0937364193571719E-2</v>
      </c>
      <c r="Q964" s="3">
        <f t="shared" si="163"/>
        <v>8448.2933237745474</v>
      </c>
      <c r="R964" s="4">
        <f>Q964/MAX($Q$554:Q964)-1</f>
        <v>-1.0937364193571719E-2</v>
      </c>
    </row>
    <row r="965" spans="1:18" x14ac:dyDescent="0.2">
      <c r="A965" s="2">
        <v>38472</v>
      </c>
      <c r="B965" s="3">
        <v>157676.48182143696</v>
      </c>
      <c r="C965" s="5">
        <f t="shared" si="164"/>
        <v>-5.4121188967733658E-2</v>
      </c>
      <c r="D965" s="3">
        <f t="shared" si="154"/>
        <v>108106.38941036894</v>
      </c>
      <c r="E965" s="5">
        <f>D965/MAX(D$12:$D965)-1</f>
        <v>-6.4466610006976177E-2</v>
      </c>
      <c r="F965" s="3">
        <f t="shared" si="162"/>
        <v>9925.5530468844172</v>
      </c>
      <c r="G965" s="4">
        <f>F965/MAX(F$554:$F965)-1</f>
        <v>-6.4466610006976066E-2</v>
      </c>
      <c r="H965" s="5">
        <f t="shared" si="165"/>
        <v>5.8333333333333336E-3</v>
      </c>
      <c r="I965" s="7">
        <f t="shared" si="156"/>
        <v>164305.55981205284</v>
      </c>
      <c r="J965" s="7">
        <f t="shared" si="157"/>
        <v>161303.84930776714</v>
      </c>
      <c r="K965" s="7">
        <f t="shared" si="158"/>
        <v>148862.72103279576</v>
      </c>
      <c r="L965" s="7">
        <f t="shared" si="159"/>
        <v>142947.94738372296</v>
      </c>
      <c r="M965" s="7">
        <f t="shared" si="160"/>
        <v>135163.26142212749</v>
      </c>
      <c r="N965" s="5">
        <f t="shared" si="161"/>
        <v>-5.4121188967733658E-2</v>
      </c>
      <c r="O965" s="3">
        <f t="shared" si="155"/>
        <v>688790.97485968098</v>
      </c>
      <c r="P965" s="5">
        <f>O965/MAX($O$12:O965)-1</f>
        <v>-6.4466610006976288E-2</v>
      </c>
      <c r="Q965" s="3">
        <f t="shared" si="163"/>
        <v>7991.061644343702</v>
      </c>
      <c r="R965" s="4">
        <f>Q965/MAX($Q$554:Q965)-1</f>
        <v>-6.4466610006976177E-2</v>
      </c>
    </row>
    <row r="966" spans="1:18" x14ac:dyDescent="0.2">
      <c r="A966" s="2">
        <v>38503</v>
      </c>
      <c r="B966" s="3">
        <v>172846.99415096917</v>
      </c>
      <c r="C966" s="5">
        <f t="shared" si="164"/>
        <v>9.6212904767321472E-2</v>
      </c>
      <c r="D966" s="3">
        <f t="shared" si="154"/>
        <v>118507.61915944774</v>
      </c>
      <c r="E966" s="5">
        <f>D966/MAX(D$12:$D966)-1</f>
        <v>0</v>
      </c>
      <c r="F966" s="3">
        <f t="shared" si="162"/>
        <v>10880.519336947305</v>
      </c>
      <c r="G966" s="4">
        <f>F966/MAX(F$554:$F966)-1</f>
        <v>0</v>
      </c>
      <c r="H966" s="5">
        <f t="shared" si="165"/>
        <v>5.8333333333333336E-3</v>
      </c>
      <c r="I966" s="7">
        <f t="shared" si="156"/>
        <v>165740.62441790788</v>
      </c>
      <c r="J966" s="7">
        <f t="shared" si="157"/>
        <v>164041.39945790663</v>
      </c>
      <c r="K966" s="7">
        <f t="shared" si="158"/>
        <v>152414.30668087499</v>
      </c>
      <c r="L966" s="7">
        <f t="shared" si="159"/>
        <v>145788.95680126923</v>
      </c>
      <c r="M966" s="7">
        <f t="shared" si="160"/>
        <v>137902.07855087711</v>
      </c>
      <c r="N966" s="5">
        <f t="shared" si="161"/>
        <v>6.0061076193726221E-2</v>
      </c>
      <c r="O966" s="3">
        <f t="shared" si="155"/>
        <v>730160.50208227918</v>
      </c>
      <c r="P966" s="5">
        <f>O966/MAX($O$12:O966)-1</f>
        <v>-8.2774677888303172E-3</v>
      </c>
      <c r="Q966" s="3">
        <f t="shared" si="163"/>
        <v>8471.0134066333922</v>
      </c>
      <c r="R966" s="4">
        <f>Q966/MAX($Q$554:Q966)-1</f>
        <v>-8.2774677888302062E-3</v>
      </c>
    </row>
    <row r="967" spans="1:18" x14ac:dyDescent="0.2">
      <c r="A967" s="2">
        <v>38533</v>
      </c>
      <c r="B967" s="3">
        <v>177574.76858504157</v>
      </c>
      <c r="C967" s="5">
        <f t="shared" si="164"/>
        <v>2.7352367087986718E-2</v>
      </c>
      <c r="D967" s="3">
        <f t="shared" si="154"/>
        <v>121749.08306142029</v>
      </c>
      <c r="E967" s="5">
        <f>D967/MAX(D$12:$D967)-1</f>
        <v>0</v>
      </c>
      <c r="F967" s="3">
        <f t="shared" si="162"/>
        <v>11178.127295959426</v>
      </c>
      <c r="G967" s="4">
        <f>F967/MAX(F$554:$F967)-1</f>
        <v>0</v>
      </c>
      <c r="H967" s="5">
        <f t="shared" si="165"/>
        <v>5.8333333333333336E-3</v>
      </c>
      <c r="I967" s="7">
        <f t="shared" si="156"/>
        <v>169366.08151914921</v>
      </c>
      <c r="J967" s="7">
        <f t="shared" si="157"/>
        <v>167246.67860950404</v>
      </c>
      <c r="K967" s="7">
        <f t="shared" si="158"/>
        <v>156682.8083786733</v>
      </c>
      <c r="L967" s="7">
        <f t="shared" si="159"/>
        <v>148441.60501811458</v>
      </c>
      <c r="M967" s="7">
        <f t="shared" si="160"/>
        <v>140951.27401220484</v>
      </c>
      <c r="N967" s="5">
        <f t="shared" si="161"/>
        <v>2.7352367087986718E-2</v>
      </c>
      <c r="O967" s="3">
        <f t="shared" si="155"/>
        <v>750132.12016838242</v>
      </c>
      <c r="P967" s="5">
        <f>O967/MAX($O$12:O967)-1</f>
        <v>0</v>
      </c>
      <c r="Q967" s="3">
        <f t="shared" si="163"/>
        <v>8702.7156749388851</v>
      </c>
      <c r="R967" s="4">
        <f>Q967/MAX($Q$554:Q967)-1</f>
        <v>0</v>
      </c>
    </row>
    <row r="968" spans="1:18" x14ac:dyDescent="0.2">
      <c r="A968" s="2">
        <v>38564</v>
      </c>
      <c r="B968" s="3">
        <v>189934.51662091631</v>
      </c>
      <c r="C968" s="5">
        <f t="shared" si="164"/>
        <v>6.9603064299957662E-2</v>
      </c>
      <c r="D968" s="3">
        <f t="shared" si="154"/>
        <v>130223.19231820521</v>
      </c>
      <c r="E968" s="5">
        <f>D968/MAX(D$12:$D968)-1</f>
        <v>0</v>
      </c>
      <c r="F968" s="3">
        <f t="shared" si="162"/>
        <v>11956.159208893201</v>
      </c>
      <c r="G968" s="4">
        <f>F968/MAX(F$554:$F968)-1</f>
        <v>0</v>
      </c>
      <c r="H968" s="5">
        <f t="shared" si="165"/>
        <v>5.8333333333333336E-3</v>
      </c>
      <c r="I968" s="7">
        <f t="shared" si="156"/>
        <v>180118.75978564235</v>
      </c>
      <c r="J968" s="7">
        <f t="shared" si="157"/>
        <v>172212.1597988476</v>
      </c>
      <c r="K968" s="7">
        <f t="shared" si="158"/>
        <v>161781.78691968069</v>
      </c>
      <c r="L968" s="7">
        <f t="shared" si="159"/>
        <v>151464.04522457041</v>
      </c>
      <c r="M968" s="7">
        <f t="shared" si="160"/>
        <v>144281.79675146574</v>
      </c>
      <c r="N968" s="5">
        <f t="shared" si="161"/>
        <v>6.9603064299957662E-2</v>
      </c>
      <c r="O968" s="3">
        <f t="shared" si="155"/>
        <v>802343.61436192587</v>
      </c>
      <c r="P968" s="5">
        <f>O968/MAX($O$12:O968)-1</f>
        <v>0</v>
      </c>
      <c r="Q968" s="3">
        <f t="shared" si="163"/>
        <v>9308.4513536459053</v>
      </c>
      <c r="R968" s="4">
        <f>Q968/MAX($Q$554:Q968)-1</f>
        <v>0</v>
      </c>
    </row>
    <row r="969" spans="1:18" x14ac:dyDescent="0.2">
      <c r="A969" s="2">
        <v>38595</v>
      </c>
      <c r="B969" s="3">
        <v>193431.83810352383</v>
      </c>
      <c r="C969" s="5">
        <f t="shared" si="164"/>
        <v>1.8413301304194718E-2</v>
      </c>
      <c r="D969" s="3">
        <f t="shared" si="154"/>
        <v>132621.03119515441</v>
      </c>
      <c r="E969" s="5">
        <f>D969/MAX(D$12:$D969)-1</f>
        <v>0</v>
      </c>
      <c r="F969" s="3">
        <f t="shared" si="162"/>
        <v>12176.311570847474</v>
      </c>
      <c r="G969" s="4">
        <f>F969/MAX(F$554:$F969)-1</f>
        <v>0</v>
      </c>
      <c r="H969" s="5">
        <f t="shared" si="165"/>
        <v>5.8333333333333336E-3</v>
      </c>
      <c r="I969" s="7">
        <f t="shared" si="156"/>
        <v>186980.37443649388</v>
      </c>
      <c r="J969" s="7">
        <f t="shared" si="157"/>
        <v>176360.49942720091</v>
      </c>
      <c r="K969" s="7">
        <f t="shared" si="158"/>
        <v>166259.27335565712</v>
      </c>
      <c r="L969" s="7">
        <f t="shared" si="159"/>
        <v>154662.80092384375</v>
      </c>
      <c r="M969" s="7">
        <f t="shared" si="160"/>
        <v>147535.8614181997</v>
      </c>
      <c r="N969" s="5">
        <f t="shared" si="161"/>
        <v>1.8413301304194718E-2</v>
      </c>
      <c r="O969" s="3">
        <f t="shared" si="155"/>
        <v>817117.4090826686</v>
      </c>
      <c r="P969" s="5">
        <f>O969/MAX($O$12:O969)-1</f>
        <v>0</v>
      </c>
      <c r="Q969" s="3">
        <f t="shared" si="163"/>
        <v>9479.8506730960271</v>
      </c>
      <c r="R969" s="4">
        <f>Q969/MAX($Q$554:Q969)-1</f>
        <v>0</v>
      </c>
    </row>
    <row r="970" spans="1:18" x14ac:dyDescent="0.2">
      <c r="A970" s="2">
        <v>38625</v>
      </c>
      <c r="B970" s="3">
        <v>212339.12709416365</v>
      </c>
      <c r="C970" s="5">
        <f t="shared" si="164"/>
        <v>9.7746519787092812E-2</v>
      </c>
      <c r="D970" s="3">
        <f t="shared" si="154"/>
        <v>145584.27544505624</v>
      </c>
      <c r="E970" s="5">
        <f>D970/MAX(D$12:$D970)-1</f>
        <v>0</v>
      </c>
      <c r="F970" s="3">
        <f t="shared" si="162"/>
        <v>13366.503650741124</v>
      </c>
      <c r="G970" s="4">
        <f>F970/MAX(F$554:$F970)-1</f>
        <v>0</v>
      </c>
      <c r="H970" s="5">
        <f t="shared" si="165"/>
        <v>5.8333333333333336E-3</v>
      </c>
      <c r="I970" s="7">
        <f t="shared" si="156"/>
        <v>198568.49393953462</v>
      </c>
      <c r="J970" s="7">
        <f t="shared" si="157"/>
        <v>183967.28772934192</v>
      </c>
      <c r="K970" s="7">
        <f t="shared" si="158"/>
        <v>171673.32427064373</v>
      </c>
      <c r="L970" s="7">
        <f t="shared" si="159"/>
        <v>159034.97534079489</v>
      </c>
      <c r="M970" s="7">
        <f t="shared" si="160"/>
        <v>151729.39922334059</v>
      </c>
      <c r="N970" s="5">
        <f t="shared" si="161"/>
        <v>9.7746519787092825E-2</v>
      </c>
      <c r="O970" s="3">
        <f t="shared" si="155"/>
        <v>896987.79207794566</v>
      </c>
      <c r="P970" s="5">
        <f>O970/MAX($O$12:O970)-1</f>
        <v>0</v>
      </c>
      <c r="Q970" s="3">
        <f t="shared" si="163"/>
        <v>10406.473084492492</v>
      </c>
      <c r="R970" s="4">
        <f>Q970/MAX($Q$554:Q970)-1</f>
        <v>0</v>
      </c>
    </row>
    <row r="971" spans="1:18" x14ac:dyDescent="0.2">
      <c r="A971" s="2">
        <v>38656</v>
      </c>
      <c r="B971" s="3">
        <v>206846.71640335751</v>
      </c>
      <c r="C971" s="5">
        <f t="shared" si="164"/>
        <v>-2.5866220540552987E-2</v>
      </c>
      <c r="D971" s="3">
        <f t="shared" si="154"/>
        <v>141818.56046915779</v>
      </c>
      <c r="E971" s="5">
        <f>D971/MAX(D$12:$D971)-1</f>
        <v>-2.5866220540552987E-2</v>
      </c>
      <c r="F971" s="3">
        <f t="shared" si="162"/>
        <v>13020.762719454948</v>
      </c>
      <c r="G971" s="4">
        <f>F971/MAX(F$554:$F971)-1</f>
        <v>-2.5866220540552987E-2</v>
      </c>
      <c r="H971" s="5">
        <f t="shared" si="165"/>
        <v>5.8333333333333336E-3</v>
      </c>
      <c r="I971" s="7">
        <f t="shared" si="156"/>
        <v>204205.89386701499</v>
      </c>
      <c r="J971" s="7">
        <f t="shared" si="157"/>
        <v>192162.32682632867</v>
      </c>
      <c r="K971" s="7">
        <f t="shared" si="158"/>
        <v>176733.08806704791</v>
      </c>
      <c r="L971" s="7">
        <f t="shared" si="159"/>
        <v>163295.92296397343</v>
      </c>
      <c r="M971" s="7">
        <f t="shared" si="160"/>
        <v>155251.5422443744</v>
      </c>
      <c r="N971" s="5">
        <f t="shared" si="161"/>
        <v>-2.5866220540552987E-2</v>
      </c>
      <c r="O971" s="3">
        <f t="shared" si="155"/>
        <v>873786.10802587378</v>
      </c>
      <c r="P971" s="5">
        <f>O971/MAX($O$12:O971)-1</f>
        <v>-2.5866220540553098E-2</v>
      </c>
      <c r="Q971" s="3">
        <f t="shared" si="163"/>
        <v>10137.296956639681</v>
      </c>
      <c r="R971" s="4">
        <f>Q971/MAX($Q$554:Q971)-1</f>
        <v>-2.5866220540552987E-2</v>
      </c>
    </row>
    <row r="972" spans="1:18" x14ac:dyDescent="0.2">
      <c r="A972" s="2">
        <v>38686</v>
      </c>
      <c r="B972" s="3">
        <v>210845.31923790043</v>
      </c>
      <c r="C972" s="5">
        <f t="shared" si="164"/>
        <v>1.9331236695802945E-2</v>
      </c>
      <c r="D972" s="3">
        <f t="shared" si="154"/>
        <v>144560.08862944512</v>
      </c>
      <c r="E972" s="5">
        <f>D972/MAX(D$12:$D972)-1</f>
        <v>-7.0350098764453417E-3</v>
      </c>
      <c r="F972" s="3">
        <f t="shared" si="162"/>
        <v>13272.470165544619</v>
      </c>
      <c r="G972" s="4">
        <f>F972/MAX(F$554:$F972)-1</f>
        <v>-7.0350098764452307E-3</v>
      </c>
      <c r="H972" s="5">
        <f t="shared" si="165"/>
        <v>5.8333333333333336E-3</v>
      </c>
      <c r="I972" s="7">
        <f t="shared" si="156"/>
        <v>210010.38757847386</v>
      </c>
      <c r="J972" s="7">
        <f t="shared" si="157"/>
        <v>198495.3810074839</v>
      </c>
      <c r="K972" s="7">
        <f t="shared" si="158"/>
        <v>181268.39023269527</v>
      </c>
      <c r="L972" s="7">
        <f t="shared" si="159"/>
        <v>167774.66478974462</v>
      </c>
      <c r="M972" s="7">
        <f t="shared" si="160"/>
        <v>158965.56285282291</v>
      </c>
      <c r="N972" s="5">
        <f t="shared" si="161"/>
        <v>1.9331236695802945E-2</v>
      </c>
      <c r="O972" s="3">
        <f t="shared" si="155"/>
        <v>890677.47410162643</v>
      </c>
      <c r="P972" s="5">
        <f>O972/MAX($O$12:O972)-1</f>
        <v>-7.0350098764453417E-3</v>
      </c>
      <c r="Q972" s="3">
        <f t="shared" si="163"/>
        <v>10333.263443564125</v>
      </c>
      <c r="R972" s="4">
        <f>Q972/MAX($Q$554:Q972)-1</f>
        <v>-7.0350098764453417E-3</v>
      </c>
    </row>
    <row r="973" spans="1:18" x14ac:dyDescent="0.2">
      <c r="A973" s="2">
        <v>38717</v>
      </c>
      <c r="B973" s="3">
        <v>227394.3682017712</v>
      </c>
      <c r="C973" s="5">
        <f t="shared" si="164"/>
        <v>7.8489050758571377E-2</v>
      </c>
      <c r="D973" s="3">
        <f t="shared" si="154"/>
        <v>155906.4727635452</v>
      </c>
      <c r="E973" s="5">
        <f>D973/MAX(D$12:$D973)-1</f>
        <v>0</v>
      </c>
      <c r="F973" s="3">
        <f t="shared" si="162"/>
        <v>14314.213750059675</v>
      </c>
      <c r="G973" s="4">
        <f>F973/MAX(F$554:$F973)-1</f>
        <v>0</v>
      </c>
      <c r="H973" s="5">
        <f t="shared" si="165"/>
        <v>5.8333333333333336E-3</v>
      </c>
      <c r="I973" s="7">
        <f t="shared" si="156"/>
        <v>215028.80128100971</v>
      </c>
      <c r="J973" s="7">
        <f t="shared" si="157"/>
        <v>206798.64761027216</v>
      </c>
      <c r="K973" s="7">
        <f t="shared" si="158"/>
        <v>187022.66310988809</v>
      </c>
      <c r="L973" s="7">
        <f t="shared" si="159"/>
        <v>173388.08812253957</v>
      </c>
      <c r="M973" s="7">
        <f t="shared" si="160"/>
        <v>163030.86566615399</v>
      </c>
      <c r="N973" s="5">
        <f t="shared" si="161"/>
        <v>7.8489050758571377E-2</v>
      </c>
      <c r="O973" s="3">
        <f t="shared" si="155"/>
        <v>960585.90357590513</v>
      </c>
      <c r="P973" s="5">
        <f>O973/MAX($O$12:O973)-1</f>
        <v>0</v>
      </c>
      <c r="Q973" s="3">
        <f t="shared" si="163"/>
        <v>11144.311482487719</v>
      </c>
      <c r="R973" s="4">
        <f>Q973/MAX($Q$554:Q973)-1</f>
        <v>0</v>
      </c>
    </row>
    <row r="974" spans="1:18" x14ac:dyDescent="0.2">
      <c r="A974" s="2">
        <v>38748</v>
      </c>
      <c r="B974" s="3">
        <v>247984.43890522997</v>
      </c>
      <c r="C974" s="5">
        <f t="shared" si="164"/>
        <v>9.0547848068026182E-2</v>
      </c>
      <c r="D974" s="3">
        <f t="shared" ref="D974:D1037" si="166">D973*(C974+1)</f>
        <v>170023.46837216054</v>
      </c>
      <c r="E974" s="5">
        <f>D974/MAX(D$12:$D974)-1</f>
        <v>0</v>
      </c>
      <c r="F974" s="3">
        <f t="shared" si="162"/>
        <v>15610.335001913329</v>
      </c>
      <c r="G974" s="4">
        <f>F974/MAX(F$554:$F974)-1</f>
        <v>0</v>
      </c>
      <c r="H974" s="5">
        <f t="shared" si="165"/>
        <v>5.8333333333333336E-3</v>
      </c>
      <c r="I974" s="7">
        <f t="shared" si="156"/>
        <v>228741.3754483005</v>
      </c>
      <c r="J974" s="7">
        <f t="shared" si="157"/>
        <v>216473.63465765779</v>
      </c>
      <c r="K974" s="7">
        <f t="shared" si="158"/>
        <v>194342.8972282527</v>
      </c>
      <c r="L974" s="7">
        <f t="shared" si="159"/>
        <v>180012.40283233972</v>
      </c>
      <c r="M974" s="7">
        <f t="shared" si="160"/>
        <v>167716.44258284225</v>
      </c>
      <c r="N974" s="5">
        <f t="shared" si="161"/>
        <v>9.0547848068026196E-2</v>
      </c>
      <c r="O974" s="3">
        <f t="shared" ref="O974:O1037" si="167">O973*(1+N974)</f>
        <v>1047564.8900291838</v>
      </c>
      <c r="P974" s="5">
        <f>O974/MAX($O$12:O974)-1</f>
        <v>0</v>
      </c>
      <c r="Q974" s="3">
        <f t="shared" si="163"/>
        <v>12153.404905426776</v>
      </c>
      <c r="R974" s="4">
        <f>Q974/MAX($Q$554:Q974)-1</f>
        <v>0</v>
      </c>
    </row>
    <row r="975" spans="1:18" x14ac:dyDescent="0.2">
      <c r="A975" s="2">
        <v>38776</v>
      </c>
      <c r="B975" s="3">
        <v>239515.54398498964</v>
      </c>
      <c r="C975" s="5">
        <f t="shared" si="164"/>
        <v>-3.4150912684794754E-2</v>
      </c>
      <c r="D975" s="3">
        <f t="shared" si="166"/>
        <v>164217.01174941691</v>
      </c>
      <c r="E975" s="5">
        <f>D975/MAX(D$12:$D975)-1</f>
        <v>-3.4150912684794865E-2</v>
      </c>
      <c r="F975" s="3">
        <f t="shared" si="162"/>
        <v>15077.227814282591</v>
      </c>
      <c r="G975" s="4">
        <f>F975/MAX(F$554:$F975)-1</f>
        <v>-3.4150912684794754E-2</v>
      </c>
      <c r="H975" s="5">
        <f t="shared" si="165"/>
        <v>5.8333333333333336E-3</v>
      </c>
      <c r="I975" s="7">
        <f t="shared" si="156"/>
        <v>238298.11703066362</v>
      </c>
      <c r="J975" s="7">
        <f t="shared" si="157"/>
        <v>224154.25230456874</v>
      </c>
      <c r="K975" s="7">
        <f t="shared" si="158"/>
        <v>200257.37586588482</v>
      </c>
      <c r="L975" s="7">
        <f t="shared" si="159"/>
        <v>185557.59967196098</v>
      </c>
      <c r="M975" s="7">
        <f t="shared" si="160"/>
        <v>172035.66376902498</v>
      </c>
      <c r="N975" s="5">
        <f t="shared" si="161"/>
        <v>-3.4150912684794754E-2</v>
      </c>
      <c r="O975" s="3">
        <f t="shared" si="167"/>
        <v>1011789.5929381405</v>
      </c>
      <c r="P975" s="5">
        <f>O975/MAX($O$12:O975)-1</f>
        <v>-3.4150912684794754E-2</v>
      </c>
      <c r="Q975" s="3">
        <f t="shared" si="163"/>
        <v>11738.355035678591</v>
      </c>
      <c r="R975" s="4">
        <f>Q975/MAX($Q$554:Q975)-1</f>
        <v>-3.4150912684794643E-2</v>
      </c>
    </row>
    <row r="976" spans="1:18" x14ac:dyDescent="0.2">
      <c r="A976" s="2">
        <v>38807</v>
      </c>
      <c r="B976" s="3">
        <v>256130.8419474336</v>
      </c>
      <c r="C976" s="5">
        <f t="shared" si="164"/>
        <v>6.937043703303547E-2</v>
      </c>
      <c r="D976" s="3">
        <f t="shared" si="166"/>
        <v>175608.81762273307</v>
      </c>
      <c r="E976" s="5">
        <f>D976/MAX(D$12:$D976)-1</f>
        <v>0</v>
      </c>
      <c r="F976" s="3">
        <f t="shared" si="162"/>
        <v>16123.141697006013</v>
      </c>
      <c r="G976" s="4">
        <f>F976/MAX(F$554:$F976)-1</f>
        <v>0</v>
      </c>
      <c r="H976" s="5">
        <f t="shared" si="165"/>
        <v>5.8333333333333336E-3</v>
      </c>
      <c r="I976" s="7">
        <f t="shared" si="156"/>
        <v>247876.94161255108</v>
      </c>
      <c r="J976" s="7">
        <f t="shared" si="157"/>
        <v>231452.87144678039</v>
      </c>
      <c r="K976" s="7">
        <f t="shared" si="158"/>
        <v>207710.07958806117</v>
      </c>
      <c r="L976" s="7">
        <f t="shared" si="159"/>
        <v>191599.83999602261</v>
      </c>
      <c r="M976" s="7">
        <f t="shared" si="160"/>
        <v>177139.44936729126</v>
      </c>
      <c r="N976" s="5">
        <f t="shared" si="161"/>
        <v>6.937043703303547E-2</v>
      </c>
      <c r="O976" s="3">
        <f t="shared" si="167"/>
        <v>1081977.8791857364</v>
      </c>
      <c r="P976" s="5">
        <f>O976/MAX($O$12:O976)-1</f>
        <v>0</v>
      </c>
      <c r="Q976" s="3">
        <f t="shared" si="163"/>
        <v>12552.649854552548</v>
      </c>
      <c r="R976" s="4">
        <f>Q976/MAX($Q$554:Q976)-1</f>
        <v>0</v>
      </c>
    </row>
    <row r="977" spans="1:18" x14ac:dyDescent="0.2">
      <c r="A977" s="2">
        <v>38837</v>
      </c>
      <c r="B977" s="3">
        <v>266486.43419705465</v>
      </c>
      <c r="C977" s="5">
        <f t="shared" si="164"/>
        <v>4.0430867953599847E-2</v>
      </c>
      <c r="D977" s="3">
        <f t="shared" si="166"/>
        <v>182708.83453952559</v>
      </c>
      <c r="E977" s="5">
        <f>D977/MAX(D$12:$D977)-1</f>
        <v>0</v>
      </c>
      <c r="F977" s="3">
        <f t="shared" si="162"/>
        <v>16775.014309954844</v>
      </c>
      <c r="G977" s="4">
        <f>F977/MAX(F$554:$F977)-1</f>
        <v>0</v>
      </c>
      <c r="H977" s="5">
        <f t="shared" si="165"/>
        <v>5.8333333333333336E-3</v>
      </c>
      <c r="I977" s="7">
        <f t="shared" si="156"/>
        <v>254044.27337649264</v>
      </c>
      <c r="J977" s="7">
        <f t="shared" si="157"/>
        <v>241392.82441239656</v>
      </c>
      <c r="K977" s="7">
        <f t="shared" si="158"/>
        <v>216777.57561936264</v>
      </c>
      <c r="L977" s="7">
        <f t="shared" si="159"/>
        <v>198286.33351549748</v>
      </c>
      <c r="M977" s="7">
        <f t="shared" si="160"/>
        <v>182820.14832607922</v>
      </c>
      <c r="N977" s="5">
        <f t="shared" si="161"/>
        <v>4.0430867953599847E-2</v>
      </c>
      <c r="O977" s="3">
        <f t="shared" si="167"/>
        <v>1125723.1839478109</v>
      </c>
      <c r="P977" s="5">
        <f>O977/MAX($O$12:O977)-1</f>
        <v>0</v>
      </c>
      <c r="Q977" s="3">
        <f t="shared" si="163"/>
        <v>13060.164383289737</v>
      </c>
      <c r="R977" s="4">
        <f>Q977/MAX($Q$554:Q977)-1</f>
        <v>0</v>
      </c>
    </row>
    <row r="978" spans="1:18" x14ac:dyDescent="0.2">
      <c r="A978" s="2">
        <v>38868</v>
      </c>
      <c r="B978" s="3">
        <v>258866.16079894209</v>
      </c>
      <c r="C978" s="5">
        <f t="shared" si="164"/>
        <v>-2.8595352033858989E-2</v>
      </c>
      <c r="D978" s="3">
        <f t="shared" si="166"/>
        <v>177484.21109617176</v>
      </c>
      <c r="E978" s="5">
        <f>D978/MAX(D$12:$D978)-1</f>
        <v>-2.8595352033858989E-2</v>
      </c>
      <c r="F978" s="3">
        <f t="shared" si="162"/>
        <v>16295.326870388662</v>
      </c>
      <c r="G978" s="4">
        <f>F978/MAX(F$554:$F978)-1</f>
        <v>-2.8595352033858989E-2</v>
      </c>
      <c r="H978" s="5">
        <f t="shared" si="165"/>
        <v>5.8333333333333336E-3</v>
      </c>
      <c r="I978" s="7">
        <f t="shared" si="156"/>
        <v>260494.47898114345</v>
      </c>
      <c r="J978" s="7">
        <f t="shared" si="157"/>
        <v>249396.29800590352</v>
      </c>
      <c r="K978" s="7">
        <f t="shared" si="158"/>
        <v>223945.83950669374</v>
      </c>
      <c r="L978" s="7">
        <f t="shared" si="159"/>
        <v>203977.69282376469</v>
      </c>
      <c r="M978" s="7">
        <f t="shared" si="160"/>
        <v>188180.0730937843</v>
      </c>
      <c r="N978" s="5">
        <f t="shared" si="161"/>
        <v>-2.8595352033858989E-2</v>
      </c>
      <c r="O978" s="3">
        <f t="shared" si="167"/>
        <v>1093532.7332101467</v>
      </c>
      <c r="P978" s="5">
        <f>O978/MAX($O$12:O978)-1</f>
        <v>-2.8595352033858989E-2</v>
      </c>
      <c r="Q978" s="3">
        <f t="shared" si="163"/>
        <v>12686.7043851295</v>
      </c>
      <c r="R978" s="4">
        <f>Q978/MAX($Q$554:Q978)-1</f>
        <v>-2.8595352033858989E-2</v>
      </c>
    </row>
    <row r="979" spans="1:18" x14ac:dyDescent="0.2">
      <c r="A979" s="2">
        <v>38898</v>
      </c>
      <c r="B979" s="3">
        <v>267117.28436219768</v>
      </c>
      <c r="C979" s="5">
        <f t="shared" si="164"/>
        <v>3.1874090988911252E-2</v>
      </c>
      <c r="D979" s="3">
        <f t="shared" si="166"/>
        <v>183141.35898974625</v>
      </c>
      <c r="E979" s="5">
        <f>D979/MAX(D$12:$D979)-1</f>
        <v>0</v>
      </c>
      <c r="F979" s="3">
        <f t="shared" si="162"/>
        <v>16814.72560174948</v>
      </c>
      <c r="G979" s="4">
        <f>F979/MAX(F$554:$F979)-1</f>
        <v>0</v>
      </c>
      <c r="H979" s="5">
        <f t="shared" si="165"/>
        <v>5.8333333333333336E-3</v>
      </c>
      <c r="I979" s="7">
        <f t="shared" si="156"/>
        <v>264156.62645273143</v>
      </c>
      <c r="J979" s="7">
        <f t="shared" si="157"/>
        <v>256016.78403264124</v>
      </c>
      <c r="K979" s="7">
        <f t="shared" si="158"/>
        <v>231407.71582145675</v>
      </c>
      <c r="L979" s="7">
        <f t="shared" si="159"/>
        <v>210020.70341747248</v>
      </c>
      <c r="M979" s="7">
        <f t="shared" si="160"/>
        <v>194045.26210006501</v>
      </c>
      <c r="N979" s="5">
        <f t="shared" si="161"/>
        <v>2.6665939457795669E-2</v>
      </c>
      <c r="O979" s="3">
        <f t="shared" si="167"/>
        <v>1122692.8108690463</v>
      </c>
      <c r="P979" s="5">
        <f>O979/MAX($O$12:O979)-1</f>
        <v>-2.6919345021725327E-3</v>
      </c>
      <c r="Q979" s="3">
        <f t="shared" si="163"/>
        <v>13025.007276182316</v>
      </c>
      <c r="R979" s="4">
        <f>Q979/MAX($Q$554:Q979)-1</f>
        <v>-2.6919345021724217E-3</v>
      </c>
    </row>
    <row r="980" spans="1:18" x14ac:dyDescent="0.2">
      <c r="A980" s="2">
        <v>38929</v>
      </c>
      <c r="B980" s="3">
        <v>262707.12287557212</v>
      </c>
      <c r="C980" s="5">
        <f t="shared" si="164"/>
        <v>-1.6510206358063995E-2</v>
      </c>
      <c r="D980" s="3">
        <f t="shared" si="166"/>
        <v>180117.65736012926</v>
      </c>
      <c r="E980" s="5">
        <f>D980/MAX(D$12:$D980)-1</f>
        <v>-1.6510206358063995E-2</v>
      </c>
      <c r="F980" s="3">
        <f t="shared" si="162"/>
        <v>16537.111012210375</v>
      </c>
      <c r="G980" s="4">
        <f>F980/MAX(F$554:$F980)-1</f>
        <v>-1.6510206358063995E-2</v>
      </c>
      <c r="H980" s="5">
        <f t="shared" si="165"/>
        <v>5.8333333333333336E-3</v>
      </c>
      <c r="I980" s="7">
        <f t="shared" si="156"/>
        <v>262896.85601223732</v>
      </c>
      <c r="J980" s="7">
        <f t="shared" si="157"/>
        <v>258470.56469436499</v>
      </c>
      <c r="K980" s="7">
        <f t="shared" si="158"/>
        <v>237472.09967601139</v>
      </c>
      <c r="L980" s="7">
        <f t="shared" si="159"/>
        <v>215718.78638362346</v>
      </c>
      <c r="M980" s="7">
        <f t="shared" si="160"/>
        <v>199626.94329784604</v>
      </c>
      <c r="N980" s="5">
        <f t="shared" si="161"/>
        <v>-1.6510206358063995E-2</v>
      </c>
      <c r="O980" s="3">
        <f t="shared" si="167"/>
        <v>1104156.9208848835</v>
      </c>
      <c r="P980" s="5">
        <f>O980/MAX($O$12:O980)-1</f>
        <v>-1.9157696466103213E-2</v>
      </c>
      <c r="Q980" s="3">
        <f t="shared" si="163"/>
        <v>12809.96171823726</v>
      </c>
      <c r="R980" s="4">
        <f>Q980/MAX($Q$554:Q980)-1</f>
        <v>-1.9157696466103213E-2</v>
      </c>
    </row>
    <row r="981" spans="1:18" x14ac:dyDescent="0.2">
      <c r="A981" s="2">
        <v>38960</v>
      </c>
      <c r="B981" s="3">
        <v>276506.15376268054</v>
      </c>
      <c r="C981" s="5">
        <f t="shared" si="164"/>
        <v>5.2526291392731572E-2</v>
      </c>
      <c r="D981" s="3">
        <f t="shared" si="166"/>
        <v>189578.56991560358</v>
      </c>
      <c r="E981" s="5">
        <f>D981/MAX(D$12:$D981)-1</f>
        <v>0</v>
      </c>
      <c r="F981" s="3">
        <f t="shared" si="162"/>
        <v>17405.744124031688</v>
      </c>
      <c r="G981" s="4">
        <f>F981/MAX(F$554:$F981)-1</f>
        <v>0</v>
      </c>
      <c r="H981" s="5">
        <f t="shared" si="165"/>
        <v>5.8333333333333336E-3</v>
      </c>
      <c r="I981" s="7">
        <f t="shared" si="156"/>
        <v>268776.85366681678</v>
      </c>
      <c r="J981" s="7">
        <f t="shared" si="157"/>
        <v>264635.66632398014</v>
      </c>
      <c r="K981" s="7">
        <f t="shared" si="158"/>
        <v>244394.95931427446</v>
      </c>
      <c r="L981" s="7">
        <f t="shared" si="159"/>
        <v>221716.80601858327</v>
      </c>
      <c r="M981" s="7">
        <f t="shared" si="160"/>
        <v>205327.11633496577</v>
      </c>
      <c r="N981" s="5">
        <f t="shared" si="161"/>
        <v>4.3187699780851921E-2</v>
      </c>
      <c r="O981" s="3">
        <f t="shared" si="167"/>
        <v>1151842.9184950099</v>
      </c>
      <c r="P981" s="5">
        <f>O981/MAX($O$12:O981)-1</f>
        <v>0</v>
      </c>
      <c r="Q981" s="3">
        <f t="shared" si="163"/>
        <v>13363.194499128698</v>
      </c>
      <c r="R981" s="4">
        <f>Q981/MAX($Q$554:Q981)-1</f>
        <v>0</v>
      </c>
    </row>
    <row r="982" spans="1:18" x14ac:dyDescent="0.2">
      <c r="A982" s="2">
        <v>38990</v>
      </c>
      <c r="B982" s="3">
        <v>282430.86642494035</v>
      </c>
      <c r="C982" s="5">
        <f t="shared" si="164"/>
        <v>2.1427055353512525E-2</v>
      </c>
      <c r="D982" s="3">
        <f t="shared" si="166"/>
        <v>193640.68042702496</v>
      </c>
      <c r="E982" s="5">
        <f>D982/MAX(D$12:$D982)-1</f>
        <v>0</v>
      </c>
      <c r="F982" s="3">
        <f t="shared" si="162"/>
        <v>17778.69796684639</v>
      </c>
      <c r="G982" s="4">
        <f>F982/MAX(F$554:$F982)-1</f>
        <v>0</v>
      </c>
      <c r="H982" s="5">
        <f t="shared" si="165"/>
        <v>5.8333333333333336E-3</v>
      </c>
      <c r="I982" s="7">
        <f t="shared" si="156"/>
        <v>273881.3810210643</v>
      </c>
      <c r="J982" s="7">
        <f t="shared" si="157"/>
        <v>269019.0037368979</v>
      </c>
      <c r="K982" s="7">
        <f t="shared" si="158"/>
        <v>250235.9375918392</v>
      </c>
      <c r="L982" s="7">
        <f t="shared" si="159"/>
        <v>228146.38763767344</v>
      </c>
      <c r="M982" s="7">
        <f t="shared" si="160"/>
        <v>210954.63093124144</v>
      </c>
      <c r="N982" s="5">
        <f t="shared" si="161"/>
        <v>2.1427055353512525E-2</v>
      </c>
      <c r="O982" s="3">
        <f t="shared" si="167"/>
        <v>1176523.520468154</v>
      </c>
      <c r="P982" s="5">
        <f>O982/MAX($O$12:O982)-1</f>
        <v>0</v>
      </c>
      <c r="Q982" s="3">
        <f t="shared" si="163"/>
        <v>13649.528407361284</v>
      </c>
      <c r="R982" s="4">
        <f>Q982/MAX($Q$554:Q982)-1</f>
        <v>0</v>
      </c>
    </row>
    <row r="983" spans="1:18" x14ac:dyDescent="0.2">
      <c r="A983" s="2">
        <v>39021</v>
      </c>
      <c r="B983" s="3">
        <v>294802.81442757766</v>
      </c>
      <c r="C983" s="5">
        <f t="shared" si="164"/>
        <v>4.380522624613814E-2</v>
      </c>
      <c r="D983" s="3">
        <f t="shared" si="166"/>
        <v>202123.15424358691</v>
      </c>
      <c r="E983" s="5">
        <f>D983/MAX(D$12:$D983)-1</f>
        <v>0</v>
      </c>
      <c r="F983" s="3">
        <f t="shared" si="162"/>
        <v>18557.497853645851</v>
      </c>
      <c r="G983" s="4">
        <f>F983/MAX(F$554:$F983)-1</f>
        <v>0</v>
      </c>
      <c r="H983" s="5">
        <f t="shared" si="165"/>
        <v>5.8333333333333336E-3</v>
      </c>
      <c r="I983" s="7">
        <f t="shared" si="156"/>
        <v>284579.94487173285</v>
      </c>
      <c r="J983" s="7">
        <f t="shared" si="157"/>
        <v>273738.40044198505</v>
      </c>
      <c r="K983" s="7">
        <f t="shared" si="158"/>
        <v>257565.61242719079</v>
      </c>
      <c r="L983" s="7">
        <f t="shared" si="159"/>
        <v>235764.5172269035</v>
      </c>
      <c r="M983" s="7">
        <f t="shared" si="160"/>
        <v>217149.35024711941</v>
      </c>
      <c r="N983" s="5">
        <f t="shared" si="161"/>
        <v>4.380522624613814E-2</v>
      </c>
      <c r="O983" s="3">
        <f t="shared" si="167"/>
        <v>1228061.3994661644</v>
      </c>
      <c r="P983" s="5">
        <f>O983/MAX($O$12:O983)-1</f>
        <v>0</v>
      </c>
      <c r="Q983" s="3">
        <f t="shared" si="163"/>
        <v>14247.449087398834</v>
      </c>
      <c r="R983" s="4">
        <f>Q983/MAX($Q$554:Q983)-1</f>
        <v>0</v>
      </c>
    </row>
    <row r="984" spans="1:18" x14ac:dyDescent="0.2">
      <c r="A984" s="2">
        <v>39051</v>
      </c>
      <c r="B984" s="3">
        <v>302132.72073257144</v>
      </c>
      <c r="C984" s="5">
        <f t="shared" si="164"/>
        <v>2.4863759592072876E-2</v>
      </c>
      <c r="D984" s="3">
        <f t="shared" si="166"/>
        <v>207148.69575869091</v>
      </c>
      <c r="E984" s="5">
        <f>D984/MAX(D$12:$D984)-1</f>
        <v>0</v>
      </c>
      <c r="F984" s="3">
        <f t="shared" si="162"/>
        <v>19018.907018909311</v>
      </c>
      <c r="G984" s="4">
        <f>F984/MAX(F$554:$F984)-1</f>
        <v>0</v>
      </c>
      <c r="H984" s="5">
        <f t="shared" si="165"/>
        <v>5.8333333333333336E-3</v>
      </c>
      <c r="I984" s="7">
        <f t="shared" si="156"/>
        <v>293122.13386169646</v>
      </c>
      <c r="J984" s="7">
        <f t="shared" si="157"/>
        <v>280949.49376425659</v>
      </c>
      <c r="K984" s="7">
        <f t="shared" si="158"/>
        <v>265172.8958850801</v>
      </c>
      <c r="L984" s="7">
        <f t="shared" si="159"/>
        <v>242947.05759254808</v>
      </c>
      <c r="M984" s="7">
        <f t="shared" si="160"/>
        <v>223220.64305888768</v>
      </c>
      <c r="N984" s="5">
        <f t="shared" si="161"/>
        <v>2.4863759592072876E-2</v>
      </c>
      <c r="O984" s="3">
        <f t="shared" si="167"/>
        <v>1258595.6228667956</v>
      </c>
      <c r="P984" s="5">
        <f>O984/MAX($O$12:O984)-1</f>
        <v>0</v>
      </c>
      <c r="Q984" s="3">
        <f t="shared" si="163"/>
        <v>14601.694236308216</v>
      </c>
      <c r="R984" s="4">
        <f>Q984/MAX($Q$554:Q984)-1</f>
        <v>0</v>
      </c>
    </row>
    <row r="985" spans="1:18" x14ac:dyDescent="0.2">
      <c r="A985" s="2">
        <v>39082</v>
      </c>
      <c r="B985" s="3">
        <v>314141.99797281792</v>
      </c>
      <c r="C985" s="5">
        <f t="shared" si="164"/>
        <v>3.9748350364462226E-2</v>
      </c>
      <c r="D985" s="3">
        <f t="shared" si="166"/>
        <v>215382.51469524874</v>
      </c>
      <c r="E985" s="5">
        <f>D985/MAX(D$12:$D985)-1</f>
        <v>0</v>
      </c>
      <c r="F985" s="3">
        <f t="shared" si="162"/>
        <v>19774.877198646049</v>
      </c>
      <c r="G985" s="4">
        <f>F985/MAX(F$554:$F985)-1</f>
        <v>0</v>
      </c>
      <c r="H985" s="5">
        <f t="shared" si="165"/>
        <v>5.8333333333333336E-3</v>
      </c>
      <c r="I985" s="7">
        <f t="shared" ref="I985:I1048" si="168">AVERAGE(B983:B985)</f>
        <v>303692.51104432234</v>
      </c>
      <c r="J985" s="7">
        <f t="shared" ref="J985:J1048" si="169">AVERAGE(B980:B985)</f>
        <v>288786.94603269332</v>
      </c>
      <c r="K985" s="7">
        <f t="shared" ref="K985:K1048" si="170">AVERAGE(B974:B985)</f>
        <v>272401.86503266729</v>
      </c>
      <c r="L985" s="7">
        <f t="shared" ref="L985:L1048" si="171">AVERAGE(B968:B985)</f>
        <v>250534.12589186896</v>
      </c>
      <c r="M985" s="7">
        <f t="shared" ref="M985:M1048" si="172">AVERAGE(B962:B985)</f>
        <v>229712.26407127772</v>
      </c>
      <c r="N985" s="5">
        <f t="shared" si="161"/>
        <v>3.9748350364462233E-2</v>
      </c>
      <c r="O985" s="3">
        <f t="shared" si="167"/>
        <v>1308622.7226516835</v>
      </c>
      <c r="P985" s="5">
        <f>O985/MAX($O$12:O985)-1</f>
        <v>0</v>
      </c>
      <c r="Q985" s="3">
        <f t="shared" si="163"/>
        <v>15182.087494727744</v>
      </c>
      <c r="R985" s="4">
        <f>Q985/MAX($Q$554:Q985)-1</f>
        <v>0</v>
      </c>
    </row>
    <row r="986" spans="1:18" x14ac:dyDescent="0.2">
      <c r="A986" s="2">
        <v>39113</v>
      </c>
      <c r="B986" s="3">
        <v>320585.26321455586</v>
      </c>
      <c r="C986" s="5">
        <f t="shared" si="164"/>
        <v>2.0510677602220806E-2</v>
      </c>
      <c r="D986" s="3">
        <f t="shared" si="166"/>
        <v>219800.15601531859</v>
      </c>
      <c r="E986" s="5">
        <f>D986/MAX(D$12:$D986)-1</f>
        <v>0</v>
      </c>
      <c r="F986" s="3">
        <f t="shared" si="162"/>
        <v>20180.473329490986</v>
      </c>
      <c r="G986" s="4">
        <f>F986/MAX(F$554:$F986)-1</f>
        <v>0</v>
      </c>
      <c r="H986" s="5">
        <f t="shared" si="165"/>
        <v>5.8333333333333336E-3</v>
      </c>
      <c r="I986" s="7">
        <f t="shared" si="168"/>
        <v>312286.66063998174</v>
      </c>
      <c r="J986" s="7">
        <f t="shared" si="169"/>
        <v>298433.30275585729</v>
      </c>
      <c r="K986" s="7">
        <f t="shared" si="170"/>
        <v>278451.93372511113</v>
      </c>
      <c r="L986" s="7">
        <f t="shared" si="171"/>
        <v>257792.50070262668</v>
      </c>
      <c r="M986" s="7">
        <f t="shared" si="172"/>
        <v>236397.41547668193</v>
      </c>
      <c r="N986" s="5">
        <f t="shared" ref="N986:N1049" si="173">IF($B985&gt;=I985,$C986,$H986)*0.2+IF($B985&gt;=J985,$C986,$H986)*0.2+IF($B985&gt;=K985,$C986,$H986)*0.2+IF($B985&gt;=L985,$C986,$H986)*0.2+IF($B985&gt;=M985,$C986,$H986)*0.2</f>
        <v>2.0510677602220806E-2</v>
      </c>
      <c r="O986" s="3">
        <f t="shared" si="167"/>
        <v>1335463.4614189325</v>
      </c>
      <c r="P986" s="5">
        <f>O986/MAX($O$12:O986)-1</f>
        <v>0</v>
      </c>
      <c r="Q986" s="3">
        <f t="shared" si="163"/>
        <v>15493.482396660813</v>
      </c>
      <c r="R986" s="4">
        <f>Q986/MAX($Q$554:Q986)-1</f>
        <v>0</v>
      </c>
    </row>
    <row r="987" spans="1:18" x14ac:dyDescent="0.2">
      <c r="A987" s="2">
        <v>39141</v>
      </c>
      <c r="B987" s="3">
        <v>324814.13108793541</v>
      </c>
      <c r="C987" s="5">
        <f t="shared" si="164"/>
        <v>1.3191086299401578E-2</v>
      </c>
      <c r="D987" s="3">
        <f t="shared" si="166"/>
        <v>222699.55884193859</v>
      </c>
      <c r="E987" s="5">
        <f>D987/MAX(D$12:$D987)-1</f>
        <v>0</v>
      </c>
      <c r="F987" s="3">
        <f t="shared" si="162"/>
        <v>20446.675694743073</v>
      </c>
      <c r="G987" s="4">
        <f>F987/MAX(F$554:$F987)-1</f>
        <v>0</v>
      </c>
      <c r="H987" s="5">
        <f t="shared" si="165"/>
        <v>5.8333333333333336E-3</v>
      </c>
      <c r="I987" s="7">
        <f t="shared" si="168"/>
        <v>319847.1307584364</v>
      </c>
      <c r="J987" s="7">
        <f t="shared" si="169"/>
        <v>306484.63231006643</v>
      </c>
      <c r="K987" s="7">
        <f t="shared" si="170"/>
        <v>285560.14931702329</v>
      </c>
      <c r="L987" s="7">
        <f t="shared" si="171"/>
        <v>265091.51697953849</v>
      </c>
      <c r="M987" s="7">
        <f t="shared" si="172"/>
        <v>242908.76259145408</v>
      </c>
      <c r="N987" s="5">
        <f t="shared" si="173"/>
        <v>1.3191086299401578E-2</v>
      </c>
      <c r="O987" s="3">
        <f t="shared" si="167"/>
        <v>1353079.6751882073</v>
      </c>
      <c r="P987" s="5">
        <f>O987/MAX($O$12:O987)-1</f>
        <v>0</v>
      </c>
      <c r="Q987" s="3">
        <f t="shared" si="163"/>
        <v>15697.858260033425</v>
      </c>
      <c r="R987" s="4">
        <f>Q987/MAX($Q$554:Q987)-1</f>
        <v>0</v>
      </c>
    </row>
    <row r="988" spans="1:18" x14ac:dyDescent="0.2">
      <c r="A988" s="2">
        <v>39172</v>
      </c>
      <c r="B988" s="3">
        <v>344907.40448458999</v>
      </c>
      <c r="C988" s="5">
        <f t="shared" si="164"/>
        <v>6.186083508545015E-2</v>
      </c>
      <c r="D988" s="3">
        <f t="shared" si="166"/>
        <v>236475.93952506225</v>
      </c>
      <c r="E988" s="5">
        <f>D988/MAX(D$12:$D988)-1</f>
        <v>0</v>
      </c>
      <c r="F988" s="3">
        <f t="shared" si="162"/>
        <v>21711.524127941255</v>
      </c>
      <c r="G988" s="4">
        <f>F988/MAX(F$554:$F988)-1</f>
        <v>0</v>
      </c>
      <c r="H988" s="5">
        <f t="shared" si="165"/>
        <v>5.8333333333333336E-3</v>
      </c>
      <c r="I988" s="7">
        <f t="shared" si="168"/>
        <v>330102.26626236044</v>
      </c>
      <c r="J988" s="7">
        <f t="shared" si="169"/>
        <v>316897.38865334139</v>
      </c>
      <c r="K988" s="7">
        <f t="shared" si="170"/>
        <v>292958.1961951197</v>
      </c>
      <c r="L988" s="7">
        <f t="shared" si="171"/>
        <v>272456.42127900658</v>
      </c>
      <c r="M988" s="7">
        <f t="shared" si="172"/>
        <v>250334.13789159039</v>
      </c>
      <c r="N988" s="5">
        <f t="shared" si="173"/>
        <v>6.186083508545015E-2</v>
      </c>
      <c r="O988" s="3">
        <f t="shared" si="167"/>
        <v>1436782.3138324996</v>
      </c>
      <c r="P988" s="5">
        <f>O988/MAX($O$12:O988)-1</f>
        <v>0</v>
      </c>
      <c r="Q988" s="3">
        <f t="shared" si="163"/>
        <v>16668.940881052124</v>
      </c>
      <c r="R988" s="4">
        <f>Q988/MAX($Q$554:Q988)-1</f>
        <v>0</v>
      </c>
    </row>
    <row r="989" spans="1:18" x14ac:dyDescent="0.2">
      <c r="A989" s="2">
        <v>39202</v>
      </c>
      <c r="B989" s="3">
        <v>356269.10895634402</v>
      </c>
      <c r="C989" s="5">
        <f t="shared" si="164"/>
        <v>3.2941317942223769E-2</v>
      </c>
      <c r="D989" s="3">
        <f t="shared" si="166"/>
        <v>244265.76863464341</v>
      </c>
      <c r="E989" s="5">
        <f>D989/MAX(D$12:$D989)-1</f>
        <v>0</v>
      </c>
      <c r="F989" s="3">
        <f t="shared" si="162"/>
        <v>22426.730347250032</v>
      </c>
      <c r="G989" s="4">
        <f>F989/MAX(F$554:$F989)-1</f>
        <v>0</v>
      </c>
      <c r="H989" s="5">
        <f t="shared" si="165"/>
        <v>5.8333333333333336E-3</v>
      </c>
      <c r="I989" s="7">
        <f t="shared" si="168"/>
        <v>341996.88150962308</v>
      </c>
      <c r="J989" s="7">
        <f t="shared" si="169"/>
        <v>327141.77107480244</v>
      </c>
      <c r="K989" s="7">
        <f t="shared" si="170"/>
        <v>300440.08575839381</v>
      </c>
      <c r="L989" s="7">
        <f t="shared" si="171"/>
        <v>280757.66530972801</v>
      </c>
      <c r="M989" s="7">
        <f t="shared" si="172"/>
        <v>258608.83068887822</v>
      </c>
      <c r="N989" s="5">
        <f t="shared" si="173"/>
        <v>3.2941317942223769E-2</v>
      </c>
      <c r="O989" s="3">
        <f t="shared" si="167"/>
        <v>1484111.8168462198</v>
      </c>
      <c r="P989" s="5">
        <f>O989/MAX($O$12:O989)-1</f>
        <v>0</v>
      </c>
      <c r="Q989" s="3">
        <f t="shared" si="163"/>
        <v>17218.037762374992</v>
      </c>
      <c r="R989" s="4">
        <f>Q989/MAX($Q$554:Q989)-1</f>
        <v>0</v>
      </c>
    </row>
    <row r="990" spans="1:18" x14ac:dyDescent="0.2">
      <c r="A990" s="2">
        <v>39233</v>
      </c>
      <c r="B990" s="3">
        <v>361845.27682318608</v>
      </c>
      <c r="C990" s="5">
        <f t="shared" si="164"/>
        <v>1.5651561492875166E-2</v>
      </c>
      <c r="D990" s="3">
        <f t="shared" si="166"/>
        <v>248088.90933303293</v>
      </c>
      <c r="E990" s="5">
        <f>D990/MAX(D$12:$D990)-1</f>
        <v>0</v>
      </c>
      <c r="F990" s="3">
        <f t="shared" si="162"/>
        <v>22777.743696364145</v>
      </c>
      <c r="G990" s="4">
        <f>F990/MAX(F$554:$F990)-1</f>
        <v>0</v>
      </c>
      <c r="H990" s="5">
        <f t="shared" si="165"/>
        <v>5.8333333333333336E-3</v>
      </c>
      <c r="I990" s="7">
        <f t="shared" si="168"/>
        <v>354340.5967547067</v>
      </c>
      <c r="J990" s="7">
        <f t="shared" si="169"/>
        <v>337093.86375657155</v>
      </c>
      <c r="K990" s="7">
        <f t="shared" si="170"/>
        <v>309021.67876041407</v>
      </c>
      <c r="L990" s="7">
        <f t="shared" si="171"/>
        <v>289146.55184224399</v>
      </c>
      <c r="M990" s="7">
        <f t="shared" si="172"/>
        <v>266483.75913355395</v>
      </c>
      <c r="N990" s="5">
        <f t="shared" si="173"/>
        <v>1.5651561492875166E-2</v>
      </c>
      <c r="O990" s="3">
        <f t="shared" si="167"/>
        <v>1507340.4842098912</v>
      </c>
      <c r="P990" s="5">
        <f>O990/MAX($O$12:O990)-1</f>
        <v>0</v>
      </c>
      <c r="Q990" s="3">
        <f t="shared" si="163"/>
        <v>17487.526939199452</v>
      </c>
      <c r="R990" s="4">
        <f>Q990/MAX($Q$554:Q990)-1</f>
        <v>0</v>
      </c>
    </row>
    <row r="991" spans="1:18" x14ac:dyDescent="0.2">
      <c r="A991" s="2">
        <v>39263</v>
      </c>
      <c r="B991" s="3">
        <v>357733.60933363362</v>
      </c>
      <c r="C991" s="5">
        <f t="shared" si="164"/>
        <v>-1.1363054191699806E-2</v>
      </c>
      <c r="D991" s="3">
        <f t="shared" si="166"/>
        <v>245269.86161192198</v>
      </c>
      <c r="E991" s="5">
        <f>D991/MAX(D$12:$D991)-1</f>
        <v>-1.1363054191699806E-2</v>
      </c>
      <c r="F991" s="3">
        <f t="shared" si="162"/>
        <v>22518.918960377712</v>
      </c>
      <c r="G991" s="4">
        <f>F991/MAX(F$554:$F991)-1</f>
        <v>-1.1363054191699695E-2</v>
      </c>
      <c r="H991" s="5">
        <f t="shared" si="165"/>
        <v>5.8333333333333336E-3</v>
      </c>
      <c r="I991" s="7">
        <f t="shared" si="168"/>
        <v>358615.99837105459</v>
      </c>
      <c r="J991" s="7">
        <f t="shared" si="169"/>
        <v>344359.13231670752</v>
      </c>
      <c r="K991" s="7">
        <f t="shared" si="170"/>
        <v>316573.03917470039</v>
      </c>
      <c r="L991" s="7">
        <f t="shared" si="171"/>
        <v>296387.62079401407</v>
      </c>
      <c r="M991" s="7">
        <f t="shared" si="172"/>
        <v>273990.37749807857</v>
      </c>
      <c r="N991" s="5">
        <f t="shared" si="173"/>
        <v>-1.1363054191699806E-2</v>
      </c>
      <c r="O991" s="3">
        <f t="shared" si="167"/>
        <v>1490212.4926024713</v>
      </c>
      <c r="P991" s="5">
        <f>O991/MAX($O$12:O991)-1</f>
        <v>-1.1363054191699695E-2</v>
      </c>
      <c r="Q991" s="3">
        <f t="shared" si="163"/>
        <v>17288.815222910518</v>
      </c>
      <c r="R991" s="4">
        <f>Q991/MAX($Q$554:Q991)-1</f>
        <v>-1.1363054191699806E-2</v>
      </c>
    </row>
    <row r="992" spans="1:18" x14ac:dyDescent="0.2">
      <c r="A992" s="2">
        <v>39294</v>
      </c>
      <c r="B992" s="3">
        <v>360482.2032817151</v>
      </c>
      <c r="C992" s="5">
        <f t="shared" si="164"/>
        <v>7.6833539716925081E-3</v>
      </c>
      <c r="D992" s="3">
        <f t="shared" si="166"/>
        <v>247154.3567772744</v>
      </c>
      <c r="E992" s="5">
        <f>D992/MAX(D$12:$D992)-1</f>
        <v>-3.7670065875616832E-3</v>
      </c>
      <c r="F992" s="3">
        <f t="shared" si="162"/>
        <v>22691.939785810151</v>
      </c>
      <c r="G992" s="4">
        <f>F992/MAX(F$554:$F992)-1</f>
        <v>-3.7670065875615721E-3</v>
      </c>
      <c r="H992" s="5">
        <f t="shared" si="165"/>
        <v>5.8333333333333336E-3</v>
      </c>
      <c r="I992" s="7">
        <f t="shared" si="168"/>
        <v>360020.36314617825</v>
      </c>
      <c r="J992" s="7">
        <f t="shared" si="169"/>
        <v>351008.62232790072</v>
      </c>
      <c r="K992" s="7">
        <f t="shared" si="170"/>
        <v>324720.96254187898</v>
      </c>
      <c r="L992" s="7">
        <f t="shared" si="171"/>
        <v>302637.4965927077</v>
      </c>
      <c r="M992" s="7">
        <f t="shared" si="172"/>
        <v>281096.5311089452</v>
      </c>
      <c r="N992" s="5">
        <f t="shared" si="173"/>
        <v>7.313349844020673E-3</v>
      </c>
      <c r="O992" s="3">
        <f t="shared" si="167"/>
        <v>1501110.9379028033</v>
      </c>
      <c r="P992" s="5">
        <f>O992/MAX($O$12:O992)-1</f>
        <v>-4.1328063382795044E-3</v>
      </c>
      <c r="Q992" s="3">
        <f t="shared" si="163"/>
        <v>17415.254377024296</v>
      </c>
      <c r="R992" s="4">
        <f>Q992/MAX($Q$554:Q992)-1</f>
        <v>-4.1328063382793934E-3</v>
      </c>
    </row>
    <row r="993" spans="1:18" x14ac:dyDescent="0.2">
      <c r="A993" s="2">
        <v>39325</v>
      </c>
      <c r="B993" s="3">
        <v>362211.65646310739</v>
      </c>
      <c r="C993" s="5">
        <f t="shared" si="164"/>
        <v>4.797610438595612E-3</v>
      </c>
      <c r="D993" s="3">
        <f t="shared" si="166"/>
        <v>248340.10709929344</v>
      </c>
      <c r="E993" s="5">
        <f>D993/MAX(D$12:$D993)-1</f>
        <v>0</v>
      </c>
      <c r="F993" s="3">
        <f t="shared" si="162"/>
        <v>22800.806872998535</v>
      </c>
      <c r="G993" s="4">
        <f>F993/MAX(F$554:$F993)-1</f>
        <v>0</v>
      </c>
      <c r="H993" s="5">
        <f t="shared" si="165"/>
        <v>5.8333333333333336E-3</v>
      </c>
      <c r="I993" s="7">
        <f t="shared" si="168"/>
        <v>360142.48969281866</v>
      </c>
      <c r="J993" s="7">
        <f t="shared" si="169"/>
        <v>357241.54322376271</v>
      </c>
      <c r="K993" s="7">
        <f t="shared" si="170"/>
        <v>331863.08776691457</v>
      </c>
      <c r="L993" s="7">
        <f t="shared" si="171"/>
        <v>309453.94728593645</v>
      </c>
      <c r="M993" s="7">
        <f t="shared" si="172"/>
        <v>288129.02354059456</v>
      </c>
      <c r="N993" s="5">
        <f t="shared" si="173"/>
        <v>4.797610438595612E-3</v>
      </c>
      <c r="O993" s="3">
        <f t="shared" si="167"/>
        <v>1508312.6834079758</v>
      </c>
      <c r="P993" s="5">
        <f>O993/MAX($O$12:O993)-1</f>
        <v>0</v>
      </c>
      <c r="Q993" s="3">
        <f t="shared" si="163"/>
        <v>17498.805983214304</v>
      </c>
      <c r="R993" s="4">
        <f>Q993/MAX($Q$554:Q993)-1</f>
        <v>0</v>
      </c>
    </row>
    <row r="994" spans="1:18" x14ac:dyDescent="0.2">
      <c r="A994" s="2">
        <v>39355</v>
      </c>
      <c r="B994" s="3">
        <v>379596.62802518281</v>
      </c>
      <c r="C994" s="5">
        <f t="shared" si="164"/>
        <v>4.7996720292865946E-2</v>
      </c>
      <c r="D994" s="3">
        <f t="shared" si="166"/>
        <v>260259.61775723859</v>
      </c>
      <c r="E994" s="5">
        <f>D994/MAX(D$12:$D994)-1</f>
        <v>0</v>
      </c>
      <c r="F994" s="3">
        <f t="shared" si="162"/>
        <v>23895.170822933502</v>
      </c>
      <c r="G994" s="4">
        <f>F994/MAX(F$554:$F994)-1</f>
        <v>0</v>
      </c>
      <c r="H994" s="5">
        <f t="shared" si="165"/>
        <v>5.8333333333333336E-3</v>
      </c>
      <c r="I994" s="7">
        <f t="shared" si="168"/>
        <v>367430.16259000177</v>
      </c>
      <c r="J994" s="7">
        <f t="shared" si="169"/>
        <v>363023.08048052812</v>
      </c>
      <c r="K994" s="7">
        <f t="shared" si="170"/>
        <v>339960.23456693476</v>
      </c>
      <c r="L994" s="7">
        <f t="shared" si="171"/>
        <v>316313.15762358916</v>
      </c>
      <c r="M994" s="7">
        <f t="shared" si="172"/>
        <v>295098.08607938699</v>
      </c>
      <c r="N994" s="5">
        <f t="shared" si="173"/>
        <v>4.7996720292865953E-2</v>
      </c>
      <c r="O994" s="3">
        <f t="shared" si="167"/>
        <v>1580706.7453876906</v>
      </c>
      <c r="P994" s="5">
        <f>O994/MAX($O$12:O994)-1</f>
        <v>0</v>
      </c>
      <c r="Q994" s="3">
        <f t="shared" si="163"/>
        <v>18338.691279449769</v>
      </c>
      <c r="R994" s="4">
        <f>Q994/MAX($Q$554:Q994)-1</f>
        <v>0</v>
      </c>
    </row>
    <row r="995" spans="1:18" x14ac:dyDescent="0.2">
      <c r="A995" s="2">
        <v>39386</v>
      </c>
      <c r="B995" s="3">
        <v>397074.58049273427</v>
      </c>
      <c r="C995" s="5">
        <f t="shared" si="164"/>
        <v>4.6043487157614971E-2</v>
      </c>
      <c r="D995" s="3">
        <f t="shared" si="166"/>
        <v>272242.8781250898</v>
      </c>
      <c r="E995" s="5">
        <f>D995/MAX(D$12:$D995)-1</f>
        <v>0</v>
      </c>
      <c r="F995" s="3">
        <f t="shared" si="162"/>
        <v>24995.387813848258</v>
      </c>
      <c r="G995" s="4">
        <f>F995/MAX(F$554:$F995)-1</f>
        <v>0</v>
      </c>
      <c r="H995" s="5">
        <f t="shared" si="165"/>
        <v>5.8333333333333336E-3</v>
      </c>
      <c r="I995" s="7">
        <f t="shared" si="168"/>
        <v>379627.62166034151</v>
      </c>
      <c r="J995" s="7">
        <f t="shared" si="169"/>
        <v>369823.99240325991</v>
      </c>
      <c r="K995" s="7">
        <f t="shared" si="170"/>
        <v>348482.88173903123</v>
      </c>
      <c r="L995" s="7">
        <f t="shared" si="171"/>
        <v>323568.05464001582</v>
      </c>
      <c r="M995" s="7">
        <f t="shared" si="172"/>
        <v>303024.24708311097</v>
      </c>
      <c r="N995" s="5">
        <f t="shared" si="173"/>
        <v>4.6043487157614971E-2</v>
      </c>
      <c r="O995" s="3">
        <f t="shared" si="167"/>
        <v>1653487.9961189041</v>
      </c>
      <c r="P995" s="5">
        <f>O995/MAX($O$12:O995)-1</f>
        <v>0</v>
      </c>
      <c r="Q995" s="3">
        <f t="shared" si="163"/>
        <v>19183.06857586258</v>
      </c>
      <c r="R995" s="4">
        <f>Q995/MAX($Q$554:Q995)-1</f>
        <v>0</v>
      </c>
    </row>
    <row r="996" spans="1:18" x14ac:dyDescent="0.2">
      <c r="A996" s="2">
        <v>39416</v>
      </c>
      <c r="B996" s="3">
        <v>383624.02082534914</v>
      </c>
      <c r="C996" s="5">
        <f t="shared" si="164"/>
        <v>-3.387413933849448E-2</v>
      </c>
      <c r="D996" s="3">
        <f t="shared" si="166"/>
        <v>263020.88493756775</v>
      </c>
      <c r="E996" s="5">
        <f>D996/MAX(D$12:$D996)-1</f>
        <v>-3.387413933849448E-2</v>
      </c>
      <c r="F996" s="3">
        <f t="shared" si="162"/>
        <v>24148.690564222255</v>
      </c>
      <c r="G996" s="4">
        <f>F996/MAX(F$554:$F996)-1</f>
        <v>-3.387413933849448E-2</v>
      </c>
      <c r="H996" s="5">
        <f t="shared" si="165"/>
        <v>5.8333333333333336E-3</v>
      </c>
      <c r="I996" s="7">
        <f t="shared" si="168"/>
        <v>386765.07644775539</v>
      </c>
      <c r="J996" s="7">
        <f t="shared" si="169"/>
        <v>373453.78307028703</v>
      </c>
      <c r="K996" s="7">
        <f t="shared" si="170"/>
        <v>355273.82341342932</v>
      </c>
      <c r="L996" s="7">
        <f t="shared" si="171"/>
        <v>330499.04686370504</v>
      </c>
      <c r="M996" s="7">
        <f t="shared" si="172"/>
        <v>310223.35964925471</v>
      </c>
      <c r="N996" s="5">
        <f t="shared" si="173"/>
        <v>-3.387413933849448E-2</v>
      </c>
      <c r="O996" s="3">
        <f t="shared" si="167"/>
        <v>1597477.5133438443</v>
      </c>
      <c r="P996" s="5">
        <f>O996/MAX($O$12:O996)-1</f>
        <v>-3.387413933849448E-2</v>
      </c>
      <c r="Q996" s="3">
        <f t="shared" si="163"/>
        <v>18533.258637983916</v>
      </c>
      <c r="R996" s="4">
        <f>Q996/MAX($Q$554:Q996)-1</f>
        <v>-3.387413933849448E-2</v>
      </c>
    </row>
    <row r="997" spans="1:18" x14ac:dyDescent="0.2">
      <c r="A997" s="2">
        <v>39447</v>
      </c>
      <c r="B997" s="3">
        <v>366106.91273859545</v>
      </c>
      <c r="C997" s="5">
        <f t="shared" si="164"/>
        <v>-4.5662177381558311E-2</v>
      </c>
      <c r="D997" s="3">
        <f t="shared" si="166"/>
        <v>251010.77863449408</v>
      </c>
      <c r="E997" s="5">
        <f>D997/MAX(D$12:$D997)-1</f>
        <v>-7.7989549760930865E-2</v>
      </c>
      <c r="F997" s="3">
        <f t="shared" si="162"/>
        <v>23046.008772146375</v>
      </c>
      <c r="G997" s="4">
        <f>F997/MAX(F$554:$F997)-1</f>
        <v>-7.7989549760930865E-2</v>
      </c>
      <c r="H997" s="5">
        <f t="shared" si="165"/>
        <v>5.8333333333333336E-3</v>
      </c>
      <c r="I997" s="7">
        <f t="shared" si="168"/>
        <v>382268.5046855596</v>
      </c>
      <c r="J997" s="7">
        <f t="shared" si="169"/>
        <v>374849.33363778074</v>
      </c>
      <c r="K997" s="7">
        <f t="shared" si="170"/>
        <v>359604.23297724413</v>
      </c>
      <c r="L997" s="7">
        <f t="shared" si="171"/>
        <v>335998.47066239378</v>
      </c>
      <c r="M997" s="7">
        <f t="shared" si="172"/>
        <v>316003.04900495568</v>
      </c>
      <c r="N997" s="5">
        <f t="shared" si="173"/>
        <v>-3.536307523857999E-2</v>
      </c>
      <c r="O997" s="3">
        <f t="shared" si="167"/>
        <v>1540985.7958475263</v>
      </c>
      <c r="P997" s="5">
        <f>O997/MAX($O$12:O997)-1</f>
        <v>-6.8039320839005102E-2</v>
      </c>
      <c r="Q997" s="3">
        <f t="shared" si="163"/>
        <v>17877.865618352829</v>
      </c>
      <c r="R997" s="4">
        <f>Q997/MAX($Q$554:Q997)-1</f>
        <v>-6.8039320839005102E-2</v>
      </c>
    </row>
    <row r="998" spans="1:18" x14ac:dyDescent="0.2">
      <c r="A998" s="2">
        <v>39478</v>
      </c>
      <c r="B998" s="3">
        <v>344762.21870728431</v>
      </c>
      <c r="C998" s="5">
        <f t="shared" si="164"/>
        <v>-5.8301805534471063E-2</v>
      </c>
      <c r="D998" s="3">
        <f t="shared" si="166"/>
        <v>236376.39703148964</v>
      </c>
      <c r="E998" s="5">
        <f>D998/MAX(D$12:$D998)-1</f>
        <v>-0.13174442373151918</v>
      </c>
      <c r="F998" s="3">
        <f t="shared" si="162"/>
        <v>21702.384850366983</v>
      </c>
      <c r="G998" s="4">
        <f>F998/MAX(F$554:$F998)-1</f>
        <v>-0.13174442373151918</v>
      </c>
      <c r="H998" s="5">
        <f t="shared" si="165"/>
        <v>5.8333333333333336E-3</v>
      </c>
      <c r="I998" s="7">
        <f t="shared" si="168"/>
        <v>364831.0507570763</v>
      </c>
      <c r="J998" s="7">
        <f t="shared" si="169"/>
        <v>372229.33620870888</v>
      </c>
      <c r="K998" s="7">
        <f t="shared" si="170"/>
        <v>361618.97926830483</v>
      </c>
      <c r="L998" s="7">
        <f t="shared" si="171"/>
        <v>340557.08709748887</v>
      </c>
      <c r="M998" s="7">
        <f t="shared" si="172"/>
        <v>320035.45649670792</v>
      </c>
      <c r="N998" s="5">
        <f t="shared" si="173"/>
        <v>-3.2647749987349303E-2</v>
      </c>
      <c r="O998" s="3">
        <f t="shared" si="167"/>
        <v>1490676.0768506397</v>
      </c>
      <c r="P998" s="5">
        <f>O998/MAX($O$12:O998)-1</f>
        <v>-9.846574009029363E-2</v>
      </c>
      <c r="Q998" s="3">
        <f t="shared" si="163"/>
        <v>17294.193531337416</v>
      </c>
      <c r="R998" s="4">
        <f>Q998/MAX($Q$554:Q998)-1</f>
        <v>-9.846574009029363E-2</v>
      </c>
    </row>
    <row r="999" spans="1:18" x14ac:dyDescent="0.2">
      <c r="A999" s="2">
        <v>39507</v>
      </c>
      <c r="B999" s="3">
        <v>387000.99079256819</v>
      </c>
      <c r="C999" s="5">
        <f t="shared" si="164"/>
        <v>0.12251566382088441</v>
      </c>
      <c r="D999" s="3">
        <f t="shared" si="166"/>
        <v>265336.20822539151</v>
      </c>
      <c r="E999" s="5">
        <f>D999/MAX(D$12:$D999)-1</f>
        <v>-2.5369515438801726E-2</v>
      </c>
      <c r="F999" s="3">
        <f t="shared" si="162"/>
        <v>24361.266936805998</v>
      </c>
      <c r="G999" s="4">
        <f>F999/MAX(F$554:$F999)-1</f>
        <v>-2.5369515438801726E-2</v>
      </c>
      <c r="H999" s="5">
        <f t="shared" si="165"/>
        <v>5.8333333333333336E-3</v>
      </c>
      <c r="I999" s="7">
        <f t="shared" si="168"/>
        <v>365956.70741281594</v>
      </c>
      <c r="J999" s="7">
        <f t="shared" si="169"/>
        <v>376360.89193028567</v>
      </c>
      <c r="K999" s="7">
        <f t="shared" si="170"/>
        <v>366801.2175770243</v>
      </c>
      <c r="L999" s="7">
        <f t="shared" si="171"/>
        <v>346695.6891547048</v>
      </c>
      <c r="M999" s="7">
        <f t="shared" si="172"/>
        <v>326180.68344702368</v>
      </c>
      <c r="N999" s="5">
        <f t="shared" si="173"/>
        <v>5.2506265528353774E-2</v>
      </c>
      <c r="O999" s="3">
        <f t="shared" si="167"/>
        <v>1568945.910758524</v>
      </c>
      <c r="P999" s="5">
        <f>O999/MAX($O$12:O999)-1</f>
        <v>-5.1129542856566679E-2</v>
      </c>
      <c r="Q999" s="3">
        <f t="shared" si="163"/>
        <v>18202.247048992554</v>
      </c>
      <c r="R999" s="4">
        <f>Q999/MAX($Q$554:Q999)-1</f>
        <v>-5.112954285656679E-2</v>
      </c>
    </row>
    <row r="1000" spans="1:18" x14ac:dyDescent="0.2">
      <c r="A1000" s="2">
        <v>39538</v>
      </c>
      <c r="B1000" s="3">
        <v>374416.85769429739</v>
      </c>
      <c r="C1000" s="5">
        <f t="shared" si="164"/>
        <v>-3.2517056539051237E-2</v>
      </c>
      <c r="D1000" s="3">
        <f t="shared" si="166"/>
        <v>256708.25574066897</v>
      </c>
      <c r="E1000" s="5">
        <f>D1000/MAX(D$12:$D1000)-1</f>
        <v>-5.7061630009961228E-2</v>
      </c>
      <c r="F1000" s="3">
        <f t="shared" si="162"/>
        <v>23569.110242458959</v>
      </c>
      <c r="G1000" s="4">
        <f>F1000/MAX(F$554:$F1000)-1</f>
        <v>-5.7061630009961117E-2</v>
      </c>
      <c r="H1000" s="5">
        <f t="shared" si="165"/>
        <v>5.8333333333333336E-3</v>
      </c>
      <c r="I1000" s="7">
        <f t="shared" si="168"/>
        <v>368726.68906471663</v>
      </c>
      <c r="J1000" s="7">
        <f t="shared" si="169"/>
        <v>375497.59687513817</v>
      </c>
      <c r="K1000" s="7">
        <f t="shared" si="170"/>
        <v>369260.33867783315</v>
      </c>
      <c r="L1000" s="7">
        <f t="shared" si="171"/>
        <v>351806.02200300246</v>
      </c>
      <c r="M1000" s="7">
        <f t="shared" si="172"/>
        <v>331109.26743647631</v>
      </c>
      <c r="N1000" s="5">
        <f t="shared" si="173"/>
        <v>-3.2517056539051237E-2</v>
      </c>
      <c r="O1000" s="3">
        <f t="shared" si="167"/>
        <v>1517928.4078716759</v>
      </c>
      <c r="P1000" s="5">
        <f>O1000/MAX($O$12:O1000)-1</f>
        <v>-8.1984017159735023E-2</v>
      </c>
      <c r="Q1000" s="3">
        <f t="shared" si="163"/>
        <v>17610.363552562685</v>
      </c>
      <c r="R1000" s="4">
        <f>Q1000/MAX($Q$554:Q1000)-1</f>
        <v>-8.1984017159735245E-2</v>
      </c>
    </row>
    <row r="1001" spans="1:18" x14ac:dyDescent="0.2">
      <c r="A1001" s="2">
        <v>39568</v>
      </c>
      <c r="B1001" s="3">
        <v>389337.03531054774</v>
      </c>
      <c r="C1001" s="5">
        <f t="shared" si="164"/>
        <v>3.9849107511158888E-2</v>
      </c>
      <c r="D1001" s="3">
        <f t="shared" si="166"/>
        <v>266937.85062268097</v>
      </c>
      <c r="E1001" s="5">
        <f>D1001/MAX(D$12:$D1001)-1</f>
        <v>-1.9486377527831222E-2</v>
      </c>
      <c r="F1001" s="3">
        <f t="shared" si="162"/>
        <v>24508.318250453063</v>
      </c>
      <c r="G1001" s="4">
        <f>F1001/MAX(F$554:$F1001)-1</f>
        <v>-1.9486377527831E-2</v>
      </c>
      <c r="H1001" s="5">
        <f t="shared" si="165"/>
        <v>5.8333333333333336E-3</v>
      </c>
      <c r="I1001" s="7">
        <f t="shared" si="168"/>
        <v>383584.96126580448</v>
      </c>
      <c r="J1001" s="7">
        <f t="shared" si="169"/>
        <v>374208.00601144036</v>
      </c>
      <c r="K1001" s="7">
        <f t="shared" si="170"/>
        <v>372015.99920735019</v>
      </c>
      <c r="L1001" s="7">
        <f t="shared" si="171"/>
        <v>357057.92316316749</v>
      </c>
      <c r="M1001" s="7">
        <f t="shared" si="172"/>
        <v>336228.04248287185</v>
      </c>
      <c r="N1001" s="5">
        <f t="shared" si="173"/>
        <v>3.3045952675593779E-2</v>
      </c>
      <c r="O1001" s="3">
        <f t="shared" si="167"/>
        <v>1568089.7982031426</v>
      </c>
      <c r="P1001" s="5">
        <f>O1001/MAX($O$12:O1001)-1</f>
        <v>-5.1647304435357033E-2</v>
      </c>
      <c r="Q1001" s="3">
        <f t="shared" si="163"/>
        <v>18192.314793120673</v>
      </c>
      <c r="R1001" s="4">
        <f>Q1001/MAX($Q$554:Q1001)-1</f>
        <v>-5.1647304435357144E-2</v>
      </c>
    </row>
    <row r="1002" spans="1:18" x14ac:dyDescent="0.2">
      <c r="A1002" s="2">
        <v>39599</v>
      </c>
      <c r="B1002" s="3">
        <v>403061.1325417097</v>
      </c>
      <c r="C1002" s="5">
        <f t="shared" si="164"/>
        <v>3.5249914563650897E-2</v>
      </c>
      <c r="D1002" s="3">
        <f t="shared" si="166"/>
        <v>276347.38705093507</v>
      </c>
      <c r="E1002" s="5">
        <f>D1002/MAX(D$12:$D1002)-1</f>
        <v>0</v>
      </c>
      <c r="F1002" s="3">
        <f t="shared" si="162"/>
        <v>25372.2343748803</v>
      </c>
      <c r="G1002" s="4">
        <f>F1002/MAX(F$554:$F1002)-1</f>
        <v>0</v>
      </c>
      <c r="H1002" s="5">
        <f t="shared" si="165"/>
        <v>5.8333333333333336E-3</v>
      </c>
      <c r="I1002" s="7">
        <f t="shared" si="168"/>
        <v>388938.34184885165</v>
      </c>
      <c r="J1002" s="7">
        <f t="shared" si="169"/>
        <v>377447.52463083382</v>
      </c>
      <c r="K1002" s="7">
        <f t="shared" si="170"/>
        <v>375450.65385056048</v>
      </c>
      <c r="L1002" s="7">
        <f t="shared" si="171"/>
        <v>362665.05715256406</v>
      </c>
      <c r="M1002" s="7">
        <f t="shared" si="172"/>
        <v>342236.16630548716</v>
      </c>
      <c r="N1002" s="5">
        <f t="shared" si="173"/>
        <v>3.5249914563650897E-2</v>
      </c>
      <c r="O1002" s="3">
        <f t="shared" si="167"/>
        <v>1623364.8296179359</v>
      </c>
      <c r="P1002" s="5">
        <f>O1002/MAX($O$12:O1002)-1</f>
        <v>-1.821795294049533E-2</v>
      </c>
      <c r="Q1002" s="3">
        <f t="shared" si="163"/>
        <v>18833.592335293219</v>
      </c>
      <c r="R1002" s="4">
        <f>Q1002/MAX($Q$554:Q1002)-1</f>
        <v>-1.8217952940495441E-2</v>
      </c>
    </row>
    <row r="1003" spans="1:18" x14ac:dyDescent="0.2">
      <c r="A1003" s="2">
        <v>39629</v>
      </c>
      <c r="B1003" s="3">
        <v>384640.46891742019</v>
      </c>
      <c r="C1003" s="5">
        <f t="shared" si="164"/>
        <v>-4.5701910050538808E-2</v>
      </c>
      <c r="D1003" s="3">
        <f t="shared" si="166"/>
        <v>263717.78362523182</v>
      </c>
      <c r="E1003" s="5">
        <f>D1003/MAX(D$12:$D1003)-1</f>
        <v>-4.5701910050538697E-2</v>
      </c>
      <c r="F1003" s="3">
        <f t="shared" si="162"/>
        <v>24212.674801698333</v>
      </c>
      <c r="G1003" s="4">
        <f>F1003/MAX(F$554:$F1003)-1</f>
        <v>-4.5701910050538697E-2</v>
      </c>
      <c r="H1003" s="5">
        <f t="shared" si="165"/>
        <v>5.8333333333333336E-3</v>
      </c>
      <c r="I1003" s="7">
        <f t="shared" si="168"/>
        <v>392346.21225655917</v>
      </c>
      <c r="J1003" s="7">
        <f t="shared" si="169"/>
        <v>380536.45066063787</v>
      </c>
      <c r="K1003" s="7">
        <f t="shared" si="170"/>
        <v>377692.89214920934</v>
      </c>
      <c r="L1003" s="7">
        <f t="shared" si="171"/>
        <v>366581.63887170865</v>
      </c>
      <c r="M1003" s="7">
        <f t="shared" si="172"/>
        <v>347132.96566195477</v>
      </c>
      <c r="N1003" s="5">
        <f t="shared" si="173"/>
        <v>-4.5701910050538815E-2</v>
      </c>
      <c r="O1003" s="3">
        <f t="shared" si="167"/>
        <v>1549173.9561955289</v>
      </c>
      <c r="P1003" s="5">
        <f>O1003/MAX($O$12:O1003)-1</f>
        <v>-6.3087267744442621E-2</v>
      </c>
      <c r="Q1003" s="3">
        <f t="shared" si="163"/>
        <v>17972.861192457131</v>
      </c>
      <c r="R1003" s="4">
        <f>Q1003/MAX($Q$554:Q1003)-1</f>
        <v>-6.3087267744442843E-2</v>
      </c>
    </row>
    <row r="1004" spans="1:18" x14ac:dyDescent="0.2">
      <c r="A1004" s="2">
        <v>39660</v>
      </c>
      <c r="B1004" s="3">
        <v>350216.58394843113</v>
      </c>
      <c r="C1004" s="5">
        <f t="shared" si="164"/>
        <v>-8.9496264045943796E-2</v>
      </c>
      <c r="D1004" s="3">
        <f t="shared" si="166"/>
        <v>240116.027228297</v>
      </c>
      <c r="E1004" s="5">
        <f>D1004/MAX(D$12:$D1004)-1</f>
        <v>-0.13110802388719556</v>
      </c>
      <c r="F1004" s="3">
        <f t="shared" ref="F1004:F1060" si="174">F1003*(1+C1004)</f>
        <v>22045.730864386969</v>
      </c>
      <c r="G1004" s="4">
        <f>F1004/MAX(F$554:$F1004)-1</f>
        <v>-0.13110802388719556</v>
      </c>
      <c r="H1004" s="5">
        <f t="shared" si="165"/>
        <v>5.8333333333333336E-3</v>
      </c>
      <c r="I1004" s="7">
        <f t="shared" si="168"/>
        <v>379306.06180252036</v>
      </c>
      <c r="J1004" s="7">
        <f t="shared" si="169"/>
        <v>381445.51153416239</v>
      </c>
      <c r="K1004" s="7">
        <f t="shared" si="170"/>
        <v>376837.42387143569</v>
      </c>
      <c r="L1004" s="7">
        <f t="shared" si="171"/>
        <v>368227.823356924</v>
      </c>
      <c r="M1004" s="7">
        <f t="shared" si="172"/>
        <v>350779.19320665719</v>
      </c>
      <c r="N1004" s="5">
        <f t="shared" si="173"/>
        <v>-7.0430344570088371E-2</v>
      </c>
      <c r="O1004" s="3">
        <f t="shared" si="167"/>
        <v>1440065.1006616708</v>
      </c>
      <c r="P1004" s="5">
        <f>O1004/MAX($O$12:O1004)-1</f>
        <v>-0.12907435430930447</v>
      </c>
      <c r="Q1004" s="3">
        <f t="shared" ref="Q1004:Q1060" si="175">Q1003*(1+N1004)</f>
        <v>16707.026385762005</v>
      </c>
      <c r="R1004" s="4">
        <f>Q1004/MAX($Q$554:Q1004)-1</f>
        <v>-0.1290743543093047</v>
      </c>
    </row>
    <row r="1005" spans="1:18" x14ac:dyDescent="0.2">
      <c r="A1005" s="2">
        <v>39691</v>
      </c>
      <c r="B1005" s="3">
        <v>350478.77329908265</v>
      </c>
      <c r="C1005" s="5">
        <f t="shared" si="164"/>
        <v>7.4864915788830366E-4</v>
      </c>
      <c r="D1005" s="3">
        <f t="shared" si="166"/>
        <v>240295.78988987693</v>
      </c>
      <c r="E1005" s="5">
        <f>D1005/MAX(D$12:$D1005)-1</f>
        <v>-0.13045752864098281</v>
      </c>
      <c r="F1005" s="3">
        <f t="shared" si="174"/>
        <v>22062.235382233626</v>
      </c>
      <c r="G1005" s="4">
        <f>F1005/MAX(F$554:$F1005)-1</f>
        <v>-0.1304575286409827</v>
      </c>
      <c r="H1005" s="5">
        <f t="shared" si="165"/>
        <v>5.8333333333333336E-3</v>
      </c>
      <c r="I1005" s="7">
        <f t="shared" si="168"/>
        <v>361778.60872164462</v>
      </c>
      <c r="J1005" s="7">
        <f t="shared" si="169"/>
        <v>375358.47528524813</v>
      </c>
      <c r="K1005" s="7">
        <f t="shared" si="170"/>
        <v>375859.68360776687</v>
      </c>
      <c r="L1005" s="7">
        <f t="shared" si="171"/>
        <v>369653.63681309886</v>
      </c>
      <c r="M1005" s="7">
        <f t="shared" si="172"/>
        <v>353861.38568734069</v>
      </c>
      <c r="N1005" s="5">
        <f t="shared" si="173"/>
        <v>5.8333333333333336E-3</v>
      </c>
      <c r="O1005" s="3">
        <f t="shared" si="167"/>
        <v>1448465.4804155305</v>
      </c>
      <c r="P1005" s="5">
        <f>O1005/MAX($O$12:O1005)-1</f>
        <v>-0.12399395470944208</v>
      </c>
      <c r="Q1005" s="3">
        <f t="shared" si="175"/>
        <v>16804.484039678951</v>
      </c>
      <c r="R1005" s="4">
        <f>Q1005/MAX($Q$554:Q1005)-1</f>
        <v>-0.12399395470944219</v>
      </c>
    </row>
    <row r="1006" spans="1:18" x14ac:dyDescent="0.2">
      <c r="A1006" s="2">
        <v>39721</v>
      </c>
      <c r="B1006" s="3">
        <v>303024.63501330669</v>
      </c>
      <c r="C1006" s="5">
        <f t="shared" si="164"/>
        <v>-0.13539803805830131</v>
      </c>
      <c r="D1006" s="3">
        <f t="shared" si="166"/>
        <v>207760.21138511781</v>
      </c>
      <c r="E1006" s="5">
        <f>D1006/MAX(D$12:$D1006)-1</f>
        <v>-0.24819187327136039</v>
      </c>
      <c r="F1006" s="3">
        <f t="shared" si="174"/>
        <v>19075.051996298756</v>
      </c>
      <c r="G1006" s="4">
        <f>F1006/MAX(F$554:$F1006)-1</f>
        <v>-0.24819187327136027</v>
      </c>
      <c r="H1006" s="5">
        <f t="shared" si="165"/>
        <v>5.8333333333333336E-3</v>
      </c>
      <c r="I1006" s="7">
        <f t="shared" si="168"/>
        <v>334573.3307536068</v>
      </c>
      <c r="J1006" s="7">
        <f t="shared" si="169"/>
        <v>363459.77150508296</v>
      </c>
      <c r="K1006" s="7">
        <f t="shared" si="170"/>
        <v>369478.68419011059</v>
      </c>
      <c r="L1006" s="7">
        <f t="shared" si="171"/>
        <v>367326.81628691644</v>
      </c>
      <c r="M1006" s="7">
        <f t="shared" si="172"/>
        <v>354719.45937852259</v>
      </c>
      <c r="N1006" s="5">
        <f t="shared" si="173"/>
        <v>5.8333333333333336E-3</v>
      </c>
      <c r="O1006" s="3">
        <f t="shared" si="167"/>
        <v>1456914.8623846211</v>
      </c>
      <c r="P1006" s="5">
        <f>O1006/MAX($O$12:O1006)-1</f>
        <v>-0.11888391944524723</v>
      </c>
      <c r="Q1006" s="3">
        <f t="shared" si="175"/>
        <v>16902.510196577077</v>
      </c>
      <c r="R1006" s="4">
        <f>Q1006/MAX($Q$554:Q1006)-1</f>
        <v>-0.11888391944524734</v>
      </c>
    </row>
    <row r="1007" spans="1:18" x14ac:dyDescent="0.2">
      <c r="A1007" s="2">
        <v>39752</v>
      </c>
      <c r="B1007" s="3">
        <v>266681.81598015199</v>
      </c>
      <c r="C1007" s="5">
        <f t="shared" si="164"/>
        <v>-0.11993354610115703</v>
      </c>
      <c r="D1007" s="3">
        <f t="shared" si="166"/>
        <v>182842.79249497465</v>
      </c>
      <c r="E1007" s="5">
        <f>D1007/MAX(D$12:$D1007)-1</f>
        <v>-0.33835888789759416</v>
      </c>
      <c r="F1007" s="3">
        <f t="shared" si="174"/>
        <v>16787.313368318693</v>
      </c>
      <c r="G1007" s="4">
        <f>F1007/MAX(F$554:$F1007)-1</f>
        <v>-0.33835888789759405</v>
      </c>
      <c r="H1007" s="5">
        <f t="shared" si="165"/>
        <v>5.8333333333333336E-3</v>
      </c>
      <c r="I1007" s="7">
        <f t="shared" si="168"/>
        <v>306728.40809751378</v>
      </c>
      <c r="J1007" s="7">
        <f t="shared" si="169"/>
        <v>343017.23495001707</v>
      </c>
      <c r="K1007" s="7">
        <f t="shared" si="170"/>
        <v>358612.62048072863</v>
      </c>
      <c r="L1007" s="7">
        <f t="shared" si="171"/>
        <v>362349.74445490586</v>
      </c>
      <c r="M1007" s="7">
        <f t="shared" si="172"/>
        <v>353547.75110987987</v>
      </c>
      <c r="N1007" s="5">
        <f t="shared" si="173"/>
        <v>5.8333333333333336E-3</v>
      </c>
      <c r="O1007" s="3">
        <f t="shared" si="167"/>
        <v>1465413.5324151979</v>
      </c>
      <c r="P1007" s="5">
        <f>O1007/MAX($O$12:O1007)-1</f>
        <v>-0.11374407564201117</v>
      </c>
      <c r="Q1007" s="3">
        <f t="shared" si="175"/>
        <v>17001.108172723776</v>
      </c>
      <c r="R1007" s="4">
        <f>Q1007/MAX($Q$554:Q1007)-1</f>
        <v>-0.11374407564201139</v>
      </c>
    </row>
    <row r="1008" spans="1:18" x14ac:dyDescent="0.2">
      <c r="A1008" s="2">
        <v>39782</v>
      </c>
      <c r="B1008" s="3">
        <v>269098.64011400414</v>
      </c>
      <c r="C1008" s="5">
        <f t="shared" si="164"/>
        <v>9.0625756576969696E-3</v>
      </c>
      <c r="D1008" s="3">
        <f t="shared" si="166"/>
        <v>184499.81913542494</v>
      </c>
      <c r="E1008" s="5">
        <f>D1008/MAX(D$12:$D1008)-1</f>
        <v>-0.33236271526092342</v>
      </c>
      <c r="F1008" s="3">
        <f t="shared" si="174"/>
        <v>16939.449665808548</v>
      </c>
      <c r="G1008" s="4">
        <f>F1008/MAX(F$554:$F1008)-1</f>
        <v>-0.33236271526092331</v>
      </c>
      <c r="H1008" s="5">
        <f t="shared" si="165"/>
        <v>5.8333333333333336E-3</v>
      </c>
      <c r="I1008" s="7">
        <f t="shared" si="168"/>
        <v>279601.69703582098</v>
      </c>
      <c r="J1008" s="7">
        <f t="shared" si="169"/>
        <v>320690.15287873283</v>
      </c>
      <c r="K1008" s="7">
        <f t="shared" si="170"/>
        <v>349068.83875478327</v>
      </c>
      <c r="L1008" s="7">
        <f t="shared" si="171"/>
        <v>357197.15352661791</v>
      </c>
      <c r="M1008" s="7">
        <f t="shared" si="172"/>
        <v>352171.33108410629</v>
      </c>
      <c r="N1008" s="5">
        <f t="shared" si="173"/>
        <v>5.8333333333333336E-3</v>
      </c>
      <c r="O1008" s="3">
        <f t="shared" si="167"/>
        <v>1473961.7780209533</v>
      </c>
      <c r="P1008" s="5">
        <f>O1008/MAX($O$12:O1008)-1</f>
        <v>-0.10857424941658955</v>
      </c>
      <c r="Q1008" s="3">
        <f t="shared" si="175"/>
        <v>17100.281303731332</v>
      </c>
      <c r="R1008" s="4">
        <f>Q1008/MAX($Q$554:Q1008)-1</f>
        <v>-0.10857424941658977</v>
      </c>
    </row>
    <row r="1009" spans="1:18" x14ac:dyDescent="0.2">
      <c r="A1009" s="2">
        <v>39813</v>
      </c>
      <c r="B1009" s="3">
        <v>272222.01801461354</v>
      </c>
      <c r="C1009" s="5">
        <f t="shared" si="164"/>
        <v>1.1606814138065413E-2</v>
      </c>
      <c r="D1009" s="3">
        <f t="shared" si="166"/>
        <v>186641.2742446365</v>
      </c>
      <c r="E1009" s="5">
        <f>D1009/MAX(D$12:$D1009)-1</f>
        <v>-0.32461357338531427</v>
      </c>
      <c r="F1009" s="3">
        <f t="shared" si="174"/>
        <v>17136.062709680704</v>
      </c>
      <c r="G1009" s="4">
        <f>F1009/MAX(F$554:$F1009)-1</f>
        <v>-0.32461357338531416</v>
      </c>
      <c r="H1009" s="5">
        <f t="shared" si="165"/>
        <v>5.8333333333333336E-3</v>
      </c>
      <c r="I1009" s="7">
        <f t="shared" si="168"/>
        <v>269334.15803625656</v>
      </c>
      <c r="J1009" s="7">
        <f t="shared" si="169"/>
        <v>301953.74439493171</v>
      </c>
      <c r="K1009" s="7">
        <f t="shared" si="170"/>
        <v>341245.09752778482</v>
      </c>
      <c r="L1009" s="7">
        <f t="shared" si="171"/>
        <v>352446.50956445019</v>
      </c>
      <c r="M1009" s="7">
        <f t="shared" si="172"/>
        <v>350424.66525251447</v>
      </c>
      <c r="N1009" s="5">
        <f t="shared" si="173"/>
        <v>5.8333333333333336E-3</v>
      </c>
      <c r="O1009" s="3">
        <f t="shared" si="167"/>
        <v>1482559.8883927423</v>
      </c>
      <c r="P1009" s="5">
        <f>O1009/MAX($O$12:O1009)-1</f>
        <v>-0.10337426587151965</v>
      </c>
      <c r="Q1009" s="3">
        <f t="shared" si="175"/>
        <v>17200.032944669765</v>
      </c>
      <c r="R1009" s="4">
        <f>Q1009/MAX($Q$554:Q1009)-1</f>
        <v>-0.10337426587151977</v>
      </c>
    </row>
    <row r="1010" spans="1:18" x14ac:dyDescent="0.2">
      <c r="A1010" s="2">
        <v>39844</v>
      </c>
      <c r="B1010" s="3">
        <v>259633.20086195238</v>
      </c>
      <c r="C1010" s="5">
        <f t="shared" si="164"/>
        <v>-4.6244669128804095E-2</v>
      </c>
      <c r="D1010" s="3">
        <f t="shared" si="166"/>
        <v>178010.11027141489</v>
      </c>
      <c r="E1010" s="5">
        <f>D1010/MAX(D$12:$D1010)-1</f>
        <v>-0.35584659521819584</v>
      </c>
      <c r="F1010" s="3">
        <f t="shared" si="174"/>
        <v>16343.611159501081</v>
      </c>
      <c r="G1010" s="4">
        <f>F1010/MAX(F$554:$F1010)-1</f>
        <v>-0.35584659521819562</v>
      </c>
      <c r="H1010" s="5">
        <f t="shared" si="165"/>
        <v>5.8333333333333336E-3</v>
      </c>
      <c r="I1010" s="7">
        <f t="shared" si="168"/>
        <v>266984.61966352334</v>
      </c>
      <c r="J1010" s="7">
        <f t="shared" si="169"/>
        <v>286856.51388051856</v>
      </c>
      <c r="K1010" s="7">
        <f t="shared" si="170"/>
        <v>334151.01270734047</v>
      </c>
      <c r="L1010" s="7">
        <f t="shared" si="171"/>
        <v>346843.78720779665</v>
      </c>
      <c r="M1010" s="7">
        <f t="shared" si="172"/>
        <v>347884.99598782259</v>
      </c>
      <c r="N1010" s="5">
        <f t="shared" si="173"/>
        <v>-4.5822671590941538E-3</v>
      </c>
      <c r="O1010" s="3">
        <f t="shared" si="167"/>
        <v>1475766.4029047699</v>
      </c>
      <c r="P1010" s="5">
        <f>O1010/MAX($O$12:O1010)-1</f>
        <v>-0.10748284452701529</v>
      </c>
      <c r="Q1010" s="3">
        <f t="shared" si="175"/>
        <v>17121.217798572066</v>
      </c>
      <c r="R1010" s="4">
        <f>Q1010/MAX($Q$554:Q1010)-1</f>
        <v>-0.10748284452701551</v>
      </c>
    </row>
    <row r="1011" spans="1:18" x14ac:dyDescent="0.2">
      <c r="A1011" s="2">
        <v>39872</v>
      </c>
      <c r="B1011" s="3">
        <v>232881.23346913545</v>
      </c>
      <c r="C1011" s="5">
        <f t="shared" si="164"/>
        <v>-0.10303754413535515</v>
      </c>
      <c r="D1011" s="3">
        <f t="shared" si="166"/>
        <v>159668.38567778454</v>
      </c>
      <c r="E1011" s="5">
        <f>D1011/MAX(D$12:$D1011)-1</f>
        <v>-0.42221858009334023</v>
      </c>
      <c r="F1011" s="3">
        <f t="shared" si="174"/>
        <v>14659.605603322905</v>
      </c>
      <c r="G1011" s="4">
        <f>F1011/MAX(F$554:$F1011)-1</f>
        <v>-0.42221858009334012</v>
      </c>
      <c r="H1011" s="5">
        <f t="shared" si="165"/>
        <v>5.8333333333333336E-3</v>
      </c>
      <c r="I1011" s="7">
        <f t="shared" si="168"/>
        <v>254912.15078190048</v>
      </c>
      <c r="J1011" s="7">
        <f t="shared" si="169"/>
        <v>267256.92390886071</v>
      </c>
      <c r="K1011" s="7">
        <f t="shared" si="170"/>
        <v>321307.69959705439</v>
      </c>
      <c r="L1011" s="7">
        <f t="shared" si="171"/>
        <v>339658.76370813145</v>
      </c>
      <c r="M1011" s="7">
        <f t="shared" si="172"/>
        <v>344054.45858703932</v>
      </c>
      <c r="N1011" s="5">
        <f t="shared" si="173"/>
        <v>5.8333333333333336E-3</v>
      </c>
      <c r="O1011" s="3">
        <f t="shared" si="167"/>
        <v>1484375.0402550478</v>
      </c>
      <c r="P1011" s="5">
        <f>O1011/MAX($O$12:O1011)-1</f>
        <v>-0.10227649445342279</v>
      </c>
      <c r="Q1011" s="3">
        <f t="shared" si="175"/>
        <v>17221.091569063738</v>
      </c>
      <c r="R1011" s="4">
        <f>Q1011/MAX($Q$554:Q1011)-1</f>
        <v>-0.10227649445342302</v>
      </c>
    </row>
    <row r="1012" spans="1:18" x14ac:dyDescent="0.2">
      <c r="A1012" s="2">
        <v>39903</v>
      </c>
      <c r="B1012" s="3">
        <v>257628.88681832913</v>
      </c>
      <c r="C1012" s="5">
        <f t="shared" si="164"/>
        <v>0.10626727186445262</v>
      </c>
      <c r="D1012" s="3">
        <f t="shared" si="166"/>
        <v>176635.90942676394</v>
      </c>
      <c r="E1012" s="5">
        <f>D1012/MAX(D$12:$D1012)-1</f>
        <v>-0.36081932486588975</v>
      </c>
      <c r="F1012" s="3">
        <f t="shared" si="174"/>
        <v>16217.441897396873</v>
      </c>
      <c r="G1012" s="4">
        <f>F1012/MAX(F$554:$F1012)-1</f>
        <v>-0.36081932486588963</v>
      </c>
      <c r="H1012" s="5">
        <f t="shared" si="165"/>
        <v>5.8333333333333336E-3</v>
      </c>
      <c r="I1012" s="7">
        <f t="shared" si="168"/>
        <v>250047.77371647232</v>
      </c>
      <c r="J1012" s="7">
        <f t="shared" si="169"/>
        <v>259690.96587636441</v>
      </c>
      <c r="K1012" s="7">
        <f t="shared" si="170"/>
        <v>311575.36869072373</v>
      </c>
      <c r="L1012" s="7">
        <f t="shared" si="171"/>
        <v>332882.77808552852</v>
      </c>
      <c r="M1012" s="7">
        <f t="shared" si="172"/>
        <v>340417.85368427838</v>
      </c>
      <c r="N1012" s="5">
        <f t="shared" si="173"/>
        <v>5.8333333333333336E-3</v>
      </c>
      <c r="O1012" s="3">
        <f t="shared" si="167"/>
        <v>1493033.8946565357</v>
      </c>
      <c r="P1012" s="5">
        <f>O1012/MAX($O$12:O1012)-1</f>
        <v>-9.7039774004401003E-2</v>
      </c>
      <c r="Q1012" s="3">
        <f t="shared" si="175"/>
        <v>17321.547936549941</v>
      </c>
      <c r="R1012" s="4">
        <f>Q1012/MAX($Q$554:Q1012)-1</f>
        <v>-9.7039774004401447E-2</v>
      </c>
    </row>
    <row r="1013" spans="1:18" x14ac:dyDescent="0.2">
      <c r="A1013" s="2">
        <v>39933</v>
      </c>
      <c r="B1013" s="3">
        <v>260705.21836751883</v>
      </c>
      <c r="C1013" s="5">
        <f t="shared" si="164"/>
        <v>1.1940941822098594E-2</v>
      </c>
      <c r="D1013" s="3">
        <f t="shared" si="166"/>
        <v>178745.1085449224</v>
      </c>
      <c r="E1013" s="5">
        <f>D1013/MAX(D$12:$D1013)-1</f>
        <v>-0.35318690561030364</v>
      </c>
      <c r="F1013" s="3">
        <f t="shared" si="174"/>
        <v>16411.093427596952</v>
      </c>
      <c r="G1013" s="4">
        <f>F1013/MAX(F$554:$F1013)-1</f>
        <v>-0.35318690561030353</v>
      </c>
      <c r="H1013" s="5">
        <f t="shared" si="165"/>
        <v>5.8333333333333336E-3</v>
      </c>
      <c r="I1013" s="7">
        <f t="shared" si="168"/>
        <v>250405.11288499448</v>
      </c>
      <c r="J1013" s="7">
        <f t="shared" si="169"/>
        <v>258694.86627425894</v>
      </c>
      <c r="K1013" s="7">
        <f t="shared" si="170"/>
        <v>300856.050612138</v>
      </c>
      <c r="L1013" s="7">
        <f t="shared" si="171"/>
        <v>325306.70241190534</v>
      </c>
      <c r="M1013" s="7">
        <f t="shared" si="172"/>
        <v>336436.0249097441</v>
      </c>
      <c r="N1013" s="5">
        <f t="shared" si="173"/>
        <v>7.0548550310863857E-3</v>
      </c>
      <c r="O1013" s="3">
        <f t="shared" si="167"/>
        <v>1503567.032339836</v>
      </c>
      <c r="P1013" s="5">
        <f>O1013/MAX($O$12:O1013)-1</f>
        <v>-9.0669520511164947E-2</v>
      </c>
      <c r="Q1013" s="3">
        <f t="shared" si="175"/>
        <v>17443.748946156316</v>
      </c>
      <c r="R1013" s="4">
        <f>Q1013/MAX($Q$554:Q1013)-1</f>
        <v>-9.0669520511165391E-2</v>
      </c>
    </row>
    <row r="1014" spans="1:18" x14ac:dyDescent="0.2">
      <c r="A1014" s="2">
        <v>39964</v>
      </c>
      <c r="B1014" s="3">
        <v>286731.42544985312</v>
      </c>
      <c r="C1014" s="5">
        <f t="shared" si="164"/>
        <v>9.9830019687771943E-2</v>
      </c>
      <c r="D1014" s="3">
        <f t="shared" si="166"/>
        <v>196589.23625005494</v>
      </c>
      <c r="E1014" s="5">
        <f>D1014/MAX(D$12:$D1014)-1</f>
        <v>-0.28861554166307168</v>
      </c>
      <c r="F1014" s="3">
        <f t="shared" si="174"/>
        <v>18049.413207571819</v>
      </c>
      <c r="G1014" s="4">
        <f>F1014/MAX(F$554:$F1014)-1</f>
        <v>-0.28861554166307157</v>
      </c>
      <c r="H1014" s="5">
        <f t="shared" si="165"/>
        <v>5.8333333333333336E-3</v>
      </c>
      <c r="I1014" s="7">
        <f t="shared" si="168"/>
        <v>268355.17687856703</v>
      </c>
      <c r="J1014" s="7">
        <f t="shared" si="169"/>
        <v>261633.66383023374</v>
      </c>
      <c r="K1014" s="7">
        <f t="shared" si="170"/>
        <v>291161.90835448331</v>
      </c>
      <c r="L1014" s="7">
        <f t="shared" si="171"/>
        <v>319923.78044659999</v>
      </c>
      <c r="M1014" s="7">
        <f t="shared" si="172"/>
        <v>333306.28110252181</v>
      </c>
      <c r="N1014" s="5">
        <f t="shared" si="173"/>
        <v>4.3432007875108793E-2</v>
      </c>
      <c r="O1014" s="3">
        <f t="shared" si="167"/>
        <v>1568869.9675291735</v>
      </c>
      <c r="P1014" s="5">
        <f>O1014/MAX($O$12:O1014)-1</f>
        <v>-5.1175471964929664E-2</v>
      </c>
      <c r="Q1014" s="3">
        <f t="shared" si="175"/>
        <v>18201.365987757195</v>
      </c>
      <c r="R1014" s="4">
        <f>Q1014/MAX($Q$554:Q1014)-1</f>
        <v>-5.1175471964929997E-2</v>
      </c>
    </row>
    <row r="1015" spans="1:18" x14ac:dyDescent="0.2">
      <c r="A1015" s="2">
        <v>39994</v>
      </c>
      <c r="B1015" s="3">
        <v>277034.22437819373</v>
      </c>
      <c r="C1015" s="5">
        <f t="shared" si="164"/>
        <v>-3.3819805612326781E-2</v>
      </c>
      <c r="D1015" s="3">
        <f t="shared" si="166"/>
        <v>189940.6264946023</v>
      </c>
      <c r="E1015" s="5">
        <f>D1015/MAX(D$12:$D1015)-1</f>
        <v>-0.31267442575965687</v>
      </c>
      <c r="F1015" s="3">
        <f t="shared" si="174"/>
        <v>17438.985561475176</v>
      </c>
      <c r="G1015" s="4">
        <f>F1015/MAX(F$554:$F1015)-1</f>
        <v>-0.31267442575965687</v>
      </c>
      <c r="H1015" s="5">
        <f t="shared" si="165"/>
        <v>5.8333333333333336E-3</v>
      </c>
      <c r="I1015" s="7">
        <f t="shared" si="168"/>
        <v>274823.6227318552</v>
      </c>
      <c r="J1015" s="7">
        <f t="shared" si="169"/>
        <v>262435.69822416379</v>
      </c>
      <c r="K1015" s="7">
        <f t="shared" si="170"/>
        <v>282194.72130954778</v>
      </c>
      <c r="L1015" s="7">
        <f t="shared" si="171"/>
        <v>314975.2977599111</v>
      </c>
      <c r="M1015" s="7">
        <f t="shared" si="172"/>
        <v>329943.80672937853</v>
      </c>
      <c r="N1015" s="5">
        <f t="shared" si="173"/>
        <v>-1.0027922244930713E-2</v>
      </c>
      <c r="O1015" s="3">
        <f t="shared" si="167"/>
        <v>1553137.4614823838</v>
      </c>
      <c r="P1015" s="5">
        <f>O1015/MAX($O$12:O1015)-1</f>
        <v>-6.0690210556148538E-2</v>
      </c>
      <c r="Q1015" s="3">
        <f t="shared" si="175"/>
        <v>18018.844104880438</v>
      </c>
      <c r="R1015" s="4">
        <f>Q1015/MAX($Q$554:Q1015)-1</f>
        <v>-6.0690210556148871E-2</v>
      </c>
    </row>
    <row r="1016" spans="1:18" x14ac:dyDescent="0.2">
      <c r="A1016" s="2">
        <v>40025</v>
      </c>
      <c r="B1016" s="3">
        <v>304225.55078083585</v>
      </c>
      <c r="C1016" s="5">
        <f t="shared" si="164"/>
        <v>9.8151506239611219E-2</v>
      </c>
      <c r="D1016" s="3">
        <f t="shared" si="166"/>
        <v>208583.58508114293</v>
      </c>
      <c r="E1016" s="5">
        <f>D1016/MAX(D$12:$D1016)-1</f>
        <v>-0.24521238537096146</v>
      </c>
      <c r="F1016" s="3">
        <f t="shared" si="174"/>
        <v>19150.648261624796</v>
      </c>
      <c r="G1016" s="4">
        <f>F1016/MAX(F$554:$F1016)-1</f>
        <v>-0.24521238537096146</v>
      </c>
      <c r="H1016" s="5">
        <f t="shared" si="165"/>
        <v>5.8333333333333336E-3</v>
      </c>
      <c r="I1016" s="7">
        <f t="shared" si="168"/>
        <v>289330.40020296088</v>
      </c>
      <c r="J1016" s="7">
        <f t="shared" si="169"/>
        <v>269867.75654397771</v>
      </c>
      <c r="K1016" s="7">
        <f t="shared" si="170"/>
        <v>278362.13521224813</v>
      </c>
      <c r="L1016" s="7">
        <f t="shared" si="171"/>
        <v>312723.26065288618</v>
      </c>
      <c r="M1016" s="7">
        <f t="shared" si="172"/>
        <v>327599.77954184188</v>
      </c>
      <c r="N1016" s="5">
        <f t="shared" si="173"/>
        <v>4.2760602495844499E-2</v>
      </c>
      <c r="O1016" s="3">
        <f t="shared" si="167"/>
        <v>1619550.555094237</v>
      </c>
      <c r="P1016" s="5">
        <f>O1016/MAX($O$12:O1016)-1</f>
        <v>-2.0524758029284551E-2</v>
      </c>
      <c r="Q1016" s="3">
        <f t="shared" si="175"/>
        <v>18789.340735083821</v>
      </c>
      <c r="R1016" s="4">
        <f>Q1016/MAX($Q$554:Q1016)-1</f>
        <v>-2.0524758029284995E-2</v>
      </c>
    </row>
    <row r="1017" spans="1:18" x14ac:dyDescent="0.2">
      <c r="A1017" s="2">
        <v>40056</v>
      </c>
      <c r="B1017" s="3">
        <v>313152.25934175221</v>
      </c>
      <c r="C1017" s="5">
        <f t="shared" si="164"/>
        <v>2.9342402497110287E-2</v>
      </c>
      <c r="D1017" s="3">
        <f t="shared" si="166"/>
        <v>214703.92858888407</v>
      </c>
      <c r="E1017" s="5">
        <f>D1017/MAX(D$12:$D1017)-1</f>
        <v>-0.22306510338268248</v>
      </c>
      <c r="F1017" s="3">
        <f t="shared" si="174"/>
        <v>19712.574290997974</v>
      </c>
      <c r="G1017" s="4">
        <f>F1017/MAX(F$554:$F1017)-1</f>
        <v>-0.22306510338268248</v>
      </c>
      <c r="H1017" s="5">
        <f t="shared" si="165"/>
        <v>5.8333333333333336E-3</v>
      </c>
      <c r="I1017" s="7">
        <f t="shared" si="168"/>
        <v>298137.34483359387</v>
      </c>
      <c r="J1017" s="7">
        <f t="shared" si="169"/>
        <v>283246.26085608045</v>
      </c>
      <c r="K1017" s="7">
        <f t="shared" si="170"/>
        <v>275251.59238247061</v>
      </c>
      <c r="L1017" s="7">
        <f t="shared" si="171"/>
        <v>308620.55335006304</v>
      </c>
      <c r="M1017" s="7">
        <f t="shared" si="172"/>
        <v>325555.63799511868</v>
      </c>
      <c r="N1017" s="5">
        <f t="shared" si="173"/>
        <v>1.9938774831599507E-2</v>
      </c>
      <c r="O1017" s="3">
        <f t="shared" si="167"/>
        <v>1651842.4089406531</v>
      </c>
      <c r="P1017" s="5">
        <f>O1017/MAX($O$12:O1017)-1</f>
        <v>-9.9522172650390317E-4</v>
      </c>
      <c r="Q1017" s="3">
        <f t="shared" si="175"/>
        <v>19163.977169234859</v>
      </c>
      <c r="R1017" s="4">
        <f>Q1017/MAX($Q$554:Q1017)-1</f>
        <v>-9.9522172650434726E-4</v>
      </c>
    </row>
    <row r="1018" spans="1:18" x14ac:dyDescent="0.2">
      <c r="A1018" s="2">
        <v>40086</v>
      </c>
      <c r="B1018" s="3">
        <v>313250.50292689301</v>
      </c>
      <c r="C1018" s="5">
        <f t="shared" si="164"/>
        <v>3.1372465696821727E-4</v>
      </c>
      <c r="D1018" s="3">
        <f t="shared" si="166"/>
        <v>214771.28650523035</v>
      </c>
      <c r="E1018" s="5">
        <f>D1018/MAX(D$12:$D1018)-1</f>
        <v>-0.2228213597487545</v>
      </c>
      <c r="F1018" s="3">
        <f t="shared" si="174"/>
        <v>19718.758611605379</v>
      </c>
      <c r="G1018" s="4">
        <f>F1018/MAX(F$554:$F1018)-1</f>
        <v>-0.22282135974875461</v>
      </c>
      <c r="H1018" s="5">
        <f t="shared" si="165"/>
        <v>5.8333333333333336E-3</v>
      </c>
      <c r="I1018" s="7">
        <f t="shared" si="168"/>
        <v>310209.43768316036</v>
      </c>
      <c r="J1018" s="7">
        <f t="shared" si="169"/>
        <v>292516.53020750778</v>
      </c>
      <c r="K1018" s="7">
        <f t="shared" si="170"/>
        <v>276103.74804193614</v>
      </c>
      <c r="L1018" s="7">
        <f t="shared" si="171"/>
        <v>305222.42252965173</v>
      </c>
      <c r="M1018" s="7">
        <f t="shared" si="172"/>
        <v>322791.21611602331</v>
      </c>
      <c r="N1018" s="5">
        <f t="shared" si="173"/>
        <v>1.4176463922412406E-3</v>
      </c>
      <c r="O1018" s="3">
        <f t="shared" si="167"/>
        <v>1654184.137372239</v>
      </c>
      <c r="P1018" s="5">
        <f>O1018/MAX($O$12:O1018)-1</f>
        <v>0</v>
      </c>
      <c r="Q1018" s="3">
        <f t="shared" si="175"/>
        <v>19191.144912329819</v>
      </c>
      <c r="R1018" s="4">
        <f>Q1018/MAX($Q$554:Q1018)-1</f>
        <v>0</v>
      </c>
    </row>
    <row r="1019" spans="1:18" x14ac:dyDescent="0.2">
      <c r="A1019" s="2">
        <v>40117</v>
      </c>
      <c r="B1019" s="3">
        <v>331476.04224514368</v>
      </c>
      <c r="C1019" s="5">
        <f t="shared" si="164"/>
        <v>5.8181995393329577E-2</v>
      </c>
      <c r="D1019" s="3">
        <f t="shared" si="166"/>
        <v>227267.10850729712</v>
      </c>
      <c r="E1019" s="5">
        <f>D1019/MAX(D$12:$D1019)-1</f>
        <v>-0.17760355568186248</v>
      </c>
      <c r="F1019" s="3">
        <f t="shared" si="174"/>
        <v>20866.035334307981</v>
      </c>
      <c r="G1019" s="4">
        <f>F1019/MAX(F$554:$F1019)-1</f>
        <v>-0.17760355568186248</v>
      </c>
      <c r="H1019" s="5">
        <f t="shared" si="165"/>
        <v>5.8333333333333336E-3</v>
      </c>
      <c r="I1019" s="7">
        <f t="shared" si="168"/>
        <v>319292.93483792961</v>
      </c>
      <c r="J1019" s="7">
        <f t="shared" si="169"/>
        <v>304311.66752044525</v>
      </c>
      <c r="K1019" s="7">
        <f t="shared" si="170"/>
        <v>281503.26689735212</v>
      </c>
      <c r="L1019" s="7">
        <f t="shared" si="171"/>
        <v>302007.9229149071</v>
      </c>
      <c r="M1019" s="7">
        <f t="shared" si="172"/>
        <v>320057.94368904032</v>
      </c>
      <c r="N1019" s="5">
        <f t="shared" si="173"/>
        <v>4.7712262981330335E-2</v>
      </c>
      <c r="O1019" s="3">
        <f t="shared" si="167"/>
        <v>1733109.0059540882</v>
      </c>
      <c r="P1019" s="5">
        <f>O1019/MAX($O$12:O1019)-1</f>
        <v>0</v>
      </c>
      <c r="Q1019" s="3">
        <f t="shared" si="175"/>
        <v>20106.797865299719</v>
      </c>
      <c r="R1019" s="4">
        <f>Q1019/MAX($Q$554:Q1019)-1</f>
        <v>0</v>
      </c>
    </row>
    <row r="1020" spans="1:18" x14ac:dyDescent="0.2">
      <c r="A1020" s="2">
        <v>40147</v>
      </c>
      <c r="B1020" s="3">
        <v>337916.59709251113</v>
      </c>
      <c r="C1020" s="5">
        <f t="shared" si="164"/>
        <v>1.9429925625226163E-2</v>
      </c>
      <c r="D1020" s="3">
        <f t="shared" si="166"/>
        <v>231682.8915226541</v>
      </c>
      <c r="E1020" s="5">
        <f>D1020/MAX(D$12:$D1020)-1</f>
        <v>-0.16162445393431069</v>
      </c>
      <c r="F1020" s="3">
        <f t="shared" si="174"/>
        <v>21271.460848946925</v>
      </c>
      <c r="G1020" s="4">
        <f>F1020/MAX(F$554:$F1020)-1</f>
        <v>-0.16162445393431069</v>
      </c>
      <c r="H1020" s="5">
        <f t="shared" si="165"/>
        <v>5.8333333333333336E-3</v>
      </c>
      <c r="I1020" s="7">
        <f t="shared" si="168"/>
        <v>327547.71408818261</v>
      </c>
      <c r="J1020" s="7">
        <f t="shared" si="169"/>
        <v>312842.5294608883</v>
      </c>
      <c r="K1020" s="7">
        <f t="shared" si="170"/>
        <v>287238.09664556099</v>
      </c>
      <c r="L1020" s="7">
        <f t="shared" si="171"/>
        <v>298388.78205661831</v>
      </c>
      <c r="M1020" s="7">
        <f t="shared" si="172"/>
        <v>318153.46770017204</v>
      </c>
      <c r="N1020" s="5">
        <f t="shared" si="173"/>
        <v>1.9429925625226163E-2</v>
      </c>
      <c r="O1020" s="3">
        <f t="shared" si="167"/>
        <v>1766783.1850401857</v>
      </c>
      <c r="P1020" s="5">
        <f>O1020/MAX($O$12:O1020)-1</f>
        <v>0</v>
      </c>
      <c r="Q1020" s="3">
        <f t="shared" si="175"/>
        <v>20497.47145238395</v>
      </c>
      <c r="R1020" s="4">
        <f>Q1020/MAX($Q$554:Q1020)-1</f>
        <v>0</v>
      </c>
    </row>
    <row r="1021" spans="1:18" x14ac:dyDescent="0.2">
      <c r="A1021" s="2">
        <v>40178</v>
      </c>
      <c r="B1021" s="3">
        <v>347182.70851939416</v>
      </c>
      <c r="C1021" s="5">
        <f t="shared" si="164"/>
        <v>2.7421297168029435E-2</v>
      </c>
      <c r="D1021" s="3">
        <f t="shared" si="166"/>
        <v>238035.93693984512</v>
      </c>
      <c r="E1021" s="5">
        <f>D1021/MAX(D$12:$D1021)-1</f>
        <v>-0.13863510894723441</v>
      </c>
      <c r="F1021" s="3">
        <f t="shared" si="174"/>
        <v>21854.751898084003</v>
      </c>
      <c r="G1021" s="4">
        <f>F1021/MAX(F$554:$F1021)-1</f>
        <v>-0.13863510894723441</v>
      </c>
      <c r="H1021" s="5">
        <f t="shared" si="165"/>
        <v>5.8333333333333336E-3</v>
      </c>
      <c r="I1021" s="7">
        <f t="shared" si="168"/>
        <v>338858.44928568299</v>
      </c>
      <c r="J1021" s="7">
        <f t="shared" si="169"/>
        <v>324533.94348442164</v>
      </c>
      <c r="K1021" s="7">
        <f t="shared" si="170"/>
        <v>293484.82085429272</v>
      </c>
      <c r="L1021" s="7">
        <f t="shared" si="171"/>
        <v>296307.79536783911</v>
      </c>
      <c r="M1021" s="7">
        <f t="shared" si="172"/>
        <v>317364.95919103874</v>
      </c>
      <c r="N1021" s="5">
        <f t="shared" si="173"/>
        <v>2.7421297168029435E-2</v>
      </c>
      <c r="O1021" s="3">
        <f t="shared" si="167"/>
        <v>1815230.6717886501</v>
      </c>
      <c r="P1021" s="5">
        <f>O1021/MAX($O$12:O1021)-1</f>
        <v>0</v>
      </c>
      <c r="Q1021" s="3">
        <f t="shared" si="175"/>
        <v>21059.538708272972</v>
      </c>
      <c r="R1021" s="4">
        <f>Q1021/MAX($Q$554:Q1021)-1</f>
        <v>0</v>
      </c>
    </row>
    <row r="1022" spans="1:18" x14ac:dyDescent="0.2">
      <c r="A1022" s="2">
        <v>40209</v>
      </c>
      <c r="B1022" s="3">
        <v>334365.41917907109</v>
      </c>
      <c r="C1022" s="5">
        <f t="shared" si="164"/>
        <v>-3.6917994548127275E-2</v>
      </c>
      <c r="D1022" s="3">
        <f t="shared" si="166"/>
        <v>229248.12751764155</v>
      </c>
      <c r="E1022" s="5">
        <f>D1022/MAX(D$12:$D1022)-1</f>
        <v>-0.17043497329906865</v>
      </c>
      <c r="F1022" s="3">
        <f t="shared" si="174"/>
        <v>21047.918286659864</v>
      </c>
      <c r="G1022" s="4">
        <f>F1022/MAX(F$554:$F1022)-1</f>
        <v>-0.17043497329906865</v>
      </c>
      <c r="H1022" s="5">
        <f t="shared" si="165"/>
        <v>5.8333333333333336E-3</v>
      </c>
      <c r="I1022" s="7">
        <f t="shared" si="168"/>
        <v>339821.57493032544</v>
      </c>
      <c r="J1022" s="7">
        <f t="shared" si="169"/>
        <v>329557.25488412753</v>
      </c>
      <c r="K1022" s="7">
        <f t="shared" si="170"/>
        <v>299712.50571405259</v>
      </c>
      <c r="L1022" s="7">
        <f t="shared" si="171"/>
        <v>295427.17510287464</v>
      </c>
      <c r="M1022" s="7">
        <f t="shared" si="172"/>
        <v>316931.7592106965</v>
      </c>
      <c r="N1022" s="5">
        <f t="shared" si="173"/>
        <v>-3.6917994548127275E-2</v>
      </c>
      <c r="O1022" s="3">
        <f t="shared" si="167"/>
        <v>1748215.9957439634</v>
      </c>
      <c r="P1022" s="5">
        <f>O1022/MAX($O$12:O1022)-1</f>
        <v>-3.6917994548127275E-2</v>
      </c>
      <c r="Q1022" s="3">
        <f t="shared" si="175"/>
        <v>20282.062773054877</v>
      </c>
      <c r="R1022" s="4">
        <f>Q1022/MAX($Q$554:Q1022)-1</f>
        <v>-3.6917994548127164E-2</v>
      </c>
    </row>
    <row r="1023" spans="1:18" x14ac:dyDescent="0.2">
      <c r="A1023" s="2">
        <v>40237</v>
      </c>
      <c r="B1023" s="3">
        <v>334992.98618864524</v>
      </c>
      <c r="C1023" s="5">
        <f t="shared" si="164"/>
        <v>1.8768896948582192E-3</v>
      </c>
      <c r="D1023" s="3">
        <f t="shared" si="166"/>
        <v>229678.40096574495</v>
      </c>
      <c r="E1023" s="5">
        <f>D1023/MAX(D$12:$D1023)-1</f>
        <v>-0.16887797124923898</v>
      </c>
      <c r="F1023" s="3">
        <f t="shared" si="174"/>
        <v>21087.422907590313</v>
      </c>
      <c r="G1023" s="4">
        <f>F1023/MAX(F$554:$F1023)-1</f>
        <v>-0.16887797124923887</v>
      </c>
      <c r="H1023" s="5">
        <f t="shared" si="165"/>
        <v>5.8333333333333336E-3</v>
      </c>
      <c r="I1023" s="7">
        <f t="shared" si="168"/>
        <v>338847.03796237014</v>
      </c>
      <c r="J1023" s="7">
        <f t="shared" si="169"/>
        <v>333197.37602527638</v>
      </c>
      <c r="K1023" s="7">
        <f t="shared" si="170"/>
        <v>308221.81844067847</v>
      </c>
      <c r="L1023" s="7">
        <f t="shared" si="171"/>
        <v>294566.85359673924</v>
      </c>
      <c r="M1023" s="7">
        <f t="shared" si="172"/>
        <v>314764.7590188664</v>
      </c>
      <c r="N1023" s="5">
        <f t="shared" si="173"/>
        <v>2.6681784225532422E-3</v>
      </c>
      <c r="O1023" s="3">
        <f t="shared" si="167"/>
        <v>1752880.5479417699</v>
      </c>
      <c r="P1023" s="5">
        <f>O1023/MAX($O$12:O1023)-1</f>
        <v>-3.4348319922031245E-2</v>
      </c>
      <c r="Q1023" s="3">
        <f t="shared" si="175"/>
        <v>20336.178935310814</v>
      </c>
      <c r="R1023" s="4">
        <f>Q1023/MAX($Q$554:Q1023)-1</f>
        <v>-3.4348319922031134E-2</v>
      </c>
    </row>
    <row r="1024" spans="1:18" x14ac:dyDescent="0.2">
      <c r="A1024" s="2">
        <v>40268</v>
      </c>
      <c r="B1024" s="3">
        <v>360803.86526460102</v>
      </c>
      <c r="C1024" s="5">
        <f t="shared" si="164"/>
        <v>7.7049013382688658E-2</v>
      </c>
      <c r="D1024" s="3">
        <f t="shared" si="166"/>
        <v>247374.89515546916</v>
      </c>
      <c r="E1024" s="5">
        <f>D1024/MAX(D$12:$D1024)-1</f>
        <v>-0.10484083893337426</v>
      </c>
      <c r="F1024" s="3">
        <f t="shared" si="174"/>
        <v>22712.188037403655</v>
      </c>
      <c r="G1024" s="4">
        <f>F1024/MAX(F$554:$F1024)-1</f>
        <v>-0.10484083893337415</v>
      </c>
      <c r="H1024" s="5">
        <f t="shared" si="165"/>
        <v>5.8333333333333336E-3</v>
      </c>
      <c r="I1024" s="7">
        <f t="shared" si="168"/>
        <v>343387.42354410578</v>
      </c>
      <c r="J1024" s="7">
        <f t="shared" si="169"/>
        <v>341122.93641489436</v>
      </c>
      <c r="K1024" s="7">
        <f t="shared" si="170"/>
        <v>316819.73331120104</v>
      </c>
      <c r="L1024" s="7">
        <f t="shared" si="171"/>
        <v>297776.81083292217</v>
      </c>
      <c r="M1024" s="7">
        <f t="shared" si="172"/>
        <v>314197.55100096244</v>
      </c>
      <c r="N1024" s="5">
        <f t="shared" si="173"/>
        <v>6.2805877372817592E-2</v>
      </c>
      <c r="O1024" s="3">
        <f t="shared" si="167"/>
        <v>1862971.7486849979</v>
      </c>
      <c r="P1024" s="5">
        <f>O1024/MAX($O$12:O1024)-1</f>
        <v>0</v>
      </c>
      <c r="Q1024" s="3">
        <f t="shared" si="175"/>
        <v>21613.410495753618</v>
      </c>
      <c r="R1024" s="4">
        <f>Q1024/MAX($Q$554:Q1024)-1</f>
        <v>0</v>
      </c>
    </row>
    <row r="1025" spans="1:18" x14ac:dyDescent="0.2">
      <c r="A1025" s="2">
        <v>40298</v>
      </c>
      <c r="B1025" s="3">
        <v>359984.25309611106</v>
      </c>
      <c r="C1025" s="5">
        <f t="shared" si="164"/>
        <v>-2.2716280156501734E-3</v>
      </c>
      <c r="D1025" s="3">
        <f t="shared" si="166"/>
        <v>246812.95141326546</v>
      </c>
      <c r="E1025" s="5">
        <f>D1025/MAX(D$12:$D1025)-1</f>
        <v>-0.10687430756211913</v>
      </c>
      <c r="F1025" s="3">
        <f t="shared" si="174"/>
        <v>22660.594394761174</v>
      </c>
      <c r="G1025" s="4">
        <f>F1025/MAX(F$554:$F1025)-1</f>
        <v>-0.10687430756211902</v>
      </c>
      <c r="H1025" s="5">
        <f t="shared" si="165"/>
        <v>5.8333333333333336E-3</v>
      </c>
      <c r="I1025" s="7">
        <f t="shared" si="168"/>
        <v>351927.03484978579</v>
      </c>
      <c r="J1025" s="7">
        <f t="shared" si="169"/>
        <v>345874.30489005562</v>
      </c>
      <c r="K1025" s="7">
        <f t="shared" si="170"/>
        <v>325092.98620525043</v>
      </c>
      <c r="L1025" s="7">
        <f t="shared" si="171"/>
        <v>302960.27956158662</v>
      </c>
      <c r="M1025" s="7">
        <f t="shared" si="172"/>
        <v>312974.51840869425</v>
      </c>
      <c r="N1025" s="5">
        <f t="shared" si="173"/>
        <v>-2.2716280156501734E-3</v>
      </c>
      <c r="O1025" s="3">
        <f t="shared" si="167"/>
        <v>1858739.7698683203</v>
      </c>
      <c r="P1025" s="5">
        <f>O1025/MAX($O$12:O1025)-1</f>
        <v>-2.2716280156501734E-3</v>
      </c>
      <c r="Q1025" s="3">
        <f t="shared" si="175"/>
        <v>21564.312866957716</v>
      </c>
      <c r="R1025" s="4">
        <f>Q1025/MAX($Q$554:Q1025)-1</f>
        <v>-2.2716280156501734E-3</v>
      </c>
    </row>
    <row r="1026" spans="1:18" x14ac:dyDescent="0.2">
      <c r="A1026" s="2">
        <v>40329</v>
      </c>
      <c r="B1026" s="3">
        <v>340912.15017156221</v>
      </c>
      <c r="C1026" s="5">
        <f t="shared" si="164"/>
        <v>-5.2980381115328545E-2</v>
      </c>
      <c r="D1026" s="3">
        <f t="shared" si="166"/>
        <v>233736.70718319158</v>
      </c>
      <c r="E1026" s="5">
        <f>D1026/MAX(D$12:$D1026)-1</f>
        <v>-0.15419244713136981</v>
      </c>
      <c r="F1026" s="3">
        <f t="shared" si="174"/>
        <v>21460.027467426848</v>
      </c>
      <c r="G1026" s="4">
        <f>F1026/MAX(F$554:$F1026)-1</f>
        <v>-0.1541924471313697</v>
      </c>
      <c r="H1026" s="5">
        <f t="shared" si="165"/>
        <v>5.8333333333333336E-3</v>
      </c>
      <c r="I1026" s="7">
        <f t="shared" si="168"/>
        <v>353900.08951075812</v>
      </c>
      <c r="J1026" s="7">
        <f t="shared" si="169"/>
        <v>346373.56373656419</v>
      </c>
      <c r="K1026" s="7">
        <f t="shared" si="170"/>
        <v>329608.04659872619</v>
      </c>
      <c r="L1026" s="7">
        <f t="shared" si="171"/>
        <v>306949.9190092287</v>
      </c>
      <c r="M1026" s="7">
        <f t="shared" si="172"/>
        <v>310384.97747660481</v>
      </c>
      <c r="N1026" s="5">
        <f t="shared" si="173"/>
        <v>-5.2980381115328545E-2</v>
      </c>
      <c r="O1026" s="3">
        <f t="shared" si="167"/>
        <v>1760263.0284664787</v>
      </c>
      <c r="P1026" s="5">
        <f>O1026/MAX($O$12:O1026)-1</f>
        <v>-5.5131657412957225E-2</v>
      </c>
      <c r="Q1026" s="3">
        <f t="shared" si="175"/>
        <v>20421.827352776112</v>
      </c>
      <c r="R1026" s="4">
        <f>Q1026/MAX($Q$554:Q1026)-1</f>
        <v>-5.5131657412957447E-2</v>
      </c>
    </row>
    <row r="1027" spans="1:18" x14ac:dyDescent="0.2">
      <c r="A1027" s="2">
        <v>40359</v>
      </c>
      <c r="B1027" s="3">
        <v>329445.70819287817</v>
      </c>
      <c r="C1027" s="5">
        <f t="shared" ref="C1027:C1060" si="176">B1027/B1026-1</f>
        <v>-3.3634594639450732E-2</v>
      </c>
      <c r="D1027" s="3">
        <f t="shared" si="166"/>
        <v>225875.06778472493</v>
      </c>
      <c r="E1027" s="5">
        <f>D1027/MAX(D$12:$D1027)-1</f>
        <v>-0.18264084131509195</v>
      </c>
      <c r="F1027" s="3">
        <f t="shared" si="174"/>
        <v>20738.228142608466</v>
      </c>
      <c r="G1027" s="4">
        <f>F1027/MAX(F$554:$F1027)-1</f>
        <v>-0.18264084131509195</v>
      </c>
      <c r="H1027" s="5">
        <f t="shared" si="165"/>
        <v>5.8333333333333336E-3</v>
      </c>
      <c r="I1027" s="7">
        <f t="shared" si="168"/>
        <v>343447.37048685044</v>
      </c>
      <c r="J1027" s="7">
        <f t="shared" si="169"/>
        <v>343417.39701547811</v>
      </c>
      <c r="K1027" s="7">
        <f t="shared" si="170"/>
        <v>333975.67024994991</v>
      </c>
      <c r="L1027" s="7">
        <f t="shared" si="171"/>
        <v>310129.01290802122</v>
      </c>
      <c r="M1027" s="7">
        <f t="shared" si="172"/>
        <v>308085.1957797489</v>
      </c>
      <c r="N1027" s="5">
        <f t="shared" si="173"/>
        <v>-1.7847423450337109E-2</v>
      </c>
      <c r="O1027" s="3">
        <f t="shared" si="167"/>
        <v>1728846.8688134647</v>
      </c>
      <c r="P1027" s="5">
        <f>O1027/MAX($O$12:O1027)-1</f>
        <v>-7.1995122827926417E-2</v>
      </c>
      <c r="Q1027" s="3">
        <f t="shared" si="175"/>
        <v>20057.35035238144</v>
      </c>
      <c r="R1027" s="4">
        <f>Q1027/MAX($Q$554:Q1027)-1</f>
        <v>-7.1995122827926528E-2</v>
      </c>
    </row>
    <row r="1028" spans="1:18" x14ac:dyDescent="0.2">
      <c r="A1028" s="2">
        <v>40390</v>
      </c>
      <c r="B1028" s="3">
        <v>355359.60408786725</v>
      </c>
      <c r="C1028" s="5">
        <f t="shared" si="176"/>
        <v>7.8659078720847875E-2</v>
      </c>
      <c r="D1028" s="3">
        <f t="shared" si="166"/>
        <v>243642.19252268047</v>
      </c>
      <c r="E1028" s="5">
        <f>D1028/MAX(D$12:$D1028)-1</f>
        <v>-0.11834812290888974</v>
      </c>
      <c r="F1028" s="3">
        <f t="shared" si="174"/>
        <v>22369.478062608807</v>
      </c>
      <c r="G1028" s="4">
        <f>F1028/MAX(F$554:$F1028)-1</f>
        <v>-0.11834812290888985</v>
      </c>
      <c r="H1028" s="5">
        <f t="shared" ref="H1028:H1060" si="177">H1027</f>
        <v>5.8333333333333336E-3</v>
      </c>
      <c r="I1028" s="7">
        <f t="shared" si="168"/>
        <v>341905.82081743586</v>
      </c>
      <c r="J1028" s="7">
        <f t="shared" si="169"/>
        <v>346916.42783361085</v>
      </c>
      <c r="K1028" s="7">
        <f t="shared" si="170"/>
        <v>338236.84135886922</v>
      </c>
      <c r="L1028" s="7">
        <f t="shared" si="171"/>
        <v>315447.14642057201</v>
      </c>
      <c r="M1028" s="7">
        <f t="shared" si="172"/>
        <v>308299.48828555871</v>
      </c>
      <c r="N1028" s="5">
        <f t="shared" si="173"/>
        <v>3.4963631488339156E-2</v>
      </c>
      <c r="O1028" s="3">
        <f t="shared" si="167"/>
        <v>1789293.6336344278</v>
      </c>
      <c r="P1028" s="5">
        <f>O1028/MAX($O$12:O1028)-1</f>
        <v>-3.9548702283100479E-2</v>
      </c>
      <c r="Q1028" s="3">
        <f t="shared" si="175"/>
        <v>20758.628158734617</v>
      </c>
      <c r="R1028" s="4">
        <f>Q1028/MAX($Q$554:Q1028)-1</f>
        <v>-3.954870228310059E-2</v>
      </c>
    </row>
    <row r="1029" spans="1:18" x14ac:dyDescent="0.2">
      <c r="A1029" s="2">
        <v>40421</v>
      </c>
      <c r="B1029" s="3">
        <v>341956.27991253277</v>
      </c>
      <c r="C1029" s="5">
        <f t="shared" si="176"/>
        <v>-3.7717635941592054E-2</v>
      </c>
      <c r="D1029" s="3">
        <f t="shared" si="166"/>
        <v>234452.58500509872</v>
      </c>
      <c r="E1029" s="5">
        <f>D1029/MAX(D$12:$D1029)-1</f>
        <v>-0.15160194743623356</v>
      </c>
      <c r="F1029" s="3">
        <f t="shared" si="174"/>
        <v>21525.754232839899</v>
      </c>
      <c r="G1029" s="4">
        <f>F1029/MAX(F$554:$F1029)-1</f>
        <v>-0.15160194743623345</v>
      </c>
      <c r="H1029" s="5">
        <f t="shared" si="177"/>
        <v>5.8333333333333336E-3</v>
      </c>
      <c r="I1029" s="7">
        <f t="shared" si="168"/>
        <v>342253.8640644261</v>
      </c>
      <c r="J1029" s="7">
        <f t="shared" si="169"/>
        <v>348076.97678759211</v>
      </c>
      <c r="K1029" s="7">
        <f t="shared" si="170"/>
        <v>340637.17640643421</v>
      </c>
      <c r="L1029" s="7">
        <f t="shared" si="171"/>
        <v>321506.871222983</v>
      </c>
      <c r="M1029" s="7">
        <f t="shared" si="172"/>
        <v>307944.38439445244</v>
      </c>
      <c r="N1029" s="5">
        <f t="shared" si="173"/>
        <v>-3.7717635941592054E-2</v>
      </c>
      <c r="O1029" s="3">
        <f t="shared" si="167"/>
        <v>1721805.707768396</v>
      </c>
      <c r="P1029" s="5">
        <f>O1029/MAX($O$12:O1029)-1</f>
        <v>-7.5774654670016206E-2</v>
      </c>
      <c r="Q1029" s="3">
        <f t="shared" si="175"/>
        <v>19975.661779196584</v>
      </c>
      <c r="R1029" s="4">
        <f>Q1029/MAX($Q$554:Q1029)-1</f>
        <v>-7.5774654670016206E-2</v>
      </c>
    </row>
    <row r="1030" spans="1:18" x14ac:dyDescent="0.2">
      <c r="A1030" s="2">
        <v>40451</v>
      </c>
      <c r="B1030" s="3">
        <v>371197.30192968179</v>
      </c>
      <c r="C1030" s="5">
        <f t="shared" si="176"/>
        <v>8.5510995805160972E-2</v>
      </c>
      <c r="D1030" s="3">
        <f t="shared" si="166"/>
        <v>254500.85901797886</v>
      </c>
      <c r="E1030" s="5">
        <f>D1030/MAX(D$12:$D1030)-1</f>
        <v>-7.9054585122346643E-2</v>
      </c>
      <c r="F1030" s="3">
        <f t="shared" si="174"/>
        <v>23366.442912747199</v>
      </c>
      <c r="G1030" s="4">
        <f>F1030/MAX(F$554:$F1030)-1</f>
        <v>-7.9054585122346532E-2</v>
      </c>
      <c r="H1030" s="5">
        <f t="shared" si="177"/>
        <v>5.8333333333333336E-3</v>
      </c>
      <c r="I1030" s="7">
        <f t="shared" si="168"/>
        <v>356171.06197669398</v>
      </c>
      <c r="J1030" s="7">
        <f t="shared" si="169"/>
        <v>349809.21623177221</v>
      </c>
      <c r="K1030" s="7">
        <f t="shared" si="170"/>
        <v>345466.07632333325</v>
      </c>
      <c r="L1030" s="7">
        <f t="shared" si="171"/>
        <v>327816.22761805804</v>
      </c>
      <c r="M1030" s="7">
        <f t="shared" si="172"/>
        <v>310784.91218263464</v>
      </c>
      <c r="N1030" s="5">
        <f t="shared" si="173"/>
        <v>5.3639930816429926E-2</v>
      </c>
      <c r="O1030" s="3">
        <f t="shared" si="167"/>
        <v>1814163.246812427</v>
      </c>
      <c r="P1030" s="5">
        <f>O1030/MAX($O$12:O1030)-1</f>
        <v>-2.6199271087724796E-2</v>
      </c>
      <c r="Q1030" s="3">
        <f t="shared" si="175"/>
        <v>21047.154895045092</v>
      </c>
      <c r="R1030" s="4">
        <f>Q1030/MAX($Q$554:Q1030)-1</f>
        <v>-2.6199271087724796E-2</v>
      </c>
    </row>
    <row r="1031" spans="1:18" x14ac:dyDescent="0.2">
      <c r="A1031" s="2">
        <v>40482</v>
      </c>
      <c r="B1031" s="3">
        <v>383678.4974982331</v>
      </c>
      <c r="C1031" s="5">
        <f t="shared" si="176"/>
        <v>3.3624154873075351E-2</v>
      </c>
      <c r="D1031" s="3">
        <f t="shared" si="166"/>
        <v>263058.23531693011</v>
      </c>
      <c r="E1031" s="5">
        <f>D1031/MAX(D$12:$D1031)-1</f>
        <v>-4.8088573862851702E-2</v>
      </c>
      <c r="F1031" s="3">
        <f t="shared" si="174"/>
        <v>24152.119808078285</v>
      </c>
      <c r="G1031" s="4">
        <f>F1031/MAX(F$554:$F1031)-1</f>
        <v>-4.8088573862851591E-2</v>
      </c>
      <c r="H1031" s="5">
        <f t="shared" si="177"/>
        <v>5.8333333333333336E-3</v>
      </c>
      <c r="I1031" s="7">
        <f t="shared" si="168"/>
        <v>365610.69311348256</v>
      </c>
      <c r="J1031" s="7">
        <f t="shared" si="169"/>
        <v>353758.25696545915</v>
      </c>
      <c r="K1031" s="7">
        <f t="shared" si="170"/>
        <v>349816.28092775744</v>
      </c>
      <c r="L1031" s="7">
        <f t="shared" si="171"/>
        <v>334648.07645865326</v>
      </c>
      <c r="M1031" s="7">
        <f t="shared" si="172"/>
        <v>315659.77391255472</v>
      </c>
      <c r="N1031" s="5">
        <f t="shared" si="173"/>
        <v>3.3624154873075351E-2</v>
      </c>
      <c r="O1031" s="3">
        <f t="shared" si="167"/>
        <v>1875162.9527882892</v>
      </c>
      <c r="P1031" s="5">
        <f>O1031/MAX($O$12:O1031)-1</f>
        <v>0</v>
      </c>
      <c r="Q1031" s="3">
        <f t="shared" si="175"/>
        <v>21754.847690873696</v>
      </c>
      <c r="R1031" s="4">
        <f>Q1031/MAX($Q$554:Q1031)-1</f>
        <v>0</v>
      </c>
    </row>
    <row r="1032" spans="1:18" x14ac:dyDescent="0.2">
      <c r="A1032" s="2">
        <v>40512</v>
      </c>
      <c r="B1032" s="3">
        <v>381218.89667995845</v>
      </c>
      <c r="C1032" s="5">
        <f t="shared" si="176"/>
        <v>-6.4105776954206384E-3</v>
      </c>
      <c r="D1032" s="3">
        <f t="shared" si="166"/>
        <v>261371.88006101068</v>
      </c>
      <c r="E1032" s="5">
        <f>D1032/MAX(D$12:$D1032)-1</f>
        <v>-5.4190876019262535E-2</v>
      </c>
      <c r="F1032" s="3">
        <f t="shared" si="174"/>
        <v>23997.290767539493</v>
      </c>
      <c r="G1032" s="4">
        <f>F1032/MAX(F$554:$F1032)-1</f>
        <v>-5.4190876019262424E-2</v>
      </c>
      <c r="H1032" s="5">
        <f t="shared" si="177"/>
        <v>5.8333333333333336E-3</v>
      </c>
      <c r="I1032" s="7">
        <f t="shared" si="168"/>
        <v>378698.23203595774</v>
      </c>
      <c r="J1032" s="7">
        <f t="shared" si="169"/>
        <v>360476.04805019195</v>
      </c>
      <c r="K1032" s="7">
        <f t="shared" si="170"/>
        <v>353424.80589337804</v>
      </c>
      <c r="L1032" s="7">
        <f t="shared" si="171"/>
        <v>339897.3804158814</v>
      </c>
      <c r="M1032" s="7">
        <f t="shared" si="172"/>
        <v>320331.45126946951</v>
      </c>
      <c r="N1032" s="5">
        <f t="shared" si="173"/>
        <v>-6.4105776954206384E-3</v>
      </c>
      <c r="O1032" s="3">
        <f t="shared" si="167"/>
        <v>1863142.0749878655</v>
      </c>
      <c r="P1032" s="5">
        <f>O1032/MAX($O$12:O1032)-1</f>
        <v>-6.4105776954206384E-3</v>
      </c>
      <c r="Q1032" s="3">
        <f t="shared" si="175"/>
        <v>21615.386549499308</v>
      </c>
      <c r="R1032" s="4">
        <f>Q1032/MAX($Q$554:Q1032)-1</f>
        <v>-6.4105776954206384E-3</v>
      </c>
    </row>
    <row r="1033" spans="1:18" x14ac:dyDescent="0.2">
      <c r="A1033" s="2">
        <v>40543</v>
      </c>
      <c r="B1033" s="3">
        <v>404148.60338775057</v>
      </c>
      <c r="C1033" s="5">
        <f t="shared" si="176"/>
        <v>6.0148400059617524E-2</v>
      </c>
      <c r="D1033" s="3">
        <f t="shared" si="166"/>
        <v>277092.9804672547</v>
      </c>
      <c r="E1033" s="5">
        <f>D1033/MAX(D$12:$D1033)-1</f>
        <v>0</v>
      </c>
      <c r="F1033" s="3">
        <f t="shared" si="174"/>
        <v>25440.689412972424</v>
      </c>
      <c r="G1033" s="4">
        <f>F1033/MAX(F$554:$F1033)-1</f>
        <v>0</v>
      </c>
      <c r="H1033" s="5">
        <f t="shared" si="177"/>
        <v>5.8333333333333336E-3</v>
      </c>
      <c r="I1033" s="7">
        <f t="shared" si="168"/>
        <v>389681.99918864737</v>
      </c>
      <c r="J1033" s="7">
        <f t="shared" si="169"/>
        <v>372926.53058267065</v>
      </c>
      <c r="K1033" s="7">
        <f t="shared" si="170"/>
        <v>358171.96379907435</v>
      </c>
      <c r="L1033" s="7">
        <f t="shared" si="171"/>
        <v>346959.29036085674</v>
      </c>
      <c r="M1033" s="7">
        <f t="shared" si="172"/>
        <v>325828.39232668356</v>
      </c>
      <c r="N1033" s="5">
        <f t="shared" si="173"/>
        <v>6.0148400059617524E-2</v>
      </c>
      <c r="O1033" s="3">
        <f t="shared" si="167"/>
        <v>1975207.0898821417</v>
      </c>
      <c r="P1033" s="5">
        <f>O1033/MAX($O$12:O1033)-1</f>
        <v>0</v>
      </c>
      <c r="Q1033" s="3">
        <f t="shared" si="175"/>
        <v>22915.517467121867</v>
      </c>
      <c r="R1033" s="4">
        <f>Q1033/MAX($Q$554:Q1033)-1</f>
        <v>0</v>
      </c>
    </row>
    <row r="1034" spans="1:18" x14ac:dyDescent="0.2">
      <c r="A1034" s="2">
        <v>40574</v>
      </c>
      <c r="B1034" s="3">
        <v>394689.09396720259</v>
      </c>
      <c r="C1034" s="5">
        <f t="shared" si="176"/>
        <v>-2.3406017839117221E-2</v>
      </c>
      <c r="D1034" s="3">
        <f t="shared" si="166"/>
        <v>270607.33722334396</v>
      </c>
      <c r="E1034" s="5">
        <f>D1034/MAX(D$12:$D1034)-1</f>
        <v>-2.3406017839117332E-2</v>
      </c>
      <c r="F1034" s="3">
        <f t="shared" si="174"/>
        <v>24845.224182732953</v>
      </c>
      <c r="G1034" s="4">
        <f>F1034/MAX(F$554:$F1034)-1</f>
        <v>-2.340601783911711E-2</v>
      </c>
      <c r="H1034" s="5">
        <f t="shared" si="177"/>
        <v>5.8333333333333336E-3</v>
      </c>
      <c r="I1034" s="7">
        <f t="shared" si="168"/>
        <v>393352.1980116372</v>
      </c>
      <c r="J1034" s="7">
        <f t="shared" si="169"/>
        <v>379481.44556255988</v>
      </c>
      <c r="K1034" s="7">
        <f t="shared" si="170"/>
        <v>363198.93669808534</v>
      </c>
      <c r="L1034" s="7">
        <f t="shared" si="171"/>
        <v>351985.0427600994</v>
      </c>
      <c r="M1034" s="7">
        <f t="shared" si="172"/>
        <v>331455.72120606893</v>
      </c>
      <c r="N1034" s="5">
        <f t="shared" si="173"/>
        <v>-2.3406017839117221E-2</v>
      </c>
      <c r="O1034" s="3">
        <f t="shared" si="167"/>
        <v>1928975.3575004095</v>
      </c>
      <c r="P1034" s="5">
        <f>O1034/MAX($O$12:O1034)-1</f>
        <v>-2.3406017839117221E-2</v>
      </c>
      <c r="Q1034" s="3">
        <f t="shared" si="175"/>
        <v>22379.156456493809</v>
      </c>
      <c r="R1034" s="4">
        <f>Q1034/MAX($Q$554:Q1034)-1</f>
        <v>-2.3406017839117221E-2</v>
      </c>
    </row>
    <row r="1035" spans="1:18" x14ac:dyDescent="0.2">
      <c r="A1035" s="2">
        <v>40602</v>
      </c>
      <c r="B1035" s="3">
        <v>405040.45103146642</v>
      </c>
      <c r="C1035" s="5">
        <f t="shared" si="176"/>
        <v>2.6226610318054622E-2</v>
      </c>
      <c r="D1035" s="3">
        <f t="shared" si="166"/>
        <v>277704.450405907</v>
      </c>
      <c r="E1035" s="5">
        <f>D1035/MAX(D$12:$D1035)-1</f>
        <v>0</v>
      </c>
      <c r="F1035" s="3">
        <f t="shared" si="174"/>
        <v>25496.830195638198</v>
      </c>
      <c r="G1035" s="4">
        <f>F1035/MAX(F$554:$F1035)-1</f>
        <v>0</v>
      </c>
      <c r="H1035" s="5">
        <f t="shared" si="177"/>
        <v>5.8333333333333336E-3</v>
      </c>
      <c r="I1035" s="7">
        <f t="shared" si="168"/>
        <v>401292.71612880653</v>
      </c>
      <c r="J1035" s="7">
        <f t="shared" si="169"/>
        <v>389995.47408238216</v>
      </c>
      <c r="K1035" s="7">
        <f t="shared" si="170"/>
        <v>369036.22543498711</v>
      </c>
      <c r="L1035" s="7">
        <f t="shared" si="171"/>
        <v>357089.9422984168</v>
      </c>
      <c r="M1035" s="7">
        <f t="shared" si="172"/>
        <v>338629.02193783276</v>
      </c>
      <c r="N1035" s="5">
        <f t="shared" si="173"/>
        <v>2.6226610318054625E-2</v>
      </c>
      <c r="O1035" s="3">
        <f t="shared" si="167"/>
        <v>1979565.8425147028</v>
      </c>
      <c r="P1035" s="5">
        <f>O1035/MAX($O$12:O1035)-1</f>
        <v>0</v>
      </c>
      <c r="Q1035" s="3">
        <f t="shared" si="175"/>
        <v>22966.085872125048</v>
      </c>
      <c r="R1035" s="4">
        <f>Q1035/MAX($Q$554:Q1035)-1</f>
        <v>0</v>
      </c>
    </row>
    <row r="1036" spans="1:18" x14ac:dyDescent="0.2">
      <c r="A1036" s="2">
        <v>40633</v>
      </c>
      <c r="B1036" s="3">
        <v>406336.09840206063</v>
      </c>
      <c r="C1036" s="5">
        <f t="shared" si="176"/>
        <v>3.198809815895487E-3</v>
      </c>
      <c r="D1036" s="3">
        <f t="shared" si="166"/>
        <v>278592.77412778325</v>
      </c>
      <c r="E1036" s="5">
        <f>D1036/MAX(D$12:$D1036)-1</f>
        <v>0</v>
      </c>
      <c r="F1036" s="3">
        <f t="shared" si="174"/>
        <v>25578.389706342226</v>
      </c>
      <c r="G1036" s="4">
        <f>F1036/MAX(F$554:$F1036)-1</f>
        <v>0</v>
      </c>
      <c r="H1036" s="5">
        <f t="shared" si="177"/>
        <v>5.8333333333333336E-3</v>
      </c>
      <c r="I1036" s="7">
        <f t="shared" si="168"/>
        <v>402021.88113357656</v>
      </c>
      <c r="J1036" s="7">
        <f t="shared" si="169"/>
        <v>395851.940161112</v>
      </c>
      <c r="K1036" s="7">
        <f t="shared" si="170"/>
        <v>372830.57819644205</v>
      </c>
      <c r="L1036" s="7">
        <f t="shared" si="171"/>
        <v>362261.36426925944</v>
      </c>
      <c r="M1036" s="7">
        <f t="shared" si="172"/>
        <v>344825.15575382148</v>
      </c>
      <c r="N1036" s="5">
        <f t="shared" si="173"/>
        <v>3.198809815895487E-3</v>
      </c>
      <c r="O1036" s="3">
        <f t="shared" si="167"/>
        <v>1985898.0971629503</v>
      </c>
      <c r="P1036" s="5">
        <f>O1036/MAX($O$12:O1036)-1</f>
        <v>0</v>
      </c>
      <c r="Q1036" s="3">
        <f t="shared" si="175"/>
        <v>23039.5500130455</v>
      </c>
      <c r="R1036" s="4">
        <f>Q1036/MAX($Q$554:Q1036)-1</f>
        <v>0</v>
      </c>
    </row>
    <row r="1037" spans="1:18" x14ac:dyDescent="0.2">
      <c r="A1037" s="2">
        <v>40663</v>
      </c>
      <c r="B1037" s="3">
        <v>414626.52737234393</v>
      </c>
      <c r="C1037" s="5">
        <f t="shared" si="176"/>
        <v>2.0402885697051953E-2</v>
      </c>
      <c r="D1037" s="3">
        <f t="shared" si="166"/>
        <v>284276.87065433705</v>
      </c>
      <c r="E1037" s="5">
        <f>D1037/MAX(D$12:$D1037)-1</f>
        <v>0</v>
      </c>
      <c r="F1037" s="3">
        <f t="shared" si="174"/>
        <v>26100.262667835377</v>
      </c>
      <c r="G1037" s="4">
        <f>F1037/MAX(F$554:$F1037)-1</f>
        <v>0</v>
      </c>
      <c r="H1037" s="5">
        <f t="shared" si="177"/>
        <v>5.8333333333333336E-3</v>
      </c>
      <c r="I1037" s="7">
        <f t="shared" si="168"/>
        <v>408667.69226862368</v>
      </c>
      <c r="J1037" s="7">
        <f t="shared" si="169"/>
        <v>401009.94514013041</v>
      </c>
      <c r="K1037" s="7">
        <f t="shared" si="170"/>
        <v>377384.10105279478</v>
      </c>
      <c r="L1037" s="7">
        <f t="shared" si="171"/>
        <v>366880.8356652151</v>
      </c>
      <c r="M1037" s="7">
        <f t="shared" si="172"/>
        <v>351238.54362902255</v>
      </c>
      <c r="N1037" s="5">
        <f t="shared" si="173"/>
        <v>2.0402885697051953E-2</v>
      </c>
      <c r="O1037" s="3">
        <f t="shared" si="167"/>
        <v>2026416.1490453589</v>
      </c>
      <c r="P1037" s="5">
        <f>O1037/MAX($O$12:O1037)-1</f>
        <v>0</v>
      </c>
      <c r="Q1037" s="3">
        <f t="shared" si="175"/>
        <v>23509.623318473179</v>
      </c>
      <c r="R1037" s="4">
        <f>Q1037/MAX($Q$554:Q1037)-1</f>
        <v>0</v>
      </c>
    </row>
    <row r="1038" spans="1:18" x14ac:dyDescent="0.2">
      <c r="A1038" s="2">
        <v>40694</v>
      </c>
      <c r="B1038" s="3">
        <v>410576.03117159585</v>
      </c>
      <c r="C1038" s="5">
        <f t="shared" si="176"/>
        <v>-9.7690232856486592E-3</v>
      </c>
      <c r="D1038" s="3">
        <f t="shared" ref="D1038:D1060" si="178">D1037*(C1038+1)</f>
        <v>281499.76328534348</v>
      </c>
      <c r="E1038" s="5">
        <f>D1038/MAX(D$12:$D1038)-1</f>
        <v>-9.7690232856487702E-3</v>
      </c>
      <c r="F1038" s="3">
        <f t="shared" si="174"/>
        <v>25845.288594071746</v>
      </c>
      <c r="G1038" s="4">
        <f>F1038/MAX(F$554:$F1038)-1</f>
        <v>-9.7690232856486592E-3</v>
      </c>
      <c r="H1038" s="5">
        <f t="shared" si="177"/>
        <v>5.8333333333333336E-3</v>
      </c>
      <c r="I1038" s="7">
        <f t="shared" si="168"/>
        <v>410512.88564866682</v>
      </c>
      <c r="J1038" s="7">
        <f t="shared" si="169"/>
        <v>405902.80088873667</v>
      </c>
      <c r="K1038" s="7">
        <f t="shared" si="170"/>
        <v>383189.42446946428</v>
      </c>
      <c r="L1038" s="7">
        <f t="shared" si="171"/>
        <v>370917.47089183092</v>
      </c>
      <c r="M1038" s="7">
        <f t="shared" si="172"/>
        <v>356398.73553409521</v>
      </c>
      <c r="N1038" s="5">
        <f t="shared" si="173"/>
        <v>-9.7690232856486609E-3</v>
      </c>
      <c r="O1038" s="3">
        <f t="shared" ref="O1038:O1060" si="179">O1037*(1+N1038)</f>
        <v>2006620.0424989203</v>
      </c>
      <c r="P1038" s="5">
        <f>O1038/MAX($O$12:O1038)-1</f>
        <v>-9.7690232856486592E-3</v>
      </c>
      <c r="Q1038" s="3">
        <f t="shared" si="175"/>
        <v>23279.957260838186</v>
      </c>
      <c r="R1038" s="4">
        <f>Q1038/MAX($Q$554:Q1038)-1</f>
        <v>-9.7690232856486592E-3</v>
      </c>
    </row>
    <row r="1039" spans="1:18" x14ac:dyDescent="0.2">
      <c r="A1039" s="2">
        <v>40724</v>
      </c>
      <c r="B1039" s="3">
        <v>401376.34665670653</v>
      </c>
      <c r="C1039" s="5">
        <f t="shared" si="176"/>
        <v>-2.2406774425281606E-2</v>
      </c>
      <c r="D1039" s="3">
        <f t="shared" si="178"/>
        <v>275192.26158863859</v>
      </c>
      <c r="E1039" s="5">
        <f>D1039/MAX(D$12:$D1039)-1</f>
        <v>-3.1956905409813552E-2</v>
      </c>
      <c r="F1039" s="3">
        <f t="shared" si="174"/>
        <v>25266.179042588075</v>
      </c>
      <c r="G1039" s="4">
        <f>F1039/MAX(F$554:$F1039)-1</f>
        <v>-3.1956905409813552E-2</v>
      </c>
      <c r="H1039" s="5">
        <f t="shared" si="177"/>
        <v>5.8333333333333336E-3</v>
      </c>
      <c r="I1039" s="7">
        <f t="shared" si="168"/>
        <v>408859.63506688207</v>
      </c>
      <c r="J1039" s="7">
        <f t="shared" si="169"/>
        <v>405440.75810022932</v>
      </c>
      <c r="K1039" s="7">
        <f t="shared" si="170"/>
        <v>389183.64434144995</v>
      </c>
      <c r="L1039" s="7">
        <f t="shared" si="171"/>
        <v>373928.22856612597</v>
      </c>
      <c r="M1039" s="7">
        <f t="shared" si="172"/>
        <v>361579.65729569987</v>
      </c>
      <c r="N1039" s="5">
        <f t="shared" si="173"/>
        <v>-2.2406774425281606E-2</v>
      </c>
      <c r="O1039" s="3">
        <f t="shared" si="179"/>
        <v>1961658.1598493981</v>
      </c>
      <c r="P1039" s="5">
        <f>O1039/MAX($O$12:O1039)-1</f>
        <v>-3.195690540981333E-2</v>
      </c>
      <c r="Q1039" s="3">
        <f t="shared" si="175"/>
        <v>22758.328509864386</v>
      </c>
      <c r="R1039" s="4">
        <f>Q1039/MAX($Q$554:Q1039)-1</f>
        <v>-3.1956905409813441E-2</v>
      </c>
    </row>
    <row r="1040" spans="1:18" x14ac:dyDescent="0.2">
      <c r="A1040" s="2">
        <v>40755</v>
      </c>
      <c r="B1040" s="3">
        <v>392514.83910684549</v>
      </c>
      <c r="C1040" s="5">
        <f t="shared" si="176"/>
        <v>-2.2077802101876709E-2</v>
      </c>
      <c r="D1040" s="3">
        <f t="shared" si="178"/>
        <v>269116.62129731674</v>
      </c>
      <c r="E1040" s="5">
        <f>D1040/MAX(D$12:$D1040)-1</f>
        <v>-5.3329169278264033E-2</v>
      </c>
      <c r="F1040" s="3">
        <f t="shared" si="174"/>
        <v>24708.35734181523</v>
      </c>
      <c r="G1040" s="4">
        <f>F1040/MAX(F$554:$F1040)-1</f>
        <v>-5.3329169278264033E-2</v>
      </c>
      <c r="H1040" s="5">
        <f t="shared" si="177"/>
        <v>5.8333333333333336E-3</v>
      </c>
      <c r="I1040" s="7">
        <f t="shared" si="168"/>
        <v>401489.07231171592</v>
      </c>
      <c r="J1040" s="7">
        <f t="shared" si="169"/>
        <v>405078.38229016983</v>
      </c>
      <c r="K1040" s="7">
        <f t="shared" si="170"/>
        <v>392279.91392636485</v>
      </c>
      <c r="L1040" s="7">
        <f t="shared" si="171"/>
        <v>377158.7518954468</v>
      </c>
      <c r="M1040" s="7">
        <f t="shared" si="172"/>
        <v>365258.37764261692</v>
      </c>
      <c r="N1040" s="5">
        <f t="shared" si="173"/>
        <v>-1.0913347927792694E-2</v>
      </c>
      <c r="O1040" s="3">
        <f t="shared" si="179"/>
        <v>1940249.901835568</v>
      </c>
      <c r="P1040" s="5">
        <f>O1040/MAX($O$12:O1040)-1</f>
        <v>-4.2521496510173229E-2</v>
      </c>
      <c r="Q1040" s="3">
        <f t="shared" si="175"/>
        <v>22509.95895258123</v>
      </c>
      <c r="R1040" s="4">
        <f>Q1040/MAX($Q$554:Q1040)-1</f>
        <v>-4.2521496510173451E-2</v>
      </c>
    </row>
    <row r="1041" spans="1:18" x14ac:dyDescent="0.2">
      <c r="A1041" s="2">
        <v>40786</v>
      </c>
      <c r="B1041" s="3">
        <v>390379.4492072328</v>
      </c>
      <c r="C1041" s="5">
        <f t="shared" si="176"/>
        <v>-5.4402781420230806E-3</v>
      </c>
      <c r="D1041" s="3">
        <f t="shared" si="178"/>
        <v>267652.55202481785</v>
      </c>
      <c r="E1041" s="5">
        <f>D1041/MAX(D$12:$D1041)-1</f>
        <v>-5.8479321906330317E-2</v>
      </c>
      <c r="F1041" s="3">
        <f t="shared" si="174"/>
        <v>24573.937005443258</v>
      </c>
      <c r="G1041" s="4">
        <f>F1041/MAX(F$554:$F1041)-1</f>
        <v>-5.8479321906330206E-2</v>
      </c>
      <c r="H1041" s="5">
        <f t="shared" si="177"/>
        <v>5.8333333333333336E-3</v>
      </c>
      <c r="I1041" s="7">
        <f t="shared" si="168"/>
        <v>394756.87832359498</v>
      </c>
      <c r="J1041" s="7">
        <f t="shared" si="169"/>
        <v>402634.88198613079</v>
      </c>
      <c r="K1041" s="7">
        <f t="shared" si="170"/>
        <v>396315.1780342565</v>
      </c>
      <c r="L1041" s="7">
        <f t="shared" si="171"/>
        <v>380235.77761870169</v>
      </c>
      <c r="M1041" s="7">
        <f t="shared" si="172"/>
        <v>368476.1772203453</v>
      </c>
      <c r="N1041" s="5">
        <f t="shared" si="173"/>
        <v>-9.3083355188051508E-4</v>
      </c>
      <c r="O1041" s="3">
        <f t="shared" si="179"/>
        <v>1938443.8521279066</v>
      </c>
      <c r="P1041" s="5">
        <f>O1041/MAX($O$12:O1041)-1</f>
        <v>-4.3412749626425828E-2</v>
      </c>
      <c r="Q1041" s="3">
        <f t="shared" si="175"/>
        <v>22489.005927536713</v>
      </c>
      <c r="R1041" s="4">
        <f>Q1041/MAX($Q$554:Q1041)-1</f>
        <v>-4.3412749626426161E-2</v>
      </c>
    </row>
    <row r="1042" spans="1:18" x14ac:dyDescent="0.2">
      <c r="A1042" s="2">
        <v>40816</v>
      </c>
      <c r="B1042" s="3">
        <v>375324.02298951847</v>
      </c>
      <c r="C1042" s="5">
        <f t="shared" si="176"/>
        <v>-3.8566134176090228E-2</v>
      </c>
      <c r="D1042" s="3">
        <f t="shared" si="178"/>
        <v>257330.22779085574</v>
      </c>
      <c r="E1042" s="5">
        <f>D1042/MAX(D$12:$D1042)-1</f>
        <v>-9.4790134707254281E-2</v>
      </c>
      <c r="F1042" s="3">
        <f t="shared" si="174"/>
        <v>23626.215253656545</v>
      </c>
      <c r="G1042" s="4">
        <f>F1042/MAX(F$554:$F1042)-1</f>
        <v>-9.479013470725417E-2</v>
      </c>
      <c r="H1042" s="5">
        <f t="shared" si="177"/>
        <v>5.8333333333333336E-3</v>
      </c>
      <c r="I1042" s="7">
        <f t="shared" si="168"/>
        <v>386072.77043453226</v>
      </c>
      <c r="J1042" s="7">
        <f t="shared" si="169"/>
        <v>397466.20275070722</v>
      </c>
      <c r="K1042" s="7">
        <f t="shared" si="170"/>
        <v>396659.07145590958</v>
      </c>
      <c r="L1042" s="7">
        <f t="shared" si="171"/>
        <v>381042.45304786373</v>
      </c>
      <c r="M1042" s="7">
        <f t="shared" si="172"/>
        <v>371062.57388962136</v>
      </c>
      <c r="N1042" s="5">
        <f t="shared" si="173"/>
        <v>-1.1926453670436092E-2</v>
      </c>
      <c r="O1042" s="3">
        <f t="shared" si="179"/>
        <v>1915325.0913327616</v>
      </c>
      <c r="P1042" s="5">
        <f>O1042/MAX($O$12:O1042)-1</f>
        <v>-5.4821443149736138E-2</v>
      </c>
      <c r="Q1042" s="3">
        <f t="shared" si="175"/>
        <v>22220.791840247784</v>
      </c>
      <c r="R1042" s="4">
        <f>Q1042/MAX($Q$554:Q1042)-1</f>
        <v>-5.482144314973636E-2</v>
      </c>
    </row>
    <row r="1043" spans="1:18" x14ac:dyDescent="0.2">
      <c r="A1043" s="2">
        <v>40847</v>
      </c>
      <c r="B1043" s="3">
        <v>409551.53459865303</v>
      </c>
      <c r="C1043" s="5">
        <f t="shared" si="176"/>
        <v>9.1194566594769766E-2</v>
      </c>
      <c r="D1043" s="3">
        <f t="shared" si="178"/>
        <v>280797.34638597618</v>
      </c>
      <c r="E1043" s="5">
        <f>D1043/MAX(D$12:$D1043)-1</f>
        <v>-1.223991336457253E-2</v>
      </c>
      <c r="F1043" s="3">
        <f t="shared" si="174"/>
        <v>25780.797713988493</v>
      </c>
      <c r="G1043" s="4">
        <f>F1043/MAX(F$554:$F1043)-1</f>
        <v>-1.2239913364572197E-2</v>
      </c>
      <c r="H1043" s="5">
        <f t="shared" si="177"/>
        <v>5.8333333333333336E-3</v>
      </c>
      <c r="I1043" s="7">
        <f t="shared" si="168"/>
        <v>391751.6689318014</v>
      </c>
      <c r="J1043" s="7">
        <f t="shared" si="169"/>
        <v>396620.37062175869</v>
      </c>
      <c r="K1043" s="7">
        <f t="shared" si="170"/>
        <v>398815.15788094461</v>
      </c>
      <c r="L1043" s="7">
        <f t="shared" si="171"/>
        <v>383796.19090911606</v>
      </c>
      <c r="M1043" s="7">
        <f t="shared" si="172"/>
        <v>374315.71940435097</v>
      </c>
      <c r="N1043" s="5">
        <f t="shared" si="173"/>
        <v>2.2905579985620619E-2</v>
      </c>
      <c r="O1043" s="3">
        <f t="shared" si="179"/>
        <v>1959196.7234107503</v>
      </c>
      <c r="P1043" s="5">
        <f>O1043/MAX($O$12:O1043)-1</f>
        <v>-3.3171580115108901E-2</v>
      </c>
      <c r="Q1043" s="3">
        <f t="shared" si="175"/>
        <v>22729.771965088406</v>
      </c>
      <c r="R1043" s="4">
        <f>Q1043/MAX($Q$554:Q1043)-1</f>
        <v>-3.3171580115109234E-2</v>
      </c>
    </row>
    <row r="1044" spans="1:18" x14ac:dyDescent="0.2">
      <c r="A1044" s="2">
        <v>40877</v>
      </c>
      <c r="B1044" s="3">
        <v>415151.68533022341</v>
      </c>
      <c r="C1044" s="5">
        <f t="shared" si="176"/>
        <v>1.3673860939279248E-2</v>
      </c>
      <c r="D1044" s="3">
        <f t="shared" si="178"/>
        <v>284636.93025257665</v>
      </c>
      <c r="E1044" s="5">
        <f>D1044/MAX(D$12:$D1044)-1</f>
        <v>0</v>
      </c>
      <c r="F1044" s="3">
        <f t="shared" si="174"/>
        <v>26133.320756833262</v>
      </c>
      <c r="G1044" s="4">
        <f>F1044/MAX(F$554:$F1044)-1</f>
        <v>0</v>
      </c>
      <c r="H1044" s="5">
        <f t="shared" si="177"/>
        <v>5.8333333333333336E-3</v>
      </c>
      <c r="I1044" s="7">
        <f t="shared" si="168"/>
        <v>400009.08097279834</v>
      </c>
      <c r="J1044" s="7">
        <f t="shared" si="169"/>
        <v>397382.9796481966</v>
      </c>
      <c r="K1044" s="7">
        <f t="shared" si="170"/>
        <v>401642.89026846667</v>
      </c>
      <c r="L1044" s="7">
        <f t="shared" si="171"/>
        <v>387920.60952904174</v>
      </c>
      <c r="M1044" s="7">
        <f t="shared" si="172"/>
        <v>377533.84808092233</v>
      </c>
      <c r="N1044" s="5">
        <f t="shared" si="173"/>
        <v>1.3673860939279248E-2</v>
      </c>
      <c r="O1044" s="3">
        <f t="shared" si="179"/>
        <v>1985986.5069593603</v>
      </c>
      <c r="P1044" s="5">
        <f>O1044/MAX($O$12:O1044)-1</f>
        <v>-1.9951302749459887E-2</v>
      </c>
      <c r="Q1044" s="3">
        <f t="shared" si="175"/>
        <v>23040.575706120555</v>
      </c>
      <c r="R1044" s="4">
        <f>Q1044/MAX($Q$554:Q1044)-1</f>
        <v>-1.9951302749459998E-2</v>
      </c>
    </row>
    <row r="1045" spans="1:18" x14ac:dyDescent="0.2">
      <c r="A1045" s="2">
        <v>40908</v>
      </c>
      <c r="B1045" s="3">
        <v>404013.19514689688</v>
      </c>
      <c r="C1045" s="5">
        <f t="shared" si="176"/>
        <v>-2.6829928859536389E-2</v>
      </c>
      <c r="D1045" s="3">
        <f t="shared" si="178"/>
        <v>277000.14166310319</v>
      </c>
      <c r="E1045" s="5">
        <f>D1045/MAX(D$12:$D1045)-1</f>
        <v>-2.6829928859536389E-2</v>
      </c>
      <c r="F1045" s="3">
        <f t="shared" si="174"/>
        <v>25432.165620063981</v>
      </c>
      <c r="G1045" s="4">
        <f>F1045/MAX(F$554:$F1045)-1</f>
        <v>-2.6829928859536389E-2</v>
      </c>
      <c r="H1045" s="5">
        <f t="shared" si="177"/>
        <v>5.8333333333333336E-3</v>
      </c>
      <c r="I1045" s="7">
        <f t="shared" si="168"/>
        <v>409572.13835859112</v>
      </c>
      <c r="J1045" s="7">
        <f t="shared" si="169"/>
        <v>397822.45439656166</v>
      </c>
      <c r="K1045" s="7">
        <f t="shared" si="170"/>
        <v>401631.60624839552</v>
      </c>
      <c r="L1045" s="7">
        <f t="shared" si="171"/>
        <v>392063.24769315391</v>
      </c>
      <c r="M1045" s="7">
        <f t="shared" si="172"/>
        <v>379901.7850237349</v>
      </c>
      <c r="N1045" s="5">
        <f t="shared" si="173"/>
        <v>-2.6829928859536389E-2</v>
      </c>
      <c r="O1045" s="3">
        <f t="shared" si="179"/>
        <v>1932702.6302616415</v>
      </c>
      <c r="P1045" s="5">
        <f>O1045/MAX($O$12:O1045)-1</f>
        <v>-4.6245939575573214E-2</v>
      </c>
      <c r="Q1045" s="3">
        <f t="shared" si="175"/>
        <v>22422.398699042576</v>
      </c>
      <c r="R1045" s="4">
        <f>Q1045/MAX($Q$554:Q1045)-1</f>
        <v>-4.6245939575573436E-2</v>
      </c>
    </row>
    <row r="1046" spans="1:18" x14ac:dyDescent="0.2">
      <c r="A1046" s="2">
        <v>40939</v>
      </c>
      <c r="B1046" s="3">
        <v>426245.4417465122</v>
      </c>
      <c r="C1046" s="5">
        <f t="shared" si="176"/>
        <v>5.5028516065005695E-2</v>
      </c>
      <c r="D1046" s="3">
        <f t="shared" si="178"/>
        <v>292243.04840862012</v>
      </c>
      <c r="E1046" s="5">
        <f>D1046/MAX(D$12:$D1046)-1</f>
        <v>0</v>
      </c>
      <c r="F1046" s="3">
        <f t="shared" si="174"/>
        <v>26831.659954455557</v>
      </c>
      <c r="G1046" s="4">
        <f>F1046/MAX(F$554:$F1046)-1</f>
        <v>0</v>
      </c>
      <c r="H1046" s="5">
        <f t="shared" si="177"/>
        <v>5.8333333333333336E-3</v>
      </c>
      <c r="I1046" s="7">
        <f t="shared" si="168"/>
        <v>415136.7740745442</v>
      </c>
      <c r="J1046" s="7">
        <f t="shared" si="169"/>
        <v>403444.22150317283</v>
      </c>
      <c r="K1046" s="7">
        <f t="shared" si="170"/>
        <v>404261.3018966713</v>
      </c>
      <c r="L1046" s="7">
        <f t="shared" si="171"/>
        <v>396001.3497853009</v>
      </c>
      <c r="M1046" s="7">
        <f t="shared" si="172"/>
        <v>383730.11929737829</v>
      </c>
      <c r="N1046" s="5">
        <f t="shared" si="173"/>
        <v>4.5189479518671222E-2</v>
      </c>
      <c r="O1046" s="3">
        <f t="shared" si="179"/>
        <v>2020040.4561875318</v>
      </c>
      <c r="P1046" s="5">
        <f>O1046/MAX($O$12:O1046)-1</f>
        <v>-3.1462899961740565E-3</v>
      </c>
      <c r="Q1046" s="3">
        <f t="shared" si="175"/>
        <v>23435.655225812439</v>
      </c>
      <c r="R1046" s="4">
        <f>Q1046/MAX($Q$554:Q1046)-1</f>
        <v>-3.1462899961743895E-3</v>
      </c>
    </row>
    <row r="1047" spans="1:18" x14ac:dyDescent="0.2">
      <c r="A1047" s="2">
        <v>40968</v>
      </c>
      <c r="B1047" s="3">
        <v>432512.56383422535</v>
      </c>
      <c r="C1047" s="5">
        <f t="shared" si="176"/>
        <v>1.4703082951536217E-2</v>
      </c>
      <c r="D1047" s="3">
        <f t="shared" si="178"/>
        <v>296539.92219138186</v>
      </c>
      <c r="E1047" s="5">
        <f>D1047/MAX(D$12:$D1047)-1</f>
        <v>0</v>
      </c>
      <c r="F1047" s="3">
        <f t="shared" si="174"/>
        <v>27226.16807649333</v>
      </c>
      <c r="G1047" s="4">
        <f>F1047/MAX(F$554:$F1047)-1</f>
        <v>0</v>
      </c>
      <c r="H1047" s="5">
        <f t="shared" si="177"/>
        <v>5.8333333333333336E-3</v>
      </c>
      <c r="I1047" s="7">
        <f t="shared" si="168"/>
        <v>420923.73357587814</v>
      </c>
      <c r="J1047" s="7">
        <f t="shared" si="169"/>
        <v>410466.40727433824</v>
      </c>
      <c r="K1047" s="7">
        <f t="shared" si="170"/>
        <v>406550.64463023451</v>
      </c>
      <c r="L1047" s="7">
        <f t="shared" si="171"/>
        <v>401032.25444761716</v>
      </c>
      <c r="M1047" s="7">
        <f t="shared" si="172"/>
        <v>387793.43503261084</v>
      </c>
      <c r="N1047" s="5">
        <f t="shared" si="173"/>
        <v>1.4703082951536219E-2</v>
      </c>
      <c r="O1047" s="3">
        <f t="shared" si="179"/>
        <v>2049741.2785803161</v>
      </c>
      <c r="P1047" s="5">
        <f>O1047/MAX($O$12:O1047)-1</f>
        <v>0</v>
      </c>
      <c r="Q1047" s="3">
        <f t="shared" si="175"/>
        <v>23780.231608621161</v>
      </c>
      <c r="R1047" s="4">
        <f>Q1047/MAX($Q$554:Q1047)-1</f>
        <v>0</v>
      </c>
    </row>
    <row r="1048" spans="1:18" x14ac:dyDescent="0.2">
      <c r="A1048" s="2">
        <v>40999</v>
      </c>
      <c r="B1048" s="3">
        <v>425360.45283684996</v>
      </c>
      <c r="C1048" s="5">
        <f t="shared" si="176"/>
        <v>-1.6536192461027999E-2</v>
      </c>
      <c r="D1048" s="3">
        <f t="shared" si="178"/>
        <v>291636.2809656469</v>
      </c>
      <c r="E1048" s="5">
        <f>D1048/MAX(D$12:$D1048)-1</f>
        <v>-1.6536192461027999E-2</v>
      </c>
      <c r="F1048" s="3">
        <f t="shared" si="174"/>
        <v>26775.950921204141</v>
      </c>
      <c r="G1048" s="4">
        <f>F1048/MAX(F$554:$F1048)-1</f>
        <v>-1.6536192461027999E-2</v>
      </c>
      <c r="H1048" s="5">
        <f t="shared" si="177"/>
        <v>5.8333333333333336E-3</v>
      </c>
      <c r="I1048" s="7">
        <f t="shared" si="168"/>
        <v>428039.4861391958</v>
      </c>
      <c r="J1048" s="7">
        <f t="shared" si="169"/>
        <v>418805.81224889349</v>
      </c>
      <c r="K1048" s="7">
        <f t="shared" si="170"/>
        <v>408136.00749980035</v>
      </c>
      <c r="L1048" s="7">
        <f t="shared" si="171"/>
        <v>404041.3183869042</v>
      </c>
      <c r="M1048" s="7">
        <f t="shared" si="172"/>
        <v>390483.2928481212</v>
      </c>
      <c r="N1048" s="5">
        <f t="shared" si="173"/>
        <v>-1.6536192461027999E-2</v>
      </c>
      <c r="O1048" s="3">
        <f t="shared" si="179"/>
        <v>2015846.3623023983</v>
      </c>
      <c r="P1048" s="5">
        <f>O1048/MAX($O$12:O1048)-1</f>
        <v>-1.6536192461027999E-2</v>
      </c>
      <c r="Q1048" s="3">
        <f t="shared" si="175"/>
        <v>23386.997121973181</v>
      </c>
      <c r="R1048" s="4">
        <f>Q1048/MAX($Q$554:Q1048)-1</f>
        <v>-1.6536192461027999E-2</v>
      </c>
    </row>
    <row r="1049" spans="1:18" x14ac:dyDescent="0.2">
      <c r="A1049" s="2">
        <v>41029</v>
      </c>
      <c r="B1049" s="3">
        <v>436374.64232105919</v>
      </c>
      <c r="C1049" s="5">
        <f t="shared" si="176"/>
        <v>2.5893778819240154E-2</v>
      </c>
      <c r="D1049" s="3">
        <f t="shared" si="178"/>
        <v>299187.84632063715</v>
      </c>
      <c r="E1049" s="5">
        <f>D1049/MAX(D$12:$D1049)-1</f>
        <v>0</v>
      </c>
      <c r="F1049" s="3">
        <f t="shared" si="174"/>
        <v>27469.281472032631</v>
      </c>
      <c r="G1049" s="4">
        <f>F1049/MAX(F$554:$F1049)-1</f>
        <v>0</v>
      </c>
      <c r="H1049" s="5">
        <f t="shared" si="177"/>
        <v>5.8333333333333336E-3</v>
      </c>
      <c r="I1049" s="7">
        <f t="shared" ref="I1049:I1060" si="180">AVERAGE(B1047:B1049)</f>
        <v>431415.88633071148</v>
      </c>
      <c r="J1049" s="7">
        <f t="shared" ref="J1049:J1060" si="181">AVERAGE(B1044:B1049)</f>
        <v>423276.33020262787</v>
      </c>
      <c r="K1049" s="7">
        <f t="shared" ref="K1049:K1060" si="182">AVERAGE(B1038:B1049)</f>
        <v>409948.35041219328</v>
      </c>
      <c r="L1049" s="7">
        <f t="shared" ref="L1049:L1060" si="183">AVERAGE(B1032:B1049)</f>
        <v>406968.88198817236</v>
      </c>
      <c r="M1049" s="7">
        <f t="shared" ref="M1049:M1060" si="184">AVERAGE(B1026:B1049)</f>
        <v>393666.22573249409</v>
      </c>
      <c r="N1049" s="5">
        <f t="shared" si="173"/>
        <v>2.1881689722058791E-2</v>
      </c>
      <c r="O1049" s="3">
        <f t="shared" si="179"/>
        <v>2059956.4869296404</v>
      </c>
      <c r="P1049" s="5">
        <f>O1049/MAX($O$12:O1049)-1</f>
        <v>0</v>
      </c>
      <c r="Q1049" s="3">
        <f t="shared" si="175"/>
        <v>23898.744136526882</v>
      </c>
      <c r="R1049" s="4">
        <f>Q1049/MAX($Q$554:Q1049)-1</f>
        <v>0</v>
      </c>
    </row>
    <row r="1050" spans="1:18" x14ac:dyDescent="0.2">
      <c r="A1050" s="2">
        <v>41060</v>
      </c>
      <c r="B1050" s="3">
        <v>419603.5051145535</v>
      </c>
      <c r="C1050" s="5">
        <f t="shared" si="176"/>
        <v>-3.8432886744520056E-2</v>
      </c>
      <c r="D1050" s="3">
        <f t="shared" si="178"/>
        <v>287689.19370765926</v>
      </c>
      <c r="E1050" s="5">
        <f>D1050/MAX(D$12:$D1050)-1</f>
        <v>-3.8432886744519945E-2</v>
      </c>
      <c r="F1050" s="3">
        <f t="shared" si="174"/>
        <v>26413.557688264656</v>
      </c>
      <c r="G1050" s="4">
        <f>F1050/MAX(F$554:$F1050)-1</f>
        <v>-3.8432886744520167E-2</v>
      </c>
      <c r="H1050" s="5">
        <f t="shared" si="177"/>
        <v>5.8333333333333336E-3</v>
      </c>
      <c r="I1050" s="7">
        <f t="shared" si="180"/>
        <v>427112.86675748759</v>
      </c>
      <c r="J1050" s="7">
        <f t="shared" si="181"/>
        <v>424018.30016668281</v>
      </c>
      <c r="K1050" s="7">
        <f t="shared" si="182"/>
        <v>410700.63990743976</v>
      </c>
      <c r="L1050" s="7">
        <f t="shared" si="183"/>
        <v>409101.36023453879</v>
      </c>
      <c r="M1050" s="7">
        <f t="shared" si="184"/>
        <v>396945.03218845208</v>
      </c>
      <c r="N1050" s="5">
        <f t="shared" ref="N1050:N1060" si="185">IF($B1049&gt;=I1049,$C1050,$H1050)*0.2+IF($B1049&gt;=J1049,$C1050,$H1050)*0.2+IF($B1049&gt;=K1049,$C1050,$H1050)*0.2+IF($B1049&gt;=L1049,$C1050,$H1050)*0.2+IF($B1049&gt;=M1049,$C1050,$H1050)*0.2</f>
        <v>-3.8432886744520056E-2</v>
      </c>
      <c r="O1050" s="3">
        <f t="shared" si="179"/>
        <v>1980786.4125688341</v>
      </c>
      <c r="P1050" s="5">
        <f>O1050/MAX($O$12:O1050)-1</f>
        <v>-3.8432886744520056E-2</v>
      </c>
      <c r="Q1050" s="3">
        <f t="shared" si="175"/>
        <v>22980.246409791482</v>
      </c>
      <c r="R1050" s="4">
        <f>Q1050/MAX($Q$554:Q1050)-1</f>
        <v>-3.8432886744520056E-2</v>
      </c>
    </row>
    <row r="1051" spans="1:18" x14ac:dyDescent="0.2">
      <c r="A1051" s="2">
        <v>41090</v>
      </c>
      <c r="B1051" s="3">
        <v>426319.17388070218</v>
      </c>
      <c r="C1051" s="5">
        <f t="shared" si="176"/>
        <v>1.600479663370602E-2</v>
      </c>
      <c r="D1051" s="3">
        <f t="shared" si="178"/>
        <v>292293.60074666521</v>
      </c>
      <c r="E1051" s="5">
        <f>D1051/MAX(D$12:$D1051)-1</f>
        <v>-2.3043200647206219E-2</v>
      </c>
      <c r="F1051" s="3">
        <f t="shared" si="174"/>
        <v>26836.301307437996</v>
      </c>
      <c r="G1051" s="4">
        <f>F1051/MAX(F$554:$F1051)-1</f>
        <v>-2.304320064720633E-2</v>
      </c>
      <c r="H1051" s="5">
        <f t="shared" si="177"/>
        <v>5.8333333333333336E-3</v>
      </c>
      <c r="I1051" s="7">
        <f t="shared" si="180"/>
        <v>427432.44043877162</v>
      </c>
      <c r="J1051" s="7">
        <f t="shared" si="181"/>
        <v>427735.96328898374</v>
      </c>
      <c r="K1051" s="7">
        <f t="shared" si="182"/>
        <v>412779.2088427727</v>
      </c>
      <c r="L1051" s="7">
        <f t="shared" si="183"/>
        <v>410333.05859525828</v>
      </c>
      <c r="M1051" s="7">
        <f t="shared" si="184"/>
        <v>400981.42659211135</v>
      </c>
      <c r="N1051" s="5">
        <f t="shared" si="185"/>
        <v>1.1936211313556946E-2</v>
      </c>
      <c r="O1051" s="3">
        <f t="shared" si="179"/>
        <v>2004429.4977562784</v>
      </c>
      <c r="P1051" s="5">
        <f>O1051/MAX($O$12:O1051)-1</f>
        <v>-2.6955418488535554E-2</v>
      </c>
      <c r="Q1051" s="3">
        <f t="shared" si="175"/>
        <v>23254.543486976363</v>
      </c>
      <c r="R1051" s="4">
        <f>Q1051/MAX($Q$554:Q1051)-1</f>
        <v>-2.6955418488535665E-2</v>
      </c>
    </row>
    <row r="1052" spans="1:18" x14ac:dyDescent="0.2">
      <c r="A1052" s="2">
        <v>41121</v>
      </c>
      <c r="B1052" s="3">
        <v>436807.17168138811</v>
      </c>
      <c r="C1052" s="5">
        <f t="shared" si="176"/>
        <v>2.4601281019607235E-2</v>
      </c>
      <c r="D1052" s="3">
        <f t="shared" si="178"/>
        <v>299484.39775886678</v>
      </c>
      <c r="E1052" s="5">
        <f>D1052/MAX(D$12:$D1052)-1</f>
        <v>0</v>
      </c>
      <c r="F1052" s="3">
        <f t="shared" si="174"/>
        <v>27496.50869742913</v>
      </c>
      <c r="G1052" s="4">
        <f>F1052/MAX(F$554:$F1052)-1</f>
        <v>0</v>
      </c>
      <c r="H1052" s="5">
        <f t="shared" si="177"/>
        <v>5.8333333333333336E-3</v>
      </c>
      <c r="I1052" s="7">
        <f t="shared" si="180"/>
        <v>427576.61689221457</v>
      </c>
      <c r="J1052" s="7">
        <f t="shared" si="181"/>
        <v>429496.25161146309</v>
      </c>
      <c r="K1052" s="7">
        <f t="shared" si="182"/>
        <v>416470.23655731796</v>
      </c>
      <c r="L1052" s="7">
        <f t="shared" si="183"/>
        <v>412672.95180160191</v>
      </c>
      <c r="M1052" s="7">
        <f t="shared" si="184"/>
        <v>404375.07524184138</v>
      </c>
      <c r="N1052" s="5">
        <f t="shared" si="185"/>
        <v>1.7094101945097674E-2</v>
      </c>
      <c r="O1052" s="3">
        <f t="shared" si="179"/>
        <v>2038693.4199326851</v>
      </c>
      <c r="P1052" s="5">
        <f>O1052/MAX($O$12:O1052)-1</f>
        <v>-1.0322095215053673E-2</v>
      </c>
      <c r="Q1052" s="3">
        <f t="shared" si="175"/>
        <v>23652.059024029444</v>
      </c>
      <c r="R1052" s="4">
        <f>Q1052/MAX($Q$554:Q1052)-1</f>
        <v>-1.0322095215053784E-2</v>
      </c>
    </row>
    <row r="1053" spans="1:18" x14ac:dyDescent="0.2">
      <c r="A1053" s="2">
        <v>41152</v>
      </c>
      <c r="B1053" s="3">
        <v>447708.22496329946</v>
      </c>
      <c r="C1053" s="5">
        <f t="shared" si="176"/>
        <v>2.4956214065694704E-2</v>
      </c>
      <c r="D1053" s="3">
        <f t="shared" si="178"/>
        <v>306958.39449867274</v>
      </c>
      <c r="E1053" s="5">
        <f>D1053/MAX(D$12:$D1053)-1</f>
        <v>0</v>
      </c>
      <c r="F1053" s="3">
        <f t="shared" si="174"/>
        <v>28182.717454541409</v>
      </c>
      <c r="G1053" s="4">
        <f>F1053/MAX(F$554:$F1053)-1</f>
        <v>0</v>
      </c>
      <c r="H1053" s="5">
        <f t="shared" si="177"/>
        <v>5.8333333333333336E-3</v>
      </c>
      <c r="I1053" s="7">
        <f t="shared" si="180"/>
        <v>436944.85684179654</v>
      </c>
      <c r="J1053" s="7">
        <f t="shared" si="181"/>
        <v>432028.86179964204</v>
      </c>
      <c r="K1053" s="7">
        <f t="shared" si="182"/>
        <v>421247.63453699014</v>
      </c>
      <c r="L1053" s="7">
        <f t="shared" si="183"/>
        <v>415043.38368670375</v>
      </c>
      <c r="M1053" s="7">
        <f t="shared" si="184"/>
        <v>408781.40628562338</v>
      </c>
      <c r="N1053" s="5">
        <f t="shared" si="185"/>
        <v>2.4956214065694707E-2</v>
      </c>
      <c r="O1053" s="3">
        <f t="shared" si="179"/>
        <v>2089571.4893348485</v>
      </c>
      <c r="P1053" s="5">
        <f>O1053/MAX($O$12:O1053)-1</f>
        <v>0</v>
      </c>
      <c r="Q1053" s="3">
        <f t="shared" si="175"/>
        <v>24242.32487212757</v>
      </c>
      <c r="R1053" s="4">
        <f>Q1053/MAX($Q$554:Q1053)-1</f>
        <v>0</v>
      </c>
    </row>
    <row r="1054" spans="1:18" x14ac:dyDescent="0.2">
      <c r="A1054" s="2">
        <v>41182</v>
      </c>
      <c r="B1054" s="3">
        <v>453954.72964109312</v>
      </c>
      <c r="C1054" s="5">
        <f t="shared" si="176"/>
        <v>1.3952177622615025E-2</v>
      </c>
      <c r="D1054" s="3">
        <f t="shared" si="178"/>
        <v>311241.13254147099</v>
      </c>
      <c r="E1054" s="5">
        <f>D1054/MAX(D$12:$D1054)-1</f>
        <v>0</v>
      </c>
      <c r="F1054" s="3">
        <f t="shared" si="174"/>
        <v>28575.927734355144</v>
      </c>
      <c r="G1054" s="4">
        <f>F1054/MAX(F$554:$F1054)-1</f>
        <v>0</v>
      </c>
      <c r="H1054" s="5">
        <f t="shared" si="177"/>
        <v>5.8333333333333336E-3</v>
      </c>
      <c r="I1054" s="7">
        <f t="shared" si="180"/>
        <v>446156.70876192692</v>
      </c>
      <c r="J1054" s="7">
        <f t="shared" si="181"/>
        <v>436794.57460034918</v>
      </c>
      <c r="K1054" s="7">
        <f t="shared" si="182"/>
        <v>427800.19342462131</v>
      </c>
      <c r="L1054" s="7">
        <f t="shared" si="183"/>
        <v>417688.86319998332</v>
      </c>
      <c r="M1054" s="7">
        <f t="shared" si="184"/>
        <v>412229.6324402655</v>
      </c>
      <c r="N1054" s="5">
        <f t="shared" si="185"/>
        <v>1.3952177622615027E-2</v>
      </c>
      <c r="O1054" s="3">
        <f t="shared" si="179"/>
        <v>2118725.5619092006</v>
      </c>
      <c r="P1054" s="5">
        <f>O1054/MAX($O$12:O1054)-1</f>
        <v>0</v>
      </c>
      <c r="Q1054" s="3">
        <f t="shared" si="175"/>
        <v>24580.558094728633</v>
      </c>
      <c r="R1054" s="4">
        <f>Q1054/MAX($Q$554:Q1054)-1</f>
        <v>0</v>
      </c>
    </row>
    <row r="1055" spans="1:18" x14ac:dyDescent="0.2">
      <c r="A1055" s="2">
        <v>41213</v>
      </c>
      <c r="B1055" s="3">
        <v>471991.42073616304</v>
      </c>
      <c r="C1055" s="5">
        <f t="shared" si="176"/>
        <v>3.9732356372473854E-2</v>
      </c>
      <c r="D1055" s="3">
        <f t="shared" si="178"/>
        <v>323607.47613738111</v>
      </c>
      <c r="E1055" s="5">
        <f>D1055/MAX(D$12:$D1055)-1</f>
        <v>0</v>
      </c>
      <c r="F1055" s="3">
        <f t="shared" si="174"/>
        <v>29711.316678770603</v>
      </c>
      <c r="G1055" s="4">
        <f>F1055/MAX(F$554:$F1055)-1</f>
        <v>0</v>
      </c>
      <c r="H1055" s="5">
        <f t="shared" si="177"/>
        <v>5.8333333333333336E-3</v>
      </c>
      <c r="I1055" s="7">
        <f t="shared" si="180"/>
        <v>457884.79178018525</v>
      </c>
      <c r="J1055" s="7">
        <f t="shared" si="181"/>
        <v>442730.70433619985</v>
      </c>
      <c r="K1055" s="7">
        <f t="shared" si="182"/>
        <v>433003.51726941386</v>
      </c>
      <c r="L1055" s="7">
        <f t="shared" si="183"/>
        <v>420875.80172019551</v>
      </c>
      <c r="M1055" s="7">
        <f t="shared" si="184"/>
        <v>415909.33757517929</v>
      </c>
      <c r="N1055" s="5">
        <f t="shared" si="185"/>
        <v>3.9732356372473854E-2</v>
      </c>
      <c r="O1055" s="3">
        <f t="shared" si="179"/>
        <v>2202907.5209904467</v>
      </c>
      <c r="P1055" s="5">
        <f>O1055/MAX($O$12:O1055)-1</f>
        <v>0</v>
      </c>
      <c r="Q1055" s="3">
        <f t="shared" si="175"/>
        <v>25557.201588782689</v>
      </c>
      <c r="R1055" s="4">
        <f>Q1055/MAX($Q$554:Q1055)-1</f>
        <v>0</v>
      </c>
    </row>
    <row r="1056" spans="1:18" x14ac:dyDescent="0.2">
      <c r="A1056" s="2">
        <v>41243</v>
      </c>
      <c r="B1056" s="3">
        <v>483306.69531132712</v>
      </c>
      <c r="C1056" s="5">
        <f t="shared" si="176"/>
        <v>2.3973475105788289E-2</v>
      </c>
      <c r="D1056" s="3">
        <f t="shared" si="178"/>
        <v>331365.47191060759</v>
      </c>
      <c r="E1056" s="5">
        <f>D1056/MAX(D$12:$D1056)-1</f>
        <v>0</v>
      </c>
      <c r="F1056" s="3">
        <f t="shared" si="174"/>
        <v>30423.600189529301</v>
      </c>
      <c r="G1056" s="4">
        <f>F1056/MAX(F$554:$F1056)-1</f>
        <v>0</v>
      </c>
      <c r="H1056" s="5">
        <f t="shared" si="177"/>
        <v>5.8333333333333336E-3</v>
      </c>
      <c r="I1056" s="7">
        <f t="shared" si="180"/>
        <v>469750.94856286113</v>
      </c>
      <c r="J1056" s="7">
        <f t="shared" si="181"/>
        <v>453347.90270232881</v>
      </c>
      <c r="K1056" s="7">
        <f t="shared" si="182"/>
        <v>438683.10143450584</v>
      </c>
      <c r="L1056" s="7">
        <f t="shared" si="183"/>
        <v>424916.3941724028</v>
      </c>
      <c r="M1056" s="7">
        <f t="shared" si="184"/>
        <v>420162.99585148628</v>
      </c>
      <c r="N1056" s="5">
        <f t="shared" si="185"/>
        <v>2.3973475105788289E-2</v>
      </c>
      <c r="O1056" s="3">
        <f t="shared" si="179"/>
        <v>2255718.8696052651</v>
      </c>
      <c r="P1056" s="5">
        <f>O1056/MAX($O$12:O1056)-1</f>
        <v>0</v>
      </c>
      <c r="Q1056" s="3">
        <f t="shared" si="175"/>
        <v>26169.896524844982</v>
      </c>
      <c r="R1056" s="4">
        <f>Q1056/MAX($Q$554:Q1056)-1</f>
        <v>0</v>
      </c>
    </row>
    <row r="1057" spans="1:18" x14ac:dyDescent="0.2">
      <c r="A1057" s="2">
        <v>41274</v>
      </c>
      <c r="B1057" s="3">
        <v>497421.99969710177</v>
      </c>
      <c r="C1057" s="5">
        <f t="shared" si="176"/>
        <v>2.9205687656948642E-2</v>
      </c>
      <c r="D1057" s="3">
        <f t="shared" si="178"/>
        <v>341043.22838352621</v>
      </c>
      <c r="E1057" s="5">
        <f>D1057/MAX(D$12:$D1057)-1</f>
        <v>0</v>
      </c>
      <c r="F1057" s="3">
        <f t="shared" si="174"/>
        <v>31312.142354064577</v>
      </c>
      <c r="G1057" s="4">
        <f>F1057/MAX(F$554:$F1057)-1</f>
        <v>0</v>
      </c>
      <c r="H1057" s="5">
        <f t="shared" si="177"/>
        <v>5.8333333333333336E-3</v>
      </c>
      <c r="I1057" s="7">
        <f t="shared" si="180"/>
        <v>484240.03858153062</v>
      </c>
      <c r="J1057" s="7">
        <f t="shared" si="181"/>
        <v>465198.37367172871</v>
      </c>
      <c r="K1057" s="7">
        <f t="shared" si="182"/>
        <v>446467.16848035622</v>
      </c>
      <c r="L1057" s="7">
        <f t="shared" si="183"/>
        <v>430252.26378575806</v>
      </c>
      <c r="M1057" s="7">
        <f t="shared" si="184"/>
        <v>424049.38736437593</v>
      </c>
      <c r="N1057" s="5">
        <f t="shared" si="185"/>
        <v>2.9205687656948642E-2</v>
      </c>
      <c r="O1057" s="3">
        <f t="shared" si="179"/>
        <v>2321598.6903528417</v>
      </c>
      <c r="P1057" s="5">
        <f>O1057/MAX($O$12:O1057)-1</f>
        <v>0</v>
      </c>
      <c r="Q1057" s="3">
        <f t="shared" si="175"/>
        <v>26934.20634876427</v>
      </c>
      <c r="R1057" s="4">
        <f>Q1057/MAX($Q$554:Q1057)-1</f>
        <v>0</v>
      </c>
    </row>
    <row r="1058" spans="1:18" x14ac:dyDescent="0.2">
      <c r="A1058" s="2">
        <v>41305</v>
      </c>
      <c r="B1058" s="3">
        <v>512338.74371776753</v>
      </c>
      <c r="C1058" s="5">
        <f t="shared" si="176"/>
        <v>2.9988106737838471E-2</v>
      </c>
      <c r="D1058" s="3">
        <f t="shared" si="178"/>
        <v>351270.46911850839</v>
      </c>
      <c r="E1058" s="5">
        <f>D1058/MAX(D$12:$D1058)-1</f>
        <v>0</v>
      </c>
      <c r="F1058" s="3">
        <f t="shared" si="174"/>
        <v>32251.134221168657</v>
      </c>
      <c r="G1058" s="4">
        <f>F1058/MAX(F$554:$F1058)-1</f>
        <v>0</v>
      </c>
      <c r="H1058" s="5">
        <f t="shared" si="177"/>
        <v>5.8333333333333336E-3</v>
      </c>
      <c r="I1058" s="7">
        <f t="shared" si="180"/>
        <v>497689.14624206553</v>
      </c>
      <c r="J1058" s="7">
        <f t="shared" si="181"/>
        <v>477786.96901112533</v>
      </c>
      <c r="K1058" s="7">
        <f t="shared" si="182"/>
        <v>453641.61031129415</v>
      </c>
      <c r="L1058" s="7">
        <f t="shared" si="183"/>
        <v>436909.14737525373</v>
      </c>
      <c r="M1058" s="7">
        <f t="shared" si="184"/>
        <v>428951.45610398281</v>
      </c>
      <c r="N1058" s="5">
        <f t="shared" si="185"/>
        <v>2.9988106737838475E-2</v>
      </c>
      <c r="O1058" s="3">
        <f t="shared" si="179"/>
        <v>2391219.0396815687</v>
      </c>
      <c r="P1058" s="5">
        <f>O1058/MAX($O$12:O1058)-1</f>
        <v>0</v>
      </c>
      <c r="Q1058" s="3">
        <f t="shared" si="175"/>
        <v>27741.912203649979</v>
      </c>
      <c r="R1058" s="4">
        <f>Q1058/MAX($Q$554:Q1058)-1</f>
        <v>0</v>
      </c>
    </row>
    <row r="1059" spans="1:18" x14ac:dyDescent="0.2">
      <c r="A1059" s="2">
        <v>41333</v>
      </c>
      <c r="B1059" s="3">
        <v>501444.29224969773</v>
      </c>
      <c r="C1059" s="5">
        <f t="shared" si="176"/>
        <v>-2.1264156969692749E-2</v>
      </c>
      <c r="D1059" s="3">
        <f t="shared" si="178"/>
        <v>343800.99872435484</v>
      </c>
      <c r="E1059" s="5">
        <f>D1059/MAX(D$12:$D1059)-1</f>
        <v>-2.1264156969692749E-2</v>
      </c>
      <c r="F1059" s="3">
        <f t="shared" si="174"/>
        <v>31565.341040639098</v>
      </c>
      <c r="G1059" s="4">
        <f>F1059/MAX(F$554:$F1059)-1</f>
        <v>-2.1264156969692749E-2</v>
      </c>
      <c r="H1059" s="5">
        <f t="shared" si="177"/>
        <v>5.8333333333333336E-3</v>
      </c>
      <c r="I1059" s="7">
        <f t="shared" si="180"/>
        <v>503735.01188818901</v>
      </c>
      <c r="J1059" s="7">
        <f t="shared" si="181"/>
        <v>486742.9802255251</v>
      </c>
      <c r="K1059" s="7">
        <f t="shared" si="182"/>
        <v>459385.92101258348</v>
      </c>
      <c r="L1059" s="7">
        <f t="shared" si="183"/>
        <v>443079.41643316846</v>
      </c>
      <c r="M1059" s="7">
        <f t="shared" si="184"/>
        <v>432968.28282140911</v>
      </c>
      <c r="N1059" s="5">
        <f t="shared" si="185"/>
        <v>-2.1264156969692749E-2</v>
      </c>
      <c r="O1059" s="3">
        <f t="shared" si="179"/>
        <v>2340371.7826728621</v>
      </c>
      <c r="P1059" s="5">
        <f>O1059/MAX($O$12:O1059)-1</f>
        <v>-2.1264156969692638E-2</v>
      </c>
      <c r="Q1059" s="3">
        <f t="shared" si="175"/>
        <v>27152.003827912133</v>
      </c>
      <c r="R1059" s="4">
        <f>Q1059/MAX($Q$554:Q1059)-1</f>
        <v>-2.1264156969692749E-2</v>
      </c>
    </row>
    <row r="1060" spans="1:18" x14ac:dyDescent="0.2">
      <c r="A1060" s="2">
        <v>41364</v>
      </c>
      <c r="B1060" s="3">
        <v>506247.83701644931</v>
      </c>
      <c r="C1060" s="5">
        <f t="shared" si="176"/>
        <v>9.5794185734985327E-3</v>
      </c>
      <c r="D1060" s="3">
        <f t="shared" si="178"/>
        <v>347094.41239712224</v>
      </c>
      <c r="E1060" s="5">
        <f>D1060/MAX(D$12:$D1060)-1</f>
        <v>-1.1888436656419477E-2</v>
      </c>
      <c r="F1060" s="3">
        <f t="shared" si="174"/>
        <v>31867.71865488261</v>
      </c>
      <c r="G1060" s="4">
        <f>F1060/MAX(F$554:$F1060)-1</f>
        <v>-1.1888436656419477E-2</v>
      </c>
      <c r="H1060" s="5">
        <f t="shared" si="177"/>
        <v>5.8333333333333336E-3</v>
      </c>
      <c r="I1060" s="7">
        <f t="shared" si="180"/>
        <v>506676.95766130486</v>
      </c>
      <c r="J1060" s="7">
        <f t="shared" si="181"/>
        <v>495458.49812141777</v>
      </c>
      <c r="K1060" s="7">
        <f t="shared" si="182"/>
        <v>466126.53636088339</v>
      </c>
      <c r="L1060" s="7">
        <f t="shared" si="183"/>
        <v>450352.96165688685</v>
      </c>
      <c r="M1060" s="7">
        <f t="shared" si="184"/>
        <v>437131.2719303419</v>
      </c>
      <c r="N1060" s="5">
        <f t="shared" si="185"/>
        <v>8.8302015254654934E-3</v>
      </c>
      <c r="O1060" s="3">
        <f t="shared" si="179"/>
        <v>2361037.7371583763</v>
      </c>
      <c r="P1060" s="5">
        <f>O1060/MAX($O$12:O1060)-1</f>
        <v>-1.2621722235538702E-2</v>
      </c>
      <c r="Q1060" s="3">
        <f t="shared" si="175"/>
        <v>27391.761493532809</v>
      </c>
      <c r="R1060" s="4">
        <f>Q1060/MAX($Q$554:Q1060)-1</f>
        <v>-1.2621722235538702E-2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cmclean3</dc:creator>
  <cp:lastModifiedBy>Cam</cp:lastModifiedBy>
  <dcterms:created xsi:type="dcterms:W3CDTF">2017-03-08T08:39:22Z</dcterms:created>
  <dcterms:modified xsi:type="dcterms:W3CDTF">2017-03-20T05:14:48Z</dcterms:modified>
</cp:coreProperties>
</file>